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mc:AlternateContent xmlns:mc="http://schemas.openxmlformats.org/markup-compatibility/2006">
    <mc:Choice Requires="x15">
      <x15ac:absPath xmlns:x15ac="http://schemas.microsoft.com/office/spreadsheetml/2010/11/ac" url="W:\TriboFuelsLubes\100_Engine_Fluids\Technical_Bulletins\Drain oil Excel tool\V3\"/>
    </mc:Choice>
  </mc:AlternateContent>
  <xr:revisionPtr revIDLastSave="0" documentId="13_ncr:1_{B534AE50-E8D1-4DA5-A549-92B882CE305D}" xr6:coauthVersionLast="47" xr6:coauthVersionMax="47" xr10:uidLastSave="{00000000-0000-0000-0000-000000000000}"/>
  <workbookProtection workbookAlgorithmName="SHA-512" workbookHashValue="kWDoFspuGlKhLc4ZdRaLVYBZBijUQIbGH5c+pQEQONc5VxfA2mIjkA3QPW7aulWzVcnqnPn+PZTWStxWAJ+wgw==" workbookSaltValue="RlrwOtHfUbwOQN5cRFODMQ==" workbookSpinCount="100000" lockStructure="1"/>
  <bookViews>
    <workbookView xWindow="-38510" yWindow="-110" windowWidth="38620" windowHeight="21220" tabRatio="905" xr2:uid="{00000000-000D-0000-FFFF-FFFF00000000}"/>
  </bookViews>
  <sheets>
    <sheet name="Instructions" sheetId="22" r:id="rId1"/>
    <sheet name="BN&lt;40" sheetId="32" r:id="rId2"/>
    <sheet name="BN40 - BN100" sheetId="21" r:id="rId3"/>
    <sheet name="BN&gt;100" sheetId="30" r:id="rId4"/>
    <sheet name="Figures" sheetId="29" r:id="rId5"/>
    <sheet name="admin BN&lt;40" sheetId="33" state="hidden" r:id="rId6"/>
    <sheet name="admin BN40-100" sheetId="27" state="hidden" r:id="rId7"/>
    <sheet name="admin BN&gt;100" sheetId="31" state="hidden" r:id="rId8"/>
  </sheets>
  <definedNames>
    <definedName name="_xlnm._FilterDatabase" localSheetId="1" hidden="1">'BN&lt;40'!$B$5:$S$1005</definedName>
    <definedName name="_xlnm._FilterDatabase" localSheetId="3" hidden="1">'BN&gt;100'!$B$5:$S$1005</definedName>
    <definedName name="_xlnm._FilterDatabase" localSheetId="2" hidden="1">'BN40 - BN100'!$B$5:$S$1005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05" i="30" l="1"/>
  <c r="S1004" i="30"/>
  <c r="S1003" i="30"/>
  <c r="S1002" i="30"/>
  <c r="S1001" i="30"/>
  <c r="S1000" i="30"/>
  <c r="S999" i="30"/>
  <c r="S998" i="30"/>
  <c r="S997" i="30"/>
  <c r="S996" i="30"/>
  <c r="S995" i="30"/>
  <c r="S994" i="30"/>
  <c r="S993" i="30"/>
  <c r="S992" i="30"/>
  <c r="S991" i="30"/>
  <c r="S990" i="30"/>
  <c r="S989" i="30"/>
  <c r="S988" i="30"/>
  <c r="S987" i="30"/>
  <c r="S986" i="30"/>
  <c r="S985" i="30"/>
  <c r="S984" i="30"/>
  <c r="S983" i="30"/>
  <c r="S982" i="30"/>
  <c r="S981" i="30"/>
  <c r="S980" i="30"/>
  <c r="S979" i="30"/>
  <c r="S978" i="30"/>
  <c r="S977" i="30"/>
  <c r="S976" i="30"/>
  <c r="S975" i="30"/>
  <c r="S974" i="30"/>
  <c r="S973" i="30"/>
  <c r="S972" i="30"/>
  <c r="S971" i="30"/>
  <c r="S970" i="30"/>
  <c r="S969" i="30"/>
  <c r="S968" i="30"/>
  <c r="S967" i="30"/>
  <c r="S966" i="30"/>
  <c r="S965" i="30"/>
  <c r="S964" i="30"/>
  <c r="S963" i="30"/>
  <c r="S962" i="30"/>
  <c r="S961" i="30"/>
  <c r="S960" i="30"/>
  <c r="S959" i="30"/>
  <c r="S958" i="30"/>
  <c r="S957" i="30"/>
  <c r="S956" i="30"/>
  <c r="S955" i="30"/>
  <c r="S954" i="30"/>
  <c r="S953" i="30"/>
  <c r="S952" i="30"/>
  <c r="S951" i="30"/>
  <c r="S950" i="30"/>
  <c r="S949" i="30"/>
  <c r="S948" i="30"/>
  <c r="S947" i="30"/>
  <c r="S946" i="30"/>
  <c r="S945" i="30"/>
  <c r="S944" i="30"/>
  <c r="S943" i="30"/>
  <c r="S942" i="30"/>
  <c r="S941" i="30"/>
  <c r="S940" i="30"/>
  <c r="S939" i="30"/>
  <c r="S938" i="30"/>
  <c r="S937" i="30"/>
  <c r="S936" i="30"/>
  <c r="S935" i="30"/>
  <c r="S934" i="30"/>
  <c r="S933" i="30"/>
  <c r="S932" i="30"/>
  <c r="S931" i="30"/>
  <c r="S930" i="30"/>
  <c r="S929" i="30"/>
  <c r="S928" i="30"/>
  <c r="S927" i="30"/>
  <c r="S926" i="30"/>
  <c r="S925" i="30"/>
  <c r="S924" i="30"/>
  <c r="S923" i="30"/>
  <c r="S922" i="30"/>
  <c r="S921" i="30"/>
  <c r="S920" i="30"/>
  <c r="S919" i="30"/>
  <c r="S918" i="30"/>
  <c r="S917" i="30"/>
  <c r="S916" i="30"/>
  <c r="S915" i="30"/>
  <c r="S914" i="30"/>
  <c r="S913" i="30"/>
  <c r="S912" i="30"/>
  <c r="S911" i="30"/>
  <c r="S910" i="30"/>
  <c r="S909" i="30"/>
  <c r="S908" i="30"/>
  <c r="S907" i="30"/>
  <c r="S906" i="30"/>
  <c r="S905" i="30"/>
  <c r="S904" i="30"/>
  <c r="S903" i="30"/>
  <c r="S902" i="30"/>
  <c r="S901" i="30"/>
  <c r="S900" i="30"/>
  <c r="S899" i="30"/>
  <c r="S898" i="30"/>
  <c r="S897" i="30"/>
  <c r="S896" i="30"/>
  <c r="S895" i="30"/>
  <c r="S894" i="30"/>
  <c r="S893" i="30"/>
  <c r="S892" i="30"/>
  <c r="S891" i="30"/>
  <c r="S890" i="30"/>
  <c r="S889" i="30"/>
  <c r="S888" i="30"/>
  <c r="S887" i="30"/>
  <c r="S886" i="30"/>
  <c r="S885" i="30"/>
  <c r="S884" i="30"/>
  <c r="S883" i="30"/>
  <c r="S882" i="30"/>
  <c r="S881" i="30"/>
  <c r="S880" i="30"/>
  <c r="S879" i="30"/>
  <c r="S878" i="30"/>
  <c r="S877" i="30"/>
  <c r="S876" i="30"/>
  <c r="S875" i="30"/>
  <c r="S874" i="30"/>
  <c r="S873" i="30"/>
  <c r="S872" i="30"/>
  <c r="S871" i="30"/>
  <c r="S870" i="30"/>
  <c r="S869" i="30"/>
  <c r="S868" i="30"/>
  <c r="S867" i="30"/>
  <c r="S866" i="30"/>
  <c r="S865" i="30"/>
  <c r="S864" i="30"/>
  <c r="S863" i="30"/>
  <c r="S862" i="30"/>
  <c r="S861" i="30"/>
  <c r="S860" i="30"/>
  <c r="S859" i="30"/>
  <c r="S858" i="30"/>
  <c r="S857" i="30"/>
  <c r="S856" i="30"/>
  <c r="S855" i="30"/>
  <c r="S854" i="30"/>
  <c r="S853" i="30"/>
  <c r="S852" i="30"/>
  <c r="S851" i="30"/>
  <c r="S850" i="30"/>
  <c r="S849" i="30"/>
  <c r="S848" i="30"/>
  <c r="S847" i="30"/>
  <c r="S846" i="30"/>
  <c r="S845" i="30"/>
  <c r="S844" i="30"/>
  <c r="S843" i="30"/>
  <c r="S842" i="30"/>
  <c r="S841" i="30"/>
  <c r="S840" i="30"/>
  <c r="S839" i="30"/>
  <c r="S838" i="30"/>
  <c r="S837" i="30"/>
  <c r="S836" i="30"/>
  <c r="S835" i="30"/>
  <c r="S834" i="30"/>
  <c r="S833" i="30"/>
  <c r="S832" i="30"/>
  <c r="S831" i="30"/>
  <c r="S830" i="30"/>
  <c r="S829" i="30"/>
  <c r="S828" i="30"/>
  <c r="S827" i="30"/>
  <c r="S826" i="30"/>
  <c r="S825" i="30"/>
  <c r="S824" i="30"/>
  <c r="S823" i="30"/>
  <c r="S822" i="30"/>
  <c r="S821" i="30"/>
  <c r="S820" i="30"/>
  <c r="S819" i="30"/>
  <c r="S818" i="30"/>
  <c r="S817" i="30"/>
  <c r="S816" i="30"/>
  <c r="S815" i="30"/>
  <c r="S814" i="30"/>
  <c r="S813" i="30"/>
  <c r="S812" i="30"/>
  <c r="S811" i="30"/>
  <c r="S810" i="30"/>
  <c r="S809" i="30"/>
  <c r="S808" i="30"/>
  <c r="S807" i="30"/>
  <c r="S806" i="30"/>
  <c r="S805" i="30"/>
  <c r="S804" i="30"/>
  <c r="S803" i="30"/>
  <c r="S802" i="30"/>
  <c r="S801" i="30"/>
  <c r="S800" i="30"/>
  <c r="S799" i="30"/>
  <c r="S798" i="30"/>
  <c r="S797" i="30"/>
  <c r="S796" i="30"/>
  <c r="S795" i="30"/>
  <c r="S794" i="30"/>
  <c r="S793" i="30"/>
  <c r="S792" i="30"/>
  <c r="S791" i="30"/>
  <c r="S790" i="30"/>
  <c r="S789" i="30"/>
  <c r="S788" i="30"/>
  <c r="S787" i="30"/>
  <c r="S786" i="30"/>
  <c r="S785" i="30"/>
  <c r="S784" i="30"/>
  <c r="S783" i="30"/>
  <c r="S782" i="30"/>
  <c r="S781" i="30"/>
  <c r="S780" i="30"/>
  <c r="S779" i="30"/>
  <c r="S778" i="30"/>
  <c r="S777" i="30"/>
  <c r="S776" i="30"/>
  <c r="S775" i="30"/>
  <c r="S774" i="30"/>
  <c r="S773" i="30"/>
  <c r="S772" i="30"/>
  <c r="S771" i="30"/>
  <c r="S770" i="30"/>
  <c r="S769" i="30"/>
  <c r="S768" i="30"/>
  <c r="S767" i="30"/>
  <c r="S766" i="30"/>
  <c r="S765" i="30"/>
  <c r="S764" i="30"/>
  <c r="S763" i="30"/>
  <c r="S762" i="30"/>
  <c r="S761" i="30"/>
  <c r="S760" i="30"/>
  <c r="S759" i="30"/>
  <c r="S758" i="30"/>
  <c r="S757" i="30"/>
  <c r="S756" i="30"/>
  <c r="S755" i="30"/>
  <c r="S754" i="30"/>
  <c r="S753" i="30"/>
  <c r="S752" i="30"/>
  <c r="S751" i="30"/>
  <c r="S750" i="30"/>
  <c r="S749" i="30"/>
  <c r="S748" i="30"/>
  <c r="S747" i="30"/>
  <c r="S746" i="30"/>
  <c r="S745" i="30"/>
  <c r="S744" i="30"/>
  <c r="S743" i="30"/>
  <c r="S742" i="30"/>
  <c r="S741" i="30"/>
  <c r="S740" i="30"/>
  <c r="S739" i="30"/>
  <c r="S738" i="30"/>
  <c r="S737" i="30"/>
  <c r="S736" i="30"/>
  <c r="S735" i="30"/>
  <c r="S734" i="30"/>
  <c r="S733" i="30"/>
  <c r="S732" i="30"/>
  <c r="S731" i="30"/>
  <c r="S730" i="30"/>
  <c r="S729" i="30"/>
  <c r="S728" i="30"/>
  <c r="S727" i="30"/>
  <c r="S726" i="30"/>
  <c r="S725" i="30"/>
  <c r="S724" i="30"/>
  <c r="S723" i="30"/>
  <c r="S722" i="30"/>
  <c r="S721" i="30"/>
  <c r="S720" i="30"/>
  <c r="S719" i="30"/>
  <c r="S718" i="30"/>
  <c r="S717" i="30"/>
  <c r="S716" i="30"/>
  <c r="S715" i="30"/>
  <c r="S714" i="30"/>
  <c r="S713" i="30"/>
  <c r="S712" i="30"/>
  <c r="S711" i="30"/>
  <c r="S710" i="30"/>
  <c r="S709" i="30"/>
  <c r="S708" i="30"/>
  <c r="S707" i="30"/>
  <c r="S706" i="30"/>
  <c r="S705" i="30"/>
  <c r="S704" i="30"/>
  <c r="S703" i="30"/>
  <c r="S702" i="30"/>
  <c r="S701" i="30"/>
  <c r="S700" i="30"/>
  <c r="S699" i="30"/>
  <c r="S698" i="30"/>
  <c r="S697" i="30"/>
  <c r="S696" i="30"/>
  <c r="S695" i="30"/>
  <c r="S694" i="30"/>
  <c r="S693" i="30"/>
  <c r="S692" i="30"/>
  <c r="S691" i="30"/>
  <c r="S690" i="30"/>
  <c r="S689" i="30"/>
  <c r="S688" i="30"/>
  <c r="S687" i="30"/>
  <c r="S686" i="30"/>
  <c r="S685" i="30"/>
  <c r="S684" i="30"/>
  <c r="S683" i="30"/>
  <c r="S682" i="30"/>
  <c r="S681" i="30"/>
  <c r="S680" i="30"/>
  <c r="S679" i="30"/>
  <c r="S678" i="30"/>
  <c r="S677" i="30"/>
  <c r="S676" i="30"/>
  <c r="S675" i="30"/>
  <c r="S674" i="30"/>
  <c r="S673" i="30"/>
  <c r="S672" i="30"/>
  <c r="S671" i="30"/>
  <c r="S670" i="30"/>
  <c r="S669" i="30"/>
  <c r="S668" i="30"/>
  <c r="S667" i="30"/>
  <c r="S666" i="30"/>
  <c r="S665" i="30"/>
  <c r="S664" i="30"/>
  <c r="S663" i="30"/>
  <c r="S662" i="30"/>
  <c r="S661" i="30"/>
  <c r="S660" i="30"/>
  <c r="S659" i="30"/>
  <c r="S658" i="30"/>
  <c r="S657" i="30"/>
  <c r="S656" i="30"/>
  <c r="S655" i="30"/>
  <c r="S654" i="30"/>
  <c r="S653" i="30"/>
  <c r="S652" i="30"/>
  <c r="S651" i="30"/>
  <c r="S650" i="30"/>
  <c r="S649" i="30"/>
  <c r="S648" i="30"/>
  <c r="S647" i="30"/>
  <c r="S646" i="30"/>
  <c r="S645" i="30"/>
  <c r="S644" i="30"/>
  <c r="S643" i="30"/>
  <c r="S642" i="30"/>
  <c r="S641" i="30"/>
  <c r="S640" i="30"/>
  <c r="S639" i="30"/>
  <c r="S638" i="30"/>
  <c r="S637" i="30"/>
  <c r="S636" i="30"/>
  <c r="S635" i="30"/>
  <c r="S634" i="30"/>
  <c r="S633" i="30"/>
  <c r="S632" i="30"/>
  <c r="S631" i="30"/>
  <c r="S630" i="30"/>
  <c r="S629" i="30"/>
  <c r="S628" i="30"/>
  <c r="S627" i="30"/>
  <c r="S626" i="30"/>
  <c r="S625" i="30"/>
  <c r="S624" i="30"/>
  <c r="S623" i="30"/>
  <c r="S622" i="30"/>
  <c r="S621" i="30"/>
  <c r="S620" i="30"/>
  <c r="S619" i="30"/>
  <c r="S618" i="30"/>
  <c r="S617" i="30"/>
  <c r="S616" i="30"/>
  <c r="S615" i="30"/>
  <c r="S614" i="30"/>
  <c r="S613" i="30"/>
  <c r="S612" i="30"/>
  <c r="S611" i="30"/>
  <c r="S610" i="30"/>
  <c r="S609" i="30"/>
  <c r="S608" i="30"/>
  <c r="S607" i="30"/>
  <c r="S606" i="30"/>
  <c r="S605" i="30"/>
  <c r="S604" i="30"/>
  <c r="S603" i="30"/>
  <c r="S602" i="30"/>
  <c r="S601" i="30"/>
  <c r="S600" i="30"/>
  <c r="S599" i="30"/>
  <c r="S598" i="30"/>
  <c r="S597" i="30"/>
  <c r="S596" i="30"/>
  <c r="S595" i="30"/>
  <c r="S594" i="30"/>
  <c r="S593" i="30"/>
  <c r="S592" i="30"/>
  <c r="S591" i="30"/>
  <c r="S590" i="30"/>
  <c r="S589" i="30"/>
  <c r="S588" i="30"/>
  <c r="S587" i="30"/>
  <c r="S586" i="30"/>
  <c r="S585" i="30"/>
  <c r="S584" i="30"/>
  <c r="S583" i="30"/>
  <c r="S582" i="30"/>
  <c r="S581" i="30"/>
  <c r="S580" i="30"/>
  <c r="S579" i="30"/>
  <c r="S578" i="30"/>
  <c r="S577" i="30"/>
  <c r="S576" i="30"/>
  <c r="S575" i="30"/>
  <c r="S574" i="30"/>
  <c r="S573" i="30"/>
  <c r="S572" i="30"/>
  <c r="S571" i="30"/>
  <c r="S570" i="30"/>
  <c r="S569" i="30"/>
  <c r="S568" i="30"/>
  <c r="S567" i="30"/>
  <c r="S566" i="30"/>
  <c r="S565" i="30"/>
  <c r="S564" i="30"/>
  <c r="S563" i="30"/>
  <c r="S562" i="30"/>
  <c r="S561" i="30"/>
  <c r="S560" i="30"/>
  <c r="S559" i="30"/>
  <c r="S558" i="30"/>
  <c r="S557" i="30"/>
  <c r="S556" i="30"/>
  <c r="S555" i="30"/>
  <c r="S554" i="30"/>
  <c r="S553" i="30"/>
  <c r="S552" i="30"/>
  <c r="S551" i="30"/>
  <c r="S550" i="30"/>
  <c r="S549" i="30"/>
  <c r="S548" i="30"/>
  <c r="S547" i="30"/>
  <c r="S546" i="30"/>
  <c r="S545" i="30"/>
  <c r="S544" i="30"/>
  <c r="S543" i="30"/>
  <c r="S542" i="30"/>
  <c r="S541" i="30"/>
  <c r="S540" i="30"/>
  <c r="S539" i="30"/>
  <c r="S538" i="30"/>
  <c r="S537" i="30"/>
  <c r="S536" i="30"/>
  <c r="S535" i="30"/>
  <c r="S534" i="30"/>
  <c r="S533" i="30"/>
  <c r="S532" i="30"/>
  <c r="S531" i="30"/>
  <c r="S530" i="30"/>
  <c r="S529" i="30"/>
  <c r="S528" i="30"/>
  <c r="S527" i="30"/>
  <c r="S526" i="30"/>
  <c r="S525" i="30"/>
  <c r="S524" i="30"/>
  <c r="S523" i="30"/>
  <c r="S522" i="30"/>
  <c r="S521" i="30"/>
  <c r="S520" i="30"/>
  <c r="S519" i="30"/>
  <c r="S518" i="30"/>
  <c r="S517" i="30"/>
  <c r="S516" i="30"/>
  <c r="S515" i="30"/>
  <c r="S514" i="30"/>
  <c r="S513" i="30"/>
  <c r="S512" i="30"/>
  <c r="S511" i="30"/>
  <c r="S510" i="30"/>
  <c r="S509" i="30"/>
  <c r="S508" i="30"/>
  <c r="S507" i="30"/>
  <c r="S506" i="30"/>
  <c r="S505" i="30"/>
  <c r="S504" i="30"/>
  <c r="S503" i="30"/>
  <c r="S502" i="30"/>
  <c r="S501" i="30"/>
  <c r="S500" i="30"/>
  <c r="S499" i="30"/>
  <c r="S498" i="30"/>
  <c r="S497" i="30"/>
  <c r="S496" i="30"/>
  <c r="S495" i="30"/>
  <c r="S494" i="30"/>
  <c r="S493" i="30"/>
  <c r="S492" i="30"/>
  <c r="S491" i="30"/>
  <c r="S490" i="30"/>
  <c r="S489" i="30"/>
  <c r="S488" i="30"/>
  <c r="S487" i="30"/>
  <c r="S486" i="30"/>
  <c r="S485" i="30"/>
  <c r="S484" i="30"/>
  <c r="S483" i="30"/>
  <c r="S482" i="30"/>
  <c r="S481" i="30"/>
  <c r="S480" i="30"/>
  <c r="S479" i="30"/>
  <c r="S478" i="30"/>
  <c r="S477" i="30"/>
  <c r="S476" i="30"/>
  <c r="S475" i="30"/>
  <c r="S474" i="30"/>
  <c r="S473" i="30"/>
  <c r="S472" i="30"/>
  <c r="S471" i="30"/>
  <c r="S470" i="30"/>
  <c r="S469" i="30"/>
  <c r="S468" i="30"/>
  <c r="S467" i="30"/>
  <c r="S466" i="30"/>
  <c r="S465" i="30"/>
  <c r="S464" i="30"/>
  <c r="S463" i="30"/>
  <c r="S462" i="30"/>
  <c r="S461" i="30"/>
  <c r="S460" i="30"/>
  <c r="S459" i="30"/>
  <c r="S458" i="30"/>
  <c r="S457" i="30"/>
  <c r="S456" i="30"/>
  <c r="S455" i="30"/>
  <c r="S454" i="30"/>
  <c r="S453" i="30"/>
  <c r="S452" i="30"/>
  <c r="S451" i="30"/>
  <c r="S450" i="30"/>
  <c r="S449" i="30"/>
  <c r="S448" i="30"/>
  <c r="S447" i="30"/>
  <c r="S446" i="30"/>
  <c r="S445" i="30"/>
  <c r="S444" i="30"/>
  <c r="S443" i="30"/>
  <c r="S442" i="30"/>
  <c r="S441" i="30"/>
  <c r="S440" i="30"/>
  <c r="S439" i="30"/>
  <c r="S438" i="30"/>
  <c r="S437" i="30"/>
  <c r="S436" i="30"/>
  <c r="S435" i="30"/>
  <c r="S434" i="30"/>
  <c r="S433" i="30"/>
  <c r="S432" i="30"/>
  <c r="S431" i="30"/>
  <c r="S430" i="30"/>
  <c r="S429" i="30"/>
  <c r="S428" i="30"/>
  <c r="S427" i="30"/>
  <c r="S426" i="30"/>
  <c r="S425" i="30"/>
  <c r="S424" i="30"/>
  <c r="S423" i="30"/>
  <c r="S422" i="30"/>
  <c r="S421" i="30"/>
  <c r="S420" i="30"/>
  <c r="S419" i="30"/>
  <c r="S418" i="30"/>
  <c r="S417" i="30"/>
  <c r="S416" i="30"/>
  <c r="S415" i="30"/>
  <c r="S414" i="30"/>
  <c r="S413" i="30"/>
  <c r="S412" i="30"/>
  <c r="S411" i="30"/>
  <c r="S410" i="30"/>
  <c r="S409" i="30"/>
  <c r="S408" i="30"/>
  <c r="S407" i="30"/>
  <c r="S406" i="30"/>
  <c r="S405" i="30"/>
  <c r="S404" i="30"/>
  <c r="S403" i="30"/>
  <c r="S402" i="30"/>
  <c r="S401" i="30"/>
  <c r="S400" i="30"/>
  <c r="S399" i="30"/>
  <c r="S398" i="30"/>
  <c r="S397" i="30"/>
  <c r="S396" i="30"/>
  <c r="S395" i="30"/>
  <c r="S394" i="30"/>
  <c r="S393" i="30"/>
  <c r="S392" i="30"/>
  <c r="S391" i="30"/>
  <c r="S390" i="30"/>
  <c r="S389" i="30"/>
  <c r="S388" i="30"/>
  <c r="S387" i="30"/>
  <c r="S386" i="30"/>
  <c r="S385" i="30"/>
  <c r="S384" i="30"/>
  <c r="S383" i="30"/>
  <c r="S382" i="30"/>
  <c r="S381" i="30"/>
  <c r="S380" i="30"/>
  <c r="S379" i="30"/>
  <c r="S378" i="30"/>
  <c r="S377" i="30"/>
  <c r="S376" i="30"/>
  <c r="S375" i="30"/>
  <c r="S374" i="30"/>
  <c r="S373" i="30"/>
  <c r="S372" i="30"/>
  <c r="S371" i="30"/>
  <c r="S370" i="30"/>
  <c r="S369" i="30"/>
  <c r="S368" i="30"/>
  <c r="S367" i="30"/>
  <c r="S366" i="30"/>
  <c r="S365" i="30"/>
  <c r="S364" i="30"/>
  <c r="S363" i="30"/>
  <c r="S362" i="30"/>
  <c r="S361" i="30"/>
  <c r="S360" i="30"/>
  <c r="S359" i="30"/>
  <c r="S358" i="30"/>
  <c r="S357" i="30"/>
  <c r="S356" i="30"/>
  <c r="S355" i="30"/>
  <c r="S354" i="30"/>
  <c r="S353" i="30"/>
  <c r="S352" i="30"/>
  <c r="S351" i="30"/>
  <c r="S350" i="30"/>
  <c r="S349" i="30"/>
  <c r="S348" i="30"/>
  <c r="S347" i="30"/>
  <c r="S346" i="30"/>
  <c r="S345" i="30"/>
  <c r="S344" i="30"/>
  <c r="S343" i="30"/>
  <c r="S342" i="30"/>
  <c r="S341" i="30"/>
  <c r="S340" i="30"/>
  <c r="S339" i="30"/>
  <c r="S338" i="30"/>
  <c r="S337" i="30"/>
  <c r="S336" i="30"/>
  <c r="S335" i="30"/>
  <c r="S334" i="30"/>
  <c r="S333" i="30"/>
  <c r="S332" i="30"/>
  <c r="S331" i="30"/>
  <c r="S330" i="30"/>
  <c r="S329" i="30"/>
  <c r="S328" i="30"/>
  <c r="S327" i="30"/>
  <c r="S326" i="30"/>
  <c r="S325" i="30"/>
  <c r="S324" i="30"/>
  <c r="S323" i="30"/>
  <c r="S322" i="30"/>
  <c r="S321" i="30"/>
  <c r="S320" i="30"/>
  <c r="S319" i="30"/>
  <c r="S318" i="30"/>
  <c r="S317" i="30"/>
  <c r="S316" i="30"/>
  <c r="S315" i="30"/>
  <c r="S314" i="30"/>
  <c r="S313" i="30"/>
  <c r="S312" i="30"/>
  <c r="S311" i="30"/>
  <c r="S310" i="30"/>
  <c r="S309" i="30"/>
  <c r="S308" i="30"/>
  <c r="S307" i="30"/>
  <c r="S306" i="30"/>
  <c r="S305" i="30"/>
  <c r="S304" i="30"/>
  <c r="S303" i="30"/>
  <c r="S302" i="30"/>
  <c r="S301" i="30"/>
  <c r="S300" i="30"/>
  <c r="S299" i="30"/>
  <c r="S298" i="30"/>
  <c r="S297" i="30"/>
  <c r="S296" i="30"/>
  <c r="S295" i="30"/>
  <c r="S294" i="30"/>
  <c r="S293" i="30"/>
  <c r="S292" i="30"/>
  <c r="S291" i="30"/>
  <c r="S290" i="30"/>
  <c r="S289" i="30"/>
  <c r="S288" i="30"/>
  <c r="S287" i="30"/>
  <c r="S286" i="30"/>
  <c r="S285" i="30"/>
  <c r="S284" i="30"/>
  <c r="S283" i="30"/>
  <c r="S282" i="30"/>
  <c r="S281" i="30"/>
  <c r="S280" i="30"/>
  <c r="S279" i="30"/>
  <c r="S278" i="30"/>
  <c r="S277" i="30"/>
  <c r="S276" i="30"/>
  <c r="S275" i="30"/>
  <c r="S274" i="30"/>
  <c r="S273" i="30"/>
  <c r="S272" i="30"/>
  <c r="S271" i="30"/>
  <c r="S270" i="30"/>
  <c r="S269" i="30"/>
  <c r="S268" i="30"/>
  <c r="S267" i="30"/>
  <c r="S266" i="30"/>
  <c r="S265" i="30"/>
  <c r="S264" i="30"/>
  <c r="S263" i="30"/>
  <c r="S262" i="30"/>
  <c r="S261" i="30"/>
  <c r="S260" i="30"/>
  <c r="S259" i="30"/>
  <c r="S258" i="30"/>
  <c r="S257" i="30"/>
  <c r="S256" i="30"/>
  <c r="S255" i="30"/>
  <c r="S254" i="30"/>
  <c r="S253" i="30"/>
  <c r="S252" i="30"/>
  <c r="S251" i="30"/>
  <c r="S250" i="30"/>
  <c r="S249" i="30"/>
  <c r="S248" i="30"/>
  <c r="S247" i="30"/>
  <c r="S246" i="30"/>
  <c r="S245" i="30"/>
  <c r="S244" i="30"/>
  <c r="S243" i="30"/>
  <c r="S242" i="30"/>
  <c r="S241" i="30"/>
  <c r="S240" i="30"/>
  <c r="S239" i="30"/>
  <c r="S238" i="30"/>
  <c r="S237" i="30"/>
  <c r="S236" i="30"/>
  <c r="S235" i="30"/>
  <c r="S234" i="30"/>
  <c r="S233" i="30"/>
  <c r="S232" i="30"/>
  <c r="S231" i="30"/>
  <c r="S230" i="30"/>
  <c r="S229" i="30"/>
  <c r="S228" i="30"/>
  <c r="S227" i="30"/>
  <c r="S226" i="30"/>
  <c r="S225" i="30"/>
  <c r="S224" i="30"/>
  <c r="S223" i="30"/>
  <c r="S222" i="30"/>
  <c r="S221" i="30"/>
  <c r="S220" i="30"/>
  <c r="S219" i="30"/>
  <c r="S218" i="30"/>
  <c r="S217" i="30"/>
  <c r="S216" i="30"/>
  <c r="S215" i="30"/>
  <c r="S214" i="30"/>
  <c r="S213" i="30"/>
  <c r="S212" i="30"/>
  <c r="S211" i="30"/>
  <c r="S210" i="30"/>
  <c r="S209" i="30"/>
  <c r="S208" i="30"/>
  <c r="S207" i="30"/>
  <c r="S206" i="30"/>
  <c r="S205" i="30"/>
  <c r="S204" i="30"/>
  <c r="S203" i="30"/>
  <c r="S202" i="30"/>
  <c r="S201" i="30"/>
  <c r="S200" i="30"/>
  <c r="S199" i="30"/>
  <c r="S198" i="30"/>
  <c r="S197" i="30"/>
  <c r="S196" i="30"/>
  <c r="S195" i="30"/>
  <c r="S194" i="30"/>
  <c r="S193" i="30"/>
  <c r="S192" i="30"/>
  <c r="S191" i="30"/>
  <c r="S190" i="30"/>
  <c r="S189" i="30"/>
  <c r="S188" i="30"/>
  <c r="S187" i="30"/>
  <c r="S186" i="30"/>
  <c r="S185" i="30"/>
  <c r="S184" i="30"/>
  <c r="S183" i="30"/>
  <c r="S182" i="30"/>
  <c r="S181" i="30"/>
  <c r="S180" i="30"/>
  <c r="S179" i="30"/>
  <c r="S178" i="30"/>
  <c r="S177" i="30"/>
  <c r="S176" i="30"/>
  <c r="S175" i="30"/>
  <c r="S174" i="30"/>
  <c r="S173" i="30"/>
  <c r="S172" i="30"/>
  <c r="S171" i="30"/>
  <c r="S170" i="30"/>
  <c r="S169" i="30"/>
  <c r="S168" i="30"/>
  <c r="S167" i="30"/>
  <c r="S166" i="30"/>
  <c r="S165" i="30"/>
  <c r="S164" i="30"/>
  <c r="S163" i="30"/>
  <c r="S162" i="30"/>
  <c r="S161" i="30"/>
  <c r="S160" i="30"/>
  <c r="S159" i="30"/>
  <c r="S158" i="30"/>
  <c r="S157" i="30"/>
  <c r="S156" i="30"/>
  <c r="S155" i="30"/>
  <c r="S154" i="30"/>
  <c r="S153" i="30"/>
  <c r="S152" i="30"/>
  <c r="S151" i="30"/>
  <c r="S150" i="30"/>
  <c r="S149" i="30"/>
  <c r="S148" i="30"/>
  <c r="S147" i="30"/>
  <c r="S146" i="30"/>
  <c r="S145" i="30"/>
  <c r="S144" i="30"/>
  <c r="S143" i="30"/>
  <c r="S142" i="30"/>
  <c r="S141" i="30"/>
  <c r="S140" i="30"/>
  <c r="S139" i="30"/>
  <c r="S138" i="30"/>
  <c r="S137" i="30"/>
  <c r="S136" i="30"/>
  <c r="S135" i="30"/>
  <c r="S134" i="30"/>
  <c r="S133" i="30"/>
  <c r="S132" i="30"/>
  <c r="S131" i="30"/>
  <c r="S130" i="30"/>
  <c r="S129" i="30"/>
  <c r="S128" i="30"/>
  <c r="S127" i="30"/>
  <c r="S126" i="30"/>
  <c r="S125" i="30"/>
  <c r="S124" i="30"/>
  <c r="S123" i="30"/>
  <c r="S122" i="30"/>
  <c r="S121" i="30"/>
  <c r="S120" i="30"/>
  <c r="S119" i="30"/>
  <c r="S118" i="30"/>
  <c r="S117" i="30"/>
  <c r="S116" i="30"/>
  <c r="S115" i="30"/>
  <c r="S114" i="30"/>
  <c r="S113" i="30"/>
  <c r="S112" i="30"/>
  <c r="S111" i="30"/>
  <c r="S110" i="30"/>
  <c r="S109" i="30"/>
  <c r="S108" i="30"/>
  <c r="S107" i="30"/>
  <c r="S106" i="30"/>
  <c r="S105" i="30"/>
  <c r="S104" i="30"/>
  <c r="S103" i="30"/>
  <c r="S102" i="30"/>
  <c r="S101" i="30"/>
  <c r="S100" i="30"/>
  <c r="S99" i="30"/>
  <c r="S98" i="30"/>
  <c r="S97" i="30"/>
  <c r="S96" i="30"/>
  <c r="S95" i="30"/>
  <c r="S94" i="30"/>
  <c r="S93" i="30"/>
  <c r="S92" i="30"/>
  <c r="S91" i="30"/>
  <c r="S90" i="30"/>
  <c r="S89" i="30"/>
  <c r="S88" i="30"/>
  <c r="S87" i="30"/>
  <c r="S86" i="30"/>
  <c r="S85" i="30"/>
  <c r="S84" i="30"/>
  <c r="S83" i="30"/>
  <c r="S82" i="30"/>
  <c r="S81" i="30"/>
  <c r="S80" i="30"/>
  <c r="S79" i="30"/>
  <c r="S78" i="30"/>
  <c r="S77" i="30"/>
  <c r="S76" i="30"/>
  <c r="S75" i="30"/>
  <c r="S74" i="30"/>
  <c r="S73" i="30"/>
  <c r="S72" i="30"/>
  <c r="S71" i="30"/>
  <c r="S70" i="30"/>
  <c r="S69" i="30"/>
  <c r="S68" i="30"/>
  <c r="S67" i="30"/>
  <c r="S66" i="30"/>
  <c r="S65" i="30"/>
  <c r="S64" i="30"/>
  <c r="S63" i="30"/>
  <c r="S62" i="30"/>
  <c r="S61" i="30"/>
  <c r="S60" i="30"/>
  <c r="S59" i="30"/>
  <c r="S58" i="30"/>
  <c r="S57" i="30"/>
  <c r="S56" i="30"/>
  <c r="S55" i="30"/>
  <c r="S54" i="30"/>
  <c r="S53" i="30"/>
  <c r="S52" i="30"/>
  <c r="S51" i="30"/>
  <c r="S50" i="30"/>
  <c r="S49" i="30"/>
  <c r="S48" i="30"/>
  <c r="S47" i="30"/>
  <c r="S46" i="30"/>
  <c r="S45" i="30"/>
  <c r="S44" i="30"/>
  <c r="S43" i="30"/>
  <c r="S42" i="30"/>
  <c r="S41" i="30"/>
  <c r="S40" i="30"/>
  <c r="S39" i="30"/>
  <c r="S38" i="30"/>
  <c r="S37" i="30"/>
  <c r="S36" i="30"/>
  <c r="S35" i="30"/>
  <c r="S34" i="30"/>
  <c r="S33" i="30"/>
  <c r="S32" i="30"/>
  <c r="S31" i="30"/>
  <c r="S30" i="30"/>
  <c r="S29" i="30"/>
  <c r="S28" i="30"/>
  <c r="S27" i="30"/>
  <c r="S26" i="30"/>
  <c r="S25" i="30"/>
  <c r="S24" i="30"/>
  <c r="S23" i="30"/>
  <c r="S22" i="30"/>
  <c r="S21" i="30"/>
  <c r="S20" i="30"/>
  <c r="S19" i="30"/>
  <c r="S18" i="30"/>
  <c r="S17" i="30"/>
  <c r="S16" i="30"/>
  <c r="S15" i="30"/>
  <c r="S14" i="30"/>
  <c r="S13" i="30"/>
  <c r="S12" i="30"/>
  <c r="S11" i="30"/>
  <c r="S10" i="30"/>
  <c r="S9" i="30"/>
  <c r="S1005" i="32"/>
  <c r="S1004" i="32"/>
  <c r="S1003" i="32"/>
  <c r="S1002" i="32"/>
  <c r="S1001" i="32"/>
  <c r="S1000" i="32"/>
  <c r="S999" i="32"/>
  <c r="S998" i="32"/>
  <c r="S997" i="32"/>
  <c r="S996" i="32"/>
  <c r="S995" i="32"/>
  <c r="S994" i="32"/>
  <c r="S993" i="32"/>
  <c r="S992" i="32"/>
  <c r="S991" i="32"/>
  <c r="S990" i="32"/>
  <c r="S989" i="32"/>
  <c r="S988" i="32"/>
  <c r="S987" i="32"/>
  <c r="S986" i="32"/>
  <c r="S985" i="32"/>
  <c r="S984" i="32"/>
  <c r="S983" i="32"/>
  <c r="S982" i="32"/>
  <c r="S981" i="32"/>
  <c r="S980" i="32"/>
  <c r="S979" i="32"/>
  <c r="S978" i="32"/>
  <c r="S977" i="32"/>
  <c r="S976" i="32"/>
  <c r="S975" i="32"/>
  <c r="S974" i="32"/>
  <c r="S973" i="32"/>
  <c r="S972" i="32"/>
  <c r="S971" i="32"/>
  <c r="S970" i="32"/>
  <c r="S969" i="32"/>
  <c r="S968" i="32"/>
  <c r="S967" i="32"/>
  <c r="S966" i="32"/>
  <c r="S965" i="32"/>
  <c r="S964" i="32"/>
  <c r="S963" i="32"/>
  <c r="S962" i="32"/>
  <c r="S961" i="32"/>
  <c r="S960" i="32"/>
  <c r="S959" i="32"/>
  <c r="S958" i="32"/>
  <c r="S957" i="32"/>
  <c r="S956" i="32"/>
  <c r="S955" i="32"/>
  <c r="S954" i="32"/>
  <c r="S953" i="32"/>
  <c r="S952" i="32"/>
  <c r="S951" i="32"/>
  <c r="S950" i="32"/>
  <c r="S949" i="32"/>
  <c r="S948" i="32"/>
  <c r="S947" i="32"/>
  <c r="S946" i="32"/>
  <c r="S945" i="32"/>
  <c r="S944" i="32"/>
  <c r="S943" i="32"/>
  <c r="S942" i="32"/>
  <c r="S941" i="32"/>
  <c r="S940" i="32"/>
  <c r="S939" i="32"/>
  <c r="S938" i="32"/>
  <c r="S937" i="32"/>
  <c r="S936" i="32"/>
  <c r="S935" i="32"/>
  <c r="S934" i="32"/>
  <c r="S933" i="32"/>
  <c r="S932" i="32"/>
  <c r="S931" i="32"/>
  <c r="S930" i="32"/>
  <c r="S929" i="32"/>
  <c r="S928" i="32"/>
  <c r="S927" i="32"/>
  <c r="S926" i="32"/>
  <c r="S925" i="32"/>
  <c r="S924" i="32"/>
  <c r="S923" i="32"/>
  <c r="S922" i="32"/>
  <c r="S921" i="32"/>
  <c r="S920" i="32"/>
  <c r="S919" i="32"/>
  <c r="S918" i="32"/>
  <c r="S917" i="32"/>
  <c r="S916" i="32"/>
  <c r="S915" i="32"/>
  <c r="S914" i="32"/>
  <c r="S913" i="32"/>
  <c r="S912" i="32"/>
  <c r="S911" i="32"/>
  <c r="S910" i="32"/>
  <c r="S909" i="32"/>
  <c r="S908" i="32"/>
  <c r="S907" i="32"/>
  <c r="S906" i="32"/>
  <c r="S905" i="32"/>
  <c r="S904" i="32"/>
  <c r="S903" i="32"/>
  <c r="S902" i="32"/>
  <c r="S901" i="32"/>
  <c r="S900" i="32"/>
  <c r="S899" i="32"/>
  <c r="S898" i="32"/>
  <c r="S897" i="32"/>
  <c r="S896" i="32"/>
  <c r="S895" i="32"/>
  <c r="S894" i="32"/>
  <c r="S893" i="32"/>
  <c r="S892" i="32"/>
  <c r="S891" i="32"/>
  <c r="S890" i="32"/>
  <c r="S889" i="32"/>
  <c r="S888" i="32"/>
  <c r="S887" i="32"/>
  <c r="S886" i="32"/>
  <c r="S885" i="32"/>
  <c r="S884" i="32"/>
  <c r="S883" i="32"/>
  <c r="S882" i="32"/>
  <c r="S881" i="32"/>
  <c r="S880" i="32"/>
  <c r="S879" i="32"/>
  <c r="S878" i="32"/>
  <c r="S877" i="32"/>
  <c r="S876" i="32"/>
  <c r="S875" i="32"/>
  <c r="S874" i="32"/>
  <c r="S873" i="32"/>
  <c r="S872" i="32"/>
  <c r="S871" i="32"/>
  <c r="S870" i="32"/>
  <c r="S869" i="32"/>
  <c r="S868" i="32"/>
  <c r="S867" i="32"/>
  <c r="S866" i="32"/>
  <c r="S865" i="32"/>
  <c r="S864" i="32"/>
  <c r="S863" i="32"/>
  <c r="S862" i="32"/>
  <c r="S861" i="32"/>
  <c r="S860" i="32"/>
  <c r="S859" i="32"/>
  <c r="S858" i="32"/>
  <c r="S857" i="32"/>
  <c r="S856" i="32"/>
  <c r="S855" i="32"/>
  <c r="S854" i="32"/>
  <c r="S853" i="32"/>
  <c r="S852" i="32"/>
  <c r="S851" i="32"/>
  <c r="S850" i="32"/>
  <c r="S849" i="32"/>
  <c r="S848" i="32"/>
  <c r="S847" i="32"/>
  <c r="S846" i="32"/>
  <c r="S845" i="32"/>
  <c r="S844" i="32"/>
  <c r="S843" i="32"/>
  <c r="S842" i="32"/>
  <c r="S841" i="32"/>
  <c r="S840" i="32"/>
  <c r="S839" i="32"/>
  <c r="S838" i="32"/>
  <c r="S837" i="32"/>
  <c r="S836" i="32"/>
  <c r="S835" i="32"/>
  <c r="S834" i="32"/>
  <c r="S833" i="32"/>
  <c r="S832" i="32"/>
  <c r="S831" i="32"/>
  <c r="S830" i="32"/>
  <c r="S829" i="32"/>
  <c r="S828" i="32"/>
  <c r="S827" i="32"/>
  <c r="S826" i="32"/>
  <c r="S825" i="32"/>
  <c r="S824" i="32"/>
  <c r="S823" i="32"/>
  <c r="S822" i="32"/>
  <c r="S821" i="32"/>
  <c r="S820" i="32"/>
  <c r="S819" i="32"/>
  <c r="S818" i="32"/>
  <c r="S817" i="32"/>
  <c r="S816" i="32"/>
  <c r="S815" i="32"/>
  <c r="S814" i="32"/>
  <c r="S813" i="32"/>
  <c r="S812" i="32"/>
  <c r="S811" i="32"/>
  <c r="S810" i="32"/>
  <c r="S809" i="32"/>
  <c r="S808" i="32"/>
  <c r="S807" i="32"/>
  <c r="S806" i="32"/>
  <c r="S805" i="32"/>
  <c r="S804" i="32"/>
  <c r="S803" i="32"/>
  <c r="S802" i="32"/>
  <c r="S801" i="32"/>
  <c r="S800" i="32"/>
  <c r="S799" i="32"/>
  <c r="S798" i="32"/>
  <c r="S797" i="32"/>
  <c r="S796" i="32"/>
  <c r="S795" i="32"/>
  <c r="S794" i="32"/>
  <c r="S793" i="32"/>
  <c r="S792" i="32"/>
  <c r="S791" i="32"/>
  <c r="S790" i="32"/>
  <c r="S789" i="32"/>
  <c r="S788" i="32"/>
  <c r="S787" i="32"/>
  <c r="S786" i="32"/>
  <c r="S785" i="32"/>
  <c r="S784" i="32"/>
  <c r="S783" i="32"/>
  <c r="S782" i="32"/>
  <c r="S781" i="32"/>
  <c r="S780" i="32"/>
  <c r="S779" i="32"/>
  <c r="S778" i="32"/>
  <c r="S777" i="32"/>
  <c r="S776" i="32"/>
  <c r="S775" i="32"/>
  <c r="S774" i="32"/>
  <c r="S773" i="32"/>
  <c r="S772" i="32"/>
  <c r="S771" i="32"/>
  <c r="S770" i="32"/>
  <c r="S769" i="32"/>
  <c r="S768" i="32"/>
  <c r="S767" i="32"/>
  <c r="S766" i="32"/>
  <c r="S765" i="32"/>
  <c r="S764" i="32"/>
  <c r="S763" i="32"/>
  <c r="S762" i="32"/>
  <c r="S761" i="32"/>
  <c r="S760" i="32"/>
  <c r="S759" i="32"/>
  <c r="S758" i="32"/>
  <c r="S757" i="32"/>
  <c r="S756" i="32"/>
  <c r="S755" i="32"/>
  <c r="S754" i="32"/>
  <c r="S753" i="32"/>
  <c r="S752" i="32"/>
  <c r="S751" i="32"/>
  <c r="S750" i="32"/>
  <c r="S749" i="32"/>
  <c r="S748" i="32"/>
  <c r="S747" i="32"/>
  <c r="S746" i="32"/>
  <c r="S745" i="32"/>
  <c r="S744" i="32"/>
  <c r="S743" i="32"/>
  <c r="S742" i="32"/>
  <c r="S741" i="32"/>
  <c r="S740" i="32"/>
  <c r="S739" i="32"/>
  <c r="S738" i="32"/>
  <c r="S737" i="32"/>
  <c r="S736" i="32"/>
  <c r="S735" i="32"/>
  <c r="S734" i="32"/>
  <c r="S733" i="32"/>
  <c r="S732" i="32"/>
  <c r="S731" i="32"/>
  <c r="S730" i="32"/>
  <c r="S729" i="32"/>
  <c r="S728" i="32"/>
  <c r="S727" i="32"/>
  <c r="S726" i="32"/>
  <c r="S725" i="32"/>
  <c r="S724" i="32"/>
  <c r="S723" i="32"/>
  <c r="S722" i="32"/>
  <c r="S721" i="32"/>
  <c r="S720" i="32"/>
  <c r="S719" i="32"/>
  <c r="S718" i="32"/>
  <c r="S717" i="32"/>
  <c r="S716" i="32"/>
  <c r="S715" i="32"/>
  <c r="S714" i="32"/>
  <c r="S713" i="32"/>
  <c r="S712" i="32"/>
  <c r="S711" i="32"/>
  <c r="S710" i="32"/>
  <c r="S709" i="32"/>
  <c r="S708" i="32"/>
  <c r="S707" i="32"/>
  <c r="S706" i="32"/>
  <c r="S705" i="32"/>
  <c r="S704" i="32"/>
  <c r="S703" i="32"/>
  <c r="S702" i="32"/>
  <c r="S701" i="32"/>
  <c r="S700" i="32"/>
  <c r="S699" i="32"/>
  <c r="S698" i="32"/>
  <c r="S697" i="32"/>
  <c r="S696" i="32"/>
  <c r="S695" i="32"/>
  <c r="S694" i="32"/>
  <c r="S693" i="32"/>
  <c r="S692" i="32"/>
  <c r="S691" i="32"/>
  <c r="S690" i="32"/>
  <c r="S689" i="32"/>
  <c r="S688" i="32"/>
  <c r="S687" i="32"/>
  <c r="S686" i="32"/>
  <c r="S685" i="32"/>
  <c r="S684" i="32"/>
  <c r="S683" i="32"/>
  <c r="S682" i="32"/>
  <c r="S681" i="32"/>
  <c r="S680" i="32"/>
  <c r="S679" i="32"/>
  <c r="S678" i="32"/>
  <c r="S677" i="32"/>
  <c r="S676" i="32"/>
  <c r="S675" i="32"/>
  <c r="S674" i="32"/>
  <c r="S673" i="32"/>
  <c r="S672" i="32"/>
  <c r="S671" i="32"/>
  <c r="S670" i="32"/>
  <c r="S669" i="32"/>
  <c r="S668" i="32"/>
  <c r="S667" i="32"/>
  <c r="S666" i="32"/>
  <c r="S665" i="32"/>
  <c r="S664" i="32"/>
  <c r="S663" i="32"/>
  <c r="S662" i="32"/>
  <c r="S661" i="32"/>
  <c r="S660" i="32"/>
  <c r="S659" i="32"/>
  <c r="S658" i="32"/>
  <c r="S657" i="32"/>
  <c r="S656" i="32"/>
  <c r="S655" i="32"/>
  <c r="S654" i="32"/>
  <c r="S653" i="32"/>
  <c r="S652" i="32"/>
  <c r="S651" i="32"/>
  <c r="S650" i="32"/>
  <c r="S649" i="32"/>
  <c r="S648" i="32"/>
  <c r="S647" i="32"/>
  <c r="S646" i="32"/>
  <c r="S645" i="32"/>
  <c r="S644" i="32"/>
  <c r="S643" i="32"/>
  <c r="S642" i="32"/>
  <c r="S641" i="32"/>
  <c r="S640" i="32"/>
  <c r="S639" i="32"/>
  <c r="S638" i="32"/>
  <c r="S637" i="32"/>
  <c r="S636" i="32"/>
  <c r="S635" i="32"/>
  <c r="S634" i="32"/>
  <c r="S633" i="32"/>
  <c r="S632" i="32"/>
  <c r="S631" i="32"/>
  <c r="S630" i="32"/>
  <c r="S629" i="32"/>
  <c r="S628" i="32"/>
  <c r="S627" i="32"/>
  <c r="S626" i="32"/>
  <c r="S625" i="32"/>
  <c r="S624" i="32"/>
  <c r="S623" i="32"/>
  <c r="S622" i="32"/>
  <c r="S621" i="32"/>
  <c r="S620" i="32"/>
  <c r="S619" i="32"/>
  <c r="S618" i="32"/>
  <c r="S617" i="32"/>
  <c r="S616" i="32"/>
  <c r="S615" i="32"/>
  <c r="S614" i="32"/>
  <c r="S613" i="32"/>
  <c r="S612" i="32"/>
  <c r="S611" i="32"/>
  <c r="S610" i="32"/>
  <c r="S609" i="32"/>
  <c r="S608" i="32"/>
  <c r="S607" i="32"/>
  <c r="S606" i="32"/>
  <c r="S605" i="32"/>
  <c r="S604" i="32"/>
  <c r="S603" i="32"/>
  <c r="S602" i="32"/>
  <c r="S601" i="32"/>
  <c r="S600" i="32"/>
  <c r="S599" i="32"/>
  <c r="S598" i="32"/>
  <c r="S597" i="32"/>
  <c r="S596" i="32"/>
  <c r="S595" i="32"/>
  <c r="S594" i="32"/>
  <c r="S593" i="32"/>
  <c r="S592" i="32"/>
  <c r="S591" i="32"/>
  <c r="S590" i="32"/>
  <c r="S589" i="32"/>
  <c r="S588" i="32"/>
  <c r="S587" i="32"/>
  <c r="S586" i="32"/>
  <c r="S585" i="32"/>
  <c r="S584" i="32"/>
  <c r="S583" i="32"/>
  <c r="S582" i="32"/>
  <c r="S581" i="32"/>
  <c r="S580" i="32"/>
  <c r="S579" i="32"/>
  <c r="S578" i="32"/>
  <c r="S577" i="32"/>
  <c r="S576" i="32"/>
  <c r="S575" i="32"/>
  <c r="S574" i="32"/>
  <c r="S573" i="32"/>
  <c r="S572" i="32"/>
  <c r="S571" i="32"/>
  <c r="S570" i="32"/>
  <c r="S569" i="32"/>
  <c r="S568" i="32"/>
  <c r="S567" i="32"/>
  <c r="S566" i="32"/>
  <c r="S565" i="32"/>
  <c r="S564" i="32"/>
  <c r="S563" i="32"/>
  <c r="S562" i="32"/>
  <c r="S561" i="32"/>
  <c r="S560" i="32"/>
  <c r="S559" i="32"/>
  <c r="S558" i="32"/>
  <c r="S557" i="32"/>
  <c r="S556" i="32"/>
  <c r="S555" i="32"/>
  <c r="S554" i="32"/>
  <c r="S553" i="32"/>
  <c r="S552" i="32"/>
  <c r="S551" i="32"/>
  <c r="S550" i="32"/>
  <c r="S549" i="32"/>
  <c r="S548" i="32"/>
  <c r="S547" i="32"/>
  <c r="S546" i="32"/>
  <c r="S545" i="32"/>
  <c r="S544" i="32"/>
  <c r="S543" i="32"/>
  <c r="S542" i="32"/>
  <c r="S541" i="32"/>
  <c r="S540" i="32"/>
  <c r="S539" i="32"/>
  <c r="S538" i="32"/>
  <c r="S537" i="32"/>
  <c r="S536" i="32"/>
  <c r="S535" i="32"/>
  <c r="S534" i="32"/>
  <c r="S533" i="32"/>
  <c r="S532" i="32"/>
  <c r="S531" i="32"/>
  <c r="S530" i="32"/>
  <c r="S529" i="32"/>
  <c r="S528" i="32"/>
  <c r="S527" i="32"/>
  <c r="S526" i="32"/>
  <c r="S525" i="32"/>
  <c r="S524" i="32"/>
  <c r="S523" i="32"/>
  <c r="S522" i="32"/>
  <c r="S521" i="32"/>
  <c r="S520" i="32"/>
  <c r="S519" i="32"/>
  <c r="S518" i="32"/>
  <c r="S517" i="32"/>
  <c r="S516" i="32"/>
  <c r="S515" i="32"/>
  <c r="S514" i="32"/>
  <c r="S513" i="32"/>
  <c r="S512" i="32"/>
  <c r="S511" i="32"/>
  <c r="S510" i="32"/>
  <c r="S509" i="32"/>
  <c r="S508" i="32"/>
  <c r="S507" i="32"/>
  <c r="S506" i="32"/>
  <c r="S505" i="32"/>
  <c r="S504" i="32"/>
  <c r="S503" i="32"/>
  <c r="S502" i="32"/>
  <c r="S501" i="32"/>
  <c r="S500" i="32"/>
  <c r="S499" i="32"/>
  <c r="S498" i="32"/>
  <c r="S497" i="32"/>
  <c r="S496" i="32"/>
  <c r="S495" i="32"/>
  <c r="S494" i="32"/>
  <c r="S493" i="32"/>
  <c r="S492" i="32"/>
  <c r="S491" i="32"/>
  <c r="S490" i="32"/>
  <c r="S489" i="32"/>
  <c r="S488" i="32"/>
  <c r="S487" i="32"/>
  <c r="S486" i="32"/>
  <c r="S485" i="32"/>
  <c r="S484" i="32"/>
  <c r="S483" i="32"/>
  <c r="S482" i="32"/>
  <c r="S481" i="32"/>
  <c r="S480" i="32"/>
  <c r="S479" i="32"/>
  <c r="S478" i="32"/>
  <c r="S477" i="32"/>
  <c r="S476" i="32"/>
  <c r="S475" i="32"/>
  <c r="S474" i="32"/>
  <c r="S473" i="32"/>
  <c r="S472" i="32"/>
  <c r="S471" i="32"/>
  <c r="S470" i="32"/>
  <c r="S469" i="32"/>
  <c r="S468" i="32"/>
  <c r="S467" i="32"/>
  <c r="S466" i="32"/>
  <c r="S465" i="32"/>
  <c r="S464" i="32"/>
  <c r="S463" i="32"/>
  <c r="S462" i="32"/>
  <c r="S461" i="32"/>
  <c r="S460" i="32"/>
  <c r="S459" i="32"/>
  <c r="S458" i="32"/>
  <c r="S457" i="32"/>
  <c r="S456" i="32"/>
  <c r="S455" i="32"/>
  <c r="S454" i="32"/>
  <c r="S453" i="32"/>
  <c r="S452" i="32"/>
  <c r="S451" i="32"/>
  <c r="S450" i="32"/>
  <c r="S449" i="32"/>
  <c r="S448" i="32"/>
  <c r="S447" i="32"/>
  <c r="S446" i="32"/>
  <c r="S445" i="32"/>
  <c r="S444" i="32"/>
  <c r="S443" i="32"/>
  <c r="S442" i="32"/>
  <c r="S441" i="32"/>
  <c r="S440" i="32"/>
  <c r="S439" i="32"/>
  <c r="S438" i="32"/>
  <c r="S437" i="32"/>
  <c r="S436" i="32"/>
  <c r="S435" i="32"/>
  <c r="S434" i="32"/>
  <c r="S433" i="32"/>
  <c r="S432" i="32"/>
  <c r="S431" i="32"/>
  <c r="S430" i="32"/>
  <c r="S429" i="32"/>
  <c r="S428" i="32"/>
  <c r="S427" i="32"/>
  <c r="S426" i="32"/>
  <c r="S425" i="32"/>
  <c r="S424" i="32"/>
  <c r="S423" i="32"/>
  <c r="S422" i="32"/>
  <c r="S421" i="32"/>
  <c r="S420" i="32"/>
  <c r="S419" i="32"/>
  <c r="S418" i="32"/>
  <c r="S417" i="32"/>
  <c r="S416" i="32"/>
  <c r="S415" i="32"/>
  <c r="S414" i="32"/>
  <c r="S413" i="32"/>
  <c r="S412" i="32"/>
  <c r="S411" i="32"/>
  <c r="S410" i="32"/>
  <c r="S409" i="32"/>
  <c r="S408" i="32"/>
  <c r="S407" i="32"/>
  <c r="S406" i="32"/>
  <c r="S405" i="32"/>
  <c r="S404" i="32"/>
  <c r="S403" i="32"/>
  <c r="S402" i="32"/>
  <c r="S401" i="32"/>
  <c r="S400" i="32"/>
  <c r="S399" i="32"/>
  <c r="S398" i="32"/>
  <c r="S397" i="32"/>
  <c r="S396" i="32"/>
  <c r="S395" i="32"/>
  <c r="S394" i="32"/>
  <c r="S393" i="32"/>
  <c r="S392" i="32"/>
  <c r="S391" i="32"/>
  <c r="S390" i="32"/>
  <c r="S389" i="32"/>
  <c r="S388" i="32"/>
  <c r="S387" i="32"/>
  <c r="S386" i="32"/>
  <c r="S385" i="32"/>
  <c r="S384" i="32"/>
  <c r="S383" i="32"/>
  <c r="S382" i="32"/>
  <c r="S381" i="32"/>
  <c r="S380" i="32"/>
  <c r="S379" i="32"/>
  <c r="S378" i="32"/>
  <c r="S377" i="32"/>
  <c r="S376" i="32"/>
  <c r="S375" i="32"/>
  <c r="S374" i="32"/>
  <c r="S373" i="32"/>
  <c r="S372" i="32"/>
  <c r="S371" i="32"/>
  <c r="S370" i="32"/>
  <c r="S369" i="32"/>
  <c r="S368" i="32"/>
  <c r="S367" i="32"/>
  <c r="S366" i="32"/>
  <c r="S365" i="32"/>
  <c r="S364" i="32"/>
  <c r="S363" i="32"/>
  <c r="S362" i="32"/>
  <c r="S361" i="32"/>
  <c r="S360" i="32"/>
  <c r="S359" i="32"/>
  <c r="S358" i="32"/>
  <c r="S357" i="32"/>
  <c r="S356" i="32"/>
  <c r="S355" i="32"/>
  <c r="S354" i="32"/>
  <c r="S353" i="32"/>
  <c r="S352" i="32"/>
  <c r="S351" i="32"/>
  <c r="S350" i="32"/>
  <c r="S349" i="32"/>
  <c r="S348" i="32"/>
  <c r="S347" i="32"/>
  <c r="S346" i="32"/>
  <c r="S345" i="32"/>
  <c r="S344" i="32"/>
  <c r="S343" i="32"/>
  <c r="S342" i="32"/>
  <c r="S341" i="32"/>
  <c r="S340" i="32"/>
  <c r="S339" i="32"/>
  <c r="S338" i="32"/>
  <c r="S337" i="32"/>
  <c r="S336" i="32"/>
  <c r="S335" i="32"/>
  <c r="S334" i="32"/>
  <c r="S333" i="32"/>
  <c r="S332" i="32"/>
  <c r="S331" i="32"/>
  <c r="S330" i="32"/>
  <c r="S329" i="32"/>
  <c r="S328" i="32"/>
  <c r="S327" i="32"/>
  <c r="S326" i="32"/>
  <c r="S325" i="32"/>
  <c r="S324" i="32"/>
  <c r="S323" i="32"/>
  <c r="S322" i="32"/>
  <c r="S321" i="32"/>
  <c r="S320" i="32"/>
  <c r="S319" i="32"/>
  <c r="S318" i="32"/>
  <c r="S317" i="32"/>
  <c r="S316" i="32"/>
  <c r="S315" i="32"/>
  <c r="S314" i="32"/>
  <c r="S313" i="32"/>
  <c r="S312" i="32"/>
  <c r="S311" i="32"/>
  <c r="S310" i="32"/>
  <c r="S309" i="32"/>
  <c r="S308" i="32"/>
  <c r="S307" i="32"/>
  <c r="S306" i="32"/>
  <c r="S305" i="32"/>
  <c r="S304" i="32"/>
  <c r="S303" i="32"/>
  <c r="S302" i="32"/>
  <c r="S301" i="32"/>
  <c r="S300" i="32"/>
  <c r="S299" i="32"/>
  <c r="S298" i="32"/>
  <c r="S297" i="32"/>
  <c r="S296" i="32"/>
  <c r="S295" i="32"/>
  <c r="S294" i="32"/>
  <c r="S293" i="32"/>
  <c r="S292" i="32"/>
  <c r="S291" i="32"/>
  <c r="S290" i="32"/>
  <c r="S289" i="32"/>
  <c r="S288" i="32"/>
  <c r="S287" i="32"/>
  <c r="S286" i="32"/>
  <c r="S285" i="32"/>
  <c r="S284" i="32"/>
  <c r="S283" i="32"/>
  <c r="S282" i="32"/>
  <c r="S281" i="32"/>
  <c r="S280" i="32"/>
  <c r="S279" i="32"/>
  <c r="S278" i="32"/>
  <c r="S277" i="32"/>
  <c r="S276" i="32"/>
  <c r="S275" i="32"/>
  <c r="S274" i="32"/>
  <c r="S273" i="32"/>
  <c r="S272" i="32"/>
  <c r="S271" i="32"/>
  <c r="S270" i="32"/>
  <c r="S269" i="32"/>
  <c r="S268" i="32"/>
  <c r="S267" i="32"/>
  <c r="S266" i="32"/>
  <c r="S265" i="32"/>
  <c r="S264" i="32"/>
  <c r="S263" i="32"/>
  <c r="S262" i="32"/>
  <c r="S261" i="32"/>
  <c r="S260" i="32"/>
  <c r="S259" i="32"/>
  <c r="S258" i="32"/>
  <c r="S257" i="32"/>
  <c r="S256" i="32"/>
  <c r="S255" i="32"/>
  <c r="S254" i="32"/>
  <c r="S253" i="32"/>
  <c r="S252" i="32"/>
  <c r="S251" i="32"/>
  <c r="S250" i="32"/>
  <c r="S249" i="32"/>
  <c r="S248" i="32"/>
  <c r="S247" i="32"/>
  <c r="S246" i="32"/>
  <c r="S245" i="32"/>
  <c r="S244" i="32"/>
  <c r="S243" i="32"/>
  <c r="S242" i="32"/>
  <c r="S241" i="32"/>
  <c r="S240" i="32"/>
  <c r="S239" i="32"/>
  <c r="S238" i="32"/>
  <c r="S237" i="32"/>
  <c r="S236" i="32"/>
  <c r="S235" i="32"/>
  <c r="S234" i="32"/>
  <c r="S233" i="32"/>
  <c r="S232" i="32"/>
  <c r="S231" i="32"/>
  <c r="S230" i="32"/>
  <c r="S229" i="32"/>
  <c r="S228" i="32"/>
  <c r="S227" i="32"/>
  <c r="S226" i="32"/>
  <c r="S225" i="32"/>
  <c r="S224" i="32"/>
  <c r="S223" i="32"/>
  <c r="S222" i="32"/>
  <c r="S221" i="32"/>
  <c r="S220" i="32"/>
  <c r="S219" i="32"/>
  <c r="S218" i="32"/>
  <c r="S217" i="32"/>
  <c r="S216" i="32"/>
  <c r="S215" i="32"/>
  <c r="S214" i="32"/>
  <c r="S213" i="32"/>
  <c r="S212" i="32"/>
  <c r="S211" i="32"/>
  <c r="S210" i="32"/>
  <c r="S209" i="32"/>
  <c r="S208" i="32"/>
  <c r="S207" i="32"/>
  <c r="S206" i="32"/>
  <c r="S205" i="32"/>
  <c r="S204" i="32"/>
  <c r="S203" i="32"/>
  <c r="S202" i="32"/>
  <c r="S201" i="32"/>
  <c r="S200" i="32"/>
  <c r="S199" i="32"/>
  <c r="S198" i="32"/>
  <c r="S197" i="32"/>
  <c r="S196" i="32"/>
  <c r="S195" i="32"/>
  <c r="S194" i="32"/>
  <c r="S193" i="32"/>
  <c r="S192" i="32"/>
  <c r="S191" i="32"/>
  <c r="S190" i="32"/>
  <c r="S189" i="32"/>
  <c r="S188" i="32"/>
  <c r="S187" i="32"/>
  <c r="S186" i="32"/>
  <c r="S185" i="32"/>
  <c r="S184" i="32"/>
  <c r="S183" i="32"/>
  <c r="S182" i="32"/>
  <c r="S181" i="32"/>
  <c r="S180" i="32"/>
  <c r="S179" i="32"/>
  <c r="S178" i="32"/>
  <c r="S177" i="32"/>
  <c r="S176" i="32"/>
  <c r="S175" i="32"/>
  <c r="S174" i="32"/>
  <c r="S173" i="32"/>
  <c r="S172" i="32"/>
  <c r="S171" i="32"/>
  <c r="S170" i="32"/>
  <c r="S169" i="32"/>
  <c r="S168" i="32"/>
  <c r="S167" i="32"/>
  <c r="S166" i="32"/>
  <c r="S165" i="32"/>
  <c r="S164" i="32"/>
  <c r="S163" i="32"/>
  <c r="S162" i="32"/>
  <c r="S161" i="32"/>
  <c r="S160" i="32"/>
  <c r="S159" i="32"/>
  <c r="S158" i="32"/>
  <c r="S157" i="32"/>
  <c r="S156" i="32"/>
  <c r="S155" i="32"/>
  <c r="S154" i="32"/>
  <c r="S153" i="32"/>
  <c r="S152" i="32"/>
  <c r="S151" i="32"/>
  <c r="S150" i="32"/>
  <c r="S149" i="32"/>
  <c r="S148" i="32"/>
  <c r="S147" i="32"/>
  <c r="S146" i="32"/>
  <c r="S145" i="32"/>
  <c r="S144" i="32"/>
  <c r="S143" i="32"/>
  <c r="S142" i="32"/>
  <c r="S141" i="32"/>
  <c r="S140" i="32"/>
  <c r="S139" i="32"/>
  <c r="S138" i="32"/>
  <c r="S137" i="32"/>
  <c r="S136" i="32"/>
  <c r="S135" i="32"/>
  <c r="S134" i="32"/>
  <c r="S133" i="32"/>
  <c r="S132" i="32"/>
  <c r="S131" i="32"/>
  <c r="S130" i="32"/>
  <c r="S129" i="32"/>
  <c r="S128" i="32"/>
  <c r="S127" i="32"/>
  <c r="S126" i="32"/>
  <c r="S125" i="32"/>
  <c r="S124" i="32"/>
  <c r="S123" i="32"/>
  <c r="S122" i="32"/>
  <c r="S121" i="32"/>
  <c r="S120" i="32"/>
  <c r="S119" i="32"/>
  <c r="S118" i="32"/>
  <c r="S117" i="32"/>
  <c r="S116" i="32"/>
  <c r="S115" i="32"/>
  <c r="S114" i="32"/>
  <c r="S113" i="32"/>
  <c r="S112" i="32"/>
  <c r="S111" i="32"/>
  <c r="S110" i="32"/>
  <c r="S109" i="32"/>
  <c r="S108" i="32"/>
  <c r="S107" i="32"/>
  <c r="S106" i="32"/>
  <c r="S105" i="32"/>
  <c r="S104" i="32"/>
  <c r="S103" i="32"/>
  <c r="S102" i="32"/>
  <c r="S101" i="32"/>
  <c r="S100" i="32"/>
  <c r="S99" i="32"/>
  <c r="S98" i="32"/>
  <c r="S97" i="32"/>
  <c r="S96" i="32"/>
  <c r="S95" i="32"/>
  <c r="S94" i="32"/>
  <c r="S93" i="32"/>
  <c r="S92" i="32"/>
  <c r="S91" i="32"/>
  <c r="S90" i="32"/>
  <c r="S89" i="32"/>
  <c r="S88" i="32"/>
  <c r="S87" i="32"/>
  <c r="S86" i="32"/>
  <c r="S85" i="32"/>
  <c r="S84" i="32"/>
  <c r="S83" i="32"/>
  <c r="S82" i="32"/>
  <c r="S81" i="32"/>
  <c r="S80" i="32"/>
  <c r="S79" i="32"/>
  <c r="S78" i="32"/>
  <c r="S77" i="32"/>
  <c r="S76" i="32"/>
  <c r="S75" i="32"/>
  <c r="S74" i="32"/>
  <c r="S73" i="32"/>
  <c r="S72" i="32"/>
  <c r="S71" i="32"/>
  <c r="S70" i="32"/>
  <c r="S69" i="32"/>
  <c r="S68" i="32"/>
  <c r="S67" i="32"/>
  <c r="S66" i="32"/>
  <c r="S65" i="32"/>
  <c r="S64" i="32"/>
  <c r="S63" i="32"/>
  <c r="S62" i="32"/>
  <c r="S61" i="32"/>
  <c r="S60" i="32"/>
  <c r="S59" i="32"/>
  <c r="S58" i="32"/>
  <c r="S57" i="32"/>
  <c r="S56" i="32"/>
  <c r="S55" i="32"/>
  <c r="S54" i="32"/>
  <c r="S53" i="32"/>
  <c r="S52" i="32"/>
  <c r="S51" i="32"/>
  <c r="S50" i="32"/>
  <c r="S49" i="32"/>
  <c r="S48" i="32"/>
  <c r="S47" i="32"/>
  <c r="S46" i="32"/>
  <c r="S45" i="32"/>
  <c r="S44" i="32"/>
  <c r="S43" i="32"/>
  <c r="S42" i="32"/>
  <c r="S41" i="32"/>
  <c r="S40" i="32"/>
  <c r="S39" i="32"/>
  <c r="S38" i="32"/>
  <c r="S37" i="32"/>
  <c r="S36" i="32"/>
  <c r="S35" i="32"/>
  <c r="S34" i="32"/>
  <c r="S33" i="32"/>
  <c r="S32" i="32"/>
  <c r="S31" i="32"/>
  <c r="S30" i="32"/>
  <c r="S29" i="32"/>
  <c r="S28" i="32"/>
  <c r="S27" i="32"/>
  <c r="S26" i="32"/>
  <c r="S25" i="32"/>
  <c r="S24" i="32"/>
  <c r="S23" i="32"/>
  <c r="S22" i="32"/>
  <c r="S21" i="32"/>
  <c r="S20" i="32"/>
  <c r="S19" i="32"/>
  <c r="S18" i="32"/>
  <c r="S17" i="32"/>
  <c r="S16" i="32"/>
  <c r="S15" i="32"/>
  <c r="S14" i="32"/>
  <c r="S13" i="32"/>
  <c r="S10" i="32"/>
  <c r="S9" i="32"/>
  <c r="S8" i="32"/>
  <c r="S7" i="32"/>
  <c r="S1005" i="21"/>
  <c r="S1004" i="21"/>
  <c r="S1003" i="21"/>
  <c r="S1002" i="21"/>
  <c r="S1001" i="21"/>
  <c r="S1000" i="21"/>
  <c r="S999" i="21"/>
  <c r="S998" i="21"/>
  <c r="S997" i="21"/>
  <c r="S996" i="21"/>
  <c r="S995" i="21"/>
  <c r="S994" i="21"/>
  <c r="S993" i="21"/>
  <c r="S992" i="21"/>
  <c r="S991" i="21"/>
  <c r="S990" i="21"/>
  <c r="S989" i="21"/>
  <c r="S988" i="21"/>
  <c r="S987" i="21"/>
  <c r="S986" i="21"/>
  <c r="S985" i="21"/>
  <c r="S984" i="21"/>
  <c r="S983" i="21"/>
  <c r="S982" i="21"/>
  <c r="S981" i="21"/>
  <c r="S980" i="21"/>
  <c r="S979" i="21"/>
  <c r="S978" i="21"/>
  <c r="S977" i="21"/>
  <c r="S976" i="21"/>
  <c r="S975" i="21"/>
  <c r="S974" i="21"/>
  <c r="S973" i="21"/>
  <c r="S972" i="21"/>
  <c r="S971" i="21"/>
  <c r="S970" i="21"/>
  <c r="S969" i="21"/>
  <c r="S968" i="21"/>
  <c r="S967" i="21"/>
  <c r="S966" i="21"/>
  <c r="S965" i="21"/>
  <c r="S964" i="21"/>
  <c r="S963" i="21"/>
  <c r="S962" i="21"/>
  <c r="S961" i="21"/>
  <c r="S960" i="21"/>
  <c r="S959" i="21"/>
  <c r="S958" i="21"/>
  <c r="S957" i="21"/>
  <c r="S956" i="21"/>
  <c r="S955" i="21"/>
  <c r="S954" i="21"/>
  <c r="S953" i="21"/>
  <c r="S952" i="21"/>
  <c r="S951" i="21"/>
  <c r="S950" i="21"/>
  <c r="S949" i="21"/>
  <c r="S948" i="21"/>
  <c r="S947" i="21"/>
  <c r="S946" i="21"/>
  <c r="S945" i="21"/>
  <c r="S944" i="21"/>
  <c r="S943" i="21"/>
  <c r="S942" i="21"/>
  <c r="S941" i="21"/>
  <c r="S940" i="21"/>
  <c r="S939" i="21"/>
  <c r="S938" i="21"/>
  <c r="S937" i="21"/>
  <c r="S936" i="21"/>
  <c r="S935" i="21"/>
  <c r="S934" i="21"/>
  <c r="S933" i="21"/>
  <c r="S932" i="21"/>
  <c r="S931" i="21"/>
  <c r="S930" i="21"/>
  <c r="S929" i="21"/>
  <c r="S928" i="21"/>
  <c r="S927" i="21"/>
  <c r="S926" i="21"/>
  <c r="S925" i="21"/>
  <c r="S924" i="21"/>
  <c r="S923" i="21"/>
  <c r="S922" i="21"/>
  <c r="S921" i="21"/>
  <c r="S920" i="21"/>
  <c r="S919" i="21"/>
  <c r="S918" i="21"/>
  <c r="S917" i="21"/>
  <c r="S916" i="21"/>
  <c r="S915" i="21"/>
  <c r="S914" i="21"/>
  <c r="S913" i="21"/>
  <c r="S912" i="21"/>
  <c r="S911" i="21"/>
  <c r="S910" i="21"/>
  <c r="S909" i="21"/>
  <c r="S908" i="21"/>
  <c r="S907" i="21"/>
  <c r="S906" i="21"/>
  <c r="S905" i="21"/>
  <c r="S904" i="21"/>
  <c r="S903" i="21"/>
  <c r="S902" i="21"/>
  <c r="S901" i="21"/>
  <c r="S900" i="21"/>
  <c r="S899" i="21"/>
  <c r="S898" i="21"/>
  <c r="S897" i="21"/>
  <c r="S896" i="21"/>
  <c r="S895" i="21"/>
  <c r="S894" i="21"/>
  <c r="S893" i="21"/>
  <c r="S892" i="21"/>
  <c r="S891" i="21"/>
  <c r="S890" i="21"/>
  <c r="S889" i="21"/>
  <c r="S888" i="21"/>
  <c r="S887" i="21"/>
  <c r="S886" i="21"/>
  <c r="S885" i="21"/>
  <c r="S884" i="21"/>
  <c r="S883" i="21"/>
  <c r="S882" i="21"/>
  <c r="S881" i="21"/>
  <c r="S880" i="21"/>
  <c r="S879" i="21"/>
  <c r="S878" i="21"/>
  <c r="S877" i="21"/>
  <c r="S876" i="21"/>
  <c r="S875" i="21"/>
  <c r="S874" i="21"/>
  <c r="S873" i="21"/>
  <c r="S872" i="21"/>
  <c r="S871" i="21"/>
  <c r="S870" i="21"/>
  <c r="S869" i="21"/>
  <c r="S868" i="21"/>
  <c r="S867" i="21"/>
  <c r="S866" i="21"/>
  <c r="S865" i="21"/>
  <c r="S864" i="21"/>
  <c r="S863" i="21"/>
  <c r="S862" i="21"/>
  <c r="S861" i="21"/>
  <c r="S860" i="21"/>
  <c r="S859" i="21"/>
  <c r="S858" i="21"/>
  <c r="S857" i="21"/>
  <c r="S856" i="21"/>
  <c r="S855" i="21"/>
  <c r="S854" i="21"/>
  <c r="S853" i="21"/>
  <c r="S852" i="21"/>
  <c r="S851" i="21"/>
  <c r="S850" i="21"/>
  <c r="S849" i="21"/>
  <c r="S848" i="21"/>
  <c r="S847" i="21"/>
  <c r="S846" i="21"/>
  <c r="S845" i="21"/>
  <c r="S844" i="21"/>
  <c r="S843" i="21"/>
  <c r="S842" i="21"/>
  <c r="S841" i="21"/>
  <c r="S840" i="21"/>
  <c r="S839" i="21"/>
  <c r="S838" i="21"/>
  <c r="S837" i="21"/>
  <c r="S836" i="21"/>
  <c r="S835" i="21"/>
  <c r="S834" i="21"/>
  <c r="S833" i="21"/>
  <c r="S832" i="21"/>
  <c r="S831" i="21"/>
  <c r="S830" i="21"/>
  <c r="S829" i="21"/>
  <c r="S828" i="21"/>
  <c r="S827" i="21"/>
  <c r="S826" i="21"/>
  <c r="S825" i="21"/>
  <c r="S824" i="21"/>
  <c r="S823" i="21"/>
  <c r="S822" i="21"/>
  <c r="S821" i="21"/>
  <c r="S820" i="21"/>
  <c r="S819" i="21"/>
  <c r="S818" i="21"/>
  <c r="S817" i="21"/>
  <c r="S816" i="21"/>
  <c r="S815" i="21"/>
  <c r="S814" i="21"/>
  <c r="S813" i="21"/>
  <c r="S812" i="21"/>
  <c r="S811" i="21"/>
  <c r="S810" i="21"/>
  <c r="S809" i="21"/>
  <c r="S808" i="21"/>
  <c r="S807" i="21"/>
  <c r="S806" i="21"/>
  <c r="S805" i="21"/>
  <c r="S804" i="21"/>
  <c r="S803" i="21"/>
  <c r="S802" i="21"/>
  <c r="S801" i="21"/>
  <c r="S800" i="21"/>
  <c r="S799" i="21"/>
  <c r="S798" i="21"/>
  <c r="S797" i="21"/>
  <c r="S796" i="21"/>
  <c r="S795" i="21"/>
  <c r="S794" i="21"/>
  <c r="S793" i="21"/>
  <c r="S792" i="21"/>
  <c r="S791" i="21"/>
  <c r="S790" i="21"/>
  <c r="S789" i="21"/>
  <c r="S788" i="21"/>
  <c r="S787" i="21"/>
  <c r="S786" i="21"/>
  <c r="S785" i="21"/>
  <c r="S784" i="21"/>
  <c r="S783" i="21"/>
  <c r="S782" i="21"/>
  <c r="S781" i="21"/>
  <c r="S780" i="21"/>
  <c r="S779" i="21"/>
  <c r="S778" i="21"/>
  <c r="S777" i="21"/>
  <c r="S776" i="21"/>
  <c r="S775" i="21"/>
  <c r="S774" i="21"/>
  <c r="S773" i="21"/>
  <c r="S772" i="21"/>
  <c r="S771" i="21"/>
  <c r="S770" i="21"/>
  <c r="S769" i="21"/>
  <c r="S768" i="21"/>
  <c r="S767" i="21"/>
  <c r="S766" i="21"/>
  <c r="S765" i="21"/>
  <c r="S764" i="21"/>
  <c r="S763" i="21"/>
  <c r="S762" i="21"/>
  <c r="S761" i="21"/>
  <c r="S760" i="21"/>
  <c r="S759" i="21"/>
  <c r="S758" i="21"/>
  <c r="S757" i="21"/>
  <c r="S756" i="21"/>
  <c r="S755" i="21"/>
  <c r="S754" i="21"/>
  <c r="S753" i="21"/>
  <c r="S752" i="21"/>
  <c r="S751" i="21"/>
  <c r="S750" i="21"/>
  <c r="S749" i="21"/>
  <c r="S748" i="21"/>
  <c r="S747" i="21"/>
  <c r="S746" i="21"/>
  <c r="S745" i="21"/>
  <c r="S744" i="21"/>
  <c r="S743" i="21"/>
  <c r="S742" i="21"/>
  <c r="S741" i="21"/>
  <c r="S740" i="21"/>
  <c r="S739" i="21"/>
  <c r="S738" i="21"/>
  <c r="S737" i="21"/>
  <c r="S736" i="21"/>
  <c r="S735" i="21"/>
  <c r="S734" i="21"/>
  <c r="S733" i="21"/>
  <c r="S732" i="21"/>
  <c r="S731" i="21"/>
  <c r="S730" i="21"/>
  <c r="S729" i="21"/>
  <c r="S728" i="21"/>
  <c r="S727" i="21"/>
  <c r="S726" i="21"/>
  <c r="S725" i="21"/>
  <c r="S724" i="21"/>
  <c r="S723" i="21"/>
  <c r="S722" i="21"/>
  <c r="S721" i="21"/>
  <c r="S720" i="21"/>
  <c r="S719" i="21"/>
  <c r="S718" i="21"/>
  <c r="S717" i="21"/>
  <c r="S716" i="21"/>
  <c r="S715" i="21"/>
  <c r="S714" i="21"/>
  <c r="S713" i="21"/>
  <c r="S712" i="21"/>
  <c r="S711" i="21"/>
  <c r="S710" i="21"/>
  <c r="S709" i="21"/>
  <c r="S708" i="21"/>
  <c r="S707" i="21"/>
  <c r="S706" i="21"/>
  <c r="S705" i="21"/>
  <c r="S704" i="21"/>
  <c r="S703" i="21"/>
  <c r="S702" i="21"/>
  <c r="S701" i="21"/>
  <c r="S700" i="21"/>
  <c r="S699" i="21"/>
  <c r="S698" i="21"/>
  <c r="S697" i="21"/>
  <c r="S696" i="21"/>
  <c r="S695" i="21"/>
  <c r="S694" i="21"/>
  <c r="S693" i="21"/>
  <c r="S692" i="21"/>
  <c r="S691" i="21"/>
  <c r="S690" i="21"/>
  <c r="S689" i="21"/>
  <c r="S688" i="21"/>
  <c r="S687" i="21"/>
  <c r="S686" i="21"/>
  <c r="S685" i="21"/>
  <c r="S684" i="21"/>
  <c r="S683" i="21"/>
  <c r="S682" i="21"/>
  <c r="S681" i="21"/>
  <c r="S680" i="21"/>
  <c r="S679" i="21"/>
  <c r="S678" i="21"/>
  <c r="S677" i="21"/>
  <c r="S676" i="21"/>
  <c r="S675" i="21"/>
  <c r="S674" i="21"/>
  <c r="S673" i="21"/>
  <c r="S672" i="21"/>
  <c r="S671" i="21"/>
  <c r="S670" i="21"/>
  <c r="S669" i="21"/>
  <c r="S668" i="21"/>
  <c r="S667" i="21"/>
  <c r="S666" i="21"/>
  <c r="S665" i="21"/>
  <c r="S664" i="21"/>
  <c r="S663" i="21"/>
  <c r="S662" i="21"/>
  <c r="S661" i="21"/>
  <c r="S660" i="21"/>
  <c r="S659" i="21"/>
  <c r="S658" i="21"/>
  <c r="S657" i="21"/>
  <c r="S656" i="21"/>
  <c r="S655" i="21"/>
  <c r="S654" i="21"/>
  <c r="S653" i="21"/>
  <c r="S652" i="21"/>
  <c r="S651" i="21"/>
  <c r="S650" i="21"/>
  <c r="S649" i="21"/>
  <c r="S648" i="21"/>
  <c r="S647" i="21"/>
  <c r="S646" i="21"/>
  <c r="S645" i="21"/>
  <c r="S644" i="21"/>
  <c r="S643" i="21"/>
  <c r="S642" i="21"/>
  <c r="S641" i="21"/>
  <c r="S640" i="21"/>
  <c r="S639" i="21"/>
  <c r="S638" i="21"/>
  <c r="S637" i="21"/>
  <c r="S636" i="21"/>
  <c r="S635" i="21"/>
  <c r="S634" i="21"/>
  <c r="S633" i="21"/>
  <c r="S632" i="21"/>
  <c r="S631" i="21"/>
  <c r="S630" i="21"/>
  <c r="S629" i="21"/>
  <c r="S628" i="21"/>
  <c r="S627" i="21"/>
  <c r="S626" i="21"/>
  <c r="S625" i="21"/>
  <c r="S624" i="21"/>
  <c r="S623" i="21"/>
  <c r="S622" i="21"/>
  <c r="S621" i="21"/>
  <c r="S620" i="21"/>
  <c r="S619" i="21"/>
  <c r="S618" i="21"/>
  <c r="S617" i="21"/>
  <c r="S616" i="21"/>
  <c r="S615" i="21"/>
  <c r="S614" i="21"/>
  <c r="S613" i="21"/>
  <c r="S612" i="21"/>
  <c r="S611" i="21"/>
  <c r="S610" i="21"/>
  <c r="S609" i="21"/>
  <c r="S608" i="21"/>
  <c r="S607" i="21"/>
  <c r="S606" i="21"/>
  <c r="S605" i="21"/>
  <c r="S604" i="21"/>
  <c r="S603" i="21"/>
  <c r="S602" i="21"/>
  <c r="S601" i="21"/>
  <c r="S600" i="21"/>
  <c r="S599" i="21"/>
  <c r="S598" i="21"/>
  <c r="S597" i="21"/>
  <c r="S596" i="21"/>
  <c r="S595" i="21"/>
  <c r="S594" i="21"/>
  <c r="S593" i="21"/>
  <c r="S592" i="21"/>
  <c r="S591" i="21"/>
  <c r="S590" i="21"/>
  <c r="S589" i="21"/>
  <c r="S588" i="21"/>
  <c r="S587" i="21"/>
  <c r="S586" i="21"/>
  <c r="S585" i="21"/>
  <c r="S584" i="21"/>
  <c r="S583" i="21"/>
  <c r="S582" i="21"/>
  <c r="S581" i="21"/>
  <c r="S580" i="21"/>
  <c r="S579" i="21"/>
  <c r="S578" i="21"/>
  <c r="S577" i="21"/>
  <c r="S576" i="21"/>
  <c r="S575" i="21"/>
  <c r="S574" i="21"/>
  <c r="S573" i="21"/>
  <c r="S572" i="21"/>
  <c r="S571" i="21"/>
  <c r="S570" i="21"/>
  <c r="S569" i="21"/>
  <c r="S568" i="21"/>
  <c r="S567" i="21"/>
  <c r="S566" i="21"/>
  <c r="S565" i="21"/>
  <c r="S564" i="21"/>
  <c r="S563" i="21"/>
  <c r="S562" i="21"/>
  <c r="S561" i="21"/>
  <c r="S560" i="21"/>
  <c r="S559" i="21"/>
  <c r="S558" i="21"/>
  <c r="S557" i="21"/>
  <c r="S556" i="21"/>
  <c r="S555" i="21"/>
  <c r="S554" i="21"/>
  <c r="S553" i="21"/>
  <c r="S552" i="21"/>
  <c r="S551" i="21"/>
  <c r="S550" i="21"/>
  <c r="S549" i="21"/>
  <c r="S548" i="21"/>
  <c r="S547" i="21"/>
  <c r="S546" i="21"/>
  <c r="S545" i="21"/>
  <c r="S544" i="21"/>
  <c r="S543" i="21"/>
  <c r="S542" i="21"/>
  <c r="S541" i="21"/>
  <c r="S540" i="21"/>
  <c r="S539" i="21"/>
  <c r="S538" i="21"/>
  <c r="S537" i="21"/>
  <c r="S536" i="21"/>
  <c r="S535" i="21"/>
  <c r="S534" i="21"/>
  <c r="S533" i="21"/>
  <c r="S532" i="21"/>
  <c r="S531" i="21"/>
  <c r="S530" i="21"/>
  <c r="S529" i="21"/>
  <c r="S528" i="21"/>
  <c r="S527" i="21"/>
  <c r="S526" i="21"/>
  <c r="S525" i="21"/>
  <c r="S524" i="21"/>
  <c r="S523" i="21"/>
  <c r="S522" i="21"/>
  <c r="S521" i="21"/>
  <c r="S520" i="21"/>
  <c r="S519" i="21"/>
  <c r="S518" i="21"/>
  <c r="S517" i="21"/>
  <c r="S516" i="21"/>
  <c r="S515" i="21"/>
  <c r="S514" i="21"/>
  <c r="S513" i="21"/>
  <c r="S512" i="21"/>
  <c r="S511" i="21"/>
  <c r="S510" i="21"/>
  <c r="S509" i="21"/>
  <c r="S508" i="21"/>
  <c r="S507" i="21"/>
  <c r="S506" i="21"/>
  <c r="S505" i="21"/>
  <c r="S504" i="21"/>
  <c r="S503" i="21"/>
  <c r="S502" i="21"/>
  <c r="S501" i="21"/>
  <c r="S500" i="21"/>
  <c r="S499" i="21"/>
  <c r="S498" i="21"/>
  <c r="S497" i="21"/>
  <c r="S496" i="21"/>
  <c r="S495" i="21"/>
  <c r="S494" i="21"/>
  <c r="S493" i="21"/>
  <c r="S492" i="21"/>
  <c r="S491" i="21"/>
  <c r="S490" i="21"/>
  <c r="S489" i="21"/>
  <c r="S488" i="21"/>
  <c r="S487" i="21"/>
  <c r="S486" i="21"/>
  <c r="S485" i="21"/>
  <c r="S484" i="21"/>
  <c r="S483" i="21"/>
  <c r="S482" i="21"/>
  <c r="S481" i="21"/>
  <c r="S480" i="21"/>
  <c r="S479" i="21"/>
  <c r="S478" i="21"/>
  <c r="S477" i="21"/>
  <c r="S476" i="21"/>
  <c r="S475" i="21"/>
  <c r="S474" i="21"/>
  <c r="S473" i="21"/>
  <c r="S472" i="21"/>
  <c r="S471" i="21"/>
  <c r="S470" i="21"/>
  <c r="S469" i="21"/>
  <c r="S468" i="21"/>
  <c r="S467" i="21"/>
  <c r="S466" i="21"/>
  <c r="S465" i="21"/>
  <c r="S464" i="21"/>
  <c r="S463" i="21"/>
  <c r="S462" i="21"/>
  <c r="S461" i="21"/>
  <c r="S460" i="21"/>
  <c r="S459" i="21"/>
  <c r="S458" i="21"/>
  <c r="S457" i="21"/>
  <c r="S456" i="21"/>
  <c r="S455" i="21"/>
  <c r="S454" i="21"/>
  <c r="S453" i="21"/>
  <c r="S452" i="21"/>
  <c r="S451" i="21"/>
  <c r="S450" i="21"/>
  <c r="S449" i="21"/>
  <c r="S448" i="21"/>
  <c r="S447" i="21"/>
  <c r="S446" i="21"/>
  <c r="S445" i="21"/>
  <c r="S444" i="21"/>
  <c r="S443" i="21"/>
  <c r="S442" i="21"/>
  <c r="S441" i="21"/>
  <c r="S440" i="21"/>
  <c r="S439" i="21"/>
  <c r="S438" i="21"/>
  <c r="S437" i="21"/>
  <c r="S436" i="21"/>
  <c r="S435" i="21"/>
  <c r="S434" i="21"/>
  <c r="S433" i="21"/>
  <c r="S432" i="21"/>
  <c r="S431" i="21"/>
  <c r="S430" i="21"/>
  <c r="S429" i="21"/>
  <c r="S428" i="21"/>
  <c r="S427" i="21"/>
  <c r="S426" i="21"/>
  <c r="S425" i="21"/>
  <c r="S424" i="21"/>
  <c r="S423" i="21"/>
  <c r="S422" i="21"/>
  <c r="S421" i="21"/>
  <c r="S420" i="21"/>
  <c r="S419" i="21"/>
  <c r="S418" i="21"/>
  <c r="S417" i="21"/>
  <c r="S416" i="21"/>
  <c r="S415" i="21"/>
  <c r="S414" i="21"/>
  <c r="S413" i="21"/>
  <c r="S412" i="21"/>
  <c r="S411" i="21"/>
  <c r="S410" i="21"/>
  <c r="S409" i="21"/>
  <c r="S408" i="21"/>
  <c r="S407" i="21"/>
  <c r="S406" i="21"/>
  <c r="S405" i="21"/>
  <c r="S404" i="21"/>
  <c r="S403" i="21"/>
  <c r="S402" i="21"/>
  <c r="S401" i="21"/>
  <c r="S400" i="21"/>
  <c r="S399" i="21"/>
  <c r="S398" i="21"/>
  <c r="S397" i="21"/>
  <c r="S396" i="21"/>
  <c r="S395" i="21"/>
  <c r="S394" i="21"/>
  <c r="S393" i="21"/>
  <c r="S392" i="21"/>
  <c r="S391" i="21"/>
  <c r="S390" i="21"/>
  <c r="S389" i="21"/>
  <c r="S388" i="21"/>
  <c r="S387" i="21"/>
  <c r="S386" i="21"/>
  <c r="S385" i="21"/>
  <c r="S384" i="21"/>
  <c r="S383" i="21"/>
  <c r="S382" i="21"/>
  <c r="S381" i="21"/>
  <c r="S380" i="21"/>
  <c r="S379" i="21"/>
  <c r="S378" i="21"/>
  <c r="S377" i="21"/>
  <c r="S376" i="21"/>
  <c r="S375" i="21"/>
  <c r="S374" i="21"/>
  <c r="S373" i="21"/>
  <c r="S372" i="21"/>
  <c r="S371" i="21"/>
  <c r="S370" i="21"/>
  <c r="S369" i="21"/>
  <c r="S368" i="21"/>
  <c r="S367" i="21"/>
  <c r="S366" i="21"/>
  <c r="S365" i="21"/>
  <c r="S364" i="21"/>
  <c r="S363" i="21"/>
  <c r="S362" i="21"/>
  <c r="S361" i="21"/>
  <c r="S360" i="21"/>
  <c r="S359" i="21"/>
  <c r="S358" i="21"/>
  <c r="S357" i="21"/>
  <c r="S356" i="21"/>
  <c r="S355" i="21"/>
  <c r="S354" i="21"/>
  <c r="S353" i="21"/>
  <c r="S352" i="21"/>
  <c r="S351" i="21"/>
  <c r="S350" i="21"/>
  <c r="S349" i="21"/>
  <c r="S348" i="21"/>
  <c r="S347" i="21"/>
  <c r="S346" i="21"/>
  <c r="S345" i="21"/>
  <c r="S344" i="21"/>
  <c r="S343" i="21"/>
  <c r="S342" i="21"/>
  <c r="S341" i="21"/>
  <c r="S340" i="21"/>
  <c r="S339" i="21"/>
  <c r="S338" i="21"/>
  <c r="S337" i="21"/>
  <c r="S336" i="21"/>
  <c r="S335" i="21"/>
  <c r="S334" i="21"/>
  <c r="S333" i="21"/>
  <c r="S332" i="21"/>
  <c r="S331" i="21"/>
  <c r="S330" i="21"/>
  <c r="S329" i="21"/>
  <c r="S328" i="21"/>
  <c r="S327" i="21"/>
  <c r="S326" i="21"/>
  <c r="S325" i="21"/>
  <c r="S324" i="21"/>
  <c r="S323" i="21"/>
  <c r="S322" i="21"/>
  <c r="S321" i="21"/>
  <c r="S320" i="21"/>
  <c r="S319" i="21"/>
  <c r="S318" i="21"/>
  <c r="S317" i="21"/>
  <c r="S316" i="21"/>
  <c r="S315" i="21"/>
  <c r="S314" i="21"/>
  <c r="S313" i="21"/>
  <c r="S312" i="21"/>
  <c r="S311" i="21"/>
  <c r="S310" i="21"/>
  <c r="S309" i="21"/>
  <c r="S308" i="21"/>
  <c r="S307" i="21"/>
  <c r="S306" i="21"/>
  <c r="S305" i="21"/>
  <c r="S304" i="21"/>
  <c r="S303" i="21"/>
  <c r="S302" i="21"/>
  <c r="S301" i="21"/>
  <c r="S300" i="21"/>
  <c r="S299" i="21"/>
  <c r="S298" i="21"/>
  <c r="S297" i="21"/>
  <c r="S296" i="21"/>
  <c r="S295" i="21"/>
  <c r="S294" i="21"/>
  <c r="S293" i="21"/>
  <c r="S292" i="21"/>
  <c r="S291" i="21"/>
  <c r="S290" i="21"/>
  <c r="S289" i="21"/>
  <c r="S288" i="21"/>
  <c r="S287" i="21"/>
  <c r="S286" i="21"/>
  <c r="S285" i="21"/>
  <c r="S284" i="21"/>
  <c r="S283" i="21"/>
  <c r="S282" i="21"/>
  <c r="S281" i="21"/>
  <c r="S280" i="21"/>
  <c r="S279" i="21"/>
  <c r="S278" i="21"/>
  <c r="S277" i="21"/>
  <c r="S276" i="21"/>
  <c r="S275" i="21"/>
  <c r="S274" i="21"/>
  <c r="S273" i="21"/>
  <c r="S272" i="21"/>
  <c r="S271" i="21"/>
  <c r="S270" i="21"/>
  <c r="S269" i="21"/>
  <c r="S268" i="21"/>
  <c r="S267" i="21"/>
  <c r="S266" i="21"/>
  <c r="S265" i="21"/>
  <c r="S264" i="21"/>
  <c r="S263" i="21"/>
  <c r="S262" i="21"/>
  <c r="S261" i="21"/>
  <c r="S260" i="21"/>
  <c r="S259" i="21"/>
  <c r="S258" i="21"/>
  <c r="S257" i="21"/>
  <c r="S256" i="21"/>
  <c r="S255" i="21"/>
  <c r="S254" i="21"/>
  <c r="S253" i="21"/>
  <c r="S252" i="21"/>
  <c r="S251" i="21"/>
  <c r="S250" i="21"/>
  <c r="S249" i="21"/>
  <c r="S248" i="21"/>
  <c r="S247" i="21"/>
  <c r="S246" i="21"/>
  <c r="S245" i="21"/>
  <c r="S244" i="21"/>
  <c r="S243" i="21"/>
  <c r="S242" i="21"/>
  <c r="S241" i="21"/>
  <c r="S240" i="21"/>
  <c r="S239" i="21"/>
  <c r="S238" i="21"/>
  <c r="S237" i="21"/>
  <c r="S236" i="21"/>
  <c r="S235" i="21"/>
  <c r="S234" i="21"/>
  <c r="S233" i="21"/>
  <c r="S232" i="21"/>
  <c r="S231" i="21"/>
  <c r="S230" i="21"/>
  <c r="S229" i="21"/>
  <c r="S228" i="21"/>
  <c r="S227" i="21"/>
  <c r="S226" i="21"/>
  <c r="S225" i="21"/>
  <c r="S224" i="21"/>
  <c r="S223" i="21"/>
  <c r="S222" i="21"/>
  <c r="S221" i="21"/>
  <c r="S220" i="21"/>
  <c r="S219" i="21"/>
  <c r="S218" i="21"/>
  <c r="S217" i="21"/>
  <c r="S216" i="21"/>
  <c r="S215" i="21"/>
  <c r="S214" i="21"/>
  <c r="S213" i="21"/>
  <c r="S212" i="21"/>
  <c r="S211" i="21"/>
  <c r="S210" i="21"/>
  <c r="S209" i="21"/>
  <c r="S208" i="21"/>
  <c r="S207" i="21"/>
  <c r="S206" i="21"/>
  <c r="S205" i="21"/>
  <c r="S204" i="21"/>
  <c r="S203" i="21"/>
  <c r="S202" i="21"/>
  <c r="S201" i="21"/>
  <c r="S200" i="21"/>
  <c r="S199" i="21"/>
  <c r="S198" i="21"/>
  <c r="S197" i="21"/>
  <c r="S196" i="21"/>
  <c r="S195" i="21"/>
  <c r="S194" i="21"/>
  <c r="S193" i="21"/>
  <c r="S192" i="21"/>
  <c r="S191" i="21"/>
  <c r="S190" i="21"/>
  <c r="S189" i="21"/>
  <c r="S188" i="21"/>
  <c r="S187" i="21"/>
  <c r="S186" i="21"/>
  <c r="S185" i="21"/>
  <c r="S184" i="21"/>
  <c r="S183" i="21"/>
  <c r="S182" i="21"/>
  <c r="S181" i="21"/>
  <c r="S180" i="21"/>
  <c r="S179" i="21"/>
  <c r="S178" i="21"/>
  <c r="S177" i="21"/>
  <c r="S176" i="21"/>
  <c r="S175" i="21"/>
  <c r="S174" i="21"/>
  <c r="S173" i="21"/>
  <c r="S172" i="21"/>
  <c r="S171" i="21"/>
  <c r="S170" i="21"/>
  <c r="S169" i="21"/>
  <c r="S168" i="21"/>
  <c r="S167" i="21"/>
  <c r="S166" i="21"/>
  <c r="S165" i="21"/>
  <c r="S164" i="21"/>
  <c r="S163" i="21"/>
  <c r="S162" i="21"/>
  <c r="S161" i="21"/>
  <c r="S160" i="21"/>
  <c r="S159" i="21"/>
  <c r="S158" i="21"/>
  <c r="S157" i="21"/>
  <c r="S156" i="21"/>
  <c r="S155" i="21"/>
  <c r="S154" i="21"/>
  <c r="S153" i="21"/>
  <c r="S152" i="21"/>
  <c r="S151" i="21"/>
  <c r="S150" i="21"/>
  <c r="S149" i="21"/>
  <c r="S148" i="21"/>
  <c r="S147" i="21"/>
  <c r="S146" i="21"/>
  <c r="S145" i="21"/>
  <c r="S144" i="21"/>
  <c r="S143" i="21"/>
  <c r="S142" i="21"/>
  <c r="S141" i="21"/>
  <c r="S140" i="21"/>
  <c r="S139" i="21"/>
  <c r="S138" i="21"/>
  <c r="S137" i="21"/>
  <c r="S136" i="21"/>
  <c r="S135" i="21"/>
  <c r="S134" i="21"/>
  <c r="S133" i="21"/>
  <c r="S132" i="21"/>
  <c r="S131" i="21"/>
  <c r="S130" i="21"/>
  <c r="S129" i="21"/>
  <c r="S128" i="21"/>
  <c r="S127" i="21"/>
  <c r="S126" i="21"/>
  <c r="S125" i="21"/>
  <c r="S124" i="21"/>
  <c r="S123" i="21"/>
  <c r="S122" i="21"/>
  <c r="S121" i="21"/>
  <c r="S120" i="21"/>
  <c r="S119" i="21"/>
  <c r="S118" i="21"/>
  <c r="S117" i="21"/>
  <c r="S116" i="21"/>
  <c r="S115" i="21"/>
  <c r="S114" i="21"/>
  <c r="S113" i="21"/>
  <c r="S112" i="21"/>
  <c r="S111" i="21"/>
  <c r="S110" i="21"/>
  <c r="S109" i="21"/>
  <c r="S108" i="21"/>
  <c r="S107" i="21"/>
  <c r="S106" i="21"/>
  <c r="S105" i="21"/>
  <c r="S104" i="21"/>
  <c r="S103" i="21"/>
  <c r="S102" i="21"/>
  <c r="S101" i="21"/>
  <c r="S100" i="21"/>
  <c r="S99" i="21"/>
  <c r="S98" i="21"/>
  <c r="S97" i="21"/>
  <c r="S96" i="21"/>
  <c r="S95" i="21"/>
  <c r="S94" i="21"/>
  <c r="S93" i="21"/>
  <c r="S92" i="21"/>
  <c r="S91" i="21"/>
  <c r="S90" i="21"/>
  <c r="S89" i="21"/>
  <c r="S88" i="21"/>
  <c r="S87" i="21"/>
  <c r="S86" i="21"/>
  <c r="S85" i="21"/>
  <c r="S84" i="21"/>
  <c r="S83" i="21"/>
  <c r="S82" i="21"/>
  <c r="S81" i="21"/>
  <c r="S80" i="21"/>
  <c r="S79" i="21"/>
  <c r="S78" i="21"/>
  <c r="S77" i="21"/>
  <c r="S76" i="21"/>
  <c r="S75" i="21"/>
  <c r="S74" i="21"/>
  <c r="S73" i="21"/>
  <c r="S72" i="21"/>
  <c r="S71" i="21"/>
  <c r="S70" i="21"/>
  <c r="S69" i="21"/>
  <c r="S68" i="21"/>
  <c r="S67" i="21"/>
  <c r="S66" i="21"/>
  <c r="S65" i="21"/>
  <c r="S64" i="21"/>
  <c r="S63" i="21"/>
  <c r="S62" i="21"/>
  <c r="S61" i="21"/>
  <c r="S60" i="21"/>
  <c r="S59" i="21"/>
  <c r="S58" i="21"/>
  <c r="S57" i="21"/>
  <c r="S56" i="21"/>
  <c r="S55" i="21"/>
  <c r="S54" i="21"/>
  <c r="S53" i="21"/>
  <c r="S52" i="21"/>
  <c r="S51" i="21"/>
  <c r="S50" i="21"/>
  <c r="S49" i="21"/>
  <c r="S48" i="21"/>
  <c r="S47" i="21"/>
  <c r="S46" i="21"/>
  <c r="S45" i="21"/>
  <c r="S44" i="21"/>
  <c r="S43" i="21"/>
  <c r="S42" i="21"/>
  <c r="S41" i="21"/>
  <c r="S40" i="21"/>
  <c r="S39" i="21"/>
  <c r="S38" i="21"/>
  <c r="S37" i="21"/>
  <c r="S36" i="21"/>
  <c r="S35" i="21"/>
  <c r="S34" i="21"/>
  <c r="S33" i="21"/>
  <c r="S32" i="21"/>
  <c r="S31" i="21"/>
  <c r="S30" i="21"/>
  <c r="S29" i="21"/>
  <c r="S28" i="21"/>
  <c r="S27" i="21"/>
  <c r="S26" i="21"/>
  <c r="S25" i="21"/>
  <c r="S24" i="21"/>
  <c r="S23" i="21"/>
  <c r="S22" i="21"/>
  <c r="S21" i="21"/>
  <c r="S20" i="21"/>
  <c r="S19" i="21"/>
  <c r="S18" i="21"/>
  <c r="S17" i="21"/>
  <c r="S16" i="21"/>
  <c r="S15" i="21"/>
  <c r="S14" i="21"/>
  <c r="S13" i="21"/>
  <c r="S12" i="21"/>
  <c r="S11" i="21"/>
  <c r="S10" i="21"/>
  <c r="S9" i="21"/>
  <c r="S8" i="21"/>
  <c r="S7" i="21"/>
  <c r="N1005" i="32" l="1"/>
  <c r="N1004" i="32"/>
  <c r="N1003" i="32"/>
  <c r="N1002" i="32"/>
  <c r="N1001" i="32"/>
  <c r="N1000" i="32"/>
  <c r="N999" i="32"/>
  <c r="Q999" i="32" s="1"/>
  <c r="N998" i="32"/>
  <c r="N997" i="32"/>
  <c r="N996" i="32"/>
  <c r="N995" i="32"/>
  <c r="N994" i="32"/>
  <c r="N993" i="32"/>
  <c r="N992" i="32"/>
  <c r="N991" i="32"/>
  <c r="Q991" i="32" s="1"/>
  <c r="N990" i="32"/>
  <c r="N989" i="32"/>
  <c r="N988" i="32"/>
  <c r="N987" i="32"/>
  <c r="N986" i="32"/>
  <c r="N985" i="32"/>
  <c r="N984" i="32"/>
  <c r="N983" i="32"/>
  <c r="Q983" i="32" s="1"/>
  <c r="N982" i="32"/>
  <c r="N981" i="32"/>
  <c r="N980" i="32"/>
  <c r="N979" i="32"/>
  <c r="N978" i="32"/>
  <c r="N977" i="32"/>
  <c r="N976" i="32"/>
  <c r="N975" i="32"/>
  <c r="Q975" i="32" s="1"/>
  <c r="N974" i="32"/>
  <c r="N973" i="32"/>
  <c r="N972" i="32"/>
  <c r="N971" i="32"/>
  <c r="N970" i="32"/>
  <c r="N969" i="32"/>
  <c r="N968" i="32"/>
  <c r="N967" i="32"/>
  <c r="Q967" i="32" s="1"/>
  <c r="N966" i="32"/>
  <c r="N965" i="32"/>
  <c r="N964" i="32"/>
  <c r="N963" i="32"/>
  <c r="N962" i="32"/>
  <c r="N961" i="32"/>
  <c r="N960" i="32"/>
  <c r="N959" i="32"/>
  <c r="N958" i="32"/>
  <c r="N957" i="32"/>
  <c r="N956" i="32"/>
  <c r="N955" i="32"/>
  <c r="N954" i="32"/>
  <c r="N953" i="32"/>
  <c r="N952" i="32"/>
  <c r="N951" i="32"/>
  <c r="N950" i="32"/>
  <c r="N949" i="32"/>
  <c r="N948" i="32"/>
  <c r="N947" i="32"/>
  <c r="N946" i="32"/>
  <c r="N945" i="32"/>
  <c r="N944" i="32"/>
  <c r="N943" i="32"/>
  <c r="N942" i="32"/>
  <c r="N941" i="32"/>
  <c r="N940" i="32"/>
  <c r="N939" i="32"/>
  <c r="N938" i="32"/>
  <c r="N937" i="32"/>
  <c r="N936" i="32"/>
  <c r="N935" i="32"/>
  <c r="N934" i="32"/>
  <c r="N933" i="32"/>
  <c r="N932" i="32"/>
  <c r="N931" i="32"/>
  <c r="N930" i="32"/>
  <c r="N929" i="32"/>
  <c r="N928" i="32"/>
  <c r="N927" i="32"/>
  <c r="N926" i="32"/>
  <c r="N925" i="32"/>
  <c r="N924" i="32"/>
  <c r="N923" i="32"/>
  <c r="N922" i="32"/>
  <c r="N921" i="32"/>
  <c r="N920" i="32"/>
  <c r="N919" i="32"/>
  <c r="N918" i="32"/>
  <c r="N917" i="32"/>
  <c r="N916" i="32"/>
  <c r="N915" i="32"/>
  <c r="N914" i="32"/>
  <c r="N913" i="32"/>
  <c r="N912" i="32"/>
  <c r="N911" i="32"/>
  <c r="N910" i="32"/>
  <c r="N909" i="32"/>
  <c r="N908" i="32"/>
  <c r="N907" i="32"/>
  <c r="N906" i="32"/>
  <c r="N905" i="32"/>
  <c r="N904" i="32"/>
  <c r="N903" i="32"/>
  <c r="N902" i="32"/>
  <c r="N901" i="32"/>
  <c r="N900" i="32"/>
  <c r="N899" i="32"/>
  <c r="N898" i="32"/>
  <c r="N897" i="32"/>
  <c r="N896" i="32"/>
  <c r="N895" i="32"/>
  <c r="N894" i="32"/>
  <c r="N893" i="32"/>
  <c r="N892" i="32"/>
  <c r="N891" i="32"/>
  <c r="N890" i="32"/>
  <c r="N889" i="32"/>
  <c r="N888" i="32"/>
  <c r="N887" i="32"/>
  <c r="N886" i="32"/>
  <c r="N885" i="32"/>
  <c r="N884" i="32"/>
  <c r="N883" i="32"/>
  <c r="N882" i="32"/>
  <c r="N881" i="32"/>
  <c r="N880" i="32"/>
  <c r="N879" i="32"/>
  <c r="N878" i="32"/>
  <c r="N877" i="32"/>
  <c r="N876" i="32"/>
  <c r="N875" i="32"/>
  <c r="N874" i="32"/>
  <c r="N873" i="32"/>
  <c r="N872" i="32"/>
  <c r="N871" i="32"/>
  <c r="N870" i="32"/>
  <c r="N869" i="32"/>
  <c r="N868" i="32"/>
  <c r="N867" i="32"/>
  <c r="N866" i="32"/>
  <c r="N865" i="32"/>
  <c r="N864" i="32"/>
  <c r="N863" i="32"/>
  <c r="Q863" i="32" s="1"/>
  <c r="N862" i="32"/>
  <c r="N861" i="32"/>
  <c r="N860" i="32"/>
  <c r="N859" i="32"/>
  <c r="N858" i="32"/>
  <c r="N857" i="32"/>
  <c r="N856" i="32"/>
  <c r="N855" i="32"/>
  <c r="Q855" i="32" s="1"/>
  <c r="N854" i="32"/>
  <c r="N853" i="32"/>
  <c r="N852" i="32"/>
  <c r="N851" i="32"/>
  <c r="N850" i="32"/>
  <c r="N849" i="32"/>
  <c r="N848" i="32"/>
  <c r="N847" i="32"/>
  <c r="Q847" i="32" s="1"/>
  <c r="N846" i="32"/>
  <c r="N845" i="32"/>
  <c r="N844" i="32"/>
  <c r="N843" i="32"/>
  <c r="N842" i="32"/>
  <c r="N841" i="32"/>
  <c r="N840" i="32"/>
  <c r="N839" i="32"/>
  <c r="Q839" i="32" s="1"/>
  <c r="N838" i="32"/>
  <c r="N837" i="32"/>
  <c r="N836" i="32"/>
  <c r="N835" i="32"/>
  <c r="N834" i="32"/>
  <c r="N833" i="32"/>
  <c r="N832" i="32"/>
  <c r="N831" i="32"/>
  <c r="Q831" i="32" s="1"/>
  <c r="N830" i="32"/>
  <c r="N829" i="32"/>
  <c r="N828" i="32"/>
  <c r="N827" i="32"/>
  <c r="N826" i="32"/>
  <c r="N825" i="32"/>
  <c r="N824" i="32"/>
  <c r="N823" i="32"/>
  <c r="Q823" i="32" s="1"/>
  <c r="N822" i="32"/>
  <c r="N821" i="32"/>
  <c r="N820" i="32"/>
  <c r="N819" i="32"/>
  <c r="N818" i="32"/>
  <c r="N817" i="32"/>
  <c r="N816" i="32"/>
  <c r="N815" i="32"/>
  <c r="Q815" i="32" s="1"/>
  <c r="N814" i="32"/>
  <c r="N813" i="32"/>
  <c r="N812" i="32"/>
  <c r="N811" i="32"/>
  <c r="N810" i="32"/>
  <c r="N809" i="32"/>
  <c r="N808" i="32"/>
  <c r="N807" i="32"/>
  <c r="Q807" i="32" s="1"/>
  <c r="N806" i="32"/>
  <c r="N805" i="32"/>
  <c r="N804" i="32"/>
  <c r="N803" i="32"/>
  <c r="N802" i="32"/>
  <c r="N801" i="32"/>
  <c r="N800" i="32"/>
  <c r="N799" i="32"/>
  <c r="Q799" i="32" s="1"/>
  <c r="N798" i="32"/>
  <c r="N797" i="32"/>
  <c r="N796" i="32"/>
  <c r="N795" i="32"/>
  <c r="N794" i="32"/>
  <c r="N793" i="32"/>
  <c r="N792" i="32"/>
  <c r="N791" i="32"/>
  <c r="Q791" i="32" s="1"/>
  <c r="N790" i="32"/>
  <c r="N789" i="32"/>
  <c r="N788" i="32"/>
  <c r="N787" i="32"/>
  <c r="N786" i="32"/>
  <c r="N785" i="32"/>
  <c r="N784" i="32"/>
  <c r="N783" i="32"/>
  <c r="N782" i="32"/>
  <c r="N781" i="32"/>
  <c r="N780" i="32"/>
  <c r="N779" i="32"/>
  <c r="N778" i="32"/>
  <c r="N777" i="32"/>
  <c r="N776" i="32"/>
  <c r="N775" i="32"/>
  <c r="N774" i="32"/>
  <c r="N773" i="32"/>
  <c r="N772" i="32"/>
  <c r="N771" i="32"/>
  <c r="N770" i="32"/>
  <c r="N769" i="32"/>
  <c r="N768" i="32"/>
  <c r="N767" i="32"/>
  <c r="Q767" i="32" s="1"/>
  <c r="N766" i="32"/>
  <c r="N765" i="32"/>
  <c r="N764" i="32"/>
  <c r="N763" i="32"/>
  <c r="N762" i="32"/>
  <c r="N761" i="32"/>
  <c r="N760" i="32"/>
  <c r="N759" i="32"/>
  <c r="Q759" i="32" s="1"/>
  <c r="N758" i="32"/>
  <c r="N757" i="32"/>
  <c r="N756" i="32"/>
  <c r="N755" i="32"/>
  <c r="N754" i="32"/>
  <c r="N753" i="32"/>
  <c r="N752" i="32"/>
  <c r="N751" i="32"/>
  <c r="Q751" i="32" s="1"/>
  <c r="N750" i="32"/>
  <c r="N749" i="32"/>
  <c r="N748" i="32"/>
  <c r="N747" i="32"/>
  <c r="N746" i="32"/>
  <c r="N745" i="32"/>
  <c r="N744" i="32"/>
  <c r="N743" i="32"/>
  <c r="Q743" i="32" s="1"/>
  <c r="N742" i="32"/>
  <c r="N741" i="32"/>
  <c r="N740" i="32"/>
  <c r="N739" i="32"/>
  <c r="N738" i="32"/>
  <c r="N737" i="32"/>
  <c r="N736" i="32"/>
  <c r="N735" i="32"/>
  <c r="Q735" i="32" s="1"/>
  <c r="N734" i="32"/>
  <c r="N733" i="32"/>
  <c r="N732" i="32"/>
  <c r="N731" i="32"/>
  <c r="N730" i="32"/>
  <c r="N729" i="32"/>
  <c r="N728" i="32"/>
  <c r="N727" i="32"/>
  <c r="Q727" i="32" s="1"/>
  <c r="N726" i="32"/>
  <c r="N725" i="32"/>
  <c r="N724" i="32"/>
  <c r="N723" i="32"/>
  <c r="N722" i="32"/>
  <c r="N721" i="32"/>
  <c r="N720" i="32"/>
  <c r="N719" i="32"/>
  <c r="N718" i="32"/>
  <c r="N717" i="32"/>
  <c r="N716" i="32"/>
  <c r="N715" i="32"/>
  <c r="N714" i="32"/>
  <c r="N713" i="32"/>
  <c r="N712" i="32"/>
  <c r="N711" i="32"/>
  <c r="N710" i="32"/>
  <c r="N709" i="32"/>
  <c r="N708" i="32"/>
  <c r="N707" i="32"/>
  <c r="N706" i="32"/>
  <c r="N705" i="32"/>
  <c r="N704" i="32"/>
  <c r="N703" i="32"/>
  <c r="Q703" i="32" s="1"/>
  <c r="N702" i="32"/>
  <c r="N701" i="32"/>
  <c r="N700" i="32"/>
  <c r="N699" i="32"/>
  <c r="N698" i="32"/>
  <c r="N697" i="32"/>
  <c r="N696" i="32"/>
  <c r="N695" i="32"/>
  <c r="Q695" i="32" s="1"/>
  <c r="N694" i="32"/>
  <c r="N693" i="32"/>
  <c r="N692" i="32"/>
  <c r="N691" i="32"/>
  <c r="N690" i="32"/>
  <c r="N689" i="32"/>
  <c r="N688" i="32"/>
  <c r="N687" i="32"/>
  <c r="Q687" i="32" s="1"/>
  <c r="N686" i="32"/>
  <c r="N685" i="32"/>
  <c r="N684" i="32"/>
  <c r="N683" i="32"/>
  <c r="N682" i="32"/>
  <c r="N681" i="32"/>
  <c r="N680" i="32"/>
  <c r="N679" i="32"/>
  <c r="Q679" i="32" s="1"/>
  <c r="N678" i="32"/>
  <c r="N677" i="32"/>
  <c r="N676" i="32"/>
  <c r="N675" i="32"/>
  <c r="N674" i="32"/>
  <c r="N673" i="32"/>
  <c r="N672" i="32"/>
  <c r="N671" i="32"/>
  <c r="Q671" i="32" s="1"/>
  <c r="N670" i="32"/>
  <c r="N669" i="32"/>
  <c r="N668" i="32"/>
  <c r="N667" i="32"/>
  <c r="N666" i="32"/>
  <c r="N665" i="32"/>
  <c r="N664" i="32"/>
  <c r="N663" i="32"/>
  <c r="Q663" i="32" s="1"/>
  <c r="N662" i="32"/>
  <c r="N661" i="32"/>
  <c r="N660" i="32"/>
  <c r="N659" i="32"/>
  <c r="N658" i="32"/>
  <c r="N657" i="32"/>
  <c r="N656" i="32"/>
  <c r="N655" i="32"/>
  <c r="Q655" i="32" s="1"/>
  <c r="N654" i="32"/>
  <c r="N653" i="32"/>
  <c r="N652" i="32"/>
  <c r="N651" i="32"/>
  <c r="N650" i="32"/>
  <c r="N649" i="32"/>
  <c r="N648" i="32"/>
  <c r="N647" i="32"/>
  <c r="Q647" i="32" s="1"/>
  <c r="N646" i="32"/>
  <c r="N645" i="32"/>
  <c r="N644" i="32"/>
  <c r="N643" i="32"/>
  <c r="N642" i="32"/>
  <c r="N641" i="32"/>
  <c r="N640" i="32"/>
  <c r="N639" i="32"/>
  <c r="Q639" i="32" s="1"/>
  <c r="N638" i="32"/>
  <c r="N637" i="32"/>
  <c r="N636" i="32"/>
  <c r="N635" i="32"/>
  <c r="N634" i="32"/>
  <c r="N633" i="32"/>
  <c r="N632" i="32"/>
  <c r="N631" i="32"/>
  <c r="Q631" i="32" s="1"/>
  <c r="N630" i="32"/>
  <c r="N629" i="32"/>
  <c r="N628" i="32"/>
  <c r="N627" i="32"/>
  <c r="N626" i="32"/>
  <c r="N625" i="32"/>
  <c r="N624" i="32"/>
  <c r="N623" i="32"/>
  <c r="Q623" i="32" s="1"/>
  <c r="N622" i="32"/>
  <c r="N621" i="32"/>
  <c r="N620" i="32"/>
  <c r="N619" i="32"/>
  <c r="N618" i="32"/>
  <c r="N617" i="32"/>
  <c r="N616" i="32"/>
  <c r="N615" i="32"/>
  <c r="N614" i="32"/>
  <c r="N613" i="32"/>
  <c r="N612" i="32"/>
  <c r="N611" i="32"/>
  <c r="N610" i="32"/>
  <c r="N609" i="32"/>
  <c r="N608" i="32"/>
  <c r="N607" i="32"/>
  <c r="N606" i="32"/>
  <c r="N605" i="32"/>
  <c r="N604" i="32"/>
  <c r="N603" i="32"/>
  <c r="N602" i="32"/>
  <c r="N601" i="32"/>
  <c r="N600" i="32"/>
  <c r="N599" i="32"/>
  <c r="N598" i="32"/>
  <c r="N597" i="32"/>
  <c r="N596" i="32"/>
  <c r="N595" i="32"/>
  <c r="N594" i="32"/>
  <c r="N593" i="32"/>
  <c r="N592" i="32"/>
  <c r="N591" i="32"/>
  <c r="Q591" i="32" s="1"/>
  <c r="N590" i="32"/>
  <c r="N589" i="32"/>
  <c r="N588" i="32"/>
  <c r="N587" i="32"/>
  <c r="N586" i="32"/>
  <c r="N585" i="32"/>
  <c r="N584" i="32"/>
  <c r="N583" i="32"/>
  <c r="Q583" i="32" s="1"/>
  <c r="N582" i="32"/>
  <c r="N581" i="32"/>
  <c r="N580" i="32"/>
  <c r="N579" i="32"/>
  <c r="N578" i="32"/>
  <c r="N577" i="32"/>
  <c r="N576" i="32"/>
  <c r="N575" i="32"/>
  <c r="Q575" i="32" s="1"/>
  <c r="N574" i="32"/>
  <c r="N573" i="32"/>
  <c r="N572" i="32"/>
  <c r="N571" i="32"/>
  <c r="N570" i="32"/>
  <c r="N569" i="32"/>
  <c r="N568" i="32"/>
  <c r="N567" i="32"/>
  <c r="Q567" i="32" s="1"/>
  <c r="N566" i="32"/>
  <c r="N565" i="32"/>
  <c r="N564" i="32"/>
  <c r="N563" i="32"/>
  <c r="N562" i="32"/>
  <c r="N561" i="32"/>
  <c r="N560" i="32"/>
  <c r="N559" i="32"/>
  <c r="Q559" i="32" s="1"/>
  <c r="N558" i="32"/>
  <c r="N557" i="32"/>
  <c r="N556" i="32"/>
  <c r="N555" i="32"/>
  <c r="N554" i="32"/>
  <c r="N553" i="32"/>
  <c r="N552" i="32"/>
  <c r="N551" i="32"/>
  <c r="Q551" i="32" s="1"/>
  <c r="N550" i="32"/>
  <c r="N549" i="32"/>
  <c r="N548" i="32"/>
  <c r="N547" i="32"/>
  <c r="N546" i="32"/>
  <c r="N545" i="32"/>
  <c r="N544" i="32"/>
  <c r="N543" i="32"/>
  <c r="Q543" i="32" s="1"/>
  <c r="N542" i="32"/>
  <c r="N541" i="32"/>
  <c r="N540" i="32"/>
  <c r="N539" i="32"/>
  <c r="N538" i="32"/>
  <c r="N537" i="32"/>
  <c r="N536" i="32"/>
  <c r="N535" i="32"/>
  <c r="Q535" i="32" s="1"/>
  <c r="N534" i="32"/>
  <c r="N533" i="32"/>
  <c r="N532" i="32"/>
  <c r="N531" i="32"/>
  <c r="N530" i="32"/>
  <c r="N529" i="32"/>
  <c r="N528" i="32"/>
  <c r="N527" i="32"/>
  <c r="Q527" i="32" s="1"/>
  <c r="N526" i="32"/>
  <c r="N525" i="32"/>
  <c r="N524" i="32"/>
  <c r="N523" i="32"/>
  <c r="N522" i="32"/>
  <c r="N521" i="32"/>
  <c r="N520" i="32"/>
  <c r="N519" i="32"/>
  <c r="Q519" i="32" s="1"/>
  <c r="N518" i="32"/>
  <c r="N517" i="32"/>
  <c r="N516" i="32"/>
  <c r="N515" i="32"/>
  <c r="N514" i="32"/>
  <c r="N513" i="32"/>
  <c r="N512" i="32"/>
  <c r="N511" i="32"/>
  <c r="Q511" i="32" s="1"/>
  <c r="N510" i="32"/>
  <c r="N509" i="32"/>
  <c r="N508" i="32"/>
  <c r="N507" i="32"/>
  <c r="N506" i="32"/>
  <c r="N505" i="32"/>
  <c r="N504" i="32"/>
  <c r="N503" i="32"/>
  <c r="Q503" i="32" s="1"/>
  <c r="N502" i="32"/>
  <c r="N501" i="32"/>
  <c r="N500" i="32"/>
  <c r="N499" i="32"/>
  <c r="N498" i="32"/>
  <c r="N497" i="32"/>
  <c r="N496" i="32"/>
  <c r="N495" i="32"/>
  <c r="Q495" i="32" s="1"/>
  <c r="N494" i="32"/>
  <c r="N493" i="32"/>
  <c r="N492" i="32"/>
  <c r="N491" i="32"/>
  <c r="N490" i="32"/>
  <c r="N489" i="32"/>
  <c r="N488" i="32"/>
  <c r="N487" i="32"/>
  <c r="N486" i="32"/>
  <c r="N485" i="32"/>
  <c r="N484" i="32"/>
  <c r="N483" i="32"/>
  <c r="N482" i="32"/>
  <c r="N481" i="32"/>
  <c r="N480" i="32"/>
  <c r="N479" i="32"/>
  <c r="N478" i="32"/>
  <c r="N477" i="32"/>
  <c r="N476" i="32"/>
  <c r="N475" i="32"/>
  <c r="N474" i="32"/>
  <c r="N473" i="32"/>
  <c r="N472" i="32"/>
  <c r="N471" i="32"/>
  <c r="Q471" i="32" s="1"/>
  <c r="N470" i="32"/>
  <c r="N469" i="32"/>
  <c r="N468" i="32"/>
  <c r="N467" i="32"/>
  <c r="N466" i="32"/>
  <c r="N465" i="32"/>
  <c r="N464" i="32"/>
  <c r="N463" i="32"/>
  <c r="Q463" i="32" s="1"/>
  <c r="N462" i="32"/>
  <c r="N461" i="32"/>
  <c r="N460" i="32"/>
  <c r="N459" i="32"/>
  <c r="N458" i="32"/>
  <c r="N457" i="32"/>
  <c r="N456" i="32"/>
  <c r="N455" i="32"/>
  <c r="Q455" i="32" s="1"/>
  <c r="N454" i="32"/>
  <c r="N453" i="32"/>
  <c r="N452" i="32"/>
  <c r="N451" i="32"/>
  <c r="N450" i="32"/>
  <c r="N449" i="32"/>
  <c r="N448" i="32"/>
  <c r="N447" i="32"/>
  <c r="Q447" i="32" s="1"/>
  <c r="N446" i="32"/>
  <c r="N445" i="32"/>
  <c r="N444" i="32"/>
  <c r="N443" i="32"/>
  <c r="N442" i="32"/>
  <c r="N441" i="32"/>
  <c r="N440" i="32"/>
  <c r="N439" i="32"/>
  <c r="Q439" i="32" s="1"/>
  <c r="N438" i="32"/>
  <c r="N437" i="32"/>
  <c r="N436" i="32"/>
  <c r="N435" i="32"/>
  <c r="N434" i="32"/>
  <c r="N433" i="32"/>
  <c r="N432" i="32"/>
  <c r="N431" i="32"/>
  <c r="Q431" i="32" s="1"/>
  <c r="N430" i="32"/>
  <c r="N429" i="32"/>
  <c r="N428" i="32"/>
  <c r="N427" i="32"/>
  <c r="N426" i="32"/>
  <c r="N425" i="32"/>
  <c r="N424" i="32"/>
  <c r="N423" i="32"/>
  <c r="Q423" i="32" s="1"/>
  <c r="N422" i="32"/>
  <c r="N421" i="32"/>
  <c r="N420" i="32"/>
  <c r="N419" i="32"/>
  <c r="N418" i="32"/>
  <c r="N417" i="32"/>
  <c r="N416" i="32"/>
  <c r="N415" i="32"/>
  <c r="Q415" i="32" s="1"/>
  <c r="N414" i="32"/>
  <c r="N413" i="32"/>
  <c r="N412" i="32"/>
  <c r="N411" i="32"/>
  <c r="N410" i="32"/>
  <c r="N409" i="32"/>
  <c r="N408" i="32"/>
  <c r="N407" i="32"/>
  <c r="Q407" i="32" s="1"/>
  <c r="N406" i="32"/>
  <c r="N405" i="32"/>
  <c r="N404" i="32"/>
  <c r="N403" i="32"/>
  <c r="N402" i="32"/>
  <c r="N401" i="32"/>
  <c r="N400" i="32"/>
  <c r="N399" i="32"/>
  <c r="Q399" i="32" s="1"/>
  <c r="N398" i="32"/>
  <c r="N397" i="32"/>
  <c r="N396" i="32"/>
  <c r="N395" i="32"/>
  <c r="N394" i="32"/>
  <c r="N393" i="32"/>
  <c r="N392" i="32"/>
  <c r="N391" i="32"/>
  <c r="Q391" i="32" s="1"/>
  <c r="N390" i="32"/>
  <c r="N389" i="32"/>
  <c r="N388" i="32"/>
  <c r="N387" i="32"/>
  <c r="N386" i="32"/>
  <c r="N385" i="32"/>
  <c r="N384" i="32"/>
  <c r="N383" i="32"/>
  <c r="Q383" i="32" s="1"/>
  <c r="N382" i="32"/>
  <c r="N381" i="32"/>
  <c r="N380" i="32"/>
  <c r="N379" i="32"/>
  <c r="N378" i="32"/>
  <c r="N377" i="32"/>
  <c r="N376" i="32"/>
  <c r="N375" i="32"/>
  <c r="Q375" i="32" s="1"/>
  <c r="N374" i="32"/>
  <c r="N373" i="32"/>
  <c r="N372" i="32"/>
  <c r="N371" i="32"/>
  <c r="N370" i="32"/>
  <c r="N369" i="32"/>
  <c r="N368" i="32"/>
  <c r="N367" i="32"/>
  <c r="Q367" i="32" s="1"/>
  <c r="N366" i="32"/>
  <c r="N365" i="32"/>
  <c r="N364" i="32"/>
  <c r="N363" i="32"/>
  <c r="N362" i="32"/>
  <c r="N361" i="32"/>
  <c r="N360" i="32"/>
  <c r="N359" i="32"/>
  <c r="Q359" i="32" s="1"/>
  <c r="N358" i="32"/>
  <c r="N357" i="32"/>
  <c r="N356" i="32"/>
  <c r="N355" i="32"/>
  <c r="N354" i="32"/>
  <c r="N353" i="32"/>
  <c r="N352" i="32"/>
  <c r="N351" i="32"/>
  <c r="Q351" i="32" s="1"/>
  <c r="N350" i="32"/>
  <c r="N349" i="32"/>
  <c r="N348" i="32"/>
  <c r="N347" i="32"/>
  <c r="N346" i="32"/>
  <c r="N345" i="32"/>
  <c r="N344" i="32"/>
  <c r="N343" i="32"/>
  <c r="Q343" i="32" s="1"/>
  <c r="N342" i="32"/>
  <c r="N341" i="32"/>
  <c r="N340" i="32"/>
  <c r="N339" i="32"/>
  <c r="N338" i="32"/>
  <c r="N337" i="32"/>
  <c r="N336" i="32"/>
  <c r="N335" i="32"/>
  <c r="Q335" i="32" s="1"/>
  <c r="N334" i="32"/>
  <c r="Q334" i="32" s="1"/>
  <c r="N333" i="32"/>
  <c r="N332" i="32"/>
  <c r="N331" i="32"/>
  <c r="N330" i="32"/>
  <c r="N329" i="32"/>
  <c r="N328" i="32"/>
  <c r="N327" i="32"/>
  <c r="Q327" i="32" s="1"/>
  <c r="N326" i="32"/>
  <c r="N325" i="32"/>
  <c r="N324" i="32"/>
  <c r="N323" i="32"/>
  <c r="N322" i="32"/>
  <c r="N321" i="32"/>
  <c r="N320" i="32"/>
  <c r="N319" i="32"/>
  <c r="Q319" i="32" s="1"/>
  <c r="N318" i="32"/>
  <c r="N317" i="32"/>
  <c r="N316" i="32"/>
  <c r="N315" i="32"/>
  <c r="N314" i="32"/>
  <c r="N313" i="32"/>
  <c r="N312" i="32"/>
  <c r="N311" i="32"/>
  <c r="Q311" i="32" s="1"/>
  <c r="N310" i="32"/>
  <c r="N309" i="32"/>
  <c r="N308" i="32"/>
  <c r="N307" i="32"/>
  <c r="N306" i="32"/>
  <c r="N305" i="32"/>
  <c r="N304" i="32"/>
  <c r="N303" i="32"/>
  <c r="Q303" i="32" s="1"/>
  <c r="N302" i="32"/>
  <c r="N301" i="32"/>
  <c r="N300" i="32"/>
  <c r="N299" i="32"/>
  <c r="N298" i="32"/>
  <c r="N297" i="32"/>
  <c r="N296" i="32"/>
  <c r="N295" i="32"/>
  <c r="Q295" i="32" s="1"/>
  <c r="N294" i="32"/>
  <c r="N293" i="32"/>
  <c r="N292" i="32"/>
  <c r="N291" i="32"/>
  <c r="N290" i="32"/>
  <c r="N289" i="32"/>
  <c r="N288" i="32"/>
  <c r="N287" i="32"/>
  <c r="Q287" i="32" s="1"/>
  <c r="N286" i="32"/>
  <c r="N285" i="32"/>
  <c r="N284" i="32"/>
  <c r="N283" i="32"/>
  <c r="N282" i="32"/>
  <c r="N281" i="32"/>
  <c r="N280" i="32"/>
  <c r="N279" i="32"/>
  <c r="Q279" i="32" s="1"/>
  <c r="N278" i="32"/>
  <c r="N277" i="32"/>
  <c r="N276" i="32"/>
  <c r="N275" i="32"/>
  <c r="N274" i="32"/>
  <c r="N273" i="32"/>
  <c r="N272" i="32"/>
  <c r="N271" i="32"/>
  <c r="Q271" i="32" s="1"/>
  <c r="N270" i="32"/>
  <c r="N269" i="32"/>
  <c r="N268" i="32"/>
  <c r="N267" i="32"/>
  <c r="N266" i="32"/>
  <c r="N265" i="32"/>
  <c r="N264" i="32"/>
  <c r="N263" i="32"/>
  <c r="Q263" i="32" s="1"/>
  <c r="N262" i="32"/>
  <c r="N261" i="32"/>
  <c r="N260" i="32"/>
  <c r="N259" i="32"/>
  <c r="N258" i="32"/>
  <c r="N257" i="32"/>
  <c r="N256" i="32"/>
  <c r="N255" i="32"/>
  <c r="Q255" i="32" s="1"/>
  <c r="N254" i="32"/>
  <c r="N253" i="32"/>
  <c r="N252" i="32"/>
  <c r="N251" i="32"/>
  <c r="N250" i="32"/>
  <c r="N249" i="32"/>
  <c r="N248" i="32"/>
  <c r="N247" i="32"/>
  <c r="Q247" i="32" s="1"/>
  <c r="N246" i="32"/>
  <c r="N245" i="32"/>
  <c r="N244" i="32"/>
  <c r="N243" i="32"/>
  <c r="N242" i="32"/>
  <c r="N241" i="32"/>
  <c r="N240" i="32"/>
  <c r="N239" i="32"/>
  <c r="Q239" i="32" s="1"/>
  <c r="N238" i="32"/>
  <c r="N237" i="32"/>
  <c r="N236" i="32"/>
  <c r="N235" i="32"/>
  <c r="N234" i="32"/>
  <c r="N233" i="32"/>
  <c r="N232" i="32"/>
  <c r="N231" i="32"/>
  <c r="Q231" i="32" s="1"/>
  <c r="N230" i="32"/>
  <c r="N229" i="32"/>
  <c r="N228" i="32"/>
  <c r="N227" i="32"/>
  <c r="N226" i="32"/>
  <c r="N225" i="32"/>
  <c r="N224" i="32"/>
  <c r="N223" i="32"/>
  <c r="N222" i="32"/>
  <c r="N221" i="32"/>
  <c r="N220" i="32"/>
  <c r="N219" i="32"/>
  <c r="N218" i="32"/>
  <c r="N217" i="32"/>
  <c r="N216" i="32"/>
  <c r="N215" i="32"/>
  <c r="Q215" i="32" s="1"/>
  <c r="N214" i="32"/>
  <c r="N213" i="32"/>
  <c r="N212" i="32"/>
  <c r="N211" i="32"/>
  <c r="N210" i="32"/>
  <c r="N209" i="32"/>
  <c r="N208" i="32"/>
  <c r="N207" i="32"/>
  <c r="N206" i="32"/>
  <c r="N205" i="32"/>
  <c r="N204" i="32"/>
  <c r="N203" i="32"/>
  <c r="N202" i="32"/>
  <c r="N201" i="32"/>
  <c r="N200" i="32"/>
  <c r="N199" i="32"/>
  <c r="N198" i="32"/>
  <c r="N197" i="32"/>
  <c r="N196" i="32"/>
  <c r="N195" i="32"/>
  <c r="N194" i="32"/>
  <c r="N193" i="32"/>
  <c r="N192" i="32"/>
  <c r="N191" i="32"/>
  <c r="Q191" i="32" s="1"/>
  <c r="N190" i="32"/>
  <c r="N189" i="32"/>
  <c r="N188" i="32"/>
  <c r="N187" i="32"/>
  <c r="N186" i="32"/>
  <c r="N185" i="32"/>
  <c r="N184" i="32"/>
  <c r="N183" i="32"/>
  <c r="N182" i="32"/>
  <c r="N181" i="32"/>
  <c r="N180" i="32"/>
  <c r="N179" i="32"/>
  <c r="N178" i="32"/>
  <c r="N177" i="32"/>
  <c r="N176" i="32"/>
  <c r="N175" i="32"/>
  <c r="Q175" i="32" s="1"/>
  <c r="N174" i="32"/>
  <c r="N173" i="32"/>
  <c r="N172" i="32"/>
  <c r="N171" i="32"/>
  <c r="N170" i="32"/>
  <c r="N169" i="32"/>
  <c r="N168" i="32"/>
  <c r="N167" i="32"/>
  <c r="Q167" i="32" s="1"/>
  <c r="N166" i="32"/>
  <c r="N165" i="32"/>
  <c r="N164" i="32"/>
  <c r="N163" i="32"/>
  <c r="N162" i="32"/>
  <c r="N161" i="32"/>
  <c r="N160" i="32"/>
  <c r="N159" i="32"/>
  <c r="N158" i="32"/>
  <c r="N157" i="32"/>
  <c r="N156" i="32"/>
  <c r="N155" i="32"/>
  <c r="N154" i="32"/>
  <c r="N153" i="32"/>
  <c r="N152" i="32"/>
  <c r="N151" i="32"/>
  <c r="N150" i="32"/>
  <c r="N149" i="32"/>
  <c r="N148" i="32"/>
  <c r="N147" i="32"/>
  <c r="N146" i="32"/>
  <c r="N145" i="32"/>
  <c r="N144" i="32"/>
  <c r="N143" i="32"/>
  <c r="Q143" i="32" s="1"/>
  <c r="N142" i="32"/>
  <c r="N141" i="32"/>
  <c r="N140" i="32"/>
  <c r="N139" i="32"/>
  <c r="N138" i="32"/>
  <c r="N137" i="32"/>
  <c r="N136" i="32"/>
  <c r="N135" i="32"/>
  <c r="Q135" i="32" s="1"/>
  <c r="N134" i="32"/>
  <c r="N133" i="32"/>
  <c r="N132" i="32"/>
  <c r="N131" i="32"/>
  <c r="N130" i="32"/>
  <c r="N129" i="32"/>
  <c r="N128" i="32"/>
  <c r="N127" i="32"/>
  <c r="Q127" i="32" s="1"/>
  <c r="N126" i="32"/>
  <c r="N125" i="32"/>
  <c r="N124" i="32"/>
  <c r="N123" i="32"/>
  <c r="N122" i="32"/>
  <c r="N121" i="32"/>
  <c r="N120" i="32"/>
  <c r="N119" i="32"/>
  <c r="Q119" i="32" s="1"/>
  <c r="N118" i="32"/>
  <c r="N117" i="32"/>
  <c r="N116" i="32"/>
  <c r="N115" i="32"/>
  <c r="N114" i="32"/>
  <c r="N113" i="32"/>
  <c r="N112" i="32"/>
  <c r="N111" i="32"/>
  <c r="Q111" i="32" s="1"/>
  <c r="N110" i="32"/>
  <c r="N109" i="32"/>
  <c r="N108" i="32"/>
  <c r="N107" i="32"/>
  <c r="N106" i="32"/>
  <c r="N105" i="32"/>
  <c r="N104" i="32"/>
  <c r="N103" i="32"/>
  <c r="Q103" i="32" s="1"/>
  <c r="N102" i="32"/>
  <c r="N101" i="32"/>
  <c r="N100" i="32"/>
  <c r="N99" i="32"/>
  <c r="N98" i="32"/>
  <c r="N97" i="32"/>
  <c r="N96" i="32"/>
  <c r="N95" i="32"/>
  <c r="N94" i="32"/>
  <c r="N93" i="32"/>
  <c r="N92" i="32"/>
  <c r="N91" i="32"/>
  <c r="N90" i="32"/>
  <c r="N89" i="32"/>
  <c r="N88" i="32"/>
  <c r="N87" i="32"/>
  <c r="N86" i="32"/>
  <c r="N85" i="32"/>
  <c r="N84" i="32"/>
  <c r="N83" i="32"/>
  <c r="N82" i="32"/>
  <c r="N81" i="32"/>
  <c r="N80" i="32"/>
  <c r="N79" i="32"/>
  <c r="Q79" i="32" s="1"/>
  <c r="N78" i="32"/>
  <c r="N77" i="32"/>
  <c r="N76" i="32"/>
  <c r="N75" i="32"/>
  <c r="N74" i="32"/>
  <c r="N73" i="32"/>
  <c r="N72" i="32"/>
  <c r="N71" i="32"/>
  <c r="N70" i="32"/>
  <c r="N69" i="32"/>
  <c r="N68" i="32"/>
  <c r="N67" i="32"/>
  <c r="N66" i="32"/>
  <c r="N65" i="32"/>
  <c r="N64" i="32"/>
  <c r="N63" i="32"/>
  <c r="N62" i="32"/>
  <c r="N61" i="32"/>
  <c r="N60" i="32"/>
  <c r="N59" i="32"/>
  <c r="N58" i="32"/>
  <c r="N57" i="32"/>
  <c r="N56" i="32"/>
  <c r="N55" i="32"/>
  <c r="Q55" i="32" s="1"/>
  <c r="N54" i="32"/>
  <c r="N53" i="32"/>
  <c r="N52" i="32"/>
  <c r="N51" i="32"/>
  <c r="N50" i="32"/>
  <c r="N49" i="32"/>
  <c r="N48" i="32"/>
  <c r="N47" i="32"/>
  <c r="N46" i="32"/>
  <c r="N45" i="32"/>
  <c r="N44" i="32"/>
  <c r="N43" i="32"/>
  <c r="N42" i="32"/>
  <c r="N41" i="32"/>
  <c r="N40" i="32"/>
  <c r="N39" i="32"/>
  <c r="N38" i="32"/>
  <c r="N37" i="32"/>
  <c r="N36" i="32"/>
  <c r="N35" i="32"/>
  <c r="N34" i="32"/>
  <c r="N33" i="32"/>
  <c r="N32" i="32"/>
  <c r="N31" i="32"/>
  <c r="N30" i="32"/>
  <c r="N29" i="32"/>
  <c r="N28" i="32"/>
  <c r="N27" i="32"/>
  <c r="N26" i="32"/>
  <c r="N25" i="32"/>
  <c r="N24" i="32"/>
  <c r="N23" i="32"/>
  <c r="N22" i="32"/>
  <c r="N21" i="32"/>
  <c r="N20" i="32"/>
  <c r="N19" i="32"/>
  <c r="N18" i="32"/>
  <c r="N17" i="32"/>
  <c r="N16" i="32"/>
  <c r="N15" i="32"/>
  <c r="N14" i="32"/>
  <c r="N13" i="32"/>
  <c r="N12" i="32"/>
  <c r="N11" i="32"/>
  <c r="N10" i="32"/>
  <c r="N9" i="32"/>
  <c r="N8" i="32"/>
  <c r="N7" i="32"/>
  <c r="N6" i="32"/>
  <c r="Q984" i="32"/>
  <c r="Q968" i="32"/>
  <c r="Q944" i="32"/>
  <c r="Q936" i="32"/>
  <c r="Q920" i="32"/>
  <c r="Q864" i="32"/>
  <c r="Q808" i="32"/>
  <c r="Q702" i="32"/>
  <c r="Q624" i="32"/>
  <c r="Q536" i="32"/>
  <c r="Q488" i="32"/>
  <c r="Q472" i="32"/>
  <c r="Q432" i="32"/>
  <c r="Q400" i="32"/>
  <c r="Q304" i="32"/>
  <c r="Q192" i="32"/>
  <c r="Q160" i="32"/>
  <c r="Q152" i="32"/>
  <c r="Q72" i="32"/>
  <c r="O1005" i="32"/>
  <c r="O1004" i="32"/>
  <c r="O1003" i="32"/>
  <c r="O1002" i="32"/>
  <c r="O1001" i="32"/>
  <c r="O1000" i="32"/>
  <c r="O999" i="32"/>
  <c r="O998" i="32"/>
  <c r="O997" i="32"/>
  <c r="O996" i="32"/>
  <c r="O995" i="32"/>
  <c r="O994" i="32"/>
  <c r="O993" i="32"/>
  <c r="O992" i="32"/>
  <c r="O991" i="32"/>
  <c r="O990" i="32"/>
  <c r="O989" i="32"/>
  <c r="O988" i="32"/>
  <c r="O987" i="32"/>
  <c r="O986" i="32"/>
  <c r="O985" i="32"/>
  <c r="O984" i="32"/>
  <c r="O983" i="32"/>
  <c r="O982" i="32"/>
  <c r="O981" i="32"/>
  <c r="O980" i="32"/>
  <c r="O979" i="32"/>
  <c r="O978" i="32"/>
  <c r="O977" i="32"/>
  <c r="O976" i="32"/>
  <c r="O975" i="32"/>
  <c r="O974" i="32"/>
  <c r="O973" i="32"/>
  <c r="O972" i="32"/>
  <c r="O971" i="32"/>
  <c r="O970" i="32"/>
  <c r="O969" i="32"/>
  <c r="O968" i="32"/>
  <c r="O967" i="32"/>
  <c r="O966" i="32"/>
  <c r="O965" i="32"/>
  <c r="O964" i="32"/>
  <c r="O963" i="32"/>
  <c r="O962" i="32"/>
  <c r="O961" i="32"/>
  <c r="O960" i="32"/>
  <c r="O959" i="32"/>
  <c r="O958" i="32"/>
  <c r="O957" i="32"/>
  <c r="O956" i="32"/>
  <c r="O955" i="32"/>
  <c r="O954" i="32"/>
  <c r="O953" i="32"/>
  <c r="O952" i="32"/>
  <c r="O951" i="32"/>
  <c r="O950" i="32"/>
  <c r="O949" i="32"/>
  <c r="O948" i="32"/>
  <c r="O947" i="32"/>
  <c r="O946" i="32"/>
  <c r="O945" i="32"/>
  <c r="O944" i="32"/>
  <c r="O943" i="32"/>
  <c r="O942" i="32"/>
  <c r="O941" i="32"/>
  <c r="O940" i="32"/>
  <c r="O939" i="32"/>
  <c r="O938" i="32"/>
  <c r="O937" i="32"/>
  <c r="O936" i="32"/>
  <c r="O935" i="32"/>
  <c r="O934" i="32"/>
  <c r="O933" i="32"/>
  <c r="O932" i="32"/>
  <c r="O931" i="32"/>
  <c r="O930" i="32"/>
  <c r="O929" i="32"/>
  <c r="O928" i="32"/>
  <c r="O927" i="32"/>
  <c r="O926" i="32"/>
  <c r="O925" i="32"/>
  <c r="O924" i="32"/>
  <c r="O923" i="32"/>
  <c r="O922" i="32"/>
  <c r="O921" i="32"/>
  <c r="O920" i="32"/>
  <c r="O919" i="32"/>
  <c r="O918" i="32"/>
  <c r="O917" i="32"/>
  <c r="O916" i="32"/>
  <c r="O915" i="32"/>
  <c r="O914" i="32"/>
  <c r="O913" i="32"/>
  <c r="O912" i="32"/>
  <c r="O911" i="32"/>
  <c r="O910" i="32"/>
  <c r="O909" i="32"/>
  <c r="O908" i="32"/>
  <c r="O907" i="32"/>
  <c r="O906" i="32"/>
  <c r="O905" i="32"/>
  <c r="O904" i="32"/>
  <c r="O903" i="32"/>
  <c r="O902" i="32"/>
  <c r="O901" i="32"/>
  <c r="O900" i="32"/>
  <c r="O899" i="32"/>
  <c r="O898" i="32"/>
  <c r="O897" i="32"/>
  <c r="O896" i="32"/>
  <c r="O895" i="32"/>
  <c r="O894" i="32"/>
  <c r="O893" i="32"/>
  <c r="O892" i="32"/>
  <c r="O891" i="32"/>
  <c r="O890" i="32"/>
  <c r="O889" i="32"/>
  <c r="O888" i="32"/>
  <c r="O887" i="32"/>
  <c r="O886" i="32"/>
  <c r="O885" i="32"/>
  <c r="O884" i="32"/>
  <c r="O883" i="32"/>
  <c r="O882" i="32"/>
  <c r="O881" i="32"/>
  <c r="O880" i="32"/>
  <c r="O879" i="32"/>
  <c r="O878" i="32"/>
  <c r="O877" i="32"/>
  <c r="O876" i="32"/>
  <c r="O875" i="32"/>
  <c r="O874" i="32"/>
  <c r="O873" i="32"/>
  <c r="Q873" i="32" s="1"/>
  <c r="O872" i="32"/>
  <c r="O871" i="32"/>
  <c r="O870" i="32"/>
  <c r="O869" i="32"/>
  <c r="O868" i="32"/>
  <c r="O867" i="32"/>
  <c r="O866" i="32"/>
  <c r="O865" i="32"/>
  <c r="Q865" i="32" s="1"/>
  <c r="O864" i="32"/>
  <c r="O863" i="32"/>
  <c r="O862" i="32"/>
  <c r="O861" i="32"/>
  <c r="O860" i="32"/>
  <c r="O859" i="32"/>
  <c r="O858" i="32"/>
  <c r="O857" i="32"/>
  <c r="Q857" i="32" s="1"/>
  <c r="O856" i="32"/>
  <c r="O855" i="32"/>
  <c r="O854" i="32"/>
  <c r="O853" i="32"/>
  <c r="O852" i="32"/>
  <c r="O851" i="32"/>
  <c r="O850" i="32"/>
  <c r="O849" i="32"/>
  <c r="O848" i="32"/>
  <c r="O847" i="32"/>
  <c r="O846" i="32"/>
  <c r="O845" i="32"/>
  <c r="O844" i="32"/>
  <c r="O843" i="32"/>
  <c r="O842" i="32"/>
  <c r="O841" i="32"/>
  <c r="O840" i="32"/>
  <c r="O839" i="32"/>
  <c r="O838" i="32"/>
  <c r="O837" i="32"/>
  <c r="O836" i="32"/>
  <c r="O835" i="32"/>
  <c r="O834" i="32"/>
  <c r="O833" i="32"/>
  <c r="O832" i="32"/>
  <c r="O831" i="32"/>
  <c r="O830" i="32"/>
  <c r="O829" i="32"/>
  <c r="O828" i="32"/>
  <c r="O827" i="32"/>
  <c r="O826" i="32"/>
  <c r="O825" i="32"/>
  <c r="O824" i="32"/>
  <c r="O823" i="32"/>
  <c r="O822" i="32"/>
  <c r="O821" i="32"/>
  <c r="O820" i="32"/>
  <c r="O819" i="32"/>
  <c r="O818" i="32"/>
  <c r="O817" i="32"/>
  <c r="O816" i="32"/>
  <c r="O815" i="32"/>
  <c r="O814" i="32"/>
  <c r="O813" i="32"/>
  <c r="O812" i="32"/>
  <c r="O811" i="32"/>
  <c r="O810" i="32"/>
  <c r="O809" i="32"/>
  <c r="O808" i="32"/>
  <c r="O807" i="32"/>
  <c r="O806" i="32"/>
  <c r="O805" i="32"/>
  <c r="O804" i="32"/>
  <c r="O803" i="32"/>
  <c r="O802" i="32"/>
  <c r="O801" i="32"/>
  <c r="O800" i="32"/>
  <c r="O799" i="32"/>
  <c r="O798" i="32"/>
  <c r="O797" i="32"/>
  <c r="O796" i="32"/>
  <c r="O795" i="32"/>
  <c r="O794" i="32"/>
  <c r="O793" i="32"/>
  <c r="O792" i="32"/>
  <c r="O791" i="32"/>
  <c r="O790" i="32"/>
  <c r="O789" i="32"/>
  <c r="O788" i="32"/>
  <c r="O787" i="32"/>
  <c r="O786" i="32"/>
  <c r="O785" i="32"/>
  <c r="O784" i="32"/>
  <c r="O783" i="32"/>
  <c r="O782" i="32"/>
  <c r="O781" i="32"/>
  <c r="O780" i="32"/>
  <c r="O779" i="32"/>
  <c r="O778" i="32"/>
  <c r="O777" i="32"/>
  <c r="O776" i="32"/>
  <c r="O775" i="32"/>
  <c r="O774" i="32"/>
  <c r="O773" i="32"/>
  <c r="O772" i="32"/>
  <c r="O771" i="32"/>
  <c r="O770" i="32"/>
  <c r="O769" i="32"/>
  <c r="O768" i="32"/>
  <c r="O767" i="32"/>
  <c r="O766" i="32"/>
  <c r="O765" i="32"/>
  <c r="O764" i="32"/>
  <c r="O763" i="32"/>
  <c r="O762" i="32"/>
  <c r="O761" i="32"/>
  <c r="O760" i="32"/>
  <c r="O759" i="32"/>
  <c r="O758" i="32"/>
  <c r="O757" i="32"/>
  <c r="O756" i="32"/>
  <c r="O755" i="32"/>
  <c r="O754" i="32"/>
  <c r="O753" i="32"/>
  <c r="O752" i="32"/>
  <c r="O751" i="32"/>
  <c r="O750" i="32"/>
  <c r="O749" i="32"/>
  <c r="O748" i="32"/>
  <c r="O747" i="32"/>
  <c r="O746" i="32"/>
  <c r="O745" i="32"/>
  <c r="O744" i="32"/>
  <c r="O743" i="32"/>
  <c r="O742" i="32"/>
  <c r="O741" i="32"/>
  <c r="O740" i="32"/>
  <c r="O739" i="32"/>
  <c r="O738" i="32"/>
  <c r="O737" i="32"/>
  <c r="O736" i="32"/>
  <c r="O735" i="32"/>
  <c r="O734" i="32"/>
  <c r="O733" i="32"/>
  <c r="O732" i="32"/>
  <c r="O731" i="32"/>
  <c r="O730" i="32"/>
  <c r="O729" i="32"/>
  <c r="O728" i="32"/>
  <c r="O727" i="32"/>
  <c r="O726" i="32"/>
  <c r="O725" i="32"/>
  <c r="O724" i="32"/>
  <c r="O723" i="32"/>
  <c r="O722" i="32"/>
  <c r="O721" i="32"/>
  <c r="O720" i="32"/>
  <c r="O719" i="32"/>
  <c r="O718" i="32"/>
  <c r="O717" i="32"/>
  <c r="O716" i="32"/>
  <c r="O715" i="32"/>
  <c r="O714" i="32"/>
  <c r="O713" i="32"/>
  <c r="O712" i="32"/>
  <c r="O711" i="32"/>
  <c r="O710" i="32"/>
  <c r="O709" i="32"/>
  <c r="O708" i="32"/>
  <c r="O707" i="32"/>
  <c r="O706" i="32"/>
  <c r="O705" i="32"/>
  <c r="O704" i="32"/>
  <c r="O703" i="32"/>
  <c r="O702" i="32"/>
  <c r="O701" i="32"/>
  <c r="O700" i="32"/>
  <c r="O699" i="32"/>
  <c r="O698" i="32"/>
  <c r="O697" i="32"/>
  <c r="O696" i="32"/>
  <c r="O695" i="32"/>
  <c r="O694" i="32"/>
  <c r="O693" i="32"/>
  <c r="O692" i="32"/>
  <c r="O691" i="32"/>
  <c r="O690" i="32"/>
  <c r="O689" i="32"/>
  <c r="O688" i="32"/>
  <c r="O687" i="32"/>
  <c r="O686" i="32"/>
  <c r="O685" i="32"/>
  <c r="O684" i="32"/>
  <c r="O683" i="32"/>
  <c r="O682" i="32"/>
  <c r="O681" i="32"/>
  <c r="O680" i="32"/>
  <c r="O679" i="32"/>
  <c r="O678" i="32"/>
  <c r="O677" i="32"/>
  <c r="O676" i="32"/>
  <c r="O675" i="32"/>
  <c r="O674" i="32"/>
  <c r="O673" i="32"/>
  <c r="O672" i="32"/>
  <c r="O671" i="32"/>
  <c r="O670" i="32"/>
  <c r="O669" i="32"/>
  <c r="O668" i="32"/>
  <c r="O667" i="32"/>
  <c r="O666" i="32"/>
  <c r="O665" i="32"/>
  <c r="Q665" i="32" s="1"/>
  <c r="O664" i="32"/>
  <c r="O663" i="32"/>
  <c r="O662" i="32"/>
  <c r="O661" i="32"/>
  <c r="O660" i="32"/>
  <c r="O659" i="32"/>
  <c r="O658" i="32"/>
  <c r="O657" i="32"/>
  <c r="O656" i="32"/>
  <c r="O655" i="32"/>
  <c r="O654" i="32"/>
  <c r="O653" i="32"/>
  <c r="O652" i="32"/>
  <c r="O651" i="32"/>
  <c r="O650" i="32"/>
  <c r="O649" i="32"/>
  <c r="Q649" i="32" s="1"/>
  <c r="O648" i="32"/>
  <c r="O647" i="32"/>
  <c r="O646" i="32"/>
  <c r="O645" i="32"/>
  <c r="O644" i="32"/>
  <c r="O643" i="32"/>
  <c r="O642" i="32"/>
  <c r="O641" i="32"/>
  <c r="O640" i="32"/>
  <c r="O639" i="32"/>
  <c r="O638" i="32"/>
  <c r="O637" i="32"/>
  <c r="O636" i="32"/>
  <c r="O635" i="32"/>
  <c r="O634" i="32"/>
  <c r="O633" i="32"/>
  <c r="O632" i="32"/>
  <c r="O631" i="32"/>
  <c r="O630" i="32"/>
  <c r="O629" i="32"/>
  <c r="O628" i="32"/>
  <c r="O627" i="32"/>
  <c r="O626" i="32"/>
  <c r="O625" i="32"/>
  <c r="Q625" i="32" s="1"/>
  <c r="O624" i="32"/>
  <c r="O623" i="32"/>
  <c r="O622" i="32"/>
  <c r="O621" i="32"/>
  <c r="O620" i="32"/>
  <c r="O619" i="32"/>
  <c r="O618" i="32"/>
  <c r="O617" i="32"/>
  <c r="Q617" i="32" s="1"/>
  <c r="O616" i="32"/>
  <c r="O615" i="32"/>
  <c r="O614" i="32"/>
  <c r="O613" i="32"/>
  <c r="O612" i="32"/>
  <c r="O611" i="32"/>
  <c r="O610" i="32"/>
  <c r="O609" i="32"/>
  <c r="Q609" i="32" s="1"/>
  <c r="O608" i="32"/>
  <c r="O607" i="32"/>
  <c r="O606" i="32"/>
  <c r="O605" i="32"/>
  <c r="O604" i="32"/>
  <c r="O603" i="32"/>
  <c r="O602" i="32"/>
  <c r="O601" i="32"/>
  <c r="Q601" i="32" s="1"/>
  <c r="O600" i="32"/>
  <c r="O599" i="32"/>
  <c r="O598" i="32"/>
  <c r="O597" i="32"/>
  <c r="O596" i="32"/>
  <c r="O595" i="32"/>
  <c r="O594" i="32"/>
  <c r="O593" i="32"/>
  <c r="Q593" i="32" s="1"/>
  <c r="O592" i="32"/>
  <c r="O591" i="32"/>
  <c r="O590" i="32"/>
  <c r="O589" i="32"/>
  <c r="O588" i="32"/>
  <c r="O587" i="32"/>
  <c r="O586" i="32"/>
  <c r="O585" i="32"/>
  <c r="O584" i="32"/>
  <c r="O583" i="32"/>
  <c r="O582" i="32"/>
  <c r="O581" i="32"/>
  <c r="O580" i="32"/>
  <c r="O579" i="32"/>
  <c r="O578" i="32"/>
  <c r="O577" i="32"/>
  <c r="Q577" i="32" s="1"/>
  <c r="O576" i="32"/>
  <c r="O575" i="32"/>
  <c r="O574" i="32"/>
  <c r="O573" i="32"/>
  <c r="O572" i="32"/>
  <c r="O571" i="32"/>
  <c r="O570" i="32"/>
  <c r="O569" i="32"/>
  <c r="O568" i="32"/>
  <c r="O567" i="32"/>
  <c r="O566" i="32"/>
  <c r="O565" i="32"/>
  <c r="O564" i="32"/>
  <c r="O563" i="32"/>
  <c r="O562" i="32"/>
  <c r="O561" i="32"/>
  <c r="O560" i="32"/>
  <c r="O559" i="32"/>
  <c r="O558" i="32"/>
  <c r="O557" i="32"/>
  <c r="O556" i="32"/>
  <c r="O555" i="32"/>
  <c r="O554" i="32"/>
  <c r="O553" i="32"/>
  <c r="Q553" i="32" s="1"/>
  <c r="O552" i="32"/>
  <c r="O551" i="32"/>
  <c r="O550" i="32"/>
  <c r="O549" i="32"/>
  <c r="O548" i="32"/>
  <c r="O547" i="32"/>
  <c r="O546" i="32"/>
  <c r="O545" i="32"/>
  <c r="Q545" i="32" s="1"/>
  <c r="O544" i="32"/>
  <c r="O543" i="32"/>
  <c r="O542" i="32"/>
  <c r="O541" i="32"/>
  <c r="O540" i="32"/>
  <c r="O539" i="32"/>
  <c r="O538" i="32"/>
  <c r="O537" i="32"/>
  <c r="Q537" i="32" s="1"/>
  <c r="O536" i="32"/>
  <c r="O535" i="32"/>
  <c r="O534" i="32"/>
  <c r="O533" i="32"/>
  <c r="O532" i="32"/>
  <c r="O531" i="32"/>
  <c r="O530" i="32"/>
  <c r="O529" i="32"/>
  <c r="Q529" i="32" s="1"/>
  <c r="O528" i="32"/>
  <c r="O527" i="32"/>
  <c r="O526" i="32"/>
  <c r="O525" i="32"/>
  <c r="O524" i="32"/>
  <c r="O523" i="32"/>
  <c r="O522" i="32"/>
  <c r="O521" i="32"/>
  <c r="O520" i="32"/>
  <c r="O519" i="32"/>
  <c r="O518" i="32"/>
  <c r="O517" i="32"/>
  <c r="O516" i="32"/>
  <c r="O515" i="32"/>
  <c r="O514" i="32"/>
  <c r="O513" i="32"/>
  <c r="Q513" i="32" s="1"/>
  <c r="O512" i="32"/>
  <c r="O511" i="32"/>
  <c r="O510" i="32"/>
  <c r="O509" i="32"/>
  <c r="O508" i="32"/>
  <c r="O507" i="32"/>
  <c r="O506" i="32"/>
  <c r="O505" i="32"/>
  <c r="O504" i="32"/>
  <c r="O503" i="32"/>
  <c r="O502" i="32"/>
  <c r="O501" i="32"/>
  <c r="O500" i="32"/>
  <c r="O499" i="32"/>
  <c r="O498" i="32"/>
  <c r="O497" i="32"/>
  <c r="O496" i="32"/>
  <c r="O495" i="32"/>
  <c r="O494" i="32"/>
  <c r="O493" i="32"/>
  <c r="O492" i="32"/>
  <c r="O491" i="32"/>
  <c r="O490" i="32"/>
  <c r="O489" i="32"/>
  <c r="Q489" i="32" s="1"/>
  <c r="O488" i="32"/>
  <c r="O487" i="32"/>
  <c r="O486" i="32"/>
  <c r="O485" i="32"/>
  <c r="O484" i="32"/>
  <c r="O483" i="32"/>
  <c r="O482" i="32"/>
  <c r="O481" i="32"/>
  <c r="Q481" i="32" s="1"/>
  <c r="O480" i="32"/>
  <c r="O479" i="32"/>
  <c r="O478" i="32"/>
  <c r="O477" i="32"/>
  <c r="O476" i="32"/>
  <c r="O475" i="32"/>
  <c r="O474" i="32"/>
  <c r="O473" i="32"/>
  <c r="Q473" i="32" s="1"/>
  <c r="O472" i="32"/>
  <c r="O471" i="32"/>
  <c r="O470" i="32"/>
  <c r="O469" i="32"/>
  <c r="O468" i="32"/>
  <c r="O467" i="32"/>
  <c r="O466" i="32"/>
  <c r="O465" i="32"/>
  <c r="Q465" i="32" s="1"/>
  <c r="O464" i="32"/>
  <c r="O463" i="32"/>
  <c r="O462" i="32"/>
  <c r="O461" i="32"/>
  <c r="O460" i="32"/>
  <c r="O459" i="32"/>
  <c r="O458" i="32"/>
  <c r="O457" i="32"/>
  <c r="Q457" i="32" s="1"/>
  <c r="O456" i="32"/>
  <c r="O455" i="32"/>
  <c r="O454" i="32"/>
  <c r="O453" i="32"/>
  <c r="O452" i="32"/>
  <c r="O451" i="32"/>
  <c r="O450" i="32"/>
  <c r="O449" i="32"/>
  <c r="Q449" i="32" s="1"/>
  <c r="O448" i="32"/>
  <c r="O447" i="32"/>
  <c r="O446" i="32"/>
  <c r="O445" i="32"/>
  <c r="O444" i="32"/>
  <c r="O443" i="32"/>
  <c r="O442" i="32"/>
  <c r="O441" i="32"/>
  <c r="Q441" i="32" s="1"/>
  <c r="O440" i="32"/>
  <c r="O439" i="32"/>
  <c r="O438" i="32"/>
  <c r="O437" i="32"/>
  <c r="O436" i="32"/>
  <c r="O435" i="32"/>
  <c r="O434" i="32"/>
  <c r="O433" i="32"/>
  <c r="O432" i="32"/>
  <c r="O431" i="32"/>
  <c r="O430" i="32"/>
  <c r="O429" i="32"/>
  <c r="O428" i="32"/>
  <c r="O427" i="32"/>
  <c r="O426" i="32"/>
  <c r="O425" i="32"/>
  <c r="O424" i="32"/>
  <c r="O423" i="32"/>
  <c r="O422" i="32"/>
  <c r="O421" i="32"/>
  <c r="O420" i="32"/>
  <c r="O419" i="32"/>
  <c r="O418" i="32"/>
  <c r="O417" i="32"/>
  <c r="Q417" i="32" s="1"/>
  <c r="O416" i="32"/>
  <c r="O415" i="32"/>
  <c r="O414" i="32"/>
  <c r="O413" i="32"/>
  <c r="O412" i="32"/>
  <c r="O411" i="32"/>
  <c r="O410" i="32"/>
  <c r="O409" i="32"/>
  <c r="O408" i="32"/>
  <c r="O407" i="32"/>
  <c r="O406" i="32"/>
  <c r="O405" i="32"/>
  <c r="O404" i="32"/>
  <c r="O403" i="32"/>
  <c r="O402" i="32"/>
  <c r="O401" i="32"/>
  <c r="O400" i="32"/>
  <c r="O399" i="32"/>
  <c r="O398" i="32"/>
  <c r="O397" i="32"/>
  <c r="O396" i="32"/>
  <c r="O395" i="32"/>
  <c r="O394" i="32"/>
  <c r="O393" i="32"/>
  <c r="O392" i="32"/>
  <c r="O391" i="32"/>
  <c r="O390" i="32"/>
  <c r="O389" i="32"/>
  <c r="O388" i="32"/>
  <c r="O387" i="32"/>
  <c r="O386" i="32"/>
  <c r="O385" i="32"/>
  <c r="O384" i="32"/>
  <c r="O383" i="32"/>
  <c r="O382" i="32"/>
  <c r="O381" i="32"/>
  <c r="O380" i="32"/>
  <c r="O379" i="32"/>
  <c r="O378" i="32"/>
  <c r="O377" i="32"/>
  <c r="Q377" i="32" s="1"/>
  <c r="O376" i="32"/>
  <c r="O375" i="32"/>
  <c r="O374" i="32"/>
  <c r="O373" i="32"/>
  <c r="O372" i="32"/>
  <c r="O371" i="32"/>
  <c r="O370" i="32"/>
  <c r="O369" i="32"/>
  <c r="Q369" i="32" s="1"/>
  <c r="O368" i="32"/>
  <c r="O367" i="32"/>
  <c r="O366" i="32"/>
  <c r="O365" i="32"/>
  <c r="O364" i="32"/>
  <c r="O363" i="32"/>
  <c r="O362" i="32"/>
  <c r="O361" i="32"/>
  <c r="O360" i="32"/>
  <c r="O359" i="32"/>
  <c r="O358" i="32"/>
  <c r="O357" i="32"/>
  <c r="O356" i="32"/>
  <c r="O355" i="32"/>
  <c r="O354" i="32"/>
  <c r="O353" i="32"/>
  <c r="O352" i="32"/>
  <c r="O351" i="32"/>
  <c r="O350" i="32"/>
  <c r="O349" i="32"/>
  <c r="O348" i="32"/>
  <c r="O347" i="32"/>
  <c r="O346" i="32"/>
  <c r="O345" i="32"/>
  <c r="O344" i="32"/>
  <c r="O343" i="32"/>
  <c r="O342" i="32"/>
  <c r="O341" i="32"/>
  <c r="O340" i="32"/>
  <c r="O339" i="32"/>
  <c r="O338" i="32"/>
  <c r="O337" i="32"/>
  <c r="O336" i="32"/>
  <c r="O335" i="32"/>
  <c r="O334" i="32"/>
  <c r="O333" i="32"/>
  <c r="O332" i="32"/>
  <c r="O331" i="32"/>
  <c r="O330" i="32"/>
  <c r="O329" i="32"/>
  <c r="O328" i="32"/>
  <c r="O327" i="32"/>
  <c r="O326" i="32"/>
  <c r="O325" i="32"/>
  <c r="O324" i="32"/>
  <c r="O323" i="32"/>
  <c r="O322" i="32"/>
  <c r="O321" i="32"/>
  <c r="O320" i="32"/>
  <c r="O319" i="32"/>
  <c r="O318" i="32"/>
  <c r="O317" i="32"/>
  <c r="O316" i="32"/>
  <c r="O315" i="32"/>
  <c r="O314" i="32"/>
  <c r="O313" i="32"/>
  <c r="O312" i="32"/>
  <c r="O311" i="32"/>
  <c r="O310" i="32"/>
  <c r="O309" i="32"/>
  <c r="O308" i="32"/>
  <c r="O307" i="32"/>
  <c r="O306" i="32"/>
  <c r="O305" i="32"/>
  <c r="O304" i="32"/>
  <c r="O303" i="32"/>
  <c r="O302" i="32"/>
  <c r="O301" i="32"/>
  <c r="O300" i="32"/>
  <c r="O299" i="32"/>
  <c r="O298" i="32"/>
  <c r="O297" i="32"/>
  <c r="O296" i="32"/>
  <c r="O295" i="32"/>
  <c r="O294" i="32"/>
  <c r="O293" i="32"/>
  <c r="O292" i="32"/>
  <c r="O291" i="32"/>
  <c r="O290" i="32"/>
  <c r="O289" i="32"/>
  <c r="O288" i="32"/>
  <c r="O287" i="32"/>
  <c r="O286" i="32"/>
  <c r="O285" i="32"/>
  <c r="O284" i="32"/>
  <c r="O283" i="32"/>
  <c r="O282" i="32"/>
  <c r="O281" i="32"/>
  <c r="O280" i="32"/>
  <c r="O279" i="32"/>
  <c r="O278" i="32"/>
  <c r="O277" i="32"/>
  <c r="O276" i="32"/>
  <c r="O275" i="32"/>
  <c r="O274" i="32"/>
  <c r="O273" i="32"/>
  <c r="O272" i="32"/>
  <c r="O271" i="32"/>
  <c r="O270" i="32"/>
  <c r="O269" i="32"/>
  <c r="O268" i="32"/>
  <c r="O267" i="32"/>
  <c r="O266" i="32"/>
  <c r="O265" i="32"/>
  <c r="O264" i="32"/>
  <c r="O263" i="32"/>
  <c r="O262" i="32"/>
  <c r="O261" i="32"/>
  <c r="O260" i="32"/>
  <c r="O259" i="32"/>
  <c r="O258" i="32"/>
  <c r="O257" i="32"/>
  <c r="O256" i="32"/>
  <c r="O255" i="32"/>
  <c r="O254" i="32"/>
  <c r="O253" i="32"/>
  <c r="O252" i="32"/>
  <c r="O251" i="32"/>
  <c r="O250" i="32"/>
  <c r="O249" i="32"/>
  <c r="O248" i="32"/>
  <c r="O247" i="32"/>
  <c r="O246" i="32"/>
  <c r="O245" i="32"/>
  <c r="O244" i="32"/>
  <c r="O243" i="32"/>
  <c r="O242" i="32"/>
  <c r="O241" i="32"/>
  <c r="O240" i="32"/>
  <c r="O239" i="32"/>
  <c r="O238" i="32"/>
  <c r="O237" i="32"/>
  <c r="O236" i="32"/>
  <c r="O235" i="32"/>
  <c r="O234" i="32"/>
  <c r="O233" i="32"/>
  <c r="O232" i="32"/>
  <c r="O231" i="32"/>
  <c r="O230" i="32"/>
  <c r="O229" i="32"/>
  <c r="O228" i="32"/>
  <c r="O227" i="32"/>
  <c r="O226" i="32"/>
  <c r="O225" i="32"/>
  <c r="O224" i="32"/>
  <c r="O223" i="32"/>
  <c r="O222" i="32"/>
  <c r="O221" i="32"/>
  <c r="O220" i="32"/>
  <c r="O219" i="32"/>
  <c r="O218" i="32"/>
  <c r="O217" i="32"/>
  <c r="O216" i="32"/>
  <c r="O215" i="32"/>
  <c r="O214" i="32"/>
  <c r="O213" i="32"/>
  <c r="O212" i="32"/>
  <c r="O211" i="32"/>
  <c r="O210" i="32"/>
  <c r="O209" i="32"/>
  <c r="O208" i="32"/>
  <c r="O207" i="32"/>
  <c r="O206" i="32"/>
  <c r="O205" i="32"/>
  <c r="O204" i="32"/>
  <c r="O203" i="32"/>
  <c r="O202" i="32"/>
  <c r="O201" i="32"/>
  <c r="O200" i="32"/>
  <c r="O199" i="32"/>
  <c r="O198" i="32"/>
  <c r="O197" i="32"/>
  <c r="O196" i="32"/>
  <c r="O195" i="32"/>
  <c r="O194" i="32"/>
  <c r="O193" i="32"/>
  <c r="O192" i="32"/>
  <c r="O191" i="32"/>
  <c r="O190" i="32"/>
  <c r="O189" i="32"/>
  <c r="O188" i="32"/>
  <c r="O187" i="32"/>
  <c r="O186" i="32"/>
  <c r="O185" i="32"/>
  <c r="O184" i="32"/>
  <c r="O183" i="32"/>
  <c r="O182" i="32"/>
  <c r="O181" i="32"/>
  <c r="O180" i="32"/>
  <c r="O179" i="32"/>
  <c r="O178" i="32"/>
  <c r="O177" i="32"/>
  <c r="O176" i="32"/>
  <c r="O175" i="32"/>
  <c r="O174" i="32"/>
  <c r="O173" i="32"/>
  <c r="O172" i="32"/>
  <c r="O171" i="32"/>
  <c r="O170" i="32"/>
  <c r="O169" i="32"/>
  <c r="O168" i="32"/>
  <c r="O167" i="32"/>
  <c r="O166" i="32"/>
  <c r="O165" i="32"/>
  <c r="O164" i="32"/>
  <c r="O163" i="32"/>
  <c r="O162" i="32"/>
  <c r="O161" i="32"/>
  <c r="O160" i="32"/>
  <c r="O159" i="32"/>
  <c r="O158" i="32"/>
  <c r="O157" i="32"/>
  <c r="O156" i="32"/>
  <c r="O155" i="32"/>
  <c r="O154" i="32"/>
  <c r="O153" i="32"/>
  <c r="O152" i="32"/>
  <c r="O151" i="32"/>
  <c r="O150" i="32"/>
  <c r="O149" i="32"/>
  <c r="O148" i="32"/>
  <c r="O147" i="32"/>
  <c r="O146" i="32"/>
  <c r="O145" i="32"/>
  <c r="O144" i="32"/>
  <c r="O143" i="32"/>
  <c r="O142" i="32"/>
  <c r="O141" i="32"/>
  <c r="O140" i="32"/>
  <c r="O139" i="32"/>
  <c r="O138" i="32"/>
  <c r="O137" i="32"/>
  <c r="O136" i="32"/>
  <c r="O135" i="32"/>
  <c r="O134" i="32"/>
  <c r="O133" i="32"/>
  <c r="O132" i="32"/>
  <c r="O131" i="32"/>
  <c r="O130" i="32"/>
  <c r="O129" i="32"/>
  <c r="O128" i="32"/>
  <c r="O127" i="32"/>
  <c r="O126" i="32"/>
  <c r="O125" i="32"/>
  <c r="O124" i="32"/>
  <c r="O123" i="32"/>
  <c r="O122" i="32"/>
  <c r="O121" i="32"/>
  <c r="O120" i="32"/>
  <c r="O119" i="32"/>
  <c r="O118" i="32"/>
  <c r="O117" i="32"/>
  <c r="O116" i="32"/>
  <c r="O115" i="32"/>
  <c r="O114" i="32"/>
  <c r="O113" i="32"/>
  <c r="O112" i="32"/>
  <c r="O111" i="32"/>
  <c r="O110" i="32"/>
  <c r="O109" i="32"/>
  <c r="O108" i="32"/>
  <c r="O107" i="32"/>
  <c r="O106" i="32"/>
  <c r="O105" i="32"/>
  <c r="O104" i="32"/>
  <c r="O103" i="32"/>
  <c r="O102" i="32"/>
  <c r="O101" i="32"/>
  <c r="O100" i="32"/>
  <c r="O99" i="32"/>
  <c r="O98" i="32"/>
  <c r="O97" i="32"/>
  <c r="O96" i="32"/>
  <c r="O95" i="32"/>
  <c r="O94" i="32"/>
  <c r="O93" i="32"/>
  <c r="O92" i="32"/>
  <c r="O91" i="32"/>
  <c r="O90" i="32"/>
  <c r="O89" i="32"/>
  <c r="O88" i="32"/>
  <c r="O87" i="32"/>
  <c r="O86" i="32"/>
  <c r="O85" i="32"/>
  <c r="O84" i="32"/>
  <c r="O83" i="32"/>
  <c r="O82" i="32"/>
  <c r="O81" i="32"/>
  <c r="O80" i="32"/>
  <c r="O79" i="32"/>
  <c r="O78" i="32"/>
  <c r="O77" i="32"/>
  <c r="O76" i="32"/>
  <c r="O75" i="32"/>
  <c r="O74" i="32"/>
  <c r="O73" i="32"/>
  <c r="O72" i="32"/>
  <c r="O71" i="32"/>
  <c r="O70" i="32"/>
  <c r="O69" i="32"/>
  <c r="O68" i="32"/>
  <c r="O67" i="32"/>
  <c r="O66" i="32"/>
  <c r="O65" i="32"/>
  <c r="O64" i="32"/>
  <c r="O63" i="32"/>
  <c r="O62" i="32"/>
  <c r="O61" i="32"/>
  <c r="O60" i="32"/>
  <c r="O59" i="32"/>
  <c r="O58" i="32"/>
  <c r="O57" i="32"/>
  <c r="O56" i="32"/>
  <c r="O55" i="32"/>
  <c r="O54" i="32"/>
  <c r="O53" i="32"/>
  <c r="O52" i="32"/>
  <c r="O51" i="32"/>
  <c r="O50" i="32"/>
  <c r="O49" i="32"/>
  <c r="O48" i="32"/>
  <c r="Q48" i="32" s="1"/>
  <c r="O47" i="32"/>
  <c r="O46" i="32"/>
  <c r="O45" i="32"/>
  <c r="O44" i="32"/>
  <c r="O43" i="32"/>
  <c r="O42" i="32"/>
  <c r="O41" i="32"/>
  <c r="O40" i="32"/>
  <c r="Q40" i="32" s="1"/>
  <c r="O39" i="32"/>
  <c r="O38" i="32"/>
  <c r="O37" i="32"/>
  <c r="O36" i="32"/>
  <c r="O35" i="32"/>
  <c r="O34" i="32"/>
  <c r="O33" i="32"/>
  <c r="O32" i="32"/>
  <c r="O31" i="32"/>
  <c r="O30" i="32"/>
  <c r="O29" i="32"/>
  <c r="O28" i="32"/>
  <c r="O27" i="32"/>
  <c r="O26" i="32"/>
  <c r="O25" i="32"/>
  <c r="O24" i="32"/>
  <c r="O23" i="32"/>
  <c r="O22" i="32"/>
  <c r="O21" i="32"/>
  <c r="O20" i="32"/>
  <c r="O19" i="32"/>
  <c r="O18" i="32"/>
  <c r="O17" i="32"/>
  <c r="O16" i="32"/>
  <c r="O15" i="32"/>
  <c r="O14" i="32"/>
  <c r="O13" i="32"/>
  <c r="O12" i="32"/>
  <c r="O11" i="32"/>
  <c r="O10" i="32"/>
  <c r="O9" i="32"/>
  <c r="O8" i="32"/>
  <c r="O7" i="32"/>
  <c r="P1005" i="32"/>
  <c r="P1004" i="32"/>
  <c r="P1003" i="32"/>
  <c r="P1002" i="32"/>
  <c r="P1001" i="32"/>
  <c r="P1000" i="32"/>
  <c r="P999" i="32"/>
  <c r="P998" i="32"/>
  <c r="P997" i="32"/>
  <c r="P996" i="32"/>
  <c r="P995" i="32"/>
  <c r="P994" i="32"/>
  <c r="P993" i="32"/>
  <c r="P992" i="32"/>
  <c r="P991" i="32"/>
  <c r="P990" i="32"/>
  <c r="P989" i="32"/>
  <c r="P988" i="32"/>
  <c r="P987" i="32"/>
  <c r="P986" i="32"/>
  <c r="P985" i="32"/>
  <c r="P984" i="32"/>
  <c r="P983" i="32"/>
  <c r="P982" i="32"/>
  <c r="P981" i="32"/>
  <c r="P980" i="32"/>
  <c r="P979" i="32"/>
  <c r="P978" i="32"/>
  <c r="P977" i="32"/>
  <c r="P976" i="32"/>
  <c r="P975" i="32"/>
  <c r="P974" i="32"/>
  <c r="P973" i="32"/>
  <c r="P972" i="32"/>
  <c r="P971" i="32"/>
  <c r="P970" i="32"/>
  <c r="P969" i="32"/>
  <c r="P968" i="32"/>
  <c r="P967" i="32"/>
  <c r="P966" i="32"/>
  <c r="P965" i="32"/>
  <c r="P964" i="32"/>
  <c r="P963" i="32"/>
  <c r="P962" i="32"/>
  <c r="P961" i="32"/>
  <c r="P960" i="32"/>
  <c r="P959" i="32"/>
  <c r="P958" i="32"/>
  <c r="P957" i="32"/>
  <c r="P956" i="32"/>
  <c r="P955" i="32"/>
  <c r="P954" i="32"/>
  <c r="P953" i="32"/>
  <c r="P952" i="32"/>
  <c r="P951" i="32"/>
  <c r="P950" i="32"/>
  <c r="P949" i="32"/>
  <c r="P948" i="32"/>
  <c r="P947" i="32"/>
  <c r="P946" i="32"/>
  <c r="P945" i="32"/>
  <c r="P944" i="32"/>
  <c r="P943" i="32"/>
  <c r="P942" i="32"/>
  <c r="P941" i="32"/>
  <c r="P940" i="32"/>
  <c r="P939" i="32"/>
  <c r="P938" i="32"/>
  <c r="P937" i="32"/>
  <c r="P936" i="32"/>
  <c r="P935" i="32"/>
  <c r="P934" i="32"/>
  <c r="P933" i="32"/>
  <c r="P932" i="32"/>
  <c r="P931" i="32"/>
  <c r="P930" i="32"/>
  <c r="P929" i="32"/>
  <c r="P928" i="32"/>
  <c r="P927" i="32"/>
  <c r="P926" i="32"/>
  <c r="P925" i="32"/>
  <c r="P924" i="32"/>
  <c r="P923" i="32"/>
  <c r="P922" i="32"/>
  <c r="P921" i="32"/>
  <c r="P920" i="32"/>
  <c r="P919" i="32"/>
  <c r="P918" i="32"/>
  <c r="P917" i="32"/>
  <c r="P916" i="32"/>
  <c r="P915" i="32"/>
  <c r="P914" i="32"/>
  <c r="P913" i="32"/>
  <c r="P912" i="32"/>
  <c r="P911" i="32"/>
  <c r="P910" i="32"/>
  <c r="P909" i="32"/>
  <c r="P908" i="32"/>
  <c r="P907" i="32"/>
  <c r="P906" i="32"/>
  <c r="P905" i="32"/>
  <c r="P904" i="32"/>
  <c r="P903" i="32"/>
  <c r="P902" i="32"/>
  <c r="P901" i="32"/>
  <c r="P900" i="32"/>
  <c r="P899" i="32"/>
  <c r="P898" i="32"/>
  <c r="P897" i="32"/>
  <c r="P896" i="32"/>
  <c r="P895" i="32"/>
  <c r="P894" i="32"/>
  <c r="P893" i="32"/>
  <c r="P892" i="32"/>
  <c r="P891" i="32"/>
  <c r="P890" i="32"/>
  <c r="P889" i="32"/>
  <c r="P888" i="32"/>
  <c r="P887" i="32"/>
  <c r="P886" i="32"/>
  <c r="P885" i="32"/>
  <c r="P884" i="32"/>
  <c r="P883" i="32"/>
  <c r="P882" i="32"/>
  <c r="P881" i="32"/>
  <c r="P880" i="32"/>
  <c r="P879" i="32"/>
  <c r="P878" i="32"/>
  <c r="P877" i="32"/>
  <c r="P876" i="32"/>
  <c r="P875" i="32"/>
  <c r="P874" i="32"/>
  <c r="P873" i="32"/>
  <c r="P872" i="32"/>
  <c r="P871" i="32"/>
  <c r="P870" i="32"/>
  <c r="P869" i="32"/>
  <c r="P868" i="32"/>
  <c r="P867" i="32"/>
  <c r="P866" i="32"/>
  <c r="P865" i="32"/>
  <c r="P864" i="32"/>
  <c r="P863" i="32"/>
  <c r="P862" i="32"/>
  <c r="P861" i="32"/>
  <c r="P860" i="32"/>
  <c r="P859" i="32"/>
  <c r="P858" i="32"/>
  <c r="P857" i="32"/>
  <c r="P856" i="32"/>
  <c r="P855" i="32"/>
  <c r="P854" i="32"/>
  <c r="P853" i="32"/>
  <c r="P852" i="32"/>
  <c r="P851" i="32"/>
  <c r="P850" i="32"/>
  <c r="P849" i="32"/>
  <c r="P848" i="32"/>
  <c r="P847" i="32"/>
  <c r="P846" i="32"/>
  <c r="P845" i="32"/>
  <c r="P844" i="32"/>
  <c r="P843" i="32"/>
  <c r="P842" i="32"/>
  <c r="P841" i="32"/>
  <c r="P840" i="32"/>
  <c r="P839" i="32"/>
  <c r="P838" i="32"/>
  <c r="P837" i="32"/>
  <c r="P836" i="32"/>
  <c r="P835" i="32"/>
  <c r="P834" i="32"/>
  <c r="P833" i="32"/>
  <c r="P832" i="32"/>
  <c r="P831" i="32"/>
  <c r="P830" i="32"/>
  <c r="P829" i="32"/>
  <c r="P828" i="32"/>
  <c r="P827" i="32"/>
  <c r="P826" i="32"/>
  <c r="P825" i="32"/>
  <c r="P824" i="32"/>
  <c r="P823" i="32"/>
  <c r="P822" i="32"/>
  <c r="P821" i="32"/>
  <c r="P820" i="32"/>
  <c r="P819" i="32"/>
  <c r="P818" i="32"/>
  <c r="P817" i="32"/>
  <c r="P816" i="32"/>
  <c r="P815" i="32"/>
  <c r="P814" i="32"/>
  <c r="P813" i="32"/>
  <c r="P812" i="32"/>
  <c r="P811" i="32"/>
  <c r="P810" i="32"/>
  <c r="P809" i="32"/>
  <c r="P808" i="32"/>
  <c r="P807" i="32"/>
  <c r="P806" i="32"/>
  <c r="P805" i="32"/>
  <c r="P804" i="32"/>
  <c r="P803" i="32"/>
  <c r="P802" i="32"/>
  <c r="P801" i="32"/>
  <c r="P800" i="32"/>
  <c r="P799" i="32"/>
  <c r="P798" i="32"/>
  <c r="P797" i="32"/>
  <c r="P796" i="32"/>
  <c r="P795" i="32"/>
  <c r="P794" i="32"/>
  <c r="P793" i="32"/>
  <c r="P792" i="32"/>
  <c r="P791" i="32"/>
  <c r="P790" i="32"/>
  <c r="P789" i="32"/>
  <c r="P788" i="32"/>
  <c r="P787" i="32"/>
  <c r="P786" i="32"/>
  <c r="P785" i="32"/>
  <c r="P784" i="32"/>
  <c r="P783" i="32"/>
  <c r="P782" i="32"/>
  <c r="P781" i="32"/>
  <c r="P780" i="32"/>
  <c r="P779" i="32"/>
  <c r="P778" i="32"/>
  <c r="P777" i="32"/>
  <c r="P776" i="32"/>
  <c r="P775" i="32"/>
  <c r="P774" i="32"/>
  <c r="P773" i="32"/>
  <c r="P772" i="32"/>
  <c r="P771" i="32"/>
  <c r="P770" i="32"/>
  <c r="P769" i="32"/>
  <c r="P768" i="32"/>
  <c r="P767" i="32"/>
  <c r="P766" i="32"/>
  <c r="P765" i="32"/>
  <c r="P764" i="32"/>
  <c r="P763" i="32"/>
  <c r="P762" i="32"/>
  <c r="P761" i="32"/>
  <c r="P760" i="32"/>
  <c r="P759" i="32"/>
  <c r="P758" i="32"/>
  <c r="P757" i="32"/>
  <c r="P756" i="32"/>
  <c r="P755" i="32"/>
  <c r="P754" i="32"/>
  <c r="P753" i="32"/>
  <c r="P752" i="32"/>
  <c r="P751" i="32"/>
  <c r="P750" i="32"/>
  <c r="P749" i="32"/>
  <c r="P748" i="32"/>
  <c r="P747" i="32"/>
  <c r="P746" i="32"/>
  <c r="P745" i="32"/>
  <c r="P744" i="32"/>
  <c r="P743" i="32"/>
  <c r="P742" i="32"/>
  <c r="P741" i="32"/>
  <c r="P740" i="32"/>
  <c r="P739" i="32"/>
  <c r="P738" i="32"/>
  <c r="P737" i="32"/>
  <c r="P736" i="32"/>
  <c r="P735" i="32"/>
  <c r="P734" i="32"/>
  <c r="P733" i="32"/>
  <c r="P732" i="32"/>
  <c r="P731" i="32"/>
  <c r="P730" i="32"/>
  <c r="P729" i="32"/>
  <c r="P728" i="32"/>
  <c r="P727" i="32"/>
  <c r="P726" i="32"/>
  <c r="P725" i="32"/>
  <c r="P724" i="32"/>
  <c r="P723" i="32"/>
  <c r="P722" i="32"/>
  <c r="P721" i="32"/>
  <c r="P720" i="32"/>
  <c r="P719" i="32"/>
  <c r="P718" i="32"/>
  <c r="P717" i="32"/>
  <c r="P716" i="32"/>
  <c r="P715" i="32"/>
  <c r="P714" i="32"/>
  <c r="P713" i="32"/>
  <c r="P712" i="32"/>
  <c r="P711" i="32"/>
  <c r="P710" i="32"/>
  <c r="P709" i="32"/>
  <c r="P708" i="32"/>
  <c r="P707" i="32"/>
  <c r="P706" i="32"/>
  <c r="P705" i="32"/>
  <c r="P704" i="32"/>
  <c r="P703" i="32"/>
  <c r="P702" i="32"/>
  <c r="P701" i="32"/>
  <c r="P700" i="32"/>
  <c r="P699" i="32"/>
  <c r="P698" i="32"/>
  <c r="P697" i="32"/>
  <c r="P696" i="32"/>
  <c r="P695" i="32"/>
  <c r="P694" i="32"/>
  <c r="P693" i="32"/>
  <c r="P692" i="32"/>
  <c r="P691" i="32"/>
  <c r="P690" i="32"/>
  <c r="P689" i="32"/>
  <c r="P688" i="32"/>
  <c r="P687" i="32"/>
  <c r="P686" i="32"/>
  <c r="P685" i="32"/>
  <c r="P684" i="32"/>
  <c r="P683" i="32"/>
  <c r="P682" i="32"/>
  <c r="P681" i="32"/>
  <c r="P680" i="32"/>
  <c r="P679" i="32"/>
  <c r="P678" i="32"/>
  <c r="P677" i="32"/>
  <c r="P676" i="32"/>
  <c r="P675" i="32"/>
  <c r="P674" i="32"/>
  <c r="P673" i="32"/>
  <c r="P672" i="32"/>
  <c r="P671" i="32"/>
  <c r="P670" i="32"/>
  <c r="P669" i="32"/>
  <c r="P668" i="32"/>
  <c r="P667" i="32"/>
  <c r="P666" i="32"/>
  <c r="P665" i="32"/>
  <c r="P664" i="32"/>
  <c r="P663" i="32"/>
  <c r="P662" i="32"/>
  <c r="P661" i="32"/>
  <c r="P660" i="32"/>
  <c r="P659" i="32"/>
  <c r="P658" i="32"/>
  <c r="P657" i="32"/>
  <c r="P656" i="32"/>
  <c r="P655" i="32"/>
  <c r="P654" i="32"/>
  <c r="P653" i="32"/>
  <c r="P652" i="32"/>
  <c r="P651" i="32"/>
  <c r="P650" i="32"/>
  <c r="P649" i="32"/>
  <c r="P648" i="32"/>
  <c r="P647" i="32"/>
  <c r="P646" i="32"/>
  <c r="P645" i="32"/>
  <c r="P644" i="32"/>
  <c r="P643" i="32"/>
  <c r="P642" i="32"/>
  <c r="P641" i="32"/>
  <c r="P640" i="32"/>
  <c r="P639" i="32"/>
  <c r="P638" i="32"/>
  <c r="P637" i="32"/>
  <c r="P636" i="32"/>
  <c r="P635" i="32"/>
  <c r="P634" i="32"/>
  <c r="P633" i="32"/>
  <c r="P632" i="32"/>
  <c r="P631" i="32"/>
  <c r="P630" i="32"/>
  <c r="P629" i="32"/>
  <c r="P628" i="32"/>
  <c r="P627" i="32"/>
  <c r="P626" i="32"/>
  <c r="P625" i="32"/>
  <c r="P624" i="32"/>
  <c r="P623" i="32"/>
  <c r="P622" i="32"/>
  <c r="P621" i="32"/>
  <c r="P620" i="32"/>
  <c r="P619" i="32"/>
  <c r="P618" i="32"/>
  <c r="P617" i="32"/>
  <c r="P616" i="32"/>
  <c r="P615" i="32"/>
  <c r="P614" i="32"/>
  <c r="P613" i="32"/>
  <c r="P612" i="32"/>
  <c r="P611" i="32"/>
  <c r="P610" i="32"/>
  <c r="P609" i="32"/>
  <c r="P608" i="32"/>
  <c r="P607" i="32"/>
  <c r="P606" i="32"/>
  <c r="P605" i="32"/>
  <c r="P604" i="32"/>
  <c r="P603" i="32"/>
  <c r="P602" i="32"/>
  <c r="P601" i="32"/>
  <c r="P600" i="32"/>
  <c r="P599" i="32"/>
  <c r="P598" i="32"/>
  <c r="P597" i="32"/>
  <c r="P596" i="32"/>
  <c r="P595" i="32"/>
  <c r="P594" i="32"/>
  <c r="P593" i="32"/>
  <c r="P592" i="32"/>
  <c r="P591" i="32"/>
  <c r="P590" i="32"/>
  <c r="P589" i="32"/>
  <c r="P588" i="32"/>
  <c r="P587" i="32"/>
  <c r="P586" i="32"/>
  <c r="P585" i="32"/>
  <c r="P584" i="32"/>
  <c r="P583" i="32"/>
  <c r="P582" i="32"/>
  <c r="P581" i="32"/>
  <c r="P580" i="32"/>
  <c r="P579" i="32"/>
  <c r="P578" i="32"/>
  <c r="P577" i="32"/>
  <c r="P576" i="32"/>
  <c r="P575" i="32"/>
  <c r="P574" i="32"/>
  <c r="P573" i="32"/>
  <c r="P572" i="32"/>
  <c r="P571" i="32"/>
  <c r="P570" i="32"/>
  <c r="P569" i="32"/>
  <c r="P568" i="32"/>
  <c r="P567" i="32"/>
  <c r="P566" i="32"/>
  <c r="P565" i="32"/>
  <c r="P564" i="32"/>
  <c r="P563" i="32"/>
  <c r="P562" i="32"/>
  <c r="P561" i="32"/>
  <c r="P560" i="32"/>
  <c r="P559" i="32"/>
  <c r="P558" i="32"/>
  <c r="P557" i="32"/>
  <c r="P556" i="32"/>
  <c r="P555" i="32"/>
  <c r="P554" i="32"/>
  <c r="P553" i="32"/>
  <c r="P552" i="32"/>
  <c r="P551" i="32"/>
  <c r="P550" i="32"/>
  <c r="P549" i="32"/>
  <c r="P548" i="32"/>
  <c r="P547" i="32"/>
  <c r="P546" i="32"/>
  <c r="P545" i="32"/>
  <c r="P544" i="32"/>
  <c r="P543" i="32"/>
  <c r="P542" i="32"/>
  <c r="P541" i="32"/>
  <c r="P540" i="32"/>
  <c r="P539" i="32"/>
  <c r="P538" i="32"/>
  <c r="P537" i="32"/>
  <c r="P536" i="32"/>
  <c r="P535" i="32"/>
  <c r="P534" i="32"/>
  <c r="P533" i="32"/>
  <c r="P532" i="32"/>
  <c r="P531" i="32"/>
  <c r="P530" i="32"/>
  <c r="P529" i="32"/>
  <c r="P528" i="32"/>
  <c r="P527" i="32"/>
  <c r="P526" i="32"/>
  <c r="P525" i="32"/>
  <c r="P524" i="32"/>
  <c r="P523" i="32"/>
  <c r="P522" i="32"/>
  <c r="P521" i="32"/>
  <c r="P520" i="32"/>
  <c r="P519" i="32"/>
  <c r="P518" i="32"/>
  <c r="P517" i="32"/>
  <c r="P516" i="32"/>
  <c r="P515" i="32"/>
  <c r="P514" i="32"/>
  <c r="P513" i="32"/>
  <c r="P512" i="32"/>
  <c r="P511" i="32"/>
  <c r="P510" i="32"/>
  <c r="P509" i="32"/>
  <c r="P508" i="32"/>
  <c r="P507" i="32"/>
  <c r="P506" i="32"/>
  <c r="P505" i="32"/>
  <c r="P504" i="32"/>
  <c r="P503" i="32"/>
  <c r="P502" i="32"/>
  <c r="P501" i="32"/>
  <c r="P500" i="32"/>
  <c r="P499" i="32"/>
  <c r="P498" i="32"/>
  <c r="P497" i="32"/>
  <c r="P496" i="32"/>
  <c r="P495" i="32"/>
  <c r="P494" i="32"/>
  <c r="P493" i="32"/>
  <c r="P492" i="32"/>
  <c r="P491" i="32"/>
  <c r="P490" i="32"/>
  <c r="P489" i="32"/>
  <c r="P488" i="32"/>
  <c r="P487" i="32"/>
  <c r="P486" i="32"/>
  <c r="P485" i="32"/>
  <c r="P484" i="32"/>
  <c r="P483" i="32"/>
  <c r="P482" i="32"/>
  <c r="P481" i="32"/>
  <c r="P480" i="32"/>
  <c r="P479" i="32"/>
  <c r="P478" i="32"/>
  <c r="P477" i="32"/>
  <c r="P476" i="32"/>
  <c r="P475" i="32"/>
  <c r="P474" i="32"/>
  <c r="P473" i="32"/>
  <c r="P472" i="32"/>
  <c r="P471" i="32"/>
  <c r="P470" i="32"/>
  <c r="P469" i="32"/>
  <c r="P468" i="32"/>
  <c r="P467" i="32"/>
  <c r="P466" i="32"/>
  <c r="P465" i="32"/>
  <c r="P464" i="32"/>
  <c r="P463" i="32"/>
  <c r="P462" i="32"/>
  <c r="P461" i="32"/>
  <c r="P460" i="32"/>
  <c r="P459" i="32"/>
  <c r="P458" i="32"/>
  <c r="P457" i="32"/>
  <c r="P456" i="32"/>
  <c r="P455" i="32"/>
  <c r="P454" i="32"/>
  <c r="P453" i="32"/>
  <c r="P452" i="32"/>
  <c r="P451" i="32"/>
  <c r="P450" i="32"/>
  <c r="P449" i="32"/>
  <c r="P448" i="32"/>
  <c r="P447" i="32"/>
  <c r="P446" i="32"/>
  <c r="P445" i="32"/>
  <c r="P444" i="32"/>
  <c r="P443" i="32"/>
  <c r="P442" i="32"/>
  <c r="P441" i="32"/>
  <c r="P440" i="32"/>
  <c r="P439" i="32"/>
  <c r="P438" i="32"/>
  <c r="P437" i="32"/>
  <c r="P436" i="32"/>
  <c r="P435" i="32"/>
  <c r="P434" i="32"/>
  <c r="P433" i="32"/>
  <c r="P432" i="32"/>
  <c r="P431" i="32"/>
  <c r="P430" i="32"/>
  <c r="P429" i="32"/>
  <c r="P428" i="32"/>
  <c r="P427" i="32"/>
  <c r="P426" i="32"/>
  <c r="P425" i="32"/>
  <c r="P424" i="32"/>
  <c r="P423" i="32"/>
  <c r="P422" i="32"/>
  <c r="P421" i="32"/>
  <c r="P420" i="32"/>
  <c r="P419" i="32"/>
  <c r="P418" i="32"/>
  <c r="P417" i="32"/>
  <c r="P416" i="32"/>
  <c r="P415" i="32"/>
  <c r="P414" i="32"/>
  <c r="P413" i="32"/>
  <c r="P412" i="32"/>
  <c r="P411" i="32"/>
  <c r="P410" i="32"/>
  <c r="P409" i="32"/>
  <c r="P408" i="32"/>
  <c r="P407" i="32"/>
  <c r="P406" i="32"/>
  <c r="P405" i="32"/>
  <c r="P404" i="32"/>
  <c r="P403" i="32"/>
  <c r="P402" i="32"/>
  <c r="P401" i="32"/>
  <c r="P400" i="32"/>
  <c r="P399" i="32"/>
  <c r="P398" i="32"/>
  <c r="P397" i="32"/>
  <c r="P396" i="32"/>
  <c r="P395" i="32"/>
  <c r="P394" i="32"/>
  <c r="P393" i="32"/>
  <c r="P392" i="32"/>
  <c r="P391" i="32"/>
  <c r="P390" i="32"/>
  <c r="P389" i="32"/>
  <c r="P388" i="32"/>
  <c r="P387" i="32"/>
  <c r="P386" i="32"/>
  <c r="P385" i="32"/>
  <c r="P384" i="32"/>
  <c r="P383" i="32"/>
  <c r="P382" i="32"/>
  <c r="P381" i="32"/>
  <c r="P380" i="32"/>
  <c r="P379" i="32"/>
  <c r="P378" i="32"/>
  <c r="P377" i="32"/>
  <c r="P376" i="32"/>
  <c r="P375" i="32"/>
  <c r="P374" i="32"/>
  <c r="P373" i="32"/>
  <c r="P372" i="32"/>
  <c r="P371" i="32"/>
  <c r="P370" i="32"/>
  <c r="P369" i="32"/>
  <c r="P368" i="32"/>
  <c r="P367" i="32"/>
  <c r="P366" i="32"/>
  <c r="P365" i="32"/>
  <c r="P364" i="32"/>
  <c r="P363" i="32"/>
  <c r="P362" i="32"/>
  <c r="P361" i="32"/>
  <c r="P360" i="32"/>
  <c r="P359" i="32"/>
  <c r="P358" i="32"/>
  <c r="P357" i="32"/>
  <c r="P356" i="32"/>
  <c r="P355" i="32"/>
  <c r="P354" i="32"/>
  <c r="P353" i="32"/>
  <c r="P352" i="32"/>
  <c r="P351" i="32"/>
  <c r="P350" i="32"/>
  <c r="P349" i="32"/>
  <c r="P348" i="32"/>
  <c r="P347" i="32"/>
  <c r="P346" i="32"/>
  <c r="P345" i="32"/>
  <c r="P344" i="32"/>
  <c r="P343" i="32"/>
  <c r="P342" i="32"/>
  <c r="P341" i="32"/>
  <c r="P340" i="32"/>
  <c r="P339" i="32"/>
  <c r="P338" i="32"/>
  <c r="P337" i="32"/>
  <c r="P336" i="32"/>
  <c r="P335" i="32"/>
  <c r="P334" i="32"/>
  <c r="P333" i="32"/>
  <c r="P332" i="32"/>
  <c r="P331" i="32"/>
  <c r="P330" i="32"/>
  <c r="P329" i="32"/>
  <c r="P328" i="32"/>
  <c r="P327" i="32"/>
  <c r="P326" i="32"/>
  <c r="P325" i="32"/>
  <c r="P324" i="32"/>
  <c r="P323" i="32"/>
  <c r="P322" i="32"/>
  <c r="P321" i="32"/>
  <c r="P320" i="32"/>
  <c r="P319" i="32"/>
  <c r="P318" i="32"/>
  <c r="P317" i="32"/>
  <c r="P316" i="32"/>
  <c r="P315" i="32"/>
  <c r="P314" i="32"/>
  <c r="P313" i="32"/>
  <c r="P312" i="32"/>
  <c r="P311" i="32"/>
  <c r="P310" i="32"/>
  <c r="P309" i="32"/>
  <c r="P308" i="32"/>
  <c r="P307" i="32"/>
  <c r="P306" i="32"/>
  <c r="P305" i="32"/>
  <c r="P304" i="32"/>
  <c r="P303" i="32"/>
  <c r="P302" i="32"/>
  <c r="P301" i="32"/>
  <c r="P300" i="32"/>
  <c r="P299" i="32"/>
  <c r="P298" i="32"/>
  <c r="P297" i="32"/>
  <c r="P296" i="32"/>
  <c r="P295" i="32"/>
  <c r="P294" i="32"/>
  <c r="P293" i="32"/>
  <c r="P292" i="32"/>
  <c r="P291" i="32"/>
  <c r="P290" i="32"/>
  <c r="P289" i="32"/>
  <c r="P288" i="32"/>
  <c r="P287" i="32"/>
  <c r="P286" i="32"/>
  <c r="P285" i="32"/>
  <c r="P284" i="32"/>
  <c r="P283" i="32"/>
  <c r="P282" i="32"/>
  <c r="P281" i="32"/>
  <c r="P280" i="32"/>
  <c r="P279" i="32"/>
  <c r="P278" i="32"/>
  <c r="P277" i="32"/>
  <c r="P276" i="32"/>
  <c r="P275" i="32"/>
  <c r="P274" i="32"/>
  <c r="P273" i="32"/>
  <c r="P272" i="32"/>
  <c r="P271" i="32"/>
  <c r="P270" i="32"/>
  <c r="P269" i="32"/>
  <c r="P268" i="32"/>
  <c r="P267" i="32"/>
  <c r="P266" i="32"/>
  <c r="P265" i="32"/>
  <c r="P264" i="32"/>
  <c r="P263" i="32"/>
  <c r="P262" i="32"/>
  <c r="P261" i="32"/>
  <c r="P260" i="32"/>
  <c r="P259" i="32"/>
  <c r="P258" i="32"/>
  <c r="P257" i="32"/>
  <c r="P256" i="32"/>
  <c r="P255" i="32"/>
  <c r="P254" i="32"/>
  <c r="P253" i="32"/>
  <c r="P252" i="32"/>
  <c r="P251" i="32"/>
  <c r="P250" i="32"/>
  <c r="P249" i="32"/>
  <c r="P248" i="32"/>
  <c r="P247" i="32"/>
  <c r="P246" i="32"/>
  <c r="P245" i="32"/>
  <c r="P244" i="32"/>
  <c r="P243" i="32"/>
  <c r="P242" i="32"/>
  <c r="P241" i="32"/>
  <c r="P240" i="32"/>
  <c r="P239" i="32"/>
  <c r="P238" i="32"/>
  <c r="P237" i="32"/>
  <c r="P236" i="32"/>
  <c r="P235" i="32"/>
  <c r="P234" i="32"/>
  <c r="P233" i="32"/>
  <c r="P232" i="32"/>
  <c r="P231" i="32"/>
  <c r="P230" i="32"/>
  <c r="P229" i="32"/>
  <c r="P228" i="32"/>
  <c r="P227" i="32"/>
  <c r="P226" i="32"/>
  <c r="P225" i="32"/>
  <c r="P224" i="32"/>
  <c r="P223" i="32"/>
  <c r="P222" i="32"/>
  <c r="P221" i="32"/>
  <c r="P220" i="32"/>
  <c r="P219" i="32"/>
  <c r="P218" i="32"/>
  <c r="P217" i="32"/>
  <c r="P216" i="32"/>
  <c r="P215" i="32"/>
  <c r="P214" i="32"/>
  <c r="P213" i="32"/>
  <c r="P212" i="32"/>
  <c r="P211" i="32"/>
  <c r="P210" i="32"/>
  <c r="P209" i="32"/>
  <c r="P208" i="32"/>
  <c r="P207" i="32"/>
  <c r="P206" i="32"/>
  <c r="P205" i="32"/>
  <c r="P204" i="32"/>
  <c r="P203" i="32"/>
  <c r="P202" i="32"/>
  <c r="P201" i="32"/>
  <c r="P200" i="32"/>
  <c r="P199" i="32"/>
  <c r="P198" i="32"/>
  <c r="P197" i="32"/>
  <c r="P196" i="32"/>
  <c r="P195" i="32"/>
  <c r="P194" i="32"/>
  <c r="P193" i="32"/>
  <c r="P192" i="32"/>
  <c r="P191" i="32"/>
  <c r="P190" i="32"/>
  <c r="P189" i="32"/>
  <c r="P188" i="32"/>
  <c r="P187" i="32"/>
  <c r="P186" i="32"/>
  <c r="P185" i="32"/>
  <c r="P184" i="32"/>
  <c r="P183" i="32"/>
  <c r="P182" i="32"/>
  <c r="P181" i="32"/>
  <c r="P180" i="32"/>
  <c r="P179" i="32"/>
  <c r="P178" i="32"/>
  <c r="P177" i="32"/>
  <c r="P176" i="32"/>
  <c r="P175" i="32"/>
  <c r="P174" i="32"/>
  <c r="P173" i="32"/>
  <c r="P172" i="32"/>
  <c r="P171" i="32"/>
  <c r="P170" i="32"/>
  <c r="P169" i="32"/>
  <c r="P168" i="32"/>
  <c r="P167" i="32"/>
  <c r="P166" i="32"/>
  <c r="P165" i="32"/>
  <c r="P164" i="32"/>
  <c r="P163" i="32"/>
  <c r="P162" i="32"/>
  <c r="P161" i="32"/>
  <c r="P160" i="32"/>
  <c r="P159" i="32"/>
  <c r="P158" i="32"/>
  <c r="P157" i="32"/>
  <c r="P156" i="32"/>
  <c r="P155" i="32"/>
  <c r="P154" i="32"/>
  <c r="P153" i="32"/>
  <c r="P152" i="32"/>
  <c r="P151" i="32"/>
  <c r="P150" i="32"/>
  <c r="P149" i="32"/>
  <c r="P148" i="32"/>
  <c r="P147" i="32"/>
  <c r="P146" i="32"/>
  <c r="P145" i="32"/>
  <c r="P144" i="32"/>
  <c r="P143" i="32"/>
  <c r="P142" i="32"/>
  <c r="P141" i="32"/>
  <c r="P140" i="32"/>
  <c r="P139" i="32"/>
  <c r="P138" i="32"/>
  <c r="P137" i="32"/>
  <c r="P136" i="32"/>
  <c r="P135" i="32"/>
  <c r="P134" i="32"/>
  <c r="P133" i="32"/>
  <c r="P132" i="32"/>
  <c r="P131" i="32"/>
  <c r="P130" i="32"/>
  <c r="P129" i="32"/>
  <c r="P128" i="32"/>
  <c r="P127" i="32"/>
  <c r="P126" i="32"/>
  <c r="P125" i="32"/>
  <c r="P124" i="32"/>
  <c r="P123" i="32"/>
  <c r="P122" i="32"/>
  <c r="P121" i="32"/>
  <c r="P120" i="32"/>
  <c r="P119" i="32"/>
  <c r="P118" i="32"/>
  <c r="P117" i="32"/>
  <c r="P116" i="32"/>
  <c r="P115" i="32"/>
  <c r="P114" i="32"/>
  <c r="P113" i="32"/>
  <c r="P112" i="32"/>
  <c r="P111" i="32"/>
  <c r="P110" i="32"/>
  <c r="P109" i="32"/>
  <c r="P108" i="32"/>
  <c r="P107" i="32"/>
  <c r="P106" i="32"/>
  <c r="P105" i="32"/>
  <c r="P104" i="32"/>
  <c r="P103" i="32"/>
  <c r="P102" i="32"/>
  <c r="P101" i="32"/>
  <c r="P100" i="32"/>
  <c r="P99" i="32"/>
  <c r="P98" i="32"/>
  <c r="P97" i="32"/>
  <c r="P96" i="32"/>
  <c r="P95" i="32"/>
  <c r="P94" i="32"/>
  <c r="P93" i="32"/>
  <c r="P92" i="32"/>
  <c r="P91" i="32"/>
  <c r="P90" i="32"/>
  <c r="P89" i="32"/>
  <c r="P88" i="32"/>
  <c r="P87" i="32"/>
  <c r="P86" i="32"/>
  <c r="P85" i="32"/>
  <c r="P84" i="32"/>
  <c r="P83" i="32"/>
  <c r="P82" i="32"/>
  <c r="P81" i="32"/>
  <c r="P80" i="32"/>
  <c r="P79" i="32"/>
  <c r="P78" i="32"/>
  <c r="P77" i="32"/>
  <c r="P76" i="32"/>
  <c r="P75" i="32"/>
  <c r="P74" i="32"/>
  <c r="P73" i="32"/>
  <c r="P72" i="32"/>
  <c r="P71" i="32"/>
  <c r="P70" i="32"/>
  <c r="P69" i="32"/>
  <c r="P68" i="32"/>
  <c r="P67" i="32"/>
  <c r="P66" i="32"/>
  <c r="P65" i="32"/>
  <c r="P64" i="32"/>
  <c r="P63" i="32"/>
  <c r="P62" i="32"/>
  <c r="P61" i="32"/>
  <c r="P60" i="32"/>
  <c r="P59" i="32"/>
  <c r="P58" i="32"/>
  <c r="P57" i="32"/>
  <c r="P56" i="32"/>
  <c r="P55" i="32"/>
  <c r="P54" i="32"/>
  <c r="P53" i="32"/>
  <c r="P52" i="32"/>
  <c r="Q52" i="32" s="1"/>
  <c r="P51" i="32"/>
  <c r="P50" i="32"/>
  <c r="P49" i="32"/>
  <c r="P48" i="32"/>
  <c r="P47" i="32"/>
  <c r="P46" i="32"/>
  <c r="P45" i="32"/>
  <c r="P44" i="32"/>
  <c r="P43" i="32"/>
  <c r="P42" i="32"/>
  <c r="P41" i="32"/>
  <c r="P40" i="32"/>
  <c r="P39" i="32"/>
  <c r="P38" i="32"/>
  <c r="P37" i="32"/>
  <c r="P36" i="32"/>
  <c r="P35" i="32"/>
  <c r="P34" i="32"/>
  <c r="P33" i="32"/>
  <c r="P32" i="32"/>
  <c r="P31" i="32"/>
  <c r="P30" i="32"/>
  <c r="P29" i="32"/>
  <c r="P28" i="32"/>
  <c r="P27" i="32"/>
  <c r="P26" i="32"/>
  <c r="P25" i="32"/>
  <c r="P24" i="32"/>
  <c r="P23" i="32"/>
  <c r="P22" i="32"/>
  <c r="P21" i="32"/>
  <c r="P20" i="32"/>
  <c r="P19" i="32"/>
  <c r="P18" i="32"/>
  <c r="P17" i="32"/>
  <c r="P16" i="32"/>
  <c r="P15" i="32"/>
  <c r="P14" i="32"/>
  <c r="P13" i="32"/>
  <c r="P12" i="32"/>
  <c r="P11" i="32"/>
  <c r="P10" i="32"/>
  <c r="P9" i="32"/>
  <c r="P8" i="32"/>
  <c r="P7" i="32"/>
  <c r="P6" i="32"/>
  <c r="O6" i="32"/>
  <c r="M1005" i="32"/>
  <c r="M1004" i="32"/>
  <c r="M1003" i="32"/>
  <c r="M1002" i="32"/>
  <c r="M1001" i="32"/>
  <c r="M1000" i="32"/>
  <c r="M999" i="32"/>
  <c r="M998" i="32"/>
  <c r="M997" i="32"/>
  <c r="M996" i="32"/>
  <c r="M995" i="32"/>
  <c r="M994" i="32"/>
  <c r="M993" i="32"/>
  <c r="M992" i="32"/>
  <c r="M991" i="32"/>
  <c r="M990" i="32"/>
  <c r="M989" i="32"/>
  <c r="M988" i="32"/>
  <c r="M987" i="32"/>
  <c r="M986" i="32"/>
  <c r="M985" i="32"/>
  <c r="M984" i="32"/>
  <c r="M983" i="32"/>
  <c r="M982" i="32"/>
  <c r="M981" i="32"/>
  <c r="M980" i="32"/>
  <c r="M979" i="32"/>
  <c r="M978" i="32"/>
  <c r="M977" i="32"/>
  <c r="M976" i="32"/>
  <c r="M975" i="32"/>
  <c r="M974" i="32"/>
  <c r="M973" i="32"/>
  <c r="M972" i="32"/>
  <c r="M971" i="32"/>
  <c r="M970" i="32"/>
  <c r="M969" i="32"/>
  <c r="M968" i="32"/>
  <c r="M967" i="32"/>
  <c r="M966" i="32"/>
  <c r="M965" i="32"/>
  <c r="M964" i="32"/>
  <c r="M963" i="32"/>
  <c r="M962" i="32"/>
  <c r="M961" i="32"/>
  <c r="M960" i="32"/>
  <c r="M959" i="32"/>
  <c r="M958" i="32"/>
  <c r="M957" i="32"/>
  <c r="M956" i="32"/>
  <c r="M955" i="32"/>
  <c r="M954" i="32"/>
  <c r="M953" i="32"/>
  <c r="M952" i="32"/>
  <c r="M951" i="32"/>
  <c r="M950" i="32"/>
  <c r="M949" i="32"/>
  <c r="M948" i="32"/>
  <c r="M947" i="32"/>
  <c r="M946" i="32"/>
  <c r="M945" i="32"/>
  <c r="M944" i="32"/>
  <c r="M943" i="32"/>
  <c r="M942" i="32"/>
  <c r="M941" i="32"/>
  <c r="M940" i="32"/>
  <c r="M939" i="32"/>
  <c r="M938" i="32"/>
  <c r="M937" i="32"/>
  <c r="M936" i="32"/>
  <c r="M935" i="32"/>
  <c r="M934" i="32"/>
  <c r="M933" i="32"/>
  <c r="M932" i="32"/>
  <c r="M931" i="32"/>
  <c r="M930" i="32"/>
  <c r="M929" i="32"/>
  <c r="M928" i="32"/>
  <c r="M927" i="32"/>
  <c r="M926" i="32"/>
  <c r="M925" i="32"/>
  <c r="M924" i="32"/>
  <c r="M923" i="32"/>
  <c r="M922" i="32"/>
  <c r="M921" i="32"/>
  <c r="M920" i="32"/>
  <c r="M919" i="32"/>
  <c r="M918" i="32"/>
  <c r="M917" i="32"/>
  <c r="M916" i="32"/>
  <c r="M915" i="32"/>
  <c r="M914" i="32"/>
  <c r="M913" i="32"/>
  <c r="M912" i="32"/>
  <c r="M911" i="32"/>
  <c r="M910" i="32"/>
  <c r="M909" i="32"/>
  <c r="M908" i="32"/>
  <c r="M907" i="32"/>
  <c r="M906" i="32"/>
  <c r="M905" i="32"/>
  <c r="M904" i="32"/>
  <c r="M903" i="32"/>
  <c r="M902" i="32"/>
  <c r="M901" i="32"/>
  <c r="M900" i="32"/>
  <c r="M899" i="32"/>
  <c r="M898" i="32"/>
  <c r="M897" i="32"/>
  <c r="M896" i="32"/>
  <c r="M895" i="32"/>
  <c r="M894" i="32"/>
  <c r="M893" i="32"/>
  <c r="M892" i="32"/>
  <c r="M891" i="32"/>
  <c r="M890" i="32"/>
  <c r="M889" i="32"/>
  <c r="M888" i="32"/>
  <c r="M887" i="32"/>
  <c r="M886" i="32"/>
  <c r="M885" i="32"/>
  <c r="M884" i="32"/>
  <c r="M883" i="32"/>
  <c r="M882" i="32"/>
  <c r="M881" i="32"/>
  <c r="M880" i="32"/>
  <c r="M879" i="32"/>
  <c r="M878" i="32"/>
  <c r="M877" i="32"/>
  <c r="M876" i="32"/>
  <c r="M875" i="32"/>
  <c r="M874" i="32"/>
  <c r="M873" i="32"/>
  <c r="M872" i="32"/>
  <c r="M871" i="32"/>
  <c r="M870" i="32"/>
  <c r="M869" i="32"/>
  <c r="M868" i="32"/>
  <c r="M867" i="32"/>
  <c r="M866" i="32"/>
  <c r="M865" i="32"/>
  <c r="M864" i="32"/>
  <c r="M863" i="32"/>
  <c r="M862" i="32"/>
  <c r="M861" i="32"/>
  <c r="M860" i="32"/>
  <c r="M859" i="32"/>
  <c r="M858" i="32"/>
  <c r="M857" i="32"/>
  <c r="M856" i="32"/>
  <c r="M855" i="32"/>
  <c r="M854" i="32"/>
  <c r="M853" i="32"/>
  <c r="M852" i="32"/>
  <c r="M851" i="32"/>
  <c r="M850" i="32"/>
  <c r="M849" i="32"/>
  <c r="M848" i="32"/>
  <c r="M847" i="32"/>
  <c r="M846" i="32"/>
  <c r="M845" i="32"/>
  <c r="M844" i="32"/>
  <c r="M843" i="32"/>
  <c r="M842" i="32"/>
  <c r="M841" i="32"/>
  <c r="M840" i="32"/>
  <c r="M839" i="32"/>
  <c r="M838" i="32"/>
  <c r="M837" i="32"/>
  <c r="M836" i="32"/>
  <c r="M835" i="32"/>
  <c r="M834" i="32"/>
  <c r="M833" i="32"/>
  <c r="M832" i="32"/>
  <c r="M831" i="32"/>
  <c r="M830" i="32"/>
  <c r="M829" i="32"/>
  <c r="M828" i="32"/>
  <c r="M827" i="32"/>
  <c r="M826" i="32"/>
  <c r="M825" i="32"/>
  <c r="M824" i="32"/>
  <c r="M823" i="32"/>
  <c r="M822" i="32"/>
  <c r="M821" i="32"/>
  <c r="M820" i="32"/>
  <c r="M819" i="32"/>
  <c r="M818" i="32"/>
  <c r="M817" i="32"/>
  <c r="M816" i="32"/>
  <c r="M815" i="32"/>
  <c r="M814" i="32"/>
  <c r="M813" i="32"/>
  <c r="M812" i="32"/>
  <c r="M811" i="32"/>
  <c r="M810" i="32"/>
  <c r="M809" i="32"/>
  <c r="M808" i="32"/>
  <c r="M807" i="32"/>
  <c r="M806" i="32"/>
  <c r="M805" i="32"/>
  <c r="M804" i="32"/>
  <c r="M803" i="32"/>
  <c r="M802" i="32"/>
  <c r="M801" i="32"/>
  <c r="M800" i="32"/>
  <c r="M799" i="32"/>
  <c r="M798" i="32"/>
  <c r="M797" i="32"/>
  <c r="M796" i="32"/>
  <c r="M795" i="32"/>
  <c r="M794" i="32"/>
  <c r="M793" i="32"/>
  <c r="M792" i="32"/>
  <c r="M791" i="32"/>
  <c r="M790" i="32"/>
  <c r="M789" i="32"/>
  <c r="M788" i="32"/>
  <c r="M787" i="32"/>
  <c r="M786" i="32"/>
  <c r="M785" i="32"/>
  <c r="M784" i="32"/>
  <c r="M783" i="32"/>
  <c r="M782" i="32"/>
  <c r="M781" i="32"/>
  <c r="M780" i="32"/>
  <c r="M779" i="32"/>
  <c r="M778" i="32"/>
  <c r="M777" i="32"/>
  <c r="M776" i="32"/>
  <c r="M775" i="32"/>
  <c r="M774" i="32"/>
  <c r="M773" i="32"/>
  <c r="M772" i="32"/>
  <c r="M771" i="32"/>
  <c r="M770" i="32"/>
  <c r="M769" i="32"/>
  <c r="M768" i="32"/>
  <c r="M767" i="32"/>
  <c r="M766" i="32"/>
  <c r="M765" i="32"/>
  <c r="M764" i="32"/>
  <c r="M763" i="32"/>
  <c r="M762" i="32"/>
  <c r="M761" i="32"/>
  <c r="M760" i="32"/>
  <c r="M759" i="32"/>
  <c r="M758" i="32"/>
  <c r="M757" i="32"/>
  <c r="M756" i="32"/>
  <c r="M755" i="32"/>
  <c r="M754" i="32"/>
  <c r="M753" i="32"/>
  <c r="M752" i="32"/>
  <c r="M751" i="32"/>
  <c r="M750" i="32"/>
  <c r="M749" i="32"/>
  <c r="M748" i="32"/>
  <c r="M747" i="32"/>
  <c r="M746" i="32"/>
  <c r="M745" i="32"/>
  <c r="M744" i="32"/>
  <c r="M743" i="32"/>
  <c r="M742" i="32"/>
  <c r="M741" i="32"/>
  <c r="M740" i="32"/>
  <c r="M739" i="32"/>
  <c r="M738" i="32"/>
  <c r="M737" i="32"/>
  <c r="M736" i="32"/>
  <c r="M735" i="32"/>
  <c r="M734" i="32"/>
  <c r="M733" i="32"/>
  <c r="M732" i="32"/>
  <c r="M731" i="32"/>
  <c r="M730" i="32"/>
  <c r="M729" i="32"/>
  <c r="M728" i="32"/>
  <c r="M727" i="32"/>
  <c r="M726" i="32"/>
  <c r="M725" i="32"/>
  <c r="M724" i="32"/>
  <c r="M723" i="32"/>
  <c r="M722" i="32"/>
  <c r="M721" i="32"/>
  <c r="M720" i="32"/>
  <c r="M719" i="32"/>
  <c r="M718" i="32"/>
  <c r="M717" i="32"/>
  <c r="M716" i="32"/>
  <c r="M715" i="32"/>
  <c r="M714" i="32"/>
  <c r="M713" i="32"/>
  <c r="M712" i="32"/>
  <c r="M711" i="32"/>
  <c r="M710" i="32"/>
  <c r="M709" i="32"/>
  <c r="M708" i="32"/>
  <c r="M707" i="32"/>
  <c r="M706" i="32"/>
  <c r="M705" i="32"/>
  <c r="M704" i="32"/>
  <c r="M703" i="32"/>
  <c r="M702" i="32"/>
  <c r="M701" i="32"/>
  <c r="M700" i="32"/>
  <c r="M699" i="32"/>
  <c r="M698" i="32"/>
  <c r="M697" i="32"/>
  <c r="M696" i="32"/>
  <c r="M695" i="32"/>
  <c r="M694" i="32"/>
  <c r="M693" i="32"/>
  <c r="M692" i="32"/>
  <c r="M691" i="32"/>
  <c r="M690" i="32"/>
  <c r="M689" i="32"/>
  <c r="M688" i="32"/>
  <c r="M687" i="32"/>
  <c r="M686" i="32"/>
  <c r="M685" i="32"/>
  <c r="M684" i="32"/>
  <c r="M683" i="32"/>
  <c r="M682" i="32"/>
  <c r="M681" i="32"/>
  <c r="M680" i="32"/>
  <c r="M679" i="32"/>
  <c r="M678" i="32"/>
  <c r="M677" i="32"/>
  <c r="M676" i="32"/>
  <c r="M675" i="32"/>
  <c r="M674" i="32"/>
  <c r="M673" i="32"/>
  <c r="M672" i="32"/>
  <c r="M671" i="32"/>
  <c r="M670" i="32"/>
  <c r="M669" i="32"/>
  <c r="M668" i="32"/>
  <c r="M667" i="32"/>
  <c r="M666" i="32"/>
  <c r="M665" i="32"/>
  <c r="M664" i="32"/>
  <c r="M663" i="32"/>
  <c r="M662" i="32"/>
  <c r="M661" i="32"/>
  <c r="M660" i="32"/>
  <c r="M659" i="32"/>
  <c r="M658" i="32"/>
  <c r="M657" i="32"/>
  <c r="M656" i="32"/>
  <c r="M655" i="32"/>
  <c r="M654" i="32"/>
  <c r="M653" i="32"/>
  <c r="M652" i="32"/>
  <c r="M651" i="32"/>
  <c r="M650" i="32"/>
  <c r="M649" i="32"/>
  <c r="M648" i="32"/>
  <c r="M647" i="32"/>
  <c r="M646" i="32"/>
  <c r="M645" i="32"/>
  <c r="M644" i="32"/>
  <c r="M643" i="32"/>
  <c r="M642" i="32"/>
  <c r="M641" i="32"/>
  <c r="M640" i="32"/>
  <c r="M639" i="32"/>
  <c r="M638" i="32"/>
  <c r="M637" i="32"/>
  <c r="M636" i="32"/>
  <c r="M635" i="32"/>
  <c r="M634" i="32"/>
  <c r="M633" i="32"/>
  <c r="M632" i="32"/>
  <c r="M631" i="32"/>
  <c r="M630" i="32"/>
  <c r="M629" i="32"/>
  <c r="M628" i="32"/>
  <c r="M627" i="32"/>
  <c r="M626" i="32"/>
  <c r="M625" i="32"/>
  <c r="M624" i="32"/>
  <c r="M623" i="32"/>
  <c r="M622" i="32"/>
  <c r="M621" i="32"/>
  <c r="M620" i="32"/>
  <c r="M619" i="32"/>
  <c r="M618" i="32"/>
  <c r="M617" i="32"/>
  <c r="M616" i="32"/>
  <c r="M615" i="32"/>
  <c r="M614" i="32"/>
  <c r="M613" i="32"/>
  <c r="M612" i="32"/>
  <c r="M611" i="32"/>
  <c r="M610" i="32"/>
  <c r="M609" i="32"/>
  <c r="M608" i="32"/>
  <c r="M607" i="32"/>
  <c r="M606" i="32"/>
  <c r="M605" i="32"/>
  <c r="M604" i="32"/>
  <c r="M603" i="32"/>
  <c r="M602" i="32"/>
  <c r="M601" i="32"/>
  <c r="M600" i="32"/>
  <c r="M599" i="32"/>
  <c r="M598" i="32"/>
  <c r="M597" i="32"/>
  <c r="M596" i="32"/>
  <c r="M595" i="32"/>
  <c r="M594" i="32"/>
  <c r="M593" i="32"/>
  <c r="M592" i="32"/>
  <c r="M591" i="32"/>
  <c r="M590" i="32"/>
  <c r="M589" i="32"/>
  <c r="M588" i="32"/>
  <c r="M587" i="32"/>
  <c r="M586" i="32"/>
  <c r="M585" i="32"/>
  <c r="M584" i="32"/>
  <c r="M583" i="32"/>
  <c r="M582" i="32"/>
  <c r="M581" i="32"/>
  <c r="M580" i="32"/>
  <c r="M579" i="32"/>
  <c r="M578" i="32"/>
  <c r="M577" i="32"/>
  <c r="M576" i="32"/>
  <c r="M575" i="32"/>
  <c r="M574" i="32"/>
  <c r="M573" i="32"/>
  <c r="M572" i="32"/>
  <c r="M571" i="32"/>
  <c r="M570" i="32"/>
  <c r="M569" i="32"/>
  <c r="M568" i="32"/>
  <c r="M567" i="32"/>
  <c r="M566" i="32"/>
  <c r="M565" i="32"/>
  <c r="M564" i="32"/>
  <c r="M563" i="32"/>
  <c r="M562" i="32"/>
  <c r="M561" i="32"/>
  <c r="M560" i="32"/>
  <c r="M559" i="32"/>
  <c r="M558" i="32"/>
  <c r="M557" i="32"/>
  <c r="M556" i="32"/>
  <c r="M555" i="32"/>
  <c r="M554" i="32"/>
  <c r="M553" i="32"/>
  <c r="M552" i="32"/>
  <c r="M551" i="32"/>
  <c r="M550" i="32"/>
  <c r="M549" i="32"/>
  <c r="M548" i="32"/>
  <c r="M547" i="32"/>
  <c r="M546" i="32"/>
  <c r="M545" i="32"/>
  <c r="M544" i="32"/>
  <c r="M543" i="32"/>
  <c r="M542" i="32"/>
  <c r="M541" i="32"/>
  <c r="M540" i="32"/>
  <c r="M539" i="32"/>
  <c r="M538" i="32"/>
  <c r="M537" i="32"/>
  <c r="M536" i="32"/>
  <c r="M535" i="32"/>
  <c r="M534" i="32"/>
  <c r="M533" i="32"/>
  <c r="M532" i="32"/>
  <c r="M531" i="32"/>
  <c r="M530" i="32"/>
  <c r="M529" i="32"/>
  <c r="M528" i="32"/>
  <c r="M527" i="32"/>
  <c r="M526" i="32"/>
  <c r="M525" i="32"/>
  <c r="M524" i="32"/>
  <c r="M523" i="32"/>
  <c r="M522" i="32"/>
  <c r="M521" i="32"/>
  <c r="M520" i="32"/>
  <c r="M519" i="32"/>
  <c r="M518" i="32"/>
  <c r="M517" i="32"/>
  <c r="M516" i="32"/>
  <c r="M515" i="32"/>
  <c r="M514" i="32"/>
  <c r="M513" i="32"/>
  <c r="M512" i="32"/>
  <c r="M511" i="32"/>
  <c r="M510" i="32"/>
  <c r="M509" i="32"/>
  <c r="M508" i="32"/>
  <c r="M507" i="32"/>
  <c r="M506" i="32"/>
  <c r="M505" i="32"/>
  <c r="M504" i="32"/>
  <c r="M503" i="32"/>
  <c r="M502" i="32"/>
  <c r="M501" i="32"/>
  <c r="M500" i="32"/>
  <c r="M499" i="32"/>
  <c r="M498" i="32"/>
  <c r="M497" i="32"/>
  <c r="M496" i="32"/>
  <c r="M495" i="32"/>
  <c r="M494" i="32"/>
  <c r="M493" i="32"/>
  <c r="M492" i="32"/>
  <c r="M491" i="32"/>
  <c r="M490" i="32"/>
  <c r="M489" i="32"/>
  <c r="M488" i="32"/>
  <c r="M487" i="32"/>
  <c r="M486" i="32"/>
  <c r="M485" i="32"/>
  <c r="M484" i="32"/>
  <c r="M483" i="32"/>
  <c r="M482" i="32"/>
  <c r="M481" i="32"/>
  <c r="M480" i="32"/>
  <c r="M479" i="32"/>
  <c r="M478" i="32"/>
  <c r="M477" i="32"/>
  <c r="M476" i="32"/>
  <c r="M475" i="32"/>
  <c r="M474" i="32"/>
  <c r="M473" i="32"/>
  <c r="M472" i="32"/>
  <c r="M471" i="32"/>
  <c r="M470" i="32"/>
  <c r="M469" i="32"/>
  <c r="M468" i="32"/>
  <c r="M467" i="32"/>
  <c r="M466" i="32"/>
  <c r="M465" i="32"/>
  <c r="M464" i="32"/>
  <c r="M463" i="32"/>
  <c r="M462" i="32"/>
  <c r="M461" i="32"/>
  <c r="M460" i="32"/>
  <c r="M459" i="32"/>
  <c r="M458" i="32"/>
  <c r="M457" i="32"/>
  <c r="M456" i="32"/>
  <c r="M455" i="32"/>
  <c r="M454" i="32"/>
  <c r="M453" i="32"/>
  <c r="M452" i="32"/>
  <c r="M451" i="32"/>
  <c r="M450" i="32"/>
  <c r="M449" i="32"/>
  <c r="M448" i="32"/>
  <c r="M447" i="32"/>
  <c r="M446" i="32"/>
  <c r="M445" i="32"/>
  <c r="M444" i="32"/>
  <c r="M443" i="32"/>
  <c r="M442" i="32"/>
  <c r="M441" i="32"/>
  <c r="M440" i="32"/>
  <c r="M439" i="32"/>
  <c r="M438" i="32"/>
  <c r="M437" i="32"/>
  <c r="M436" i="32"/>
  <c r="M435" i="32"/>
  <c r="M434" i="32"/>
  <c r="M433" i="32"/>
  <c r="M432" i="32"/>
  <c r="M431" i="32"/>
  <c r="M430" i="32"/>
  <c r="M429" i="32"/>
  <c r="M428" i="32"/>
  <c r="M427" i="32"/>
  <c r="M426" i="32"/>
  <c r="M425" i="32"/>
  <c r="M424" i="32"/>
  <c r="M423" i="32"/>
  <c r="M422" i="32"/>
  <c r="M421" i="32"/>
  <c r="M420" i="32"/>
  <c r="M419" i="32"/>
  <c r="M418" i="32"/>
  <c r="M417" i="32"/>
  <c r="M416" i="32"/>
  <c r="M415" i="32"/>
  <c r="M414" i="32"/>
  <c r="M413" i="32"/>
  <c r="M412" i="32"/>
  <c r="M411" i="32"/>
  <c r="M410" i="32"/>
  <c r="M409" i="32"/>
  <c r="M408" i="32"/>
  <c r="M407" i="32"/>
  <c r="M406" i="32"/>
  <c r="M405" i="32"/>
  <c r="M404" i="32"/>
  <c r="M403" i="32"/>
  <c r="M402" i="32"/>
  <c r="M401" i="32"/>
  <c r="M400" i="32"/>
  <c r="M399" i="32"/>
  <c r="M398" i="32"/>
  <c r="M397" i="32"/>
  <c r="M396" i="32"/>
  <c r="M395" i="32"/>
  <c r="M394" i="32"/>
  <c r="M393" i="32"/>
  <c r="M392" i="32"/>
  <c r="M391" i="32"/>
  <c r="M390" i="32"/>
  <c r="M389" i="32"/>
  <c r="M388" i="32"/>
  <c r="M387" i="32"/>
  <c r="M386" i="32"/>
  <c r="M385" i="32"/>
  <c r="M384" i="32"/>
  <c r="M383" i="32"/>
  <c r="M382" i="32"/>
  <c r="M381" i="32"/>
  <c r="M380" i="32"/>
  <c r="M379" i="32"/>
  <c r="M378" i="32"/>
  <c r="M377" i="32"/>
  <c r="M376" i="32"/>
  <c r="M375" i="32"/>
  <c r="M374" i="32"/>
  <c r="M373" i="32"/>
  <c r="M372" i="32"/>
  <c r="M371" i="32"/>
  <c r="M370" i="32"/>
  <c r="M369" i="32"/>
  <c r="M368" i="32"/>
  <c r="M367" i="32"/>
  <c r="M366" i="32"/>
  <c r="M365" i="32"/>
  <c r="M364" i="32"/>
  <c r="M363" i="32"/>
  <c r="M362" i="32"/>
  <c r="M361" i="32"/>
  <c r="M360" i="32"/>
  <c r="M359" i="32"/>
  <c r="M358" i="32"/>
  <c r="M357" i="32"/>
  <c r="M356" i="32"/>
  <c r="M355" i="32"/>
  <c r="M354" i="32"/>
  <c r="M353" i="32"/>
  <c r="M352" i="32"/>
  <c r="M351" i="32"/>
  <c r="M350" i="32"/>
  <c r="M349" i="32"/>
  <c r="M348" i="32"/>
  <c r="M347" i="32"/>
  <c r="M346" i="32"/>
  <c r="M345" i="32"/>
  <c r="M344" i="32"/>
  <c r="M343" i="32"/>
  <c r="M342" i="32"/>
  <c r="M341" i="32"/>
  <c r="M340" i="32"/>
  <c r="M339" i="32"/>
  <c r="M338" i="32"/>
  <c r="M337" i="32"/>
  <c r="M336" i="32"/>
  <c r="M335" i="32"/>
  <c r="M334" i="32"/>
  <c r="M333" i="32"/>
  <c r="M332" i="32"/>
  <c r="M331" i="32"/>
  <c r="M330" i="32"/>
  <c r="M329" i="32"/>
  <c r="M328" i="32"/>
  <c r="M327" i="32"/>
  <c r="M326" i="32"/>
  <c r="M325" i="32"/>
  <c r="M324" i="32"/>
  <c r="M323" i="32"/>
  <c r="M322" i="32"/>
  <c r="M321" i="32"/>
  <c r="M320" i="32"/>
  <c r="M319" i="32"/>
  <c r="M318" i="32"/>
  <c r="M317" i="32"/>
  <c r="M316" i="32"/>
  <c r="M315" i="32"/>
  <c r="M314" i="32"/>
  <c r="M313" i="32"/>
  <c r="M312" i="32"/>
  <c r="M311" i="32"/>
  <c r="M310" i="32"/>
  <c r="M309" i="32"/>
  <c r="M308" i="32"/>
  <c r="M307" i="32"/>
  <c r="M306" i="32"/>
  <c r="M305" i="32"/>
  <c r="M304" i="32"/>
  <c r="M303" i="32"/>
  <c r="M302" i="32"/>
  <c r="M301" i="32"/>
  <c r="M300" i="32"/>
  <c r="M299" i="32"/>
  <c r="M298" i="32"/>
  <c r="M297" i="32"/>
  <c r="M296" i="32"/>
  <c r="M295" i="32"/>
  <c r="M294" i="32"/>
  <c r="M293" i="32"/>
  <c r="M292" i="32"/>
  <c r="M291" i="32"/>
  <c r="M290" i="32"/>
  <c r="M289" i="32"/>
  <c r="M288" i="32"/>
  <c r="M287" i="32"/>
  <c r="M286" i="32"/>
  <c r="M285" i="32"/>
  <c r="M284" i="32"/>
  <c r="M283" i="32"/>
  <c r="M282" i="32"/>
  <c r="M281" i="32"/>
  <c r="M280" i="32"/>
  <c r="M279" i="32"/>
  <c r="M278" i="32"/>
  <c r="M277" i="32"/>
  <c r="M276" i="32"/>
  <c r="M275" i="32"/>
  <c r="M274" i="32"/>
  <c r="M273" i="32"/>
  <c r="M272" i="32"/>
  <c r="M271" i="32"/>
  <c r="M270" i="32"/>
  <c r="M269" i="32"/>
  <c r="M268" i="32"/>
  <c r="M267" i="32"/>
  <c r="M266" i="32"/>
  <c r="M265" i="32"/>
  <c r="M264" i="32"/>
  <c r="M263" i="32"/>
  <c r="M262" i="32"/>
  <c r="M261" i="32"/>
  <c r="M260" i="32"/>
  <c r="M259" i="32"/>
  <c r="M258" i="32"/>
  <c r="M257" i="32"/>
  <c r="M256" i="32"/>
  <c r="M255" i="32"/>
  <c r="M254" i="32"/>
  <c r="M253" i="32"/>
  <c r="M252" i="32"/>
  <c r="M251" i="32"/>
  <c r="M250" i="32"/>
  <c r="M249" i="32"/>
  <c r="M248" i="32"/>
  <c r="M247" i="32"/>
  <c r="M246" i="32"/>
  <c r="M245" i="32"/>
  <c r="M244" i="32"/>
  <c r="M243" i="32"/>
  <c r="M242" i="32"/>
  <c r="M241" i="32"/>
  <c r="M240" i="32"/>
  <c r="M239" i="32"/>
  <c r="M238" i="32"/>
  <c r="M237" i="32"/>
  <c r="M236" i="32"/>
  <c r="M235" i="32"/>
  <c r="M234" i="32"/>
  <c r="M233" i="32"/>
  <c r="M232" i="32"/>
  <c r="M231" i="32"/>
  <c r="M230" i="32"/>
  <c r="M229" i="32"/>
  <c r="M228" i="32"/>
  <c r="M227" i="32"/>
  <c r="M226" i="32"/>
  <c r="M225" i="32"/>
  <c r="M224" i="32"/>
  <c r="M223" i="32"/>
  <c r="M222" i="32"/>
  <c r="M221" i="32"/>
  <c r="M220" i="32"/>
  <c r="M219" i="32"/>
  <c r="M218" i="32"/>
  <c r="M217" i="32"/>
  <c r="M216" i="32"/>
  <c r="M215" i="32"/>
  <c r="M214" i="32"/>
  <c r="M213" i="32"/>
  <c r="M212" i="32"/>
  <c r="M211" i="32"/>
  <c r="M210" i="32"/>
  <c r="M209" i="32"/>
  <c r="M208" i="32"/>
  <c r="M207" i="32"/>
  <c r="M206" i="32"/>
  <c r="M205" i="32"/>
  <c r="M204" i="32"/>
  <c r="M203" i="32"/>
  <c r="M202" i="32"/>
  <c r="M201" i="32"/>
  <c r="M200" i="32"/>
  <c r="M199" i="32"/>
  <c r="M198" i="32"/>
  <c r="M197" i="32"/>
  <c r="M196" i="32"/>
  <c r="M195" i="32"/>
  <c r="M194" i="32"/>
  <c r="M193" i="32"/>
  <c r="M192" i="32"/>
  <c r="M191" i="32"/>
  <c r="M190" i="32"/>
  <c r="M189" i="32"/>
  <c r="M188" i="32"/>
  <c r="M187" i="32"/>
  <c r="M186" i="32"/>
  <c r="M185" i="32"/>
  <c r="M184" i="32"/>
  <c r="M183" i="32"/>
  <c r="M182" i="32"/>
  <c r="M181" i="32"/>
  <c r="M180" i="32"/>
  <c r="M179" i="32"/>
  <c r="M178" i="32"/>
  <c r="M177" i="32"/>
  <c r="M176" i="32"/>
  <c r="M175" i="32"/>
  <c r="M174" i="32"/>
  <c r="M173" i="32"/>
  <c r="M172" i="32"/>
  <c r="M171" i="32"/>
  <c r="M170" i="32"/>
  <c r="M169" i="32"/>
  <c r="M168" i="32"/>
  <c r="M167" i="32"/>
  <c r="M166" i="32"/>
  <c r="M165" i="32"/>
  <c r="M164" i="32"/>
  <c r="M163" i="32"/>
  <c r="M162" i="32"/>
  <c r="M161" i="32"/>
  <c r="M160" i="32"/>
  <c r="M159" i="32"/>
  <c r="M158" i="32"/>
  <c r="M157" i="32"/>
  <c r="M156" i="32"/>
  <c r="M155" i="32"/>
  <c r="M154" i="32"/>
  <c r="M153" i="32"/>
  <c r="M152" i="32"/>
  <c r="M151" i="32"/>
  <c r="M150" i="32"/>
  <c r="M149" i="32"/>
  <c r="M148" i="32"/>
  <c r="M147" i="32"/>
  <c r="M146" i="32"/>
  <c r="M145" i="32"/>
  <c r="M144" i="32"/>
  <c r="M143" i="32"/>
  <c r="M142" i="32"/>
  <c r="M141" i="32"/>
  <c r="M140" i="32"/>
  <c r="M139" i="32"/>
  <c r="M138" i="32"/>
  <c r="M137" i="32"/>
  <c r="M136" i="32"/>
  <c r="M135" i="32"/>
  <c r="M134" i="32"/>
  <c r="M133" i="32"/>
  <c r="M132" i="32"/>
  <c r="M131" i="32"/>
  <c r="M130" i="32"/>
  <c r="M129" i="32"/>
  <c r="M128" i="32"/>
  <c r="M127" i="32"/>
  <c r="M126" i="32"/>
  <c r="M125" i="32"/>
  <c r="M124" i="32"/>
  <c r="M123" i="32"/>
  <c r="M122" i="32"/>
  <c r="M121" i="32"/>
  <c r="M120" i="32"/>
  <c r="M119" i="32"/>
  <c r="M118" i="32"/>
  <c r="M117" i="32"/>
  <c r="M116" i="32"/>
  <c r="M115" i="32"/>
  <c r="M114" i="32"/>
  <c r="M113" i="32"/>
  <c r="M112" i="32"/>
  <c r="M111" i="32"/>
  <c r="M110" i="32"/>
  <c r="M109" i="32"/>
  <c r="M108" i="32"/>
  <c r="M107" i="32"/>
  <c r="M106" i="32"/>
  <c r="M105" i="32"/>
  <c r="M104" i="32"/>
  <c r="M103" i="32"/>
  <c r="M102" i="32"/>
  <c r="M101" i="32"/>
  <c r="M100" i="32"/>
  <c r="M99" i="32"/>
  <c r="M98" i="32"/>
  <c r="M97" i="32"/>
  <c r="M96" i="32"/>
  <c r="M95" i="32"/>
  <c r="M94" i="32"/>
  <c r="M93" i="32"/>
  <c r="M92" i="32"/>
  <c r="M91" i="32"/>
  <c r="M90" i="32"/>
  <c r="M89" i="32"/>
  <c r="M88" i="32"/>
  <c r="M87" i="32"/>
  <c r="M86" i="32"/>
  <c r="M85" i="32"/>
  <c r="M84" i="32"/>
  <c r="M83" i="32"/>
  <c r="M82" i="32"/>
  <c r="M81" i="32"/>
  <c r="M80" i="32"/>
  <c r="M79" i="32"/>
  <c r="M78" i="32"/>
  <c r="M77" i="32"/>
  <c r="M76" i="32"/>
  <c r="M75" i="32"/>
  <c r="M74" i="32"/>
  <c r="M73" i="32"/>
  <c r="M72" i="32"/>
  <c r="M71" i="32"/>
  <c r="M70" i="32"/>
  <c r="M69" i="32"/>
  <c r="M68" i="32"/>
  <c r="M67" i="32"/>
  <c r="M66" i="32"/>
  <c r="M65" i="32"/>
  <c r="M64" i="32"/>
  <c r="M63" i="32"/>
  <c r="M62" i="32"/>
  <c r="M61" i="32"/>
  <c r="M60" i="32"/>
  <c r="M59" i="32"/>
  <c r="M58" i="32"/>
  <c r="M57" i="32"/>
  <c r="M56" i="32"/>
  <c r="M55" i="32"/>
  <c r="M54" i="32"/>
  <c r="M53" i="32"/>
  <c r="M52" i="32"/>
  <c r="M51" i="32"/>
  <c r="M50" i="32"/>
  <c r="M49" i="32"/>
  <c r="M48" i="32"/>
  <c r="M47" i="32"/>
  <c r="M46" i="32"/>
  <c r="M45" i="32"/>
  <c r="M44" i="32"/>
  <c r="M43" i="32"/>
  <c r="M42" i="32"/>
  <c r="M41" i="32"/>
  <c r="M40" i="32"/>
  <c r="M39" i="32"/>
  <c r="M38" i="32"/>
  <c r="M37" i="32"/>
  <c r="M36" i="32"/>
  <c r="M35" i="32"/>
  <c r="M34" i="32"/>
  <c r="M33" i="32"/>
  <c r="M32" i="32"/>
  <c r="M31" i="32"/>
  <c r="M30" i="32"/>
  <c r="M29" i="32"/>
  <c r="M28" i="32"/>
  <c r="M27" i="32"/>
  <c r="M26" i="32"/>
  <c r="M25" i="32"/>
  <c r="M24" i="32"/>
  <c r="M23" i="32"/>
  <c r="M22" i="32"/>
  <c r="M21" i="32"/>
  <c r="M20" i="32"/>
  <c r="M19" i="32"/>
  <c r="M18" i="32"/>
  <c r="M17" i="32"/>
  <c r="M16" i="32"/>
  <c r="M15" i="32"/>
  <c r="M14" i="32"/>
  <c r="M13" i="32"/>
  <c r="M12" i="32"/>
  <c r="M11" i="32"/>
  <c r="M10" i="32"/>
  <c r="M9" i="32"/>
  <c r="M8" i="32"/>
  <c r="M7" i="32"/>
  <c r="M6" i="32"/>
  <c r="J59" i="33"/>
  <c r="J58" i="33"/>
  <c r="J57" i="33"/>
  <c r="J56" i="33"/>
  <c r="J55" i="33"/>
  <c r="J54" i="33"/>
  <c r="J47" i="33"/>
  <c r="J46" i="33"/>
  <c r="J45" i="33"/>
  <c r="J44" i="33"/>
  <c r="J43" i="33"/>
  <c r="J42" i="33"/>
  <c r="J35" i="33"/>
  <c r="J34" i="33"/>
  <c r="J33" i="33"/>
  <c r="J32" i="33"/>
  <c r="J31" i="33"/>
  <c r="J30" i="33"/>
  <c r="J23" i="33"/>
  <c r="J22" i="33"/>
  <c r="J21" i="33"/>
  <c r="J20" i="33"/>
  <c r="J19" i="33"/>
  <c r="J18" i="33"/>
  <c r="J11" i="33"/>
  <c r="J10" i="33"/>
  <c r="J9" i="33"/>
  <c r="J8" i="33"/>
  <c r="J7" i="33"/>
  <c r="J6" i="33"/>
  <c r="R1005" i="32"/>
  <c r="Q1005" i="32"/>
  <c r="R1004" i="32"/>
  <c r="Q1004" i="32"/>
  <c r="R1003" i="32"/>
  <c r="Q1003" i="32"/>
  <c r="R1002" i="32"/>
  <c r="Q1002" i="32"/>
  <c r="R1001" i="32"/>
  <c r="R1000" i="32"/>
  <c r="R999" i="32"/>
  <c r="R998" i="32"/>
  <c r="R997" i="32"/>
  <c r="Q997" i="32"/>
  <c r="R996" i="32"/>
  <c r="Q996" i="32"/>
  <c r="R995" i="32"/>
  <c r="Q995" i="32"/>
  <c r="R994" i="32"/>
  <c r="Q994" i="32"/>
  <c r="R993" i="32"/>
  <c r="Q993" i="32"/>
  <c r="R992" i="32"/>
  <c r="R991" i="32"/>
  <c r="R990" i="32"/>
  <c r="R989" i="32"/>
  <c r="Q989" i="32"/>
  <c r="R988" i="32"/>
  <c r="Q988" i="32"/>
  <c r="R987" i="32"/>
  <c r="Q987" i="32"/>
  <c r="R986" i="32"/>
  <c r="Q986" i="32"/>
  <c r="R985" i="32"/>
  <c r="R984" i="32"/>
  <c r="R983" i="32"/>
  <c r="R982" i="32"/>
  <c r="R981" i="32"/>
  <c r="Q981" i="32"/>
  <c r="R980" i="32"/>
  <c r="Q980" i="32"/>
  <c r="R979" i="32"/>
  <c r="Q979" i="32"/>
  <c r="R978" i="32"/>
  <c r="Q978" i="32"/>
  <c r="R977" i="32"/>
  <c r="Q977" i="32"/>
  <c r="R976" i="32"/>
  <c r="R975" i="32"/>
  <c r="R974" i="32"/>
  <c r="R973" i="32"/>
  <c r="Q973" i="32"/>
  <c r="R972" i="32"/>
  <c r="Q972" i="32"/>
  <c r="R971" i="32"/>
  <c r="Q971" i="32"/>
  <c r="R970" i="32"/>
  <c r="Q970" i="32"/>
  <c r="R969" i="32"/>
  <c r="R968" i="32"/>
  <c r="R967" i="32"/>
  <c r="R966" i="32"/>
  <c r="R965" i="32"/>
  <c r="Q965" i="32"/>
  <c r="R964" i="32"/>
  <c r="Q964" i="32"/>
  <c r="R963" i="32"/>
  <c r="Q963" i="32"/>
  <c r="R962" i="32"/>
  <c r="Q962" i="32"/>
  <c r="R961" i="32"/>
  <c r="R960" i="32"/>
  <c r="R959" i="32"/>
  <c r="Q959" i="32"/>
  <c r="R958" i="32"/>
  <c r="R957" i="32"/>
  <c r="Q957" i="32"/>
  <c r="R956" i="32"/>
  <c r="Q956" i="32"/>
  <c r="R955" i="32"/>
  <c r="Q955" i="32"/>
  <c r="R954" i="32"/>
  <c r="Q954" i="32"/>
  <c r="R953" i="32"/>
  <c r="R952" i="32"/>
  <c r="R951" i="32"/>
  <c r="Q951" i="32"/>
  <c r="R950" i="32"/>
  <c r="R949" i="32"/>
  <c r="Q949" i="32"/>
  <c r="R948" i="32"/>
  <c r="Q948" i="32"/>
  <c r="R947" i="32"/>
  <c r="Q947" i="32"/>
  <c r="R946" i="32"/>
  <c r="Q946" i="32"/>
  <c r="R945" i="32"/>
  <c r="Q945" i="32"/>
  <c r="R944" i="32"/>
  <c r="R943" i="32"/>
  <c r="Q943" i="32"/>
  <c r="R942" i="32"/>
  <c r="R941" i="32"/>
  <c r="Q941" i="32"/>
  <c r="R940" i="32"/>
  <c r="Q940" i="32"/>
  <c r="R939" i="32"/>
  <c r="Q939" i="32"/>
  <c r="R938" i="32"/>
  <c r="Q938" i="32"/>
  <c r="R937" i="32"/>
  <c r="R936" i="32"/>
  <c r="R935" i="32"/>
  <c r="Q935" i="32"/>
  <c r="R934" i="32"/>
  <c r="R933" i="32"/>
  <c r="Q933" i="32"/>
  <c r="R932" i="32"/>
  <c r="Q932" i="32"/>
  <c r="R931" i="32"/>
  <c r="Q931" i="32"/>
  <c r="R930" i="32"/>
  <c r="Q930" i="32"/>
  <c r="R929" i="32"/>
  <c r="R928" i="32"/>
  <c r="R927" i="32"/>
  <c r="Q927" i="32"/>
  <c r="R926" i="32"/>
  <c r="R925" i="32"/>
  <c r="Q925" i="32"/>
  <c r="R924" i="32"/>
  <c r="Q924" i="32"/>
  <c r="R923" i="32"/>
  <c r="Q923" i="32"/>
  <c r="R922" i="32"/>
  <c r="Q922" i="32"/>
  <c r="R921" i="32"/>
  <c r="R920" i="32"/>
  <c r="R919" i="32"/>
  <c r="Q919" i="32"/>
  <c r="R918" i="32"/>
  <c r="R917" i="32"/>
  <c r="Q917" i="32"/>
  <c r="R916" i="32"/>
  <c r="Q916" i="32"/>
  <c r="R915" i="32"/>
  <c r="Q915" i="32"/>
  <c r="R914" i="32"/>
  <c r="Q914" i="32"/>
  <c r="R913" i="32"/>
  <c r="R912" i="32"/>
  <c r="R911" i="32"/>
  <c r="Q911" i="32"/>
  <c r="R910" i="32"/>
  <c r="R909" i="32"/>
  <c r="Q909" i="32"/>
  <c r="R908" i="32"/>
  <c r="Q908" i="32"/>
  <c r="R907" i="32"/>
  <c r="Q907" i="32"/>
  <c r="R906" i="32"/>
  <c r="Q906" i="32"/>
  <c r="R905" i="32"/>
  <c r="R904" i="32"/>
  <c r="R903" i="32"/>
  <c r="Q903" i="32"/>
  <c r="R902" i="32"/>
  <c r="R901" i="32"/>
  <c r="Q901" i="32"/>
  <c r="R900" i="32"/>
  <c r="Q900" i="32"/>
  <c r="R899" i="32"/>
  <c r="Q899" i="32"/>
  <c r="R898" i="32"/>
  <c r="Q898" i="32"/>
  <c r="R897" i="32"/>
  <c r="R896" i="32"/>
  <c r="R895" i="32"/>
  <c r="Q895" i="32"/>
  <c r="R894" i="32"/>
  <c r="R893" i="32"/>
  <c r="Q893" i="32"/>
  <c r="R892" i="32"/>
  <c r="Q892" i="32"/>
  <c r="R891" i="32"/>
  <c r="Q891" i="32"/>
  <c r="R890" i="32"/>
  <c r="Q890" i="32"/>
  <c r="R889" i="32"/>
  <c r="Q889" i="32"/>
  <c r="R888" i="32"/>
  <c r="R887" i="32"/>
  <c r="Q887" i="32"/>
  <c r="R886" i="32"/>
  <c r="R885" i="32"/>
  <c r="Q885" i="32"/>
  <c r="R884" i="32"/>
  <c r="Q884" i="32"/>
  <c r="R883" i="32"/>
  <c r="Q883" i="32"/>
  <c r="R882" i="32"/>
  <c r="Q882" i="32"/>
  <c r="R881" i="32"/>
  <c r="Q881" i="32"/>
  <c r="R880" i="32"/>
  <c r="R879" i="32"/>
  <c r="Q879" i="32"/>
  <c r="R878" i="32"/>
  <c r="R877" i="32"/>
  <c r="Q877" i="32"/>
  <c r="R876" i="32"/>
  <c r="Q876" i="32"/>
  <c r="R875" i="32"/>
  <c r="Q875" i="32"/>
  <c r="R874" i="32"/>
  <c r="Q874" i="32"/>
  <c r="R873" i="32"/>
  <c r="R872" i="32"/>
  <c r="R871" i="32"/>
  <c r="Q871" i="32"/>
  <c r="R870" i="32"/>
  <c r="R869" i="32"/>
  <c r="Q869" i="32"/>
  <c r="R868" i="32"/>
  <c r="Q868" i="32"/>
  <c r="R867" i="32"/>
  <c r="Q867" i="32"/>
  <c r="R866" i="32"/>
  <c r="Q866" i="32"/>
  <c r="R865" i="32"/>
  <c r="R864" i="32"/>
  <c r="R863" i="32"/>
  <c r="R862" i="32"/>
  <c r="R861" i="32"/>
  <c r="Q861" i="32"/>
  <c r="R860" i="32"/>
  <c r="Q860" i="32"/>
  <c r="R859" i="32"/>
  <c r="Q859" i="32"/>
  <c r="R858" i="32"/>
  <c r="Q858" i="32"/>
  <c r="R857" i="32"/>
  <c r="R856" i="32"/>
  <c r="R855" i="32"/>
  <c r="R854" i="32"/>
  <c r="R853" i="32"/>
  <c r="Q853" i="32"/>
  <c r="R852" i="32"/>
  <c r="Q852" i="32"/>
  <c r="R851" i="32"/>
  <c r="Q851" i="32"/>
  <c r="R850" i="32"/>
  <c r="Q850" i="32"/>
  <c r="R849" i="32"/>
  <c r="Q849" i="32"/>
  <c r="R848" i="32"/>
  <c r="R847" i="32"/>
  <c r="R846" i="32"/>
  <c r="R845" i="32"/>
  <c r="Q845" i="32"/>
  <c r="R844" i="32"/>
  <c r="Q844" i="32"/>
  <c r="R843" i="32"/>
  <c r="Q843" i="32"/>
  <c r="R842" i="32"/>
  <c r="Q842" i="32"/>
  <c r="R841" i="32"/>
  <c r="Q841" i="32"/>
  <c r="R840" i="32"/>
  <c r="R839" i="32"/>
  <c r="R838" i="32"/>
  <c r="R837" i="32"/>
  <c r="Q837" i="32"/>
  <c r="R836" i="32"/>
  <c r="Q836" i="32"/>
  <c r="R835" i="32"/>
  <c r="Q835" i="32"/>
  <c r="R834" i="32"/>
  <c r="Q834" i="32"/>
  <c r="R833" i="32"/>
  <c r="R832" i="32"/>
  <c r="R831" i="32"/>
  <c r="R830" i="32"/>
  <c r="R829" i="32"/>
  <c r="Q829" i="32"/>
  <c r="R828" i="32"/>
  <c r="Q828" i="32"/>
  <c r="R827" i="32"/>
  <c r="Q827" i="32"/>
  <c r="R826" i="32"/>
  <c r="Q826" i="32"/>
  <c r="R825" i="32"/>
  <c r="R824" i="32"/>
  <c r="R823" i="32"/>
  <c r="R822" i="32"/>
  <c r="R821" i="32"/>
  <c r="Q821" i="32"/>
  <c r="R820" i="32"/>
  <c r="Q820" i="32"/>
  <c r="R819" i="32"/>
  <c r="Q819" i="32"/>
  <c r="R818" i="32"/>
  <c r="Q818" i="32"/>
  <c r="R817" i="32"/>
  <c r="R816" i="32"/>
  <c r="R815" i="32"/>
  <c r="R814" i="32"/>
  <c r="R813" i="32"/>
  <c r="Q813" i="32"/>
  <c r="R812" i="32"/>
  <c r="Q812" i="32"/>
  <c r="R811" i="32"/>
  <c r="Q811" i="32"/>
  <c r="R810" i="32"/>
  <c r="Q810" i="32"/>
  <c r="R809" i="32"/>
  <c r="R808" i="32"/>
  <c r="R807" i="32"/>
  <c r="R806" i="32"/>
  <c r="R805" i="32"/>
  <c r="Q805" i="32"/>
  <c r="R804" i="32"/>
  <c r="Q804" i="32"/>
  <c r="R803" i="32"/>
  <c r="Q803" i="32"/>
  <c r="R802" i="32"/>
  <c r="Q802" i="32"/>
  <c r="R801" i="32"/>
  <c r="R800" i="32"/>
  <c r="R799" i="32"/>
  <c r="R798" i="32"/>
  <c r="R797" i="32"/>
  <c r="Q797" i="32"/>
  <c r="R796" i="32"/>
  <c r="Q796" i="32"/>
  <c r="R795" i="32"/>
  <c r="Q795" i="32"/>
  <c r="R794" i="32"/>
  <c r="Q794" i="32"/>
  <c r="R793" i="32"/>
  <c r="R792" i="32"/>
  <c r="R791" i="32"/>
  <c r="R790" i="32"/>
  <c r="R789" i="32"/>
  <c r="Q789" i="32"/>
  <c r="R788" i="32"/>
  <c r="Q788" i="32"/>
  <c r="R787" i="32"/>
  <c r="Q787" i="32"/>
  <c r="R786" i="32"/>
  <c r="Q786" i="32"/>
  <c r="R785" i="32"/>
  <c r="R784" i="32"/>
  <c r="R783" i="32"/>
  <c r="Q783" i="32"/>
  <c r="R782" i="32"/>
  <c r="R781" i="32"/>
  <c r="Q781" i="32"/>
  <c r="R780" i="32"/>
  <c r="Q780" i="32"/>
  <c r="R779" i="32"/>
  <c r="Q779" i="32"/>
  <c r="R778" i="32"/>
  <c r="Q778" i="32"/>
  <c r="R777" i="32"/>
  <c r="R776" i="32"/>
  <c r="R775" i="32"/>
  <c r="Q775" i="32"/>
  <c r="R774" i="32"/>
  <c r="R773" i="32"/>
  <c r="Q773" i="32"/>
  <c r="R772" i="32"/>
  <c r="Q772" i="32"/>
  <c r="R771" i="32"/>
  <c r="Q771" i="32"/>
  <c r="R770" i="32"/>
  <c r="Q770" i="32"/>
  <c r="R769" i="32"/>
  <c r="R768" i="32"/>
  <c r="R767" i="32"/>
  <c r="R766" i="32"/>
  <c r="R765" i="32"/>
  <c r="Q765" i="32"/>
  <c r="R764" i="32"/>
  <c r="Q764" i="32"/>
  <c r="R763" i="32"/>
  <c r="Q763" i="32"/>
  <c r="R762" i="32"/>
  <c r="Q762" i="32"/>
  <c r="R761" i="32"/>
  <c r="R760" i="32"/>
  <c r="R759" i="32"/>
  <c r="R758" i="32"/>
  <c r="R757" i="32"/>
  <c r="Q757" i="32"/>
  <c r="R756" i="32"/>
  <c r="Q756" i="32"/>
  <c r="R755" i="32"/>
  <c r="Q755" i="32"/>
  <c r="R754" i="32"/>
  <c r="Q754" i="32"/>
  <c r="R753" i="32"/>
  <c r="R752" i="32"/>
  <c r="R751" i="32"/>
  <c r="R750" i="32"/>
  <c r="R749" i="32"/>
  <c r="Q749" i="32"/>
  <c r="R748" i="32"/>
  <c r="Q748" i="32"/>
  <c r="R747" i="32"/>
  <c r="Q747" i="32"/>
  <c r="R746" i="32"/>
  <c r="Q746" i="32"/>
  <c r="R745" i="32"/>
  <c r="R744" i="32"/>
  <c r="R743" i="32"/>
  <c r="R742" i="32"/>
  <c r="R741" i="32"/>
  <c r="Q741" i="32"/>
  <c r="R740" i="32"/>
  <c r="Q740" i="32"/>
  <c r="R739" i="32"/>
  <c r="Q739" i="32"/>
  <c r="R738" i="32"/>
  <c r="Q738" i="32"/>
  <c r="R737" i="32"/>
  <c r="R736" i="32"/>
  <c r="R735" i="32"/>
  <c r="R734" i="32"/>
  <c r="R733" i="32"/>
  <c r="Q733" i="32"/>
  <c r="R732" i="32"/>
  <c r="Q732" i="32"/>
  <c r="R731" i="32"/>
  <c r="Q731" i="32"/>
  <c r="R730" i="32"/>
  <c r="Q730" i="32"/>
  <c r="R729" i="32"/>
  <c r="R728" i="32"/>
  <c r="R727" i="32"/>
  <c r="R726" i="32"/>
  <c r="R725" i="32"/>
  <c r="Q725" i="32"/>
  <c r="R724" i="32"/>
  <c r="Q724" i="32"/>
  <c r="R723" i="32"/>
  <c r="Q723" i="32"/>
  <c r="R722" i="32"/>
  <c r="Q722" i="32"/>
  <c r="R721" i="32"/>
  <c r="R720" i="32"/>
  <c r="R719" i="32"/>
  <c r="Q719" i="32"/>
  <c r="R718" i="32"/>
  <c r="R717" i="32"/>
  <c r="Q717" i="32"/>
  <c r="R716" i="32"/>
  <c r="Q716" i="32"/>
  <c r="R715" i="32"/>
  <c r="Q715" i="32"/>
  <c r="R714" i="32"/>
  <c r="Q714" i="32"/>
  <c r="R713" i="32"/>
  <c r="R712" i="32"/>
  <c r="R711" i="32"/>
  <c r="Q711" i="32"/>
  <c r="R710" i="32"/>
  <c r="R709" i="32"/>
  <c r="Q709" i="32"/>
  <c r="R708" i="32"/>
  <c r="Q708" i="32"/>
  <c r="R707" i="32"/>
  <c r="Q707" i="32"/>
  <c r="R706" i="32"/>
  <c r="Q706" i="32"/>
  <c r="R705" i="32"/>
  <c r="R704" i="32"/>
  <c r="R703" i="32"/>
  <c r="R702" i="32"/>
  <c r="R701" i="32"/>
  <c r="Q701" i="32"/>
  <c r="R700" i="32"/>
  <c r="Q700" i="32"/>
  <c r="R699" i="32"/>
  <c r="Q699" i="32"/>
  <c r="R698" i="32"/>
  <c r="Q698" i="32"/>
  <c r="R697" i="32"/>
  <c r="R696" i="32"/>
  <c r="Q696" i="32"/>
  <c r="R695" i="32"/>
  <c r="R694" i="32"/>
  <c r="R693" i="32"/>
  <c r="Q693" i="32"/>
  <c r="R692" i="32"/>
  <c r="Q692" i="32"/>
  <c r="R691" i="32"/>
  <c r="Q691" i="32"/>
  <c r="R690" i="32"/>
  <c r="Q690" i="32"/>
  <c r="R689" i="32"/>
  <c r="R688" i="32"/>
  <c r="R687" i="32"/>
  <c r="R686" i="32"/>
  <c r="R685" i="32"/>
  <c r="Q685" i="32"/>
  <c r="R684" i="32"/>
  <c r="Q684" i="32"/>
  <c r="R683" i="32"/>
  <c r="Q683" i="32"/>
  <c r="R682" i="32"/>
  <c r="Q682" i="32"/>
  <c r="R681" i="32"/>
  <c r="R680" i="32"/>
  <c r="R679" i="32"/>
  <c r="R678" i="32"/>
  <c r="R677" i="32"/>
  <c r="Q677" i="32"/>
  <c r="R676" i="32"/>
  <c r="Q676" i="32"/>
  <c r="R675" i="32"/>
  <c r="Q675" i="32"/>
  <c r="R674" i="32"/>
  <c r="Q674" i="32"/>
  <c r="R673" i="32"/>
  <c r="R672" i="32"/>
  <c r="R671" i="32"/>
  <c r="R670" i="32"/>
  <c r="R669" i="32"/>
  <c r="Q669" i="32"/>
  <c r="R668" i="32"/>
  <c r="Q668" i="32"/>
  <c r="R667" i="32"/>
  <c r="Q667" i="32"/>
  <c r="R666" i="32"/>
  <c r="Q666" i="32"/>
  <c r="R665" i="32"/>
  <c r="R664" i="32"/>
  <c r="R663" i="32"/>
  <c r="R662" i="32"/>
  <c r="R661" i="32"/>
  <c r="R660" i="32"/>
  <c r="R659" i="32"/>
  <c r="Q659" i="32"/>
  <c r="R658" i="32"/>
  <c r="Q658" i="32"/>
  <c r="R657" i="32"/>
  <c r="Q657" i="32"/>
  <c r="R656" i="32"/>
  <c r="R655" i="32"/>
  <c r="R654" i="32"/>
  <c r="R653" i="32"/>
  <c r="R652" i="32"/>
  <c r="R651" i="32"/>
  <c r="Q651" i="32"/>
  <c r="R650" i="32"/>
  <c r="Q650" i="32"/>
  <c r="R649" i="32"/>
  <c r="R648" i="32"/>
  <c r="R647" i="32"/>
  <c r="R646" i="32"/>
  <c r="R645" i="32"/>
  <c r="R644" i="32"/>
  <c r="R643" i="32"/>
  <c r="Q643" i="32"/>
  <c r="R642" i="32"/>
  <c r="Q642" i="32"/>
  <c r="R641" i="32"/>
  <c r="Q641" i="32"/>
  <c r="R640" i="32"/>
  <c r="R639" i="32"/>
  <c r="R638" i="32"/>
  <c r="R637" i="32"/>
  <c r="R636" i="32"/>
  <c r="R635" i="32"/>
  <c r="Q635" i="32"/>
  <c r="R634" i="32"/>
  <c r="Q634" i="32"/>
  <c r="R633" i="32"/>
  <c r="Q633" i="32"/>
  <c r="R632" i="32"/>
  <c r="R631" i="32"/>
  <c r="R630" i="32"/>
  <c r="R629" i="32"/>
  <c r="R628" i="32"/>
  <c r="R627" i="32"/>
  <c r="Q627" i="32"/>
  <c r="R626" i="32"/>
  <c r="Q626" i="32"/>
  <c r="R625" i="32"/>
  <c r="R624" i="32"/>
  <c r="R623" i="32"/>
  <c r="R622" i="32"/>
  <c r="R621" i="32"/>
  <c r="R620" i="32"/>
  <c r="R619" i="32"/>
  <c r="Q619" i="32"/>
  <c r="R618" i="32"/>
  <c r="Q618" i="32"/>
  <c r="R617" i="32"/>
  <c r="R616" i="32"/>
  <c r="R615" i="32"/>
  <c r="Q615" i="32"/>
  <c r="R614" i="32"/>
  <c r="R613" i="32"/>
  <c r="R612" i="32"/>
  <c r="R611" i="32"/>
  <c r="Q611" i="32"/>
  <c r="R610" i="32"/>
  <c r="Q610" i="32"/>
  <c r="R609" i="32"/>
  <c r="R608" i="32"/>
  <c r="R607" i="32"/>
  <c r="Q607" i="32"/>
  <c r="R606" i="32"/>
  <c r="R605" i="32"/>
  <c r="R604" i="32"/>
  <c r="R603" i="32"/>
  <c r="Q603" i="32"/>
  <c r="R602" i="32"/>
  <c r="Q602" i="32"/>
  <c r="R601" i="32"/>
  <c r="R600" i="32"/>
  <c r="Q600" i="32"/>
  <c r="R599" i="32"/>
  <c r="Q599" i="32"/>
  <c r="R598" i="32"/>
  <c r="R597" i="32"/>
  <c r="R596" i="32"/>
  <c r="R595" i="32"/>
  <c r="Q595" i="32"/>
  <c r="R594" i="32"/>
  <c r="Q594" i="32"/>
  <c r="R593" i="32"/>
  <c r="R592" i="32"/>
  <c r="R591" i="32"/>
  <c r="R590" i="32"/>
  <c r="R589" i="32"/>
  <c r="R588" i="32"/>
  <c r="R587" i="32"/>
  <c r="Q587" i="32"/>
  <c r="R586" i="32"/>
  <c r="Q586" i="32"/>
  <c r="R585" i="32"/>
  <c r="Q585" i="32"/>
  <c r="R584" i="32"/>
  <c r="R583" i="32"/>
  <c r="R582" i="32"/>
  <c r="R581" i="32"/>
  <c r="R580" i="32"/>
  <c r="R579" i="32"/>
  <c r="Q579" i="32"/>
  <c r="R578" i="32"/>
  <c r="Q578" i="32"/>
  <c r="R577" i="32"/>
  <c r="R576" i="32"/>
  <c r="R575" i="32"/>
  <c r="R574" i="32"/>
  <c r="R573" i="32"/>
  <c r="R572" i="32"/>
  <c r="R571" i="32"/>
  <c r="Q571" i="32"/>
  <c r="R570" i="32"/>
  <c r="Q570" i="32"/>
  <c r="R569" i="32"/>
  <c r="Q569" i="32"/>
  <c r="R568" i="32"/>
  <c r="R567" i="32"/>
  <c r="R566" i="32"/>
  <c r="R565" i="32"/>
  <c r="R564" i="32"/>
  <c r="R563" i="32"/>
  <c r="Q563" i="32"/>
  <c r="R562" i="32"/>
  <c r="Q562" i="32"/>
  <c r="R561" i="32"/>
  <c r="Q561" i="32"/>
  <c r="R560" i="32"/>
  <c r="R559" i="32"/>
  <c r="R558" i="32"/>
  <c r="R557" i="32"/>
  <c r="R556" i="32"/>
  <c r="R555" i="32"/>
  <c r="Q555" i="32"/>
  <c r="R554" i="32"/>
  <c r="Q554" i="32"/>
  <c r="R553" i="32"/>
  <c r="R552" i="32"/>
  <c r="Q552" i="32"/>
  <c r="R551" i="32"/>
  <c r="R550" i="32"/>
  <c r="R549" i="32"/>
  <c r="R548" i="32"/>
  <c r="R547" i="32"/>
  <c r="Q547" i="32"/>
  <c r="R546" i="32"/>
  <c r="Q546" i="32"/>
  <c r="R545" i="32"/>
  <c r="R544" i="32"/>
  <c r="R543" i="32"/>
  <c r="R542" i="32"/>
  <c r="R541" i="32"/>
  <c r="R540" i="32"/>
  <c r="R539" i="32"/>
  <c r="Q539" i="32"/>
  <c r="R538" i="32"/>
  <c r="Q538" i="32"/>
  <c r="R537" i="32"/>
  <c r="R536" i="32"/>
  <c r="R535" i="32"/>
  <c r="R534" i="32"/>
  <c r="R533" i="32"/>
  <c r="R532" i="32"/>
  <c r="R531" i="32"/>
  <c r="Q531" i="32"/>
  <c r="R530" i="32"/>
  <c r="Q530" i="32"/>
  <c r="R529" i="32"/>
  <c r="R528" i="32"/>
  <c r="R527" i="32"/>
  <c r="R526" i="32"/>
  <c r="R525" i="32"/>
  <c r="R524" i="32"/>
  <c r="R523" i="32"/>
  <c r="Q523" i="32"/>
  <c r="R522" i="32"/>
  <c r="Q522" i="32"/>
  <c r="R521" i="32"/>
  <c r="Q521" i="32"/>
  <c r="R520" i="32"/>
  <c r="R519" i="32"/>
  <c r="R518" i="32"/>
  <c r="R517" i="32"/>
  <c r="R516" i="32"/>
  <c r="R515" i="32"/>
  <c r="Q515" i="32"/>
  <c r="R514" i="32"/>
  <c r="Q514" i="32"/>
  <c r="R513" i="32"/>
  <c r="R512" i="32"/>
  <c r="R511" i="32"/>
  <c r="R510" i="32"/>
  <c r="R509" i="32"/>
  <c r="R508" i="32"/>
  <c r="R507" i="32"/>
  <c r="Q507" i="32"/>
  <c r="R506" i="32"/>
  <c r="Q506" i="32"/>
  <c r="R505" i="32"/>
  <c r="Q505" i="32"/>
  <c r="R504" i="32"/>
  <c r="R503" i="32"/>
  <c r="R502" i="32"/>
  <c r="R501" i="32"/>
  <c r="R500" i="32"/>
  <c r="R499" i="32"/>
  <c r="Q499" i="32"/>
  <c r="R498" i="32"/>
  <c r="Q498" i="32"/>
  <c r="R497" i="32"/>
  <c r="Q497" i="32"/>
  <c r="R496" i="32"/>
  <c r="R495" i="32"/>
  <c r="R494" i="32"/>
  <c r="R493" i="32"/>
  <c r="R492" i="32"/>
  <c r="R491" i="32"/>
  <c r="Q491" i="32"/>
  <c r="R490" i="32"/>
  <c r="Q490" i="32"/>
  <c r="R489" i="32"/>
  <c r="R488" i="32"/>
  <c r="R487" i="32"/>
  <c r="Q487" i="32"/>
  <c r="R486" i="32"/>
  <c r="R485" i="32"/>
  <c r="R484" i="32"/>
  <c r="R483" i="32"/>
  <c r="Q483" i="32"/>
  <c r="R482" i="32"/>
  <c r="Q482" i="32"/>
  <c r="R481" i="32"/>
  <c r="R480" i="32"/>
  <c r="R479" i="32"/>
  <c r="Q479" i="32"/>
  <c r="R478" i="32"/>
  <c r="R477" i="32"/>
  <c r="R476" i="32"/>
  <c r="R475" i="32"/>
  <c r="Q475" i="32"/>
  <c r="R474" i="32"/>
  <c r="Q474" i="32"/>
  <c r="R473" i="32"/>
  <c r="R472" i="32"/>
  <c r="R471" i="32"/>
  <c r="R470" i="32"/>
  <c r="R469" i="32"/>
  <c r="R468" i="32"/>
  <c r="R467" i="32"/>
  <c r="Q467" i="32"/>
  <c r="R466" i="32"/>
  <c r="R465" i="32"/>
  <c r="R464" i="32"/>
  <c r="R463" i="32"/>
  <c r="R462" i="32"/>
  <c r="R461" i="32"/>
  <c r="Q461" i="32"/>
  <c r="R460" i="32"/>
  <c r="Q460" i="32"/>
  <c r="R459" i="32"/>
  <c r="Q459" i="32"/>
  <c r="R458" i="32"/>
  <c r="R457" i="32"/>
  <c r="R456" i="32"/>
  <c r="R455" i="32"/>
  <c r="R454" i="32"/>
  <c r="R453" i="32"/>
  <c r="R452" i="32"/>
  <c r="Q452" i="32"/>
  <c r="R451" i="32"/>
  <c r="Q451" i="32"/>
  <c r="R450" i="32"/>
  <c r="Q450" i="32"/>
  <c r="R449" i="32"/>
  <c r="R448" i="32"/>
  <c r="R447" i="32"/>
  <c r="R446" i="32"/>
  <c r="R445" i="32"/>
  <c r="R444" i="32"/>
  <c r="R443" i="32"/>
  <c r="Q443" i="32"/>
  <c r="R442" i="32"/>
  <c r="R441" i="32"/>
  <c r="R440" i="32"/>
  <c r="R439" i="32"/>
  <c r="R438" i="32"/>
  <c r="R437" i="32"/>
  <c r="Q437" i="32"/>
  <c r="R436" i="32"/>
  <c r="Q436" i="32"/>
  <c r="R435" i="32"/>
  <c r="Q435" i="32"/>
  <c r="R434" i="32"/>
  <c r="R433" i="32"/>
  <c r="Q433" i="32"/>
  <c r="R432" i="32"/>
  <c r="R431" i="32"/>
  <c r="R430" i="32"/>
  <c r="R429" i="32"/>
  <c r="R428" i="32"/>
  <c r="R427" i="32"/>
  <c r="Q427" i="32"/>
  <c r="R426" i="32"/>
  <c r="Q426" i="32"/>
  <c r="R425" i="32"/>
  <c r="Q425" i="32"/>
  <c r="R424" i="32"/>
  <c r="R423" i="32"/>
  <c r="R422" i="32"/>
  <c r="R421" i="32"/>
  <c r="R420" i="32"/>
  <c r="R419" i="32"/>
  <c r="Q419" i="32"/>
  <c r="R418" i="32"/>
  <c r="Q418" i="32"/>
  <c r="R417" i="32"/>
  <c r="R416" i="32"/>
  <c r="Q416" i="32"/>
  <c r="R415" i="32"/>
  <c r="R414" i="32"/>
  <c r="R413" i="32"/>
  <c r="Q413" i="32"/>
  <c r="R412" i="32"/>
  <c r="Q412" i="32"/>
  <c r="R411" i="32"/>
  <c r="Q411" i="32"/>
  <c r="R410" i="32"/>
  <c r="R409" i="32"/>
  <c r="R408" i="32"/>
  <c r="R407" i="32"/>
  <c r="R406" i="32"/>
  <c r="R405" i="32"/>
  <c r="Q405" i="32"/>
  <c r="R404" i="32"/>
  <c r="Q404" i="32"/>
  <c r="R403" i="32"/>
  <c r="Q403" i="32"/>
  <c r="R402" i="32"/>
  <c r="R401" i="32"/>
  <c r="R400" i="32"/>
  <c r="R399" i="32"/>
  <c r="R398" i="32"/>
  <c r="R397" i="32"/>
  <c r="R396" i="32"/>
  <c r="R395" i="32"/>
  <c r="Q395" i="32"/>
  <c r="R394" i="32"/>
  <c r="R393" i="32"/>
  <c r="R392" i="32"/>
  <c r="R391" i="32"/>
  <c r="R390" i="32"/>
  <c r="R389" i="32"/>
  <c r="R388" i="32"/>
  <c r="Q388" i="32"/>
  <c r="R387" i="32"/>
  <c r="Q387" i="32"/>
  <c r="R386" i="32"/>
  <c r="Q386" i="32"/>
  <c r="R385" i="32"/>
  <c r="R384" i="32"/>
  <c r="R383" i="32"/>
  <c r="R382" i="32"/>
  <c r="R381" i="32"/>
  <c r="R380" i="32"/>
  <c r="Q380" i="32"/>
  <c r="R379" i="32"/>
  <c r="Q379" i="32"/>
  <c r="R378" i="32"/>
  <c r="R377" i="32"/>
  <c r="R376" i="32"/>
  <c r="R375" i="32"/>
  <c r="R374" i="32"/>
  <c r="R373" i="32"/>
  <c r="R372" i="32"/>
  <c r="R371" i="32"/>
  <c r="Q371" i="32"/>
  <c r="R370" i="32"/>
  <c r="R369" i="32"/>
  <c r="R368" i="32"/>
  <c r="R367" i="32"/>
  <c r="R366" i="32"/>
  <c r="R365" i="32"/>
  <c r="R364" i="32"/>
  <c r="Q364" i="32"/>
  <c r="R363" i="32"/>
  <c r="Q363" i="32"/>
  <c r="R362" i="32"/>
  <c r="Q362" i="32"/>
  <c r="R361" i="32"/>
  <c r="Q361" i="32"/>
  <c r="R360" i="32"/>
  <c r="R359" i="32"/>
  <c r="R358" i="32"/>
  <c r="R357" i="32"/>
  <c r="R356" i="32"/>
  <c r="R355" i="32"/>
  <c r="Q355" i="32"/>
  <c r="R354" i="32"/>
  <c r="Q354" i="32"/>
  <c r="R353" i="32"/>
  <c r="Q353" i="32"/>
  <c r="R352" i="32"/>
  <c r="R351" i="32"/>
  <c r="R350" i="32"/>
  <c r="R349" i="32"/>
  <c r="Q349" i="32"/>
  <c r="R348" i="32"/>
  <c r="Q348" i="32"/>
  <c r="R347" i="32"/>
  <c r="Q347" i="32"/>
  <c r="R346" i="32"/>
  <c r="R345" i="32"/>
  <c r="Q345" i="32"/>
  <c r="R344" i="32"/>
  <c r="R343" i="32"/>
  <c r="R342" i="32"/>
  <c r="R341" i="32"/>
  <c r="Q341" i="32"/>
  <c r="R340" i="32"/>
  <c r="R339" i="32"/>
  <c r="Q339" i="32"/>
  <c r="R338" i="32"/>
  <c r="Q338" i="32"/>
  <c r="R337" i="32"/>
  <c r="Q337" i="32"/>
  <c r="R336" i="32"/>
  <c r="R335" i="32"/>
  <c r="R334" i="32"/>
  <c r="R333" i="32"/>
  <c r="R332" i="32"/>
  <c r="R331" i="32"/>
  <c r="Q331" i="32"/>
  <c r="R330" i="32"/>
  <c r="R329" i="32"/>
  <c r="Q329" i="32"/>
  <c r="R328" i="32"/>
  <c r="R327" i="32"/>
  <c r="R326" i="32"/>
  <c r="R325" i="32"/>
  <c r="Q325" i="32"/>
  <c r="R324" i="32"/>
  <c r="Q324" i="32"/>
  <c r="R323" i="32"/>
  <c r="Q323" i="32"/>
  <c r="R322" i="32"/>
  <c r="R321" i="32"/>
  <c r="Q321" i="32"/>
  <c r="R320" i="32"/>
  <c r="R319" i="32"/>
  <c r="R318" i="32"/>
  <c r="R317" i="32"/>
  <c r="Q317" i="32"/>
  <c r="R316" i="32"/>
  <c r="R315" i="32"/>
  <c r="Q315" i="32"/>
  <c r="R314" i="32"/>
  <c r="R313" i="32"/>
  <c r="Q313" i="32"/>
  <c r="R312" i="32"/>
  <c r="R311" i="32"/>
  <c r="R310" i="32"/>
  <c r="R309" i="32"/>
  <c r="R308" i="32"/>
  <c r="R307" i="32"/>
  <c r="Q307" i="32"/>
  <c r="R306" i="32"/>
  <c r="Q306" i="32"/>
  <c r="R305" i="32"/>
  <c r="Q305" i="32"/>
  <c r="R304" i="32"/>
  <c r="R303" i="32"/>
  <c r="R302" i="32"/>
  <c r="R301" i="32"/>
  <c r="Q301" i="32"/>
  <c r="R300" i="32"/>
  <c r="R299" i="32"/>
  <c r="Q299" i="32"/>
  <c r="R298" i="32"/>
  <c r="Q298" i="32"/>
  <c r="R297" i="32"/>
  <c r="Q297" i="32"/>
  <c r="R296" i="32"/>
  <c r="R295" i="32"/>
  <c r="R294" i="32"/>
  <c r="R293" i="32"/>
  <c r="Q293" i="32"/>
  <c r="R292" i="32"/>
  <c r="Q292" i="32"/>
  <c r="R291" i="32"/>
  <c r="Q291" i="32"/>
  <c r="R290" i="32"/>
  <c r="R289" i="32"/>
  <c r="Q289" i="32"/>
  <c r="R288" i="32"/>
  <c r="R287" i="32"/>
  <c r="R286" i="32"/>
  <c r="R285" i="32"/>
  <c r="Q285" i="32"/>
  <c r="R284" i="32"/>
  <c r="R283" i="32"/>
  <c r="Q283" i="32"/>
  <c r="R282" i="32"/>
  <c r="R281" i="32"/>
  <c r="Q281" i="32"/>
  <c r="R280" i="32"/>
  <c r="R279" i="32"/>
  <c r="R278" i="32"/>
  <c r="R277" i="32"/>
  <c r="R276" i="32"/>
  <c r="R275" i="32"/>
  <c r="Q275" i="32"/>
  <c r="R274" i="32"/>
  <c r="Q274" i="32"/>
  <c r="R273" i="32"/>
  <c r="Q273" i="32"/>
  <c r="R272" i="32"/>
  <c r="R271" i="32"/>
  <c r="R270" i="32"/>
  <c r="R269" i="32"/>
  <c r="Q269" i="32"/>
  <c r="R268" i="32"/>
  <c r="R267" i="32"/>
  <c r="Q267" i="32"/>
  <c r="R266" i="32"/>
  <c r="Q266" i="32"/>
  <c r="R265" i="32"/>
  <c r="Q265" i="32"/>
  <c r="R264" i="32"/>
  <c r="R263" i="32"/>
  <c r="R262" i="32"/>
  <c r="R261" i="32"/>
  <c r="Q261" i="32"/>
  <c r="R260" i="32"/>
  <c r="Q260" i="32"/>
  <c r="R259" i="32"/>
  <c r="Q259" i="32"/>
  <c r="R258" i="32"/>
  <c r="R257" i="32"/>
  <c r="Q257" i="32"/>
  <c r="R256" i="32"/>
  <c r="R255" i="32"/>
  <c r="R254" i="32"/>
  <c r="R253" i="32"/>
  <c r="Q253" i="32"/>
  <c r="R252" i="32"/>
  <c r="R251" i="32"/>
  <c r="Q251" i="32"/>
  <c r="R250" i="32"/>
  <c r="R249" i="32"/>
  <c r="Q249" i="32"/>
  <c r="R248" i="32"/>
  <c r="R247" i="32"/>
  <c r="R246" i="32"/>
  <c r="R245" i="32"/>
  <c r="Q245" i="32"/>
  <c r="R244" i="32"/>
  <c r="R243" i="32"/>
  <c r="Q243" i="32"/>
  <c r="R242" i="32"/>
  <c r="Q242" i="32"/>
  <c r="R241" i="32"/>
  <c r="Q241" i="32"/>
  <c r="R240" i="32"/>
  <c r="R239" i="32"/>
  <c r="R238" i="32"/>
  <c r="R237" i="32"/>
  <c r="R236" i="32"/>
  <c r="R235" i="32"/>
  <c r="Q235" i="32"/>
  <c r="R234" i="32"/>
  <c r="R233" i="32"/>
  <c r="Q233" i="32"/>
  <c r="R232" i="32"/>
  <c r="R231" i="32"/>
  <c r="R230" i="32"/>
  <c r="R229" i="32"/>
  <c r="Q229" i="32"/>
  <c r="R228" i="32"/>
  <c r="R227" i="32"/>
  <c r="Q227" i="32"/>
  <c r="R226" i="32"/>
  <c r="Q226" i="32"/>
  <c r="R225" i="32"/>
  <c r="Q225" i="32"/>
  <c r="R224" i="32"/>
  <c r="Q224" i="32"/>
  <c r="R223" i="32"/>
  <c r="Q223" i="32"/>
  <c r="R222" i="32"/>
  <c r="R221" i="32"/>
  <c r="R220" i="32"/>
  <c r="R219" i="32"/>
  <c r="Q219" i="32"/>
  <c r="R218" i="32"/>
  <c r="R217" i="32"/>
  <c r="Q217" i="32"/>
  <c r="R216" i="32"/>
  <c r="R215" i="32"/>
  <c r="R214" i="32"/>
  <c r="R213" i="32"/>
  <c r="Q213" i="32"/>
  <c r="R212" i="32"/>
  <c r="R211" i="32"/>
  <c r="Q211" i="32"/>
  <c r="R210" i="32"/>
  <c r="Q210" i="32"/>
  <c r="R209" i="32"/>
  <c r="Q209" i="32"/>
  <c r="R208" i="32"/>
  <c r="R207" i="32"/>
  <c r="Q207" i="32"/>
  <c r="R206" i="32"/>
  <c r="R205" i="32"/>
  <c r="Q205" i="32"/>
  <c r="R204" i="32"/>
  <c r="R203" i="32"/>
  <c r="Q203" i="32"/>
  <c r="R202" i="32"/>
  <c r="Q202" i="32"/>
  <c r="R201" i="32"/>
  <c r="Q201" i="32"/>
  <c r="R200" i="32"/>
  <c r="R199" i="32"/>
  <c r="Q199" i="32"/>
  <c r="R198" i="32"/>
  <c r="R197" i="32"/>
  <c r="Q197" i="32"/>
  <c r="R196" i="32"/>
  <c r="Q196" i="32"/>
  <c r="R195" i="32"/>
  <c r="Q195" i="32"/>
  <c r="R194" i="32"/>
  <c r="Q194" i="32"/>
  <c r="R193" i="32"/>
  <c r="Q193" i="32"/>
  <c r="R192" i="32"/>
  <c r="R191" i="32"/>
  <c r="R190" i="32"/>
  <c r="R189" i="32"/>
  <c r="Q189" i="32"/>
  <c r="R188" i="32"/>
  <c r="Q188" i="32"/>
  <c r="R187" i="32"/>
  <c r="Q187" i="32"/>
  <c r="R186" i="32"/>
  <c r="Q186" i="32"/>
  <c r="R185" i="32"/>
  <c r="R184" i="32"/>
  <c r="R183" i="32"/>
  <c r="R182" i="32"/>
  <c r="R181" i="32"/>
  <c r="Q181" i="32"/>
  <c r="R180" i="32"/>
  <c r="Q180" i="32"/>
  <c r="R179" i="32"/>
  <c r="Q179" i="32"/>
  <c r="R178" i="32"/>
  <c r="Q178" i="32"/>
  <c r="R177" i="32"/>
  <c r="Q177" i="32"/>
  <c r="R176" i="32"/>
  <c r="R175" i="32"/>
  <c r="R174" i="32"/>
  <c r="R173" i="32"/>
  <c r="Q173" i="32"/>
  <c r="R172" i="32"/>
  <c r="Q172" i="32"/>
  <c r="R171" i="32"/>
  <c r="Q171" i="32"/>
  <c r="R170" i="32"/>
  <c r="Q170" i="32"/>
  <c r="R169" i="32"/>
  <c r="R168" i="32"/>
  <c r="R167" i="32"/>
  <c r="R166" i="32"/>
  <c r="R165" i="32"/>
  <c r="Q165" i="32"/>
  <c r="R164" i="32"/>
  <c r="Q164" i="32"/>
  <c r="R163" i="32"/>
  <c r="Q163" i="32"/>
  <c r="R162" i="32"/>
  <c r="Q162" i="32"/>
  <c r="R161" i="32"/>
  <c r="Q161" i="32"/>
  <c r="R160" i="32"/>
  <c r="R159" i="32"/>
  <c r="R158" i="32"/>
  <c r="R157" i="32"/>
  <c r="Q157" i="32"/>
  <c r="R156" i="32"/>
  <c r="Q156" i="32"/>
  <c r="R155" i="32"/>
  <c r="Q155" i="32"/>
  <c r="R154" i="32"/>
  <c r="Q154" i="32"/>
  <c r="R153" i="32"/>
  <c r="R152" i="32"/>
  <c r="R151" i="32"/>
  <c r="R150" i="32"/>
  <c r="R149" i="32"/>
  <c r="Q149" i="32"/>
  <c r="R148" i="32"/>
  <c r="Q148" i="32"/>
  <c r="R147" i="32"/>
  <c r="Q147" i="32"/>
  <c r="R146" i="32"/>
  <c r="Q146" i="32"/>
  <c r="R145" i="32"/>
  <c r="R144" i="32"/>
  <c r="R143" i="32"/>
  <c r="R142" i="32"/>
  <c r="R141" i="32"/>
  <c r="Q141" i="32"/>
  <c r="R140" i="32"/>
  <c r="Q140" i="32"/>
  <c r="R139" i="32"/>
  <c r="Q139" i="32"/>
  <c r="R138" i="32"/>
  <c r="Q138" i="32"/>
  <c r="R137" i="32"/>
  <c r="Q137" i="32"/>
  <c r="R136" i="32"/>
  <c r="R135" i="32"/>
  <c r="R134" i="32"/>
  <c r="R133" i="32"/>
  <c r="Q133" i="32"/>
  <c r="R132" i="32"/>
  <c r="Q132" i="32"/>
  <c r="R131" i="32"/>
  <c r="Q131" i="32"/>
  <c r="R130" i="32"/>
  <c r="Q130" i="32"/>
  <c r="R129" i="32"/>
  <c r="R128" i="32"/>
  <c r="R127" i="32"/>
  <c r="R126" i="32"/>
  <c r="R125" i="32"/>
  <c r="Q125" i="32"/>
  <c r="R124" i="32"/>
  <c r="Q124" i="32"/>
  <c r="R123" i="32"/>
  <c r="Q123" i="32"/>
  <c r="R122" i="32"/>
  <c r="Q122" i="32"/>
  <c r="R121" i="32"/>
  <c r="Q121" i="32"/>
  <c r="R120" i="32"/>
  <c r="R119" i="32"/>
  <c r="R118" i="32"/>
  <c r="R117" i="32"/>
  <c r="Q117" i="32"/>
  <c r="R116" i="32"/>
  <c r="R115" i="32"/>
  <c r="Q115" i="32"/>
  <c r="R114" i="32"/>
  <c r="Q114" i="32"/>
  <c r="R113" i="32"/>
  <c r="R112" i="32"/>
  <c r="R111" i="32"/>
  <c r="R110" i="32"/>
  <c r="R109" i="32"/>
  <c r="Q109" i="32"/>
  <c r="R108" i="32"/>
  <c r="Q108" i="32"/>
  <c r="R107" i="32"/>
  <c r="Q107" i="32"/>
  <c r="R106" i="32"/>
  <c r="Q106" i="32"/>
  <c r="R105" i="32"/>
  <c r="R104" i="32"/>
  <c r="R103" i="32"/>
  <c r="R102" i="32"/>
  <c r="R101" i="32"/>
  <c r="Q101" i="32"/>
  <c r="R100" i="32"/>
  <c r="R99" i="32"/>
  <c r="Q99" i="32"/>
  <c r="R98" i="32"/>
  <c r="Q98" i="32"/>
  <c r="R97" i="32"/>
  <c r="Q97" i="32"/>
  <c r="R96" i="32"/>
  <c r="R95" i="32"/>
  <c r="R94" i="32"/>
  <c r="R93" i="32"/>
  <c r="Q93" i="32"/>
  <c r="R92" i="32"/>
  <c r="R91" i="32"/>
  <c r="Q91" i="32"/>
  <c r="R90" i="32"/>
  <c r="Q90" i="32"/>
  <c r="R89" i="32"/>
  <c r="R88" i="32"/>
  <c r="R87" i="32"/>
  <c r="R86" i="32"/>
  <c r="R85" i="32"/>
  <c r="Q85" i="32"/>
  <c r="R84" i="32"/>
  <c r="Q84" i="32"/>
  <c r="R83" i="32"/>
  <c r="Q83" i="32"/>
  <c r="R82" i="32"/>
  <c r="Q82" i="32"/>
  <c r="R81" i="32"/>
  <c r="R80" i="32"/>
  <c r="R79" i="32"/>
  <c r="R78" i="32"/>
  <c r="R77" i="32"/>
  <c r="Q77" i="32"/>
  <c r="R76" i="32"/>
  <c r="Q76" i="32"/>
  <c r="R75" i="32"/>
  <c r="Q75" i="32"/>
  <c r="R74" i="32"/>
  <c r="Q74" i="32"/>
  <c r="R73" i="32"/>
  <c r="Q73" i="32"/>
  <c r="R72" i="32"/>
  <c r="R71" i="32"/>
  <c r="Q71" i="32"/>
  <c r="R70" i="32"/>
  <c r="R69" i="32"/>
  <c r="Q69" i="32"/>
  <c r="R68" i="32"/>
  <c r="Q68" i="32"/>
  <c r="R67" i="32"/>
  <c r="Q67" i="32"/>
  <c r="R66" i="32"/>
  <c r="Q66" i="32"/>
  <c r="R65" i="32"/>
  <c r="Q65" i="32"/>
  <c r="R64" i="32"/>
  <c r="R63" i="32"/>
  <c r="R62" i="32"/>
  <c r="R61" i="32"/>
  <c r="Q61" i="32"/>
  <c r="R60" i="32"/>
  <c r="Q60" i="32"/>
  <c r="R59" i="32"/>
  <c r="Q59" i="32"/>
  <c r="R58" i="32"/>
  <c r="Q58" i="32"/>
  <c r="R57" i="32"/>
  <c r="Q57" i="32"/>
  <c r="R56" i="32"/>
  <c r="R55" i="32"/>
  <c r="R54" i="32"/>
  <c r="R53" i="32"/>
  <c r="Q53" i="32"/>
  <c r="R52" i="32"/>
  <c r="R51" i="32"/>
  <c r="Q51" i="32"/>
  <c r="R50" i="32"/>
  <c r="Q50" i="32"/>
  <c r="R49" i="32"/>
  <c r="R48" i="32"/>
  <c r="R47" i="32"/>
  <c r="R46" i="32"/>
  <c r="R45" i="32"/>
  <c r="Q45" i="32"/>
  <c r="R44" i="32"/>
  <c r="R43" i="32"/>
  <c r="Q43" i="32"/>
  <c r="R42" i="32"/>
  <c r="Q42" i="32"/>
  <c r="R41" i="32"/>
  <c r="R40" i="32"/>
  <c r="R39" i="32"/>
  <c r="R38" i="32"/>
  <c r="R37" i="32"/>
  <c r="Q37" i="32"/>
  <c r="R36" i="32"/>
  <c r="Q36" i="32"/>
  <c r="R35" i="32"/>
  <c r="Q35" i="32"/>
  <c r="R34" i="32"/>
  <c r="Q34" i="32"/>
  <c r="R33" i="32"/>
  <c r="R32" i="32"/>
  <c r="R31" i="32"/>
  <c r="R30" i="32"/>
  <c r="R29" i="32"/>
  <c r="Q29" i="32"/>
  <c r="R28" i="32"/>
  <c r="R27" i="32"/>
  <c r="Q27" i="32"/>
  <c r="R26" i="32"/>
  <c r="Q26" i="32"/>
  <c r="R25" i="32"/>
  <c r="R24" i="32"/>
  <c r="R23" i="32"/>
  <c r="R22" i="32"/>
  <c r="R21" i="32"/>
  <c r="Q21" i="32"/>
  <c r="R20" i="32"/>
  <c r="R19" i="32"/>
  <c r="Q19" i="32"/>
  <c r="R18" i="32"/>
  <c r="Q18" i="32"/>
  <c r="R17" i="32"/>
  <c r="Q17" i="32"/>
  <c r="R16" i="32"/>
  <c r="R15" i="32"/>
  <c r="Q15" i="32"/>
  <c r="R14" i="32"/>
  <c r="R13" i="32"/>
  <c r="Q13" i="32"/>
  <c r="R12" i="32"/>
  <c r="S12" i="32" s="1"/>
  <c r="Q12" i="32"/>
  <c r="R11" i="32"/>
  <c r="S11" i="32" s="1"/>
  <c r="Q11" i="32"/>
  <c r="R10" i="32"/>
  <c r="Q10" i="32"/>
  <c r="R9" i="32"/>
  <c r="Q9" i="32"/>
  <c r="R8" i="32"/>
  <c r="R7" i="32"/>
  <c r="Q7" i="32"/>
  <c r="R6" i="32"/>
  <c r="S6" i="32" s="1"/>
  <c r="Q6" i="32"/>
  <c r="Q23" i="32" l="1"/>
  <c r="Q39" i="32"/>
  <c r="Q47" i="32"/>
  <c r="Q38" i="32"/>
  <c r="Q206" i="32"/>
  <c r="Q318" i="32"/>
  <c r="Q366" i="32"/>
  <c r="Q374" i="32"/>
  <c r="Q390" i="32"/>
  <c r="Q430" i="32"/>
  <c r="Q438" i="32"/>
  <c r="Q454" i="32"/>
  <c r="Q462" i="32"/>
  <c r="Q478" i="32"/>
  <c r="Q486" i="32"/>
  <c r="Q494" i="32"/>
  <c r="Q550" i="32"/>
  <c r="Q558" i="32"/>
  <c r="Q622" i="32"/>
  <c r="Q670" i="32"/>
  <c r="Q678" i="32"/>
  <c r="Q686" i="32"/>
  <c r="Q694" i="32"/>
  <c r="Q710" i="32"/>
  <c r="Q718" i="32"/>
  <c r="Q726" i="32"/>
  <c r="Q734" i="32"/>
  <c r="Q742" i="32"/>
  <c r="Q750" i="32"/>
  <c r="Q758" i="32"/>
  <c r="Q774" i="32"/>
  <c r="Q782" i="32"/>
  <c r="Q790" i="32"/>
  <c r="Q798" i="32"/>
  <c r="Q806" i="32"/>
  <c r="Q814" i="32"/>
  <c r="Q822" i="32"/>
  <c r="Q838" i="32"/>
  <c r="Q846" i="32"/>
  <c r="Q854" i="32"/>
  <c r="Q862" i="32"/>
  <c r="Q870" i="32"/>
  <c r="Q878" i="32"/>
  <c r="Q886" i="32"/>
  <c r="Q894" i="32"/>
  <c r="Q902" i="32"/>
  <c r="Q918" i="32"/>
  <c r="Q926" i="32"/>
  <c r="Q934" i="32"/>
  <c r="Q950" i="32"/>
  <c r="Q958" i="32"/>
  <c r="Q966" i="32"/>
  <c r="Q974" i="32"/>
  <c r="Q982" i="32"/>
  <c r="Q46" i="32"/>
  <c r="Q54" i="32"/>
  <c r="Q134" i="32"/>
  <c r="Q166" i="32"/>
  <c r="Q190" i="32"/>
  <c r="Q342" i="32"/>
  <c r="Q406" i="32"/>
  <c r="Q614" i="32"/>
  <c r="Q766" i="32"/>
  <c r="Q830" i="32"/>
  <c r="Q910" i="32"/>
  <c r="Q942" i="32"/>
  <c r="Q8" i="32"/>
  <c r="Q16" i="32"/>
  <c r="Q64" i="32"/>
  <c r="Q80" i="32"/>
  <c r="Q96" i="32"/>
  <c r="Q104" i="32"/>
  <c r="Q112" i="32"/>
  <c r="Q128" i="32"/>
  <c r="Q136" i="32"/>
  <c r="Q144" i="32"/>
  <c r="Q184" i="32"/>
  <c r="Q200" i="32"/>
  <c r="Q336" i="32"/>
  <c r="Q344" i="32"/>
  <c r="Q352" i="32"/>
  <c r="Q368" i="32"/>
  <c r="Q384" i="32"/>
  <c r="Q392" i="32"/>
  <c r="Q440" i="32"/>
  <c r="Q480" i="32"/>
  <c r="Q496" i="32"/>
  <c r="Q504" i="32"/>
  <c r="Q512" i="32"/>
  <c r="Q520" i="32"/>
  <c r="Q528" i="32"/>
  <c r="Q544" i="32"/>
  <c r="Q560" i="32"/>
  <c r="Q568" i="32"/>
  <c r="Q576" i="32"/>
  <c r="Q584" i="32"/>
  <c r="Q592" i="32"/>
  <c r="Q608" i="32"/>
  <c r="Q616" i="32"/>
  <c r="Q632" i="32"/>
  <c r="Q640" i="32"/>
  <c r="Q648" i="32"/>
  <c r="Q656" i="32"/>
  <c r="Q664" i="32"/>
  <c r="Q720" i="32"/>
  <c r="Q728" i="32"/>
  <c r="Q736" i="32"/>
  <c r="Q744" i="32"/>
  <c r="Q752" i="32"/>
  <c r="Q760" i="32"/>
  <c r="Q768" i="32"/>
  <c r="Q776" i="32"/>
  <c r="Q856" i="32"/>
  <c r="Q872" i="32"/>
  <c r="Q880" i="32"/>
  <c r="Q888" i="32"/>
  <c r="Q896" i="32"/>
  <c r="Q904" i="32"/>
  <c r="Q912" i="32"/>
  <c r="Q928" i="32"/>
  <c r="Q952" i="32"/>
  <c r="Q256" i="32"/>
  <c r="Q280" i="32"/>
  <c r="Q376" i="32"/>
  <c r="Q408" i="32"/>
  <c r="Q464" i="32"/>
  <c r="Q832" i="32"/>
  <c r="Q32" i="32"/>
  <c r="Q296" i="32"/>
  <c r="Q385" i="32"/>
  <c r="Q409" i="32"/>
  <c r="Q833" i="32"/>
  <c r="Q248" i="32"/>
  <c r="Q24" i="32"/>
  <c r="Q88" i="32"/>
  <c r="Q120" i="32"/>
  <c r="Q176" i="32"/>
  <c r="Q328" i="32"/>
  <c r="Q360" i="32"/>
  <c r="Q448" i="32"/>
  <c r="Q921" i="32"/>
  <c r="Q976" i="32"/>
  <c r="Q712" i="32"/>
  <c r="Q960" i="32"/>
  <c r="Q208" i="32"/>
  <c r="Q214" i="32"/>
  <c r="Q240" i="32"/>
  <c r="Q264" i="32"/>
  <c r="Q320" i="32"/>
  <c r="Q680" i="32"/>
  <c r="Q792" i="32"/>
  <c r="Q961" i="32"/>
  <c r="Q56" i="32"/>
  <c r="Q456" i="32"/>
  <c r="Q168" i="32"/>
  <c r="Q232" i="32"/>
  <c r="Q288" i="32"/>
  <c r="Q424" i="32"/>
  <c r="Q897" i="32"/>
  <c r="Q86" i="32"/>
  <c r="Q230" i="32"/>
  <c r="Q398" i="32"/>
  <c r="Q502" i="32"/>
  <c r="Q534" i="32"/>
  <c r="Q574" i="32"/>
  <c r="Q606" i="32"/>
  <c r="Q646" i="32"/>
  <c r="Q70" i="32"/>
  <c r="Q78" i="32"/>
  <c r="Q126" i="32"/>
  <c r="Q158" i="32"/>
  <c r="Q262" i="32"/>
  <c r="Q998" i="32"/>
  <c r="Q110" i="32"/>
  <c r="Q118" i="32"/>
  <c r="Q246" i="32"/>
  <c r="Q446" i="32"/>
  <c r="Q526" i="32"/>
  <c r="Q566" i="32"/>
  <c r="Q598" i="32"/>
  <c r="Q638" i="32"/>
  <c r="Q30" i="32"/>
  <c r="Q182" i="32"/>
  <c r="Q278" i="32"/>
  <c r="Q294" i="32"/>
  <c r="Q14" i="32"/>
  <c r="Q22" i="32"/>
  <c r="Q62" i="32"/>
  <c r="Q102" i="32"/>
  <c r="Q150" i="32"/>
  <c r="Q198" i="32"/>
  <c r="Q222" i="32"/>
  <c r="Q358" i="32"/>
  <c r="Q518" i="32"/>
  <c r="Q590" i="32"/>
  <c r="Q630" i="32"/>
  <c r="Q662" i="32"/>
  <c r="Q990" i="32"/>
  <c r="Q94" i="32"/>
  <c r="Q142" i="32"/>
  <c r="Q174" i="32"/>
  <c r="Q270" i="32"/>
  <c r="Q310" i="32"/>
  <c r="Q350" i="32"/>
  <c r="Q422" i="32"/>
  <c r="Q470" i="32"/>
  <c r="Q238" i="32"/>
  <c r="Q302" i="32"/>
  <c r="Q382" i="32"/>
  <c r="Q510" i="32"/>
  <c r="Q542" i="32"/>
  <c r="Q582" i="32"/>
  <c r="Q654" i="32"/>
  <c r="Q25" i="32"/>
  <c r="Q116" i="32"/>
  <c r="Q169" i="32"/>
  <c r="Q28" i="32"/>
  <c r="Q63" i="32"/>
  <c r="Q81" i="32"/>
  <c r="Q153" i="32"/>
  <c r="Q183" i="32"/>
  <c r="Q221" i="32"/>
  <c r="Q258" i="32"/>
  <c r="Q290" i="32"/>
  <c r="Q33" i="32"/>
  <c r="Q89" i="32"/>
  <c r="Q145" i="32"/>
  <c r="Q312" i="32"/>
  <c r="Q322" i="32"/>
  <c r="Q326" i="32"/>
  <c r="Q31" i="32"/>
  <c r="Q41" i="32"/>
  <c r="Q87" i="32"/>
  <c r="Q92" i="32"/>
  <c r="Q105" i="32"/>
  <c r="Q113" i="32"/>
  <c r="Q129" i="32"/>
  <c r="Q159" i="32"/>
  <c r="Q216" i="32"/>
  <c r="Q237" i="32"/>
  <c r="Q20" i="32"/>
  <c r="Q44" i="32"/>
  <c r="Q49" i="32"/>
  <c r="Q95" i="32"/>
  <c r="Q100" i="32"/>
  <c r="Q151" i="32"/>
  <c r="Q185" i="32"/>
  <c r="Q254" i="32"/>
  <c r="Q272" i="32"/>
  <c r="Q286" i="32"/>
  <c r="Q373" i="32"/>
  <c r="Q276" i="32"/>
  <c r="Q308" i="32"/>
  <c r="Q330" i="32"/>
  <c r="Q356" i="32"/>
  <c r="Q381" i="32"/>
  <c r="Q401" i="32"/>
  <c r="Q204" i="32"/>
  <c r="Q220" i="32"/>
  <c r="Q236" i="32"/>
  <c r="Q252" i="32"/>
  <c r="Q284" i="32"/>
  <c r="Q316" i="32"/>
  <c r="Q333" i="32"/>
  <c r="Q346" i="32"/>
  <c r="Q372" i="32"/>
  <c r="Q218" i="32"/>
  <c r="Q234" i="32"/>
  <c r="Q250" i="32"/>
  <c r="Q277" i="32"/>
  <c r="Q282" i="32"/>
  <c r="Q309" i="32"/>
  <c r="Q314" i="32"/>
  <c r="Q332" i="32"/>
  <c r="Q357" i="32"/>
  <c r="Q370" i="32"/>
  <c r="Q396" i="32"/>
  <c r="Q410" i="32"/>
  <c r="Q212" i="32"/>
  <c r="Q228" i="32"/>
  <c r="Q244" i="32"/>
  <c r="Q268" i="32"/>
  <c r="Q300" i="32"/>
  <c r="Q340" i="32"/>
  <c r="Q365" i="32"/>
  <c r="Q378" i="32"/>
  <c r="Q414" i="32"/>
  <c r="Q444" i="32"/>
  <c r="Q469" i="32"/>
  <c r="Q477" i="32"/>
  <c r="Q485" i="32"/>
  <c r="Q493" i="32"/>
  <c r="Q501" i="32"/>
  <c r="Q509" i="32"/>
  <c r="Q517" i="32"/>
  <c r="Q525" i="32"/>
  <c r="Q533" i="32"/>
  <c r="Q541" i="32"/>
  <c r="Q549" i="32"/>
  <c r="Q557" i="32"/>
  <c r="Q565" i="32"/>
  <c r="Q573" i="32"/>
  <c r="Q581" i="32"/>
  <c r="Q589" i="32"/>
  <c r="Q597" i="32"/>
  <c r="Q605" i="32"/>
  <c r="Q613" i="32"/>
  <c r="Q621" i="32"/>
  <c r="Q629" i="32"/>
  <c r="Q637" i="32"/>
  <c r="Q645" i="32"/>
  <c r="Q653" i="32"/>
  <c r="Q661" i="32"/>
  <c r="Q672" i="32"/>
  <c r="Q688" i="32"/>
  <c r="Q704" i="32"/>
  <c r="Q784" i="32"/>
  <c r="Q800" i="32"/>
  <c r="Q816" i="32"/>
  <c r="Q421" i="32"/>
  <c r="Q434" i="32"/>
  <c r="Q389" i="32"/>
  <c r="Q394" i="32"/>
  <c r="Q429" i="32"/>
  <c r="Q442" i="32"/>
  <c r="Q468" i="32"/>
  <c r="Q476" i="32"/>
  <c r="Q484" i="32"/>
  <c r="Q492" i="32"/>
  <c r="Q500" i="32"/>
  <c r="Q508" i="32"/>
  <c r="Q516" i="32"/>
  <c r="Q524" i="32"/>
  <c r="Q532" i="32"/>
  <c r="Q540" i="32"/>
  <c r="Q548" i="32"/>
  <c r="Q556" i="32"/>
  <c r="Q564" i="32"/>
  <c r="Q572" i="32"/>
  <c r="Q580" i="32"/>
  <c r="Q588" i="32"/>
  <c r="Q596" i="32"/>
  <c r="Q604" i="32"/>
  <c r="Q612" i="32"/>
  <c r="Q620" i="32"/>
  <c r="Q628" i="32"/>
  <c r="Q636" i="32"/>
  <c r="Q644" i="32"/>
  <c r="Q652" i="32"/>
  <c r="Q660" i="32"/>
  <c r="Q393" i="32"/>
  <c r="Q397" i="32"/>
  <c r="Q402" i="32"/>
  <c r="Q420" i="32"/>
  <c r="Q445" i="32"/>
  <c r="Q428" i="32"/>
  <c r="Q453" i="32"/>
  <c r="Q458" i="32"/>
  <c r="Q466" i="32"/>
  <c r="Q681" i="32"/>
  <c r="Q697" i="32"/>
  <c r="Q713" i="32"/>
  <c r="Q729" i="32"/>
  <c r="Q745" i="32"/>
  <c r="Q761" i="32"/>
  <c r="Q777" i="32"/>
  <c r="Q793" i="32"/>
  <c r="Q809" i="32"/>
  <c r="Q825" i="32"/>
  <c r="Q848" i="32"/>
  <c r="Q937" i="32"/>
  <c r="Q992" i="32"/>
  <c r="Q913" i="32"/>
  <c r="Q953" i="32"/>
  <c r="Q969" i="32"/>
  <c r="Q985" i="32"/>
  <c r="Q1001" i="32"/>
  <c r="Q824" i="32"/>
  <c r="Q929" i="32"/>
  <c r="Q673" i="32"/>
  <c r="Q689" i="32"/>
  <c r="Q705" i="32"/>
  <c r="Q721" i="32"/>
  <c r="Q737" i="32"/>
  <c r="Q753" i="32"/>
  <c r="Q769" i="32"/>
  <c r="Q785" i="32"/>
  <c r="Q801" i="32"/>
  <c r="Q817" i="32"/>
  <c r="Q840" i="32"/>
  <c r="Q905" i="32"/>
  <c r="Q1000" i="32"/>
  <c r="P1005" i="30"/>
  <c r="P1004" i="30"/>
  <c r="P1003" i="30"/>
  <c r="P1002" i="30"/>
  <c r="P1001" i="30"/>
  <c r="P1000" i="30"/>
  <c r="P999" i="30"/>
  <c r="P998" i="30"/>
  <c r="P997" i="30"/>
  <c r="P996" i="30"/>
  <c r="P995" i="30"/>
  <c r="P994" i="30"/>
  <c r="P993" i="30"/>
  <c r="P992" i="30"/>
  <c r="P991" i="30"/>
  <c r="P990" i="30"/>
  <c r="P989" i="30"/>
  <c r="P988" i="30"/>
  <c r="P987" i="30"/>
  <c r="P986" i="30"/>
  <c r="P985" i="30"/>
  <c r="P984" i="30"/>
  <c r="P983" i="30"/>
  <c r="P982" i="30"/>
  <c r="P981" i="30"/>
  <c r="P980" i="30"/>
  <c r="P979" i="30"/>
  <c r="P978" i="30"/>
  <c r="P977" i="30"/>
  <c r="P976" i="30"/>
  <c r="P975" i="30"/>
  <c r="P974" i="30"/>
  <c r="P973" i="30"/>
  <c r="P972" i="30"/>
  <c r="P971" i="30"/>
  <c r="P970" i="30"/>
  <c r="P969" i="30"/>
  <c r="P968" i="30"/>
  <c r="P967" i="30"/>
  <c r="P966" i="30"/>
  <c r="P965" i="30"/>
  <c r="P964" i="30"/>
  <c r="P963" i="30"/>
  <c r="P962" i="30"/>
  <c r="P961" i="30"/>
  <c r="P960" i="30"/>
  <c r="P959" i="30"/>
  <c r="P958" i="30"/>
  <c r="P957" i="30"/>
  <c r="P956" i="30"/>
  <c r="P955" i="30"/>
  <c r="P954" i="30"/>
  <c r="P953" i="30"/>
  <c r="P952" i="30"/>
  <c r="P951" i="30"/>
  <c r="P950" i="30"/>
  <c r="P949" i="30"/>
  <c r="P948" i="30"/>
  <c r="P947" i="30"/>
  <c r="P946" i="30"/>
  <c r="P945" i="30"/>
  <c r="P944" i="30"/>
  <c r="P943" i="30"/>
  <c r="P942" i="30"/>
  <c r="P941" i="30"/>
  <c r="P940" i="30"/>
  <c r="P939" i="30"/>
  <c r="P938" i="30"/>
  <c r="P937" i="30"/>
  <c r="P936" i="30"/>
  <c r="P935" i="30"/>
  <c r="P934" i="30"/>
  <c r="P933" i="30"/>
  <c r="P932" i="30"/>
  <c r="P931" i="30"/>
  <c r="P930" i="30"/>
  <c r="P929" i="30"/>
  <c r="P928" i="30"/>
  <c r="P927" i="30"/>
  <c r="P926" i="30"/>
  <c r="P925" i="30"/>
  <c r="P924" i="30"/>
  <c r="P923" i="30"/>
  <c r="P922" i="30"/>
  <c r="P921" i="30"/>
  <c r="P920" i="30"/>
  <c r="P919" i="30"/>
  <c r="P918" i="30"/>
  <c r="P917" i="30"/>
  <c r="P916" i="30"/>
  <c r="P915" i="30"/>
  <c r="P914" i="30"/>
  <c r="P913" i="30"/>
  <c r="P912" i="30"/>
  <c r="P911" i="30"/>
  <c r="P910" i="30"/>
  <c r="P909" i="30"/>
  <c r="P908" i="30"/>
  <c r="P907" i="30"/>
  <c r="P906" i="30"/>
  <c r="P905" i="30"/>
  <c r="P904" i="30"/>
  <c r="P903" i="30"/>
  <c r="P902" i="30"/>
  <c r="P901" i="30"/>
  <c r="P900" i="30"/>
  <c r="P899" i="30"/>
  <c r="P898" i="30"/>
  <c r="P897" i="30"/>
  <c r="P896" i="30"/>
  <c r="P895" i="30"/>
  <c r="P894" i="30"/>
  <c r="P893" i="30"/>
  <c r="P892" i="30"/>
  <c r="P891" i="30"/>
  <c r="P890" i="30"/>
  <c r="P889" i="30"/>
  <c r="P888" i="30"/>
  <c r="P887" i="30"/>
  <c r="P886" i="30"/>
  <c r="P885" i="30"/>
  <c r="P884" i="30"/>
  <c r="P883" i="30"/>
  <c r="P882" i="30"/>
  <c r="P881" i="30"/>
  <c r="P880" i="30"/>
  <c r="P879" i="30"/>
  <c r="P878" i="30"/>
  <c r="P877" i="30"/>
  <c r="P876" i="30"/>
  <c r="P875" i="30"/>
  <c r="P874" i="30"/>
  <c r="P873" i="30"/>
  <c r="P872" i="30"/>
  <c r="P871" i="30"/>
  <c r="P870" i="30"/>
  <c r="P869" i="30"/>
  <c r="P868" i="30"/>
  <c r="P867" i="30"/>
  <c r="P866" i="30"/>
  <c r="P865" i="30"/>
  <c r="P864" i="30"/>
  <c r="P863" i="30"/>
  <c r="P862" i="30"/>
  <c r="P861" i="30"/>
  <c r="P860" i="30"/>
  <c r="P859" i="30"/>
  <c r="P858" i="30"/>
  <c r="P857" i="30"/>
  <c r="P856" i="30"/>
  <c r="P855" i="30"/>
  <c r="P854" i="30"/>
  <c r="P853" i="30"/>
  <c r="P852" i="30"/>
  <c r="P851" i="30"/>
  <c r="P850" i="30"/>
  <c r="P849" i="30"/>
  <c r="P848" i="30"/>
  <c r="P847" i="30"/>
  <c r="P846" i="30"/>
  <c r="P845" i="30"/>
  <c r="P844" i="30"/>
  <c r="P843" i="30"/>
  <c r="P842" i="30"/>
  <c r="P841" i="30"/>
  <c r="P840" i="30"/>
  <c r="P839" i="30"/>
  <c r="P838" i="30"/>
  <c r="P837" i="30"/>
  <c r="P836" i="30"/>
  <c r="P835" i="30"/>
  <c r="P834" i="30"/>
  <c r="P833" i="30"/>
  <c r="P832" i="30"/>
  <c r="P831" i="30"/>
  <c r="P830" i="30"/>
  <c r="P829" i="30"/>
  <c r="P828" i="30"/>
  <c r="P827" i="30"/>
  <c r="P826" i="30"/>
  <c r="P825" i="30"/>
  <c r="P824" i="30"/>
  <c r="P823" i="30"/>
  <c r="P822" i="30"/>
  <c r="P821" i="30"/>
  <c r="P820" i="30"/>
  <c r="P819" i="30"/>
  <c r="P818" i="30"/>
  <c r="P817" i="30"/>
  <c r="P816" i="30"/>
  <c r="P815" i="30"/>
  <c r="P814" i="30"/>
  <c r="P813" i="30"/>
  <c r="P812" i="30"/>
  <c r="P811" i="30"/>
  <c r="P810" i="30"/>
  <c r="P809" i="30"/>
  <c r="P808" i="30"/>
  <c r="P807" i="30"/>
  <c r="P806" i="30"/>
  <c r="P805" i="30"/>
  <c r="P804" i="30"/>
  <c r="P803" i="30"/>
  <c r="P802" i="30"/>
  <c r="P801" i="30"/>
  <c r="P800" i="30"/>
  <c r="P799" i="30"/>
  <c r="P798" i="30"/>
  <c r="P797" i="30"/>
  <c r="P796" i="30"/>
  <c r="P795" i="30"/>
  <c r="P794" i="30"/>
  <c r="P793" i="30"/>
  <c r="P792" i="30"/>
  <c r="P791" i="30"/>
  <c r="P790" i="30"/>
  <c r="P789" i="30"/>
  <c r="P788" i="30"/>
  <c r="P787" i="30"/>
  <c r="P786" i="30"/>
  <c r="P785" i="30"/>
  <c r="P784" i="30"/>
  <c r="P783" i="30"/>
  <c r="P782" i="30"/>
  <c r="P781" i="30"/>
  <c r="P780" i="30"/>
  <c r="P779" i="30"/>
  <c r="P778" i="30"/>
  <c r="P777" i="30"/>
  <c r="P776" i="30"/>
  <c r="P775" i="30"/>
  <c r="P774" i="30"/>
  <c r="P773" i="30"/>
  <c r="P772" i="30"/>
  <c r="P771" i="30"/>
  <c r="P770" i="30"/>
  <c r="P769" i="30"/>
  <c r="P768" i="30"/>
  <c r="P767" i="30"/>
  <c r="P766" i="30"/>
  <c r="P765" i="30"/>
  <c r="P764" i="30"/>
  <c r="P763" i="30"/>
  <c r="P762" i="30"/>
  <c r="P761" i="30"/>
  <c r="P760" i="30"/>
  <c r="P759" i="30"/>
  <c r="P758" i="30"/>
  <c r="P757" i="30"/>
  <c r="P756" i="30"/>
  <c r="P755" i="30"/>
  <c r="P754" i="30"/>
  <c r="P753" i="30"/>
  <c r="P752" i="30"/>
  <c r="P751" i="30"/>
  <c r="P750" i="30"/>
  <c r="P749" i="30"/>
  <c r="P748" i="30"/>
  <c r="P747" i="30"/>
  <c r="P746" i="30"/>
  <c r="P745" i="30"/>
  <c r="P744" i="30"/>
  <c r="P743" i="30"/>
  <c r="P742" i="30"/>
  <c r="P741" i="30"/>
  <c r="P740" i="30"/>
  <c r="P739" i="30"/>
  <c r="P738" i="30"/>
  <c r="P737" i="30"/>
  <c r="P736" i="30"/>
  <c r="P735" i="30"/>
  <c r="P734" i="30"/>
  <c r="P733" i="30"/>
  <c r="P732" i="30"/>
  <c r="P731" i="30"/>
  <c r="P730" i="30"/>
  <c r="P729" i="30"/>
  <c r="P728" i="30"/>
  <c r="P727" i="30"/>
  <c r="P726" i="30"/>
  <c r="P725" i="30"/>
  <c r="P724" i="30"/>
  <c r="P723" i="30"/>
  <c r="P722" i="30"/>
  <c r="P721" i="30"/>
  <c r="P720" i="30"/>
  <c r="P719" i="30"/>
  <c r="P718" i="30"/>
  <c r="P717" i="30"/>
  <c r="P716" i="30"/>
  <c r="P715" i="30"/>
  <c r="P714" i="30"/>
  <c r="P713" i="30"/>
  <c r="P712" i="30"/>
  <c r="P711" i="30"/>
  <c r="P710" i="30"/>
  <c r="P709" i="30"/>
  <c r="P708" i="30"/>
  <c r="P707" i="30"/>
  <c r="P706" i="30"/>
  <c r="P705" i="30"/>
  <c r="P704" i="30"/>
  <c r="P703" i="30"/>
  <c r="P702" i="30"/>
  <c r="P701" i="30"/>
  <c r="P700" i="30"/>
  <c r="P699" i="30"/>
  <c r="P698" i="30"/>
  <c r="P697" i="30"/>
  <c r="P696" i="30"/>
  <c r="P695" i="30"/>
  <c r="P694" i="30"/>
  <c r="P693" i="30"/>
  <c r="P692" i="30"/>
  <c r="P691" i="30"/>
  <c r="P690" i="30"/>
  <c r="P689" i="30"/>
  <c r="P688" i="30"/>
  <c r="P687" i="30"/>
  <c r="P686" i="30"/>
  <c r="P685" i="30"/>
  <c r="P684" i="30"/>
  <c r="P683" i="30"/>
  <c r="P682" i="30"/>
  <c r="P681" i="30"/>
  <c r="P680" i="30"/>
  <c r="P679" i="30"/>
  <c r="P678" i="30"/>
  <c r="P677" i="30"/>
  <c r="P676" i="30"/>
  <c r="P675" i="30"/>
  <c r="P674" i="30"/>
  <c r="P673" i="30"/>
  <c r="P672" i="30"/>
  <c r="P671" i="30"/>
  <c r="P670" i="30"/>
  <c r="P669" i="30"/>
  <c r="P668" i="30"/>
  <c r="P667" i="30"/>
  <c r="P666" i="30"/>
  <c r="P665" i="30"/>
  <c r="P664" i="30"/>
  <c r="P663" i="30"/>
  <c r="P662" i="30"/>
  <c r="P661" i="30"/>
  <c r="P660" i="30"/>
  <c r="P659" i="30"/>
  <c r="P658" i="30"/>
  <c r="P657" i="30"/>
  <c r="P656" i="30"/>
  <c r="P655" i="30"/>
  <c r="P654" i="30"/>
  <c r="P653" i="30"/>
  <c r="P652" i="30"/>
  <c r="P651" i="30"/>
  <c r="P650" i="30"/>
  <c r="P649" i="30"/>
  <c r="P648" i="30"/>
  <c r="P647" i="30"/>
  <c r="P646" i="30"/>
  <c r="P645" i="30"/>
  <c r="P644" i="30"/>
  <c r="P643" i="30"/>
  <c r="P642" i="30"/>
  <c r="P641" i="30"/>
  <c r="P640" i="30"/>
  <c r="P639" i="30"/>
  <c r="P638" i="30"/>
  <c r="P637" i="30"/>
  <c r="P636" i="30"/>
  <c r="P635" i="30"/>
  <c r="P634" i="30"/>
  <c r="P633" i="30"/>
  <c r="P632" i="30"/>
  <c r="P631" i="30"/>
  <c r="P630" i="30"/>
  <c r="P629" i="30"/>
  <c r="P628" i="30"/>
  <c r="P627" i="30"/>
  <c r="P626" i="30"/>
  <c r="P625" i="30"/>
  <c r="P624" i="30"/>
  <c r="P623" i="30"/>
  <c r="P622" i="30"/>
  <c r="P621" i="30"/>
  <c r="P620" i="30"/>
  <c r="P619" i="30"/>
  <c r="P618" i="30"/>
  <c r="P617" i="30"/>
  <c r="P616" i="30"/>
  <c r="P615" i="30"/>
  <c r="P614" i="30"/>
  <c r="P613" i="30"/>
  <c r="P612" i="30"/>
  <c r="P611" i="30"/>
  <c r="P610" i="30"/>
  <c r="P609" i="30"/>
  <c r="P608" i="30"/>
  <c r="P607" i="30"/>
  <c r="P606" i="30"/>
  <c r="P605" i="30"/>
  <c r="P604" i="30"/>
  <c r="P603" i="30"/>
  <c r="P602" i="30"/>
  <c r="P601" i="30"/>
  <c r="P600" i="30"/>
  <c r="P599" i="30"/>
  <c r="P598" i="30"/>
  <c r="P597" i="30"/>
  <c r="P596" i="30"/>
  <c r="P595" i="30"/>
  <c r="P594" i="30"/>
  <c r="P593" i="30"/>
  <c r="P592" i="30"/>
  <c r="P591" i="30"/>
  <c r="P590" i="30"/>
  <c r="P589" i="30"/>
  <c r="P588" i="30"/>
  <c r="P587" i="30"/>
  <c r="P586" i="30"/>
  <c r="P585" i="30"/>
  <c r="P584" i="30"/>
  <c r="P583" i="30"/>
  <c r="P582" i="30"/>
  <c r="P581" i="30"/>
  <c r="P580" i="30"/>
  <c r="P579" i="30"/>
  <c r="P578" i="30"/>
  <c r="P577" i="30"/>
  <c r="P576" i="30"/>
  <c r="P575" i="30"/>
  <c r="P574" i="30"/>
  <c r="P573" i="30"/>
  <c r="P572" i="30"/>
  <c r="P571" i="30"/>
  <c r="P570" i="30"/>
  <c r="P569" i="30"/>
  <c r="P568" i="30"/>
  <c r="P567" i="30"/>
  <c r="P566" i="30"/>
  <c r="P565" i="30"/>
  <c r="P564" i="30"/>
  <c r="P563" i="30"/>
  <c r="P562" i="30"/>
  <c r="P561" i="30"/>
  <c r="P560" i="30"/>
  <c r="P559" i="30"/>
  <c r="P558" i="30"/>
  <c r="P557" i="30"/>
  <c r="P556" i="30"/>
  <c r="P555" i="30"/>
  <c r="P554" i="30"/>
  <c r="P553" i="30"/>
  <c r="P552" i="30"/>
  <c r="P551" i="30"/>
  <c r="P550" i="30"/>
  <c r="P549" i="30"/>
  <c r="P548" i="30"/>
  <c r="P547" i="30"/>
  <c r="P546" i="30"/>
  <c r="P545" i="30"/>
  <c r="P544" i="30"/>
  <c r="P543" i="30"/>
  <c r="P542" i="30"/>
  <c r="P541" i="30"/>
  <c r="P540" i="30"/>
  <c r="P539" i="30"/>
  <c r="P538" i="30"/>
  <c r="P537" i="30"/>
  <c r="P536" i="30"/>
  <c r="P535" i="30"/>
  <c r="P534" i="30"/>
  <c r="P533" i="30"/>
  <c r="P532" i="30"/>
  <c r="P531" i="30"/>
  <c r="P530" i="30"/>
  <c r="P529" i="30"/>
  <c r="P528" i="30"/>
  <c r="P527" i="30"/>
  <c r="P526" i="30"/>
  <c r="P525" i="30"/>
  <c r="P524" i="30"/>
  <c r="P523" i="30"/>
  <c r="P522" i="30"/>
  <c r="P521" i="30"/>
  <c r="P520" i="30"/>
  <c r="P519" i="30"/>
  <c r="P518" i="30"/>
  <c r="P517" i="30"/>
  <c r="P516" i="30"/>
  <c r="P515" i="30"/>
  <c r="P514" i="30"/>
  <c r="P513" i="30"/>
  <c r="P512" i="30"/>
  <c r="P511" i="30"/>
  <c r="P510" i="30"/>
  <c r="P509" i="30"/>
  <c r="P508" i="30"/>
  <c r="P507" i="30"/>
  <c r="P506" i="30"/>
  <c r="P505" i="30"/>
  <c r="P504" i="30"/>
  <c r="P503" i="30"/>
  <c r="P502" i="30"/>
  <c r="P501" i="30"/>
  <c r="P500" i="30"/>
  <c r="P499" i="30"/>
  <c r="P498" i="30"/>
  <c r="P497" i="30"/>
  <c r="P496" i="30"/>
  <c r="P495" i="30"/>
  <c r="P494" i="30"/>
  <c r="P493" i="30"/>
  <c r="P492" i="30"/>
  <c r="P491" i="30"/>
  <c r="P490" i="30"/>
  <c r="P489" i="30"/>
  <c r="P488" i="30"/>
  <c r="P487" i="30"/>
  <c r="P486" i="30"/>
  <c r="P485" i="30"/>
  <c r="P484" i="30"/>
  <c r="P483" i="30"/>
  <c r="P482" i="30"/>
  <c r="P481" i="30"/>
  <c r="P480" i="30"/>
  <c r="P479" i="30"/>
  <c r="P478" i="30"/>
  <c r="P477" i="30"/>
  <c r="P476" i="30"/>
  <c r="P475" i="30"/>
  <c r="P474" i="30"/>
  <c r="P473" i="30"/>
  <c r="P472" i="30"/>
  <c r="P471" i="30"/>
  <c r="P470" i="30"/>
  <c r="P469" i="30"/>
  <c r="P468" i="30"/>
  <c r="P467" i="30"/>
  <c r="P466" i="30"/>
  <c r="P465" i="30"/>
  <c r="P464" i="30"/>
  <c r="P463" i="30"/>
  <c r="P462" i="30"/>
  <c r="P461" i="30"/>
  <c r="P460" i="30"/>
  <c r="P459" i="30"/>
  <c r="P458" i="30"/>
  <c r="P457" i="30"/>
  <c r="P456" i="30"/>
  <c r="P455" i="30"/>
  <c r="P454" i="30"/>
  <c r="P453" i="30"/>
  <c r="P452" i="30"/>
  <c r="P451" i="30"/>
  <c r="P450" i="30"/>
  <c r="P449" i="30"/>
  <c r="P448" i="30"/>
  <c r="P447" i="30"/>
  <c r="P446" i="30"/>
  <c r="P445" i="30"/>
  <c r="P444" i="30"/>
  <c r="P443" i="30"/>
  <c r="P442" i="30"/>
  <c r="P441" i="30"/>
  <c r="P440" i="30"/>
  <c r="P439" i="30"/>
  <c r="P438" i="30"/>
  <c r="P437" i="30"/>
  <c r="P436" i="30"/>
  <c r="P435" i="30"/>
  <c r="P434" i="30"/>
  <c r="P433" i="30"/>
  <c r="P432" i="30"/>
  <c r="P431" i="30"/>
  <c r="P430" i="30"/>
  <c r="P429" i="30"/>
  <c r="P428" i="30"/>
  <c r="P427" i="30"/>
  <c r="P426" i="30"/>
  <c r="P425" i="30"/>
  <c r="P424" i="30"/>
  <c r="P423" i="30"/>
  <c r="P422" i="30"/>
  <c r="P421" i="30"/>
  <c r="P420" i="30"/>
  <c r="P419" i="30"/>
  <c r="P418" i="30"/>
  <c r="P417" i="30"/>
  <c r="P416" i="30"/>
  <c r="P415" i="30"/>
  <c r="P414" i="30"/>
  <c r="P413" i="30"/>
  <c r="P412" i="30"/>
  <c r="P411" i="30"/>
  <c r="P410" i="30"/>
  <c r="P409" i="30"/>
  <c r="P408" i="30"/>
  <c r="P407" i="30"/>
  <c r="P406" i="30"/>
  <c r="P405" i="30"/>
  <c r="P404" i="30"/>
  <c r="P403" i="30"/>
  <c r="P402" i="30"/>
  <c r="P401" i="30"/>
  <c r="P400" i="30"/>
  <c r="P399" i="30"/>
  <c r="P398" i="30"/>
  <c r="P397" i="30"/>
  <c r="P396" i="30"/>
  <c r="P395" i="30"/>
  <c r="P394" i="30"/>
  <c r="P393" i="30"/>
  <c r="P392" i="30"/>
  <c r="P391" i="30"/>
  <c r="P390" i="30"/>
  <c r="P389" i="30"/>
  <c r="P388" i="30"/>
  <c r="P387" i="30"/>
  <c r="P386" i="30"/>
  <c r="P385" i="30"/>
  <c r="P384" i="30"/>
  <c r="P383" i="30"/>
  <c r="P382" i="30"/>
  <c r="P381" i="30"/>
  <c r="P380" i="30"/>
  <c r="P379" i="30"/>
  <c r="P378" i="30"/>
  <c r="P377" i="30"/>
  <c r="P376" i="30"/>
  <c r="P375" i="30"/>
  <c r="P374" i="30"/>
  <c r="P373" i="30"/>
  <c r="P372" i="30"/>
  <c r="P371" i="30"/>
  <c r="P370" i="30"/>
  <c r="P369" i="30"/>
  <c r="P368" i="30"/>
  <c r="P367" i="30"/>
  <c r="P366" i="30"/>
  <c r="P365" i="30"/>
  <c r="P364" i="30"/>
  <c r="P363" i="30"/>
  <c r="P362" i="30"/>
  <c r="P361" i="30"/>
  <c r="P360" i="30"/>
  <c r="P359" i="30"/>
  <c r="P358" i="30"/>
  <c r="P357" i="30"/>
  <c r="P356" i="30"/>
  <c r="P355" i="30"/>
  <c r="P354" i="30"/>
  <c r="P353" i="30"/>
  <c r="P352" i="30"/>
  <c r="P351" i="30"/>
  <c r="P350" i="30"/>
  <c r="P349" i="30"/>
  <c r="P348" i="30"/>
  <c r="P347" i="30"/>
  <c r="P346" i="30"/>
  <c r="P345" i="30"/>
  <c r="P344" i="30"/>
  <c r="P343" i="30"/>
  <c r="P342" i="30"/>
  <c r="P341" i="30"/>
  <c r="P340" i="30"/>
  <c r="P339" i="30"/>
  <c r="P338" i="30"/>
  <c r="P337" i="30"/>
  <c r="P336" i="30"/>
  <c r="P335" i="30"/>
  <c r="P334" i="30"/>
  <c r="P333" i="30"/>
  <c r="P332" i="30"/>
  <c r="P331" i="30"/>
  <c r="P330" i="30"/>
  <c r="P329" i="30"/>
  <c r="P328" i="30"/>
  <c r="P327" i="30"/>
  <c r="P326" i="30"/>
  <c r="P325" i="30"/>
  <c r="P324" i="30"/>
  <c r="P323" i="30"/>
  <c r="P322" i="30"/>
  <c r="P321" i="30"/>
  <c r="P320" i="30"/>
  <c r="P319" i="30"/>
  <c r="P318" i="30"/>
  <c r="P317" i="30"/>
  <c r="P316" i="30"/>
  <c r="P315" i="30"/>
  <c r="P314" i="30"/>
  <c r="P313" i="30"/>
  <c r="P312" i="30"/>
  <c r="P311" i="30"/>
  <c r="P310" i="30"/>
  <c r="P309" i="30"/>
  <c r="P308" i="30"/>
  <c r="P307" i="30"/>
  <c r="P306" i="30"/>
  <c r="P305" i="30"/>
  <c r="P304" i="30"/>
  <c r="P303" i="30"/>
  <c r="P302" i="30"/>
  <c r="P301" i="30"/>
  <c r="P300" i="30"/>
  <c r="P299" i="30"/>
  <c r="P298" i="30"/>
  <c r="P297" i="30"/>
  <c r="P296" i="30"/>
  <c r="P295" i="30"/>
  <c r="P294" i="30"/>
  <c r="P293" i="30"/>
  <c r="P292" i="30"/>
  <c r="P291" i="30"/>
  <c r="P290" i="30"/>
  <c r="P289" i="30"/>
  <c r="P288" i="30"/>
  <c r="P287" i="30"/>
  <c r="P286" i="30"/>
  <c r="P285" i="30"/>
  <c r="P284" i="30"/>
  <c r="P283" i="30"/>
  <c r="P282" i="30"/>
  <c r="P281" i="30"/>
  <c r="P280" i="30"/>
  <c r="P279" i="30"/>
  <c r="P278" i="30"/>
  <c r="P277" i="30"/>
  <c r="P276" i="30"/>
  <c r="P275" i="30"/>
  <c r="P274" i="30"/>
  <c r="P273" i="30"/>
  <c r="P272" i="30"/>
  <c r="P271" i="30"/>
  <c r="P270" i="30"/>
  <c r="P269" i="30"/>
  <c r="P268" i="30"/>
  <c r="P267" i="30"/>
  <c r="P266" i="30"/>
  <c r="P265" i="30"/>
  <c r="P264" i="30"/>
  <c r="P263" i="30"/>
  <c r="P262" i="30"/>
  <c r="P261" i="30"/>
  <c r="P260" i="30"/>
  <c r="P259" i="30"/>
  <c r="P258" i="30"/>
  <c r="P257" i="30"/>
  <c r="P256" i="30"/>
  <c r="P255" i="30"/>
  <c r="P254" i="30"/>
  <c r="P253" i="30"/>
  <c r="P252" i="30"/>
  <c r="P251" i="30"/>
  <c r="P250" i="30"/>
  <c r="P249" i="30"/>
  <c r="P248" i="30"/>
  <c r="P247" i="30"/>
  <c r="P246" i="30"/>
  <c r="P245" i="30"/>
  <c r="P244" i="30"/>
  <c r="P243" i="30"/>
  <c r="P242" i="30"/>
  <c r="P241" i="30"/>
  <c r="P240" i="30"/>
  <c r="P239" i="30"/>
  <c r="P238" i="30"/>
  <c r="P237" i="30"/>
  <c r="P236" i="30"/>
  <c r="P235" i="30"/>
  <c r="P234" i="30"/>
  <c r="P233" i="30"/>
  <c r="P232" i="30"/>
  <c r="P231" i="30"/>
  <c r="P230" i="30"/>
  <c r="P229" i="30"/>
  <c r="P228" i="30"/>
  <c r="P227" i="30"/>
  <c r="P226" i="30"/>
  <c r="P225" i="30"/>
  <c r="P224" i="30"/>
  <c r="P223" i="30"/>
  <c r="P222" i="30"/>
  <c r="P221" i="30"/>
  <c r="P220" i="30"/>
  <c r="P219" i="30"/>
  <c r="P218" i="30"/>
  <c r="P217" i="30"/>
  <c r="P216" i="30"/>
  <c r="P215" i="30"/>
  <c r="P214" i="30"/>
  <c r="P213" i="30"/>
  <c r="P212" i="30"/>
  <c r="P211" i="30"/>
  <c r="P210" i="30"/>
  <c r="P209" i="30"/>
  <c r="P208" i="30"/>
  <c r="P207" i="30"/>
  <c r="P206" i="30"/>
  <c r="P205" i="30"/>
  <c r="P204" i="30"/>
  <c r="P203" i="30"/>
  <c r="P202" i="30"/>
  <c r="P201" i="30"/>
  <c r="P200" i="30"/>
  <c r="P199" i="30"/>
  <c r="P198" i="30"/>
  <c r="P197" i="30"/>
  <c r="P196" i="30"/>
  <c r="P195" i="30"/>
  <c r="P194" i="30"/>
  <c r="P193" i="30"/>
  <c r="P192" i="30"/>
  <c r="P191" i="30"/>
  <c r="P190" i="30"/>
  <c r="P189" i="30"/>
  <c r="P188" i="30"/>
  <c r="P187" i="30"/>
  <c r="P186" i="30"/>
  <c r="P185" i="30"/>
  <c r="P184" i="30"/>
  <c r="P183" i="30"/>
  <c r="P182" i="30"/>
  <c r="P181" i="30"/>
  <c r="P180" i="30"/>
  <c r="P179" i="30"/>
  <c r="P178" i="30"/>
  <c r="P177" i="30"/>
  <c r="P176" i="30"/>
  <c r="P175" i="30"/>
  <c r="P174" i="30"/>
  <c r="P173" i="30"/>
  <c r="P172" i="30"/>
  <c r="P171" i="30"/>
  <c r="P170" i="30"/>
  <c r="P169" i="30"/>
  <c r="P168" i="30"/>
  <c r="P167" i="30"/>
  <c r="P166" i="30"/>
  <c r="P165" i="30"/>
  <c r="P164" i="30"/>
  <c r="P163" i="30"/>
  <c r="P162" i="30"/>
  <c r="P161" i="30"/>
  <c r="P160" i="30"/>
  <c r="P159" i="30"/>
  <c r="P158" i="30"/>
  <c r="P157" i="30"/>
  <c r="P156" i="30"/>
  <c r="P155" i="30"/>
  <c r="P154" i="30"/>
  <c r="P153" i="30"/>
  <c r="P152" i="30"/>
  <c r="P151" i="30"/>
  <c r="P150" i="30"/>
  <c r="P149" i="30"/>
  <c r="P148" i="30"/>
  <c r="P147" i="30"/>
  <c r="P146" i="30"/>
  <c r="P145" i="30"/>
  <c r="P144" i="30"/>
  <c r="P143" i="30"/>
  <c r="P142" i="30"/>
  <c r="P141" i="30"/>
  <c r="P140" i="30"/>
  <c r="P139" i="30"/>
  <c r="P138" i="30"/>
  <c r="P137" i="30"/>
  <c r="P136" i="30"/>
  <c r="P135" i="30"/>
  <c r="P134" i="30"/>
  <c r="P133" i="30"/>
  <c r="P132" i="30"/>
  <c r="P131" i="30"/>
  <c r="P130" i="30"/>
  <c r="P129" i="30"/>
  <c r="P128" i="30"/>
  <c r="P127" i="30"/>
  <c r="P126" i="30"/>
  <c r="P125" i="30"/>
  <c r="P124" i="30"/>
  <c r="P123" i="30"/>
  <c r="P122" i="30"/>
  <c r="P121" i="30"/>
  <c r="P120" i="30"/>
  <c r="P119" i="30"/>
  <c r="P118" i="30"/>
  <c r="P117" i="30"/>
  <c r="P116" i="30"/>
  <c r="P115" i="30"/>
  <c r="P114" i="30"/>
  <c r="P113" i="30"/>
  <c r="P112" i="30"/>
  <c r="P111" i="30"/>
  <c r="P110" i="30"/>
  <c r="P109" i="30"/>
  <c r="P108" i="30"/>
  <c r="P107" i="30"/>
  <c r="P106" i="30"/>
  <c r="P105" i="30"/>
  <c r="P104" i="30"/>
  <c r="P103" i="30"/>
  <c r="P102" i="30"/>
  <c r="P101" i="30"/>
  <c r="P100" i="30"/>
  <c r="P99" i="30"/>
  <c r="P98" i="30"/>
  <c r="P97" i="30"/>
  <c r="P96" i="30"/>
  <c r="P95" i="30"/>
  <c r="P94" i="30"/>
  <c r="P93" i="30"/>
  <c r="P92" i="30"/>
  <c r="P91" i="30"/>
  <c r="P90" i="30"/>
  <c r="P89" i="30"/>
  <c r="P88" i="30"/>
  <c r="P87" i="30"/>
  <c r="P86" i="30"/>
  <c r="P85" i="30"/>
  <c r="P84" i="30"/>
  <c r="P83" i="30"/>
  <c r="P82" i="30"/>
  <c r="P81" i="30"/>
  <c r="P80" i="30"/>
  <c r="P79" i="30"/>
  <c r="P78" i="30"/>
  <c r="P77" i="30"/>
  <c r="P76" i="30"/>
  <c r="P75" i="30"/>
  <c r="P74" i="30"/>
  <c r="P73" i="30"/>
  <c r="P72" i="30"/>
  <c r="P71" i="30"/>
  <c r="P70" i="30"/>
  <c r="P69" i="30"/>
  <c r="P68" i="30"/>
  <c r="P67" i="30"/>
  <c r="P66" i="30"/>
  <c r="P65" i="30"/>
  <c r="P64" i="30"/>
  <c r="P63" i="30"/>
  <c r="P62" i="30"/>
  <c r="P61" i="30"/>
  <c r="P60" i="30"/>
  <c r="P59" i="30"/>
  <c r="P58" i="30"/>
  <c r="P57" i="30"/>
  <c r="P56" i="30"/>
  <c r="P55" i="30"/>
  <c r="P54" i="30"/>
  <c r="P53" i="30"/>
  <c r="P52" i="30"/>
  <c r="P51" i="30"/>
  <c r="P50" i="30"/>
  <c r="P49" i="30"/>
  <c r="P48" i="30"/>
  <c r="P47" i="30"/>
  <c r="P46" i="30"/>
  <c r="P45" i="30"/>
  <c r="P44" i="30"/>
  <c r="P43" i="30"/>
  <c r="P42" i="30"/>
  <c r="P41" i="30"/>
  <c r="P40" i="30"/>
  <c r="P39" i="30"/>
  <c r="P38" i="30"/>
  <c r="P37" i="30"/>
  <c r="P36" i="30"/>
  <c r="P35" i="30"/>
  <c r="P34" i="30"/>
  <c r="P33" i="30"/>
  <c r="P32" i="30"/>
  <c r="P31" i="30"/>
  <c r="P30" i="30"/>
  <c r="P29" i="30"/>
  <c r="P28" i="30"/>
  <c r="P27" i="30"/>
  <c r="P26" i="30"/>
  <c r="P25" i="30"/>
  <c r="P24" i="30"/>
  <c r="P23" i="30"/>
  <c r="P22" i="30"/>
  <c r="P21" i="30"/>
  <c r="P20" i="30"/>
  <c r="P19" i="30"/>
  <c r="P18" i="30"/>
  <c r="P17" i="30"/>
  <c r="P16" i="30"/>
  <c r="P15" i="30"/>
  <c r="P14" i="30"/>
  <c r="P13" i="30"/>
  <c r="P12" i="30"/>
  <c r="P11" i="30"/>
  <c r="P10" i="30"/>
  <c r="P9" i="30"/>
  <c r="P8" i="30"/>
  <c r="P7" i="30"/>
  <c r="P6" i="30"/>
  <c r="O1005" i="30"/>
  <c r="O1004" i="30"/>
  <c r="O1003" i="30"/>
  <c r="O1002" i="30"/>
  <c r="O1001" i="30"/>
  <c r="O1000" i="30"/>
  <c r="O999" i="30"/>
  <c r="O998" i="30"/>
  <c r="O997" i="30"/>
  <c r="O996" i="30"/>
  <c r="O995" i="30"/>
  <c r="O994" i="30"/>
  <c r="O993" i="30"/>
  <c r="O992" i="30"/>
  <c r="O991" i="30"/>
  <c r="O990" i="30"/>
  <c r="O989" i="30"/>
  <c r="O988" i="30"/>
  <c r="O987" i="30"/>
  <c r="O986" i="30"/>
  <c r="O985" i="30"/>
  <c r="O984" i="30"/>
  <c r="O983" i="30"/>
  <c r="O982" i="30"/>
  <c r="O981" i="30"/>
  <c r="O980" i="30"/>
  <c r="O979" i="30"/>
  <c r="O978" i="30"/>
  <c r="O977" i="30"/>
  <c r="O976" i="30"/>
  <c r="O975" i="30"/>
  <c r="O974" i="30"/>
  <c r="O973" i="30"/>
  <c r="O972" i="30"/>
  <c r="O971" i="30"/>
  <c r="O970" i="30"/>
  <c r="O969" i="30"/>
  <c r="O968" i="30"/>
  <c r="O967" i="30"/>
  <c r="O966" i="30"/>
  <c r="O965" i="30"/>
  <c r="O964" i="30"/>
  <c r="O963" i="30"/>
  <c r="O962" i="30"/>
  <c r="O961" i="30"/>
  <c r="O960" i="30"/>
  <c r="O959" i="30"/>
  <c r="O958" i="30"/>
  <c r="O957" i="30"/>
  <c r="O956" i="30"/>
  <c r="O955" i="30"/>
  <c r="O954" i="30"/>
  <c r="O953" i="30"/>
  <c r="O952" i="30"/>
  <c r="O951" i="30"/>
  <c r="O950" i="30"/>
  <c r="O949" i="30"/>
  <c r="O948" i="30"/>
  <c r="O947" i="30"/>
  <c r="O946" i="30"/>
  <c r="O945" i="30"/>
  <c r="O944" i="30"/>
  <c r="O943" i="30"/>
  <c r="O942" i="30"/>
  <c r="O941" i="30"/>
  <c r="O940" i="30"/>
  <c r="O939" i="30"/>
  <c r="O938" i="30"/>
  <c r="O937" i="30"/>
  <c r="O936" i="30"/>
  <c r="O935" i="30"/>
  <c r="O934" i="30"/>
  <c r="O933" i="30"/>
  <c r="O932" i="30"/>
  <c r="O931" i="30"/>
  <c r="O930" i="30"/>
  <c r="O929" i="30"/>
  <c r="O928" i="30"/>
  <c r="O927" i="30"/>
  <c r="O926" i="30"/>
  <c r="O925" i="30"/>
  <c r="O924" i="30"/>
  <c r="O923" i="30"/>
  <c r="O922" i="30"/>
  <c r="O921" i="30"/>
  <c r="O920" i="30"/>
  <c r="O919" i="30"/>
  <c r="O918" i="30"/>
  <c r="O917" i="30"/>
  <c r="O916" i="30"/>
  <c r="O915" i="30"/>
  <c r="O914" i="30"/>
  <c r="O913" i="30"/>
  <c r="O912" i="30"/>
  <c r="O911" i="30"/>
  <c r="O910" i="30"/>
  <c r="O909" i="30"/>
  <c r="O908" i="30"/>
  <c r="O907" i="30"/>
  <c r="O906" i="30"/>
  <c r="O905" i="30"/>
  <c r="O904" i="30"/>
  <c r="O903" i="30"/>
  <c r="O902" i="30"/>
  <c r="O901" i="30"/>
  <c r="O900" i="30"/>
  <c r="O899" i="30"/>
  <c r="O898" i="30"/>
  <c r="O897" i="30"/>
  <c r="O896" i="30"/>
  <c r="O895" i="30"/>
  <c r="O894" i="30"/>
  <c r="O893" i="30"/>
  <c r="O892" i="30"/>
  <c r="O891" i="30"/>
  <c r="O890" i="30"/>
  <c r="O889" i="30"/>
  <c r="O888" i="30"/>
  <c r="O887" i="30"/>
  <c r="O886" i="30"/>
  <c r="O885" i="30"/>
  <c r="O884" i="30"/>
  <c r="O883" i="30"/>
  <c r="O882" i="30"/>
  <c r="O881" i="30"/>
  <c r="O880" i="30"/>
  <c r="O879" i="30"/>
  <c r="O878" i="30"/>
  <c r="O877" i="30"/>
  <c r="O876" i="30"/>
  <c r="O875" i="30"/>
  <c r="O874" i="30"/>
  <c r="O873" i="30"/>
  <c r="O872" i="30"/>
  <c r="O871" i="30"/>
  <c r="O870" i="30"/>
  <c r="O869" i="30"/>
  <c r="O868" i="30"/>
  <c r="O867" i="30"/>
  <c r="O866" i="30"/>
  <c r="O865" i="30"/>
  <c r="O864" i="30"/>
  <c r="O863" i="30"/>
  <c r="O862" i="30"/>
  <c r="O861" i="30"/>
  <c r="O860" i="30"/>
  <c r="O859" i="30"/>
  <c r="O858" i="30"/>
  <c r="O857" i="30"/>
  <c r="O856" i="30"/>
  <c r="O855" i="30"/>
  <c r="O854" i="30"/>
  <c r="O853" i="30"/>
  <c r="O852" i="30"/>
  <c r="O851" i="30"/>
  <c r="O850" i="30"/>
  <c r="O849" i="30"/>
  <c r="O848" i="30"/>
  <c r="O847" i="30"/>
  <c r="O846" i="30"/>
  <c r="O845" i="30"/>
  <c r="O844" i="30"/>
  <c r="O843" i="30"/>
  <c r="O842" i="30"/>
  <c r="O841" i="30"/>
  <c r="O840" i="30"/>
  <c r="O839" i="30"/>
  <c r="O838" i="30"/>
  <c r="O837" i="30"/>
  <c r="O836" i="30"/>
  <c r="O835" i="30"/>
  <c r="O834" i="30"/>
  <c r="O833" i="30"/>
  <c r="O832" i="30"/>
  <c r="O831" i="30"/>
  <c r="O830" i="30"/>
  <c r="O829" i="30"/>
  <c r="O828" i="30"/>
  <c r="O827" i="30"/>
  <c r="O826" i="30"/>
  <c r="O825" i="30"/>
  <c r="O824" i="30"/>
  <c r="O823" i="30"/>
  <c r="O822" i="30"/>
  <c r="O821" i="30"/>
  <c r="O820" i="30"/>
  <c r="O819" i="30"/>
  <c r="O818" i="30"/>
  <c r="O817" i="30"/>
  <c r="O816" i="30"/>
  <c r="O815" i="30"/>
  <c r="O814" i="30"/>
  <c r="O813" i="30"/>
  <c r="O812" i="30"/>
  <c r="O811" i="30"/>
  <c r="O810" i="30"/>
  <c r="O809" i="30"/>
  <c r="O808" i="30"/>
  <c r="O807" i="30"/>
  <c r="O806" i="30"/>
  <c r="O805" i="30"/>
  <c r="O804" i="30"/>
  <c r="O803" i="30"/>
  <c r="O802" i="30"/>
  <c r="O801" i="30"/>
  <c r="O800" i="30"/>
  <c r="O799" i="30"/>
  <c r="O798" i="30"/>
  <c r="O797" i="30"/>
  <c r="O796" i="30"/>
  <c r="O795" i="30"/>
  <c r="O794" i="30"/>
  <c r="O793" i="30"/>
  <c r="O792" i="30"/>
  <c r="O791" i="30"/>
  <c r="O790" i="30"/>
  <c r="O789" i="30"/>
  <c r="O788" i="30"/>
  <c r="O787" i="30"/>
  <c r="O786" i="30"/>
  <c r="O785" i="30"/>
  <c r="O784" i="30"/>
  <c r="O783" i="30"/>
  <c r="O782" i="30"/>
  <c r="O781" i="30"/>
  <c r="O780" i="30"/>
  <c r="O779" i="30"/>
  <c r="O778" i="30"/>
  <c r="O777" i="30"/>
  <c r="O776" i="30"/>
  <c r="O775" i="30"/>
  <c r="O774" i="30"/>
  <c r="O773" i="30"/>
  <c r="O772" i="30"/>
  <c r="O771" i="30"/>
  <c r="O770" i="30"/>
  <c r="O769" i="30"/>
  <c r="O768" i="30"/>
  <c r="O767" i="30"/>
  <c r="O766" i="30"/>
  <c r="O765" i="30"/>
  <c r="O764" i="30"/>
  <c r="O763" i="30"/>
  <c r="O762" i="30"/>
  <c r="O761" i="30"/>
  <c r="O760" i="30"/>
  <c r="O759" i="30"/>
  <c r="O758" i="30"/>
  <c r="O757" i="30"/>
  <c r="O756" i="30"/>
  <c r="O755" i="30"/>
  <c r="O754" i="30"/>
  <c r="O753" i="30"/>
  <c r="O752" i="30"/>
  <c r="O751" i="30"/>
  <c r="O750" i="30"/>
  <c r="O749" i="30"/>
  <c r="O748" i="30"/>
  <c r="O747" i="30"/>
  <c r="O746" i="30"/>
  <c r="O745" i="30"/>
  <c r="O744" i="30"/>
  <c r="O743" i="30"/>
  <c r="O742" i="30"/>
  <c r="O741" i="30"/>
  <c r="O740" i="30"/>
  <c r="O739" i="30"/>
  <c r="O738" i="30"/>
  <c r="O737" i="30"/>
  <c r="O736" i="30"/>
  <c r="O735" i="30"/>
  <c r="O734" i="30"/>
  <c r="O733" i="30"/>
  <c r="O732" i="30"/>
  <c r="O731" i="30"/>
  <c r="O730" i="30"/>
  <c r="O729" i="30"/>
  <c r="O728" i="30"/>
  <c r="O727" i="30"/>
  <c r="O726" i="30"/>
  <c r="O725" i="30"/>
  <c r="O724" i="30"/>
  <c r="O723" i="30"/>
  <c r="O722" i="30"/>
  <c r="O721" i="30"/>
  <c r="O720" i="30"/>
  <c r="O719" i="30"/>
  <c r="O718" i="30"/>
  <c r="O717" i="30"/>
  <c r="O716" i="30"/>
  <c r="O715" i="30"/>
  <c r="O714" i="30"/>
  <c r="O713" i="30"/>
  <c r="O712" i="30"/>
  <c r="O711" i="30"/>
  <c r="O710" i="30"/>
  <c r="O709" i="30"/>
  <c r="O708" i="30"/>
  <c r="O707" i="30"/>
  <c r="O706" i="30"/>
  <c r="O705" i="30"/>
  <c r="O704" i="30"/>
  <c r="O703" i="30"/>
  <c r="O702" i="30"/>
  <c r="O701" i="30"/>
  <c r="O700" i="30"/>
  <c r="O699" i="30"/>
  <c r="O698" i="30"/>
  <c r="O697" i="30"/>
  <c r="O696" i="30"/>
  <c r="O695" i="30"/>
  <c r="O694" i="30"/>
  <c r="O693" i="30"/>
  <c r="O692" i="30"/>
  <c r="O691" i="30"/>
  <c r="O690" i="30"/>
  <c r="O689" i="30"/>
  <c r="O688" i="30"/>
  <c r="O687" i="30"/>
  <c r="O686" i="30"/>
  <c r="O685" i="30"/>
  <c r="O684" i="30"/>
  <c r="O683" i="30"/>
  <c r="O682" i="30"/>
  <c r="O681" i="30"/>
  <c r="O680" i="30"/>
  <c r="O679" i="30"/>
  <c r="O678" i="30"/>
  <c r="O677" i="30"/>
  <c r="O676" i="30"/>
  <c r="O675" i="30"/>
  <c r="O674" i="30"/>
  <c r="O673" i="30"/>
  <c r="O672" i="30"/>
  <c r="O671" i="30"/>
  <c r="O670" i="30"/>
  <c r="O669" i="30"/>
  <c r="O668" i="30"/>
  <c r="O667" i="30"/>
  <c r="O666" i="30"/>
  <c r="O665" i="30"/>
  <c r="O664" i="30"/>
  <c r="O663" i="30"/>
  <c r="O662" i="30"/>
  <c r="O661" i="30"/>
  <c r="O660" i="30"/>
  <c r="O659" i="30"/>
  <c r="O658" i="30"/>
  <c r="O657" i="30"/>
  <c r="O656" i="30"/>
  <c r="O655" i="30"/>
  <c r="O654" i="30"/>
  <c r="O653" i="30"/>
  <c r="O652" i="30"/>
  <c r="O651" i="30"/>
  <c r="O650" i="30"/>
  <c r="O649" i="30"/>
  <c r="O648" i="30"/>
  <c r="O647" i="30"/>
  <c r="O646" i="30"/>
  <c r="O645" i="30"/>
  <c r="O644" i="30"/>
  <c r="O643" i="30"/>
  <c r="O642" i="30"/>
  <c r="O641" i="30"/>
  <c r="O640" i="30"/>
  <c r="O639" i="30"/>
  <c r="O638" i="30"/>
  <c r="O637" i="30"/>
  <c r="O636" i="30"/>
  <c r="O635" i="30"/>
  <c r="O634" i="30"/>
  <c r="O633" i="30"/>
  <c r="O632" i="30"/>
  <c r="O631" i="30"/>
  <c r="O630" i="30"/>
  <c r="O629" i="30"/>
  <c r="O628" i="30"/>
  <c r="O627" i="30"/>
  <c r="O626" i="30"/>
  <c r="O625" i="30"/>
  <c r="O624" i="30"/>
  <c r="O623" i="30"/>
  <c r="O622" i="30"/>
  <c r="O621" i="30"/>
  <c r="O620" i="30"/>
  <c r="O619" i="30"/>
  <c r="O618" i="30"/>
  <c r="O617" i="30"/>
  <c r="O616" i="30"/>
  <c r="O615" i="30"/>
  <c r="O614" i="30"/>
  <c r="O613" i="30"/>
  <c r="O612" i="30"/>
  <c r="O611" i="30"/>
  <c r="O610" i="30"/>
  <c r="O609" i="30"/>
  <c r="O608" i="30"/>
  <c r="O607" i="30"/>
  <c r="O606" i="30"/>
  <c r="O605" i="30"/>
  <c r="O604" i="30"/>
  <c r="O603" i="30"/>
  <c r="O602" i="30"/>
  <c r="O601" i="30"/>
  <c r="O600" i="30"/>
  <c r="O599" i="30"/>
  <c r="O598" i="30"/>
  <c r="O597" i="30"/>
  <c r="O596" i="30"/>
  <c r="O595" i="30"/>
  <c r="O594" i="30"/>
  <c r="O593" i="30"/>
  <c r="O592" i="30"/>
  <c r="O591" i="30"/>
  <c r="O590" i="30"/>
  <c r="O589" i="30"/>
  <c r="O588" i="30"/>
  <c r="O587" i="30"/>
  <c r="O586" i="30"/>
  <c r="O585" i="30"/>
  <c r="O584" i="30"/>
  <c r="O583" i="30"/>
  <c r="O582" i="30"/>
  <c r="O581" i="30"/>
  <c r="O580" i="30"/>
  <c r="O579" i="30"/>
  <c r="O578" i="30"/>
  <c r="O577" i="30"/>
  <c r="O576" i="30"/>
  <c r="O575" i="30"/>
  <c r="O574" i="30"/>
  <c r="O573" i="30"/>
  <c r="O572" i="30"/>
  <c r="O571" i="30"/>
  <c r="O570" i="30"/>
  <c r="O569" i="30"/>
  <c r="O568" i="30"/>
  <c r="O567" i="30"/>
  <c r="O566" i="30"/>
  <c r="O565" i="30"/>
  <c r="O564" i="30"/>
  <c r="O563" i="30"/>
  <c r="O562" i="30"/>
  <c r="O561" i="30"/>
  <c r="O560" i="30"/>
  <c r="O559" i="30"/>
  <c r="O558" i="30"/>
  <c r="O557" i="30"/>
  <c r="O556" i="30"/>
  <c r="O555" i="30"/>
  <c r="O554" i="30"/>
  <c r="O553" i="30"/>
  <c r="O552" i="30"/>
  <c r="O551" i="30"/>
  <c r="O550" i="30"/>
  <c r="O549" i="30"/>
  <c r="O548" i="30"/>
  <c r="O547" i="30"/>
  <c r="O546" i="30"/>
  <c r="O545" i="30"/>
  <c r="O544" i="30"/>
  <c r="O543" i="30"/>
  <c r="O542" i="30"/>
  <c r="O541" i="30"/>
  <c r="O540" i="30"/>
  <c r="O539" i="30"/>
  <c r="O538" i="30"/>
  <c r="O537" i="30"/>
  <c r="O536" i="30"/>
  <c r="O535" i="30"/>
  <c r="O534" i="30"/>
  <c r="O533" i="30"/>
  <c r="O532" i="30"/>
  <c r="O531" i="30"/>
  <c r="O530" i="30"/>
  <c r="O529" i="30"/>
  <c r="O528" i="30"/>
  <c r="O527" i="30"/>
  <c r="O526" i="30"/>
  <c r="O525" i="30"/>
  <c r="O524" i="30"/>
  <c r="O523" i="30"/>
  <c r="O522" i="30"/>
  <c r="O521" i="30"/>
  <c r="O520" i="30"/>
  <c r="O519" i="30"/>
  <c r="O518" i="30"/>
  <c r="O517" i="30"/>
  <c r="O516" i="30"/>
  <c r="O515" i="30"/>
  <c r="O514" i="30"/>
  <c r="O513" i="30"/>
  <c r="O512" i="30"/>
  <c r="O511" i="30"/>
  <c r="O510" i="30"/>
  <c r="O509" i="30"/>
  <c r="O508" i="30"/>
  <c r="O507" i="30"/>
  <c r="O506" i="30"/>
  <c r="O505" i="30"/>
  <c r="O504" i="30"/>
  <c r="O503" i="30"/>
  <c r="O502" i="30"/>
  <c r="O501" i="30"/>
  <c r="O500" i="30"/>
  <c r="O499" i="30"/>
  <c r="O498" i="30"/>
  <c r="O497" i="30"/>
  <c r="O496" i="30"/>
  <c r="O495" i="30"/>
  <c r="O494" i="30"/>
  <c r="O493" i="30"/>
  <c r="O492" i="30"/>
  <c r="O491" i="30"/>
  <c r="O490" i="30"/>
  <c r="O489" i="30"/>
  <c r="O488" i="30"/>
  <c r="O487" i="30"/>
  <c r="O486" i="30"/>
  <c r="O485" i="30"/>
  <c r="O484" i="30"/>
  <c r="O483" i="30"/>
  <c r="O482" i="30"/>
  <c r="O481" i="30"/>
  <c r="O480" i="30"/>
  <c r="O479" i="30"/>
  <c r="O478" i="30"/>
  <c r="O477" i="30"/>
  <c r="O476" i="30"/>
  <c r="O475" i="30"/>
  <c r="O474" i="30"/>
  <c r="O473" i="30"/>
  <c r="O472" i="30"/>
  <c r="O471" i="30"/>
  <c r="O470" i="30"/>
  <c r="O469" i="30"/>
  <c r="O468" i="30"/>
  <c r="O467" i="30"/>
  <c r="O466" i="30"/>
  <c r="O465" i="30"/>
  <c r="O464" i="30"/>
  <c r="O463" i="30"/>
  <c r="O462" i="30"/>
  <c r="O461" i="30"/>
  <c r="O460" i="30"/>
  <c r="O459" i="30"/>
  <c r="O458" i="30"/>
  <c r="O457" i="30"/>
  <c r="O456" i="30"/>
  <c r="O455" i="30"/>
  <c r="O454" i="30"/>
  <c r="O453" i="30"/>
  <c r="O452" i="30"/>
  <c r="O451" i="30"/>
  <c r="O450" i="30"/>
  <c r="O449" i="30"/>
  <c r="O448" i="30"/>
  <c r="O447" i="30"/>
  <c r="O446" i="30"/>
  <c r="O445" i="30"/>
  <c r="O444" i="30"/>
  <c r="O443" i="30"/>
  <c r="O442" i="30"/>
  <c r="O441" i="30"/>
  <c r="O440" i="30"/>
  <c r="O439" i="30"/>
  <c r="O438" i="30"/>
  <c r="O437" i="30"/>
  <c r="O436" i="30"/>
  <c r="O435" i="30"/>
  <c r="O434" i="30"/>
  <c r="O433" i="30"/>
  <c r="O432" i="30"/>
  <c r="O431" i="30"/>
  <c r="O430" i="30"/>
  <c r="O429" i="30"/>
  <c r="O428" i="30"/>
  <c r="O427" i="30"/>
  <c r="O426" i="30"/>
  <c r="O425" i="30"/>
  <c r="O424" i="30"/>
  <c r="O423" i="30"/>
  <c r="O422" i="30"/>
  <c r="O421" i="30"/>
  <c r="O420" i="30"/>
  <c r="O419" i="30"/>
  <c r="O418" i="30"/>
  <c r="O417" i="30"/>
  <c r="O416" i="30"/>
  <c r="O415" i="30"/>
  <c r="O414" i="30"/>
  <c r="O413" i="30"/>
  <c r="O412" i="30"/>
  <c r="O411" i="30"/>
  <c r="O410" i="30"/>
  <c r="O409" i="30"/>
  <c r="O408" i="30"/>
  <c r="O407" i="30"/>
  <c r="O406" i="30"/>
  <c r="O405" i="30"/>
  <c r="O404" i="30"/>
  <c r="O403" i="30"/>
  <c r="O402" i="30"/>
  <c r="O401" i="30"/>
  <c r="O400" i="30"/>
  <c r="O399" i="30"/>
  <c r="O398" i="30"/>
  <c r="O397" i="30"/>
  <c r="O396" i="30"/>
  <c r="O395" i="30"/>
  <c r="O394" i="30"/>
  <c r="O393" i="30"/>
  <c r="O392" i="30"/>
  <c r="O391" i="30"/>
  <c r="O390" i="30"/>
  <c r="O389" i="30"/>
  <c r="O388" i="30"/>
  <c r="O387" i="30"/>
  <c r="O386" i="30"/>
  <c r="O385" i="30"/>
  <c r="O384" i="30"/>
  <c r="O383" i="30"/>
  <c r="O382" i="30"/>
  <c r="O381" i="30"/>
  <c r="O380" i="30"/>
  <c r="O379" i="30"/>
  <c r="O378" i="30"/>
  <c r="O377" i="30"/>
  <c r="O376" i="30"/>
  <c r="O375" i="30"/>
  <c r="O374" i="30"/>
  <c r="O373" i="30"/>
  <c r="O372" i="30"/>
  <c r="O371" i="30"/>
  <c r="O370" i="30"/>
  <c r="O369" i="30"/>
  <c r="O368" i="30"/>
  <c r="O367" i="30"/>
  <c r="O366" i="30"/>
  <c r="O365" i="30"/>
  <c r="O364" i="30"/>
  <c r="O363" i="30"/>
  <c r="O362" i="30"/>
  <c r="O361" i="30"/>
  <c r="O360" i="30"/>
  <c r="O359" i="30"/>
  <c r="O358" i="30"/>
  <c r="O357" i="30"/>
  <c r="O356" i="30"/>
  <c r="O355" i="30"/>
  <c r="O354" i="30"/>
  <c r="O353" i="30"/>
  <c r="O352" i="30"/>
  <c r="O351" i="30"/>
  <c r="O350" i="30"/>
  <c r="O349" i="30"/>
  <c r="O348" i="30"/>
  <c r="O347" i="30"/>
  <c r="O346" i="30"/>
  <c r="O345" i="30"/>
  <c r="O344" i="30"/>
  <c r="O343" i="30"/>
  <c r="O342" i="30"/>
  <c r="O341" i="30"/>
  <c r="O340" i="30"/>
  <c r="O339" i="30"/>
  <c r="O338" i="30"/>
  <c r="O337" i="30"/>
  <c r="O336" i="30"/>
  <c r="O335" i="30"/>
  <c r="O334" i="30"/>
  <c r="O333" i="30"/>
  <c r="O332" i="30"/>
  <c r="O331" i="30"/>
  <c r="O330" i="30"/>
  <c r="O329" i="30"/>
  <c r="O328" i="30"/>
  <c r="O327" i="30"/>
  <c r="O326" i="30"/>
  <c r="O325" i="30"/>
  <c r="O324" i="30"/>
  <c r="O323" i="30"/>
  <c r="O322" i="30"/>
  <c r="O321" i="30"/>
  <c r="O320" i="30"/>
  <c r="O319" i="30"/>
  <c r="O318" i="30"/>
  <c r="O317" i="30"/>
  <c r="O316" i="30"/>
  <c r="O315" i="30"/>
  <c r="O314" i="30"/>
  <c r="O313" i="30"/>
  <c r="O312" i="30"/>
  <c r="O311" i="30"/>
  <c r="O310" i="30"/>
  <c r="O309" i="30"/>
  <c r="O308" i="30"/>
  <c r="O307" i="30"/>
  <c r="O306" i="30"/>
  <c r="O305" i="30"/>
  <c r="O304" i="30"/>
  <c r="O303" i="30"/>
  <c r="O302" i="30"/>
  <c r="O301" i="30"/>
  <c r="O300" i="30"/>
  <c r="O299" i="30"/>
  <c r="O298" i="30"/>
  <c r="O297" i="30"/>
  <c r="O296" i="30"/>
  <c r="O295" i="30"/>
  <c r="O294" i="30"/>
  <c r="O293" i="30"/>
  <c r="O292" i="30"/>
  <c r="O291" i="30"/>
  <c r="O290" i="30"/>
  <c r="O289" i="30"/>
  <c r="O288" i="30"/>
  <c r="O287" i="30"/>
  <c r="O286" i="30"/>
  <c r="O285" i="30"/>
  <c r="O284" i="30"/>
  <c r="O283" i="30"/>
  <c r="O282" i="30"/>
  <c r="O281" i="30"/>
  <c r="O280" i="30"/>
  <c r="O279" i="30"/>
  <c r="O278" i="30"/>
  <c r="O277" i="30"/>
  <c r="O276" i="30"/>
  <c r="O275" i="30"/>
  <c r="O274" i="30"/>
  <c r="O273" i="30"/>
  <c r="O272" i="30"/>
  <c r="O271" i="30"/>
  <c r="O270" i="30"/>
  <c r="O269" i="30"/>
  <c r="O268" i="30"/>
  <c r="O267" i="30"/>
  <c r="O266" i="30"/>
  <c r="O265" i="30"/>
  <c r="O264" i="30"/>
  <c r="O263" i="30"/>
  <c r="O262" i="30"/>
  <c r="O261" i="30"/>
  <c r="O260" i="30"/>
  <c r="O259" i="30"/>
  <c r="O258" i="30"/>
  <c r="O257" i="30"/>
  <c r="O256" i="30"/>
  <c r="O255" i="30"/>
  <c r="O254" i="30"/>
  <c r="O253" i="30"/>
  <c r="O252" i="30"/>
  <c r="O251" i="30"/>
  <c r="O250" i="30"/>
  <c r="O249" i="30"/>
  <c r="O248" i="30"/>
  <c r="O247" i="30"/>
  <c r="O246" i="30"/>
  <c r="O245" i="30"/>
  <c r="O244" i="30"/>
  <c r="O243" i="30"/>
  <c r="O242" i="30"/>
  <c r="O241" i="30"/>
  <c r="O240" i="30"/>
  <c r="O239" i="30"/>
  <c r="O238" i="30"/>
  <c r="O237" i="30"/>
  <c r="O236" i="30"/>
  <c r="O235" i="30"/>
  <c r="O234" i="30"/>
  <c r="O233" i="30"/>
  <c r="O232" i="30"/>
  <c r="O231" i="30"/>
  <c r="O230" i="30"/>
  <c r="O229" i="30"/>
  <c r="O228" i="30"/>
  <c r="O227" i="30"/>
  <c r="O226" i="30"/>
  <c r="O225" i="30"/>
  <c r="O224" i="30"/>
  <c r="O223" i="30"/>
  <c r="O222" i="30"/>
  <c r="O221" i="30"/>
  <c r="O220" i="30"/>
  <c r="O219" i="30"/>
  <c r="O218" i="30"/>
  <c r="O217" i="30"/>
  <c r="O216" i="30"/>
  <c r="O215" i="30"/>
  <c r="O214" i="30"/>
  <c r="O213" i="30"/>
  <c r="O212" i="30"/>
  <c r="O211" i="30"/>
  <c r="O210" i="30"/>
  <c r="O209" i="30"/>
  <c r="O208" i="30"/>
  <c r="O207" i="30"/>
  <c r="O206" i="30"/>
  <c r="O205" i="30"/>
  <c r="O204" i="30"/>
  <c r="O203" i="30"/>
  <c r="O202" i="30"/>
  <c r="O201" i="30"/>
  <c r="O200" i="30"/>
  <c r="O199" i="30"/>
  <c r="O198" i="30"/>
  <c r="O197" i="30"/>
  <c r="O196" i="30"/>
  <c r="O195" i="30"/>
  <c r="O194" i="30"/>
  <c r="O193" i="30"/>
  <c r="O192" i="30"/>
  <c r="O191" i="30"/>
  <c r="O190" i="30"/>
  <c r="O189" i="30"/>
  <c r="O188" i="30"/>
  <c r="O187" i="30"/>
  <c r="O186" i="30"/>
  <c r="O185" i="30"/>
  <c r="O184" i="30"/>
  <c r="O183" i="30"/>
  <c r="O182" i="30"/>
  <c r="O181" i="30"/>
  <c r="O180" i="30"/>
  <c r="O179" i="30"/>
  <c r="O178" i="30"/>
  <c r="O177" i="30"/>
  <c r="O176" i="30"/>
  <c r="O175" i="30"/>
  <c r="O174" i="30"/>
  <c r="O173" i="30"/>
  <c r="O172" i="30"/>
  <c r="O171" i="30"/>
  <c r="O170" i="30"/>
  <c r="O169" i="30"/>
  <c r="O168" i="30"/>
  <c r="O167" i="30"/>
  <c r="O166" i="30"/>
  <c r="O165" i="30"/>
  <c r="O164" i="30"/>
  <c r="O163" i="30"/>
  <c r="O162" i="30"/>
  <c r="O161" i="30"/>
  <c r="O160" i="30"/>
  <c r="O159" i="30"/>
  <c r="O158" i="30"/>
  <c r="O157" i="30"/>
  <c r="O156" i="30"/>
  <c r="O155" i="30"/>
  <c r="O154" i="30"/>
  <c r="O153" i="30"/>
  <c r="O152" i="30"/>
  <c r="O151" i="30"/>
  <c r="O150" i="30"/>
  <c r="O149" i="30"/>
  <c r="O148" i="30"/>
  <c r="O147" i="30"/>
  <c r="O146" i="30"/>
  <c r="O145" i="30"/>
  <c r="O144" i="30"/>
  <c r="O143" i="30"/>
  <c r="O142" i="30"/>
  <c r="O141" i="30"/>
  <c r="O140" i="30"/>
  <c r="O139" i="30"/>
  <c r="O138" i="30"/>
  <c r="O137" i="30"/>
  <c r="O136" i="30"/>
  <c r="O135" i="30"/>
  <c r="O134" i="30"/>
  <c r="O133" i="30"/>
  <c r="O132" i="30"/>
  <c r="O131" i="30"/>
  <c r="O130" i="30"/>
  <c r="O129" i="30"/>
  <c r="O128" i="30"/>
  <c r="O127" i="30"/>
  <c r="O126" i="30"/>
  <c r="O125" i="30"/>
  <c r="O124" i="30"/>
  <c r="O123" i="30"/>
  <c r="O122" i="30"/>
  <c r="O121" i="30"/>
  <c r="O120" i="30"/>
  <c r="O119" i="30"/>
  <c r="O118" i="30"/>
  <c r="O117" i="30"/>
  <c r="O116" i="30"/>
  <c r="O115" i="30"/>
  <c r="O114" i="30"/>
  <c r="O113" i="30"/>
  <c r="O112" i="30"/>
  <c r="O111" i="30"/>
  <c r="O110" i="30"/>
  <c r="O109" i="30"/>
  <c r="O108" i="30"/>
  <c r="O107" i="30"/>
  <c r="O106" i="30"/>
  <c r="O105" i="30"/>
  <c r="O104" i="30"/>
  <c r="O103" i="30"/>
  <c r="O102" i="30"/>
  <c r="O101" i="30"/>
  <c r="O100" i="30"/>
  <c r="O99" i="30"/>
  <c r="O98" i="30"/>
  <c r="O97" i="30"/>
  <c r="O96" i="30"/>
  <c r="O95" i="30"/>
  <c r="O94" i="30"/>
  <c r="O93" i="30"/>
  <c r="O92" i="30"/>
  <c r="O91" i="30"/>
  <c r="O90" i="30"/>
  <c r="O89" i="30"/>
  <c r="O88" i="30"/>
  <c r="O87" i="30"/>
  <c r="O86" i="30"/>
  <c r="O85" i="30"/>
  <c r="O84" i="30"/>
  <c r="O83" i="30"/>
  <c r="O82" i="30"/>
  <c r="O81" i="30"/>
  <c r="O80" i="30"/>
  <c r="O79" i="30"/>
  <c r="O78" i="30"/>
  <c r="O77" i="30"/>
  <c r="O76" i="30"/>
  <c r="O75" i="30"/>
  <c r="O74" i="30"/>
  <c r="O73" i="30"/>
  <c r="O72" i="30"/>
  <c r="O71" i="30"/>
  <c r="O70" i="30"/>
  <c r="O69" i="30"/>
  <c r="O68" i="30"/>
  <c r="O67" i="30"/>
  <c r="O66" i="30"/>
  <c r="O65" i="30"/>
  <c r="O64" i="30"/>
  <c r="O63" i="30"/>
  <c r="O62" i="30"/>
  <c r="O61" i="30"/>
  <c r="O60" i="30"/>
  <c r="O59" i="30"/>
  <c r="O58" i="30"/>
  <c r="O57" i="30"/>
  <c r="O56" i="30"/>
  <c r="O55" i="30"/>
  <c r="O54" i="30"/>
  <c r="O53" i="30"/>
  <c r="O52" i="30"/>
  <c r="O51" i="30"/>
  <c r="O50" i="30"/>
  <c r="O49" i="30"/>
  <c r="O48" i="30"/>
  <c r="O47" i="30"/>
  <c r="O46" i="30"/>
  <c r="O45" i="30"/>
  <c r="O44" i="30"/>
  <c r="O43" i="30"/>
  <c r="O42" i="30"/>
  <c r="O41" i="30"/>
  <c r="O40" i="30"/>
  <c r="O39" i="30"/>
  <c r="O38" i="30"/>
  <c r="O37" i="30"/>
  <c r="O36" i="30"/>
  <c r="O35" i="30"/>
  <c r="O34" i="30"/>
  <c r="O33" i="30"/>
  <c r="O32" i="30"/>
  <c r="O31" i="30"/>
  <c r="O30" i="30"/>
  <c r="O29" i="30"/>
  <c r="O28" i="30"/>
  <c r="O27" i="30"/>
  <c r="O26" i="30"/>
  <c r="O25" i="30"/>
  <c r="O24" i="30"/>
  <c r="O23" i="30"/>
  <c r="O22" i="30"/>
  <c r="O21" i="30"/>
  <c r="O20" i="30"/>
  <c r="O19" i="30"/>
  <c r="O18" i="30"/>
  <c r="O17" i="30"/>
  <c r="O16" i="30"/>
  <c r="O15" i="30"/>
  <c r="O14" i="30"/>
  <c r="O13" i="30"/>
  <c r="O12" i="30"/>
  <c r="O11" i="30"/>
  <c r="O10" i="30"/>
  <c r="O9" i="30"/>
  <c r="O8" i="30"/>
  <c r="O7" i="30"/>
  <c r="O6" i="30"/>
  <c r="N1005" i="30"/>
  <c r="N1004" i="30"/>
  <c r="N1003" i="30"/>
  <c r="N1002" i="30"/>
  <c r="N1001" i="30"/>
  <c r="N1000" i="30"/>
  <c r="N999" i="30"/>
  <c r="N998" i="30"/>
  <c r="Q998" i="30" s="1"/>
  <c r="N997" i="30"/>
  <c r="N996" i="30"/>
  <c r="N995" i="30"/>
  <c r="N994" i="30"/>
  <c r="N993" i="30"/>
  <c r="N992" i="30"/>
  <c r="N991" i="30"/>
  <c r="N990" i="30"/>
  <c r="N989" i="30"/>
  <c r="N988" i="30"/>
  <c r="N987" i="30"/>
  <c r="N986" i="30"/>
  <c r="N985" i="30"/>
  <c r="N984" i="30"/>
  <c r="N983" i="30"/>
  <c r="N982" i="30"/>
  <c r="Q982" i="30" s="1"/>
  <c r="N981" i="30"/>
  <c r="N980" i="30"/>
  <c r="N979" i="30"/>
  <c r="N978" i="30"/>
  <c r="N977" i="30"/>
  <c r="N976" i="30"/>
  <c r="N975" i="30"/>
  <c r="N974" i="30"/>
  <c r="Q974" i="30" s="1"/>
  <c r="N973" i="30"/>
  <c r="N972" i="30"/>
  <c r="N971" i="30"/>
  <c r="N970" i="30"/>
  <c r="N969" i="30"/>
  <c r="N968" i="30"/>
  <c r="N967" i="30"/>
  <c r="N966" i="30"/>
  <c r="Q966" i="30" s="1"/>
  <c r="N965" i="30"/>
  <c r="N964" i="30"/>
  <c r="N963" i="30"/>
  <c r="N962" i="30"/>
  <c r="N961" i="30"/>
  <c r="N960" i="30"/>
  <c r="N959" i="30"/>
  <c r="N958" i="30"/>
  <c r="N957" i="30"/>
  <c r="N956" i="30"/>
  <c r="N955" i="30"/>
  <c r="N954" i="30"/>
  <c r="N953" i="30"/>
  <c r="N952" i="30"/>
  <c r="N951" i="30"/>
  <c r="N950" i="30"/>
  <c r="Q950" i="30" s="1"/>
  <c r="N949" i="30"/>
  <c r="N948" i="30"/>
  <c r="N947" i="30"/>
  <c r="N946" i="30"/>
  <c r="N945" i="30"/>
  <c r="N944" i="30"/>
  <c r="N943" i="30"/>
  <c r="N942" i="30"/>
  <c r="Q942" i="30" s="1"/>
  <c r="N941" i="30"/>
  <c r="N940" i="30"/>
  <c r="N939" i="30"/>
  <c r="N938" i="30"/>
  <c r="N937" i="30"/>
  <c r="N936" i="30"/>
  <c r="N935" i="30"/>
  <c r="N934" i="30"/>
  <c r="N933" i="30"/>
  <c r="N932" i="30"/>
  <c r="N931" i="30"/>
  <c r="N930" i="30"/>
  <c r="N929" i="30"/>
  <c r="N928" i="30"/>
  <c r="N927" i="30"/>
  <c r="N926" i="30"/>
  <c r="Q926" i="30" s="1"/>
  <c r="N925" i="30"/>
  <c r="N924" i="30"/>
  <c r="N923" i="30"/>
  <c r="N922" i="30"/>
  <c r="N921" i="30"/>
  <c r="N920" i="30"/>
  <c r="N919" i="30"/>
  <c r="N918" i="30"/>
  <c r="Q918" i="30" s="1"/>
  <c r="N917" i="30"/>
  <c r="N916" i="30"/>
  <c r="N915" i="30"/>
  <c r="N914" i="30"/>
  <c r="N913" i="30"/>
  <c r="N912" i="30"/>
  <c r="N911" i="30"/>
  <c r="N910" i="30"/>
  <c r="N909" i="30"/>
  <c r="N908" i="30"/>
  <c r="N907" i="30"/>
  <c r="N906" i="30"/>
  <c r="N905" i="30"/>
  <c r="N904" i="30"/>
  <c r="N903" i="30"/>
  <c r="N902" i="30"/>
  <c r="Q902" i="30" s="1"/>
  <c r="N901" i="30"/>
  <c r="N900" i="30"/>
  <c r="N899" i="30"/>
  <c r="N898" i="30"/>
  <c r="N897" i="30"/>
  <c r="N896" i="30"/>
  <c r="N895" i="30"/>
  <c r="N894" i="30"/>
  <c r="Q894" i="30" s="1"/>
  <c r="N893" i="30"/>
  <c r="N892" i="30"/>
  <c r="N891" i="30"/>
  <c r="N890" i="30"/>
  <c r="N889" i="30"/>
  <c r="N888" i="30"/>
  <c r="N887" i="30"/>
  <c r="N886" i="30"/>
  <c r="Q886" i="30" s="1"/>
  <c r="N885" i="30"/>
  <c r="N884" i="30"/>
  <c r="N883" i="30"/>
  <c r="N882" i="30"/>
  <c r="N881" i="30"/>
  <c r="N880" i="30"/>
  <c r="N879" i="30"/>
  <c r="N878" i="30"/>
  <c r="Q878" i="30" s="1"/>
  <c r="N877" i="30"/>
  <c r="N876" i="30"/>
  <c r="N875" i="30"/>
  <c r="N874" i="30"/>
  <c r="N873" i="30"/>
  <c r="N872" i="30"/>
  <c r="N871" i="30"/>
  <c r="N870" i="30"/>
  <c r="Q870" i="30" s="1"/>
  <c r="N869" i="30"/>
  <c r="N868" i="30"/>
  <c r="N867" i="30"/>
  <c r="N866" i="30"/>
  <c r="N865" i="30"/>
  <c r="N864" i="30"/>
  <c r="N863" i="30"/>
  <c r="N862" i="30"/>
  <c r="Q862" i="30" s="1"/>
  <c r="N861" i="30"/>
  <c r="N860" i="30"/>
  <c r="N859" i="30"/>
  <c r="N858" i="30"/>
  <c r="N857" i="30"/>
  <c r="N856" i="30"/>
  <c r="N855" i="30"/>
  <c r="N854" i="30"/>
  <c r="Q854" i="30" s="1"/>
  <c r="N853" i="30"/>
  <c r="N852" i="30"/>
  <c r="N851" i="30"/>
  <c r="N850" i="30"/>
  <c r="N849" i="30"/>
  <c r="N848" i="30"/>
  <c r="N847" i="30"/>
  <c r="N846" i="30"/>
  <c r="Q846" i="30" s="1"/>
  <c r="N845" i="30"/>
  <c r="N844" i="30"/>
  <c r="N843" i="30"/>
  <c r="N842" i="30"/>
  <c r="N841" i="30"/>
  <c r="N840" i="30"/>
  <c r="N839" i="30"/>
  <c r="N838" i="30"/>
  <c r="Q838" i="30" s="1"/>
  <c r="N837" i="30"/>
  <c r="N836" i="30"/>
  <c r="N835" i="30"/>
  <c r="N834" i="30"/>
  <c r="N833" i="30"/>
  <c r="N832" i="30"/>
  <c r="N831" i="30"/>
  <c r="N830" i="30"/>
  <c r="Q830" i="30" s="1"/>
  <c r="N829" i="30"/>
  <c r="N828" i="30"/>
  <c r="N827" i="30"/>
  <c r="N826" i="30"/>
  <c r="N825" i="30"/>
  <c r="N824" i="30"/>
  <c r="N823" i="30"/>
  <c r="N822" i="30"/>
  <c r="N821" i="30"/>
  <c r="N820" i="30"/>
  <c r="N819" i="30"/>
  <c r="N818" i="30"/>
  <c r="N817" i="30"/>
  <c r="N816" i="30"/>
  <c r="N815" i="30"/>
  <c r="N814" i="30"/>
  <c r="Q814" i="30" s="1"/>
  <c r="N813" i="30"/>
  <c r="N812" i="30"/>
  <c r="N811" i="30"/>
  <c r="N810" i="30"/>
  <c r="N809" i="30"/>
  <c r="N808" i="30"/>
  <c r="N807" i="30"/>
  <c r="N806" i="30"/>
  <c r="Q806" i="30" s="1"/>
  <c r="N805" i="30"/>
  <c r="N804" i="30"/>
  <c r="N803" i="30"/>
  <c r="N802" i="30"/>
  <c r="N801" i="30"/>
  <c r="N800" i="30"/>
  <c r="N799" i="30"/>
  <c r="N798" i="30"/>
  <c r="Q798" i="30" s="1"/>
  <c r="N797" i="30"/>
  <c r="N796" i="30"/>
  <c r="N795" i="30"/>
  <c r="N794" i="30"/>
  <c r="N793" i="30"/>
  <c r="N792" i="30"/>
  <c r="N791" i="30"/>
  <c r="N790" i="30"/>
  <c r="Q790" i="30" s="1"/>
  <c r="N789" i="30"/>
  <c r="N788" i="30"/>
  <c r="N787" i="30"/>
  <c r="N786" i="30"/>
  <c r="N785" i="30"/>
  <c r="N784" i="30"/>
  <c r="N783" i="30"/>
  <c r="N782" i="30"/>
  <c r="Q782" i="30" s="1"/>
  <c r="N781" i="30"/>
  <c r="N780" i="30"/>
  <c r="N779" i="30"/>
  <c r="N778" i="30"/>
  <c r="N777" i="30"/>
  <c r="N776" i="30"/>
  <c r="N775" i="30"/>
  <c r="N774" i="30"/>
  <c r="Q774" i="30" s="1"/>
  <c r="N773" i="30"/>
  <c r="N772" i="30"/>
  <c r="N771" i="30"/>
  <c r="N770" i="30"/>
  <c r="N769" i="30"/>
  <c r="N768" i="30"/>
  <c r="N767" i="30"/>
  <c r="N766" i="30"/>
  <c r="Q766" i="30" s="1"/>
  <c r="N765" i="30"/>
  <c r="N764" i="30"/>
  <c r="N763" i="30"/>
  <c r="N762" i="30"/>
  <c r="N761" i="30"/>
  <c r="N760" i="30"/>
  <c r="N759" i="30"/>
  <c r="N758" i="30"/>
  <c r="N757" i="30"/>
  <c r="N756" i="30"/>
  <c r="N755" i="30"/>
  <c r="N754" i="30"/>
  <c r="N753" i="30"/>
  <c r="N752" i="30"/>
  <c r="N751" i="30"/>
  <c r="N750" i="30"/>
  <c r="Q750" i="30" s="1"/>
  <c r="N749" i="30"/>
  <c r="N748" i="30"/>
  <c r="N747" i="30"/>
  <c r="N746" i="30"/>
  <c r="N745" i="30"/>
  <c r="N744" i="30"/>
  <c r="N743" i="30"/>
  <c r="N742" i="30"/>
  <c r="Q742" i="30" s="1"/>
  <c r="N741" i="30"/>
  <c r="N740" i="30"/>
  <c r="N739" i="30"/>
  <c r="N738" i="30"/>
  <c r="N737" i="30"/>
  <c r="N736" i="30"/>
  <c r="N735" i="30"/>
  <c r="N734" i="30"/>
  <c r="Q734" i="30" s="1"/>
  <c r="N733" i="30"/>
  <c r="N732" i="30"/>
  <c r="N731" i="30"/>
  <c r="N730" i="30"/>
  <c r="N729" i="30"/>
  <c r="N728" i="30"/>
  <c r="N727" i="30"/>
  <c r="N726" i="30"/>
  <c r="Q726" i="30" s="1"/>
  <c r="N725" i="30"/>
  <c r="N724" i="30"/>
  <c r="N723" i="30"/>
  <c r="N722" i="30"/>
  <c r="N721" i="30"/>
  <c r="N720" i="30"/>
  <c r="N719" i="30"/>
  <c r="N718" i="30"/>
  <c r="Q718" i="30" s="1"/>
  <c r="N717" i="30"/>
  <c r="N716" i="30"/>
  <c r="N715" i="30"/>
  <c r="N714" i="30"/>
  <c r="N713" i="30"/>
  <c r="N712" i="30"/>
  <c r="N711" i="30"/>
  <c r="N710" i="30"/>
  <c r="Q710" i="30" s="1"/>
  <c r="N709" i="30"/>
  <c r="N708" i="30"/>
  <c r="N707" i="30"/>
  <c r="N706" i="30"/>
  <c r="N705" i="30"/>
  <c r="N704" i="30"/>
  <c r="N703" i="30"/>
  <c r="N702" i="30"/>
  <c r="Q702" i="30" s="1"/>
  <c r="N701" i="30"/>
  <c r="N700" i="30"/>
  <c r="N699" i="30"/>
  <c r="N698" i="30"/>
  <c r="N697" i="30"/>
  <c r="N696" i="30"/>
  <c r="N695" i="30"/>
  <c r="N694" i="30"/>
  <c r="N693" i="30"/>
  <c r="N692" i="30"/>
  <c r="N691" i="30"/>
  <c r="N690" i="30"/>
  <c r="N689" i="30"/>
  <c r="N688" i="30"/>
  <c r="N687" i="30"/>
  <c r="N686" i="30"/>
  <c r="Q686" i="30" s="1"/>
  <c r="N685" i="30"/>
  <c r="N684" i="30"/>
  <c r="N683" i="30"/>
  <c r="N682" i="30"/>
  <c r="N681" i="30"/>
  <c r="N680" i="30"/>
  <c r="N679" i="30"/>
  <c r="N678" i="30"/>
  <c r="Q678" i="30" s="1"/>
  <c r="N677" i="30"/>
  <c r="N676" i="30"/>
  <c r="N675" i="30"/>
  <c r="N674" i="30"/>
  <c r="N673" i="30"/>
  <c r="N672" i="30"/>
  <c r="N671" i="30"/>
  <c r="N670" i="30"/>
  <c r="Q670" i="30" s="1"/>
  <c r="N669" i="30"/>
  <c r="N668" i="30"/>
  <c r="N667" i="30"/>
  <c r="N666" i="30"/>
  <c r="N665" i="30"/>
  <c r="N664" i="30"/>
  <c r="N663" i="30"/>
  <c r="N662" i="30"/>
  <c r="Q662" i="30" s="1"/>
  <c r="N661" i="30"/>
  <c r="N660" i="30"/>
  <c r="N659" i="30"/>
  <c r="N658" i="30"/>
  <c r="N657" i="30"/>
  <c r="N656" i="30"/>
  <c r="N655" i="30"/>
  <c r="N654" i="30"/>
  <c r="Q654" i="30" s="1"/>
  <c r="N653" i="30"/>
  <c r="N652" i="30"/>
  <c r="N651" i="30"/>
  <c r="N650" i="30"/>
  <c r="N649" i="30"/>
  <c r="N648" i="30"/>
  <c r="N647" i="30"/>
  <c r="N646" i="30"/>
  <c r="Q646" i="30" s="1"/>
  <c r="N645" i="30"/>
  <c r="N644" i="30"/>
  <c r="N643" i="30"/>
  <c r="N642" i="30"/>
  <c r="N641" i="30"/>
  <c r="N640" i="30"/>
  <c r="N639" i="30"/>
  <c r="N638" i="30"/>
  <c r="Q638" i="30" s="1"/>
  <c r="N637" i="30"/>
  <c r="N636" i="30"/>
  <c r="N635" i="30"/>
  <c r="N634" i="30"/>
  <c r="N633" i="30"/>
  <c r="N632" i="30"/>
  <c r="N631" i="30"/>
  <c r="N630" i="30"/>
  <c r="Q630" i="30" s="1"/>
  <c r="N629" i="30"/>
  <c r="N628" i="30"/>
  <c r="N627" i="30"/>
  <c r="N626" i="30"/>
  <c r="N625" i="30"/>
  <c r="N624" i="30"/>
  <c r="N623" i="30"/>
  <c r="N622" i="30"/>
  <c r="Q622" i="30" s="1"/>
  <c r="N621" i="30"/>
  <c r="N620" i="30"/>
  <c r="N619" i="30"/>
  <c r="N618" i="30"/>
  <c r="N617" i="30"/>
  <c r="N616" i="30"/>
  <c r="N615" i="30"/>
  <c r="N614" i="30"/>
  <c r="N613" i="30"/>
  <c r="N612" i="30"/>
  <c r="N611" i="30"/>
  <c r="N610" i="30"/>
  <c r="N609" i="30"/>
  <c r="N608" i="30"/>
  <c r="N607" i="30"/>
  <c r="N606" i="30"/>
  <c r="Q606" i="30" s="1"/>
  <c r="N605" i="30"/>
  <c r="N604" i="30"/>
  <c r="N603" i="30"/>
  <c r="N602" i="30"/>
  <c r="N601" i="30"/>
  <c r="N600" i="30"/>
  <c r="N599" i="30"/>
  <c r="N598" i="30"/>
  <c r="N597" i="30"/>
  <c r="N596" i="30"/>
  <c r="N595" i="30"/>
  <c r="N594" i="30"/>
  <c r="N593" i="30"/>
  <c r="N592" i="30"/>
  <c r="N591" i="30"/>
  <c r="N590" i="30"/>
  <c r="N589" i="30"/>
  <c r="N588" i="30"/>
  <c r="N587" i="30"/>
  <c r="N586" i="30"/>
  <c r="N585" i="30"/>
  <c r="N584" i="30"/>
  <c r="N583" i="30"/>
  <c r="N582" i="30"/>
  <c r="Q582" i="30" s="1"/>
  <c r="N581" i="30"/>
  <c r="N580" i="30"/>
  <c r="N579" i="30"/>
  <c r="N578" i="30"/>
  <c r="N577" i="30"/>
  <c r="N576" i="30"/>
  <c r="N575" i="30"/>
  <c r="N574" i="30"/>
  <c r="Q574" i="30" s="1"/>
  <c r="N573" i="30"/>
  <c r="N572" i="30"/>
  <c r="N571" i="30"/>
  <c r="N570" i="30"/>
  <c r="N569" i="30"/>
  <c r="N568" i="30"/>
  <c r="N567" i="30"/>
  <c r="N566" i="30"/>
  <c r="Q566" i="30" s="1"/>
  <c r="N565" i="30"/>
  <c r="N564" i="30"/>
  <c r="N563" i="30"/>
  <c r="N562" i="30"/>
  <c r="N561" i="30"/>
  <c r="N560" i="30"/>
  <c r="N559" i="30"/>
  <c r="N558" i="30"/>
  <c r="Q558" i="30" s="1"/>
  <c r="N557" i="30"/>
  <c r="N556" i="30"/>
  <c r="N555" i="30"/>
  <c r="N554" i="30"/>
  <c r="N553" i="30"/>
  <c r="N552" i="30"/>
  <c r="N551" i="30"/>
  <c r="N550" i="30"/>
  <c r="Q550" i="30" s="1"/>
  <c r="N549" i="30"/>
  <c r="N548" i="30"/>
  <c r="N547" i="30"/>
  <c r="N546" i="30"/>
  <c r="N545" i="30"/>
  <c r="N544" i="30"/>
  <c r="N543" i="30"/>
  <c r="N542" i="30"/>
  <c r="Q542" i="30" s="1"/>
  <c r="N541" i="30"/>
  <c r="N540" i="30"/>
  <c r="N539" i="30"/>
  <c r="N538" i="30"/>
  <c r="N537" i="30"/>
  <c r="N536" i="30"/>
  <c r="N535" i="30"/>
  <c r="N534" i="30"/>
  <c r="Q534" i="30" s="1"/>
  <c r="N533" i="30"/>
  <c r="N532" i="30"/>
  <c r="N531" i="30"/>
  <c r="N530" i="30"/>
  <c r="N529" i="30"/>
  <c r="N528" i="30"/>
  <c r="N527" i="30"/>
  <c r="N526" i="30"/>
  <c r="Q526" i="30" s="1"/>
  <c r="N525" i="30"/>
  <c r="N524" i="30"/>
  <c r="N523" i="30"/>
  <c r="N522" i="30"/>
  <c r="N521" i="30"/>
  <c r="N520" i="30"/>
  <c r="N519" i="30"/>
  <c r="N518" i="30"/>
  <c r="Q518" i="30" s="1"/>
  <c r="N517" i="30"/>
  <c r="N516" i="30"/>
  <c r="N515" i="30"/>
  <c r="N514" i="30"/>
  <c r="N513" i="30"/>
  <c r="N512" i="30"/>
  <c r="N511" i="30"/>
  <c r="N510" i="30"/>
  <c r="Q510" i="30" s="1"/>
  <c r="N509" i="30"/>
  <c r="N508" i="30"/>
  <c r="N507" i="30"/>
  <c r="N506" i="30"/>
  <c r="N505" i="30"/>
  <c r="N504" i="30"/>
  <c r="N503" i="30"/>
  <c r="N502" i="30"/>
  <c r="Q502" i="30" s="1"/>
  <c r="N501" i="30"/>
  <c r="N500" i="30"/>
  <c r="N499" i="30"/>
  <c r="N498" i="30"/>
  <c r="N497" i="30"/>
  <c r="N496" i="30"/>
  <c r="N495" i="30"/>
  <c r="N494" i="30"/>
  <c r="Q494" i="30" s="1"/>
  <c r="N493" i="30"/>
  <c r="N492" i="30"/>
  <c r="N491" i="30"/>
  <c r="N490" i="30"/>
  <c r="N489" i="30"/>
  <c r="N488" i="30"/>
  <c r="N487" i="30"/>
  <c r="N486" i="30"/>
  <c r="Q486" i="30" s="1"/>
  <c r="N485" i="30"/>
  <c r="N484" i="30"/>
  <c r="N483" i="30"/>
  <c r="N482" i="30"/>
  <c r="N481" i="30"/>
  <c r="N480" i="30"/>
  <c r="N479" i="30"/>
  <c r="N478" i="30"/>
  <c r="Q478" i="30" s="1"/>
  <c r="N477" i="30"/>
  <c r="N476" i="30"/>
  <c r="N475" i="30"/>
  <c r="N474" i="30"/>
  <c r="N473" i="30"/>
  <c r="N472" i="30"/>
  <c r="N471" i="30"/>
  <c r="N470" i="30"/>
  <c r="N469" i="30"/>
  <c r="N468" i="30"/>
  <c r="N467" i="30"/>
  <c r="N466" i="30"/>
  <c r="N465" i="30"/>
  <c r="N464" i="30"/>
  <c r="N463" i="30"/>
  <c r="N462" i="30"/>
  <c r="N461" i="30"/>
  <c r="N460" i="30"/>
  <c r="N459" i="30"/>
  <c r="N458" i="30"/>
  <c r="N457" i="30"/>
  <c r="N456" i="30"/>
  <c r="N455" i="30"/>
  <c r="N454" i="30"/>
  <c r="Q454" i="30" s="1"/>
  <c r="N453" i="30"/>
  <c r="N452" i="30"/>
  <c r="N451" i="30"/>
  <c r="N450" i="30"/>
  <c r="N449" i="30"/>
  <c r="N448" i="30"/>
  <c r="N447" i="30"/>
  <c r="N446" i="30"/>
  <c r="N445" i="30"/>
  <c r="N444" i="30"/>
  <c r="N443" i="30"/>
  <c r="N442" i="30"/>
  <c r="N441" i="30"/>
  <c r="N440" i="30"/>
  <c r="N439" i="30"/>
  <c r="N438" i="30"/>
  <c r="N437" i="30"/>
  <c r="N436" i="30"/>
  <c r="N435" i="30"/>
  <c r="N434" i="30"/>
  <c r="N433" i="30"/>
  <c r="N432" i="30"/>
  <c r="N431" i="30"/>
  <c r="N430" i="30"/>
  <c r="Q430" i="30" s="1"/>
  <c r="N429" i="30"/>
  <c r="N428" i="30"/>
  <c r="N427" i="30"/>
  <c r="N426" i="30"/>
  <c r="N425" i="30"/>
  <c r="N424" i="30"/>
  <c r="N423" i="30"/>
  <c r="N422" i="30"/>
  <c r="Q422" i="30" s="1"/>
  <c r="N421" i="30"/>
  <c r="N420" i="30"/>
  <c r="N419" i="30"/>
  <c r="N418" i="30"/>
  <c r="N417" i="30"/>
  <c r="N416" i="30"/>
  <c r="N415" i="30"/>
  <c r="N414" i="30"/>
  <c r="N413" i="30"/>
  <c r="N412" i="30"/>
  <c r="N411" i="30"/>
  <c r="N410" i="30"/>
  <c r="N409" i="30"/>
  <c r="N408" i="30"/>
  <c r="N407" i="30"/>
  <c r="N406" i="30"/>
  <c r="N405" i="30"/>
  <c r="N404" i="30"/>
  <c r="N403" i="30"/>
  <c r="N402" i="30"/>
  <c r="N401" i="30"/>
  <c r="N400" i="30"/>
  <c r="N399" i="30"/>
  <c r="N398" i="30"/>
  <c r="N397" i="30"/>
  <c r="N396" i="30"/>
  <c r="N395" i="30"/>
  <c r="N394" i="30"/>
  <c r="N393" i="30"/>
  <c r="N392" i="30"/>
  <c r="N391" i="30"/>
  <c r="N390" i="30"/>
  <c r="Q390" i="30" s="1"/>
  <c r="N389" i="30"/>
  <c r="N388" i="30"/>
  <c r="N387" i="30"/>
  <c r="N386" i="30"/>
  <c r="N385" i="30"/>
  <c r="N384" i="30"/>
  <c r="N383" i="30"/>
  <c r="N382" i="30"/>
  <c r="Q382" i="30" s="1"/>
  <c r="N381" i="30"/>
  <c r="N380" i="30"/>
  <c r="N379" i="30"/>
  <c r="N378" i="30"/>
  <c r="N377" i="30"/>
  <c r="N376" i="30"/>
  <c r="N375" i="30"/>
  <c r="N374" i="30"/>
  <c r="N373" i="30"/>
  <c r="N372" i="30"/>
  <c r="N371" i="30"/>
  <c r="N370" i="30"/>
  <c r="N369" i="30"/>
  <c r="N368" i="30"/>
  <c r="N367" i="30"/>
  <c r="N366" i="30"/>
  <c r="N365" i="30"/>
  <c r="N364" i="30"/>
  <c r="N363" i="30"/>
  <c r="N362" i="30"/>
  <c r="N361" i="30"/>
  <c r="N360" i="30"/>
  <c r="N359" i="30"/>
  <c r="N358" i="30"/>
  <c r="Q358" i="30" s="1"/>
  <c r="N357" i="30"/>
  <c r="N356" i="30"/>
  <c r="N355" i="30"/>
  <c r="N354" i="30"/>
  <c r="N353" i="30"/>
  <c r="N352" i="30"/>
  <c r="N351" i="30"/>
  <c r="N350" i="30"/>
  <c r="N349" i="30"/>
  <c r="N348" i="30"/>
  <c r="N347" i="30"/>
  <c r="N346" i="30"/>
  <c r="N345" i="30"/>
  <c r="N344" i="30"/>
  <c r="N343" i="30"/>
  <c r="N342" i="30"/>
  <c r="N341" i="30"/>
  <c r="N340" i="30"/>
  <c r="N339" i="30"/>
  <c r="N338" i="30"/>
  <c r="N337" i="30"/>
  <c r="N336" i="30"/>
  <c r="N335" i="30"/>
  <c r="N334" i="30"/>
  <c r="N333" i="30"/>
  <c r="N332" i="30"/>
  <c r="N331" i="30"/>
  <c r="N330" i="30"/>
  <c r="N329" i="30"/>
  <c r="N328" i="30"/>
  <c r="N327" i="30"/>
  <c r="N326" i="30"/>
  <c r="N325" i="30"/>
  <c r="N324" i="30"/>
  <c r="N323" i="30"/>
  <c r="N322" i="30"/>
  <c r="N321" i="30"/>
  <c r="N320" i="30"/>
  <c r="N319" i="30"/>
  <c r="N318" i="30"/>
  <c r="N317" i="30"/>
  <c r="N316" i="30"/>
  <c r="N315" i="30"/>
  <c r="N314" i="30"/>
  <c r="N313" i="30"/>
  <c r="N312" i="30"/>
  <c r="N311" i="30"/>
  <c r="N310" i="30"/>
  <c r="N309" i="30"/>
  <c r="N308" i="30"/>
  <c r="N307" i="30"/>
  <c r="N306" i="30"/>
  <c r="N305" i="30"/>
  <c r="N304" i="30"/>
  <c r="N303" i="30"/>
  <c r="N302" i="30"/>
  <c r="N301" i="30"/>
  <c r="N300" i="30"/>
  <c r="N299" i="30"/>
  <c r="N298" i="30"/>
  <c r="N297" i="30"/>
  <c r="N296" i="30"/>
  <c r="N295" i="30"/>
  <c r="N294" i="30"/>
  <c r="N293" i="30"/>
  <c r="N292" i="30"/>
  <c r="N291" i="30"/>
  <c r="N290" i="30"/>
  <c r="N289" i="30"/>
  <c r="N288" i="30"/>
  <c r="N287" i="30"/>
  <c r="N286" i="30"/>
  <c r="N285" i="30"/>
  <c r="N284" i="30"/>
  <c r="N283" i="30"/>
  <c r="N282" i="30"/>
  <c r="N281" i="30"/>
  <c r="N280" i="30"/>
  <c r="N279" i="30"/>
  <c r="N278" i="30"/>
  <c r="N277" i="30"/>
  <c r="N276" i="30"/>
  <c r="N275" i="30"/>
  <c r="N274" i="30"/>
  <c r="N273" i="30"/>
  <c r="N272" i="30"/>
  <c r="N271" i="30"/>
  <c r="N270" i="30"/>
  <c r="Q270" i="30" s="1"/>
  <c r="N269" i="30"/>
  <c r="N268" i="30"/>
  <c r="N267" i="30"/>
  <c r="N266" i="30"/>
  <c r="N265" i="30"/>
  <c r="N264" i="30"/>
  <c r="N263" i="30"/>
  <c r="N262" i="30"/>
  <c r="Q262" i="30" s="1"/>
  <c r="N261" i="30"/>
  <c r="N260" i="30"/>
  <c r="N259" i="30"/>
  <c r="N258" i="30"/>
  <c r="N257" i="30"/>
  <c r="N256" i="30"/>
  <c r="N255" i="30"/>
  <c r="N254" i="30"/>
  <c r="N253" i="30"/>
  <c r="N252" i="30"/>
  <c r="N251" i="30"/>
  <c r="N250" i="30"/>
  <c r="N249" i="30"/>
  <c r="N248" i="30"/>
  <c r="N247" i="30"/>
  <c r="N246" i="30"/>
  <c r="N245" i="30"/>
  <c r="N244" i="30"/>
  <c r="N243" i="30"/>
  <c r="N242" i="30"/>
  <c r="N241" i="30"/>
  <c r="N240" i="30"/>
  <c r="N239" i="30"/>
  <c r="N238" i="30"/>
  <c r="N237" i="30"/>
  <c r="N236" i="30"/>
  <c r="N235" i="30"/>
  <c r="N234" i="30"/>
  <c r="N233" i="30"/>
  <c r="N232" i="30"/>
  <c r="N231" i="30"/>
  <c r="N230" i="30"/>
  <c r="N229" i="30"/>
  <c r="N228" i="30"/>
  <c r="N227" i="30"/>
  <c r="N226" i="30"/>
  <c r="N225" i="30"/>
  <c r="N224" i="30"/>
  <c r="N223" i="30"/>
  <c r="N222" i="30"/>
  <c r="N221" i="30"/>
  <c r="N220" i="30"/>
  <c r="N219" i="30"/>
  <c r="N218" i="30"/>
  <c r="N217" i="30"/>
  <c r="N216" i="30"/>
  <c r="N215" i="30"/>
  <c r="N214" i="30"/>
  <c r="N213" i="30"/>
  <c r="N212" i="30"/>
  <c r="N211" i="30"/>
  <c r="N210" i="30"/>
  <c r="N209" i="30"/>
  <c r="N208" i="30"/>
  <c r="N207" i="30"/>
  <c r="N206" i="30"/>
  <c r="Q206" i="30" s="1"/>
  <c r="N205" i="30"/>
  <c r="N204" i="30"/>
  <c r="N203" i="30"/>
  <c r="N202" i="30"/>
  <c r="N201" i="30"/>
  <c r="N200" i="30"/>
  <c r="N199" i="30"/>
  <c r="N198" i="30"/>
  <c r="N197" i="30"/>
  <c r="N196" i="30"/>
  <c r="N195" i="30"/>
  <c r="N194" i="30"/>
  <c r="N193" i="30"/>
  <c r="N192" i="30"/>
  <c r="N191" i="30"/>
  <c r="N190" i="30"/>
  <c r="N189" i="30"/>
  <c r="N188" i="30"/>
  <c r="N187" i="30"/>
  <c r="N186" i="30"/>
  <c r="N185" i="30"/>
  <c r="N184" i="30"/>
  <c r="N183" i="30"/>
  <c r="N182" i="30"/>
  <c r="Q182" i="30" s="1"/>
  <c r="N181" i="30"/>
  <c r="N180" i="30"/>
  <c r="N179" i="30"/>
  <c r="N178" i="30"/>
  <c r="N177" i="30"/>
  <c r="N176" i="30"/>
  <c r="N175" i="30"/>
  <c r="N174" i="30"/>
  <c r="Q174" i="30" s="1"/>
  <c r="N173" i="30"/>
  <c r="N172" i="30"/>
  <c r="N171" i="30"/>
  <c r="N170" i="30"/>
  <c r="N169" i="30"/>
  <c r="N168" i="30"/>
  <c r="N167" i="30"/>
  <c r="N166" i="30"/>
  <c r="Q166" i="30" s="1"/>
  <c r="N165" i="30"/>
  <c r="N164" i="30"/>
  <c r="N163" i="30"/>
  <c r="N162" i="30"/>
  <c r="N161" i="30"/>
  <c r="N160" i="30"/>
  <c r="N159" i="30"/>
  <c r="N158" i="30"/>
  <c r="N157" i="30"/>
  <c r="N156" i="30"/>
  <c r="N155" i="30"/>
  <c r="N154" i="30"/>
  <c r="N153" i="30"/>
  <c r="N152" i="30"/>
  <c r="N151" i="30"/>
  <c r="N150" i="30"/>
  <c r="Q150" i="30" s="1"/>
  <c r="N149" i="30"/>
  <c r="N148" i="30"/>
  <c r="N147" i="30"/>
  <c r="N146" i="30"/>
  <c r="N145" i="30"/>
  <c r="N144" i="30"/>
  <c r="N143" i="30"/>
  <c r="N142" i="30"/>
  <c r="Q142" i="30" s="1"/>
  <c r="N141" i="30"/>
  <c r="N140" i="30"/>
  <c r="N139" i="30"/>
  <c r="N138" i="30"/>
  <c r="N137" i="30"/>
  <c r="N136" i="30"/>
  <c r="N135" i="30"/>
  <c r="N134" i="30"/>
  <c r="Q134" i="30" s="1"/>
  <c r="N133" i="30"/>
  <c r="N132" i="30"/>
  <c r="N131" i="30"/>
  <c r="N130" i="30"/>
  <c r="N129" i="30"/>
  <c r="N128" i="30"/>
  <c r="N127" i="30"/>
  <c r="N126" i="30"/>
  <c r="N125" i="30"/>
  <c r="N124" i="30"/>
  <c r="N123" i="30"/>
  <c r="N122" i="30"/>
  <c r="N121" i="30"/>
  <c r="N120" i="30"/>
  <c r="N119" i="30"/>
  <c r="N118" i="30"/>
  <c r="Q118" i="30" s="1"/>
  <c r="N117" i="30"/>
  <c r="N116" i="30"/>
  <c r="N115" i="30"/>
  <c r="N114" i="30"/>
  <c r="N113" i="30"/>
  <c r="N112" i="30"/>
  <c r="N111" i="30"/>
  <c r="N110" i="30"/>
  <c r="Q110" i="30" s="1"/>
  <c r="N109" i="30"/>
  <c r="N108" i="30"/>
  <c r="N107" i="30"/>
  <c r="N106" i="30"/>
  <c r="N105" i="30"/>
  <c r="N104" i="30"/>
  <c r="N103" i="30"/>
  <c r="N102" i="30"/>
  <c r="Q102" i="30" s="1"/>
  <c r="N101" i="30"/>
  <c r="N100" i="30"/>
  <c r="N99" i="30"/>
  <c r="N98" i="30"/>
  <c r="N97" i="30"/>
  <c r="N96" i="30"/>
  <c r="N95" i="30"/>
  <c r="N94" i="30"/>
  <c r="N93" i="30"/>
  <c r="N92" i="30"/>
  <c r="N91" i="30"/>
  <c r="N90" i="30"/>
  <c r="N89" i="30"/>
  <c r="N88" i="30"/>
  <c r="N87" i="30"/>
  <c r="N86" i="30"/>
  <c r="Q86" i="30" s="1"/>
  <c r="N85" i="30"/>
  <c r="N84" i="30"/>
  <c r="N83" i="30"/>
  <c r="N82" i="30"/>
  <c r="N81" i="30"/>
  <c r="N80" i="30"/>
  <c r="N79" i="30"/>
  <c r="N78" i="30"/>
  <c r="Q78" i="30" s="1"/>
  <c r="N77" i="30"/>
  <c r="N76" i="30"/>
  <c r="N75" i="30"/>
  <c r="N74" i="30"/>
  <c r="N73" i="30"/>
  <c r="N72" i="30"/>
  <c r="N71" i="30"/>
  <c r="N70" i="30"/>
  <c r="Q70" i="30" s="1"/>
  <c r="N69" i="30"/>
  <c r="N68" i="30"/>
  <c r="N67" i="30"/>
  <c r="N66" i="30"/>
  <c r="N65" i="30"/>
  <c r="N64" i="30"/>
  <c r="N63" i="30"/>
  <c r="N62" i="30"/>
  <c r="Q62" i="30" s="1"/>
  <c r="N61" i="30"/>
  <c r="N60" i="30"/>
  <c r="N59" i="30"/>
  <c r="N58" i="30"/>
  <c r="N57" i="30"/>
  <c r="N56" i="30"/>
  <c r="N55" i="30"/>
  <c r="Q55" i="30" s="1"/>
  <c r="N54" i="30"/>
  <c r="Q54" i="30" s="1"/>
  <c r="N53" i="30"/>
  <c r="N52" i="30"/>
  <c r="N51" i="30"/>
  <c r="N50" i="30"/>
  <c r="N49" i="30"/>
  <c r="Q49" i="30" s="1"/>
  <c r="N48" i="30"/>
  <c r="N47" i="30"/>
  <c r="Q47" i="30" s="1"/>
  <c r="N46" i="30"/>
  <c r="Q46" i="30" s="1"/>
  <c r="N45" i="30"/>
  <c r="N44" i="30"/>
  <c r="N43" i="30"/>
  <c r="N42" i="30"/>
  <c r="N41" i="30"/>
  <c r="Q41" i="30" s="1"/>
  <c r="N40" i="30"/>
  <c r="N39" i="30"/>
  <c r="Q39" i="30" s="1"/>
  <c r="N38" i="30"/>
  <c r="Q38" i="30" s="1"/>
  <c r="N37" i="30"/>
  <c r="N36" i="30"/>
  <c r="N35" i="30"/>
  <c r="N34" i="30"/>
  <c r="N33" i="30"/>
  <c r="Q33" i="30" s="1"/>
  <c r="N32" i="30"/>
  <c r="N31" i="30"/>
  <c r="Q31" i="30" s="1"/>
  <c r="N30" i="30"/>
  <c r="Q30" i="30" s="1"/>
  <c r="N29" i="30"/>
  <c r="N28" i="30"/>
  <c r="N27" i="30"/>
  <c r="N26" i="30"/>
  <c r="N25" i="30"/>
  <c r="Q25" i="30" s="1"/>
  <c r="N24" i="30"/>
  <c r="N23" i="30"/>
  <c r="Q23" i="30" s="1"/>
  <c r="N22" i="30"/>
  <c r="Q22" i="30" s="1"/>
  <c r="N21" i="30"/>
  <c r="N20" i="30"/>
  <c r="N19" i="30"/>
  <c r="N18" i="30"/>
  <c r="N17" i="30"/>
  <c r="N16" i="30"/>
  <c r="N15" i="30"/>
  <c r="Q15" i="30" s="1"/>
  <c r="N14" i="30"/>
  <c r="N13" i="30"/>
  <c r="N12" i="30"/>
  <c r="N11" i="30"/>
  <c r="N10" i="30"/>
  <c r="N9" i="30"/>
  <c r="Q9" i="30" s="1"/>
  <c r="N8" i="30"/>
  <c r="Q8" i="30" s="1"/>
  <c r="N7" i="30"/>
  <c r="Q7" i="30" s="1"/>
  <c r="N6" i="30"/>
  <c r="M1005" i="30"/>
  <c r="M1004" i="30"/>
  <c r="M1003" i="30"/>
  <c r="M1002" i="30"/>
  <c r="M1001" i="30"/>
  <c r="M1000" i="30"/>
  <c r="M999" i="30"/>
  <c r="M998" i="30"/>
  <c r="M997" i="30"/>
  <c r="M996" i="30"/>
  <c r="M995" i="30"/>
  <c r="M994" i="30"/>
  <c r="M993" i="30"/>
  <c r="M992" i="30"/>
  <c r="M991" i="30"/>
  <c r="M990" i="30"/>
  <c r="M989" i="30"/>
  <c r="M988" i="30"/>
  <c r="M987" i="30"/>
  <c r="M986" i="30"/>
  <c r="M985" i="30"/>
  <c r="M984" i="30"/>
  <c r="M983" i="30"/>
  <c r="M982" i="30"/>
  <c r="M981" i="30"/>
  <c r="M980" i="30"/>
  <c r="M979" i="30"/>
  <c r="M978" i="30"/>
  <c r="M977" i="30"/>
  <c r="M976" i="30"/>
  <c r="M975" i="30"/>
  <c r="M974" i="30"/>
  <c r="M973" i="30"/>
  <c r="M972" i="30"/>
  <c r="M971" i="30"/>
  <c r="M970" i="30"/>
  <c r="M969" i="30"/>
  <c r="M968" i="30"/>
  <c r="M967" i="30"/>
  <c r="M966" i="30"/>
  <c r="M965" i="30"/>
  <c r="M964" i="30"/>
  <c r="M963" i="30"/>
  <c r="M962" i="30"/>
  <c r="M961" i="30"/>
  <c r="M960" i="30"/>
  <c r="M959" i="30"/>
  <c r="M958" i="30"/>
  <c r="M957" i="30"/>
  <c r="M956" i="30"/>
  <c r="M955" i="30"/>
  <c r="M954" i="30"/>
  <c r="M953" i="30"/>
  <c r="M952" i="30"/>
  <c r="M951" i="30"/>
  <c r="M950" i="30"/>
  <c r="M949" i="30"/>
  <c r="M948" i="30"/>
  <c r="M947" i="30"/>
  <c r="M946" i="30"/>
  <c r="M945" i="30"/>
  <c r="M944" i="30"/>
  <c r="M943" i="30"/>
  <c r="M942" i="30"/>
  <c r="M941" i="30"/>
  <c r="M940" i="30"/>
  <c r="M939" i="30"/>
  <c r="M938" i="30"/>
  <c r="M937" i="30"/>
  <c r="M936" i="30"/>
  <c r="M935" i="30"/>
  <c r="M934" i="30"/>
  <c r="M933" i="30"/>
  <c r="M932" i="30"/>
  <c r="M931" i="30"/>
  <c r="M930" i="30"/>
  <c r="M929" i="30"/>
  <c r="M928" i="30"/>
  <c r="M927" i="30"/>
  <c r="M926" i="30"/>
  <c r="M925" i="30"/>
  <c r="M924" i="30"/>
  <c r="M923" i="30"/>
  <c r="M922" i="30"/>
  <c r="M921" i="30"/>
  <c r="M920" i="30"/>
  <c r="M919" i="30"/>
  <c r="M918" i="30"/>
  <c r="M917" i="30"/>
  <c r="M916" i="30"/>
  <c r="M915" i="30"/>
  <c r="M914" i="30"/>
  <c r="M913" i="30"/>
  <c r="M912" i="30"/>
  <c r="M911" i="30"/>
  <c r="M910" i="30"/>
  <c r="M909" i="30"/>
  <c r="M908" i="30"/>
  <c r="M907" i="30"/>
  <c r="M906" i="30"/>
  <c r="M905" i="30"/>
  <c r="M904" i="30"/>
  <c r="M903" i="30"/>
  <c r="M902" i="30"/>
  <c r="M901" i="30"/>
  <c r="M900" i="30"/>
  <c r="M899" i="30"/>
  <c r="M898" i="30"/>
  <c r="M897" i="30"/>
  <c r="M896" i="30"/>
  <c r="M895" i="30"/>
  <c r="M894" i="30"/>
  <c r="M893" i="30"/>
  <c r="M892" i="30"/>
  <c r="M891" i="30"/>
  <c r="M890" i="30"/>
  <c r="M889" i="30"/>
  <c r="M888" i="30"/>
  <c r="M887" i="30"/>
  <c r="M886" i="30"/>
  <c r="M885" i="30"/>
  <c r="M884" i="30"/>
  <c r="M883" i="30"/>
  <c r="M882" i="30"/>
  <c r="M881" i="30"/>
  <c r="M880" i="30"/>
  <c r="M879" i="30"/>
  <c r="M878" i="30"/>
  <c r="M877" i="30"/>
  <c r="M876" i="30"/>
  <c r="M875" i="30"/>
  <c r="M874" i="30"/>
  <c r="M873" i="30"/>
  <c r="M872" i="30"/>
  <c r="M871" i="30"/>
  <c r="M870" i="30"/>
  <c r="M869" i="30"/>
  <c r="M868" i="30"/>
  <c r="M867" i="30"/>
  <c r="M866" i="30"/>
  <c r="M865" i="30"/>
  <c r="M864" i="30"/>
  <c r="M863" i="30"/>
  <c r="M862" i="30"/>
  <c r="M861" i="30"/>
  <c r="M860" i="30"/>
  <c r="M859" i="30"/>
  <c r="M858" i="30"/>
  <c r="M857" i="30"/>
  <c r="M856" i="30"/>
  <c r="M855" i="30"/>
  <c r="M854" i="30"/>
  <c r="M853" i="30"/>
  <c r="M852" i="30"/>
  <c r="M851" i="30"/>
  <c r="M850" i="30"/>
  <c r="M849" i="30"/>
  <c r="M848" i="30"/>
  <c r="M847" i="30"/>
  <c r="M846" i="30"/>
  <c r="M845" i="30"/>
  <c r="M844" i="30"/>
  <c r="M843" i="30"/>
  <c r="M842" i="30"/>
  <c r="M841" i="30"/>
  <c r="M840" i="30"/>
  <c r="M839" i="30"/>
  <c r="M838" i="30"/>
  <c r="M837" i="30"/>
  <c r="M836" i="30"/>
  <c r="M835" i="30"/>
  <c r="M834" i="30"/>
  <c r="M833" i="30"/>
  <c r="M832" i="30"/>
  <c r="M831" i="30"/>
  <c r="M830" i="30"/>
  <c r="M829" i="30"/>
  <c r="M828" i="30"/>
  <c r="M827" i="30"/>
  <c r="M826" i="30"/>
  <c r="M825" i="30"/>
  <c r="M824" i="30"/>
  <c r="M823" i="30"/>
  <c r="M822" i="30"/>
  <c r="M821" i="30"/>
  <c r="M820" i="30"/>
  <c r="M819" i="30"/>
  <c r="M818" i="30"/>
  <c r="M817" i="30"/>
  <c r="M816" i="30"/>
  <c r="M815" i="30"/>
  <c r="M814" i="30"/>
  <c r="M813" i="30"/>
  <c r="M812" i="30"/>
  <c r="M811" i="30"/>
  <c r="M810" i="30"/>
  <c r="M809" i="30"/>
  <c r="M808" i="30"/>
  <c r="M807" i="30"/>
  <c r="M806" i="30"/>
  <c r="M805" i="30"/>
  <c r="M804" i="30"/>
  <c r="M803" i="30"/>
  <c r="M802" i="30"/>
  <c r="M801" i="30"/>
  <c r="M800" i="30"/>
  <c r="M799" i="30"/>
  <c r="M798" i="30"/>
  <c r="M797" i="30"/>
  <c r="M796" i="30"/>
  <c r="M795" i="30"/>
  <c r="M794" i="30"/>
  <c r="M793" i="30"/>
  <c r="M792" i="30"/>
  <c r="M791" i="30"/>
  <c r="M790" i="30"/>
  <c r="M789" i="30"/>
  <c r="M788" i="30"/>
  <c r="M787" i="30"/>
  <c r="M786" i="30"/>
  <c r="M785" i="30"/>
  <c r="M784" i="30"/>
  <c r="M783" i="30"/>
  <c r="M782" i="30"/>
  <c r="M781" i="30"/>
  <c r="M780" i="30"/>
  <c r="M779" i="30"/>
  <c r="M778" i="30"/>
  <c r="M777" i="30"/>
  <c r="M776" i="30"/>
  <c r="M775" i="30"/>
  <c r="M774" i="30"/>
  <c r="M773" i="30"/>
  <c r="M772" i="30"/>
  <c r="M771" i="30"/>
  <c r="M770" i="30"/>
  <c r="M769" i="30"/>
  <c r="M768" i="30"/>
  <c r="M767" i="30"/>
  <c r="M766" i="30"/>
  <c r="M765" i="30"/>
  <c r="M764" i="30"/>
  <c r="M763" i="30"/>
  <c r="M762" i="30"/>
  <c r="M761" i="30"/>
  <c r="M760" i="30"/>
  <c r="M759" i="30"/>
  <c r="M758" i="30"/>
  <c r="M757" i="30"/>
  <c r="M756" i="30"/>
  <c r="M755" i="30"/>
  <c r="M754" i="30"/>
  <c r="M753" i="30"/>
  <c r="M752" i="30"/>
  <c r="M751" i="30"/>
  <c r="M750" i="30"/>
  <c r="M749" i="30"/>
  <c r="M748" i="30"/>
  <c r="M747" i="30"/>
  <c r="M746" i="30"/>
  <c r="M745" i="30"/>
  <c r="M744" i="30"/>
  <c r="M743" i="30"/>
  <c r="M742" i="30"/>
  <c r="M741" i="30"/>
  <c r="M740" i="30"/>
  <c r="M739" i="30"/>
  <c r="M738" i="30"/>
  <c r="M737" i="30"/>
  <c r="M736" i="30"/>
  <c r="M735" i="30"/>
  <c r="M734" i="30"/>
  <c r="M733" i="30"/>
  <c r="M732" i="30"/>
  <c r="M731" i="30"/>
  <c r="M730" i="30"/>
  <c r="M729" i="30"/>
  <c r="M728" i="30"/>
  <c r="M727" i="30"/>
  <c r="M726" i="30"/>
  <c r="M725" i="30"/>
  <c r="M724" i="30"/>
  <c r="M723" i="30"/>
  <c r="M722" i="30"/>
  <c r="M721" i="30"/>
  <c r="M720" i="30"/>
  <c r="M719" i="30"/>
  <c r="M718" i="30"/>
  <c r="M717" i="30"/>
  <c r="M716" i="30"/>
  <c r="M715" i="30"/>
  <c r="M714" i="30"/>
  <c r="M713" i="30"/>
  <c r="M712" i="30"/>
  <c r="M711" i="30"/>
  <c r="M710" i="30"/>
  <c r="M709" i="30"/>
  <c r="M708" i="30"/>
  <c r="M707" i="30"/>
  <c r="M706" i="30"/>
  <c r="M705" i="30"/>
  <c r="M704" i="30"/>
  <c r="M703" i="30"/>
  <c r="M702" i="30"/>
  <c r="M701" i="30"/>
  <c r="M700" i="30"/>
  <c r="M699" i="30"/>
  <c r="M698" i="30"/>
  <c r="M697" i="30"/>
  <c r="M696" i="30"/>
  <c r="M695" i="30"/>
  <c r="M694" i="30"/>
  <c r="M693" i="30"/>
  <c r="M692" i="30"/>
  <c r="M691" i="30"/>
  <c r="M690" i="30"/>
  <c r="M689" i="30"/>
  <c r="M688" i="30"/>
  <c r="M687" i="30"/>
  <c r="M686" i="30"/>
  <c r="M685" i="30"/>
  <c r="M684" i="30"/>
  <c r="M683" i="30"/>
  <c r="M682" i="30"/>
  <c r="M681" i="30"/>
  <c r="M680" i="30"/>
  <c r="M679" i="30"/>
  <c r="M678" i="30"/>
  <c r="M677" i="30"/>
  <c r="M676" i="30"/>
  <c r="M675" i="30"/>
  <c r="M674" i="30"/>
  <c r="M673" i="30"/>
  <c r="M672" i="30"/>
  <c r="M671" i="30"/>
  <c r="M670" i="30"/>
  <c r="M669" i="30"/>
  <c r="M668" i="30"/>
  <c r="M667" i="30"/>
  <c r="M666" i="30"/>
  <c r="M665" i="30"/>
  <c r="M664" i="30"/>
  <c r="M663" i="30"/>
  <c r="M662" i="30"/>
  <c r="M661" i="30"/>
  <c r="M660" i="30"/>
  <c r="M659" i="30"/>
  <c r="M658" i="30"/>
  <c r="M657" i="30"/>
  <c r="M656" i="30"/>
  <c r="M655" i="30"/>
  <c r="M654" i="30"/>
  <c r="M653" i="30"/>
  <c r="M652" i="30"/>
  <c r="M651" i="30"/>
  <c r="M650" i="30"/>
  <c r="M649" i="30"/>
  <c r="M648" i="30"/>
  <c r="M647" i="30"/>
  <c r="M646" i="30"/>
  <c r="M645" i="30"/>
  <c r="M644" i="30"/>
  <c r="M643" i="30"/>
  <c r="M642" i="30"/>
  <c r="M641" i="30"/>
  <c r="M640" i="30"/>
  <c r="M639" i="30"/>
  <c r="M638" i="30"/>
  <c r="M637" i="30"/>
  <c r="M636" i="30"/>
  <c r="M635" i="30"/>
  <c r="M634" i="30"/>
  <c r="M633" i="30"/>
  <c r="M632" i="30"/>
  <c r="M631" i="30"/>
  <c r="M630" i="30"/>
  <c r="M629" i="30"/>
  <c r="M628" i="30"/>
  <c r="M627" i="30"/>
  <c r="M626" i="30"/>
  <c r="M625" i="30"/>
  <c r="M624" i="30"/>
  <c r="M623" i="30"/>
  <c r="M622" i="30"/>
  <c r="M621" i="30"/>
  <c r="M620" i="30"/>
  <c r="M619" i="30"/>
  <c r="M618" i="30"/>
  <c r="M617" i="30"/>
  <c r="M616" i="30"/>
  <c r="M615" i="30"/>
  <c r="M614" i="30"/>
  <c r="M613" i="30"/>
  <c r="M612" i="30"/>
  <c r="M611" i="30"/>
  <c r="M610" i="30"/>
  <c r="M609" i="30"/>
  <c r="M608" i="30"/>
  <c r="M607" i="30"/>
  <c r="M606" i="30"/>
  <c r="M605" i="30"/>
  <c r="M604" i="30"/>
  <c r="M603" i="30"/>
  <c r="M602" i="30"/>
  <c r="M601" i="30"/>
  <c r="M600" i="30"/>
  <c r="M599" i="30"/>
  <c r="M598" i="30"/>
  <c r="M597" i="30"/>
  <c r="M596" i="30"/>
  <c r="M595" i="30"/>
  <c r="M594" i="30"/>
  <c r="M593" i="30"/>
  <c r="M592" i="30"/>
  <c r="M591" i="30"/>
  <c r="M590" i="30"/>
  <c r="M589" i="30"/>
  <c r="M588" i="30"/>
  <c r="M587" i="30"/>
  <c r="M586" i="30"/>
  <c r="M585" i="30"/>
  <c r="M584" i="30"/>
  <c r="M583" i="30"/>
  <c r="M582" i="30"/>
  <c r="M581" i="30"/>
  <c r="M580" i="30"/>
  <c r="M579" i="30"/>
  <c r="M578" i="30"/>
  <c r="M577" i="30"/>
  <c r="M576" i="30"/>
  <c r="M575" i="30"/>
  <c r="M574" i="30"/>
  <c r="M573" i="30"/>
  <c r="M572" i="30"/>
  <c r="M571" i="30"/>
  <c r="M570" i="30"/>
  <c r="M569" i="30"/>
  <c r="M568" i="30"/>
  <c r="M567" i="30"/>
  <c r="M566" i="30"/>
  <c r="M565" i="30"/>
  <c r="M564" i="30"/>
  <c r="M563" i="30"/>
  <c r="M562" i="30"/>
  <c r="M561" i="30"/>
  <c r="M560" i="30"/>
  <c r="M559" i="30"/>
  <c r="M558" i="30"/>
  <c r="M557" i="30"/>
  <c r="M556" i="30"/>
  <c r="M555" i="30"/>
  <c r="M554" i="30"/>
  <c r="M553" i="30"/>
  <c r="M552" i="30"/>
  <c r="M551" i="30"/>
  <c r="M550" i="30"/>
  <c r="M549" i="30"/>
  <c r="M548" i="30"/>
  <c r="M547" i="30"/>
  <c r="M546" i="30"/>
  <c r="M545" i="30"/>
  <c r="M544" i="30"/>
  <c r="M543" i="30"/>
  <c r="M542" i="30"/>
  <c r="M541" i="30"/>
  <c r="M540" i="30"/>
  <c r="M539" i="30"/>
  <c r="M538" i="30"/>
  <c r="M537" i="30"/>
  <c r="M536" i="30"/>
  <c r="M535" i="30"/>
  <c r="M534" i="30"/>
  <c r="M533" i="30"/>
  <c r="M532" i="30"/>
  <c r="M531" i="30"/>
  <c r="M530" i="30"/>
  <c r="M529" i="30"/>
  <c r="M528" i="30"/>
  <c r="M527" i="30"/>
  <c r="M526" i="30"/>
  <c r="M525" i="30"/>
  <c r="M524" i="30"/>
  <c r="M523" i="30"/>
  <c r="M522" i="30"/>
  <c r="M521" i="30"/>
  <c r="M520" i="30"/>
  <c r="M519" i="30"/>
  <c r="M518" i="30"/>
  <c r="M517" i="30"/>
  <c r="M516" i="30"/>
  <c r="M515" i="30"/>
  <c r="M514" i="30"/>
  <c r="M513" i="30"/>
  <c r="M512" i="30"/>
  <c r="M511" i="30"/>
  <c r="M510" i="30"/>
  <c r="M509" i="30"/>
  <c r="M508" i="30"/>
  <c r="M507" i="30"/>
  <c r="M506" i="30"/>
  <c r="M505" i="30"/>
  <c r="M504" i="30"/>
  <c r="M503" i="30"/>
  <c r="M502" i="30"/>
  <c r="M501" i="30"/>
  <c r="M500" i="30"/>
  <c r="M499" i="30"/>
  <c r="M498" i="30"/>
  <c r="M497" i="30"/>
  <c r="M496" i="30"/>
  <c r="M495" i="30"/>
  <c r="M494" i="30"/>
  <c r="M493" i="30"/>
  <c r="M492" i="30"/>
  <c r="M491" i="30"/>
  <c r="M490" i="30"/>
  <c r="M489" i="30"/>
  <c r="M488" i="30"/>
  <c r="M487" i="30"/>
  <c r="M486" i="30"/>
  <c r="M485" i="30"/>
  <c r="M484" i="30"/>
  <c r="M483" i="30"/>
  <c r="M482" i="30"/>
  <c r="M481" i="30"/>
  <c r="M480" i="30"/>
  <c r="M479" i="30"/>
  <c r="M478" i="30"/>
  <c r="M477" i="30"/>
  <c r="M476" i="30"/>
  <c r="M475" i="30"/>
  <c r="M474" i="30"/>
  <c r="M473" i="30"/>
  <c r="M472" i="30"/>
  <c r="M471" i="30"/>
  <c r="M470" i="30"/>
  <c r="M469" i="30"/>
  <c r="M468" i="30"/>
  <c r="M467" i="30"/>
  <c r="M466" i="30"/>
  <c r="M465" i="30"/>
  <c r="M464" i="30"/>
  <c r="M463" i="30"/>
  <c r="M462" i="30"/>
  <c r="M461" i="30"/>
  <c r="M460" i="30"/>
  <c r="M459" i="30"/>
  <c r="M458" i="30"/>
  <c r="M457" i="30"/>
  <c r="M456" i="30"/>
  <c r="M455" i="30"/>
  <c r="M454" i="30"/>
  <c r="M453" i="30"/>
  <c r="M452" i="30"/>
  <c r="M451" i="30"/>
  <c r="M450" i="30"/>
  <c r="M449" i="30"/>
  <c r="M448" i="30"/>
  <c r="M447" i="30"/>
  <c r="M446" i="30"/>
  <c r="M445" i="30"/>
  <c r="M444" i="30"/>
  <c r="M443" i="30"/>
  <c r="M442" i="30"/>
  <c r="M441" i="30"/>
  <c r="M440" i="30"/>
  <c r="M439" i="30"/>
  <c r="M438" i="30"/>
  <c r="M437" i="30"/>
  <c r="M436" i="30"/>
  <c r="M435" i="30"/>
  <c r="M434" i="30"/>
  <c r="M433" i="30"/>
  <c r="M432" i="30"/>
  <c r="M431" i="30"/>
  <c r="M430" i="30"/>
  <c r="M429" i="30"/>
  <c r="M428" i="30"/>
  <c r="M427" i="30"/>
  <c r="M426" i="30"/>
  <c r="M425" i="30"/>
  <c r="M424" i="30"/>
  <c r="M423" i="30"/>
  <c r="M422" i="30"/>
  <c r="M421" i="30"/>
  <c r="M420" i="30"/>
  <c r="M419" i="30"/>
  <c r="M418" i="30"/>
  <c r="M417" i="30"/>
  <c r="M416" i="30"/>
  <c r="M415" i="30"/>
  <c r="M414" i="30"/>
  <c r="M413" i="30"/>
  <c r="M412" i="30"/>
  <c r="M411" i="30"/>
  <c r="M410" i="30"/>
  <c r="M409" i="30"/>
  <c r="M408" i="30"/>
  <c r="M407" i="30"/>
  <c r="M406" i="30"/>
  <c r="M405" i="30"/>
  <c r="M404" i="30"/>
  <c r="M403" i="30"/>
  <c r="M402" i="30"/>
  <c r="M401" i="30"/>
  <c r="M400" i="30"/>
  <c r="M399" i="30"/>
  <c r="M398" i="30"/>
  <c r="M397" i="30"/>
  <c r="M396" i="30"/>
  <c r="M395" i="30"/>
  <c r="M394" i="30"/>
  <c r="M393" i="30"/>
  <c r="M392" i="30"/>
  <c r="M391" i="30"/>
  <c r="M390" i="30"/>
  <c r="M389" i="30"/>
  <c r="M388" i="30"/>
  <c r="M387" i="30"/>
  <c r="M386" i="30"/>
  <c r="M385" i="30"/>
  <c r="M384" i="30"/>
  <c r="M383" i="30"/>
  <c r="M382" i="30"/>
  <c r="M381" i="30"/>
  <c r="M380" i="30"/>
  <c r="M379" i="30"/>
  <c r="M378" i="30"/>
  <c r="M377" i="30"/>
  <c r="M376" i="30"/>
  <c r="M375" i="30"/>
  <c r="M374" i="30"/>
  <c r="M373" i="30"/>
  <c r="M372" i="30"/>
  <c r="M371" i="30"/>
  <c r="M370" i="30"/>
  <c r="M369" i="30"/>
  <c r="M368" i="30"/>
  <c r="M367" i="30"/>
  <c r="M366" i="30"/>
  <c r="M365" i="30"/>
  <c r="M364" i="30"/>
  <c r="M363" i="30"/>
  <c r="M362" i="30"/>
  <c r="M361" i="30"/>
  <c r="M360" i="30"/>
  <c r="M359" i="30"/>
  <c r="M358" i="30"/>
  <c r="M357" i="30"/>
  <c r="M356" i="30"/>
  <c r="M355" i="30"/>
  <c r="M354" i="30"/>
  <c r="M353" i="30"/>
  <c r="M352" i="30"/>
  <c r="M351" i="30"/>
  <c r="M350" i="30"/>
  <c r="M349" i="30"/>
  <c r="M348" i="30"/>
  <c r="M347" i="30"/>
  <c r="M346" i="30"/>
  <c r="M345" i="30"/>
  <c r="M344" i="30"/>
  <c r="M343" i="30"/>
  <c r="M342" i="30"/>
  <c r="M341" i="30"/>
  <c r="M340" i="30"/>
  <c r="M339" i="30"/>
  <c r="M338" i="30"/>
  <c r="M337" i="30"/>
  <c r="M336" i="30"/>
  <c r="M335" i="30"/>
  <c r="M334" i="30"/>
  <c r="M333" i="30"/>
  <c r="M332" i="30"/>
  <c r="M331" i="30"/>
  <c r="M330" i="30"/>
  <c r="M329" i="30"/>
  <c r="M328" i="30"/>
  <c r="M327" i="30"/>
  <c r="M326" i="30"/>
  <c r="M325" i="30"/>
  <c r="M324" i="30"/>
  <c r="M323" i="30"/>
  <c r="M322" i="30"/>
  <c r="M321" i="30"/>
  <c r="M320" i="30"/>
  <c r="M319" i="30"/>
  <c r="M318" i="30"/>
  <c r="M317" i="30"/>
  <c r="M316" i="30"/>
  <c r="M315" i="30"/>
  <c r="M314" i="30"/>
  <c r="M313" i="30"/>
  <c r="M312" i="30"/>
  <c r="M311" i="30"/>
  <c r="M310" i="30"/>
  <c r="M309" i="30"/>
  <c r="M308" i="30"/>
  <c r="M307" i="30"/>
  <c r="M306" i="30"/>
  <c r="M305" i="30"/>
  <c r="M304" i="30"/>
  <c r="M303" i="30"/>
  <c r="M302" i="30"/>
  <c r="M301" i="30"/>
  <c r="M300" i="30"/>
  <c r="M299" i="30"/>
  <c r="M298" i="30"/>
  <c r="M297" i="30"/>
  <c r="M296" i="30"/>
  <c r="M295" i="30"/>
  <c r="M294" i="30"/>
  <c r="M293" i="30"/>
  <c r="M292" i="30"/>
  <c r="M291" i="30"/>
  <c r="M290" i="30"/>
  <c r="M289" i="30"/>
  <c r="M288" i="30"/>
  <c r="M287" i="30"/>
  <c r="M286" i="30"/>
  <c r="M285" i="30"/>
  <c r="M284" i="30"/>
  <c r="M283" i="30"/>
  <c r="M282" i="30"/>
  <c r="M281" i="30"/>
  <c r="M280" i="30"/>
  <c r="M279" i="30"/>
  <c r="M278" i="30"/>
  <c r="M277" i="30"/>
  <c r="M276" i="30"/>
  <c r="M275" i="30"/>
  <c r="M274" i="30"/>
  <c r="M273" i="30"/>
  <c r="M272" i="30"/>
  <c r="M271" i="30"/>
  <c r="M270" i="30"/>
  <c r="M269" i="30"/>
  <c r="M268" i="30"/>
  <c r="M267" i="30"/>
  <c r="M266" i="30"/>
  <c r="M265" i="30"/>
  <c r="M264" i="30"/>
  <c r="M263" i="30"/>
  <c r="M262" i="30"/>
  <c r="M261" i="30"/>
  <c r="M260" i="30"/>
  <c r="M259" i="30"/>
  <c r="M258" i="30"/>
  <c r="M257" i="30"/>
  <c r="M256" i="30"/>
  <c r="M255" i="30"/>
  <c r="M254" i="30"/>
  <c r="M253" i="30"/>
  <c r="M252" i="30"/>
  <c r="M251" i="30"/>
  <c r="M250" i="30"/>
  <c r="M249" i="30"/>
  <c r="M248" i="30"/>
  <c r="M247" i="30"/>
  <c r="M246" i="30"/>
  <c r="M245" i="30"/>
  <c r="M244" i="30"/>
  <c r="M243" i="30"/>
  <c r="M242" i="30"/>
  <c r="M241" i="30"/>
  <c r="M240" i="30"/>
  <c r="M239" i="30"/>
  <c r="M238" i="30"/>
  <c r="M237" i="30"/>
  <c r="M236" i="30"/>
  <c r="M235" i="30"/>
  <c r="M234" i="30"/>
  <c r="M233" i="30"/>
  <c r="M232" i="30"/>
  <c r="M231" i="30"/>
  <c r="M230" i="30"/>
  <c r="M229" i="30"/>
  <c r="M228" i="30"/>
  <c r="M227" i="30"/>
  <c r="M226" i="30"/>
  <c r="M225" i="30"/>
  <c r="M224" i="30"/>
  <c r="M223" i="30"/>
  <c r="M222" i="30"/>
  <c r="M221" i="30"/>
  <c r="M220" i="30"/>
  <c r="M219" i="30"/>
  <c r="M218" i="30"/>
  <c r="M217" i="30"/>
  <c r="M216" i="30"/>
  <c r="M215" i="30"/>
  <c r="M214" i="30"/>
  <c r="M213" i="30"/>
  <c r="M212" i="30"/>
  <c r="M211" i="30"/>
  <c r="M210" i="30"/>
  <c r="M209" i="30"/>
  <c r="M208" i="30"/>
  <c r="M207" i="30"/>
  <c r="M206" i="30"/>
  <c r="M205" i="30"/>
  <c r="M204" i="30"/>
  <c r="M203" i="30"/>
  <c r="M202" i="30"/>
  <c r="M201" i="30"/>
  <c r="M200" i="30"/>
  <c r="M199" i="30"/>
  <c r="M198" i="30"/>
  <c r="M197" i="30"/>
  <c r="M196" i="30"/>
  <c r="M195" i="30"/>
  <c r="M194" i="30"/>
  <c r="M193" i="30"/>
  <c r="M192" i="30"/>
  <c r="M191" i="30"/>
  <c r="M190" i="30"/>
  <c r="M189" i="30"/>
  <c r="M188" i="30"/>
  <c r="M187" i="30"/>
  <c r="M186" i="30"/>
  <c r="M185" i="30"/>
  <c r="M184" i="30"/>
  <c r="M183" i="30"/>
  <c r="M182" i="30"/>
  <c r="M181" i="30"/>
  <c r="M180" i="30"/>
  <c r="M179" i="30"/>
  <c r="M178" i="30"/>
  <c r="M177" i="30"/>
  <c r="M176" i="30"/>
  <c r="M175" i="30"/>
  <c r="M174" i="30"/>
  <c r="M173" i="30"/>
  <c r="M172" i="30"/>
  <c r="M171" i="30"/>
  <c r="M170" i="30"/>
  <c r="M169" i="30"/>
  <c r="M168" i="30"/>
  <c r="M167" i="30"/>
  <c r="M166" i="30"/>
  <c r="M165" i="30"/>
  <c r="M164" i="30"/>
  <c r="M163" i="30"/>
  <c r="M162" i="30"/>
  <c r="M161" i="30"/>
  <c r="M160" i="30"/>
  <c r="M159" i="30"/>
  <c r="M158" i="30"/>
  <c r="M157" i="30"/>
  <c r="M156" i="30"/>
  <c r="M155" i="30"/>
  <c r="M154" i="30"/>
  <c r="M153" i="30"/>
  <c r="M152" i="30"/>
  <c r="M151" i="30"/>
  <c r="M150" i="30"/>
  <c r="M149" i="30"/>
  <c r="M148" i="30"/>
  <c r="M147" i="30"/>
  <c r="M146" i="30"/>
  <c r="M145" i="30"/>
  <c r="M144" i="30"/>
  <c r="M143" i="30"/>
  <c r="M142" i="30"/>
  <c r="M141" i="30"/>
  <c r="M140" i="30"/>
  <c r="M139" i="30"/>
  <c r="M138" i="30"/>
  <c r="M137" i="30"/>
  <c r="M136" i="30"/>
  <c r="M135" i="30"/>
  <c r="M134" i="30"/>
  <c r="M133" i="30"/>
  <c r="M132" i="30"/>
  <c r="M131" i="30"/>
  <c r="M130" i="30"/>
  <c r="M129" i="30"/>
  <c r="M128" i="30"/>
  <c r="M127" i="30"/>
  <c r="M126" i="30"/>
  <c r="M125" i="30"/>
  <c r="M124" i="30"/>
  <c r="M123" i="30"/>
  <c r="M122" i="30"/>
  <c r="M121" i="30"/>
  <c r="M120" i="30"/>
  <c r="M119" i="30"/>
  <c r="M118" i="30"/>
  <c r="M117" i="30"/>
  <c r="M116" i="30"/>
  <c r="M115" i="30"/>
  <c r="M114" i="30"/>
  <c r="M113" i="30"/>
  <c r="M112" i="30"/>
  <c r="M111" i="30"/>
  <c r="M110" i="30"/>
  <c r="M109" i="30"/>
  <c r="M108" i="30"/>
  <c r="M107" i="30"/>
  <c r="M106" i="30"/>
  <c r="M105" i="30"/>
  <c r="M104" i="30"/>
  <c r="M103" i="30"/>
  <c r="M102" i="30"/>
  <c r="M101" i="30"/>
  <c r="M100" i="30"/>
  <c r="M99" i="30"/>
  <c r="M98" i="30"/>
  <c r="M97" i="30"/>
  <c r="M96" i="30"/>
  <c r="M95" i="30"/>
  <c r="M94" i="30"/>
  <c r="M93" i="30"/>
  <c r="M92" i="30"/>
  <c r="M91" i="30"/>
  <c r="M90" i="30"/>
  <c r="M89" i="30"/>
  <c r="M88" i="30"/>
  <c r="M87" i="30"/>
  <c r="M86" i="30"/>
  <c r="M85" i="30"/>
  <c r="M84" i="30"/>
  <c r="M83" i="30"/>
  <c r="M82" i="30"/>
  <c r="M81" i="30"/>
  <c r="M80" i="30"/>
  <c r="M79" i="30"/>
  <c r="M78" i="30"/>
  <c r="M77" i="30"/>
  <c r="M76" i="30"/>
  <c r="M75" i="30"/>
  <c r="M74" i="30"/>
  <c r="M73" i="30"/>
  <c r="M72" i="30"/>
  <c r="M71" i="30"/>
  <c r="M70" i="30"/>
  <c r="M69" i="30"/>
  <c r="M68" i="30"/>
  <c r="M67" i="30"/>
  <c r="M66" i="30"/>
  <c r="M65" i="30"/>
  <c r="M64" i="30"/>
  <c r="M63" i="30"/>
  <c r="M62" i="30"/>
  <c r="M61" i="30"/>
  <c r="M60" i="30"/>
  <c r="M59" i="30"/>
  <c r="M58" i="30"/>
  <c r="M57" i="30"/>
  <c r="M56" i="30"/>
  <c r="M55" i="30"/>
  <c r="M54" i="30"/>
  <c r="M53" i="30"/>
  <c r="M52" i="30"/>
  <c r="M51" i="30"/>
  <c r="M50" i="30"/>
  <c r="M49" i="30"/>
  <c r="M48" i="30"/>
  <c r="M47" i="30"/>
  <c r="M46" i="30"/>
  <c r="M45" i="30"/>
  <c r="M44" i="30"/>
  <c r="M43" i="30"/>
  <c r="M42" i="30"/>
  <c r="M41" i="30"/>
  <c r="M40" i="30"/>
  <c r="M39" i="30"/>
  <c r="M38" i="30"/>
  <c r="M37" i="30"/>
  <c r="M36" i="30"/>
  <c r="M35" i="30"/>
  <c r="M34" i="30"/>
  <c r="M33" i="30"/>
  <c r="M32" i="30"/>
  <c r="M31" i="30"/>
  <c r="M30" i="30"/>
  <c r="M29" i="30"/>
  <c r="M28" i="30"/>
  <c r="M27" i="30"/>
  <c r="M26" i="30"/>
  <c r="M25" i="30"/>
  <c r="M24" i="30"/>
  <c r="M23" i="30"/>
  <c r="M22" i="30"/>
  <c r="M21" i="30"/>
  <c r="M20" i="30"/>
  <c r="M19" i="30"/>
  <c r="M18" i="30"/>
  <c r="M17" i="30"/>
  <c r="M16" i="30"/>
  <c r="M15" i="30"/>
  <c r="M14" i="30"/>
  <c r="M13" i="30"/>
  <c r="M12" i="30"/>
  <c r="M11" i="30"/>
  <c r="M10" i="30"/>
  <c r="M9" i="30"/>
  <c r="M8" i="30"/>
  <c r="M7" i="30"/>
  <c r="M6" i="30"/>
  <c r="J89" i="31"/>
  <c r="J88" i="31"/>
  <c r="J87" i="31"/>
  <c r="J86" i="31"/>
  <c r="J85" i="31"/>
  <c r="J84" i="31"/>
  <c r="J83" i="31"/>
  <c r="J82" i="31"/>
  <c r="J81" i="31"/>
  <c r="J80" i="31"/>
  <c r="J79" i="31"/>
  <c r="J78" i="31"/>
  <c r="J71" i="31"/>
  <c r="J70" i="31"/>
  <c r="J69" i="31"/>
  <c r="J68" i="31"/>
  <c r="J67" i="31"/>
  <c r="J66" i="31"/>
  <c r="J65" i="31"/>
  <c r="J64" i="31"/>
  <c r="J63" i="31"/>
  <c r="J62" i="31"/>
  <c r="J61" i="31"/>
  <c r="J60" i="31"/>
  <c r="J53" i="31"/>
  <c r="J52" i="31"/>
  <c r="J51" i="31"/>
  <c r="J50" i="31"/>
  <c r="J49" i="31"/>
  <c r="J48" i="31"/>
  <c r="J47" i="31"/>
  <c r="J46" i="31"/>
  <c r="J45" i="31"/>
  <c r="J44" i="31"/>
  <c r="J43" i="31"/>
  <c r="J42" i="31"/>
  <c r="J35" i="31"/>
  <c r="J34" i="31"/>
  <c r="J33" i="31"/>
  <c r="J32" i="31"/>
  <c r="J31" i="31"/>
  <c r="J30" i="31"/>
  <c r="J29" i="31"/>
  <c r="J28" i="31"/>
  <c r="J27" i="31"/>
  <c r="J26" i="31"/>
  <c r="J25" i="31"/>
  <c r="J24" i="31"/>
  <c r="J17" i="31"/>
  <c r="J16" i="31"/>
  <c r="J15" i="31"/>
  <c r="J14" i="31"/>
  <c r="J13" i="31"/>
  <c r="J12" i="31"/>
  <c r="J11" i="31"/>
  <c r="J10" i="31"/>
  <c r="J9" i="31"/>
  <c r="J8" i="31"/>
  <c r="J7" i="31"/>
  <c r="J6" i="31"/>
  <c r="R1005" i="30"/>
  <c r="Q1005" i="30"/>
  <c r="R1004" i="30"/>
  <c r="Q1004" i="30"/>
  <c r="R1003" i="30"/>
  <c r="Q1003" i="30"/>
  <c r="R1002" i="30"/>
  <c r="Q1002" i="30"/>
  <c r="R1001" i="30"/>
  <c r="Q1001" i="30"/>
  <c r="R1000" i="30"/>
  <c r="R999" i="30"/>
  <c r="R998" i="30"/>
  <c r="R997" i="30"/>
  <c r="Q997" i="30"/>
  <c r="R996" i="30"/>
  <c r="Q996" i="30"/>
  <c r="R995" i="30"/>
  <c r="Q995" i="30"/>
  <c r="R994" i="30"/>
  <c r="Q994" i="30"/>
  <c r="R993" i="30"/>
  <c r="Q993" i="30"/>
  <c r="R992" i="30"/>
  <c r="R991" i="30"/>
  <c r="Q991" i="30"/>
  <c r="R990" i="30"/>
  <c r="R989" i="30"/>
  <c r="Q989" i="30"/>
  <c r="R988" i="30"/>
  <c r="Q988" i="30"/>
  <c r="R987" i="30"/>
  <c r="Q987" i="30"/>
  <c r="R986" i="30"/>
  <c r="R985" i="30"/>
  <c r="R984" i="30"/>
  <c r="Q984" i="30"/>
  <c r="R983" i="30"/>
  <c r="R982" i="30"/>
  <c r="R981" i="30"/>
  <c r="Q981" i="30"/>
  <c r="R980" i="30"/>
  <c r="Q980" i="30"/>
  <c r="R979" i="30"/>
  <c r="Q979" i="30"/>
  <c r="R978" i="30"/>
  <c r="R977" i="30"/>
  <c r="Q977" i="30"/>
  <c r="R976" i="30"/>
  <c r="Q976" i="30"/>
  <c r="R975" i="30"/>
  <c r="R974" i="30"/>
  <c r="R973" i="30"/>
  <c r="Q973" i="30"/>
  <c r="R972" i="30"/>
  <c r="Q972" i="30"/>
  <c r="R971" i="30"/>
  <c r="Q971" i="30"/>
  <c r="R970" i="30"/>
  <c r="Q970" i="30"/>
  <c r="R969" i="30"/>
  <c r="R968" i="30"/>
  <c r="R967" i="30"/>
  <c r="R966" i="30"/>
  <c r="R965" i="30"/>
  <c r="Q965" i="30"/>
  <c r="R964" i="30"/>
  <c r="Q964" i="30"/>
  <c r="R963" i="30"/>
  <c r="Q963" i="30"/>
  <c r="R962" i="30"/>
  <c r="R961" i="30"/>
  <c r="Q961" i="30"/>
  <c r="R960" i="30"/>
  <c r="R959" i="30"/>
  <c r="Q959" i="30"/>
  <c r="R958" i="30"/>
  <c r="R957" i="30"/>
  <c r="Q957" i="30"/>
  <c r="R956" i="30"/>
  <c r="Q956" i="30"/>
  <c r="R955" i="30"/>
  <c r="Q955" i="30"/>
  <c r="R954" i="30"/>
  <c r="Q954" i="30"/>
  <c r="R953" i="30"/>
  <c r="Q953" i="30"/>
  <c r="R952" i="30"/>
  <c r="Q952" i="30"/>
  <c r="R951" i="30"/>
  <c r="R950" i="30"/>
  <c r="R949" i="30"/>
  <c r="Q949" i="30"/>
  <c r="R948" i="30"/>
  <c r="Q948" i="30"/>
  <c r="R947" i="30"/>
  <c r="Q947" i="30"/>
  <c r="R946" i="30"/>
  <c r="Q946" i="30"/>
  <c r="R945" i="30"/>
  <c r="R944" i="30"/>
  <c r="R943" i="30"/>
  <c r="R942" i="30"/>
  <c r="R941" i="30"/>
  <c r="Q941" i="30"/>
  <c r="R940" i="30"/>
  <c r="Q940" i="30"/>
  <c r="R939" i="30"/>
  <c r="Q939" i="30"/>
  <c r="R938" i="30"/>
  <c r="R937" i="30"/>
  <c r="Q937" i="30"/>
  <c r="R936" i="30"/>
  <c r="R935" i="30"/>
  <c r="Q935" i="30"/>
  <c r="R934" i="30"/>
  <c r="R933" i="30"/>
  <c r="Q933" i="30"/>
  <c r="R932" i="30"/>
  <c r="Q932" i="30"/>
  <c r="R931" i="30"/>
  <c r="Q931" i="30"/>
  <c r="R930" i="30"/>
  <c r="Q930" i="30"/>
  <c r="R929" i="30"/>
  <c r="Q929" i="30"/>
  <c r="R928" i="30"/>
  <c r="Q928" i="30"/>
  <c r="R927" i="30"/>
  <c r="R926" i="30"/>
  <c r="R925" i="30"/>
  <c r="Q925" i="30"/>
  <c r="R924" i="30"/>
  <c r="Q924" i="30"/>
  <c r="R923" i="30"/>
  <c r="Q923" i="30"/>
  <c r="R922" i="30"/>
  <c r="Q922" i="30"/>
  <c r="R921" i="30"/>
  <c r="Q921" i="30"/>
  <c r="R920" i="30"/>
  <c r="R919" i="30"/>
  <c r="R918" i="30"/>
  <c r="R917" i="30"/>
  <c r="Q917" i="30"/>
  <c r="R916" i="30"/>
  <c r="Q916" i="30"/>
  <c r="R915" i="30"/>
  <c r="Q915" i="30"/>
  <c r="R914" i="30"/>
  <c r="R913" i="30"/>
  <c r="R912" i="30"/>
  <c r="R911" i="30"/>
  <c r="Q911" i="30"/>
  <c r="R910" i="30"/>
  <c r="R909" i="30"/>
  <c r="Q909" i="30"/>
  <c r="R908" i="30"/>
  <c r="Q908" i="30"/>
  <c r="R907" i="30"/>
  <c r="Q907" i="30"/>
  <c r="R906" i="30"/>
  <c r="R905" i="30"/>
  <c r="Q905" i="30"/>
  <c r="R904" i="30"/>
  <c r="Q904" i="30"/>
  <c r="R903" i="30"/>
  <c r="R902" i="30"/>
  <c r="R901" i="30"/>
  <c r="Q901" i="30"/>
  <c r="R900" i="30"/>
  <c r="Q900" i="30"/>
  <c r="R899" i="30"/>
  <c r="Q899" i="30"/>
  <c r="R898" i="30"/>
  <c r="Q898" i="30"/>
  <c r="R897" i="30"/>
  <c r="R896" i="30"/>
  <c r="Q896" i="30"/>
  <c r="R895" i="30"/>
  <c r="R894" i="30"/>
  <c r="R893" i="30"/>
  <c r="Q893" i="30"/>
  <c r="R892" i="30"/>
  <c r="Q892" i="30"/>
  <c r="R891" i="30"/>
  <c r="Q891" i="30"/>
  <c r="R890" i="30"/>
  <c r="R889" i="30"/>
  <c r="Q889" i="30"/>
  <c r="R888" i="30"/>
  <c r="R887" i="30"/>
  <c r="R886" i="30"/>
  <c r="R885" i="30"/>
  <c r="Q885" i="30"/>
  <c r="R884" i="30"/>
  <c r="Q884" i="30"/>
  <c r="R883" i="30"/>
  <c r="Q883" i="30"/>
  <c r="R882" i="30"/>
  <c r="Q882" i="30"/>
  <c r="R881" i="30"/>
  <c r="Q881" i="30"/>
  <c r="R880" i="30"/>
  <c r="R879" i="30"/>
  <c r="Q879" i="30"/>
  <c r="R878" i="30"/>
  <c r="R877" i="30"/>
  <c r="Q877" i="30"/>
  <c r="R876" i="30"/>
  <c r="Q876" i="30"/>
  <c r="R875" i="30"/>
  <c r="Q875" i="30"/>
  <c r="R874" i="30"/>
  <c r="Q874" i="30"/>
  <c r="R873" i="30"/>
  <c r="R872" i="30"/>
  <c r="R871" i="30"/>
  <c r="R870" i="30"/>
  <c r="R869" i="30"/>
  <c r="Q869" i="30"/>
  <c r="R868" i="30"/>
  <c r="Q868" i="30"/>
  <c r="R867" i="30"/>
  <c r="Q867" i="30"/>
  <c r="R866" i="30"/>
  <c r="R865" i="30"/>
  <c r="Q865" i="30"/>
  <c r="R864" i="30"/>
  <c r="R863" i="30"/>
  <c r="R862" i="30"/>
  <c r="R861" i="30"/>
  <c r="Q861" i="30"/>
  <c r="R860" i="30"/>
  <c r="Q860" i="30"/>
  <c r="R859" i="30"/>
  <c r="Q859" i="30"/>
  <c r="R858" i="30"/>
  <c r="Q858" i="30"/>
  <c r="R857" i="30"/>
  <c r="Q857" i="30"/>
  <c r="R856" i="30"/>
  <c r="R855" i="30"/>
  <c r="Q855" i="30"/>
  <c r="R854" i="30"/>
  <c r="R853" i="30"/>
  <c r="Q853" i="30"/>
  <c r="R852" i="30"/>
  <c r="Q852" i="30"/>
  <c r="R851" i="30"/>
  <c r="Q851" i="30"/>
  <c r="R850" i="30"/>
  <c r="R849" i="30"/>
  <c r="R848" i="30"/>
  <c r="R847" i="30"/>
  <c r="Q847" i="30"/>
  <c r="R846" i="30"/>
  <c r="R845" i="30"/>
  <c r="Q845" i="30"/>
  <c r="R844" i="30"/>
  <c r="Q844" i="30"/>
  <c r="R843" i="30"/>
  <c r="Q843" i="30"/>
  <c r="R842" i="30"/>
  <c r="R841" i="30"/>
  <c r="Q841" i="30"/>
  <c r="R840" i="30"/>
  <c r="R839" i="30"/>
  <c r="R838" i="30"/>
  <c r="R837" i="30"/>
  <c r="Q837" i="30"/>
  <c r="R836" i="30"/>
  <c r="Q836" i="30"/>
  <c r="R835" i="30"/>
  <c r="Q835" i="30"/>
  <c r="R834" i="30"/>
  <c r="Q834" i="30"/>
  <c r="R833" i="30"/>
  <c r="R832" i="30"/>
  <c r="R831" i="30"/>
  <c r="R830" i="30"/>
  <c r="R829" i="30"/>
  <c r="Q829" i="30"/>
  <c r="R828" i="30"/>
  <c r="Q828" i="30"/>
  <c r="R827" i="30"/>
  <c r="Q827" i="30"/>
  <c r="R826" i="30"/>
  <c r="Q826" i="30"/>
  <c r="R825" i="30"/>
  <c r="R824" i="30"/>
  <c r="R823" i="30"/>
  <c r="R822" i="30"/>
  <c r="R821" i="30"/>
  <c r="Q821" i="30"/>
  <c r="R820" i="30"/>
  <c r="Q820" i="30"/>
  <c r="R819" i="30"/>
  <c r="Q819" i="30"/>
  <c r="R818" i="30"/>
  <c r="Q818" i="30"/>
  <c r="R817" i="30"/>
  <c r="R816" i="30"/>
  <c r="R815" i="30"/>
  <c r="Q815" i="30"/>
  <c r="R814" i="30"/>
  <c r="R813" i="30"/>
  <c r="Q813" i="30"/>
  <c r="R812" i="30"/>
  <c r="Q812" i="30"/>
  <c r="R811" i="30"/>
  <c r="Q811" i="30"/>
  <c r="R810" i="30"/>
  <c r="Q810" i="30"/>
  <c r="R809" i="30"/>
  <c r="R808" i="30"/>
  <c r="R807" i="30"/>
  <c r="Q807" i="30"/>
  <c r="R806" i="30"/>
  <c r="R805" i="30"/>
  <c r="Q805" i="30"/>
  <c r="R804" i="30"/>
  <c r="Q804" i="30"/>
  <c r="R803" i="30"/>
  <c r="Q803" i="30"/>
  <c r="R802" i="30"/>
  <c r="Q802" i="30"/>
  <c r="R801" i="30"/>
  <c r="R800" i="30"/>
  <c r="Q800" i="30"/>
  <c r="R799" i="30"/>
  <c r="R798" i="30"/>
  <c r="R797" i="30"/>
  <c r="Q797" i="30"/>
  <c r="R796" i="30"/>
  <c r="Q796" i="30"/>
  <c r="R795" i="30"/>
  <c r="Q795" i="30"/>
  <c r="R794" i="30"/>
  <c r="Q794" i="30"/>
  <c r="R793" i="30"/>
  <c r="R792" i="30"/>
  <c r="R791" i="30"/>
  <c r="R790" i="30"/>
  <c r="R789" i="30"/>
  <c r="Q789" i="30"/>
  <c r="R788" i="30"/>
  <c r="Q788" i="30"/>
  <c r="R787" i="30"/>
  <c r="Q787" i="30"/>
  <c r="R786" i="30"/>
  <c r="Q786" i="30"/>
  <c r="R785" i="30"/>
  <c r="R784" i="30"/>
  <c r="Q784" i="30"/>
  <c r="R783" i="30"/>
  <c r="R782" i="30"/>
  <c r="R781" i="30"/>
  <c r="Q781" i="30"/>
  <c r="R780" i="30"/>
  <c r="Q780" i="30"/>
  <c r="R779" i="30"/>
  <c r="Q779" i="30"/>
  <c r="R778" i="30"/>
  <c r="Q778" i="30"/>
  <c r="R777" i="30"/>
  <c r="R776" i="30"/>
  <c r="R775" i="30"/>
  <c r="R774" i="30"/>
  <c r="R773" i="30"/>
  <c r="Q773" i="30"/>
  <c r="R772" i="30"/>
  <c r="Q772" i="30"/>
  <c r="R771" i="30"/>
  <c r="Q771" i="30"/>
  <c r="R770" i="30"/>
  <c r="Q770" i="30"/>
  <c r="R769" i="30"/>
  <c r="R768" i="30"/>
  <c r="R767" i="30"/>
  <c r="Q767" i="30"/>
  <c r="R766" i="30"/>
  <c r="R765" i="30"/>
  <c r="Q765" i="30"/>
  <c r="R764" i="30"/>
  <c r="Q764" i="30"/>
  <c r="R763" i="30"/>
  <c r="Q763" i="30"/>
  <c r="R762" i="30"/>
  <c r="Q762" i="30"/>
  <c r="R761" i="30"/>
  <c r="R760" i="30"/>
  <c r="R759" i="30"/>
  <c r="Q759" i="30"/>
  <c r="R758" i="30"/>
  <c r="R757" i="30"/>
  <c r="Q757" i="30"/>
  <c r="R756" i="30"/>
  <c r="Q756" i="30"/>
  <c r="R755" i="30"/>
  <c r="Q755" i="30"/>
  <c r="R754" i="30"/>
  <c r="Q754" i="30"/>
  <c r="R753" i="30"/>
  <c r="R752" i="30"/>
  <c r="R751" i="30"/>
  <c r="Q751" i="30"/>
  <c r="R750" i="30"/>
  <c r="R749" i="30"/>
  <c r="Q749" i="30"/>
  <c r="R748" i="30"/>
  <c r="Q748" i="30"/>
  <c r="R747" i="30"/>
  <c r="Q747" i="30"/>
  <c r="R746" i="30"/>
  <c r="Q746" i="30"/>
  <c r="R745" i="30"/>
  <c r="R744" i="30"/>
  <c r="Q744" i="30"/>
  <c r="R743" i="30"/>
  <c r="R742" i="30"/>
  <c r="R741" i="30"/>
  <c r="Q741" i="30"/>
  <c r="R740" i="30"/>
  <c r="Q740" i="30"/>
  <c r="R739" i="30"/>
  <c r="Q739" i="30"/>
  <c r="R738" i="30"/>
  <c r="Q738" i="30"/>
  <c r="R737" i="30"/>
  <c r="R736" i="30"/>
  <c r="R735" i="30"/>
  <c r="Q735" i="30"/>
  <c r="R734" i="30"/>
  <c r="R733" i="30"/>
  <c r="Q733" i="30"/>
  <c r="R732" i="30"/>
  <c r="R731" i="30"/>
  <c r="Q731" i="30"/>
  <c r="R730" i="30"/>
  <c r="Q730" i="30"/>
  <c r="R729" i="30"/>
  <c r="R728" i="30"/>
  <c r="Q728" i="30"/>
  <c r="R727" i="30"/>
  <c r="R726" i="30"/>
  <c r="R725" i="30"/>
  <c r="Q725" i="30"/>
  <c r="R724" i="30"/>
  <c r="R723" i="30"/>
  <c r="Q723" i="30"/>
  <c r="R722" i="30"/>
  <c r="Q722" i="30"/>
  <c r="R721" i="30"/>
  <c r="R720" i="30"/>
  <c r="R719" i="30"/>
  <c r="R718" i="30"/>
  <c r="R717" i="30"/>
  <c r="Q717" i="30"/>
  <c r="R716" i="30"/>
  <c r="R715" i="30"/>
  <c r="Q715" i="30"/>
  <c r="R714" i="30"/>
  <c r="Q714" i="30"/>
  <c r="R713" i="30"/>
  <c r="R712" i="30"/>
  <c r="R711" i="30"/>
  <c r="Q711" i="30"/>
  <c r="R710" i="30"/>
  <c r="R709" i="30"/>
  <c r="Q709" i="30"/>
  <c r="R708" i="30"/>
  <c r="R707" i="30"/>
  <c r="Q707" i="30"/>
  <c r="R706" i="30"/>
  <c r="Q706" i="30"/>
  <c r="R705" i="30"/>
  <c r="R704" i="30"/>
  <c r="R703" i="30"/>
  <c r="Q703" i="30"/>
  <c r="R702" i="30"/>
  <c r="R701" i="30"/>
  <c r="Q701" i="30"/>
  <c r="R700" i="30"/>
  <c r="R699" i="30"/>
  <c r="Q699" i="30"/>
  <c r="R698" i="30"/>
  <c r="Q698" i="30"/>
  <c r="R697" i="30"/>
  <c r="R696" i="30"/>
  <c r="R695" i="30"/>
  <c r="Q695" i="30"/>
  <c r="R694" i="30"/>
  <c r="R693" i="30"/>
  <c r="Q693" i="30"/>
  <c r="R692" i="30"/>
  <c r="R691" i="30"/>
  <c r="Q691" i="30"/>
  <c r="R690" i="30"/>
  <c r="Q690" i="30"/>
  <c r="R689" i="30"/>
  <c r="R688" i="30"/>
  <c r="Q688" i="30"/>
  <c r="R687" i="30"/>
  <c r="R686" i="30"/>
  <c r="R685" i="30"/>
  <c r="Q685" i="30"/>
  <c r="R684" i="30"/>
  <c r="R683" i="30"/>
  <c r="Q683" i="30"/>
  <c r="R682" i="30"/>
  <c r="Q682" i="30"/>
  <c r="R681" i="30"/>
  <c r="R680" i="30"/>
  <c r="R679" i="30"/>
  <c r="R678" i="30"/>
  <c r="R677" i="30"/>
  <c r="Q677" i="30"/>
  <c r="R676" i="30"/>
  <c r="Q676" i="30"/>
  <c r="R675" i="30"/>
  <c r="Q675" i="30"/>
  <c r="R674" i="30"/>
  <c r="R673" i="30"/>
  <c r="Q673" i="30"/>
  <c r="R672" i="30"/>
  <c r="Q672" i="30"/>
  <c r="R671" i="30"/>
  <c r="Q671" i="30"/>
  <c r="R670" i="30"/>
  <c r="R669" i="30"/>
  <c r="Q669" i="30"/>
  <c r="R668" i="30"/>
  <c r="Q668" i="30"/>
  <c r="R667" i="30"/>
  <c r="Q667" i="30"/>
  <c r="R666" i="30"/>
  <c r="Q666" i="30"/>
  <c r="R665" i="30"/>
  <c r="Q665" i="30"/>
  <c r="R664" i="30"/>
  <c r="R663" i="30"/>
  <c r="Q663" i="30"/>
  <c r="R662" i="30"/>
  <c r="R661" i="30"/>
  <c r="Q661" i="30"/>
  <c r="R660" i="30"/>
  <c r="Q660" i="30"/>
  <c r="R659" i="30"/>
  <c r="Q659" i="30"/>
  <c r="R658" i="30"/>
  <c r="Q658" i="30"/>
  <c r="R657" i="30"/>
  <c r="Q657" i="30"/>
  <c r="R656" i="30"/>
  <c r="Q656" i="30"/>
  <c r="R655" i="30"/>
  <c r="R654" i="30"/>
  <c r="R653" i="30"/>
  <c r="Q653" i="30"/>
  <c r="R652" i="30"/>
  <c r="Q652" i="30"/>
  <c r="R651" i="30"/>
  <c r="Q651" i="30"/>
  <c r="R650" i="30"/>
  <c r="Q650" i="30"/>
  <c r="R649" i="30"/>
  <c r="Q649" i="30"/>
  <c r="R648" i="30"/>
  <c r="R647" i="30"/>
  <c r="R646" i="30"/>
  <c r="R645" i="30"/>
  <c r="Q645" i="30"/>
  <c r="R644" i="30"/>
  <c r="Q644" i="30"/>
  <c r="R643" i="30"/>
  <c r="Q643" i="30"/>
  <c r="R642" i="30"/>
  <c r="Q642" i="30"/>
  <c r="R641" i="30"/>
  <c r="Q641" i="30"/>
  <c r="R640" i="30"/>
  <c r="R639" i="30"/>
  <c r="Q639" i="30"/>
  <c r="R638" i="30"/>
  <c r="R637" i="30"/>
  <c r="Q637" i="30"/>
  <c r="R636" i="30"/>
  <c r="Q636" i="30"/>
  <c r="R635" i="30"/>
  <c r="Q635" i="30"/>
  <c r="R634" i="30"/>
  <c r="Q634" i="30"/>
  <c r="R633" i="30"/>
  <c r="R632" i="30"/>
  <c r="R631" i="30"/>
  <c r="R630" i="30"/>
  <c r="R629" i="30"/>
  <c r="Q629" i="30"/>
  <c r="R628" i="30"/>
  <c r="Q628" i="30"/>
  <c r="R627" i="30"/>
  <c r="Q627" i="30"/>
  <c r="R626" i="30"/>
  <c r="Q626" i="30"/>
  <c r="R625" i="30"/>
  <c r="R624" i="30"/>
  <c r="R623" i="30"/>
  <c r="R622" i="30"/>
  <c r="R621" i="30"/>
  <c r="Q621" i="30"/>
  <c r="R620" i="30"/>
  <c r="Q620" i="30"/>
  <c r="R619" i="30"/>
  <c r="Q619" i="30"/>
  <c r="R618" i="30"/>
  <c r="Q618" i="30"/>
  <c r="R617" i="30"/>
  <c r="R616" i="30"/>
  <c r="R615" i="30"/>
  <c r="R614" i="30"/>
  <c r="R613" i="30"/>
  <c r="Q613" i="30"/>
  <c r="R612" i="30"/>
  <c r="Q612" i="30"/>
  <c r="R611" i="30"/>
  <c r="Q611" i="30"/>
  <c r="R610" i="30"/>
  <c r="Q610" i="30"/>
  <c r="R609" i="30"/>
  <c r="R608" i="30"/>
  <c r="R607" i="30"/>
  <c r="R606" i="30"/>
  <c r="R605" i="30"/>
  <c r="Q605" i="30"/>
  <c r="R604" i="30"/>
  <c r="Q604" i="30"/>
  <c r="R603" i="30"/>
  <c r="Q603" i="30"/>
  <c r="R602" i="30"/>
  <c r="Q602" i="30"/>
  <c r="R601" i="30"/>
  <c r="Q601" i="30"/>
  <c r="R600" i="30"/>
  <c r="R599" i="30"/>
  <c r="R598" i="30"/>
  <c r="R597" i="30"/>
  <c r="Q597" i="30"/>
  <c r="R596" i="30"/>
  <c r="Q596" i="30"/>
  <c r="R595" i="30"/>
  <c r="Q595" i="30"/>
  <c r="R594" i="30"/>
  <c r="Q594" i="30"/>
  <c r="R593" i="30"/>
  <c r="Q593" i="30"/>
  <c r="R592" i="30"/>
  <c r="R591" i="30"/>
  <c r="R590" i="30"/>
  <c r="R589" i="30"/>
  <c r="Q589" i="30"/>
  <c r="R588" i="30"/>
  <c r="Q588" i="30"/>
  <c r="R587" i="30"/>
  <c r="Q587" i="30"/>
  <c r="R586" i="30"/>
  <c r="Q586" i="30"/>
  <c r="R585" i="30"/>
  <c r="Q585" i="30"/>
  <c r="R584" i="30"/>
  <c r="R583" i="30"/>
  <c r="Q583" i="30"/>
  <c r="R582" i="30"/>
  <c r="R581" i="30"/>
  <c r="Q581" i="30"/>
  <c r="R580" i="30"/>
  <c r="Q580" i="30"/>
  <c r="R579" i="30"/>
  <c r="Q579" i="30"/>
  <c r="R578" i="30"/>
  <c r="Q578" i="30"/>
  <c r="R577" i="30"/>
  <c r="Q577" i="30"/>
  <c r="R576" i="30"/>
  <c r="R575" i="30"/>
  <c r="R574" i="30"/>
  <c r="R573" i="30"/>
  <c r="Q573" i="30"/>
  <c r="R572" i="30"/>
  <c r="Q572" i="30"/>
  <c r="R571" i="30"/>
  <c r="Q571" i="30"/>
  <c r="R570" i="30"/>
  <c r="Q570" i="30"/>
  <c r="R569" i="30"/>
  <c r="Q569" i="30"/>
  <c r="R568" i="30"/>
  <c r="R567" i="30"/>
  <c r="R566" i="30"/>
  <c r="R565" i="30"/>
  <c r="Q565" i="30"/>
  <c r="R564" i="30"/>
  <c r="Q564" i="30"/>
  <c r="R563" i="30"/>
  <c r="Q563" i="30"/>
  <c r="R562" i="30"/>
  <c r="Q562" i="30"/>
  <c r="R561" i="30"/>
  <c r="Q561" i="30"/>
  <c r="R560" i="30"/>
  <c r="R559" i="30"/>
  <c r="Q559" i="30"/>
  <c r="R558" i="30"/>
  <c r="R557" i="30"/>
  <c r="Q557" i="30"/>
  <c r="R556" i="30"/>
  <c r="Q556" i="30"/>
  <c r="R555" i="30"/>
  <c r="Q555" i="30"/>
  <c r="R554" i="30"/>
  <c r="Q554" i="30"/>
  <c r="R553" i="30"/>
  <c r="Q553" i="30"/>
  <c r="R552" i="30"/>
  <c r="R551" i="30"/>
  <c r="R550" i="30"/>
  <c r="R549" i="30"/>
  <c r="Q549" i="30"/>
  <c r="R548" i="30"/>
  <c r="Q548" i="30"/>
  <c r="R547" i="30"/>
  <c r="Q547" i="30"/>
  <c r="R546" i="30"/>
  <c r="Q546" i="30"/>
  <c r="R545" i="30"/>
  <c r="Q545" i="30"/>
  <c r="R544" i="30"/>
  <c r="R543" i="30"/>
  <c r="R542" i="30"/>
  <c r="R541" i="30"/>
  <c r="Q541" i="30"/>
  <c r="R540" i="30"/>
  <c r="Q540" i="30"/>
  <c r="R539" i="30"/>
  <c r="Q539" i="30"/>
  <c r="R538" i="30"/>
  <c r="Q538" i="30"/>
  <c r="R537" i="30"/>
  <c r="Q537" i="30"/>
  <c r="R536" i="30"/>
  <c r="R535" i="30"/>
  <c r="R534" i="30"/>
  <c r="R533" i="30"/>
  <c r="Q533" i="30"/>
  <c r="R532" i="30"/>
  <c r="Q532" i="30"/>
  <c r="R531" i="30"/>
  <c r="Q531" i="30"/>
  <c r="R530" i="30"/>
  <c r="Q530" i="30"/>
  <c r="R529" i="30"/>
  <c r="Q529" i="30"/>
  <c r="R528" i="30"/>
  <c r="R527" i="30"/>
  <c r="R526" i="30"/>
  <c r="R525" i="30"/>
  <c r="Q525" i="30"/>
  <c r="R524" i="30"/>
  <c r="Q524" i="30"/>
  <c r="R523" i="30"/>
  <c r="Q523" i="30"/>
  <c r="R522" i="30"/>
  <c r="Q522" i="30"/>
  <c r="R521" i="30"/>
  <c r="Q521" i="30"/>
  <c r="R520" i="30"/>
  <c r="R519" i="30"/>
  <c r="R518" i="30"/>
  <c r="R517" i="30"/>
  <c r="Q517" i="30"/>
  <c r="R516" i="30"/>
  <c r="Q516" i="30"/>
  <c r="R515" i="30"/>
  <c r="Q515" i="30"/>
  <c r="R514" i="30"/>
  <c r="Q514" i="30"/>
  <c r="R513" i="30"/>
  <c r="Q513" i="30"/>
  <c r="R512" i="30"/>
  <c r="Q512" i="30"/>
  <c r="R511" i="30"/>
  <c r="R510" i="30"/>
  <c r="R509" i="30"/>
  <c r="Q509" i="30"/>
  <c r="R508" i="30"/>
  <c r="Q508" i="30"/>
  <c r="R507" i="30"/>
  <c r="Q507" i="30"/>
  <c r="R506" i="30"/>
  <c r="Q506" i="30"/>
  <c r="R505" i="30"/>
  <c r="Q505" i="30"/>
  <c r="R504" i="30"/>
  <c r="R503" i="30"/>
  <c r="R502" i="30"/>
  <c r="R501" i="30"/>
  <c r="Q501" i="30"/>
  <c r="R500" i="30"/>
  <c r="Q500" i="30"/>
  <c r="R499" i="30"/>
  <c r="Q499" i="30"/>
  <c r="R498" i="30"/>
  <c r="Q498" i="30"/>
  <c r="R497" i="30"/>
  <c r="Q497" i="30"/>
  <c r="R496" i="30"/>
  <c r="R495" i="30"/>
  <c r="R494" i="30"/>
  <c r="R493" i="30"/>
  <c r="Q493" i="30"/>
  <c r="R492" i="30"/>
  <c r="Q492" i="30"/>
  <c r="R491" i="30"/>
  <c r="Q491" i="30"/>
  <c r="R490" i="30"/>
  <c r="Q490" i="30"/>
  <c r="R489" i="30"/>
  <c r="Q489" i="30"/>
  <c r="R488" i="30"/>
  <c r="R487" i="30"/>
  <c r="R486" i="30"/>
  <c r="R485" i="30"/>
  <c r="Q485" i="30"/>
  <c r="R484" i="30"/>
  <c r="Q484" i="30"/>
  <c r="R483" i="30"/>
  <c r="Q483" i="30"/>
  <c r="R482" i="30"/>
  <c r="Q482" i="30"/>
  <c r="R481" i="30"/>
  <c r="Q481" i="30"/>
  <c r="R480" i="30"/>
  <c r="R479" i="30"/>
  <c r="R478" i="30"/>
  <c r="R477" i="30"/>
  <c r="Q477" i="30"/>
  <c r="R476" i="30"/>
  <c r="Q476" i="30"/>
  <c r="R475" i="30"/>
  <c r="Q475" i="30"/>
  <c r="R474" i="30"/>
  <c r="R473" i="30"/>
  <c r="Q473" i="30"/>
  <c r="R472" i="30"/>
  <c r="R471" i="30"/>
  <c r="R470" i="30"/>
  <c r="R469" i="30"/>
  <c r="Q469" i="30"/>
  <c r="R468" i="30"/>
  <c r="Q468" i="30"/>
  <c r="R467" i="30"/>
  <c r="Q467" i="30"/>
  <c r="R466" i="30"/>
  <c r="Q466" i="30"/>
  <c r="R465" i="30"/>
  <c r="Q465" i="30"/>
  <c r="R464" i="30"/>
  <c r="R463" i="30"/>
  <c r="Q463" i="30"/>
  <c r="R462" i="30"/>
  <c r="R461" i="30"/>
  <c r="Q461" i="30"/>
  <c r="R460" i="30"/>
  <c r="Q460" i="30"/>
  <c r="R459" i="30"/>
  <c r="Q459" i="30"/>
  <c r="R458" i="30"/>
  <c r="Q458" i="30"/>
  <c r="R457" i="30"/>
  <c r="Q457" i="30"/>
  <c r="R456" i="30"/>
  <c r="R455" i="30"/>
  <c r="Q455" i="30"/>
  <c r="R454" i="30"/>
  <c r="R453" i="30"/>
  <c r="Q453" i="30"/>
  <c r="R452" i="30"/>
  <c r="Q452" i="30"/>
  <c r="R451" i="30"/>
  <c r="Q451" i="30"/>
  <c r="R450" i="30"/>
  <c r="Q450" i="30"/>
  <c r="R449" i="30"/>
  <c r="Q449" i="30"/>
  <c r="R448" i="30"/>
  <c r="R447" i="30"/>
  <c r="Q447" i="30"/>
  <c r="R446" i="30"/>
  <c r="R445" i="30"/>
  <c r="Q445" i="30"/>
  <c r="R444" i="30"/>
  <c r="Q444" i="30"/>
  <c r="R443" i="30"/>
  <c r="Q443" i="30"/>
  <c r="R442" i="30"/>
  <c r="Q442" i="30"/>
  <c r="R441" i="30"/>
  <c r="Q441" i="30"/>
  <c r="R440" i="30"/>
  <c r="Q440" i="30"/>
  <c r="R439" i="30"/>
  <c r="Q439" i="30"/>
  <c r="R438" i="30"/>
  <c r="R437" i="30"/>
  <c r="R436" i="30"/>
  <c r="Q436" i="30"/>
  <c r="R435" i="30"/>
  <c r="Q435" i="30"/>
  <c r="R434" i="30"/>
  <c r="Q434" i="30"/>
  <c r="R433" i="30"/>
  <c r="Q433" i="30"/>
  <c r="R432" i="30"/>
  <c r="Q432" i="30"/>
  <c r="R431" i="30"/>
  <c r="Q431" i="30"/>
  <c r="R430" i="30"/>
  <c r="R429" i="30"/>
  <c r="Q429" i="30"/>
  <c r="R428" i="30"/>
  <c r="Q428" i="30"/>
  <c r="R427" i="30"/>
  <c r="Q427" i="30"/>
  <c r="R426" i="30"/>
  <c r="Q426" i="30"/>
  <c r="R425" i="30"/>
  <c r="Q425" i="30"/>
  <c r="R424" i="30"/>
  <c r="R423" i="30"/>
  <c r="Q423" i="30"/>
  <c r="R422" i="30"/>
  <c r="R421" i="30"/>
  <c r="Q421" i="30"/>
  <c r="R420" i="30"/>
  <c r="Q420" i="30"/>
  <c r="R419" i="30"/>
  <c r="Q419" i="30"/>
  <c r="R418" i="30"/>
  <c r="Q418" i="30"/>
  <c r="R417" i="30"/>
  <c r="Q417" i="30"/>
  <c r="R416" i="30"/>
  <c r="R415" i="30"/>
  <c r="Q415" i="30"/>
  <c r="R414" i="30"/>
  <c r="R413" i="30"/>
  <c r="R412" i="30"/>
  <c r="Q412" i="30"/>
  <c r="R411" i="30"/>
  <c r="Q411" i="30"/>
  <c r="R410" i="30"/>
  <c r="Q410" i="30"/>
  <c r="R409" i="30"/>
  <c r="Q409" i="30"/>
  <c r="R408" i="30"/>
  <c r="R407" i="30"/>
  <c r="Q407" i="30"/>
  <c r="R406" i="30"/>
  <c r="R405" i="30"/>
  <c r="R404" i="30"/>
  <c r="Q404" i="30"/>
  <c r="R403" i="30"/>
  <c r="Q403" i="30"/>
  <c r="R402" i="30"/>
  <c r="Q402" i="30"/>
  <c r="R401" i="30"/>
  <c r="Q401" i="30"/>
  <c r="R400" i="30"/>
  <c r="Q400" i="30"/>
  <c r="R399" i="30"/>
  <c r="Q399" i="30"/>
  <c r="R398" i="30"/>
  <c r="R397" i="30"/>
  <c r="Q397" i="30"/>
  <c r="R396" i="30"/>
  <c r="Q396" i="30"/>
  <c r="R395" i="30"/>
  <c r="Q395" i="30"/>
  <c r="R394" i="30"/>
  <c r="Q394" i="30"/>
  <c r="R393" i="30"/>
  <c r="Q393" i="30"/>
  <c r="R392" i="30"/>
  <c r="R391" i="30"/>
  <c r="Q391" i="30"/>
  <c r="R390" i="30"/>
  <c r="R389" i="30"/>
  <c r="R388" i="30"/>
  <c r="Q388" i="30"/>
  <c r="R387" i="30"/>
  <c r="Q387" i="30"/>
  <c r="R386" i="30"/>
  <c r="Q386" i="30"/>
  <c r="R385" i="30"/>
  <c r="Q385" i="30"/>
  <c r="R384" i="30"/>
  <c r="Q384" i="30"/>
  <c r="R383" i="30"/>
  <c r="Q383" i="30"/>
  <c r="R382" i="30"/>
  <c r="R381" i="30"/>
  <c r="Q381" i="30"/>
  <c r="R380" i="30"/>
  <c r="Q380" i="30"/>
  <c r="R379" i="30"/>
  <c r="Q379" i="30"/>
  <c r="R378" i="30"/>
  <c r="Q378" i="30"/>
  <c r="R377" i="30"/>
  <c r="Q377" i="30"/>
  <c r="R376" i="30"/>
  <c r="Q376" i="30"/>
  <c r="R375" i="30"/>
  <c r="Q375" i="30"/>
  <c r="R374" i="30"/>
  <c r="R373" i="30"/>
  <c r="R372" i="30"/>
  <c r="Q372" i="30"/>
  <c r="R371" i="30"/>
  <c r="Q371" i="30"/>
  <c r="R370" i="30"/>
  <c r="Q370" i="30"/>
  <c r="R369" i="30"/>
  <c r="Q369" i="30"/>
  <c r="R368" i="30"/>
  <c r="R367" i="30"/>
  <c r="Q367" i="30"/>
  <c r="R366" i="30"/>
  <c r="R365" i="30"/>
  <c r="Q365" i="30"/>
  <c r="R364" i="30"/>
  <c r="Q364" i="30"/>
  <c r="R363" i="30"/>
  <c r="Q363" i="30"/>
  <c r="R362" i="30"/>
  <c r="Q362" i="30"/>
  <c r="R361" i="30"/>
  <c r="Q361" i="30"/>
  <c r="R360" i="30"/>
  <c r="R359" i="30"/>
  <c r="Q359" i="30"/>
  <c r="R358" i="30"/>
  <c r="R357" i="30"/>
  <c r="Q357" i="30"/>
  <c r="R356" i="30"/>
  <c r="Q356" i="30"/>
  <c r="R355" i="30"/>
  <c r="Q355" i="30"/>
  <c r="R354" i="30"/>
  <c r="Q354" i="30"/>
  <c r="R353" i="30"/>
  <c r="Q353" i="30"/>
  <c r="R352" i="30"/>
  <c r="R351" i="30"/>
  <c r="Q351" i="30"/>
  <c r="R350" i="30"/>
  <c r="R349" i="30"/>
  <c r="R348" i="30"/>
  <c r="Q348" i="30"/>
  <c r="R347" i="30"/>
  <c r="Q347" i="30"/>
  <c r="R346" i="30"/>
  <c r="Q346" i="30"/>
  <c r="R345" i="30"/>
  <c r="Q345" i="30"/>
  <c r="R344" i="30"/>
  <c r="R343" i="30"/>
  <c r="Q343" i="30"/>
  <c r="R342" i="30"/>
  <c r="R341" i="30"/>
  <c r="R340" i="30"/>
  <c r="Q340" i="30"/>
  <c r="R339" i="30"/>
  <c r="Q339" i="30"/>
  <c r="R338" i="30"/>
  <c r="Q338" i="30"/>
  <c r="R337" i="30"/>
  <c r="Q337" i="30"/>
  <c r="R336" i="30"/>
  <c r="R335" i="30"/>
  <c r="Q335" i="30"/>
  <c r="R334" i="30"/>
  <c r="R333" i="30"/>
  <c r="R332" i="30"/>
  <c r="Q332" i="30"/>
  <c r="R331" i="30"/>
  <c r="Q331" i="30"/>
  <c r="R330" i="30"/>
  <c r="Q330" i="30"/>
  <c r="R329" i="30"/>
  <c r="Q329" i="30"/>
  <c r="R328" i="30"/>
  <c r="Q328" i="30"/>
  <c r="R327" i="30"/>
  <c r="Q327" i="30"/>
  <c r="R326" i="30"/>
  <c r="R325" i="30"/>
  <c r="R324" i="30"/>
  <c r="Q324" i="30"/>
  <c r="R323" i="30"/>
  <c r="Q323" i="30"/>
  <c r="R322" i="30"/>
  <c r="Q322" i="30"/>
  <c r="R321" i="30"/>
  <c r="Q321" i="30"/>
  <c r="R320" i="30"/>
  <c r="R319" i="30"/>
  <c r="Q319" i="30"/>
  <c r="R318" i="30"/>
  <c r="R317" i="30"/>
  <c r="R316" i="30"/>
  <c r="Q316" i="30"/>
  <c r="R315" i="30"/>
  <c r="Q315" i="30"/>
  <c r="R314" i="30"/>
  <c r="Q314" i="30"/>
  <c r="R313" i="30"/>
  <c r="Q313" i="30"/>
  <c r="R312" i="30"/>
  <c r="Q312" i="30"/>
  <c r="R311" i="30"/>
  <c r="Q311" i="30"/>
  <c r="R310" i="30"/>
  <c r="R309" i="30"/>
  <c r="R308" i="30"/>
  <c r="Q308" i="30"/>
  <c r="R307" i="30"/>
  <c r="Q307" i="30"/>
  <c r="R306" i="30"/>
  <c r="Q306" i="30"/>
  <c r="R305" i="30"/>
  <c r="Q305" i="30"/>
  <c r="R304" i="30"/>
  <c r="R303" i="30"/>
  <c r="Q303" i="30"/>
  <c r="R302" i="30"/>
  <c r="R301" i="30"/>
  <c r="R300" i="30"/>
  <c r="Q300" i="30"/>
  <c r="R299" i="30"/>
  <c r="Q299" i="30"/>
  <c r="R298" i="30"/>
  <c r="Q298" i="30"/>
  <c r="R297" i="30"/>
  <c r="Q297" i="30"/>
  <c r="R296" i="30"/>
  <c r="R295" i="30"/>
  <c r="Q295" i="30"/>
  <c r="R294" i="30"/>
  <c r="R293" i="30"/>
  <c r="R292" i="30"/>
  <c r="Q292" i="30"/>
  <c r="R291" i="30"/>
  <c r="Q291" i="30"/>
  <c r="R290" i="30"/>
  <c r="Q290" i="30"/>
  <c r="R289" i="30"/>
  <c r="Q289" i="30"/>
  <c r="R288" i="30"/>
  <c r="R287" i="30"/>
  <c r="Q287" i="30"/>
  <c r="R286" i="30"/>
  <c r="R285" i="30"/>
  <c r="R284" i="30"/>
  <c r="Q284" i="30"/>
  <c r="R283" i="30"/>
  <c r="Q283" i="30"/>
  <c r="R282" i="30"/>
  <c r="Q282" i="30"/>
  <c r="R281" i="30"/>
  <c r="Q281" i="30"/>
  <c r="R280" i="30"/>
  <c r="R279" i="30"/>
  <c r="Q279" i="30"/>
  <c r="R278" i="30"/>
  <c r="R277" i="30"/>
  <c r="Q277" i="30"/>
  <c r="R276" i="30"/>
  <c r="Q276" i="30"/>
  <c r="R275" i="30"/>
  <c r="Q275" i="30"/>
  <c r="R274" i="30"/>
  <c r="Q274" i="30"/>
  <c r="R273" i="30"/>
  <c r="Q273" i="30"/>
  <c r="R272" i="30"/>
  <c r="Q272" i="30"/>
  <c r="R271" i="30"/>
  <c r="Q271" i="30"/>
  <c r="R270" i="30"/>
  <c r="R269" i="30"/>
  <c r="R268" i="30"/>
  <c r="Q268" i="30"/>
  <c r="R267" i="30"/>
  <c r="Q267" i="30"/>
  <c r="R266" i="30"/>
  <c r="Q266" i="30"/>
  <c r="R265" i="30"/>
  <c r="Q265" i="30"/>
  <c r="R264" i="30"/>
  <c r="R263" i="30"/>
  <c r="Q263" i="30"/>
  <c r="R262" i="30"/>
  <c r="R261" i="30"/>
  <c r="Q261" i="30"/>
  <c r="R260" i="30"/>
  <c r="Q260" i="30"/>
  <c r="R259" i="30"/>
  <c r="Q259" i="30"/>
  <c r="R258" i="30"/>
  <c r="Q258" i="30"/>
  <c r="R257" i="30"/>
  <c r="Q257" i="30"/>
  <c r="R256" i="30"/>
  <c r="R255" i="30"/>
  <c r="Q255" i="30"/>
  <c r="R254" i="30"/>
  <c r="R253" i="30"/>
  <c r="R252" i="30"/>
  <c r="Q252" i="30"/>
  <c r="R251" i="30"/>
  <c r="Q251" i="30"/>
  <c r="R250" i="30"/>
  <c r="Q250" i="30"/>
  <c r="R249" i="30"/>
  <c r="Q249" i="30"/>
  <c r="R248" i="30"/>
  <c r="R247" i="30"/>
  <c r="Q247" i="30"/>
  <c r="R246" i="30"/>
  <c r="R245" i="30"/>
  <c r="Q245" i="30"/>
  <c r="R244" i="30"/>
  <c r="Q244" i="30"/>
  <c r="R243" i="30"/>
  <c r="Q243" i="30"/>
  <c r="R242" i="30"/>
  <c r="Q242" i="30"/>
  <c r="R241" i="30"/>
  <c r="Q241" i="30"/>
  <c r="R240" i="30"/>
  <c r="R239" i="30"/>
  <c r="Q239" i="30"/>
  <c r="R238" i="30"/>
  <c r="R237" i="30"/>
  <c r="Q237" i="30"/>
  <c r="R236" i="30"/>
  <c r="Q236" i="30"/>
  <c r="R235" i="30"/>
  <c r="Q235" i="30"/>
  <c r="R234" i="30"/>
  <c r="Q234" i="30"/>
  <c r="R233" i="30"/>
  <c r="Q233" i="30"/>
  <c r="R232" i="30"/>
  <c r="Q232" i="30"/>
  <c r="R231" i="30"/>
  <c r="Q231" i="30"/>
  <c r="R230" i="30"/>
  <c r="R229" i="30"/>
  <c r="R228" i="30"/>
  <c r="Q228" i="30"/>
  <c r="R227" i="30"/>
  <c r="Q227" i="30"/>
  <c r="R226" i="30"/>
  <c r="Q226" i="30"/>
  <c r="R225" i="30"/>
  <c r="Q225" i="30"/>
  <c r="R224" i="30"/>
  <c r="R223" i="30"/>
  <c r="Q223" i="30"/>
  <c r="R222" i="30"/>
  <c r="R221" i="30"/>
  <c r="R220" i="30"/>
  <c r="Q220" i="30"/>
  <c r="R219" i="30"/>
  <c r="Q219" i="30"/>
  <c r="R218" i="30"/>
  <c r="Q218" i="30"/>
  <c r="R217" i="30"/>
  <c r="Q217" i="30"/>
  <c r="R216" i="30"/>
  <c r="R215" i="30"/>
  <c r="Q215" i="30"/>
  <c r="R214" i="30"/>
  <c r="R213" i="30"/>
  <c r="Q213" i="30"/>
  <c r="R212" i="30"/>
  <c r="Q212" i="30"/>
  <c r="R211" i="30"/>
  <c r="Q211" i="30"/>
  <c r="R210" i="30"/>
  <c r="Q210" i="30"/>
  <c r="R209" i="30"/>
  <c r="Q209" i="30"/>
  <c r="R208" i="30"/>
  <c r="R207" i="30"/>
  <c r="Q207" i="30"/>
  <c r="R206" i="30"/>
  <c r="R205" i="30"/>
  <c r="R204" i="30"/>
  <c r="Q204" i="30"/>
  <c r="R203" i="30"/>
  <c r="R202" i="30"/>
  <c r="Q202" i="30"/>
  <c r="R201" i="30"/>
  <c r="Q201" i="30"/>
  <c r="R200" i="30"/>
  <c r="R199" i="30"/>
  <c r="Q199" i="30"/>
  <c r="R198" i="30"/>
  <c r="R197" i="30"/>
  <c r="R196" i="30"/>
  <c r="Q196" i="30"/>
  <c r="R195" i="30"/>
  <c r="Q195" i="30"/>
  <c r="R194" i="30"/>
  <c r="Q194" i="30"/>
  <c r="R193" i="30"/>
  <c r="Q193" i="30"/>
  <c r="R192" i="30"/>
  <c r="R191" i="30"/>
  <c r="Q191" i="30"/>
  <c r="R190" i="30"/>
  <c r="R189" i="30"/>
  <c r="Q189" i="30"/>
  <c r="R188" i="30"/>
  <c r="Q188" i="30"/>
  <c r="R187" i="30"/>
  <c r="Q187" i="30"/>
  <c r="R186" i="30"/>
  <c r="Q186" i="30"/>
  <c r="R185" i="30"/>
  <c r="Q185" i="30"/>
  <c r="R184" i="30"/>
  <c r="R183" i="30"/>
  <c r="Q183" i="30"/>
  <c r="R182" i="30"/>
  <c r="R181" i="30"/>
  <c r="Q181" i="30"/>
  <c r="R180" i="30"/>
  <c r="Q180" i="30"/>
  <c r="R179" i="30"/>
  <c r="Q179" i="30"/>
  <c r="R178" i="30"/>
  <c r="Q178" i="30"/>
  <c r="R177" i="30"/>
  <c r="Q177" i="30"/>
  <c r="R176" i="30"/>
  <c r="R175" i="30"/>
  <c r="Q175" i="30"/>
  <c r="R174" i="30"/>
  <c r="R173" i="30"/>
  <c r="Q173" i="30"/>
  <c r="R172" i="30"/>
  <c r="Q172" i="30"/>
  <c r="R171" i="30"/>
  <c r="Q171" i="30"/>
  <c r="R170" i="30"/>
  <c r="Q170" i="30"/>
  <c r="R169" i="30"/>
  <c r="Q169" i="30"/>
  <c r="R168" i="30"/>
  <c r="R167" i="30"/>
  <c r="Q167" i="30"/>
  <c r="R166" i="30"/>
  <c r="R165" i="30"/>
  <c r="Q165" i="30"/>
  <c r="R164" i="30"/>
  <c r="Q164" i="30"/>
  <c r="R163" i="30"/>
  <c r="Q163" i="30"/>
  <c r="R162" i="30"/>
  <c r="Q162" i="30"/>
  <c r="R161" i="30"/>
  <c r="Q161" i="30"/>
  <c r="R160" i="30"/>
  <c r="R159" i="30"/>
  <c r="Q159" i="30"/>
  <c r="R158" i="30"/>
  <c r="R157" i="30"/>
  <c r="Q157" i="30"/>
  <c r="R156" i="30"/>
  <c r="Q156" i="30"/>
  <c r="R155" i="30"/>
  <c r="Q155" i="30"/>
  <c r="R154" i="30"/>
  <c r="Q154" i="30"/>
  <c r="R153" i="30"/>
  <c r="Q153" i="30"/>
  <c r="R152" i="30"/>
  <c r="Q152" i="30"/>
  <c r="R151" i="30"/>
  <c r="Q151" i="30"/>
  <c r="R150" i="30"/>
  <c r="R149" i="30"/>
  <c r="Q149" i="30"/>
  <c r="R148" i="30"/>
  <c r="Q148" i="30"/>
  <c r="R147" i="30"/>
  <c r="Q147" i="30"/>
  <c r="R146" i="30"/>
  <c r="Q146" i="30"/>
  <c r="R145" i="30"/>
  <c r="Q145" i="30"/>
  <c r="R144" i="30"/>
  <c r="R143" i="30"/>
  <c r="Q143" i="30"/>
  <c r="R142" i="30"/>
  <c r="R141" i="30"/>
  <c r="Q141" i="30"/>
  <c r="R140" i="30"/>
  <c r="Q140" i="30"/>
  <c r="R139" i="30"/>
  <c r="Q139" i="30"/>
  <c r="R138" i="30"/>
  <c r="Q138" i="30"/>
  <c r="R137" i="30"/>
  <c r="Q137" i="30"/>
  <c r="R136" i="30"/>
  <c r="R135" i="30"/>
  <c r="Q135" i="30"/>
  <c r="R134" i="30"/>
  <c r="R133" i="30"/>
  <c r="Q133" i="30"/>
  <c r="R132" i="30"/>
  <c r="Q132" i="30"/>
  <c r="R131" i="30"/>
  <c r="Q131" i="30"/>
  <c r="R130" i="30"/>
  <c r="Q130" i="30"/>
  <c r="R129" i="30"/>
  <c r="Q129" i="30"/>
  <c r="R128" i="30"/>
  <c r="Q128" i="30"/>
  <c r="R127" i="30"/>
  <c r="Q127" i="30"/>
  <c r="R126" i="30"/>
  <c r="R125" i="30"/>
  <c r="Q125" i="30"/>
  <c r="R124" i="30"/>
  <c r="Q124" i="30"/>
  <c r="R123" i="30"/>
  <c r="Q123" i="30"/>
  <c r="R122" i="30"/>
  <c r="Q122" i="30"/>
  <c r="R121" i="30"/>
  <c r="Q121" i="30"/>
  <c r="R120" i="30"/>
  <c r="R119" i="30"/>
  <c r="Q119" i="30"/>
  <c r="R118" i="30"/>
  <c r="R117" i="30"/>
  <c r="Q117" i="30"/>
  <c r="R116" i="30"/>
  <c r="Q116" i="30"/>
  <c r="R115" i="30"/>
  <c r="Q115" i="30"/>
  <c r="R114" i="30"/>
  <c r="Q114" i="30"/>
  <c r="R113" i="30"/>
  <c r="Q113" i="30"/>
  <c r="R112" i="30"/>
  <c r="R111" i="30"/>
  <c r="Q111" i="30"/>
  <c r="R110" i="30"/>
  <c r="R109" i="30"/>
  <c r="Q109" i="30"/>
  <c r="R108" i="30"/>
  <c r="Q108" i="30"/>
  <c r="R107" i="30"/>
  <c r="Q107" i="30"/>
  <c r="R106" i="30"/>
  <c r="Q106" i="30"/>
  <c r="R105" i="30"/>
  <c r="Q105" i="30"/>
  <c r="R104" i="30"/>
  <c r="R103" i="30"/>
  <c r="Q103" i="30"/>
  <c r="R102" i="30"/>
  <c r="R101" i="30"/>
  <c r="Q101" i="30"/>
  <c r="R100" i="30"/>
  <c r="Q100" i="30"/>
  <c r="R99" i="30"/>
  <c r="Q99" i="30"/>
  <c r="R98" i="30"/>
  <c r="Q98" i="30"/>
  <c r="R97" i="30"/>
  <c r="Q97" i="30"/>
  <c r="R96" i="30"/>
  <c r="Q96" i="30"/>
  <c r="R95" i="30"/>
  <c r="Q95" i="30"/>
  <c r="R94" i="30"/>
  <c r="R93" i="30"/>
  <c r="Q93" i="30"/>
  <c r="R92" i="30"/>
  <c r="Q92" i="30"/>
  <c r="R91" i="30"/>
  <c r="Q91" i="30"/>
  <c r="R90" i="30"/>
  <c r="Q90" i="30"/>
  <c r="R89" i="30"/>
  <c r="Q89" i="30"/>
  <c r="R88" i="30"/>
  <c r="R87" i="30"/>
  <c r="Q87" i="30"/>
  <c r="R86" i="30"/>
  <c r="R85" i="30"/>
  <c r="Q85" i="30"/>
  <c r="R84" i="30"/>
  <c r="Q84" i="30"/>
  <c r="R83" i="30"/>
  <c r="Q83" i="30"/>
  <c r="R82" i="30"/>
  <c r="Q82" i="30"/>
  <c r="R81" i="30"/>
  <c r="Q81" i="30"/>
  <c r="R80" i="30"/>
  <c r="R79" i="30"/>
  <c r="Q79" i="30"/>
  <c r="R78" i="30"/>
  <c r="R77" i="30"/>
  <c r="Q77" i="30"/>
  <c r="R76" i="30"/>
  <c r="Q76" i="30"/>
  <c r="R75" i="30"/>
  <c r="Q75" i="30"/>
  <c r="R74" i="30"/>
  <c r="Q74" i="30"/>
  <c r="R73" i="30"/>
  <c r="Q73" i="30"/>
  <c r="R72" i="30"/>
  <c r="Q72" i="30"/>
  <c r="R71" i="30"/>
  <c r="Q71" i="30"/>
  <c r="R70" i="30"/>
  <c r="R69" i="30"/>
  <c r="Q69" i="30"/>
  <c r="R68" i="30"/>
  <c r="Q68" i="30"/>
  <c r="R67" i="30"/>
  <c r="Q67" i="30"/>
  <c r="R66" i="30"/>
  <c r="Q66" i="30"/>
  <c r="R65" i="30"/>
  <c r="Q65" i="30"/>
  <c r="R64" i="30"/>
  <c r="Q64" i="30"/>
  <c r="R63" i="30"/>
  <c r="Q63" i="30"/>
  <c r="R62" i="30"/>
  <c r="R61" i="30"/>
  <c r="Q61" i="30"/>
  <c r="R60" i="30"/>
  <c r="Q60" i="30"/>
  <c r="R59" i="30"/>
  <c r="Q59" i="30"/>
  <c r="R58" i="30"/>
  <c r="Q58" i="30"/>
  <c r="R57" i="30"/>
  <c r="Q57" i="30"/>
  <c r="R56" i="30"/>
  <c r="R55" i="30"/>
  <c r="R54" i="30"/>
  <c r="R53" i="30"/>
  <c r="Q53" i="30"/>
  <c r="R52" i="30"/>
  <c r="Q52" i="30"/>
  <c r="R51" i="30"/>
  <c r="Q51" i="30"/>
  <c r="R50" i="30"/>
  <c r="Q50" i="30"/>
  <c r="R49" i="30"/>
  <c r="R48" i="30"/>
  <c r="R47" i="30"/>
  <c r="R46" i="30"/>
  <c r="R45" i="30"/>
  <c r="Q45" i="30"/>
  <c r="R44" i="30"/>
  <c r="Q44" i="30"/>
  <c r="R43" i="30"/>
  <c r="Q43" i="30"/>
  <c r="R42" i="30"/>
  <c r="Q42" i="30"/>
  <c r="R41" i="30"/>
  <c r="R40" i="30"/>
  <c r="Q40" i="30"/>
  <c r="R39" i="30"/>
  <c r="R38" i="30"/>
  <c r="R37" i="30"/>
  <c r="Q37" i="30"/>
  <c r="R36" i="30"/>
  <c r="Q36" i="30"/>
  <c r="R35" i="30"/>
  <c r="Q35" i="30"/>
  <c r="R34" i="30"/>
  <c r="Q34" i="30"/>
  <c r="R33" i="30"/>
  <c r="R32" i="30"/>
  <c r="R31" i="30"/>
  <c r="R30" i="30"/>
  <c r="R29" i="30"/>
  <c r="Q29" i="30"/>
  <c r="R28" i="30"/>
  <c r="Q28" i="30"/>
  <c r="R27" i="30"/>
  <c r="Q27" i="30"/>
  <c r="R26" i="30"/>
  <c r="Q26" i="30"/>
  <c r="R25" i="30"/>
  <c r="R24" i="30"/>
  <c r="R23" i="30"/>
  <c r="R22" i="30"/>
  <c r="R21" i="30"/>
  <c r="Q21" i="30"/>
  <c r="R20" i="30"/>
  <c r="Q20" i="30"/>
  <c r="R19" i="30"/>
  <c r="Q19" i="30"/>
  <c r="R18" i="30"/>
  <c r="Q18" i="30"/>
  <c r="R17" i="30"/>
  <c r="Q17" i="30"/>
  <c r="R16" i="30"/>
  <c r="R15" i="30"/>
  <c r="R14" i="30"/>
  <c r="R13" i="30"/>
  <c r="Q13" i="30"/>
  <c r="R12" i="30"/>
  <c r="Q12" i="30"/>
  <c r="R11" i="30"/>
  <c r="Q11" i="30"/>
  <c r="R10" i="30"/>
  <c r="Q10" i="30"/>
  <c r="R9" i="30"/>
  <c r="R8" i="30"/>
  <c r="S8" i="30" s="1"/>
  <c r="R7" i="30"/>
  <c r="S7" i="30" s="1"/>
  <c r="R6" i="30"/>
  <c r="R1005" i="21"/>
  <c r="R1004" i="21"/>
  <c r="R1003" i="21"/>
  <c r="R1002" i="21"/>
  <c r="R1001" i="21"/>
  <c r="R1000" i="21"/>
  <c r="R999" i="21"/>
  <c r="R998" i="21"/>
  <c r="R997" i="21"/>
  <c r="R996" i="21"/>
  <c r="R995" i="21"/>
  <c r="R994" i="21"/>
  <c r="R993" i="21"/>
  <c r="R992" i="21"/>
  <c r="R991" i="21"/>
  <c r="R990" i="21"/>
  <c r="R989" i="21"/>
  <c r="R988" i="21"/>
  <c r="R987" i="21"/>
  <c r="R986" i="21"/>
  <c r="R985" i="21"/>
  <c r="R984" i="21"/>
  <c r="R983" i="21"/>
  <c r="R982" i="21"/>
  <c r="R981" i="21"/>
  <c r="R980" i="21"/>
  <c r="R979" i="21"/>
  <c r="R978" i="21"/>
  <c r="R977" i="21"/>
  <c r="R976" i="21"/>
  <c r="R975" i="21"/>
  <c r="R974" i="21"/>
  <c r="R973" i="21"/>
  <c r="R972" i="21"/>
  <c r="R971" i="21"/>
  <c r="R970" i="21"/>
  <c r="R969" i="21"/>
  <c r="R968" i="21"/>
  <c r="R967" i="21"/>
  <c r="R966" i="21"/>
  <c r="R965" i="21"/>
  <c r="R964" i="21"/>
  <c r="R963" i="21"/>
  <c r="R962" i="21"/>
  <c r="R961" i="21"/>
  <c r="R960" i="21"/>
  <c r="R959" i="21"/>
  <c r="R958" i="21"/>
  <c r="R957" i="21"/>
  <c r="R956" i="21"/>
  <c r="R955" i="21"/>
  <c r="R954" i="21"/>
  <c r="R953" i="21"/>
  <c r="R952" i="21"/>
  <c r="R951" i="21"/>
  <c r="R950" i="21"/>
  <c r="R949" i="21"/>
  <c r="R948" i="21"/>
  <c r="R947" i="21"/>
  <c r="R946" i="21"/>
  <c r="R945" i="21"/>
  <c r="R944" i="21"/>
  <c r="R943" i="21"/>
  <c r="R942" i="21"/>
  <c r="R941" i="21"/>
  <c r="R940" i="21"/>
  <c r="R939" i="21"/>
  <c r="R938" i="21"/>
  <c r="R937" i="21"/>
  <c r="R936" i="21"/>
  <c r="R935" i="21"/>
  <c r="R934" i="21"/>
  <c r="R933" i="21"/>
  <c r="R932" i="21"/>
  <c r="R931" i="21"/>
  <c r="R930" i="21"/>
  <c r="R929" i="21"/>
  <c r="R928" i="21"/>
  <c r="R927" i="21"/>
  <c r="R926" i="21"/>
  <c r="R925" i="21"/>
  <c r="R924" i="21"/>
  <c r="R923" i="21"/>
  <c r="R922" i="21"/>
  <c r="R921" i="21"/>
  <c r="R920" i="21"/>
  <c r="R919" i="21"/>
  <c r="R918" i="21"/>
  <c r="R917" i="21"/>
  <c r="R916" i="21"/>
  <c r="R915" i="21"/>
  <c r="R914" i="21"/>
  <c r="R913" i="21"/>
  <c r="R912" i="21"/>
  <c r="R911" i="21"/>
  <c r="R910" i="21"/>
  <c r="R909" i="21"/>
  <c r="R908" i="21"/>
  <c r="R907" i="21"/>
  <c r="R906" i="21"/>
  <c r="R905" i="21"/>
  <c r="R904" i="21"/>
  <c r="R903" i="21"/>
  <c r="R902" i="21"/>
  <c r="R901" i="21"/>
  <c r="R900" i="21"/>
  <c r="R899" i="21"/>
  <c r="R898" i="21"/>
  <c r="R897" i="21"/>
  <c r="R896" i="21"/>
  <c r="R895" i="21"/>
  <c r="R894" i="21"/>
  <c r="R893" i="21"/>
  <c r="R892" i="21"/>
  <c r="R891" i="21"/>
  <c r="R890" i="21"/>
  <c r="R889" i="21"/>
  <c r="R888" i="21"/>
  <c r="R887" i="21"/>
  <c r="R886" i="21"/>
  <c r="R885" i="21"/>
  <c r="R884" i="21"/>
  <c r="R883" i="21"/>
  <c r="R882" i="21"/>
  <c r="R881" i="21"/>
  <c r="R880" i="21"/>
  <c r="R879" i="21"/>
  <c r="R878" i="21"/>
  <c r="R877" i="21"/>
  <c r="R876" i="21"/>
  <c r="R875" i="21"/>
  <c r="R874" i="21"/>
  <c r="R873" i="21"/>
  <c r="R872" i="21"/>
  <c r="R871" i="21"/>
  <c r="R870" i="21"/>
  <c r="R869" i="21"/>
  <c r="R868" i="21"/>
  <c r="R867" i="21"/>
  <c r="R866" i="21"/>
  <c r="R865" i="21"/>
  <c r="R864" i="21"/>
  <c r="R863" i="21"/>
  <c r="R862" i="21"/>
  <c r="R861" i="21"/>
  <c r="R860" i="21"/>
  <c r="R859" i="21"/>
  <c r="R858" i="21"/>
  <c r="R857" i="21"/>
  <c r="R856" i="21"/>
  <c r="R855" i="21"/>
  <c r="R854" i="21"/>
  <c r="R853" i="21"/>
  <c r="R852" i="21"/>
  <c r="R851" i="21"/>
  <c r="R850" i="21"/>
  <c r="R849" i="21"/>
  <c r="R848" i="21"/>
  <c r="R847" i="21"/>
  <c r="R846" i="21"/>
  <c r="R845" i="21"/>
  <c r="R844" i="21"/>
  <c r="R843" i="21"/>
  <c r="R842" i="21"/>
  <c r="R841" i="21"/>
  <c r="R840" i="21"/>
  <c r="R839" i="21"/>
  <c r="R838" i="21"/>
  <c r="R837" i="21"/>
  <c r="R836" i="21"/>
  <c r="R835" i="21"/>
  <c r="R834" i="21"/>
  <c r="R833" i="21"/>
  <c r="R832" i="21"/>
  <c r="R831" i="21"/>
  <c r="R830" i="21"/>
  <c r="R829" i="21"/>
  <c r="R828" i="21"/>
  <c r="R827" i="21"/>
  <c r="R826" i="21"/>
  <c r="R825" i="21"/>
  <c r="R824" i="21"/>
  <c r="R823" i="21"/>
  <c r="R822" i="21"/>
  <c r="R821" i="21"/>
  <c r="R820" i="21"/>
  <c r="R819" i="21"/>
  <c r="R818" i="21"/>
  <c r="R817" i="21"/>
  <c r="R816" i="21"/>
  <c r="R815" i="21"/>
  <c r="R814" i="21"/>
  <c r="R813" i="21"/>
  <c r="R812" i="21"/>
  <c r="R811" i="21"/>
  <c r="R810" i="21"/>
  <c r="R809" i="21"/>
  <c r="R808" i="21"/>
  <c r="R807" i="21"/>
  <c r="R806" i="21"/>
  <c r="R805" i="21"/>
  <c r="R804" i="21"/>
  <c r="R803" i="21"/>
  <c r="R802" i="21"/>
  <c r="R801" i="21"/>
  <c r="R800" i="21"/>
  <c r="R799" i="21"/>
  <c r="R798" i="21"/>
  <c r="R797" i="21"/>
  <c r="R796" i="21"/>
  <c r="R795" i="21"/>
  <c r="R794" i="21"/>
  <c r="R793" i="21"/>
  <c r="R792" i="21"/>
  <c r="R791" i="21"/>
  <c r="R790" i="21"/>
  <c r="R789" i="21"/>
  <c r="R788" i="21"/>
  <c r="R787" i="21"/>
  <c r="R786" i="21"/>
  <c r="R785" i="21"/>
  <c r="R784" i="21"/>
  <c r="R783" i="21"/>
  <c r="R782" i="21"/>
  <c r="R781" i="21"/>
  <c r="R780" i="21"/>
  <c r="R779" i="21"/>
  <c r="R778" i="21"/>
  <c r="R777" i="21"/>
  <c r="R776" i="21"/>
  <c r="R775" i="21"/>
  <c r="R774" i="21"/>
  <c r="R773" i="21"/>
  <c r="R772" i="21"/>
  <c r="R771" i="21"/>
  <c r="R770" i="21"/>
  <c r="R769" i="21"/>
  <c r="R768" i="21"/>
  <c r="R767" i="21"/>
  <c r="R766" i="21"/>
  <c r="R765" i="21"/>
  <c r="R764" i="21"/>
  <c r="R763" i="21"/>
  <c r="R762" i="21"/>
  <c r="R761" i="21"/>
  <c r="R760" i="21"/>
  <c r="R759" i="21"/>
  <c r="R758" i="21"/>
  <c r="R757" i="21"/>
  <c r="R756" i="21"/>
  <c r="R755" i="21"/>
  <c r="R754" i="21"/>
  <c r="R753" i="21"/>
  <c r="R752" i="21"/>
  <c r="R751" i="21"/>
  <c r="R750" i="21"/>
  <c r="R749" i="21"/>
  <c r="R748" i="21"/>
  <c r="R747" i="21"/>
  <c r="R746" i="21"/>
  <c r="R745" i="21"/>
  <c r="R744" i="21"/>
  <c r="R743" i="21"/>
  <c r="R742" i="21"/>
  <c r="R741" i="21"/>
  <c r="R740" i="21"/>
  <c r="R739" i="21"/>
  <c r="R738" i="21"/>
  <c r="R737" i="21"/>
  <c r="R736" i="21"/>
  <c r="R735" i="21"/>
  <c r="R734" i="21"/>
  <c r="R733" i="21"/>
  <c r="R732" i="21"/>
  <c r="R731" i="21"/>
  <c r="R730" i="21"/>
  <c r="R729" i="21"/>
  <c r="R728" i="21"/>
  <c r="R727" i="21"/>
  <c r="R726" i="21"/>
  <c r="R725" i="21"/>
  <c r="R724" i="21"/>
  <c r="R723" i="21"/>
  <c r="R722" i="21"/>
  <c r="R721" i="21"/>
  <c r="R720" i="21"/>
  <c r="R719" i="21"/>
  <c r="R718" i="21"/>
  <c r="R717" i="21"/>
  <c r="R716" i="21"/>
  <c r="R715" i="21"/>
  <c r="R714" i="21"/>
  <c r="R713" i="21"/>
  <c r="R712" i="21"/>
  <c r="R711" i="21"/>
  <c r="R710" i="21"/>
  <c r="R709" i="21"/>
  <c r="R708" i="21"/>
  <c r="R707" i="21"/>
  <c r="R706" i="21"/>
  <c r="R705" i="21"/>
  <c r="R704" i="21"/>
  <c r="R703" i="21"/>
  <c r="R702" i="21"/>
  <c r="R701" i="21"/>
  <c r="R700" i="21"/>
  <c r="R699" i="21"/>
  <c r="R698" i="21"/>
  <c r="R697" i="21"/>
  <c r="R696" i="21"/>
  <c r="R695" i="21"/>
  <c r="R694" i="21"/>
  <c r="R693" i="21"/>
  <c r="R692" i="21"/>
  <c r="R691" i="21"/>
  <c r="R690" i="21"/>
  <c r="R689" i="21"/>
  <c r="R688" i="21"/>
  <c r="R687" i="21"/>
  <c r="R686" i="21"/>
  <c r="R685" i="21"/>
  <c r="R684" i="21"/>
  <c r="R683" i="21"/>
  <c r="R682" i="21"/>
  <c r="R681" i="21"/>
  <c r="R680" i="21"/>
  <c r="R679" i="21"/>
  <c r="R678" i="21"/>
  <c r="R677" i="21"/>
  <c r="R676" i="21"/>
  <c r="R675" i="21"/>
  <c r="R674" i="21"/>
  <c r="R673" i="21"/>
  <c r="R672" i="21"/>
  <c r="R671" i="21"/>
  <c r="R670" i="21"/>
  <c r="R669" i="21"/>
  <c r="R668" i="21"/>
  <c r="R667" i="21"/>
  <c r="R666" i="21"/>
  <c r="R665" i="21"/>
  <c r="R664" i="21"/>
  <c r="R663" i="21"/>
  <c r="R662" i="21"/>
  <c r="R661" i="21"/>
  <c r="R660" i="21"/>
  <c r="R659" i="21"/>
  <c r="R658" i="21"/>
  <c r="R657" i="21"/>
  <c r="R656" i="21"/>
  <c r="R655" i="21"/>
  <c r="R654" i="21"/>
  <c r="R653" i="21"/>
  <c r="R652" i="21"/>
  <c r="R651" i="21"/>
  <c r="R650" i="21"/>
  <c r="R649" i="21"/>
  <c r="R648" i="21"/>
  <c r="R647" i="21"/>
  <c r="R646" i="21"/>
  <c r="R645" i="21"/>
  <c r="R644" i="21"/>
  <c r="R643" i="21"/>
  <c r="R642" i="21"/>
  <c r="R641" i="21"/>
  <c r="R640" i="21"/>
  <c r="R639" i="21"/>
  <c r="R638" i="21"/>
  <c r="R637" i="21"/>
  <c r="R636" i="21"/>
  <c r="R635" i="21"/>
  <c r="R634" i="21"/>
  <c r="R633" i="21"/>
  <c r="R632" i="21"/>
  <c r="R631" i="21"/>
  <c r="R630" i="21"/>
  <c r="R629" i="21"/>
  <c r="R628" i="21"/>
  <c r="R627" i="21"/>
  <c r="R626" i="21"/>
  <c r="R625" i="21"/>
  <c r="R624" i="21"/>
  <c r="R623" i="21"/>
  <c r="R622" i="21"/>
  <c r="R621" i="21"/>
  <c r="R620" i="21"/>
  <c r="R619" i="21"/>
  <c r="R618" i="21"/>
  <c r="R617" i="21"/>
  <c r="R616" i="21"/>
  <c r="R615" i="21"/>
  <c r="R614" i="21"/>
  <c r="R613" i="21"/>
  <c r="R612" i="21"/>
  <c r="R611" i="21"/>
  <c r="R610" i="21"/>
  <c r="R609" i="21"/>
  <c r="R608" i="21"/>
  <c r="R607" i="21"/>
  <c r="R606" i="21"/>
  <c r="R605" i="21"/>
  <c r="R604" i="21"/>
  <c r="R603" i="21"/>
  <c r="R602" i="21"/>
  <c r="R601" i="21"/>
  <c r="R600" i="21"/>
  <c r="R599" i="21"/>
  <c r="R598" i="21"/>
  <c r="R597" i="21"/>
  <c r="R596" i="21"/>
  <c r="R595" i="21"/>
  <c r="R594" i="21"/>
  <c r="R593" i="21"/>
  <c r="R592" i="21"/>
  <c r="R591" i="21"/>
  <c r="R590" i="21"/>
  <c r="R589" i="21"/>
  <c r="R588" i="21"/>
  <c r="R587" i="21"/>
  <c r="R586" i="21"/>
  <c r="R585" i="21"/>
  <c r="R584" i="21"/>
  <c r="R583" i="21"/>
  <c r="R582" i="21"/>
  <c r="R581" i="21"/>
  <c r="R580" i="21"/>
  <c r="R579" i="21"/>
  <c r="R578" i="21"/>
  <c r="R577" i="21"/>
  <c r="R576" i="21"/>
  <c r="R575" i="21"/>
  <c r="R574" i="21"/>
  <c r="R573" i="21"/>
  <c r="R572" i="21"/>
  <c r="R571" i="21"/>
  <c r="R570" i="21"/>
  <c r="R569" i="21"/>
  <c r="R568" i="21"/>
  <c r="R567" i="21"/>
  <c r="R566" i="21"/>
  <c r="R565" i="21"/>
  <c r="R564" i="21"/>
  <c r="R563" i="21"/>
  <c r="R562" i="21"/>
  <c r="R561" i="21"/>
  <c r="R560" i="21"/>
  <c r="R559" i="21"/>
  <c r="R558" i="21"/>
  <c r="R557" i="21"/>
  <c r="R556" i="21"/>
  <c r="R555" i="21"/>
  <c r="R554" i="21"/>
  <c r="R553" i="21"/>
  <c r="R552" i="21"/>
  <c r="R551" i="21"/>
  <c r="R550" i="21"/>
  <c r="R549" i="21"/>
  <c r="R548" i="21"/>
  <c r="R547" i="21"/>
  <c r="R546" i="21"/>
  <c r="R545" i="21"/>
  <c r="R544" i="21"/>
  <c r="R543" i="21"/>
  <c r="R542" i="21"/>
  <c r="R541" i="21"/>
  <c r="R540" i="21"/>
  <c r="R539" i="21"/>
  <c r="R538" i="21"/>
  <c r="R537" i="21"/>
  <c r="R536" i="21"/>
  <c r="R535" i="21"/>
  <c r="R534" i="21"/>
  <c r="R533" i="21"/>
  <c r="R532" i="21"/>
  <c r="R531" i="21"/>
  <c r="R530" i="21"/>
  <c r="R529" i="21"/>
  <c r="R528" i="21"/>
  <c r="R527" i="21"/>
  <c r="R526" i="21"/>
  <c r="R525" i="21"/>
  <c r="R524" i="21"/>
  <c r="R523" i="21"/>
  <c r="R522" i="21"/>
  <c r="R521" i="21"/>
  <c r="R520" i="21"/>
  <c r="R519" i="21"/>
  <c r="R518" i="21"/>
  <c r="R517" i="21"/>
  <c r="R516" i="21"/>
  <c r="R515" i="21"/>
  <c r="R514" i="21"/>
  <c r="R513" i="21"/>
  <c r="R512" i="21"/>
  <c r="R511" i="21"/>
  <c r="R510" i="21"/>
  <c r="R509" i="21"/>
  <c r="R508" i="21"/>
  <c r="R507" i="21"/>
  <c r="R506" i="21"/>
  <c r="R505" i="21"/>
  <c r="R504" i="21"/>
  <c r="R503" i="21"/>
  <c r="R502" i="21"/>
  <c r="R501" i="21"/>
  <c r="R500" i="21"/>
  <c r="R499" i="21"/>
  <c r="R498" i="21"/>
  <c r="R497" i="21"/>
  <c r="R496" i="21"/>
  <c r="R495" i="21"/>
  <c r="R494" i="21"/>
  <c r="R493" i="21"/>
  <c r="R492" i="21"/>
  <c r="R491" i="21"/>
  <c r="R490" i="21"/>
  <c r="R489" i="21"/>
  <c r="R488" i="21"/>
  <c r="R487" i="21"/>
  <c r="R486" i="21"/>
  <c r="R485" i="21"/>
  <c r="R484" i="21"/>
  <c r="R483" i="21"/>
  <c r="R482" i="21"/>
  <c r="R481" i="21"/>
  <c r="R480" i="21"/>
  <c r="R479" i="21"/>
  <c r="R478" i="21"/>
  <c r="R477" i="21"/>
  <c r="R476" i="21"/>
  <c r="R475" i="21"/>
  <c r="R474" i="21"/>
  <c r="R473" i="21"/>
  <c r="R472" i="21"/>
  <c r="R471" i="21"/>
  <c r="R470" i="21"/>
  <c r="R469" i="21"/>
  <c r="R468" i="21"/>
  <c r="R467" i="21"/>
  <c r="R466" i="21"/>
  <c r="R465" i="21"/>
  <c r="R464" i="21"/>
  <c r="R463" i="21"/>
  <c r="R462" i="21"/>
  <c r="R461" i="21"/>
  <c r="R460" i="21"/>
  <c r="R459" i="21"/>
  <c r="R458" i="21"/>
  <c r="R457" i="21"/>
  <c r="R456" i="21"/>
  <c r="R455" i="21"/>
  <c r="R454" i="21"/>
  <c r="R453" i="21"/>
  <c r="R452" i="21"/>
  <c r="R451" i="21"/>
  <c r="R450" i="21"/>
  <c r="R449" i="21"/>
  <c r="R448" i="21"/>
  <c r="R447" i="21"/>
  <c r="R446" i="21"/>
  <c r="R445" i="21"/>
  <c r="R444" i="21"/>
  <c r="R443" i="21"/>
  <c r="R442" i="21"/>
  <c r="R441" i="21"/>
  <c r="R440" i="21"/>
  <c r="R439" i="21"/>
  <c r="R438" i="21"/>
  <c r="R437" i="21"/>
  <c r="R436" i="21"/>
  <c r="R435" i="21"/>
  <c r="R434" i="21"/>
  <c r="R433" i="21"/>
  <c r="R432" i="21"/>
  <c r="R431" i="21"/>
  <c r="R430" i="21"/>
  <c r="R429" i="21"/>
  <c r="R428" i="21"/>
  <c r="R427" i="21"/>
  <c r="R426" i="21"/>
  <c r="R425" i="21"/>
  <c r="R424" i="21"/>
  <c r="R423" i="21"/>
  <c r="R422" i="21"/>
  <c r="R421" i="21"/>
  <c r="R420" i="21"/>
  <c r="R419" i="21"/>
  <c r="R418" i="21"/>
  <c r="R417" i="21"/>
  <c r="R416" i="21"/>
  <c r="R415" i="21"/>
  <c r="R414" i="21"/>
  <c r="R413" i="21"/>
  <c r="R412" i="21"/>
  <c r="R411" i="21"/>
  <c r="R410" i="21"/>
  <c r="R409" i="21"/>
  <c r="R408" i="21"/>
  <c r="R407" i="21"/>
  <c r="R406" i="21"/>
  <c r="R405" i="21"/>
  <c r="R404" i="21"/>
  <c r="R403" i="21"/>
  <c r="R402" i="21"/>
  <c r="R401" i="21"/>
  <c r="R400" i="21"/>
  <c r="R399" i="21"/>
  <c r="R398" i="21"/>
  <c r="R397" i="21"/>
  <c r="R396" i="21"/>
  <c r="R395" i="21"/>
  <c r="R394" i="21"/>
  <c r="R393" i="21"/>
  <c r="R392" i="21"/>
  <c r="R391" i="21"/>
  <c r="R390" i="21"/>
  <c r="R389" i="21"/>
  <c r="R388" i="21"/>
  <c r="R387" i="21"/>
  <c r="R386" i="21"/>
  <c r="R385" i="21"/>
  <c r="R384" i="21"/>
  <c r="R383" i="21"/>
  <c r="R382" i="21"/>
  <c r="R381" i="21"/>
  <c r="R380" i="21"/>
  <c r="R379" i="21"/>
  <c r="R378" i="21"/>
  <c r="R377" i="21"/>
  <c r="R376" i="21"/>
  <c r="R375" i="21"/>
  <c r="R374" i="21"/>
  <c r="R373" i="21"/>
  <c r="R372" i="21"/>
  <c r="R371" i="21"/>
  <c r="R370" i="21"/>
  <c r="R369" i="21"/>
  <c r="R368" i="21"/>
  <c r="R367" i="21"/>
  <c r="R366" i="21"/>
  <c r="R365" i="21"/>
  <c r="R364" i="21"/>
  <c r="R363" i="21"/>
  <c r="R362" i="21"/>
  <c r="R361" i="21"/>
  <c r="R360" i="21"/>
  <c r="R359" i="21"/>
  <c r="R358" i="21"/>
  <c r="R357" i="21"/>
  <c r="R356" i="21"/>
  <c r="R355" i="21"/>
  <c r="R354" i="21"/>
  <c r="R353" i="21"/>
  <c r="R352" i="21"/>
  <c r="R351" i="21"/>
  <c r="R350" i="21"/>
  <c r="R349" i="21"/>
  <c r="R348" i="21"/>
  <c r="R347" i="21"/>
  <c r="R346" i="21"/>
  <c r="R345" i="21"/>
  <c r="R344" i="21"/>
  <c r="R343" i="21"/>
  <c r="R342" i="21"/>
  <c r="R341" i="21"/>
  <c r="R340" i="21"/>
  <c r="R339" i="21"/>
  <c r="R338" i="21"/>
  <c r="R337" i="21"/>
  <c r="R336" i="21"/>
  <c r="R335" i="21"/>
  <c r="R334" i="21"/>
  <c r="R333" i="21"/>
  <c r="R332" i="21"/>
  <c r="R331" i="21"/>
  <c r="R330" i="21"/>
  <c r="R329" i="21"/>
  <c r="R328" i="21"/>
  <c r="R327" i="21"/>
  <c r="R326" i="21"/>
  <c r="R325" i="21"/>
  <c r="R324" i="21"/>
  <c r="R323" i="21"/>
  <c r="R322" i="21"/>
  <c r="R321" i="21"/>
  <c r="R320" i="21"/>
  <c r="R319" i="21"/>
  <c r="R318" i="21"/>
  <c r="R317" i="21"/>
  <c r="R316" i="21"/>
  <c r="R315" i="21"/>
  <c r="R314" i="21"/>
  <c r="R313" i="21"/>
  <c r="R312" i="21"/>
  <c r="R311" i="21"/>
  <c r="R310" i="21"/>
  <c r="R309" i="21"/>
  <c r="R308" i="21"/>
  <c r="R307" i="21"/>
  <c r="R306" i="21"/>
  <c r="R305" i="21"/>
  <c r="R304" i="21"/>
  <c r="R303" i="21"/>
  <c r="R302" i="21"/>
  <c r="R301" i="21"/>
  <c r="R300" i="21"/>
  <c r="R299" i="21"/>
  <c r="R298" i="21"/>
  <c r="R297" i="21"/>
  <c r="R296" i="21"/>
  <c r="R295" i="21"/>
  <c r="R294" i="21"/>
  <c r="R293" i="21"/>
  <c r="R292" i="21"/>
  <c r="R291" i="21"/>
  <c r="R290" i="21"/>
  <c r="R289" i="21"/>
  <c r="R288" i="21"/>
  <c r="R287" i="21"/>
  <c r="R286" i="21"/>
  <c r="R285" i="21"/>
  <c r="R284" i="21"/>
  <c r="R283" i="21"/>
  <c r="R282" i="21"/>
  <c r="R281" i="21"/>
  <c r="R280" i="21"/>
  <c r="R279" i="21"/>
  <c r="R278" i="21"/>
  <c r="R277" i="21"/>
  <c r="R276" i="21"/>
  <c r="R275" i="21"/>
  <c r="R274" i="21"/>
  <c r="R273" i="21"/>
  <c r="R272" i="21"/>
  <c r="R271" i="21"/>
  <c r="R270" i="21"/>
  <c r="R269" i="21"/>
  <c r="R268" i="21"/>
  <c r="R267" i="21"/>
  <c r="R266" i="21"/>
  <c r="R265" i="21"/>
  <c r="R264" i="21"/>
  <c r="R263" i="21"/>
  <c r="R262" i="21"/>
  <c r="R261" i="21"/>
  <c r="R260" i="21"/>
  <c r="R259" i="21"/>
  <c r="R258" i="21"/>
  <c r="R257" i="21"/>
  <c r="R256" i="21"/>
  <c r="R255" i="21"/>
  <c r="R254" i="21"/>
  <c r="R253" i="21"/>
  <c r="R252" i="21"/>
  <c r="R251" i="21"/>
  <c r="R250" i="21"/>
  <c r="R249" i="21"/>
  <c r="R248" i="21"/>
  <c r="R247" i="21"/>
  <c r="R246" i="21"/>
  <c r="R245" i="21"/>
  <c r="R244" i="21"/>
  <c r="R243" i="21"/>
  <c r="R242" i="21"/>
  <c r="R241" i="21"/>
  <c r="R240" i="21"/>
  <c r="R239" i="21"/>
  <c r="R238" i="21"/>
  <c r="R237" i="21"/>
  <c r="R236" i="21"/>
  <c r="R235" i="21"/>
  <c r="R234" i="21"/>
  <c r="R233" i="21"/>
  <c r="R232" i="21"/>
  <c r="R231" i="21"/>
  <c r="R230" i="21"/>
  <c r="R229" i="21"/>
  <c r="R228" i="21"/>
  <c r="R227" i="21"/>
  <c r="R226" i="21"/>
  <c r="R225" i="21"/>
  <c r="R224" i="21"/>
  <c r="R223" i="21"/>
  <c r="R222" i="21"/>
  <c r="R221" i="21"/>
  <c r="R220" i="21"/>
  <c r="R219" i="21"/>
  <c r="R218" i="21"/>
  <c r="R217" i="21"/>
  <c r="R216" i="21"/>
  <c r="R215" i="21"/>
  <c r="R214" i="21"/>
  <c r="R213" i="21"/>
  <c r="R212" i="21"/>
  <c r="R211" i="21"/>
  <c r="R210" i="21"/>
  <c r="R209" i="21"/>
  <c r="R208" i="21"/>
  <c r="R207" i="21"/>
  <c r="R206" i="21"/>
  <c r="R205" i="21"/>
  <c r="R204" i="21"/>
  <c r="R203" i="21"/>
  <c r="R202" i="21"/>
  <c r="R201" i="21"/>
  <c r="R200" i="21"/>
  <c r="R199" i="21"/>
  <c r="R198" i="21"/>
  <c r="R197" i="21"/>
  <c r="R196" i="21"/>
  <c r="R195" i="21"/>
  <c r="R194" i="21"/>
  <c r="R193" i="21"/>
  <c r="R192" i="21"/>
  <c r="R191" i="21"/>
  <c r="R190" i="21"/>
  <c r="R189" i="21"/>
  <c r="R188" i="21"/>
  <c r="R187" i="21"/>
  <c r="R186" i="21"/>
  <c r="R185" i="21"/>
  <c r="R184" i="21"/>
  <c r="R183" i="21"/>
  <c r="R182" i="21"/>
  <c r="R181" i="21"/>
  <c r="R180" i="21"/>
  <c r="R179" i="21"/>
  <c r="R178" i="21"/>
  <c r="R177" i="21"/>
  <c r="R176" i="21"/>
  <c r="R175" i="21"/>
  <c r="R174" i="21"/>
  <c r="R173" i="21"/>
  <c r="R172" i="21"/>
  <c r="R171" i="21"/>
  <c r="R170" i="21"/>
  <c r="R169" i="21"/>
  <c r="R168" i="21"/>
  <c r="R167" i="21"/>
  <c r="R166" i="21"/>
  <c r="R165" i="21"/>
  <c r="R164" i="21"/>
  <c r="R163" i="21"/>
  <c r="R162" i="21"/>
  <c r="R161" i="21"/>
  <c r="R160" i="21"/>
  <c r="R159" i="21"/>
  <c r="R158" i="21"/>
  <c r="R157" i="21"/>
  <c r="R156" i="21"/>
  <c r="R155" i="21"/>
  <c r="R154" i="21"/>
  <c r="R153" i="21"/>
  <c r="R152" i="21"/>
  <c r="R151" i="21"/>
  <c r="R150" i="21"/>
  <c r="R149" i="21"/>
  <c r="R148" i="21"/>
  <c r="R147" i="21"/>
  <c r="R146" i="21"/>
  <c r="R145" i="21"/>
  <c r="R144" i="21"/>
  <c r="R143" i="21"/>
  <c r="R142" i="21"/>
  <c r="R141" i="21"/>
  <c r="R140" i="21"/>
  <c r="R139" i="21"/>
  <c r="R138" i="21"/>
  <c r="R137" i="21"/>
  <c r="R136" i="21"/>
  <c r="R135" i="21"/>
  <c r="R134" i="21"/>
  <c r="R133" i="21"/>
  <c r="R132" i="21"/>
  <c r="R131" i="21"/>
  <c r="R130" i="21"/>
  <c r="R129" i="21"/>
  <c r="R128" i="21"/>
  <c r="R127" i="21"/>
  <c r="R126" i="21"/>
  <c r="R125" i="21"/>
  <c r="R124" i="21"/>
  <c r="R123" i="21"/>
  <c r="R122" i="21"/>
  <c r="R121" i="21"/>
  <c r="R120" i="21"/>
  <c r="R119" i="21"/>
  <c r="R118" i="21"/>
  <c r="R117" i="21"/>
  <c r="R116" i="21"/>
  <c r="R115" i="21"/>
  <c r="R114" i="21"/>
  <c r="R113" i="21"/>
  <c r="R112" i="21"/>
  <c r="R111" i="21"/>
  <c r="R110" i="21"/>
  <c r="R109" i="21"/>
  <c r="R108" i="21"/>
  <c r="R107" i="21"/>
  <c r="R106" i="21"/>
  <c r="R105" i="21"/>
  <c r="R104" i="21"/>
  <c r="R103" i="21"/>
  <c r="R102" i="21"/>
  <c r="R101" i="21"/>
  <c r="R100" i="21"/>
  <c r="R99" i="21"/>
  <c r="R98" i="21"/>
  <c r="R97" i="21"/>
  <c r="R96" i="21"/>
  <c r="R95" i="21"/>
  <c r="R94" i="21"/>
  <c r="R93" i="21"/>
  <c r="R92" i="21"/>
  <c r="R91" i="21"/>
  <c r="R90" i="21"/>
  <c r="R89" i="21"/>
  <c r="R88" i="21"/>
  <c r="R87" i="21"/>
  <c r="R86" i="21"/>
  <c r="R85" i="21"/>
  <c r="R84" i="21"/>
  <c r="R83" i="21"/>
  <c r="R82" i="21"/>
  <c r="R81" i="21"/>
  <c r="R80" i="21"/>
  <c r="R79" i="21"/>
  <c r="R78" i="21"/>
  <c r="R77" i="21"/>
  <c r="R76" i="21"/>
  <c r="R75" i="21"/>
  <c r="R74" i="21"/>
  <c r="R73" i="21"/>
  <c r="R72" i="21"/>
  <c r="R71" i="21"/>
  <c r="R70" i="21"/>
  <c r="R69" i="21"/>
  <c r="R68" i="21"/>
  <c r="R67" i="21"/>
  <c r="R66" i="21"/>
  <c r="R65" i="21"/>
  <c r="R64" i="21"/>
  <c r="R63" i="21"/>
  <c r="R62" i="21"/>
  <c r="R61" i="21"/>
  <c r="R60" i="21"/>
  <c r="R59" i="21"/>
  <c r="R58" i="21"/>
  <c r="R57" i="21"/>
  <c r="R56" i="21"/>
  <c r="R55" i="21"/>
  <c r="R54" i="21"/>
  <c r="R53" i="21"/>
  <c r="R52" i="21"/>
  <c r="R51" i="21"/>
  <c r="R50" i="21"/>
  <c r="R49" i="21"/>
  <c r="R48" i="21"/>
  <c r="R47" i="21"/>
  <c r="R46" i="21"/>
  <c r="R45" i="21"/>
  <c r="R44" i="21"/>
  <c r="R43" i="21"/>
  <c r="R42" i="21"/>
  <c r="R41" i="21"/>
  <c r="R40" i="21"/>
  <c r="R39" i="21"/>
  <c r="R38" i="21"/>
  <c r="R37" i="21"/>
  <c r="R36" i="21"/>
  <c r="R35" i="21"/>
  <c r="R34" i="21"/>
  <c r="R33" i="21"/>
  <c r="R32" i="21"/>
  <c r="R31" i="21"/>
  <c r="R30" i="21"/>
  <c r="R29" i="21"/>
  <c r="R28" i="21"/>
  <c r="R27" i="21"/>
  <c r="R26" i="21"/>
  <c r="R25" i="21"/>
  <c r="R24" i="21"/>
  <c r="R23" i="21"/>
  <c r="R22" i="21"/>
  <c r="R21" i="21"/>
  <c r="R20" i="21"/>
  <c r="R19" i="21"/>
  <c r="R18" i="21"/>
  <c r="R17" i="21"/>
  <c r="R16" i="21"/>
  <c r="R15" i="21"/>
  <c r="R14" i="21"/>
  <c r="R13" i="21"/>
  <c r="R12" i="21"/>
  <c r="R11" i="21"/>
  <c r="R10" i="21"/>
  <c r="R9" i="21"/>
  <c r="R8" i="21"/>
  <c r="R7" i="21"/>
  <c r="R6" i="21"/>
  <c r="Q14" i="30" l="1"/>
  <c r="Q6" i="30"/>
  <c r="S6" i="30" s="1"/>
  <c r="Q94" i="30"/>
  <c r="Q126" i="30"/>
  <c r="Q158" i="30"/>
  <c r="Q190" i="30"/>
  <c r="Q238" i="30"/>
  <c r="Q590" i="30"/>
  <c r="Q614" i="30"/>
  <c r="Q694" i="30"/>
  <c r="Q758" i="30"/>
  <c r="Q910" i="30"/>
  <c r="Q958" i="30"/>
  <c r="Q990" i="30"/>
  <c r="Q598" i="30"/>
  <c r="Q822" i="30"/>
  <c r="Q471" i="30"/>
  <c r="Q479" i="30"/>
  <c r="Q487" i="30"/>
  <c r="Q495" i="30"/>
  <c r="Q511" i="30"/>
  <c r="Q535" i="30"/>
  <c r="Q551" i="30"/>
  <c r="Q599" i="30"/>
  <c r="Q615" i="30"/>
  <c r="Q623" i="30"/>
  <c r="Q631" i="30"/>
  <c r="Q647" i="30"/>
  <c r="Q655" i="30"/>
  <c r="Q679" i="30"/>
  <c r="Q687" i="30"/>
  <c r="Q719" i="30"/>
  <c r="Q727" i="30"/>
  <c r="Q743" i="30"/>
  <c r="Q775" i="30"/>
  <c r="Q783" i="30"/>
  <c r="Q791" i="30"/>
  <c r="Q799" i="30"/>
  <c r="Q823" i="30"/>
  <c r="Q831" i="30"/>
  <c r="Q839" i="30"/>
  <c r="Q863" i="30"/>
  <c r="Q871" i="30"/>
  <c r="Q887" i="30"/>
  <c r="Q895" i="30"/>
  <c r="Q903" i="30"/>
  <c r="Q919" i="30"/>
  <c r="Q927" i="30"/>
  <c r="Q943" i="30"/>
  <c r="Q951" i="30"/>
  <c r="Q967" i="30"/>
  <c r="Q975" i="30"/>
  <c r="Q983" i="30"/>
  <c r="Q999" i="30"/>
  <c r="Q16" i="30"/>
  <c r="Q24" i="30"/>
  <c r="Q32" i="30"/>
  <c r="Q48" i="30"/>
  <c r="Q56" i="30"/>
  <c r="Q80" i="30"/>
  <c r="Q88" i="30"/>
  <c r="Q104" i="30"/>
  <c r="Q112" i="30"/>
  <c r="Q120" i="30"/>
  <c r="Q136" i="30"/>
  <c r="Q144" i="30"/>
  <c r="Q160" i="30"/>
  <c r="Q168" i="30"/>
  <c r="Q176" i="30"/>
  <c r="Q184" i="30"/>
  <c r="Q192" i="30"/>
  <c r="Q200" i="30"/>
  <c r="Q208" i="30"/>
  <c r="Q240" i="30"/>
  <c r="Q248" i="30"/>
  <c r="Q256" i="30"/>
  <c r="Q264" i="30"/>
  <c r="Q280" i="30"/>
  <c r="Q288" i="30"/>
  <c r="Q296" i="30"/>
  <c r="Q304" i="30"/>
  <c r="Q320" i="30"/>
  <c r="Q336" i="30"/>
  <c r="Q344" i="30"/>
  <c r="Q352" i="30"/>
  <c r="Q360" i="30"/>
  <c r="Q368" i="30"/>
  <c r="Q392" i="30"/>
  <c r="Q408" i="30"/>
  <c r="Q416" i="30"/>
  <c r="Q424" i="30"/>
  <c r="Q464" i="30"/>
  <c r="Q504" i="30"/>
  <c r="Q536" i="30"/>
  <c r="Q600" i="30"/>
  <c r="Q608" i="30"/>
  <c r="Q624" i="30"/>
  <c r="Q640" i="30"/>
  <c r="Q648" i="30"/>
  <c r="Q664" i="30"/>
  <c r="Q680" i="30"/>
  <c r="Q696" i="30"/>
  <c r="Q704" i="30"/>
  <c r="Q712" i="30"/>
  <c r="Q720" i="30"/>
  <c r="Q736" i="30"/>
  <c r="Q752" i="30"/>
  <c r="Q760" i="30"/>
  <c r="Q768" i="30"/>
  <c r="Q776" i="30"/>
  <c r="Q792" i="30"/>
  <c r="Q808" i="30"/>
  <c r="Q816" i="30"/>
  <c r="Q824" i="30"/>
  <c r="Q832" i="30"/>
  <c r="Q840" i="30"/>
  <c r="Q848" i="30"/>
  <c r="Q856" i="30"/>
  <c r="Q864" i="30"/>
  <c r="Q872" i="30"/>
  <c r="Q880" i="30"/>
  <c r="Q888" i="30"/>
  <c r="Q912" i="30"/>
  <c r="Q920" i="30"/>
  <c r="Q936" i="30"/>
  <c r="Q944" i="30"/>
  <c r="Q960" i="30"/>
  <c r="Q968" i="30"/>
  <c r="Q992" i="30"/>
  <c r="Q1000" i="30"/>
  <c r="Q934" i="30"/>
  <c r="Q216" i="30"/>
  <c r="Q224" i="30"/>
  <c r="Q197" i="30"/>
  <c r="Q214" i="30"/>
  <c r="Q253" i="30"/>
  <c r="Q278" i="30"/>
  <c r="Q373" i="30"/>
  <c r="Q398" i="30"/>
  <c r="Q222" i="30"/>
  <c r="Q286" i="30"/>
  <c r="Q294" i="30"/>
  <c r="Q302" i="30"/>
  <c r="Q310" i="30"/>
  <c r="Q318" i="30"/>
  <c r="Q326" i="30"/>
  <c r="Q334" i="30"/>
  <c r="Q342" i="30"/>
  <c r="Q406" i="30"/>
  <c r="Q446" i="30"/>
  <c r="Q205" i="30"/>
  <c r="Q230" i="30"/>
  <c r="Q269" i="30"/>
  <c r="Q350" i="30"/>
  <c r="Q389" i="30"/>
  <c r="Q414" i="30"/>
  <c r="Q438" i="30"/>
  <c r="Q567" i="30"/>
  <c r="Q221" i="30"/>
  <c r="Q246" i="30"/>
  <c r="Q285" i="30"/>
  <c r="Q293" i="30"/>
  <c r="Q301" i="30"/>
  <c r="Q309" i="30"/>
  <c r="Q317" i="30"/>
  <c r="Q325" i="30"/>
  <c r="Q333" i="30"/>
  <c r="Q341" i="30"/>
  <c r="Q366" i="30"/>
  <c r="Q405" i="30"/>
  <c r="Q198" i="30"/>
  <c r="Q203" i="30"/>
  <c r="Q229" i="30"/>
  <c r="Q254" i="30"/>
  <c r="Q349" i="30"/>
  <c r="Q374" i="30"/>
  <c r="Q413" i="30"/>
  <c r="Q437" i="30"/>
  <c r="Q474" i="30"/>
  <c r="Q544" i="30"/>
  <c r="Q520" i="30"/>
  <c r="Q528" i="30"/>
  <c r="Q592" i="30"/>
  <c r="Q617" i="30"/>
  <c r="Q472" i="30"/>
  <c r="Q503" i="30"/>
  <c r="Q543" i="30"/>
  <c r="Q584" i="30"/>
  <c r="Q607" i="30"/>
  <c r="Q448" i="30"/>
  <c r="Q576" i="30"/>
  <c r="Q633" i="30"/>
  <c r="Q462" i="30"/>
  <c r="Q480" i="30"/>
  <c r="Q519" i="30"/>
  <c r="Q527" i="30"/>
  <c r="Q568" i="30"/>
  <c r="Q591" i="30"/>
  <c r="Q609" i="30"/>
  <c r="Q616" i="30"/>
  <c r="Q488" i="30"/>
  <c r="Q560" i="30"/>
  <c r="Q456" i="30"/>
  <c r="Q470" i="30"/>
  <c r="Q496" i="30"/>
  <c r="Q552" i="30"/>
  <c r="Q575" i="30"/>
  <c r="Q625" i="30"/>
  <c r="Q632" i="30"/>
  <c r="Q684" i="30"/>
  <c r="Q692" i="30"/>
  <c r="Q700" i="30"/>
  <c r="Q708" i="30"/>
  <c r="Q716" i="30"/>
  <c r="Q724" i="30"/>
  <c r="Q732" i="30"/>
  <c r="Q849" i="30"/>
  <c r="Q866" i="30"/>
  <c r="Q913" i="30"/>
  <c r="Q938" i="30"/>
  <c r="Q985" i="30"/>
  <c r="Q674" i="30"/>
  <c r="Q873" i="30"/>
  <c r="Q890" i="30"/>
  <c r="Q945" i="30"/>
  <c r="Q962" i="30"/>
  <c r="Q842" i="30"/>
  <c r="Q906" i="30"/>
  <c r="Q978" i="30"/>
  <c r="Q681" i="30"/>
  <c r="Q689" i="30"/>
  <c r="Q697" i="30"/>
  <c r="Q705" i="30"/>
  <c r="Q713" i="30"/>
  <c r="Q721" i="30"/>
  <c r="Q729" i="30"/>
  <c r="Q737" i="30"/>
  <c r="Q745" i="30"/>
  <c r="Q753" i="30"/>
  <c r="Q761" i="30"/>
  <c r="Q769" i="30"/>
  <c r="Q777" i="30"/>
  <c r="Q785" i="30"/>
  <c r="Q793" i="30"/>
  <c r="Q801" i="30"/>
  <c r="Q809" i="30"/>
  <c r="Q817" i="30"/>
  <c r="Q825" i="30"/>
  <c r="Q833" i="30"/>
  <c r="Q850" i="30"/>
  <c r="Q897" i="30"/>
  <c r="Q914" i="30"/>
  <c r="Q969" i="30"/>
  <c r="Q986" i="30"/>
  <c r="P1005" i="21"/>
  <c r="P1004" i="21"/>
  <c r="P1003" i="21"/>
  <c r="P1002" i="21"/>
  <c r="P1001" i="21"/>
  <c r="P1000" i="21"/>
  <c r="P999" i="21"/>
  <c r="P998" i="21"/>
  <c r="P997" i="21"/>
  <c r="P996" i="21"/>
  <c r="P995" i="21"/>
  <c r="P994" i="21"/>
  <c r="P993" i="21"/>
  <c r="P992" i="21"/>
  <c r="P991" i="21"/>
  <c r="P990" i="21"/>
  <c r="P989" i="21"/>
  <c r="P988" i="21"/>
  <c r="P987" i="21"/>
  <c r="P986" i="21"/>
  <c r="P985" i="21"/>
  <c r="P984" i="21"/>
  <c r="P983" i="21"/>
  <c r="P982" i="21"/>
  <c r="P981" i="21"/>
  <c r="P980" i="21"/>
  <c r="P979" i="21"/>
  <c r="P978" i="21"/>
  <c r="P977" i="21"/>
  <c r="P976" i="21"/>
  <c r="P975" i="21"/>
  <c r="P974" i="21"/>
  <c r="P973" i="21"/>
  <c r="P972" i="21"/>
  <c r="P971" i="21"/>
  <c r="P970" i="21"/>
  <c r="P969" i="21"/>
  <c r="P968" i="21"/>
  <c r="P967" i="21"/>
  <c r="P966" i="21"/>
  <c r="P965" i="21"/>
  <c r="P964" i="21"/>
  <c r="P963" i="21"/>
  <c r="P962" i="21"/>
  <c r="P961" i="21"/>
  <c r="P960" i="21"/>
  <c r="P959" i="21"/>
  <c r="P958" i="21"/>
  <c r="P957" i="21"/>
  <c r="P956" i="21"/>
  <c r="P955" i="21"/>
  <c r="P954" i="21"/>
  <c r="P953" i="21"/>
  <c r="P952" i="21"/>
  <c r="P951" i="21"/>
  <c r="P950" i="21"/>
  <c r="P949" i="21"/>
  <c r="P948" i="21"/>
  <c r="P947" i="21"/>
  <c r="P946" i="21"/>
  <c r="P945" i="21"/>
  <c r="P944" i="21"/>
  <c r="P943" i="21"/>
  <c r="P942" i="21"/>
  <c r="P941" i="21"/>
  <c r="P940" i="21"/>
  <c r="P939" i="21"/>
  <c r="P938" i="21"/>
  <c r="P937" i="21"/>
  <c r="P936" i="21"/>
  <c r="P935" i="21"/>
  <c r="P934" i="21"/>
  <c r="P933" i="21"/>
  <c r="P932" i="21"/>
  <c r="P931" i="21"/>
  <c r="P930" i="21"/>
  <c r="P929" i="21"/>
  <c r="P928" i="21"/>
  <c r="P927" i="21"/>
  <c r="P926" i="21"/>
  <c r="P925" i="21"/>
  <c r="P924" i="21"/>
  <c r="P923" i="21"/>
  <c r="P922" i="21"/>
  <c r="P921" i="21"/>
  <c r="P920" i="21"/>
  <c r="P919" i="21"/>
  <c r="P918" i="21"/>
  <c r="P917" i="21"/>
  <c r="P916" i="21"/>
  <c r="P915" i="21"/>
  <c r="P914" i="21"/>
  <c r="P913" i="21"/>
  <c r="P912" i="21"/>
  <c r="P911" i="21"/>
  <c r="P910" i="21"/>
  <c r="P909" i="21"/>
  <c r="P908" i="21"/>
  <c r="P907" i="21"/>
  <c r="P906" i="21"/>
  <c r="P905" i="21"/>
  <c r="P904" i="21"/>
  <c r="P903" i="21"/>
  <c r="P902" i="21"/>
  <c r="P901" i="21"/>
  <c r="P900" i="21"/>
  <c r="P899" i="21"/>
  <c r="P898" i="21"/>
  <c r="P897" i="21"/>
  <c r="P896" i="21"/>
  <c r="P895" i="21"/>
  <c r="P894" i="21"/>
  <c r="P893" i="21"/>
  <c r="P892" i="21"/>
  <c r="P891" i="21"/>
  <c r="P890" i="21"/>
  <c r="P889" i="21"/>
  <c r="P888" i="21"/>
  <c r="P887" i="21"/>
  <c r="P886" i="21"/>
  <c r="P885" i="21"/>
  <c r="P884" i="21"/>
  <c r="P883" i="21"/>
  <c r="P882" i="21"/>
  <c r="P881" i="21"/>
  <c r="P880" i="21"/>
  <c r="P879" i="21"/>
  <c r="P878" i="21"/>
  <c r="P877" i="21"/>
  <c r="P876" i="21"/>
  <c r="P875" i="21"/>
  <c r="P874" i="21"/>
  <c r="P873" i="21"/>
  <c r="P872" i="21"/>
  <c r="P871" i="21"/>
  <c r="P870" i="21"/>
  <c r="P869" i="21"/>
  <c r="P868" i="21"/>
  <c r="P867" i="21"/>
  <c r="P866" i="21"/>
  <c r="P865" i="21"/>
  <c r="P864" i="21"/>
  <c r="P863" i="21"/>
  <c r="P862" i="21"/>
  <c r="P861" i="21"/>
  <c r="P860" i="21"/>
  <c r="P859" i="21"/>
  <c r="P858" i="21"/>
  <c r="P857" i="21"/>
  <c r="P856" i="21"/>
  <c r="P855" i="21"/>
  <c r="P854" i="21"/>
  <c r="P853" i="21"/>
  <c r="P852" i="21"/>
  <c r="P851" i="21"/>
  <c r="P850" i="21"/>
  <c r="P849" i="21"/>
  <c r="P848" i="21"/>
  <c r="P847" i="21"/>
  <c r="P846" i="21"/>
  <c r="P845" i="21"/>
  <c r="P844" i="21"/>
  <c r="P843" i="21"/>
  <c r="P842" i="21"/>
  <c r="P841" i="21"/>
  <c r="P840" i="21"/>
  <c r="P839" i="21"/>
  <c r="P838" i="21"/>
  <c r="P837" i="21"/>
  <c r="P836" i="21"/>
  <c r="P835" i="21"/>
  <c r="P834" i="21"/>
  <c r="P833" i="21"/>
  <c r="P832" i="21"/>
  <c r="P831" i="21"/>
  <c r="P830" i="21"/>
  <c r="P829" i="21"/>
  <c r="P828" i="21"/>
  <c r="P827" i="21"/>
  <c r="P826" i="21"/>
  <c r="P825" i="21"/>
  <c r="P824" i="21"/>
  <c r="P823" i="21"/>
  <c r="P822" i="21"/>
  <c r="P821" i="21"/>
  <c r="P820" i="21"/>
  <c r="P819" i="21"/>
  <c r="P818" i="21"/>
  <c r="P817" i="21"/>
  <c r="P816" i="21"/>
  <c r="P815" i="21"/>
  <c r="P814" i="21"/>
  <c r="P813" i="21"/>
  <c r="P812" i="21"/>
  <c r="P811" i="21"/>
  <c r="P810" i="21"/>
  <c r="P809" i="21"/>
  <c r="P808" i="21"/>
  <c r="P807" i="21"/>
  <c r="P806" i="21"/>
  <c r="P805" i="21"/>
  <c r="P804" i="21"/>
  <c r="P803" i="21"/>
  <c r="P802" i="21"/>
  <c r="P801" i="21"/>
  <c r="P800" i="21"/>
  <c r="P799" i="21"/>
  <c r="P798" i="21"/>
  <c r="P797" i="21"/>
  <c r="P796" i="21"/>
  <c r="P795" i="21"/>
  <c r="P794" i="21"/>
  <c r="P793" i="21"/>
  <c r="P792" i="21"/>
  <c r="P791" i="21"/>
  <c r="P790" i="21"/>
  <c r="P789" i="21"/>
  <c r="P788" i="21"/>
  <c r="P787" i="21"/>
  <c r="P786" i="21"/>
  <c r="P785" i="21"/>
  <c r="P784" i="21"/>
  <c r="P783" i="21"/>
  <c r="P782" i="21"/>
  <c r="P781" i="21"/>
  <c r="P780" i="21"/>
  <c r="P779" i="21"/>
  <c r="P778" i="21"/>
  <c r="P777" i="21"/>
  <c r="P776" i="21"/>
  <c r="P775" i="21"/>
  <c r="P774" i="21"/>
  <c r="P773" i="21"/>
  <c r="P772" i="21"/>
  <c r="P771" i="21"/>
  <c r="P770" i="21"/>
  <c r="P769" i="21"/>
  <c r="P768" i="21"/>
  <c r="P767" i="21"/>
  <c r="P766" i="21"/>
  <c r="P765" i="21"/>
  <c r="P764" i="21"/>
  <c r="P763" i="21"/>
  <c r="P762" i="21"/>
  <c r="P761" i="21"/>
  <c r="P760" i="21"/>
  <c r="P759" i="21"/>
  <c r="P758" i="21"/>
  <c r="P757" i="21"/>
  <c r="P756" i="21"/>
  <c r="P755" i="21"/>
  <c r="P754" i="21"/>
  <c r="P753" i="21"/>
  <c r="P752" i="21"/>
  <c r="P751" i="21"/>
  <c r="P750" i="21"/>
  <c r="P749" i="21"/>
  <c r="P748" i="21"/>
  <c r="P747" i="21"/>
  <c r="P746" i="21"/>
  <c r="P745" i="21"/>
  <c r="P744" i="21"/>
  <c r="P743" i="21"/>
  <c r="P742" i="21"/>
  <c r="P741" i="21"/>
  <c r="P740" i="21"/>
  <c r="P739" i="21"/>
  <c r="P738" i="21"/>
  <c r="P737" i="21"/>
  <c r="P736" i="21"/>
  <c r="P735" i="21"/>
  <c r="P734" i="21"/>
  <c r="P733" i="21"/>
  <c r="P732" i="21"/>
  <c r="P731" i="21"/>
  <c r="P730" i="21"/>
  <c r="P729" i="21"/>
  <c r="P728" i="21"/>
  <c r="P727" i="21"/>
  <c r="P726" i="21"/>
  <c r="P725" i="21"/>
  <c r="P724" i="21"/>
  <c r="P723" i="21"/>
  <c r="P722" i="21"/>
  <c r="P721" i="21"/>
  <c r="P720" i="21"/>
  <c r="P719" i="21"/>
  <c r="P718" i="21"/>
  <c r="P717" i="21"/>
  <c r="P716" i="21"/>
  <c r="P715" i="21"/>
  <c r="P714" i="21"/>
  <c r="P713" i="21"/>
  <c r="P712" i="21"/>
  <c r="P711" i="21"/>
  <c r="P710" i="21"/>
  <c r="P709" i="21"/>
  <c r="P708" i="21"/>
  <c r="P707" i="21"/>
  <c r="P706" i="21"/>
  <c r="P705" i="21"/>
  <c r="P704" i="21"/>
  <c r="P703" i="21"/>
  <c r="P702" i="21"/>
  <c r="P701" i="21"/>
  <c r="P700" i="21"/>
  <c r="P699" i="21"/>
  <c r="P698" i="21"/>
  <c r="P697" i="21"/>
  <c r="P696" i="21"/>
  <c r="P695" i="21"/>
  <c r="P694" i="21"/>
  <c r="P693" i="21"/>
  <c r="P692" i="21"/>
  <c r="P691" i="21"/>
  <c r="P690" i="21"/>
  <c r="P689" i="21"/>
  <c r="P688" i="21"/>
  <c r="P687" i="21"/>
  <c r="P686" i="21"/>
  <c r="P685" i="21"/>
  <c r="P684" i="21"/>
  <c r="P683" i="21"/>
  <c r="P682" i="21"/>
  <c r="P681" i="21"/>
  <c r="P680" i="21"/>
  <c r="P679" i="21"/>
  <c r="P678" i="21"/>
  <c r="P677" i="21"/>
  <c r="P676" i="21"/>
  <c r="P675" i="21"/>
  <c r="P674" i="21"/>
  <c r="P673" i="21"/>
  <c r="P672" i="21"/>
  <c r="P671" i="21"/>
  <c r="P670" i="21"/>
  <c r="P669" i="21"/>
  <c r="P668" i="21"/>
  <c r="P667" i="21"/>
  <c r="P666" i="21"/>
  <c r="P665" i="21"/>
  <c r="P664" i="21"/>
  <c r="P663" i="21"/>
  <c r="P662" i="21"/>
  <c r="P661" i="21"/>
  <c r="P660" i="21"/>
  <c r="P659" i="21"/>
  <c r="P658" i="21"/>
  <c r="P657" i="21"/>
  <c r="P656" i="21"/>
  <c r="P655" i="21"/>
  <c r="P654" i="21"/>
  <c r="P653" i="21"/>
  <c r="P652" i="21"/>
  <c r="P651" i="21"/>
  <c r="P650" i="21"/>
  <c r="P649" i="21"/>
  <c r="P648" i="21"/>
  <c r="P647" i="21"/>
  <c r="P646" i="21"/>
  <c r="P645" i="21"/>
  <c r="P644" i="21"/>
  <c r="P643" i="21"/>
  <c r="P642" i="21"/>
  <c r="P641" i="21"/>
  <c r="P640" i="21"/>
  <c r="P639" i="21"/>
  <c r="P638" i="21"/>
  <c r="P637" i="21"/>
  <c r="P636" i="21"/>
  <c r="P635" i="21"/>
  <c r="P634" i="21"/>
  <c r="P633" i="21"/>
  <c r="P632" i="21"/>
  <c r="P631" i="21"/>
  <c r="P630" i="21"/>
  <c r="P629" i="21"/>
  <c r="P628" i="21"/>
  <c r="P627" i="21"/>
  <c r="P626" i="21"/>
  <c r="P625" i="21"/>
  <c r="P624" i="21"/>
  <c r="P623" i="21"/>
  <c r="P622" i="21"/>
  <c r="P621" i="21"/>
  <c r="P620" i="21"/>
  <c r="P619" i="21"/>
  <c r="P618" i="21"/>
  <c r="P617" i="21"/>
  <c r="P616" i="21"/>
  <c r="P615" i="21"/>
  <c r="P614" i="21"/>
  <c r="P613" i="21"/>
  <c r="P612" i="21"/>
  <c r="P611" i="21"/>
  <c r="P610" i="21"/>
  <c r="P609" i="21"/>
  <c r="P608" i="21"/>
  <c r="P607" i="21"/>
  <c r="P606" i="21"/>
  <c r="P605" i="21"/>
  <c r="P604" i="21"/>
  <c r="P603" i="21"/>
  <c r="P602" i="21"/>
  <c r="P601" i="21"/>
  <c r="P600" i="21"/>
  <c r="P599" i="21"/>
  <c r="P598" i="21"/>
  <c r="P597" i="21"/>
  <c r="P596" i="21"/>
  <c r="P595" i="21"/>
  <c r="P594" i="21"/>
  <c r="P593" i="21"/>
  <c r="P592" i="21"/>
  <c r="P591" i="21"/>
  <c r="P590" i="21"/>
  <c r="P589" i="21"/>
  <c r="P588" i="21"/>
  <c r="P587" i="21"/>
  <c r="P586" i="21"/>
  <c r="P585" i="21"/>
  <c r="P584" i="21"/>
  <c r="P583" i="21"/>
  <c r="P582" i="21"/>
  <c r="P581" i="21"/>
  <c r="P580" i="21"/>
  <c r="P579" i="21"/>
  <c r="P578" i="21"/>
  <c r="P577" i="21"/>
  <c r="P576" i="21"/>
  <c r="P575" i="21"/>
  <c r="P574" i="21"/>
  <c r="P573" i="21"/>
  <c r="P572" i="21"/>
  <c r="P571" i="21"/>
  <c r="P570" i="21"/>
  <c r="P569" i="21"/>
  <c r="P568" i="21"/>
  <c r="P567" i="21"/>
  <c r="P566" i="21"/>
  <c r="P565" i="21"/>
  <c r="P564" i="21"/>
  <c r="P563" i="21"/>
  <c r="P562" i="21"/>
  <c r="P561" i="21"/>
  <c r="P560" i="21"/>
  <c r="P559" i="21"/>
  <c r="P558" i="21"/>
  <c r="P557" i="21"/>
  <c r="P556" i="21"/>
  <c r="P555" i="21"/>
  <c r="P554" i="21"/>
  <c r="P553" i="21"/>
  <c r="P552" i="21"/>
  <c r="P551" i="21"/>
  <c r="P550" i="21"/>
  <c r="P549" i="21"/>
  <c r="P548" i="21"/>
  <c r="P547" i="21"/>
  <c r="P546" i="21"/>
  <c r="P545" i="21"/>
  <c r="P544" i="21"/>
  <c r="P543" i="21"/>
  <c r="P542" i="21"/>
  <c r="P541" i="21"/>
  <c r="P540" i="21"/>
  <c r="P539" i="21"/>
  <c r="P538" i="21"/>
  <c r="P537" i="21"/>
  <c r="P536" i="21"/>
  <c r="P535" i="21"/>
  <c r="P534" i="21"/>
  <c r="P533" i="21"/>
  <c r="P532" i="21"/>
  <c r="P531" i="21"/>
  <c r="P530" i="21"/>
  <c r="P529" i="21"/>
  <c r="P528" i="21"/>
  <c r="P527" i="21"/>
  <c r="P526" i="21"/>
  <c r="P525" i="21"/>
  <c r="P524" i="21"/>
  <c r="P523" i="21"/>
  <c r="P522" i="21"/>
  <c r="P521" i="21"/>
  <c r="P520" i="21"/>
  <c r="P519" i="21"/>
  <c r="P518" i="21"/>
  <c r="P517" i="21"/>
  <c r="P516" i="21"/>
  <c r="P515" i="21"/>
  <c r="P514" i="21"/>
  <c r="P513" i="21"/>
  <c r="P512" i="21"/>
  <c r="P511" i="21"/>
  <c r="P510" i="21"/>
  <c r="P509" i="21"/>
  <c r="P508" i="21"/>
  <c r="P507" i="21"/>
  <c r="P506" i="21"/>
  <c r="P505" i="21"/>
  <c r="P504" i="21"/>
  <c r="P503" i="21"/>
  <c r="P502" i="21"/>
  <c r="P501" i="21"/>
  <c r="P500" i="21"/>
  <c r="P499" i="21"/>
  <c r="P498" i="21"/>
  <c r="P497" i="21"/>
  <c r="P496" i="21"/>
  <c r="P495" i="21"/>
  <c r="P494" i="21"/>
  <c r="P493" i="21"/>
  <c r="P492" i="21"/>
  <c r="P491" i="21"/>
  <c r="P490" i="21"/>
  <c r="P489" i="21"/>
  <c r="P488" i="21"/>
  <c r="P487" i="21"/>
  <c r="P486" i="21"/>
  <c r="P485" i="21"/>
  <c r="P484" i="21"/>
  <c r="P483" i="21"/>
  <c r="P482" i="21"/>
  <c r="P481" i="21"/>
  <c r="P480" i="21"/>
  <c r="P479" i="21"/>
  <c r="P478" i="21"/>
  <c r="P477" i="21"/>
  <c r="P476" i="21"/>
  <c r="P475" i="21"/>
  <c r="P474" i="21"/>
  <c r="P473" i="21"/>
  <c r="P472" i="21"/>
  <c r="P471" i="21"/>
  <c r="P470" i="21"/>
  <c r="P469" i="21"/>
  <c r="P468" i="21"/>
  <c r="P467" i="21"/>
  <c r="P466" i="21"/>
  <c r="P465" i="21"/>
  <c r="P464" i="21"/>
  <c r="P463" i="21"/>
  <c r="P462" i="21"/>
  <c r="P461" i="21"/>
  <c r="P460" i="21"/>
  <c r="P459" i="21"/>
  <c r="P458" i="21"/>
  <c r="P457" i="21"/>
  <c r="P456" i="21"/>
  <c r="P455" i="21"/>
  <c r="P454" i="21"/>
  <c r="P453" i="21"/>
  <c r="P452" i="21"/>
  <c r="P451" i="21"/>
  <c r="P450" i="21"/>
  <c r="P449" i="21"/>
  <c r="P448" i="21"/>
  <c r="P447" i="21"/>
  <c r="P446" i="21"/>
  <c r="P445" i="21"/>
  <c r="P444" i="21"/>
  <c r="P443" i="21"/>
  <c r="P442" i="21"/>
  <c r="P441" i="21"/>
  <c r="P440" i="21"/>
  <c r="P439" i="21"/>
  <c r="P438" i="21"/>
  <c r="P437" i="21"/>
  <c r="P436" i="21"/>
  <c r="P435" i="21"/>
  <c r="P434" i="21"/>
  <c r="P433" i="21"/>
  <c r="P432" i="21"/>
  <c r="P431" i="21"/>
  <c r="P430" i="21"/>
  <c r="P429" i="21"/>
  <c r="P428" i="21"/>
  <c r="P427" i="21"/>
  <c r="P426" i="21"/>
  <c r="P425" i="21"/>
  <c r="P424" i="21"/>
  <c r="P423" i="21"/>
  <c r="P422" i="21"/>
  <c r="P421" i="21"/>
  <c r="P420" i="21"/>
  <c r="P419" i="21"/>
  <c r="P418" i="21"/>
  <c r="P417" i="21"/>
  <c r="P416" i="21"/>
  <c r="P415" i="21"/>
  <c r="P414" i="21"/>
  <c r="P413" i="21"/>
  <c r="P412" i="21"/>
  <c r="P411" i="21"/>
  <c r="P410" i="21"/>
  <c r="P409" i="21"/>
  <c r="P408" i="21"/>
  <c r="P407" i="21"/>
  <c r="P406" i="21"/>
  <c r="P405" i="21"/>
  <c r="P404" i="21"/>
  <c r="P403" i="21"/>
  <c r="P402" i="21"/>
  <c r="P401" i="21"/>
  <c r="P400" i="21"/>
  <c r="P399" i="21"/>
  <c r="P398" i="21"/>
  <c r="P397" i="21"/>
  <c r="P396" i="21"/>
  <c r="P395" i="21"/>
  <c r="P394" i="21"/>
  <c r="P393" i="21"/>
  <c r="P392" i="21"/>
  <c r="P391" i="21"/>
  <c r="P390" i="21"/>
  <c r="P389" i="21"/>
  <c r="P388" i="21"/>
  <c r="P387" i="21"/>
  <c r="P386" i="21"/>
  <c r="P385" i="21"/>
  <c r="P384" i="21"/>
  <c r="P383" i="21"/>
  <c r="P382" i="21"/>
  <c r="P381" i="21"/>
  <c r="P380" i="21"/>
  <c r="P379" i="21"/>
  <c r="P378" i="21"/>
  <c r="P377" i="21"/>
  <c r="P376" i="21"/>
  <c r="P375" i="21"/>
  <c r="P374" i="21"/>
  <c r="P373" i="21"/>
  <c r="P372" i="21"/>
  <c r="P371" i="21"/>
  <c r="P370" i="21"/>
  <c r="P369" i="21"/>
  <c r="P368" i="21"/>
  <c r="P367" i="21"/>
  <c r="P366" i="21"/>
  <c r="P365" i="21"/>
  <c r="P364" i="21"/>
  <c r="P363" i="21"/>
  <c r="P362" i="21"/>
  <c r="P361" i="21"/>
  <c r="P360" i="21"/>
  <c r="P359" i="21"/>
  <c r="P358" i="21"/>
  <c r="P357" i="21"/>
  <c r="P356" i="21"/>
  <c r="P355" i="21"/>
  <c r="P354" i="21"/>
  <c r="P353" i="21"/>
  <c r="P352" i="21"/>
  <c r="P351" i="21"/>
  <c r="P350" i="21"/>
  <c r="P349" i="21"/>
  <c r="P348" i="21"/>
  <c r="P347" i="21"/>
  <c r="P346" i="21"/>
  <c r="P345" i="21"/>
  <c r="P344" i="21"/>
  <c r="P343" i="21"/>
  <c r="P342" i="21"/>
  <c r="P341" i="21"/>
  <c r="P340" i="21"/>
  <c r="P339" i="21"/>
  <c r="P338" i="21"/>
  <c r="P337" i="21"/>
  <c r="P336" i="21"/>
  <c r="P335" i="21"/>
  <c r="P334" i="21"/>
  <c r="P333" i="21"/>
  <c r="P332" i="21"/>
  <c r="P331" i="21"/>
  <c r="P330" i="21"/>
  <c r="P329" i="21"/>
  <c r="P328" i="21"/>
  <c r="P327" i="21"/>
  <c r="P326" i="21"/>
  <c r="P325" i="21"/>
  <c r="P324" i="21"/>
  <c r="P323" i="21"/>
  <c r="P322" i="21"/>
  <c r="P321" i="21"/>
  <c r="P320" i="21"/>
  <c r="P319" i="21"/>
  <c r="P318" i="21"/>
  <c r="P317" i="21"/>
  <c r="P316" i="21"/>
  <c r="P315" i="21"/>
  <c r="P314" i="21"/>
  <c r="P313" i="21"/>
  <c r="P312" i="21"/>
  <c r="P311" i="21"/>
  <c r="P310" i="21"/>
  <c r="P309" i="21"/>
  <c r="P308" i="21"/>
  <c r="P307" i="21"/>
  <c r="P306" i="21"/>
  <c r="P305" i="21"/>
  <c r="P304" i="21"/>
  <c r="P303" i="21"/>
  <c r="P302" i="21"/>
  <c r="P301" i="21"/>
  <c r="P300" i="21"/>
  <c r="P299" i="21"/>
  <c r="P298" i="21"/>
  <c r="P297" i="21"/>
  <c r="P296" i="21"/>
  <c r="P295" i="21"/>
  <c r="P294" i="21"/>
  <c r="P293" i="21"/>
  <c r="P292" i="21"/>
  <c r="P291" i="21"/>
  <c r="P290" i="21"/>
  <c r="P289" i="21"/>
  <c r="P288" i="21"/>
  <c r="P287" i="21"/>
  <c r="P286" i="21"/>
  <c r="P285" i="21"/>
  <c r="P284" i="21"/>
  <c r="P283" i="21"/>
  <c r="P282" i="21"/>
  <c r="P281" i="21"/>
  <c r="P280" i="21"/>
  <c r="P279" i="21"/>
  <c r="P278" i="21"/>
  <c r="P277" i="21"/>
  <c r="P276" i="21"/>
  <c r="P275" i="21"/>
  <c r="P274" i="21"/>
  <c r="P273" i="21"/>
  <c r="P272" i="21"/>
  <c r="P271" i="21"/>
  <c r="P270" i="21"/>
  <c r="P269" i="21"/>
  <c r="P268" i="21"/>
  <c r="P267" i="21"/>
  <c r="P266" i="21"/>
  <c r="P265" i="21"/>
  <c r="P264" i="21"/>
  <c r="P263" i="21"/>
  <c r="P262" i="21"/>
  <c r="P261" i="21"/>
  <c r="P260" i="21"/>
  <c r="P259" i="21"/>
  <c r="P258" i="21"/>
  <c r="P257" i="21"/>
  <c r="P256" i="21"/>
  <c r="P255" i="21"/>
  <c r="P254" i="21"/>
  <c r="P253" i="21"/>
  <c r="P252" i="21"/>
  <c r="P251" i="21"/>
  <c r="P250" i="21"/>
  <c r="P249" i="21"/>
  <c r="P248" i="21"/>
  <c r="P247" i="21"/>
  <c r="P246" i="21"/>
  <c r="P245" i="21"/>
  <c r="P244" i="21"/>
  <c r="P243" i="21"/>
  <c r="P242" i="21"/>
  <c r="P241" i="21"/>
  <c r="P240" i="21"/>
  <c r="P239" i="21"/>
  <c r="P238" i="21"/>
  <c r="P237" i="21"/>
  <c r="P236" i="21"/>
  <c r="P235" i="21"/>
  <c r="P234" i="21"/>
  <c r="P233" i="21"/>
  <c r="P232" i="21"/>
  <c r="P231" i="21"/>
  <c r="P230" i="21"/>
  <c r="P229" i="21"/>
  <c r="P228" i="21"/>
  <c r="P227" i="21"/>
  <c r="P226" i="21"/>
  <c r="P225" i="21"/>
  <c r="P224" i="21"/>
  <c r="P223" i="21"/>
  <c r="P222" i="21"/>
  <c r="P221" i="21"/>
  <c r="P220" i="21"/>
  <c r="P219" i="21"/>
  <c r="P218" i="21"/>
  <c r="P217" i="21"/>
  <c r="P216" i="21"/>
  <c r="P215" i="21"/>
  <c r="P214" i="21"/>
  <c r="P213" i="21"/>
  <c r="P212" i="21"/>
  <c r="P211" i="21"/>
  <c r="P210" i="21"/>
  <c r="P209" i="21"/>
  <c r="P208" i="21"/>
  <c r="P207" i="21"/>
  <c r="P206" i="21"/>
  <c r="P205" i="21"/>
  <c r="P204" i="21"/>
  <c r="P203" i="21"/>
  <c r="P202" i="21"/>
  <c r="P201" i="21"/>
  <c r="P200" i="21"/>
  <c r="P199" i="21"/>
  <c r="P198" i="21"/>
  <c r="P197" i="21"/>
  <c r="P196" i="21"/>
  <c r="P195" i="21"/>
  <c r="P194" i="21"/>
  <c r="P193" i="21"/>
  <c r="P192" i="21"/>
  <c r="P191" i="21"/>
  <c r="P190" i="21"/>
  <c r="P189" i="21"/>
  <c r="P188" i="21"/>
  <c r="P187" i="21"/>
  <c r="P186" i="21"/>
  <c r="P185" i="21"/>
  <c r="P184" i="21"/>
  <c r="P183" i="21"/>
  <c r="P182" i="21"/>
  <c r="P181" i="21"/>
  <c r="P180" i="21"/>
  <c r="P179" i="21"/>
  <c r="P178" i="21"/>
  <c r="P177" i="21"/>
  <c r="P176" i="21"/>
  <c r="P175" i="21"/>
  <c r="P174" i="21"/>
  <c r="P173" i="21"/>
  <c r="P172" i="21"/>
  <c r="P171" i="21"/>
  <c r="P170" i="21"/>
  <c r="P169" i="21"/>
  <c r="P168" i="21"/>
  <c r="P167" i="21"/>
  <c r="P166" i="21"/>
  <c r="P165" i="21"/>
  <c r="P164" i="21"/>
  <c r="P163" i="21"/>
  <c r="P162" i="21"/>
  <c r="P161" i="21"/>
  <c r="P160" i="21"/>
  <c r="P159" i="21"/>
  <c r="P158" i="21"/>
  <c r="P157" i="21"/>
  <c r="P156" i="21"/>
  <c r="P155" i="21"/>
  <c r="P154" i="21"/>
  <c r="P153" i="21"/>
  <c r="P152" i="21"/>
  <c r="P151" i="21"/>
  <c r="P150" i="21"/>
  <c r="P149" i="21"/>
  <c r="P148" i="21"/>
  <c r="P147" i="21"/>
  <c r="P146" i="21"/>
  <c r="P145" i="21"/>
  <c r="P144" i="21"/>
  <c r="P143" i="21"/>
  <c r="P142" i="21"/>
  <c r="P141" i="21"/>
  <c r="P140" i="21"/>
  <c r="P139" i="21"/>
  <c r="P138" i="21"/>
  <c r="P137" i="21"/>
  <c r="P136" i="21"/>
  <c r="P135" i="21"/>
  <c r="P134" i="21"/>
  <c r="P133" i="21"/>
  <c r="P132" i="21"/>
  <c r="P131" i="21"/>
  <c r="P130" i="21"/>
  <c r="P129" i="21"/>
  <c r="P128" i="21"/>
  <c r="P127" i="21"/>
  <c r="P126" i="21"/>
  <c r="P125" i="21"/>
  <c r="P124" i="21"/>
  <c r="P123" i="21"/>
  <c r="P122" i="21"/>
  <c r="P121" i="21"/>
  <c r="P120" i="21"/>
  <c r="P119" i="21"/>
  <c r="P118" i="21"/>
  <c r="P117" i="21"/>
  <c r="P116" i="21"/>
  <c r="P115" i="21"/>
  <c r="P114" i="21"/>
  <c r="P113" i="21"/>
  <c r="P112" i="21"/>
  <c r="P111" i="21"/>
  <c r="P110" i="21"/>
  <c r="P109" i="21"/>
  <c r="P108" i="21"/>
  <c r="P107" i="21"/>
  <c r="P106" i="21"/>
  <c r="P105" i="21"/>
  <c r="P104" i="21"/>
  <c r="P103" i="21"/>
  <c r="P102" i="21"/>
  <c r="P101" i="21"/>
  <c r="P100" i="21"/>
  <c r="P99" i="21"/>
  <c r="P98" i="21"/>
  <c r="P97" i="21"/>
  <c r="P96" i="21"/>
  <c r="P95" i="21"/>
  <c r="P94" i="21"/>
  <c r="P93" i="21"/>
  <c r="P92" i="21"/>
  <c r="P91" i="21"/>
  <c r="P90" i="21"/>
  <c r="P89" i="21"/>
  <c r="P88" i="21"/>
  <c r="P87" i="21"/>
  <c r="P86" i="21"/>
  <c r="P85" i="21"/>
  <c r="P84" i="21"/>
  <c r="P83" i="21"/>
  <c r="P82" i="21"/>
  <c r="P81" i="21"/>
  <c r="P80" i="21"/>
  <c r="P79" i="21"/>
  <c r="P78" i="21"/>
  <c r="P77" i="21"/>
  <c r="P76" i="21"/>
  <c r="P75" i="21"/>
  <c r="P74" i="21"/>
  <c r="P73" i="21"/>
  <c r="P72" i="21"/>
  <c r="P71" i="21"/>
  <c r="P70" i="21"/>
  <c r="P69" i="21"/>
  <c r="P68" i="21"/>
  <c r="P67" i="21"/>
  <c r="P66" i="21"/>
  <c r="P65" i="21"/>
  <c r="P64" i="21"/>
  <c r="P63" i="21"/>
  <c r="P62" i="21"/>
  <c r="P61" i="21"/>
  <c r="P60" i="21"/>
  <c r="P59" i="21"/>
  <c r="P58" i="21"/>
  <c r="P57" i="21"/>
  <c r="P56" i="21"/>
  <c r="P55" i="21"/>
  <c r="P54" i="21"/>
  <c r="P53" i="21"/>
  <c r="P52" i="21"/>
  <c r="P51" i="21"/>
  <c r="P50" i="21"/>
  <c r="P49" i="21"/>
  <c r="P48" i="21"/>
  <c r="P47" i="21"/>
  <c r="P46" i="21"/>
  <c r="P45" i="21"/>
  <c r="P44" i="21"/>
  <c r="P43" i="21"/>
  <c r="P42" i="21"/>
  <c r="P41" i="21"/>
  <c r="P40" i="21"/>
  <c r="P39" i="21"/>
  <c r="P38" i="21"/>
  <c r="P37" i="21"/>
  <c r="P36" i="21"/>
  <c r="P35" i="21"/>
  <c r="P34" i="21"/>
  <c r="P33" i="21"/>
  <c r="P32" i="21"/>
  <c r="P31" i="21"/>
  <c r="P30" i="21"/>
  <c r="P29" i="21"/>
  <c r="P28" i="21"/>
  <c r="P27" i="21"/>
  <c r="P26" i="21"/>
  <c r="P25" i="21"/>
  <c r="P24" i="21"/>
  <c r="P23" i="21"/>
  <c r="P22" i="21"/>
  <c r="P21" i="21"/>
  <c r="P20" i="21"/>
  <c r="P19" i="21"/>
  <c r="P18" i="21"/>
  <c r="P17" i="21"/>
  <c r="P16" i="21"/>
  <c r="P15" i="21"/>
  <c r="P14" i="21"/>
  <c r="P13" i="21"/>
  <c r="P12" i="21"/>
  <c r="P11" i="21"/>
  <c r="P10" i="21"/>
  <c r="P9" i="21"/>
  <c r="P8" i="21"/>
  <c r="P7" i="21"/>
  <c r="P6" i="21"/>
  <c r="O1005" i="21"/>
  <c r="O1004" i="21"/>
  <c r="O1003" i="21"/>
  <c r="O1002" i="21"/>
  <c r="O1001" i="21"/>
  <c r="O1000" i="21"/>
  <c r="O999" i="21"/>
  <c r="O998" i="21"/>
  <c r="O997" i="21"/>
  <c r="O996" i="21"/>
  <c r="O995" i="21"/>
  <c r="O994" i="21"/>
  <c r="O993" i="21"/>
  <c r="O992" i="21"/>
  <c r="O991" i="21"/>
  <c r="O990" i="21"/>
  <c r="O989" i="21"/>
  <c r="O988" i="21"/>
  <c r="O987" i="21"/>
  <c r="O986" i="21"/>
  <c r="O985" i="21"/>
  <c r="O984" i="21"/>
  <c r="O983" i="21"/>
  <c r="O982" i="21"/>
  <c r="O981" i="21"/>
  <c r="O980" i="21"/>
  <c r="O979" i="21"/>
  <c r="O978" i="21"/>
  <c r="O977" i="21"/>
  <c r="O976" i="21"/>
  <c r="O975" i="21"/>
  <c r="O974" i="21"/>
  <c r="O973" i="21"/>
  <c r="O972" i="21"/>
  <c r="O971" i="21"/>
  <c r="O970" i="21"/>
  <c r="O969" i="21"/>
  <c r="O968" i="21"/>
  <c r="O967" i="21"/>
  <c r="O966" i="21"/>
  <c r="O965" i="21"/>
  <c r="O964" i="21"/>
  <c r="O963" i="21"/>
  <c r="O962" i="21"/>
  <c r="O961" i="21"/>
  <c r="O960" i="21"/>
  <c r="O959" i="21"/>
  <c r="O958" i="21"/>
  <c r="O957" i="21"/>
  <c r="O956" i="21"/>
  <c r="O955" i="21"/>
  <c r="O954" i="21"/>
  <c r="O953" i="21"/>
  <c r="O952" i="21"/>
  <c r="O951" i="21"/>
  <c r="O950" i="21"/>
  <c r="O949" i="21"/>
  <c r="O948" i="21"/>
  <c r="O947" i="21"/>
  <c r="O946" i="21"/>
  <c r="O945" i="21"/>
  <c r="O944" i="21"/>
  <c r="O943" i="21"/>
  <c r="O942" i="21"/>
  <c r="O941" i="21"/>
  <c r="O940" i="21"/>
  <c r="O939" i="21"/>
  <c r="O938" i="21"/>
  <c r="O937" i="21"/>
  <c r="O936" i="21"/>
  <c r="O935" i="21"/>
  <c r="O934" i="21"/>
  <c r="O933" i="21"/>
  <c r="O932" i="21"/>
  <c r="O931" i="21"/>
  <c r="O930" i="21"/>
  <c r="O929" i="21"/>
  <c r="O928" i="21"/>
  <c r="O927" i="21"/>
  <c r="O926" i="21"/>
  <c r="O925" i="21"/>
  <c r="O924" i="21"/>
  <c r="O923" i="21"/>
  <c r="O922" i="21"/>
  <c r="O921" i="21"/>
  <c r="O920" i="21"/>
  <c r="O919" i="21"/>
  <c r="O918" i="21"/>
  <c r="O917" i="21"/>
  <c r="O916" i="21"/>
  <c r="O915" i="21"/>
  <c r="O914" i="21"/>
  <c r="O913" i="21"/>
  <c r="O912" i="21"/>
  <c r="O911" i="21"/>
  <c r="O910" i="21"/>
  <c r="O909" i="21"/>
  <c r="O908" i="21"/>
  <c r="O907" i="21"/>
  <c r="O906" i="21"/>
  <c r="O905" i="21"/>
  <c r="O904" i="21"/>
  <c r="O903" i="21"/>
  <c r="O902" i="21"/>
  <c r="O901" i="21"/>
  <c r="O900" i="21"/>
  <c r="O899" i="21"/>
  <c r="O898" i="21"/>
  <c r="O897" i="21"/>
  <c r="O896" i="21"/>
  <c r="O895" i="21"/>
  <c r="O894" i="21"/>
  <c r="O893" i="21"/>
  <c r="O892" i="21"/>
  <c r="O891" i="21"/>
  <c r="O890" i="21"/>
  <c r="O889" i="21"/>
  <c r="O888" i="21"/>
  <c r="O887" i="21"/>
  <c r="O886" i="21"/>
  <c r="O885" i="21"/>
  <c r="O884" i="21"/>
  <c r="O883" i="21"/>
  <c r="O882" i="21"/>
  <c r="O881" i="21"/>
  <c r="O880" i="21"/>
  <c r="O879" i="21"/>
  <c r="O878" i="21"/>
  <c r="O877" i="21"/>
  <c r="O876" i="21"/>
  <c r="O875" i="21"/>
  <c r="O874" i="21"/>
  <c r="O873" i="21"/>
  <c r="O872" i="21"/>
  <c r="O871" i="21"/>
  <c r="O870" i="21"/>
  <c r="O869" i="21"/>
  <c r="O868" i="21"/>
  <c r="O867" i="21"/>
  <c r="O866" i="21"/>
  <c r="O865" i="21"/>
  <c r="O864" i="21"/>
  <c r="O863" i="21"/>
  <c r="O862" i="21"/>
  <c r="O861" i="21"/>
  <c r="O860" i="21"/>
  <c r="O859" i="21"/>
  <c r="O858" i="21"/>
  <c r="O857" i="21"/>
  <c r="O856" i="21"/>
  <c r="O855" i="21"/>
  <c r="O854" i="21"/>
  <c r="O853" i="21"/>
  <c r="O852" i="21"/>
  <c r="O851" i="21"/>
  <c r="O850" i="21"/>
  <c r="O849" i="21"/>
  <c r="O848" i="21"/>
  <c r="O847" i="21"/>
  <c r="O846" i="21"/>
  <c r="O845" i="21"/>
  <c r="O844" i="21"/>
  <c r="O843" i="21"/>
  <c r="O842" i="21"/>
  <c r="O841" i="21"/>
  <c r="O840" i="21"/>
  <c r="O839" i="21"/>
  <c r="O838" i="21"/>
  <c r="O837" i="21"/>
  <c r="O836" i="21"/>
  <c r="O835" i="21"/>
  <c r="O834" i="21"/>
  <c r="O833" i="21"/>
  <c r="O832" i="21"/>
  <c r="O831" i="21"/>
  <c r="O830" i="21"/>
  <c r="O829" i="21"/>
  <c r="O828" i="21"/>
  <c r="O827" i="21"/>
  <c r="O826" i="21"/>
  <c r="O825" i="21"/>
  <c r="O824" i="21"/>
  <c r="O823" i="21"/>
  <c r="O822" i="21"/>
  <c r="O821" i="21"/>
  <c r="O820" i="21"/>
  <c r="O819" i="21"/>
  <c r="O818" i="21"/>
  <c r="O817" i="21"/>
  <c r="O816" i="21"/>
  <c r="O815" i="21"/>
  <c r="O814" i="21"/>
  <c r="O813" i="21"/>
  <c r="O812" i="21"/>
  <c r="O811" i="21"/>
  <c r="O810" i="21"/>
  <c r="O809" i="21"/>
  <c r="O808" i="21"/>
  <c r="O807" i="21"/>
  <c r="O806" i="21"/>
  <c r="O805" i="21"/>
  <c r="O804" i="21"/>
  <c r="O803" i="21"/>
  <c r="O802" i="21"/>
  <c r="O801" i="21"/>
  <c r="O800" i="21"/>
  <c r="O799" i="21"/>
  <c r="O798" i="21"/>
  <c r="O797" i="21"/>
  <c r="O796" i="21"/>
  <c r="O795" i="21"/>
  <c r="O794" i="21"/>
  <c r="O793" i="21"/>
  <c r="O792" i="21"/>
  <c r="O791" i="21"/>
  <c r="O790" i="21"/>
  <c r="O789" i="21"/>
  <c r="O788" i="21"/>
  <c r="O787" i="21"/>
  <c r="O786" i="21"/>
  <c r="O785" i="21"/>
  <c r="O784" i="21"/>
  <c r="O783" i="21"/>
  <c r="O782" i="21"/>
  <c r="O781" i="21"/>
  <c r="O780" i="21"/>
  <c r="O779" i="21"/>
  <c r="O778" i="21"/>
  <c r="O777" i="21"/>
  <c r="O776" i="21"/>
  <c r="O775" i="21"/>
  <c r="O774" i="21"/>
  <c r="O773" i="21"/>
  <c r="O772" i="21"/>
  <c r="O771" i="21"/>
  <c r="O770" i="21"/>
  <c r="O769" i="21"/>
  <c r="O768" i="21"/>
  <c r="O767" i="21"/>
  <c r="O766" i="21"/>
  <c r="O765" i="21"/>
  <c r="O764" i="21"/>
  <c r="O763" i="21"/>
  <c r="O762" i="21"/>
  <c r="O761" i="21"/>
  <c r="O760" i="21"/>
  <c r="O759" i="21"/>
  <c r="O758" i="21"/>
  <c r="O757" i="21"/>
  <c r="O756" i="21"/>
  <c r="O755" i="21"/>
  <c r="O754" i="21"/>
  <c r="O753" i="21"/>
  <c r="O752" i="21"/>
  <c r="O751" i="21"/>
  <c r="O750" i="21"/>
  <c r="O749" i="21"/>
  <c r="O748" i="21"/>
  <c r="O747" i="21"/>
  <c r="O746" i="21"/>
  <c r="O745" i="21"/>
  <c r="O744" i="21"/>
  <c r="O743" i="21"/>
  <c r="O742" i="21"/>
  <c r="O741" i="21"/>
  <c r="O740" i="21"/>
  <c r="O739" i="21"/>
  <c r="O738" i="21"/>
  <c r="O737" i="21"/>
  <c r="O736" i="21"/>
  <c r="O735" i="21"/>
  <c r="O734" i="21"/>
  <c r="O733" i="21"/>
  <c r="O732" i="21"/>
  <c r="O731" i="21"/>
  <c r="O730" i="21"/>
  <c r="O729" i="21"/>
  <c r="O728" i="21"/>
  <c r="O727" i="21"/>
  <c r="O726" i="21"/>
  <c r="O725" i="21"/>
  <c r="O724" i="21"/>
  <c r="O723" i="21"/>
  <c r="O722" i="21"/>
  <c r="O721" i="21"/>
  <c r="O720" i="21"/>
  <c r="O719" i="21"/>
  <c r="O718" i="21"/>
  <c r="O717" i="21"/>
  <c r="O716" i="21"/>
  <c r="O715" i="21"/>
  <c r="O714" i="21"/>
  <c r="O713" i="21"/>
  <c r="O712" i="21"/>
  <c r="O711" i="21"/>
  <c r="O710" i="21"/>
  <c r="O709" i="21"/>
  <c r="O708" i="21"/>
  <c r="O707" i="21"/>
  <c r="O706" i="21"/>
  <c r="O705" i="21"/>
  <c r="O704" i="21"/>
  <c r="O703" i="21"/>
  <c r="O702" i="21"/>
  <c r="O701" i="21"/>
  <c r="O700" i="21"/>
  <c r="O699" i="21"/>
  <c r="O698" i="21"/>
  <c r="O697" i="21"/>
  <c r="O696" i="21"/>
  <c r="O695" i="21"/>
  <c r="O694" i="21"/>
  <c r="O693" i="21"/>
  <c r="O692" i="21"/>
  <c r="O691" i="21"/>
  <c r="O690" i="21"/>
  <c r="O689" i="21"/>
  <c r="O688" i="21"/>
  <c r="O687" i="21"/>
  <c r="O686" i="21"/>
  <c r="O685" i="21"/>
  <c r="O684" i="21"/>
  <c r="O683" i="21"/>
  <c r="O682" i="21"/>
  <c r="O681" i="21"/>
  <c r="O680" i="21"/>
  <c r="O679" i="21"/>
  <c r="O678" i="21"/>
  <c r="O677" i="21"/>
  <c r="O676" i="21"/>
  <c r="O675" i="21"/>
  <c r="O674" i="21"/>
  <c r="O673" i="21"/>
  <c r="O672" i="21"/>
  <c r="O671" i="21"/>
  <c r="O670" i="21"/>
  <c r="O669" i="21"/>
  <c r="O668" i="21"/>
  <c r="O667" i="21"/>
  <c r="O666" i="21"/>
  <c r="O665" i="21"/>
  <c r="O664" i="21"/>
  <c r="O663" i="21"/>
  <c r="O662" i="21"/>
  <c r="O661" i="21"/>
  <c r="O660" i="21"/>
  <c r="O659" i="21"/>
  <c r="O658" i="21"/>
  <c r="O657" i="21"/>
  <c r="O656" i="21"/>
  <c r="O655" i="21"/>
  <c r="O654" i="21"/>
  <c r="O653" i="21"/>
  <c r="O652" i="21"/>
  <c r="O651" i="21"/>
  <c r="O650" i="21"/>
  <c r="O649" i="21"/>
  <c r="O648" i="21"/>
  <c r="O647" i="21"/>
  <c r="O646" i="21"/>
  <c r="O645" i="21"/>
  <c r="O644" i="21"/>
  <c r="O643" i="21"/>
  <c r="O642" i="21"/>
  <c r="O641" i="21"/>
  <c r="O640" i="21"/>
  <c r="O639" i="21"/>
  <c r="O638" i="21"/>
  <c r="O637" i="21"/>
  <c r="O636" i="21"/>
  <c r="O635" i="21"/>
  <c r="O634" i="21"/>
  <c r="O633" i="21"/>
  <c r="O632" i="21"/>
  <c r="O631" i="21"/>
  <c r="O630" i="21"/>
  <c r="O629" i="21"/>
  <c r="O628" i="21"/>
  <c r="O627" i="21"/>
  <c r="O626" i="21"/>
  <c r="O625" i="21"/>
  <c r="O624" i="21"/>
  <c r="O623" i="21"/>
  <c r="O622" i="21"/>
  <c r="O621" i="21"/>
  <c r="O620" i="21"/>
  <c r="O619" i="21"/>
  <c r="O618" i="21"/>
  <c r="O617" i="21"/>
  <c r="O616" i="21"/>
  <c r="O615" i="21"/>
  <c r="O614" i="21"/>
  <c r="O613" i="21"/>
  <c r="O612" i="21"/>
  <c r="O611" i="21"/>
  <c r="O610" i="21"/>
  <c r="O609" i="21"/>
  <c r="O608" i="21"/>
  <c r="O607" i="21"/>
  <c r="O606" i="21"/>
  <c r="O605" i="21"/>
  <c r="O604" i="21"/>
  <c r="O603" i="21"/>
  <c r="O602" i="21"/>
  <c r="O601" i="21"/>
  <c r="O600" i="21"/>
  <c r="O599" i="21"/>
  <c r="O598" i="21"/>
  <c r="O597" i="21"/>
  <c r="O596" i="21"/>
  <c r="O595" i="21"/>
  <c r="O594" i="21"/>
  <c r="O593" i="21"/>
  <c r="O592" i="21"/>
  <c r="O591" i="21"/>
  <c r="O590" i="21"/>
  <c r="O589" i="21"/>
  <c r="O588" i="21"/>
  <c r="O587" i="21"/>
  <c r="O586" i="21"/>
  <c r="O585" i="21"/>
  <c r="O584" i="21"/>
  <c r="O583" i="21"/>
  <c r="O582" i="21"/>
  <c r="O581" i="21"/>
  <c r="O580" i="21"/>
  <c r="O579" i="21"/>
  <c r="O578" i="21"/>
  <c r="O577" i="21"/>
  <c r="O576" i="21"/>
  <c r="O575" i="21"/>
  <c r="O574" i="21"/>
  <c r="O573" i="21"/>
  <c r="O572" i="21"/>
  <c r="O571" i="21"/>
  <c r="O570" i="21"/>
  <c r="O569" i="21"/>
  <c r="O568" i="21"/>
  <c r="O567" i="21"/>
  <c r="O566" i="21"/>
  <c r="O565" i="21"/>
  <c r="O564" i="21"/>
  <c r="O563" i="21"/>
  <c r="O562" i="21"/>
  <c r="O561" i="21"/>
  <c r="O560" i="21"/>
  <c r="O559" i="21"/>
  <c r="O558" i="21"/>
  <c r="O557" i="21"/>
  <c r="O556" i="21"/>
  <c r="O555" i="21"/>
  <c r="O554" i="21"/>
  <c r="O553" i="21"/>
  <c r="O552" i="21"/>
  <c r="O551" i="21"/>
  <c r="O550" i="21"/>
  <c r="O549" i="21"/>
  <c r="O548" i="21"/>
  <c r="O547" i="21"/>
  <c r="O546" i="21"/>
  <c r="O545" i="21"/>
  <c r="O544" i="21"/>
  <c r="O543" i="21"/>
  <c r="O542" i="21"/>
  <c r="O541" i="21"/>
  <c r="O540" i="21"/>
  <c r="O539" i="21"/>
  <c r="O538" i="21"/>
  <c r="O537" i="21"/>
  <c r="O536" i="21"/>
  <c r="O535" i="21"/>
  <c r="O534" i="21"/>
  <c r="O533" i="21"/>
  <c r="O532" i="21"/>
  <c r="O531" i="21"/>
  <c r="O530" i="21"/>
  <c r="O529" i="21"/>
  <c r="O528" i="21"/>
  <c r="O527" i="21"/>
  <c r="O526" i="21"/>
  <c r="O525" i="21"/>
  <c r="O524" i="21"/>
  <c r="O523" i="21"/>
  <c r="O522" i="21"/>
  <c r="O521" i="21"/>
  <c r="O520" i="21"/>
  <c r="O519" i="21"/>
  <c r="O518" i="21"/>
  <c r="O517" i="21"/>
  <c r="O516" i="21"/>
  <c r="O515" i="21"/>
  <c r="O514" i="21"/>
  <c r="O513" i="21"/>
  <c r="O512" i="21"/>
  <c r="O511" i="21"/>
  <c r="O510" i="21"/>
  <c r="O509" i="21"/>
  <c r="O508" i="21"/>
  <c r="O507" i="21"/>
  <c r="O506" i="21"/>
  <c r="O505" i="21"/>
  <c r="O504" i="21"/>
  <c r="O503" i="21"/>
  <c r="O502" i="21"/>
  <c r="O501" i="21"/>
  <c r="O500" i="21"/>
  <c r="O499" i="21"/>
  <c r="O498" i="21"/>
  <c r="O497" i="21"/>
  <c r="O496" i="21"/>
  <c r="O495" i="21"/>
  <c r="O494" i="21"/>
  <c r="O493" i="21"/>
  <c r="O492" i="21"/>
  <c r="O491" i="21"/>
  <c r="O490" i="21"/>
  <c r="O489" i="21"/>
  <c r="O488" i="21"/>
  <c r="O487" i="21"/>
  <c r="O486" i="21"/>
  <c r="O485" i="21"/>
  <c r="O484" i="21"/>
  <c r="O483" i="21"/>
  <c r="O482" i="21"/>
  <c r="O481" i="21"/>
  <c r="O480" i="21"/>
  <c r="O479" i="21"/>
  <c r="O478" i="21"/>
  <c r="O477" i="21"/>
  <c r="O476" i="21"/>
  <c r="O475" i="21"/>
  <c r="O474" i="21"/>
  <c r="O473" i="21"/>
  <c r="O472" i="21"/>
  <c r="O471" i="21"/>
  <c r="O470" i="21"/>
  <c r="O469" i="21"/>
  <c r="O468" i="21"/>
  <c r="O467" i="21"/>
  <c r="O466" i="21"/>
  <c r="O465" i="21"/>
  <c r="O464" i="21"/>
  <c r="O463" i="21"/>
  <c r="O462" i="21"/>
  <c r="O461" i="21"/>
  <c r="O460" i="21"/>
  <c r="O459" i="21"/>
  <c r="O458" i="21"/>
  <c r="O457" i="21"/>
  <c r="O456" i="21"/>
  <c r="O455" i="21"/>
  <c r="O454" i="21"/>
  <c r="O453" i="21"/>
  <c r="O452" i="21"/>
  <c r="O451" i="21"/>
  <c r="O450" i="21"/>
  <c r="O449" i="21"/>
  <c r="O448" i="21"/>
  <c r="O447" i="21"/>
  <c r="O446" i="21"/>
  <c r="O445" i="21"/>
  <c r="O444" i="21"/>
  <c r="O443" i="21"/>
  <c r="O442" i="21"/>
  <c r="O441" i="21"/>
  <c r="O440" i="21"/>
  <c r="O439" i="21"/>
  <c r="O438" i="21"/>
  <c r="O437" i="21"/>
  <c r="O436" i="21"/>
  <c r="O435" i="21"/>
  <c r="O434" i="21"/>
  <c r="O433" i="21"/>
  <c r="O432" i="21"/>
  <c r="O431" i="21"/>
  <c r="O430" i="21"/>
  <c r="O429" i="21"/>
  <c r="O428" i="21"/>
  <c r="O427" i="21"/>
  <c r="O426" i="21"/>
  <c r="O425" i="21"/>
  <c r="O424" i="21"/>
  <c r="O423" i="21"/>
  <c r="O422" i="21"/>
  <c r="O421" i="21"/>
  <c r="O420" i="21"/>
  <c r="O419" i="21"/>
  <c r="O418" i="21"/>
  <c r="O417" i="21"/>
  <c r="O416" i="21"/>
  <c r="O415" i="21"/>
  <c r="O414" i="21"/>
  <c r="O413" i="21"/>
  <c r="O412" i="21"/>
  <c r="O411" i="21"/>
  <c r="O410" i="21"/>
  <c r="O409" i="21"/>
  <c r="O408" i="21"/>
  <c r="O407" i="21"/>
  <c r="O406" i="21"/>
  <c r="O405" i="21"/>
  <c r="O404" i="21"/>
  <c r="O403" i="21"/>
  <c r="O402" i="21"/>
  <c r="O401" i="21"/>
  <c r="O400" i="21"/>
  <c r="O399" i="21"/>
  <c r="O398" i="21"/>
  <c r="O397" i="21"/>
  <c r="O396" i="21"/>
  <c r="O395" i="21"/>
  <c r="O394" i="21"/>
  <c r="O393" i="21"/>
  <c r="O392" i="21"/>
  <c r="O391" i="21"/>
  <c r="O390" i="21"/>
  <c r="O389" i="21"/>
  <c r="O388" i="21"/>
  <c r="O387" i="21"/>
  <c r="O386" i="21"/>
  <c r="O385" i="21"/>
  <c r="O384" i="21"/>
  <c r="O383" i="21"/>
  <c r="O382" i="21"/>
  <c r="O381" i="21"/>
  <c r="O380" i="21"/>
  <c r="O379" i="21"/>
  <c r="O378" i="21"/>
  <c r="O377" i="21"/>
  <c r="O376" i="21"/>
  <c r="O375" i="21"/>
  <c r="O374" i="21"/>
  <c r="O373" i="21"/>
  <c r="O372" i="21"/>
  <c r="O371" i="21"/>
  <c r="O370" i="21"/>
  <c r="O369" i="21"/>
  <c r="O368" i="21"/>
  <c r="O367" i="21"/>
  <c r="O366" i="21"/>
  <c r="O365" i="21"/>
  <c r="O364" i="21"/>
  <c r="O363" i="21"/>
  <c r="O362" i="21"/>
  <c r="O361" i="21"/>
  <c r="O360" i="21"/>
  <c r="O359" i="21"/>
  <c r="O358" i="21"/>
  <c r="O357" i="21"/>
  <c r="O356" i="21"/>
  <c r="O355" i="21"/>
  <c r="O354" i="21"/>
  <c r="O353" i="21"/>
  <c r="O352" i="21"/>
  <c r="O351" i="21"/>
  <c r="O350" i="21"/>
  <c r="O349" i="21"/>
  <c r="O348" i="21"/>
  <c r="O347" i="21"/>
  <c r="O346" i="21"/>
  <c r="O345" i="21"/>
  <c r="O344" i="21"/>
  <c r="O343" i="21"/>
  <c r="O342" i="21"/>
  <c r="O341" i="21"/>
  <c r="O340" i="21"/>
  <c r="O339" i="21"/>
  <c r="O338" i="21"/>
  <c r="O337" i="21"/>
  <c r="O336" i="21"/>
  <c r="O335" i="21"/>
  <c r="O334" i="21"/>
  <c r="O333" i="21"/>
  <c r="O332" i="21"/>
  <c r="O331" i="21"/>
  <c r="O330" i="21"/>
  <c r="O329" i="21"/>
  <c r="O328" i="21"/>
  <c r="O327" i="21"/>
  <c r="O326" i="21"/>
  <c r="O325" i="21"/>
  <c r="O324" i="21"/>
  <c r="O323" i="21"/>
  <c r="O322" i="21"/>
  <c r="O321" i="21"/>
  <c r="O320" i="21"/>
  <c r="O319" i="21"/>
  <c r="O318" i="21"/>
  <c r="O317" i="21"/>
  <c r="O316" i="21"/>
  <c r="O315" i="21"/>
  <c r="O314" i="21"/>
  <c r="O313" i="21"/>
  <c r="O312" i="21"/>
  <c r="O311" i="21"/>
  <c r="O310" i="21"/>
  <c r="O309" i="21"/>
  <c r="O308" i="21"/>
  <c r="O307" i="21"/>
  <c r="O306" i="21"/>
  <c r="O305" i="21"/>
  <c r="O304" i="21"/>
  <c r="O303" i="21"/>
  <c r="O302" i="21"/>
  <c r="O301" i="21"/>
  <c r="O300" i="21"/>
  <c r="O299" i="21"/>
  <c r="O298" i="21"/>
  <c r="O297" i="21"/>
  <c r="O296" i="21"/>
  <c r="O295" i="21"/>
  <c r="O294" i="21"/>
  <c r="O293" i="21"/>
  <c r="O292" i="21"/>
  <c r="O291" i="21"/>
  <c r="O290" i="21"/>
  <c r="O289" i="21"/>
  <c r="O288" i="21"/>
  <c r="O287" i="21"/>
  <c r="O286" i="21"/>
  <c r="O285" i="21"/>
  <c r="O284" i="21"/>
  <c r="O283" i="21"/>
  <c r="O282" i="21"/>
  <c r="O281" i="21"/>
  <c r="O280" i="21"/>
  <c r="O279" i="21"/>
  <c r="O278" i="21"/>
  <c r="O277" i="21"/>
  <c r="O276" i="21"/>
  <c r="O275" i="21"/>
  <c r="O274" i="21"/>
  <c r="O273" i="21"/>
  <c r="O272" i="21"/>
  <c r="O271" i="21"/>
  <c r="O270" i="21"/>
  <c r="O269" i="21"/>
  <c r="O268" i="21"/>
  <c r="O267" i="21"/>
  <c r="O266" i="21"/>
  <c r="O265" i="21"/>
  <c r="O264" i="21"/>
  <c r="O263" i="21"/>
  <c r="O262" i="21"/>
  <c r="O261" i="21"/>
  <c r="O260" i="21"/>
  <c r="O259" i="21"/>
  <c r="O258" i="21"/>
  <c r="O257" i="21"/>
  <c r="O256" i="21"/>
  <c r="O255" i="21"/>
  <c r="O254" i="21"/>
  <c r="O253" i="21"/>
  <c r="O252" i="21"/>
  <c r="O251" i="21"/>
  <c r="O250" i="21"/>
  <c r="O249" i="21"/>
  <c r="O248" i="21"/>
  <c r="O247" i="21"/>
  <c r="O246" i="21"/>
  <c r="O245" i="21"/>
  <c r="O244" i="21"/>
  <c r="O243" i="21"/>
  <c r="O242" i="21"/>
  <c r="O241" i="21"/>
  <c r="O240" i="21"/>
  <c r="O239" i="21"/>
  <c r="O238" i="21"/>
  <c r="O237" i="21"/>
  <c r="O236" i="21"/>
  <c r="O235" i="21"/>
  <c r="O234" i="21"/>
  <c r="O233" i="21"/>
  <c r="O232" i="21"/>
  <c r="O231" i="21"/>
  <c r="O230" i="21"/>
  <c r="O229" i="21"/>
  <c r="O228" i="21"/>
  <c r="O227" i="21"/>
  <c r="O226" i="21"/>
  <c r="O225" i="21"/>
  <c r="O224" i="21"/>
  <c r="O223" i="21"/>
  <c r="O222" i="21"/>
  <c r="O221" i="21"/>
  <c r="O220" i="21"/>
  <c r="O219" i="21"/>
  <c r="O218" i="21"/>
  <c r="O217" i="21"/>
  <c r="O216" i="21"/>
  <c r="O215" i="21"/>
  <c r="O214" i="21"/>
  <c r="O213" i="21"/>
  <c r="O212" i="21"/>
  <c r="O211" i="21"/>
  <c r="O210" i="21"/>
  <c r="O209" i="21"/>
  <c r="O208" i="21"/>
  <c r="O207" i="21"/>
  <c r="O206" i="21"/>
  <c r="O205" i="21"/>
  <c r="O204" i="21"/>
  <c r="O203" i="21"/>
  <c r="O202" i="21"/>
  <c r="O201" i="21"/>
  <c r="O200" i="21"/>
  <c r="O199" i="21"/>
  <c r="O198" i="21"/>
  <c r="O197" i="21"/>
  <c r="O196" i="21"/>
  <c r="O195" i="21"/>
  <c r="O194" i="21"/>
  <c r="O193" i="21"/>
  <c r="O192" i="21"/>
  <c r="O191" i="21"/>
  <c r="O190" i="21"/>
  <c r="O189" i="21"/>
  <c r="O188" i="21"/>
  <c r="O187" i="21"/>
  <c r="O186" i="21"/>
  <c r="O185" i="21"/>
  <c r="O184" i="21"/>
  <c r="O183" i="21"/>
  <c r="O182" i="21"/>
  <c r="O181" i="21"/>
  <c r="O180" i="21"/>
  <c r="O179" i="21"/>
  <c r="O178" i="21"/>
  <c r="O177" i="21"/>
  <c r="O176" i="21"/>
  <c r="O175" i="21"/>
  <c r="O174" i="21"/>
  <c r="O173" i="21"/>
  <c r="O172" i="21"/>
  <c r="O171" i="21"/>
  <c r="O170" i="21"/>
  <c r="O169" i="21"/>
  <c r="O168" i="21"/>
  <c r="O167" i="21"/>
  <c r="O166" i="21"/>
  <c r="O165" i="21"/>
  <c r="O164" i="21"/>
  <c r="O163" i="21"/>
  <c r="O162" i="21"/>
  <c r="O161" i="21"/>
  <c r="O160" i="21"/>
  <c r="O159" i="21"/>
  <c r="O158" i="21"/>
  <c r="O157" i="21"/>
  <c r="O156" i="21"/>
  <c r="O155" i="21"/>
  <c r="O154" i="21"/>
  <c r="O153" i="21"/>
  <c r="O152" i="21"/>
  <c r="O151" i="21"/>
  <c r="O150" i="21"/>
  <c r="O149" i="21"/>
  <c r="O148" i="21"/>
  <c r="O147" i="21"/>
  <c r="O146" i="21"/>
  <c r="O145" i="21"/>
  <c r="O144" i="21"/>
  <c r="O143" i="21"/>
  <c r="O142" i="21"/>
  <c r="O141" i="21"/>
  <c r="O140" i="21"/>
  <c r="O139" i="21"/>
  <c r="O138" i="21"/>
  <c r="O137" i="21"/>
  <c r="O136" i="21"/>
  <c r="O135" i="21"/>
  <c r="O134" i="21"/>
  <c r="O133" i="21"/>
  <c r="O132" i="21"/>
  <c r="O131" i="21"/>
  <c r="O130" i="21"/>
  <c r="O129" i="21"/>
  <c r="O128" i="21"/>
  <c r="O127" i="21"/>
  <c r="O126" i="21"/>
  <c r="O125" i="21"/>
  <c r="O124" i="21"/>
  <c r="O123" i="21"/>
  <c r="O122" i="21"/>
  <c r="O121" i="21"/>
  <c r="O120" i="21"/>
  <c r="O119" i="21"/>
  <c r="O118" i="21"/>
  <c r="O117" i="21"/>
  <c r="O116" i="21"/>
  <c r="O115" i="21"/>
  <c r="O114" i="21"/>
  <c r="O113" i="21"/>
  <c r="O112" i="21"/>
  <c r="O111" i="21"/>
  <c r="O110" i="21"/>
  <c r="O109" i="21"/>
  <c r="O108" i="21"/>
  <c r="O107" i="21"/>
  <c r="O106" i="21"/>
  <c r="O105" i="21"/>
  <c r="O104" i="21"/>
  <c r="O103" i="21"/>
  <c r="O102" i="21"/>
  <c r="O101" i="21"/>
  <c r="O100" i="21"/>
  <c r="O99" i="21"/>
  <c r="O98" i="21"/>
  <c r="O97" i="21"/>
  <c r="O96" i="21"/>
  <c r="O95" i="21"/>
  <c r="O94" i="21"/>
  <c r="O93" i="21"/>
  <c r="O92" i="21"/>
  <c r="O91" i="21"/>
  <c r="O90" i="21"/>
  <c r="O89" i="21"/>
  <c r="O88" i="21"/>
  <c r="O87" i="21"/>
  <c r="O86" i="21"/>
  <c r="O85" i="21"/>
  <c r="O84" i="21"/>
  <c r="O83" i="2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N6" i="21"/>
  <c r="N1005" i="21"/>
  <c r="N1004" i="21"/>
  <c r="N1003" i="21"/>
  <c r="N1002" i="21"/>
  <c r="N1001" i="21"/>
  <c r="N1000" i="21"/>
  <c r="N999" i="21"/>
  <c r="N998" i="21"/>
  <c r="N997" i="21"/>
  <c r="N996" i="21"/>
  <c r="N995" i="21"/>
  <c r="N994" i="21"/>
  <c r="N993" i="21"/>
  <c r="N992" i="21"/>
  <c r="N991" i="21"/>
  <c r="N990" i="21"/>
  <c r="N989" i="21"/>
  <c r="N988" i="21"/>
  <c r="N987" i="21"/>
  <c r="N986" i="21"/>
  <c r="N985" i="21"/>
  <c r="N984" i="21"/>
  <c r="N983" i="21"/>
  <c r="N982" i="21"/>
  <c r="N981" i="21"/>
  <c r="N980" i="21"/>
  <c r="N979" i="21"/>
  <c r="N978" i="21"/>
  <c r="N977" i="21"/>
  <c r="N976" i="21"/>
  <c r="N975" i="21"/>
  <c r="N974" i="21"/>
  <c r="N973" i="21"/>
  <c r="N972" i="21"/>
  <c r="N971" i="21"/>
  <c r="N970" i="21"/>
  <c r="N969" i="21"/>
  <c r="N968" i="21"/>
  <c r="N967" i="21"/>
  <c r="N966" i="21"/>
  <c r="N965" i="21"/>
  <c r="N964" i="21"/>
  <c r="N963" i="21"/>
  <c r="N962" i="21"/>
  <c r="N961" i="21"/>
  <c r="N960" i="21"/>
  <c r="N959" i="21"/>
  <c r="N958" i="21"/>
  <c r="N957" i="21"/>
  <c r="N956" i="21"/>
  <c r="N955" i="21"/>
  <c r="N954" i="21"/>
  <c r="N953" i="21"/>
  <c r="N952" i="21"/>
  <c r="N951" i="21"/>
  <c r="N950" i="21"/>
  <c r="N949" i="21"/>
  <c r="N948" i="21"/>
  <c r="N947" i="21"/>
  <c r="N946" i="21"/>
  <c r="N945" i="21"/>
  <c r="N944" i="21"/>
  <c r="N943" i="21"/>
  <c r="N942" i="21"/>
  <c r="N941" i="21"/>
  <c r="N940" i="21"/>
  <c r="N939" i="21"/>
  <c r="N938" i="21"/>
  <c r="N937" i="21"/>
  <c r="N936" i="21"/>
  <c r="N935" i="21"/>
  <c r="N934" i="21"/>
  <c r="N933" i="21"/>
  <c r="N932" i="21"/>
  <c r="N931" i="21"/>
  <c r="N930" i="21"/>
  <c r="N929" i="21"/>
  <c r="N928" i="21"/>
  <c r="N927" i="21"/>
  <c r="N926" i="21"/>
  <c r="N925" i="21"/>
  <c r="N924" i="21"/>
  <c r="N923" i="21"/>
  <c r="N922" i="21"/>
  <c r="N921" i="21"/>
  <c r="N920" i="21"/>
  <c r="N919" i="21"/>
  <c r="N918" i="21"/>
  <c r="N917" i="21"/>
  <c r="N916" i="21"/>
  <c r="N915" i="21"/>
  <c r="N914" i="21"/>
  <c r="N913" i="21"/>
  <c r="N912" i="21"/>
  <c r="N911" i="21"/>
  <c r="N910" i="21"/>
  <c r="N909" i="21"/>
  <c r="N908" i="21"/>
  <c r="N907" i="21"/>
  <c r="N906" i="21"/>
  <c r="N905" i="21"/>
  <c r="N904" i="21"/>
  <c r="N903" i="21"/>
  <c r="N902" i="21"/>
  <c r="N901" i="21"/>
  <c r="N900" i="21"/>
  <c r="N899" i="21"/>
  <c r="N898" i="21"/>
  <c r="N897" i="21"/>
  <c r="N896" i="21"/>
  <c r="N895" i="21"/>
  <c r="N894" i="21"/>
  <c r="N893" i="21"/>
  <c r="N892" i="21"/>
  <c r="N891" i="21"/>
  <c r="N890" i="21"/>
  <c r="N889" i="21"/>
  <c r="N888" i="21"/>
  <c r="N887" i="21"/>
  <c r="N886" i="21"/>
  <c r="N885" i="21"/>
  <c r="N884" i="21"/>
  <c r="N883" i="21"/>
  <c r="N882" i="21"/>
  <c r="N881" i="21"/>
  <c r="N880" i="21"/>
  <c r="N879" i="21"/>
  <c r="N878" i="21"/>
  <c r="N877" i="21"/>
  <c r="N876" i="21"/>
  <c r="N875" i="21"/>
  <c r="N874" i="21"/>
  <c r="N873" i="21"/>
  <c r="N872" i="21"/>
  <c r="N871" i="21"/>
  <c r="N870" i="21"/>
  <c r="N869" i="21"/>
  <c r="N868" i="21"/>
  <c r="N867" i="21"/>
  <c r="N866" i="21"/>
  <c r="N865" i="21"/>
  <c r="N864" i="21"/>
  <c r="N863" i="21"/>
  <c r="N862" i="21"/>
  <c r="N861" i="21"/>
  <c r="N860" i="21"/>
  <c r="N859" i="21"/>
  <c r="N858" i="21"/>
  <c r="N857" i="21"/>
  <c r="N856" i="21"/>
  <c r="N855" i="21"/>
  <c r="N854" i="21"/>
  <c r="N853" i="21"/>
  <c r="N852" i="21"/>
  <c r="N851" i="21"/>
  <c r="N850" i="21"/>
  <c r="N849" i="21"/>
  <c r="N848" i="21"/>
  <c r="N847" i="21"/>
  <c r="N846" i="21"/>
  <c r="N845" i="21"/>
  <c r="N844" i="21"/>
  <c r="N843" i="21"/>
  <c r="N842" i="21"/>
  <c r="N841" i="21"/>
  <c r="N840" i="21"/>
  <c r="N839" i="21"/>
  <c r="N838" i="21"/>
  <c r="N837" i="21"/>
  <c r="N836" i="21"/>
  <c r="N835" i="21"/>
  <c r="N834" i="21"/>
  <c r="N833" i="21"/>
  <c r="N832" i="21"/>
  <c r="N831" i="21"/>
  <c r="N830" i="21"/>
  <c r="N829" i="21"/>
  <c r="N828" i="21"/>
  <c r="N827" i="21"/>
  <c r="N826" i="21"/>
  <c r="N825" i="21"/>
  <c r="N824" i="21"/>
  <c r="N823" i="21"/>
  <c r="N822" i="21"/>
  <c r="N821" i="21"/>
  <c r="N820" i="21"/>
  <c r="N819" i="21"/>
  <c r="N818" i="21"/>
  <c r="N817" i="21"/>
  <c r="N816" i="21"/>
  <c r="N815" i="21"/>
  <c r="N814" i="21"/>
  <c r="N813" i="21"/>
  <c r="N812" i="21"/>
  <c r="N811" i="21"/>
  <c r="N810" i="21"/>
  <c r="N809" i="21"/>
  <c r="N808" i="21"/>
  <c r="N807" i="21"/>
  <c r="N806" i="21"/>
  <c r="N805" i="21"/>
  <c r="N804" i="21"/>
  <c r="N803" i="21"/>
  <c r="N802" i="21"/>
  <c r="N801" i="21"/>
  <c r="N800" i="21"/>
  <c r="N799" i="21"/>
  <c r="N798" i="21"/>
  <c r="N797" i="21"/>
  <c r="N796" i="21"/>
  <c r="N795" i="21"/>
  <c r="N794" i="21"/>
  <c r="N793" i="21"/>
  <c r="N792" i="21"/>
  <c r="N791" i="21"/>
  <c r="N790" i="21"/>
  <c r="N789" i="21"/>
  <c r="N788" i="21"/>
  <c r="N787" i="21"/>
  <c r="N786" i="21"/>
  <c r="N785" i="21"/>
  <c r="N784" i="21"/>
  <c r="N783" i="21"/>
  <c r="N782" i="21"/>
  <c r="N781" i="21"/>
  <c r="N780" i="21"/>
  <c r="N779" i="21"/>
  <c r="N778" i="21"/>
  <c r="N777" i="21"/>
  <c r="N776" i="21"/>
  <c r="N775" i="21"/>
  <c r="N774" i="21"/>
  <c r="N773" i="21"/>
  <c r="N772" i="21"/>
  <c r="N771" i="21"/>
  <c r="N770" i="21"/>
  <c r="N769" i="21"/>
  <c r="N768" i="21"/>
  <c r="N767" i="21"/>
  <c r="N766" i="21"/>
  <c r="N765" i="21"/>
  <c r="N764" i="21"/>
  <c r="N763" i="21"/>
  <c r="N762" i="21"/>
  <c r="N761" i="21"/>
  <c r="N760" i="21"/>
  <c r="N759" i="21"/>
  <c r="N758" i="21"/>
  <c r="N757" i="21"/>
  <c r="N756" i="21"/>
  <c r="N755" i="21"/>
  <c r="N754" i="21"/>
  <c r="N753" i="21"/>
  <c r="N752" i="21"/>
  <c r="N751" i="21"/>
  <c r="N750" i="21"/>
  <c r="N749" i="21"/>
  <c r="N748" i="21"/>
  <c r="N747" i="21"/>
  <c r="N746" i="21"/>
  <c r="N745" i="21"/>
  <c r="N744" i="21"/>
  <c r="N743" i="21"/>
  <c r="N742" i="21"/>
  <c r="N741" i="21"/>
  <c r="N740" i="21"/>
  <c r="N739" i="21"/>
  <c r="N738" i="21"/>
  <c r="N737" i="21"/>
  <c r="N736" i="21"/>
  <c r="N735" i="21"/>
  <c r="N734" i="21"/>
  <c r="N733" i="21"/>
  <c r="N732" i="21"/>
  <c r="N731" i="21"/>
  <c r="N730" i="21"/>
  <c r="N729" i="21"/>
  <c r="N728" i="21"/>
  <c r="N727" i="21"/>
  <c r="N726" i="21"/>
  <c r="N725" i="21"/>
  <c r="N724" i="21"/>
  <c r="N723" i="21"/>
  <c r="N722" i="21"/>
  <c r="N721" i="21"/>
  <c r="N720" i="21"/>
  <c r="N719" i="21"/>
  <c r="N718" i="21"/>
  <c r="N717" i="21"/>
  <c r="N716" i="21"/>
  <c r="N715" i="21"/>
  <c r="N714" i="21"/>
  <c r="N713" i="21"/>
  <c r="N712" i="21"/>
  <c r="N711" i="21"/>
  <c r="N710" i="21"/>
  <c r="N709" i="21"/>
  <c r="N708" i="21"/>
  <c r="N707" i="21"/>
  <c r="N706" i="21"/>
  <c r="N705" i="21"/>
  <c r="N704" i="21"/>
  <c r="N703" i="21"/>
  <c r="N702" i="21"/>
  <c r="N701" i="21"/>
  <c r="N700" i="21"/>
  <c r="N699" i="21"/>
  <c r="N698" i="21"/>
  <c r="N697" i="21"/>
  <c r="N696" i="21"/>
  <c r="N695" i="21"/>
  <c r="N694" i="21"/>
  <c r="N693" i="21"/>
  <c r="N692" i="21"/>
  <c r="N691" i="21"/>
  <c r="N690" i="21"/>
  <c r="N689" i="21"/>
  <c r="N688" i="21"/>
  <c r="N687" i="21"/>
  <c r="N686" i="21"/>
  <c r="N685" i="21"/>
  <c r="N684" i="21"/>
  <c r="N683" i="21"/>
  <c r="N682" i="21"/>
  <c r="N681" i="21"/>
  <c r="N680" i="21"/>
  <c r="N679" i="21"/>
  <c r="N678" i="21"/>
  <c r="N677" i="21"/>
  <c r="N676" i="21"/>
  <c r="N675" i="21"/>
  <c r="N674" i="21"/>
  <c r="N673" i="21"/>
  <c r="N672" i="21"/>
  <c r="N671" i="21"/>
  <c r="N670" i="21"/>
  <c r="N669" i="21"/>
  <c r="N668" i="21"/>
  <c r="N667" i="21"/>
  <c r="N666" i="21"/>
  <c r="N665" i="21"/>
  <c r="N664" i="21"/>
  <c r="N663" i="21"/>
  <c r="N662" i="21"/>
  <c r="N661" i="21"/>
  <c r="N660" i="21"/>
  <c r="N659" i="21"/>
  <c r="N658" i="21"/>
  <c r="N657" i="21"/>
  <c r="N656" i="21"/>
  <c r="N655" i="21"/>
  <c r="N654" i="21"/>
  <c r="N653" i="21"/>
  <c r="N652" i="21"/>
  <c r="N651" i="21"/>
  <c r="N650" i="21"/>
  <c r="N649" i="21"/>
  <c r="N648" i="21"/>
  <c r="N647" i="21"/>
  <c r="N646" i="21"/>
  <c r="N645" i="21"/>
  <c r="N644" i="21"/>
  <c r="N643" i="21"/>
  <c r="N642" i="21"/>
  <c r="N641" i="21"/>
  <c r="N640" i="21"/>
  <c r="N639" i="21"/>
  <c r="N638" i="21"/>
  <c r="N637" i="21"/>
  <c r="N636" i="21"/>
  <c r="N635" i="21"/>
  <c r="N634" i="21"/>
  <c r="N633" i="21"/>
  <c r="N632" i="21"/>
  <c r="N631" i="21"/>
  <c r="N630" i="21"/>
  <c r="N629" i="21"/>
  <c r="N628" i="21"/>
  <c r="N627" i="21"/>
  <c r="N626" i="21"/>
  <c r="N625" i="21"/>
  <c r="N624" i="21"/>
  <c r="N623" i="21"/>
  <c r="N622" i="21"/>
  <c r="N621" i="21"/>
  <c r="N620" i="21"/>
  <c r="N619" i="21"/>
  <c r="N618" i="21"/>
  <c r="N617" i="21"/>
  <c r="N616" i="21"/>
  <c r="N615" i="21"/>
  <c r="N614" i="21"/>
  <c r="N613" i="21"/>
  <c r="N612" i="21"/>
  <c r="N611" i="21"/>
  <c r="N610" i="21"/>
  <c r="N609" i="21"/>
  <c r="N608" i="21"/>
  <c r="N607" i="21"/>
  <c r="N606" i="21"/>
  <c r="N605" i="21"/>
  <c r="N604" i="21"/>
  <c r="N603" i="21"/>
  <c r="N602" i="21"/>
  <c r="N601" i="21"/>
  <c r="N600" i="21"/>
  <c r="N599" i="21"/>
  <c r="N598" i="21"/>
  <c r="N597" i="21"/>
  <c r="N596" i="21"/>
  <c r="N595" i="21"/>
  <c r="N594" i="21"/>
  <c r="N593" i="21"/>
  <c r="N592" i="21"/>
  <c r="N591" i="21"/>
  <c r="N590" i="21"/>
  <c r="N589" i="21"/>
  <c r="N588" i="21"/>
  <c r="N587" i="21"/>
  <c r="N586" i="21"/>
  <c r="N585" i="21"/>
  <c r="N584" i="21"/>
  <c r="N583" i="21"/>
  <c r="N582" i="21"/>
  <c r="N581" i="21"/>
  <c r="N580" i="21"/>
  <c r="N579" i="21"/>
  <c r="N578" i="21"/>
  <c r="N577" i="21"/>
  <c r="N576" i="21"/>
  <c r="N575" i="21"/>
  <c r="N574" i="21"/>
  <c r="N573" i="21"/>
  <c r="N572" i="21"/>
  <c r="N571" i="21"/>
  <c r="N570" i="21"/>
  <c r="N569" i="21"/>
  <c r="N568" i="21"/>
  <c r="N567" i="21"/>
  <c r="N566" i="21"/>
  <c r="N565" i="21"/>
  <c r="N564" i="21"/>
  <c r="N563" i="21"/>
  <c r="N562" i="21"/>
  <c r="N561" i="21"/>
  <c r="N560" i="21"/>
  <c r="N559" i="21"/>
  <c r="N558" i="21"/>
  <c r="N557" i="21"/>
  <c r="N556" i="21"/>
  <c r="N555" i="21"/>
  <c r="N554" i="21"/>
  <c r="N553" i="21"/>
  <c r="N552" i="21"/>
  <c r="N551" i="21"/>
  <c r="N550" i="21"/>
  <c r="N549" i="21"/>
  <c r="N548" i="21"/>
  <c r="N547" i="21"/>
  <c r="N546" i="21"/>
  <c r="N545" i="21"/>
  <c r="N544" i="21"/>
  <c r="N543" i="21"/>
  <c r="N542" i="21"/>
  <c r="N541" i="21"/>
  <c r="N540" i="21"/>
  <c r="N539" i="21"/>
  <c r="N538" i="21"/>
  <c r="N537" i="21"/>
  <c r="N536" i="21"/>
  <c r="N535" i="21"/>
  <c r="N534" i="21"/>
  <c r="N533" i="21"/>
  <c r="N532" i="21"/>
  <c r="N531" i="21"/>
  <c r="N530" i="21"/>
  <c r="N529" i="21"/>
  <c r="N528" i="21"/>
  <c r="N527" i="21"/>
  <c r="N526" i="21"/>
  <c r="N525" i="21"/>
  <c r="N524" i="21"/>
  <c r="N523" i="21"/>
  <c r="N522" i="21"/>
  <c r="N521" i="21"/>
  <c r="N520" i="21"/>
  <c r="N519" i="21"/>
  <c r="N518" i="21"/>
  <c r="N517" i="21"/>
  <c r="N516" i="21"/>
  <c r="N515" i="21"/>
  <c r="N514" i="21"/>
  <c r="N513" i="21"/>
  <c r="N512" i="21"/>
  <c r="N511" i="21"/>
  <c r="N510" i="21"/>
  <c r="N509" i="21"/>
  <c r="N508" i="21"/>
  <c r="N507" i="21"/>
  <c r="N506" i="21"/>
  <c r="N505" i="21"/>
  <c r="N504" i="21"/>
  <c r="N503" i="21"/>
  <c r="N502" i="21"/>
  <c r="N501" i="21"/>
  <c r="N500" i="21"/>
  <c r="N499" i="21"/>
  <c r="N498" i="21"/>
  <c r="N497" i="21"/>
  <c r="N496" i="21"/>
  <c r="N495" i="21"/>
  <c r="N494" i="21"/>
  <c r="N493" i="21"/>
  <c r="N492" i="21"/>
  <c r="N491" i="21"/>
  <c r="N490" i="21"/>
  <c r="N489" i="21"/>
  <c r="N488" i="21"/>
  <c r="N487" i="21"/>
  <c r="N486" i="21"/>
  <c r="N485" i="21"/>
  <c r="N484" i="21"/>
  <c r="N483" i="21"/>
  <c r="N482" i="21"/>
  <c r="N481" i="21"/>
  <c r="N480" i="21"/>
  <c r="N479" i="21"/>
  <c r="N478" i="21"/>
  <c r="N477" i="21"/>
  <c r="N476" i="21"/>
  <c r="N475" i="21"/>
  <c r="N474" i="21"/>
  <c r="N473" i="21"/>
  <c r="N472" i="21"/>
  <c r="N471" i="21"/>
  <c r="N470" i="21"/>
  <c r="N469" i="21"/>
  <c r="N468" i="21"/>
  <c r="N467" i="21"/>
  <c r="N466" i="21"/>
  <c r="N465" i="21"/>
  <c r="N464" i="21"/>
  <c r="N463" i="21"/>
  <c r="N462" i="21"/>
  <c r="N461" i="21"/>
  <c r="N460" i="21"/>
  <c r="N459" i="21"/>
  <c r="N458" i="21"/>
  <c r="N457" i="21"/>
  <c r="N456" i="21"/>
  <c r="N455" i="21"/>
  <c r="N454" i="21"/>
  <c r="N453" i="21"/>
  <c r="N452" i="21"/>
  <c r="N451" i="21"/>
  <c r="N450" i="21"/>
  <c r="N449" i="21"/>
  <c r="N448" i="21"/>
  <c r="N447" i="21"/>
  <c r="N446" i="21"/>
  <c r="N445" i="21"/>
  <c r="N444" i="21"/>
  <c r="N443" i="21"/>
  <c r="N442" i="21"/>
  <c r="N441" i="21"/>
  <c r="N440" i="21"/>
  <c r="N439" i="21"/>
  <c r="N438" i="21"/>
  <c r="N437" i="21"/>
  <c r="N436" i="21"/>
  <c r="N435" i="21"/>
  <c r="N434" i="21"/>
  <c r="N433" i="21"/>
  <c r="N432" i="21"/>
  <c r="N431" i="21"/>
  <c r="N430" i="21"/>
  <c r="N429" i="21"/>
  <c r="N428" i="21"/>
  <c r="N427" i="21"/>
  <c r="N426" i="21"/>
  <c r="N425" i="21"/>
  <c r="N424" i="21"/>
  <c r="N423" i="21"/>
  <c r="N422" i="21"/>
  <c r="N421" i="21"/>
  <c r="N420" i="21"/>
  <c r="N419" i="21"/>
  <c r="N418" i="21"/>
  <c r="N417" i="21"/>
  <c r="N416" i="21"/>
  <c r="N415" i="21"/>
  <c r="N414" i="21"/>
  <c r="N413" i="21"/>
  <c r="N412" i="21"/>
  <c r="N411" i="21"/>
  <c r="N410" i="21"/>
  <c r="N409" i="21"/>
  <c r="N408" i="21"/>
  <c r="N407" i="21"/>
  <c r="N406" i="21"/>
  <c r="N405" i="21"/>
  <c r="N404" i="21"/>
  <c r="N403" i="21"/>
  <c r="N402" i="21"/>
  <c r="N401" i="21"/>
  <c r="N400" i="21"/>
  <c r="N399" i="21"/>
  <c r="N398" i="21"/>
  <c r="N397" i="21"/>
  <c r="N396" i="21"/>
  <c r="N395" i="21"/>
  <c r="N394" i="21"/>
  <c r="N393" i="21"/>
  <c r="N392" i="21"/>
  <c r="N391" i="21"/>
  <c r="N390" i="21"/>
  <c r="N389" i="21"/>
  <c r="N388" i="21"/>
  <c r="N387" i="21"/>
  <c r="N386" i="21"/>
  <c r="N385" i="21"/>
  <c r="N384" i="21"/>
  <c r="N383" i="21"/>
  <c r="N382" i="21"/>
  <c r="N381" i="21"/>
  <c r="N380" i="21"/>
  <c r="N379" i="21"/>
  <c r="N378" i="21"/>
  <c r="N377" i="21"/>
  <c r="N376" i="21"/>
  <c r="N375" i="21"/>
  <c r="N374" i="21"/>
  <c r="N373" i="21"/>
  <c r="N372" i="21"/>
  <c r="N371" i="21"/>
  <c r="N370" i="21"/>
  <c r="N369" i="21"/>
  <c r="N368" i="21"/>
  <c r="N367" i="21"/>
  <c r="N366" i="21"/>
  <c r="N365" i="21"/>
  <c r="N364" i="21"/>
  <c r="N363" i="21"/>
  <c r="N362" i="21"/>
  <c r="N361" i="21"/>
  <c r="N360" i="21"/>
  <c r="N359" i="21"/>
  <c r="N358" i="21"/>
  <c r="N357" i="21"/>
  <c r="N356" i="21"/>
  <c r="N355" i="21"/>
  <c r="N354" i="21"/>
  <c r="N353" i="21"/>
  <c r="N352" i="21"/>
  <c r="N351" i="21"/>
  <c r="N350" i="21"/>
  <c r="N349" i="21"/>
  <c r="N348" i="21"/>
  <c r="N347" i="21"/>
  <c r="N346" i="21"/>
  <c r="N345" i="21"/>
  <c r="N344" i="21"/>
  <c r="N343" i="21"/>
  <c r="N342" i="21"/>
  <c r="N341" i="21"/>
  <c r="N340" i="21"/>
  <c r="N339" i="21"/>
  <c r="N338" i="21"/>
  <c r="N337" i="21"/>
  <c r="N336" i="21"/>
  <c r="N335" i="21"/>
  <c r="N334" i="21"/>
  <c r="N333" i="21"/>
  <c r="N332" i="21"/>
  <c r="N331" i="21"/>
  <c r="N330" i="21"/>
  <c r="N329" i="21"/>
  <c r="N328" i="21"/>
  <c r="N327" i="21"/>
  <c r="N326" i="21"/>
  <c r="N325" i="21"/>
  <c r="N324" i="21"/>
  <c r="N323" i="21"/>
  <c r="N322" i="21"/>
  <c r="N321" i="21"/>
  <c r="N320" i="21"/>
  <c r="N319" i="21"/>
  <c r="N318" i="21"/>
  <c r="N317" i="21"/>
  <c r="N316" i="21"/>
  <c r="N315" i="21"/>
  <c r="N314" i="21"/>
  <c r="N313" i="21"/>
  <c r="N312" i="21"/>
  <c r="N311" i="21"/>
  <c r="N310" i="21"/>
  <c r="N309" i="21"/>
  <c r="N308" i="21"/>
  <c r="N307" i="21"/>
  <c r="N306" i="21"/>
  <c r="N305" i="21"/>
  <c r="N304" i="21"/>
  <c r="N303" i="21"/>
  <c r="N302" i="21"/>
  <c r="N301" i="21"/>
  <c r="N300" i="21"/>
  <c r="N299" i="21"/>
  <c r="N298" i="21"/>
  <c r="N297" i="21"/>
  <c r="N296" i="21"/>
  <c r="N295" i="21"/>
  <c r="N294" i="21"/>
  <c r="N293" i="21"/>
  <c r="N292" i="21"/>
  <c r="N291" i="21"/>
  <c r="N290" i="21"/>
  <c r="N289" i="21"/>
  <c r="N288" i="21"/>
  <c r="N287" i="21"/>
  <c r="N286" i="21"/>
  <c r="N285" i="21"/>
  <c r="N284" i="21"/>
  <c r="N283" i="21"/>
  <c r="N282" i="21"/>
  <c r="N281" i="21"/>
  <c r="N280" i="21"/>
  <c r="N279" i="21"/>
  <c r="N278" i="21"/>
  <c r="N277" i="21"/>
  <c r="N276" i="21"/>
  <c r="N275" i="21"/>
  <c r="N274" i="21"/>
  <c r="N273" i="21"/>
  <c r="N272" i="21"/>
  <c r="N271" i="21"/>
  <c r="N270" i="21"/>
  <c r="N269" i="21"/>
  <c r="N268" i="21"/>
  <c r="N267" i="21"/>
  <c r="N266" i="21"/>
  <c r="N265" i="21"/>
  <c r="N264" i="21"/>
  <c r="N263" i="21"/>
  <c r="N262" i="21"/>
  <c r="N261" i="21"/>
  <c r="N260" i="21"/>
  <c r="N259" i="21"/>
  <c r="N258" i="21"/>
  <c r="N257" i="21"/>
  <c r="N256" i="21"/>
  <c r="N255" i="21"/>
  <c r="N254" i="21"/>
  <c r="N253" i="21"/>
  <c r="N252" i="21"/>
  <c r="N251" i="21"/>
  <c r="N250" i="21"/>
  <c r="N249" i="21"/>
  <c r="N248" i="21"/>
  <c r="N247" i="21"/>
  <c r="N246" i="21"/>
  <c r="N245" i="21"/>
  <c r="N244" i="21"/>
  <c r="N243" i="21"/>
  <c r="N242" i="21"/>
  <c r="N241" i="21"/>
  <c r="N240" i="21"/>
  <c r="N239" i="21"/>
  <c r="N238" i="21"/>
  <c r="N237" i="21"/>
  <c r="N236" i="21"/>
  <c r="N235" i="21"/>
  <c r="N234" i="21"/>
  <c r="N233" i="21"/>
  <c r="N232" i="21"/>
  <c r="N231" i="21"/>
  <c r="N230" i="21"/>
  <c r="N229" i="21"/>
  <c r="N228" i="21"/>
  <c r="N227" i="21"/>
  <c r="N226" i="21"/>
  <c r="N225" i="21"/>
  <c r="N224" i="21"/>
  <c r="N223" i="21"/>
  <c r="N222" i="21"/>
  <c r="N221" i="21"/>
  <c r="N220" i="21"/>
  <c r="N219" i="21"/>
  <c r="N218" i="21"/>
  <c r="N217" i="21"/>
  <c r="N216" i="21"/>
  <c r="N215" i="21"/>
  <c r="N214" i="21"/>
  <c r="N213" i="21"/>
  <c r="N212" i="21"/>
  <c r="N211" i="21"/>
  <c r="N210" i="21"/>
  <c r="N209" i="21"/>
  <c r="N208" i="21"/>
  <c r="N207" i="21"/>
  <c r="N206" i="21"/>
  <c r="N205" i="21"/>
  <c r="N204" i="21"/>
  <c r="N203" i="21"/>
  <c r="N202" i="21"/>
  <c r="N201" i="21"/>
  <c r="N200" i="21"/>
  <c r="N199" i="21"/>
  <c r="N198" i="21"/>
  <c r="N197" i="21"/>
  <c r="N196" i="21"/>
  <c r="N195" i="21"/>
  <c r="N194" i="21"/>
  <c r="N193" i="21"/>
  <c r="N192" i="21"/>
  <c r="N191" i="21"/>
  <c r="N190" i="21"/>
  <c r="N189" i="21"/>
  <c r="N188" i="21"/>
  <c r="N187" i="21"/>
  <c r="N186" i="21"/>
  <c r="N185" i="21"/>
  <c r="N184" i="21"/>
  <c r="N183" i="21"/>
  <c r="N182" i="21"/>
  <c r="N181" i="21"/>
  <c r="N180" i="21"/>
  <c r="N179" i="21"/>
  <c r="N178" i="21"/>
  <c r="N177" i="21"/>
  <c r="N176" i="21"/>
  <c r="N175" i="21"/>
  <c r="N174" i="21"/>
  <c r="N173" i="21"/>
  <c r="N172" i="21"/>
  <c r="N171" i="21"/>
  <c r="N170" i="21"/>
  <c r="N169" i="21"/>
  <c r="N168" i="21"/>
  <c r="N167" i="21"/>
  <c r="N166" i="21"/>
  <c r="N165" i="21"/>
  <c r="N164" i="21"/>
  <c r="N163" i="21"/>
  <c r="N162" i="21"/>
  <c r="N161" i="21"/>
  <c r="N160" i="21"/>
  <c r="N159" i="21"/>
  <c r="N158" i="21"/>
  <c r="N157" i="21"/>
  <c r="N156" i="21"/>
  <c r="N155" i="21"/>
  <c r="N154" i="21"/>
  <c r="N153" i="21"/>
  <c r="N152" i="21"/>
  <c r="N151" i="21"/>
  <c r="N150" i="21"/>
  <c r="N149" i="21"/>
  <c r="N148" i="21"/>
  <c r="N147" i="21"/>
  <c r="N146" i="21"/>
  <c r="N145" i="21"/>
  <c r="N144" i="21"/>
  <c r="N143" i="21"/>
  <c r="N142" i="21"/>
  <c r="N141" i="21"/>
  <c r="N140" i="21"/>
  <c r="N139" i="21"/>
  <c r="N138" i="21"/>
  <c r="N137" i="21"/>
  <c r="N136" i="21"/>
  <c r="N135" i="21"/>
  <c r="N134" i="21"/>
  <c r="N133" i="21"/>
  <c r="N132" i="21"/>
  <c r="N131" i="21"/>
  <c r="N130" i="21"/>
  <c r="N129" i="21"/>
  <c r="N128" i="21"/>
  <c r="N127" i="21"/>
  <c r="N126" i="21"/>
  <c r="N125" i="21"/>
  <c r="N124" i="21"/>
  <c r="N123" i="21"/>
  <c r="N122" i="21"/>
  <c r="N121" i="21"/>
  <c r="N120" i="21"/>
  <c r="N119" i="21"/>
  <c r="N118" i="21"/>
  <c r="N117" i="21"/>
  <c r="N116" i="21"/>
  <c r="N115" i="21"/>
  <c r="N114" i="21"/>
  <c r="N113" i="21"/>
  <c r="N112" i="21"/>
  <c r="N111" i="21"/>
  <c r="N110" i="21"/>
  <c r="N109" i="21"/>
  <c r="N108" i="21"/>
  <c r="N107" i="21"/>
  <c r="N106" i="21"/>
  <c r="N105" i="21"/>
  <c r="N104" i="21"/>
  <c r="N103" i="21"/>
  <c r="N102" i="21"/>
  <c r="N101" i="21"/>
  <c r="N100" i="21"/>
  <c r="N99" i="21"/>
  <c r="N98" i="21"/>
  <c r="N97" i="21"/>
  <c r="N96" i="21"/>
  <c r="N95" i="21"/>
  <c r="N94" i="21"/>
  <c r="N93" i="21"/>
  <c r="N92" i="21"/>
  <c r="N91" i="21"/>
  <c r="N90" i="21"/>
  <c r="N89" i="21"/>
  <c r="N88" i="21"/>
  <c r="N87" i="21"/>
  <c r="N86" i="21"/>
  <c r="N85" i="21"/>
  <c r="N84" i="21"/>
  <c r="N83" i="21"/>
  <c r="N82" i="21"/>
  <c r="N81" i="21"/>
  <c r="N80" i="21"/>
  <c r="N79" i="21"/>
  <c r="N78" i="21"/>
  <c r="N77" i="21"/>
  <c r="N76" i="21"/>
  <c r="N75" i="21"/>
  <c r="N74" i="21"/>
  <c r="N73" i="21"/>
  <c r="N72" i="21"/>
  <c r="N71" i="21"/>
  <c r="N70" i="21"/>
  <c r="N69" i="21"/>
  <c r="N68" i="21"/>
  <c r="N67" i="21"/>
  <c r="N66" i="21"/>
  <c r="N65" i="21"/>
  <c r="N64" i="21"/>
  <c r="N63" i="21"/>
  <c r="N62" i="21"/>
  <c r="N61" i="21"/>
  <c r="N60" i="21"/>
  <c r="N59" i="21"/>
  <c r="N58" i="21"/>
  <c r="N57" i="21"/>
  <c r="N56" i="21"/>
  <c r="N55" i="21"/>
  <c r="N54" i="21"/>
  <c r="N53" i="21"/>
  <c r="N52" i="21"/>
  <c r="N51" i="21"/>
  <c r="N50" i="21"/>
  <c r="N49" i="21"/>
  <c r="N48" i="21"/>
  <c r="N47" i="21"/>
  <c r="N46" i="21"/>
  <c r="N45" i="21"/>
  <c r="N44" i="21"/>
  <c r="N43" i="21"/>
  <c r="N42" i="21"/>
  <c r="N41" i="21"/>
  <c r="N40" i="21"/>
  <c r="N39" i="21"/>
  <c r="N38" i="21"/>
  <c r="N37" i="21"/>
  <c r="N36" i="21"/>
  <c r="N35" i="21"/>
  <c r="N34" i="21"/>
  <c r="N33" i="21"/>
  <c r="N32" i="21"/>
  <c r="N31" i="21"/>
  <c r="N30" i="21"/>
  <c r="N29" i="21"/>
  <c r="N28" i="21"/>
  <c r="N27" i="21"/>
  <c r="N26" i="21"/>
  <c r="N25" i="21"/>
  <c r="N24" i="21"/>
  <c r="N23" i="21"/>
  <c r="N22" i="21"/>
  <c r="N21" i="21"/>
  <c r="N20" i="21"/>
  <c r="N19" i="21"/>
  <c r="N18" i="21"/>
  <c r="N17" i="21"/>
  <c r="N16" i="21"/>
  <c r="N15" i="21"/>
  <c r="N14" i="21"/>
  <c r="N13" i="21"/>
  <c r="N12" i="21"/>
  <c r="N11" i="21"/>
  <c r="N10" i="21"/>
  <c r="N9" i="21"/>
  <c r="N8" i="21"/>
  <c r="N7" i="21"/>
  <c r="M1005" i="21"/>
  <c r="M1004" i="21"/>
  <c r="M1003" i="21"/>
  <c r="M1002" i="21"/>
  <c r="M1001" i="21"/>
  <c r="M1000" i="21"/>
  <c r="M999" i="21"/>
  <c r="M998" i="21"/>
  <c r="M997" i="21"/>
  <c r="M996" i="21"/>
  <c r="M995" i="21"/>
  <c r="M994" i="21"/>
  <c r="M993" i="21"/>
  <c r="M992" i="21"/>
  <c r="M991" i="21"/>
  <c r="M990" i="21"/>
  <c r="M989" i="21"/>
  <c r="M988" i="21"/>
  <c r="M987" i="21"/>
  <c r="M986" i="21"/>
  <c r="M985" i="21"/>
  <c r="M984" i="21"/>
  <c r="M983" i="21"/>
  <c r="M982" i="21"/>
  <c r="M981" i="21"/>
  <c r="M980" i="21"/>
  <c r="M979" i="21"/>
  <c r="M978" i="21"/>
  <c r="M977" i="21"/>
  <c r="M976" i="21"/>
  <c r="M975" i="21"/>
  <c r="M974" i="21"/>
  <c r="M973" i="21"/>
  <c r="M972" i="21"/>
  <c r="M971" i="21"/>
  <c r="M970" i="21"/>
  <c r="M969" i="21"/>
  <c r="M968" i="21"/>
  <c r="M967" i="21"/>
  <c r="M966" i="21"/>
  <c r="M965" i="21"/>
  <c r="M964" i="21"/>
  <c r="M963" i="21"/>
  <c r="M962" i="21"/>
  <c r="M961" i="21"/>
  <c r="M960" i="21"/>
  <c r="M959" i="21"/>
  <c r="M958" i="21"/>
  <c r="M957" i="21"/>
  <c r="M956" i="21"/>
  <c r="M955" i="21"/>
  <c r="M954" i="21"/>
  <c r="M953" i="21"/>
  <c r="M952" i="21"/>
  <c r="M951" i="21"/>
  <c r="M950" i="21"/>
  <c r="M949" i="21"/>
  <c r="M948" i="21"/>
  <c r="M947" i="21"/>
  <c r="M946" i="21"/>
  <c r="M945" i="21"/>
  <c r="M944" i="21"/>
  <c r="M943" i="21"/>
  <c r="M942" i="21"/>
  <c r="M941" i="21"/>
  <c r="M940" i="21"/>
  <c r="M939" i="21"/>
  <c r="M938" i="21"/>
  <c r="M937" i="21"/>
  <c r="M936" i="21"/>
  <c r="M935" i="21"/>
  <c r="M934" i="21"/>
  <c r="M933" i="21"/>
  <c r="M932" i="21"/>
  <c r="M931" i="21"/>
  <c r="M930" i="21"/>
  <c r="M929" i="21"/>
  <c r="M928" i="21"/>
  <c r="M927" i="21"/>
  <c r="M926" i="21"/>
  <c r="M925" i="21"/>
  <c r="M924" i="21"/>
  <c r="M923" i="21"/>
  <c r="M922" i="21"/>
  <c r="M921" i="21"/>
  <c r="M920" i="21"/>
  <c r="M919" i="21"/>
  <c r="M918" i="21"/>
  <c r="M917" i="21"/>
  <c r="M916" i="21"/>
  <c r="M915" i="21"/>
  <c r="M914" i="21"/>
  <c r="M913" i="21"/>
  <c r="M912" i="21"/>
  <c r="M911" i="21"/>
  <c r="M910" i="21"/>
  <c r="M909" i="21"/>
  <c r="M908" i="21"/>
  <c r="M907" i="21"/>
  <c r="M906" i="21"/>
  <c r="M905" i="21"/>
  <c r="M904" i="21"/>
  <c r="M903" i="21"/>
  <c r="M902" i="21"/>
  <c r="M901" i="21"/>
  <c r="M900" i="21"/>
  <c r="M899" i="21"/>
  <c r="M898" i="21"/>
  <c r="M897" i="21"/>
  <c r="M896" i="21"/>
  <c r="M895" i="21"/>
  <c r="M894" i="21"/>
  <c r="M893" i="21"/>
  <c r="M892" i="21"/>
  <c r="M891" i="21"/>
  <c r="M890" i="21"/>
  <c r="M889" i="21"/>
  <c r="M888" i="21"/>
  <c r="M887" i="21"/>
  <c r="M886" i="21"/>
  <c r="M885" i="21"/>
  <c r="M884" i="21"/>
  <c r="M883" i="21"/>
  <c r="M882" i="21"/>
  <c r="M881" i="21"/>
  <c r="M880" i="21"/>
  <c r="M879" i="21"/>
  <c r="M878" i="21"/>
  <c r="M877" i="21"/>
  <c r="M876" i="21"/>
  <c r="M875" i="21"/>
  <c r="M874" i="21"/>
  <c r="M873" i="21"/>
  <c r="M872" i="21"/>
  <c r="M871" i="21"/>
  <c r="M870" i="21"/>
  <c r="M869" i="21"/>
  <c r="M868" i="21"/>
  <c r="M867" i="21"/>
  <c r="M866" i="21"/>
  <c r="M865" i="21"/>
  <c r="M864" i="21"/>
  <c r="M863" i="21"/>
  <c r="M862" i="21"/>
  <c r="M861" i="21"/>
  <c r="M860" i="21"/>
  <c r="M859" i="21"/>
  <c r="M858" i="21"/>
  <c r="M857" i="21"/>
  <c r="M856" i="21"/>
  <c r="M855" i="21"/>
  <c r="M854" i="21"/>
  <c r="M853" i="21"/>
  <c r="M852" i="21"/>
  <c r="M851" i="21"/>
  <c r="M850" i="21"/>
  <c r="M849" i="21"/>
  <c r="M848" i="21"/>
  <c r="M847" i="21"/>
  <c r="M846" i="21"/>
  <c r="M845" i="21"/>
  <c r="M844" i="21"/>
  <c r="M843" i="21"/>
  <c r="M842" i="21"/>
  <c r="M841" i="21"/>
  <c r="M840" i="21"/>
  <c r="M839" i="21"/>
  <c r="M838" i="21"/>
  <c r="M837" i="21"/>
  <c r="M836" i="21"/>
  <c r="M835" i="21"/>
  <c r="M834" i="21"/>
  <c r="M833" i="21"/>
  <c r="M832" i="21"/>
  <c r="M831" i="21"/>
  <c r="M830" i="21"/>
  <c r="M829" i="21"/>
  <c r="M828" i="21"/>
  <c r="M827" i="21"/>
  <c r="M826" i="21"/>
  <c r="M825" i="21"/>
  <c r="M824" i="21"/>
  <c r="M823" i="21"/>
  <c r="M822" i="21"/>
  <c r="M821" i="21"/>
  <c r="M820" i="21"/>
  <c r="M819" i="21"/>
  <c r="M818" i="21"/>
  <c r="M817" i="21"/>
  <c r="M816" i="21"/>
  <c r="M815" i="21"/>
  <c r="M814" i="21"/>
  <c r="M813" i="21"/>
  <c r="M812" i="21"/>
  <c r="M811" i="21"/>
  <c r="M810" i="21"/>
  <c r="M809" i="21"/>
  <c r="M808" i="21"/>
  <c r="M807" i="21"/>
  <c r="M806" i="21"/>
  <c r="M805" i="21"/>
  <c r="M804" i="21"/>
  <c r="M803" i="21"/>
  <c r="M802" i="21"/>
  <c r="M801" i="21"/>
  <c r="M800" i="21"/>
  <c r="M799" i="21"/>
  <c r="M798" i="21"/>
  <c r="M797" i="21"/>
  <c r="M796" i="21"/>
  <c r="M795" i="21"/>
  <c r="M794" i="21"/>
  <c r="M793" i="21"/>
  <c r="M792" i="21"/>
  <c r="M791" i="21"/>
  <c r="M790" i="21"/>
  <c r="M789" i="21"/>
  <c r="M788" i="21"/>
  <c r="M787" i="21"/>
  <c r="M786" i="21"/>
  <c r="M785" i="21"/>
  <c r="M784" i="21"/>
  <c r="M783" i="21"/>
  <c r="M782" i="21"/>
  <c r="M781" i="21"/>
  <c r="M780" i="21"/>
  <c r="M779" i="21"/>
  <c r="M778" i="21"/>
  <c r="M777" i="21"/>
  <c r="M776" i="21"/>
  <c r="M775" i="21"/>
  <c r="M774" i="21"/>
  <c r="M773" i="21"/>
  <c r="M772" i="21"/>
  <c r="M771" i="21"/>
  <c r="M770" i="21"/>
  <c r="M769" i="21"/>
  <c r="M768" i="21"/>
  <c r="M767" i="21"/>
  <c r="M766" i="21"/>
  <c r="M765" i="21"/>
  <c r="M764" i="21"/>
  <c r="M763" i="21"/>
  <c r="M762" i="21"/>
  <c r="M761" i="21"/>
  <c r="M760" i="21"/>
  <c r="M759" i="21"/>
  <c r="M758" i="21"/>
  <c r="M757" i="21"/>
  <c r="M756" i="21"/>
  <c r="M755" i="21"/>
  <c r="M754" i="21"/>
  <c r="M753" i="21"/>
  <c r="M752" i="21"/>
  <c r="M751" i="21"/>
  <c r="M750" i="21"/>
  <c r="M749" i="21"/>
  <c r="M748" i="21"/>
  <c r="M747" i="21"/>
  <c r="M746" i="21"/>
  <c r="M745" i="21"/>
  <c r="M744" i="21"/>
  <c r="M743" i="21"/>
  <c r="M742" i="21"/>
  <c r="M741" i="21"/>
  <c r="M740" i="21"/>
  <c r="M739" i="21"/>
  <c r="M738" i="21"/>
  <c r="M737" i="21"/>
  <c r="M736" i="21"/>
  <c r="M735" i="21"/>
  <c r="M734" i="21"/>
  <c r="M733" i="21"/>
  <c r="M732" i="21"/>
  <c r="M731" i="21"/>
  <c r="M730" i="21"/>
  <c r="M729" i="21"/>
  <c r="M728" i="21"/>
  <c r="M727" i="21"/>
  <c r="M726" i="21"/>
  <c r="M725" i="21"/>
  <c r="M724" i="21"/>
  <c r="M723" i="21"/>
  <c r="M722" i="21"/>
  <c r="M721" i="21"/>
  <c r="M720" i="21"/>
  <c r="M719" i="21"/>
  <c r="M718" i="21"/>
  <c r="M717" i="21"/>
  <c r="M716" i="21"/>
  <c r="M715" i="21"/>
  <c r="M714" i="21"/>
  <c r="M713" i="21"/>
  <c r="M712" i="21"/>
  <c r="M711" i="21"/>
  <c r="M710" i="21"/>
  <c r="M709" i="21"/>
  <c r="M708" i="21"/>
  <c r="M707" i="21"/>
  <c r="M706" i="21"/>
  <c r="M705" i="21"/>
  <c r="M704" i="21"/>
  <c r="M703" i="21"/>
  <c r="M702" i="21"/>
  <c r="M701" i="21"/>
  <c r="M700" i="21"/>
  <c r="M699" i="21"/>
  <c r="M698" i="21"/>
  <c r="M697" i="21"/>
  <c r="M696" i="21"/>
  <c r="M695" i="21"/>
  <c r="M694" i="21"/>
  <c r="M693" i="21"/>
  <c r="M692" i="21"/>
  <c r="M691" i="21"/>
  <c r="M690" i="21"/>
  <c r="M689" i="21"/>
  <c r="M688" i="21"/>
  <c r="M687" i="21"/>
  <c r="M686" i="21"/>
  <c r="M685" i="21"/>
  <c r="M684" i="21"/>
  <c r="M683" i="21"/>
  <c r="M682" i="21"/>
  <c r="M681" i="21"/>
  <c r="M680" i="21"/>
  <c r="M679" i="21"/>
  <c r="M678" i="21"/>
  <c r="M677" i="21"/>
  <c r="M676" i="21"/>
  <c r="M675" i="21"/>
  <c r="M674" i="21"/>
  <c r="M673" i="21"/>
  <c r="M672" i="21"/>
  <c r="M671" i="21"/>
  <c r="M670" i="21"/>
  <c r="M669" i="21"/>
  <c r="M668" i="21"/>
  <c r="M667" i="21"/>
  <c r="M666" i="21"/>
  <c r="M665" i="21"/>
  <c r="M664" i="21"/>
  <c r="M663" i="21"/>
  <c r="M662" i="21"/>
  <c r="M661" i="21"/>
  <c r="M660" i="21"/>
  <c r="M659" i="21"/>
  <c r="M658" i="21"/>
  <c r="M657" i="21"/>
  <c r="M656" i="21"/>
  <c r="M655" i="21"/>
  <c r="M654" i="21"/>
  <c r="M653" i="21"/>
  <c r="M652" i="21"/>
  <c r="M651" i="21"/>
  <c r="M650" i="21"/>
  <c r="M649" i="21"/>
  <c r="M648" i="21"/>
  <c r="M647" i="21"/>
  <c r="M646" i="21"/>
  <c r="M645" i="21"/>
  <c r="M644" i="21"/>
  <c r="M643" i="21"/>
  <c r="M642" i="21"/>
  <c r="M641" i="21"/>
  <c r="M640" i="21"/>
  <c r="M639" i="21"/>
  <c r="M638" i="21"/>
  <c r="M637" i="21"/>
  <c r="M636" i="21"/>
  <c r="M635" i="21"/>
  <c r="M634" i="21"/>
  <c r="M633" i="21"/>
  <c r="M632" i="21"/>
  <c r="M631" i="21"/>
  <c r="M630" i="21"/>
  <c r="M629" i="21"/>
  <c r="M628" i="21"/>
  <c r="M627" i="21"/>
  <c r="M626" i="21"/>
  <c r="M625" i="21"/>
  <c r="M624" i="21"/>
  <c r="M623" i="21"/>
  <c r="M622" i="21"/>
  <c r="M621" i="21"/>
  <c r="M620" i="21"/>
  <c r="M619" i="21"/>
  <c r="M618" i="21"/>
  <c r="M617" i="21"/>
  <c r="M616" i="21"/>
  <c r="M615" i="21"/>
  <c r="M614" i="21"/>
  <c r="M613" i="21"/>
  <c r="M612" i="21"/>
  <c r="M611" i="21"/>
  <c r="M610" i="21"/>
  <c r="M609" i="21"/>
  <c r="M608" i="21"/>
  <c r="M607" i="21"/>
  <c r="M606" i="21"/>
  <c r="M605" i="21"/>
  <c r="M604" i="21"/>
  <c r="M603" i="21"/>
  <c r="M602" i="21"/>
  <c r="M601" i="21"/>
  <c r="M600" i="21"/>
  <c r="M599" i="21"/>
  <c r="M598" i="21"/>
  <c r="M597" i="21"/>
  <c r="M596" i="21"/>
  <c r="M595" i="21"/>
  <c r="M594" i="21"/>
  <c r="M593" i="21"/>
  <c r="M592" i="21"/>
  <c r="M591" i="21"/>
  <c r="M590" i="21"/>
  <c r="M589" i="21"/>
  <c r="M588" i="21"/>
  <c r="M587" i="21"/>
  <c r="M586" i="21"/>
  <c r="M585" i="21"/>
  <c r="M584" i="21"/>
  <c r="M583" i="21"/>
  <c r="M582" i="21"/>
  <c r="M581" i="21"/>
  <c r="M580" i="21"/>
  <c r="M579" i="21"/>
  <c r="M578" i="21"/>
  <c r="M577" i="21"/>
  <c r="M576" i="21"/>
  <c r="M575" i="21"/>
  <c r="M574" i="21"/>
  <c r="M573" i="21"/>
  <c r="M572" i="21"/>
  <c r="M571" i="21"/>
  <c r="M570" i="21"/>
  <c r="M569" i="21"/>
  <c r="M568" i="21"/>
  <c r="M567" i="21"/>
  <c r="M566" i="21"/>
  <c r="M565" i="21"/>
  <c r="M564" i="21"/>
  <c r="M563" i="21"/>
  <c r="M562" i="21"/>
  <c r="M561" i="21"/>
  <c r="M560" i="21"/>
  <c r="M559" i="21"/>
  <c r="M558" i="21"/>
  <c r="M557" i="21"/>
  <c r="M556" i="21"/>
  <c r="M555" i="21"/>
  <c r="M554" i="21"/>
  <c r="M553" i="21"/>
  <c r="M552" i="21"/>
  <c r="M551" i="21"/>
  <c r="M550" i="21"/>
  <c r="M549" i="21"/>
  <c r="M548" i="21"/>
  <c r="M547" i="21"/>
  <c r="M546" i="21"/>
  <c r="M545" i="21"/>
  <c r="M544" i="21"/>
  <c r="M543" i="21"/>
  <c r="M542" i="21"/>
  <c r="M541" i="21"/>
  <c r="M540" i="21"/>
  <c r="M539" i="21"/>
  <c r="M538" i="21"/>
  <c r="M537" i="21"/>
  <c r="M536" i="21"/>
  <c r="M535" i="21"/>
  <c r="M534" i="21"/>
  <c r="M533" i="21"/>
  <c r="M532" i="21"/>
  <c r="M531" i="21"/>
  <c r="M530" i="21"/>
  <c r="M529" i="21"/>
  <c r="M528" i="21"/>
  <c r="M527" i="21"/>
  <c r="M526" i="21"/>
  <c r="M525" i="21"/>
  <c r="M524" i="21"/>
  <c r="M523" i="21"/>
  <c r="M522" i="21"/>
  <c r="M521" i="21"/>
  <c r="M520" i="21"/>
  <c r="M519" i="21"/>
  <c r="M518" i="21"/>
  <c r="M517" i="21"/>
  <c r="M516" i="21"/>
  <c r="M515" i="21"/>
  <c r="M514" i="21"/>
  <c r="M513" i="21"/>
  <c r="M512" i="21"/>
  <c r="M511" i="21"/>
  <c r="M510" i="21"/>
  <c r="M509" i="21"/>
  <c r="M508" i="21"/>
  <c r="M507" i="21"/>
  <c r="M506" i="21"/>
  <c r="M505" i="21"/>
  <c r="M504" i="21"/>
  <c r="M503" i="21"/>
  <c r="M502" i="21"/>
  <c r="M501" i="21"/>
  <c r="M500" i="21"/>
  <c r="M499" i="21"/>
  <c r="M498" i="21"/>
  <c r="M497" i="21"/>
  <c r="M496" i="21"/>
  <c r="M495" i="21"/>
  <c r="M494" i="21"/>
  <c r="M493" i="21"/>
  <c r="M492" i="21"/>
  <c r="M491" i="21"/>
  <c r="M490" i="21"/>
  <c r="M489" i="21"/>
  <c r="M488" i="21"/>
  <c r="M487" i="21"/>
  <c r="M486" i="21"/>
  <c r="M485" i="21"/>
  <c r="M484" i="21"/>
  <c r="M483" i="21"/>
  <c r="M482" i="21"/>
  <c r="M481" i="21"/>
  <c r="M480" i="21"/>
  <c r="M479" i="21"/>
  <c r="M478" i="21"/>
  <c r="M477" i="21"/>
  <c r="M476" i="21"/>
  <c r="M475" i="21"/>
  <c r="M474" i="21"/>
  <c r="M473" i="21"/>
  <c r="M472" i="21"/>
  <c r="M471" i="21"/>
  <c r="M470" i="21"/>
  <c r="M469" i="21"/>
  <c r="M468" i="21"/>
  <c r="M467" i="21"/>
  <c r="M466" i="21"/>
  <c r="M465" i="21"/>
  <c r="M464" i="21"/>
  <c r="M463" i="21"/>
  <c r="M462" i="21"/>
  <c r="M461" i="21"/>
  <c r="M460" i="21"/>
  <c r="M459" i="21"/>
  <c r="M458" i="21"/>
  <c r="M457" i="21"/>
  <c r="M456" i="21"/>
  <c r="M455" i="21"/>
  <c r="M454" i="21"/>
  <c r="M453" i="21"/>
  <c r="M452" i="21"/>
  <c r="M451" i="21"/>
  <c r="M450" i="21"/>
  <c r="M449" i="21"/>
  <c r="M448" i="21"/>
  <c r="M447" i="21"/>
  <c r="M446" i="21"/>
  <c r="M445" i="21"/>
  <c r="M444" i="21"/>
  <c r="M443" i="21"/>
  <c r="M442" i="21"/>
  <c r="M441" i="21"/>
  <c r="M440" i="21"/>
  <c r="M439" i="21"/>
  <c r="M438" i="21"/>
  <c r="M437" i="21"/>
  <c r="M436" i="21"/>
  <c r="M435" i="21"/>
  <c r="M434" i="21"/>
  <c r="M433" i="21"/>
  <c r="M432" i="21"/>
  <c r="M431" i="21"/>
  <c r="M430" i="21"/>
  <c r="M429" i="21"/>
  <c r="M428" i="21"/>
  <c r="M427" i="21"/>
  <c r="M426" i="21"/>
  <c r="M425" i="21"/>
  <c r="M424" i="21"/>
  <c r="M423" i="21"/>
  <c r="M422" i="21"/>
  <c r="M421" i="21"/>
  <c r="M420" i="21"/>
  <c r="M419" i="21"/>
  <c r="M418" i="21"/>
  <c r="M417" i="21"/>
  <c r="M416" i="21"/>
  <c r="M415" i="21"/>
  <c r="M414" i="21"/>
  <c r="M413" i="21"/>
  <c r="M412" i="21"/>
  <c r="M411" i="21"/>
  <c r="M410" i="21"/>
  <c r="M409" i="21"/>
  <c r="M408" i="21"/>
  <c r="M407" i="21"/>
  <c r="M406" i="21"/>
  <c r="M405" i="21"/>
  <c r="M404" i="21"/>
  <c r="M403" i="21"/>
  <c r="M402" i="21"/>
  <c r="M401" i="21"/>
  <c r="M400" i="21"/>
  <c r="M399" i="21"/>
  <c r="M398" i="21"/>
  <c r="M397" i="21"/>
  <c r="M396" i="21"/>
  <c r="M395" i="21"/>
  <c r="M394" i="21"/>
  <c r="M393" i="21"/>
  <c r="M392" i="21"/>
  <c r="M391" i="21"/>
  <c r="M390" i="21"/>
  <c r="M389" i="21"/>
  <c r="M388" i="21"/>
  <c r="M387" i="21"/>
  <c r="M386" i="21"/>
  <c r="M385" i="21"/>
  <c r="M384" i="21"/>
  <c r="M383" i="21"/>
  <c r="M382" i="21"/>
  <c r="M381" i="21"/>
  <c r="M380" i="21"/>
  <c r="M379" i="21"/>
  <c r="M378" i="21"/>
  <c r="M377" i="21"/>
  <c r="M376" i="21"/>
  <c r="M375" i="21"/>
  <c r="M374" i="21"/>
  <c r="M373" i="21"/>
  <c r="M372" i="21"/>
  <c r="M371" i="21"/>
  <c r="M370" i="21"/>
  <c r="M369" i="21"/>
  <c r="M368" i="21"/>
  <c r="M367" i="21"/>
  <c r="M366" i="21"/>
  <c r="M365" i="21"/>
  <c r="M364" i="21"/>
  <c r="M363" i="21"/>
  <c r="M362" i="21"/>
  <c r="M361" i="21"/>
  <c r="M360" i="21"/>
  <c r="M359" i="21"/>
  <c r="M358" i="21"/>
  <c r="M357" i="21"/>
  <c r="M356" i="21"/>
  <c r="M355" i="21"/>
  <c r="M354" i="21"/>
  <c r="M353" i="21"/>
  <c r="M352" i="21"/>
  <c r="M351" i="21"/>
  <c r="M350" i="21"/>
  <c r="M349" i="21"/>
  <c r="M348" i="21"/>
  <c r="M347" i="21"/>
  <c r="M346" i="21"/>
  <c r="M345" i="21"/>
  <c r="M344" i="21"/>
  <c r="M343" i="21"/>
  <c r="M342" i="21"/>
  <c r="M341" i="21"/>
  <c r="M340" i="21"/>
  <c r="M339" i="21"/>
  <c r="M338" i="21"/>
  <c r="M337" i="21"/>
  <c r="M336" i="21"/>
  <c r="M335" i="21"/>
  <c r="M334" i="21"/>
  <c r="M333" i="21"/>
  <c r="M332" i="21"/>
  <c r="M331" i="21"/>
  <c r="M330" i="21"/>
  <c r="M329" i="21"/>
  <c r="M328" i="21"/>
  <c r="M327" i="21"/>
  <c r="M326" i="21"/>
  <c r="M325" i="21"/>
  <c r="M324" i="21"/>
  <c r="M323" i="21"/>
  <c r="M322" i="21"/>
  <c r="M321" i="21"/>
  <c r="M320" i="21"/>
  <c r="M319" i="21"/>
  <c r="M318" i="21"/>
  <c r="M317" i="21"/>
  <c r="M316" i="21"/>
  <c r="M315" i="21"/>
  <c r="M314" i="21"/>
  <c r="M313" i="21"/>
  <c r="M312" i="21"/>
  <c r="M311" i="21"/>
  <c r="M310" i="21"/>
  <c r="M309" i="21"/>
  <c r="M308" i="21"/>
  <c r="M307" i="21"/>
  <c r="M306" i="21"/>
  <c r="M305" i="21"/>
  <c r="M304" i="21"/>
  <c r="M303" i="21"/>
  <c r="M302" i="21"/>
  <c r="M301" i="21"/>
  <c r="M300" i="21"/>
  <c r="M299" i="21"/>
  <c r="M298" i="21"/>
  <c r="M297" i="21"/>
  <c r="M296" i="21"/>
  <c r="M295" i="21"/>
  <c r="M294" i="21"/>
  <c r="M293" i="21"/>
  <c r="M292" i="21"/>
  <c r="M291" i="21"/>
  <c r="M290" i="21"/>
  <c r="M289" i="21"/>
  <c r="M288" i="21"/>
  <c r="M287" i="21"/>
  <c r="M286" i="21"/>
  <c r="M285" i="21"/>
  <c r="M284" i="21"/>
  <c r="M283" i="21"/>
  <c r="M282" i="21"/>
  <c r="M281" i="21"/>
  <c r="M280" i="21"/>
  <c r="M279" i="21"/>
  <c r="M278" i="21"/>
  <c r="M277" i="21"/>
  <c r="M276" i="21"/>
  <c r="M275" i="21"/>
  <c r="M274" i="21"/>
  <c r="M273" i="21"/>
  <c r="M272" i="21"/>
  <c r="M271" i="21"/>
  <c r="M270" i="21"/>
  <c r="M269" i="21"/>
  <c r="M268" i="21"/>
  <c r="M267" i="21"/>
  <c r="M266" i="21"/>
  <c r="M265" i="21"/>
  <c r="M264" i="21"/>
  <c r="M263" i="21"/>
  <c r="M262" i="21"/>
  <c r="M261" i="21"/>
  <c r="M260" i="21"/>
  <c r="M259" i="21"/>
  <c r="M258" i="21"/>
  <c r="M257" i="21"/>
  <c r="M256" i="21"/>
  <c r="M255" i="21"/>
  <c r="M254" i="21"/>
  <c r="M253" i="21"/>
  <c r="M252" i="21"/>
  <c r="M251" i="21"/>
  <c r="M250" i="21"/>
  <c r="M249" i="21"/>
  <c r="M248" i="21"/>
  <c r="M247" i="21"/>
  <c r="M246" i="21"/>
  <c r="M245" i="21"/>
  <c r="M244" i="21"/>
  <c r="M243" i="21"/>
  <c r="M242" i="21"/>
  <c r="M241" i="21"/>
  <c r="M240" i="21"/>
  <c r="M239" i="21"/>
  <c r="M238" i="21"/>
  <c r="M237" i="21"/>
  <c r="M236" i="21"/>
  <c r="M235" i="21"/>
  <c r="M234" i="21"/>
  <c r="M233" i="21"/>
  <c r="M232" i="21"/>
  <c r="M231" i="21"/>
  <c r="M230" i="21"/>
  <c r="M229" i="21"/>
  <c r="M228" i="21"/>
  <c r="M227" i="21"/>
  <c r="M226" i="21"/>
  <c r="M225" i="21"/>
  <c r="M224" i="21"/>
  <c r="M223" i="21"/>
  <c r="M222" i="21"/>
  <c r="M221" i="21"/>
  <c r="M220" i="21"/>
  <c r="M219" i="21"/>
  <c r="M218" i="21"/>
  <c r="M217" i="21"/>
  <c r="M216" i="21"/>
  <c r="M215" i="21"/>
  <c r="M214" i="21"/>
  <c r="M213" i="21"/>
  <c r="M212" i="21"/>
  <c r="M211" i="21"/>
  <c r="M210" i="21"/>
  <c r="M209" i="21"/>
  <c r="M208" i="21"/>
  <c r="M207" i="21"/>
  <c r="M206" i="21"/>
  <c r="M205" i="21"/>
  <c r="M204" i="21"/>
  <c r="M203" i="21"/>
  <c r="M202" i="21"/>
  <c r="M201" i="21"/>
  <c r="M200" i="21"/>
  <c r="M199" i="21"/>
  <c r="M198" i="21"/>
  <c r="M197" i="21"/>
  <c r="M196" i="21"/>
  <c r="M195" i="21"/>
  <c r="M194" i="21"/>
  <c r="M193" i="21"/>
  <c r="M192" i="21"/>
  <c r="M191" i="21"/>
  <c r="M190" i="21"/>
  <c r="M189" i="21"/>
  <c r="M188" i="21"/>
  <c r="M187" i="21"/>
  <c r="M186" i="21"/>
  <c r="M185" i="21"/>
  <c r="M184" i="21"/>
  <c r="M183" i="21"/>
  <c r="M182" i="21"/>
  <c r="M181" i="21"/>
  <c r="M180" i="21"/>
  <c r="M179" i="21"/>
  <c r="M178" i="21"/>
  <c r="M177" i="21"/>
  <c r="M176" i="21"/>
  <c r="M175" i="21"/>
  <c r="M174" i="21"/>
  <c r="M173" i="21"/>
  <c r="M172" i="21"/>
  <c r="M171" i="21"/>
  <c r="M170" i="21"/>
  <c r="M169" i="21"/>
  <c r="M168" i="21"/>
  <c r="M167" i="21"/>
  <c r="M166" i="21"/>
  <c r="M165" i="21"/>
  <c r="M164" i="21"/>
  <c r="M163" i="21"/>
  <c r="M162" i="21"/>
  <c r="M161" i="21"/>
  <c r="M160" i="21"/>
  <c r="M159" i="21"/>
  <c r="M158" i="21"/>
  <c r="M157" i="21"/>
  <c r="M156" i="21"/>
  <c r="M155" i="21"/>
  <c r="M154" i="21"/>
  <c r="M153" i="21"/>
  <c r="M152" i="21"/>
  <c r="M151" i="21"/>
  <c r="M150" i="21"/>
  <c r="M149" i="21"/>
  <c r="M148" i="21"/>
  <c r="M147" i="21"/>
  <c r="M146" i="21"/>
  <c r="M145" i="21"/>
  <c r="M144" i="21"/>
  <c r="M143" i="21"/>
  <c r="M142" i="21"/>
  <c r="M141" i="21"/>
  <c r="M140" i="21"/>
  <c r="M139" i="21"/>
  <c r="M138" i="21"/>
  <c r="M137" i="21"/>
  <c r="M136" i="21"/>
  <c r="M135" i="21"/>
  <c r="M134" i="21"/>
  <c r="M133" i="21"/>
  <c r="M132" i="21"/>
  <c r="M131" i="21"/>
  <c r="M130" i="21"/>
  <c r="M129" i="21"/>
  <c r="M128" i="21"/>
  <c r="M127" i="21"/>
  <c r="M126" i="21"/>
  <c r="M125" i="21"/>
  <c r="M124" i="21"/>
  <c r="M123" i="21"/>
  <c r="M122" i="21"/>
  <c r="M121" i="21"/>
  <c r="M120" i="21"/>
  <c r="M119" i="21"/>
  <c r="M118" i="21"/>
  <c r="M117" i="21"/>
  <c r="M116" i="21"/>
  <c r="M115" i="21"/>
  <c r="M114" i="21"/>
  <c r="M113" i="21"/>
  <c r="M112" i="21"/>
  <c r="M111" i="21"/>
  <c r="M110" i="21"/>
  <c r="M109" i="21"/>
  <c r="M108" i="21"/>
  <c r="M107" i="21"/>
  <c r="M106" i="21"/>
  <c r="M105" i="21"/>
  <c r="M104" i="21"/>
  <c r="M103" i="21"/>
  <c r="M102" i="21"/>
  <c r="M101" i="21"/>
  <c r="M100" i="21"/>
  <c r="M99" i="21"/>
  <c r="M98" i="21"/>
  <c r="M97" i="21"/>
  <c r="M96" i="21"/>
  <c r="M95" i="21"/>
  <c r="M94" i="21"/>
  <c r="M93" i="21"/>
  <c r="M92" i="21"/>
  <c r="M91" i="21"/>
  <c r="M90" i="21"/>
  <c r="M89" i="21"/>
  <c r="M88" i="21"/>
  <c r="M87" i="21"/>
  <c r="M86" i="21"/>
  <c r="M85" i="21"/>
  <c r="M84" i="21"/>
  <c r="M83" i="21"/>
  <c r="M82" i="21"/>
  <c r="M81" i="21"/>
  <c r="M80" i="21"/>
  <c r="M79" i="21"/>
  <c r="M78" i="21"/>
  <c r="M77" i="21"/>
  <c r="M76" i="21"/>
  <c r="M75" i="21"/>
  <c r="M74" i="21"/>
  <c r="M73" i="21"/>
  <c r="M72" i="21"/>
  <c r="M71" i="21"/>
  <c r="M70" i="21"/>
  <c r="M69" i="21"/>
  <c r="M68" i="21"/>
  <c r="M67" i="21"/>
  <c r="M66" i="21"/>
  <c r="M65" i="21"/>
  <c r="M64" i="21"/>
  <c r="M63" i="21"/>
  <c r="M62" i="21"/>
  <c r="M61" i="21"/>
  <c r="M60" i="21"/>
  <c r="M59" i="21"/>
  <c r="M58" i="21"/>
  <c r="M57" i="21"/>
  <c r="M56" i="21"/>
  <c r="M55" i="21"/>
  <c r="M54" i="21"/>
  <c r="M53" i="21"/>
  <c r="M52" i="21"/>
  <c r="M51" i="21"/>
  <c r="M50" i="21"/>
  <c r="M49" i="21"/>
  <c r="M48" i="21"/>
  <c r="M47" i="21"/>
  <c r="M46" i="21"/>
  <c r="M45" i="21"/>
  <c r="M44" i="21"/>
  <c r="M43" i="21"/>
  <c r="M42" i="21"/>
  <c r="M41" i="21"/>
  <c r="M40" i="21"/>
  <c r="M39" i="21"/>
  <c r="M38" i="21"/>
  <c r="M37" i="21"/>
  <c r="M36" i="21"/>
  <c r="M35" i="21"/>
  <c r="M34" i="21"/>
  <c r="M33" i="21"/>
  <c r="M32" i="21"/>
  <c r="M31" i="21"/>
  <c r="M30" i="21"/>
  <c r="M29" i="21"/>
  <c r="M28" i="21"/>
  <c r="M27" i="21"/>
  <c r="M26" i="21"/>
  <c r="M25" i="21"/>
  <c r="M24" i="21"/>
  <c r="M23" i="21"/>
  <c r="M22" i="21"/>
  <c r="M21" i="21"/>
  <c r="M20" i="21"/>
  <c r="M19" i="21"/>
  <c r="M18" i="21"/>
  <c r="M17" i="21"/>
  <c r="M16" i="21"/>
  <c r="M15" i="21"/>
  <c r="M14" i="21"/>
  <c r="M13" i="21"/>
  <c r="M12" i="21"/>
  <c r="M11" i="21"/>
  <c r="M10" i="21"/>
  <c r="M9" i="21"/>
  <c r="M8" i="21"/>
  <c r="M6" i="21"/>
  <c r="M7" i="21"/>
  <c r="J89" i="27" l="1"/>
  <c r="J88" i="27"/>
  <c r="J87" i="27"/>
  <c r="J86" i="27"/>
  <c r="J85" i="27"/>
  <c r="J84" i="27"/>
  <c r="J83" i="27"/>
  <c r="J82" i="27"/>
  <c r="J81" i="27"/>
  <c r="J80" i="27"/>
  <c r="J79" i="27"/>
  <c r="J78" i="27"/>
  <c r="J71" i="27"/>
  <c r="J70" i="27"/>
  <c r="J69" i="27"/>
  <c r="J68" i="27"/>
  <c r="J67" i="27"/>
  <c r="J66" i="27"/>
  <c r="J65" i="27"/>
  <c r="J64" i="27"/>
  <c r="J63" i="27"/>
  <c r="J62" i="27"/>
  <c r="J61" i="27"/>
  <c r="J60" i="27"/>
  <c r="J53" i="27"/>
  <c r="J52" i="27"/>
  <c r="J51" i="27"/>
  <c r="J50" i="27"/>
  <c r="J49" i="27"/>
  <c r="J48" i="27"/>
  <c r="J47" i="27"/>
  <c r="J46" i="27"/>
  <c r="J45" i="27"/>
  <c r="J44" i="27"/>
  <c r="J43" i="27"/>
  <c r="J42" i="27"/>
  <c r="J35" i="27"/>
  <c r="J34" i="27"/>
  <c r="J33" i="27"/>
  <c r="J32" i="27"/>
  <c r="J31" i="27"/>
  <c r="J30" i="27"/>
  <c r="J29" i="27"/>
  <c r="J28" i="27"/>
  <c r="J27" i="27"/>
  <c r="J26" i="27"/>
  <c r="J25" i="27"/>
  <c r="J24" i="27"/>
  <c r="J17" i="27"/>
  <c r="J16" i="27"/>
  <c r="J15" i="27"/>
  <c r="J14" i="27"/>
  <c r="J13" i="27"/>
  <c r="J12" i="27"/>
  <c r="J11" i="27"/>
  <c r="J10" i="27"/>
  <c r="J9" i="27"/>
  <c r="J8" i="27"/>
  <c r="J7" i="27"/>
  <c r="J6" i="27"/>
  <c r="Q208" i="21" l="1"/>
  <c r="Q361" i="21"/>
  <c r="Q367" i="21"/>
  <c r="Q373" i="21"/>
  <c r="Q375" i="21"/>
  <c r="Q376" i="21"/>
  <c r="Q377" i="21"/>
  <c r="Q386" i="21"/>
  <c r="Q399" i="21"/>
  <c r="Q402" i="21"/>
  <c r="Q409" i="21"/>
  <c r="Q426" i="21"/>
  <c r="Q442" i="21"/>
  <c r="Q447" i="21"/>
  <c r="Q451" i="21"/>
  <c r="Q455" i="21"/>
  <c r="Q457" i="21"/>
  <c r="Q459" i="21"/>
  <c r="Q463" i="21"/>
  <c r="Q469" i="21"/>
  <c r="Q479" i="21"/>
  <c r="Q496" i="21"/>
  <c r="Q501" i="21"/>
  <c r="Q509" i="21"/>
  <c r="Q512" i="21"/>
  <c r="Q514" i="21"/>
  <c r="Q516" i="21"/>
  <c r="Q530" i="21"/>
  <c r="Q533" i="21"/>
  <c r="Q542" i="21"/>
  <c r="Q543" i="21"/>
  <c r="Q560" i="21"/>
  <c r="Q568" i="21"/>
  <c r="Q576" i="21"/>
  <c r="Q585" i="21"/>
  <c r="Q601" i="21"/>
  <c r="Q603" i="21"/>
  <c r="Q607" i="21"/>
  <c r="Q609" i="21"/>
  <c r="Q611" i="21"/>
  <c r="Q617" i="21"/>
  <c r="Q628" i="21"/>
  <c r="Q630" i="21"/>
  <c r="Q638" i="21"/>
  <c r="Q647" i="21"/>
  <c r="Q690" i="21"/>
  <c r="Q706" i="21"/>
  <c r="Q709" i="21"/>
  <c r="Q710" i="21"/>
  <c r="Q291" i="21"/>
  <c r="Q552" i="21"/>
  <c r="Q712" i="21"/>
  <c r="Q718" i="21"/>
  <c r="Q722" i="21"/>
  <c r="Q725" i="21"/>
  <c r="Q728" i="21"/>
  <c r="Q730" i="21"/>
  <c r="Q743" i="21"/>
  <c r="Q746" i="21"/>
  <c r="Q749" i="21"/>
  <c r="Q752" i="21"/>
  <c r="Q755" i="21"/>
  <c r="Q759" i="21"/>
  <c r="Q761" i="21"/>
  <c r="Q770" i="21"/>
  <c r="Q771" i="21"/>
  <c r="Q794" i="21"/>
  <c r="Q814" i="21"/>
  <c r="Q816" i="21"/>
  <c r="Q825" i="21"/>
  <c r="Q848" i="21"/>
  <c r="Q853" i="21"/>
  <c r="Q883" i="21"/>
  <c r="Q889" i="21"/>
  <c r="Q898" i="21"/>
  <c r="Q925" i="21"/>
  <c r="Q926" i="21"/>
  <c r="Q944" i="21"/>
  <c r="Q946" i="21"/>
  <c r="Q965" i="21"/>
  <c r="Q976" i="21"/>
  <c r="Q995" i="21"/>
  <c r="Q1002" i="21"/>
  <c r="Q7" i="21"/>
  <c r="Q10" i="21"/>
  <c r="Q17" i="21"/>
  <c r="Q19" i="21"/>
  <c r="Q22" i="21"/>
  <c r="Q23" i="21"/>
  <c r="Q42" i="21"/>
  <c r="Q43" i="21"/>
  <c r="Q46" i="21"/>
  <c r="Q51" i="21"/>
  <c r="Q54" i="21"/>
  <c r="Q74" i="21"/>
  <c r="Q75" i="21"/>
  <c r="Q78" i="21"/>
  <c r="Q81" i="21"/>
  <c r="Q83" i="21"/>
  <c r="Q86" i="21"/>
  <c r="Q87" i="21"/>
  <c r="Q106" i="21"/>
  <c r="Q107" i="21"/>
  <c r="Q110" i="21"/>
  <c r="Q113" i="21"/>
  <c r="Q115" i="21"/>
  <c r="Q118" i="21"/>
  <c r="Q119" i="21"/>
  <c r="Q138" i="21"/>
  <c r="Q145" i="21"/>
  <c r="Q147" i="21"/>
  <c r="Q150" i="21"/>
  <c r="Q151" i="21"/>
  <c r="Q170" i="21"/>
  <c r="Q171" i="21"/>
  <c r="Q174" i="21"/>
  <c r="Q179" i="21"/>
  <c r="Q182" i="21"/>
  <c r="Q193" i="21"/>
  <c r="Q196" i="21"/>
  <c r="Q199" i="21"/>
  <c r="Q202" i="21"/>
  <c r="Q209" i="21"/>
  <c r="Q212" i="21"/>
  <c r="Q215" i="21"/>
  <c r="Q235" i="21"/>
  <c r="Q237" i="21"/>
  <c r="Q240" i="21"/>
  <c r="Q246" i="21"/>
  <c r="Q253" i="21"/>
  <c r="Q256" i="21"/>
  <c r="Q262" i="21"/>
  <c r="Q272" i="21"/>
  <c r="Q283" i="21"/>
  <c r="Q36" i="21"/>
  <c r="Q274" i="21"/>
  <c r="Q303" i="21"/>
  <c r="Q327" i="21"/>
  <c r="Q329" i="21"/>
  <c r="Q334" i="21"/>
  <c r="Q337" i="21"/>
  <c r="Q344" i="21"/>
  <c r="Q346" i="21"/>
  <c r="Q354" i="21"/>
  <c r="Q502" i="21"/>
  <c r="Q616" i="21"/>
  <c r="Q664" i="21"/>
  <c r="Q801" i="21"/>
  <c r="Q957" i="21"/>
  <c r="Q394" i="21"/>
  <c r="Q790" i="21"/>
  <c r="Q793" i="21"/>
  <c r="Q72" i="21"/>
  <c r="Q214" i="21"/>
  <c r="Q255" i="21"/>
  <c r="Q270" i="21"/>
  <c r="Q559" i="21"/>
  <c r="Q565" i="21"/>
  <c r="Q584" i="21"/>
  <c r="Q838" i="21"/>
  <c r="Q1001" i="21"/>
  <c r="Q8" i="21"/>
  <c r="Q14" i="21"/>
  <c r="Q26" i="21"/>
  <c r="Q35" i="21"/>
  <c r="Q38" i="21"/>
  <c r="Q90" i="21"/>
  <c r="Q99" i="21"/>
  <c r="Q102" i="21"/>
  <c r="Q142" i="21"/>
  <c r="Q154" i="21"/>
  <c r="Q163" i="21"/>
  <c r="Q166" i="21"/>
  <c r="Q191" i="21"/>
  <c r="Q194" i="21"/>
  <c r="Q201" i="21"/>
  <c r="Q203" i="21"/>
  <c r="Q213" i="21"/>
  <c r="Q219" i="21"/>
  <c r="Q257" i="21"/>
  <c r="Q260" i="21"/>
  <c r="Q263" i="21"/>
  <c r="Q266" i="21"/>
  <c r="Q299" i="21"/>
  <c r="Q315" i="21"/>
  <c r="Q331" i="21"/>
  <c r="Q407" i="21"/>
  <c r="Q414" i="21"/>
  <c r="Q424" i="21"/>
  <c r="Q434" i="21"/>
  <c r="Q528" i="21"/>
  <c r="Q641" i="21"/>
  <c r="Q653" i="21"/>
  <c r="Q669" i="21"/>
  <c r="Q693" i="21"/>
  <c r="Q720" i="21"/>
  <c r="Q750" i="21"/>
  <c r="Q786" i="21"/>
  <c r="Q967" i="21"/>
  <c r="Q970" i="21"/>
  <c r="Q59" i="21"/>
  <c r="Q62" i="21"/>
  <c r="Q65" i="21"/>
  <c r="Q71" i="21"/>
  <c r="Q123" i="21"/>
  <c r="Q126" i="21"/>
  <c r="Q129" i="21"/>
  <c r="Q135" i="21"/>
  <c r="Q187" i="21"/>
  <c r="Q206" i="21"/>
  <c r="Q250" i="21"/>
  <c r="Q269" i="21"/>
  <c r="Q302" i="21"/>
  <c r="Q318" i="21"/>
  <c r="Q341" i="21"/>
  <c r="Q390" i="21"/>
  <c r="Q400" i="21"/>
  <c r="Q403" i="21"/>
  <c r="Q410" i="21"/>
  <c r="Q464" i="21"/>
  <c r="Q467" i="21"/>
  <c r="Q470" i="21"/>
  <c r="Q483" i="21"/>
  <c r="Q508" i="21"/>
  <c r="Q518" i="21"/>
  <c r="Q618" i="21"/>
  <c r="Q624" i="21"/>
  <c r="Q702" i="21"/>
  <c r="Q714" i="21"/>
  <c r="Q732" i="21"/>
  <c r="Q741" i="21"/>
  <c r="Q777" i="21"/>
  <c r="Q834" i="21"/>
  <c r="Q837" i="21"/>
  <c r="Q913" i="21"/>
  <c r="Q929" i="21"/>
  <c r="Q934" i="21"/>
  <c r="Q941" i="21"/>
  <c r="Q952" i="21"/>
  <c r="Q999" i="21"/>
  <c r="Q981" i="21"/>
  <c r="Q67" i="21"/>
  <c r="Q70" i="21"/>
  <c r="Q122" i="21"/>
  <c r="Q131" i="21"/>
  <c r="Q134" i="21"/>
  <c r="Q288" i="21"/>
  <c r="Q320" i="21"/>
  <c r="Q323" i="21"/>
  <c r="Q333" i="21"/>
  <c r="Q371" i="21"/>
  <c r="Q382" i="21"/>
  <c r="Q392" i="21"/>
  <c r="Q405" i="21"/>
  <c r="Q433" i="21"/>
  <c r="Q453" i="21"/>
  <c r="Q456" i="21"/>
  <c r="Q472" i="21"/>
  <c r="Q488" i="21"/>
  <c r="Q553" i="21"/>
  <c r="Q594" i="21"/>
  <c r="Q597" i="21"/>
  <c r="Q613" i="21"/>
  <c r="Q658" i="21"/>
  <c r="Q677" i="21"/>
  <c r="Q716" i="21"/>
  <c r="Q830" i="21"/>
  <c r="Q890" i="21"/>
  <c r="Q896" i="21"/>
  <c r="Q914" i="21"/>
  <c r="Q917" i="21"/>
  <c r="Q930" i="21"/>
  <c r="Q933" i="21"/>
  <c r="Q978" i="21"/>
  <c r="Q986" i="21"/>
  <c r="Q998" i="21"/>
  <c r="Q841" i="21"/>
  <c r="Q495" i="21"/>
  <c r="Q972" i="21"/>
  <c r="Q88" i="21"/>
  <c r="Q91" i="21"/>
  <c r="Q94" i="21"/>
  <c r="Q97" i="21"/>
  <c r="Q103" i="21"/>
  <c r="Q152" i="21"/>
  <c r="Q189" i="21"/>
  <c r="Q224" i="21"/>
  <c r="Q230" i="21"/>
  <c r="Q297" i="21"/>
  <c r="Q307" i="21"/>
  <c r="Q316" i="21"/>
  <c r="Q326" i="21"/>
  <c r="Q336" i="21"/>
  <c r="Q368" i="21"/>
  <c r="Q378" i="21"/>
  <c r="Q388" i="21"/>
  <c r="Q422" i="21"/>
  <c r="Q425" i="21"/>
  <c r="Q432" i="21"/>
  <c r="Q449" i="21"/>
  <c r="Q491" i="21"/>
  <c r="Q632" i="21"/>
  <c r="Q642" i="21"/>
  <c r="Q651" i="21"/>
  <c r="Q654" i="21"/>
  <c r="Q670" i="21"/>
  <c r="Q713" i="21"/>
  <c r="Q739" i="21"/>
  <c r="Q754" i="21"/>
  <c r="Q784" i="21"/>
  <c r="Q821" i="21"/>
  <c r="Q866" i="21"/>
  <c r="Q869" i="21"/>
  <c r="Q893" i="21"/>
  <c r="Q902" i="21"/>
  <c r="Q120" i="21"/>
  <c r="Q254" i="21"/>
  <c r="Q615" i="21"/>
  <c r="Q188" i="21"/>
  <c r="Q511" i="21"/>
  <c r="Q788" i="21"/>
  <c r="Q296" i="21"/>
  <c r="Q353" i="21"/>
  <c r="Q408" i="21"/>
  <c r="Q439" i="21"/>
  <c r="Q574" i="21"/>
  <c r="Q660" i="21"/>
  <c r="Q673" i="21"/>
  <c r="Q697" i="21"/>
  <c r="Q760" i="21"/>
  <c r="Q809" i="21"/>
  <c r="Q824" i="21"/>
  <c r="Q873" i="21"/>
  <c r="Q897" i="21"/>
  <c r="Q921" i="21"/>
  <c r="Q964" i="21"/>
  <c r="Q997" i="21"/>
  <c r="Q24" i="21"/>
  <c r="Q64" i="21"/>
  <c r="Q282" i="21"/>
  <c r="Q328" i="21"/>
  <c r="Q370" i="21"/>
  <c r="Q517" i="21"/>
  <c r="Q567" i="21"/>
  <c r="Q598" i="21"/>
  <c r="Q696" i="21"/>
  <c r="Q744" i="21"/>
  <c r="Q768" i="21"/>
  <c r="Q796" i="21"/>
  <c r="Q808" i="21"/>
  <c r="Q845" i="21"/>
  <c r="Q854" i="21"/>
  <c r="Q908" i="21"/>
  <c r="Q515" i="21"/>
  <c r="Q988" i="21"/>
  <c r="Q685" i="21"/>
  <c r="Q724" i="21"/>
  <c r="Q104" i="21"/>
  <c r="Q168" i="21"/>
  <c r="Q503" i="21"/>
  <c r="Q781" i="21"/>
  <c r="Q961" i="21"/>
  <c r="Q21" i="21"/>
  <c r="Q30" i="21"/>
  <c r="Q164" i="21"/>
  <c r="Q268" i="21"/>
  <c r="Q362" i="21"/>
  <c r="Q547" i="21"/>
  <c r="Q582" i="21"/>
  <c r="Q637" i="21"/>
  <c r="Q680" i="21"/>
  <c r="Q692" i="21"/>
  <c r="Q880" i="21"/>
  <c r="Q960" i="21"/>
  <c r="Q56" i="21"/>
  <c r="Q950" i="21"/>
  <c r="Q956" i="21"/>
  <c r="Q40" i="21"/>
  <c r="Q184" i="21"/>
  <c r="Q343" i="21"/>
  <c r="Q418" i="21"/>
  <c r="Q555" i="21"/>
  <c r="Q849" i="21"/>
  <c r="Q234" i="21"/>
  <c r="Q338" i="21"/>
  <c r="Q881" i="21"/>
  <c r="Q149" i="21"/>
  <c r="Q158" i="21"/>
  <c r="Q221" i="21"/>
  <c r="Q271" i="21"/>
  <c r="Q393" i="21"/>
  <c r="Q519" i="21"/>
  <c r="Q591" i="21"/>
  <c r="Q629" i="21"/>
  <c r="Q774" i="21"/>
  <c r="Q840" i="21"/>
  <c r="Q20" i="21"/>
  <c r="Q176" i="21"/>
  <c r="Q117" i="21"/>
  <c r="Q314" i="21"/>
  <c r="Q330" i="21"/>
  <c r="Q729" i="21"/>
  <c r="Q740" i="21"/>
  <c r="Q996" i="21"/>
  <c r="Q16" i="21"/>
  <c r="Q116" i="21"/>
  <c r="Q217" i="21"/>
  <c r="Q290" i="21"/>
  <c r="Q857" i="21"/>
  <c r="Q993" i="21"/>
  <c r="Q100" i="21"/>
  <c r="Q207" i="21"/>
  <c r="Q220" i="21"/>
  <c r="Q828" i="21"/>
  <c r="Q69" i="21"/>
  <c r="Q84" i="21"/>
  <c r="Q112" i="21"/>
  <c r="Q197" i="21"/>
  <c r="Q233" i="21"/>
  <c r="Q446" i="21"/>
  <c r="Q684" i="21"/>
  <c r="Q822" i="21"/>
  <c r="Q912" i="21"/>
  <c r="Q915" i="21"/>
  <c r="Q947" i="21"/>
  <c r="Q962" i="21"/>
  <c r="Q974" i="21"/>
  <c r="Q148" i="21"/>
  <c r="Q550" i="21"/>
  <c r="Q1000" i="21"/>
  <c r="Q648" i="21"/>
  <c r="Q753" i="21"/>
  <c r="Q765" i="21"/>
  <c r="Q204" i="21"/>
  <c r="Q478" i="21"/>
  <c r="Q829" i="21"/>
  <c r="Q85" i="21"/>
  <c r="Q128" i="21"/>
  <c r="Q200" i="21"/>
  <c r="Q216" i="21"/>
  <c r="Q49" i="21"/>
  <c r="Q53" i="21"/>
  <c r="Q55" i="21"/>
  <c r="Q68" i="21"/>
  <c r="Q96" i="21"/>
  <c r="Q155" i="21"/>
  <c r="Q177" i="21"/>
  <c r="Q181" i="21"/>
  <c r="Q183" i="21"/>
  <c r="Q190" i="21"/>
  <c r="Q223" i="21"/>
  <c r="Q226" i="21"/>
  <c r="Q232" i="21"/>
  <c r="Q236" i="21"/>
  <c r="Q242" i="21"/>
  <c r="Q249" i="21"/>
  <c r="Q360" i="21"/>
  <c r="Q438" i="21"/>
  <c r="Q536" i="21"/>
  <c r="Q672" i="21"/>
  <c r="Q775" i="21"/>
  <c r="Q812" i="21"/>
  <c r="Q818" i="21"/>
  <c r="Q903" i="21"/>
  <c r="Q906" i="21"/>
  <c r="Q48" i="21"/>
  <c r="Q133" i="21"/>
  <c r="Q636" i="21"/>
  <c r="Q32" i="21"/>
  <c r="Q132" i="21"/>
  <c r="Q160" i="21"/>
  <c r="Q622" i="21"/>
  <c r="Q101" i="21"/>
  <c r="Q144" i="21"/>
  <c r="Q210" i="21"/>
  <c r="Q313" i="21"/>
  <c r="Q471" i="21"/>
  <c r="Q886" i="21"/>
  <c r="Q273" i="21"/>
  <c r="Q856" i="21"/>
  <c r="Q27" i="21"/>
  <c r="Q11" i="21"/>
  <c r="Q33" i="21"/>
  <c r="Q37" i="21"/>
  <c r="Q39" i="21"/>
  <c r="Q52" i="21"/>
  <c r="Q58" i="21"/>
  <c r="Q80" i="21"/>
  <c r="Q136" i="21"/>
  <c r="Q139" i="21"/>
  <c r="Q161" i="21"/>
  <c r="Q165" i="21"/>
  <c r="Q167" i="21"/>
  <c r="Q180" i="21"/>
  <c r="Q186" i="21"/>
  <c r="Q335" i="21"/>
  <c r="Q356" i="21"/>
  <c r="Q385" i="21"/>
  <c r="Q580" i="21"/>
  <c r="Q583" i="21"/>
  <c r="Q665" i="21"/>
  <c r="Q802" i="21"/>
  <c r="Q805" i="21"/>
  <c r="Q924" i="21"/>
  <c r="Q780" i="21"/>
  <c r="Q9" i="21"/>
  <c r="Q13" i="21"/>
  <c r="Q25" i="21"/>
  <c r="Q29" i="21"/>
  <c r="Q41" i="21"/>
  <c r="Q45" i="21"/>
  <c r="Q57" i="21"/>
  <c r="Q61" i="21"/>
  <c r="Q73" i="21"/>
  <c r="Q77" i="21"/>
  <c r="Q89" i="21"/>
  <c r="Q93" i="21"/>
  <c r="Q105" i="21"/>
  <c r="Q109" i="21"/>
  <c r="Q121" i="21"/>
  <c r="Q125" i="21"/>
  <c r="Q137" i="21"/>
  <c r="Q141" i="21"/>
  <c r="Q153" i="21"/>
  <c r="Q157" i="21"/>
  <c r="Q169" i="21"/>
  <c r="Q173" i="21"/>
  <c r="Q185" i="21"/>
  <c r="Q205" i="21"/>
  <c r="Q218" i="21"/>
  <c r="Q222" i="21"/>
  <c r="Q229" i="21"/>
  <c r="Q239" i="21"/>
  <c r="Q306" i="21"/>
  <c r="Q322" i="21"/>
  <c r="Q358" i="21"/>
  <c r="Q427" i="21"/>
  <c r="Q437" i="21"/>
  <c r="Q462" i="21"/>
  <c r="Q510" i="21"/>
  <c r="Q535" i="21"/>
  <c r="Q573" i="21"/>
  <c r="Q631" i="21"/>
  <c r="Q689" i="21"/>
  <c r="Q736" i="21"/>
  <c r="Q773" i="21"/>
  <c r="Q789" i="21"/>
  <c r="Q798" i="21"/>
  <c r="Q804" i="21"/>
  <c r="Q810" i="21"/>
  <c r="Q864" i="21"/>
  <c r="Q865" i="21"/>
  <c r="Q867" i="21"/>
  <c r="Q876" i="21"/>
  <c r="Q885" i="21"/>
  <c r="Q892" i="21"/>
  <c r="Q942" i="21"/>
  <c r="Q587" i="21"/>
  <c r="Q737" i="21"/>
  <c r="Q877" i="21"/>
  <c r="Q992" i="21"/>
  <c r="Q12" i="21"/>
  <c r="Q15" i="21"/>
  <c r="Q28" i="21"/>
  <c r="Q31" i="21"/>
  <c r="Q44" i="21"/>
  <c r="Q47" i="21"/>
  <c r="Q60" i="21"/>
  <c r="Q63" i="21"/>
  <c r="Q76" i="21"/>
  <c r="Q79" i="21"/>
  <c r="Q92" i="21"/>
  <c r="Q95" i="21"/>
  <c r="Q108" i="21"/>
  <c r="Q111" i="21"/>
  <c r="Q124" i="21"/>
  <c r="Q127" i="21"/>
  <c r="Q140" i="21"/>
  <c r="Q143" i="21"/>
  <c r="Q156" i="21"/>
  <c r="Q159" i="21"/>
  <c r="Q172" i="21"/>
  <c r="Q175" i="21"/>
  <c r="Q198" i="21"/>
  <c r="Q225" i="21"/>
  <c r="Q228" i="21"/>
  <c r="Q231" i="21"/>
  <c r="Q238" i="21"/>
  <c r="Q258" i="21"/>
  <c r="Q264" i="21"/>
  <c r="Q267" i="21"/>
  <c r="Q275" i="21"/>
  <c r="Q278" i="21"/>
  <c r="Q319" i="21"/>
  <c r="Q347" i="21"/>
  <c r="Q369" i="21"/>
  <c r="Q380" i="21"/>
  <c r="Q384" i="21"/>
  <c r="Q387" i="21"/>
  <c r="Q391" i="21"/>
  <c r="Q412" i="21"/>
  <c r="Q416" i="21"/>
  <c r="Q419" i="21"/>
  <c r="Q444" i="21"/>
  <c r="Q486" i="21"/>
  <c r="Q489" i="21"/>
  <c r="Q534" i="21"/>
  <c r="Q566" i="21"/>
  <c r="Q579" i="21"/>
  <c r="Q592" i="21"/>
  <c r="Q682" i="21"/>
  <c r="Q688" i="21"/>
  <c r="Q704" i="21"/>
  <c r="Q705" i="21"/>
  <c r="Q757" i="21"/>
  <c r="Q766" i="21"/>
  <c r="Q861" i="21"/>
  <c r="Q922" i="21"/>
  <c r="Q963" i="21"/>
  <c r="Q973" i="21"/>
  <c r="Q979" i="21"/>
  <c r="Q989" i="21"/>
  <c r="Q994" i="21"/>
  <c r="Q590" i="21"/>
  <c r="Q18" i="21"/>
  <c r="Q34" i="21"/>
  <c r="Q50" i="21"/>
  <c r="Q66" i="21"/>
  <c r="Q82" i="21"/>
  <c r="Q98" i="21"/>
  <c r="Q114" i="21"/>
  <c r="Q130" i="21"/>
  <c r="Q146" i="21"/>
  <c r="Q162" i="21"/>
  <c r="Q178" i="21"/>
  <c r="Q192" i="21"/>
  <c r="Q247" i="21"/>
  <c r="Q261" i="21"/>
  <c r="Q281" i="21"/>
  <c r="Q298" i="21"/>
  <c r="Q305" i="21"/>
  <c r="Q339" i="21"/>
  <c r="Q350" i="21"/>
  <c r="Q423" i="21"/>
  <c r="Q440" i="21"/>
  <c r="Q475" i="21"/>
  <c r="Q485" i="21"/>
  <c r="Q520" i="21"/>
  <c r="Q544" i="21"/>
  <c r="Q548" i="21"/>
  <c r="Q551" i="21"/>
  <c r="Q562" i="21"/>
  <c r="Q575" i="21"/>
  <c r="Q640" i="21"/>
  <c r="Q649" i="21"/>
  <c r="Q666" i="21"/>
  <c r="Q694" i="21"/>
  <c r="Q701" i="21"/>
  <c r="Q791" i="21"/>
  <c r="Q800" i="21"/>
  <c r="Q832" i="21"/>
  <c r="Q835" i="21"/>
  <c r="Q878" i="21"/>
  <c r="Q932" i="21"/>
  <c r="Q935" i="21"/>
  <c r="Q938" i="21"/>
  <c r="Q954" i="21"/>
  <c r="Q966" i="21"/>
  <c r="Q969" i="21"/>
  <c r="Q280" i="21"/>
  <c r="Q294" i="21"/>
  <c r="Q309" i="21"/>
  <c r="Q342" i="21"/>
  <c r="Q395" i="21"/>
  <c r="Q411" i="21"/>
  <c r="Q445" i="21"/>
  <c r="Q448" i="21"/>
  <c r="Q452" i="21"/>
  <c r="Q466" i="21"/>
  <c r="Q477" i="21"/>
  <c r="Q480" i="21"/>
  <c r="Q484" i="21"/>
  <c r="Q498" i="21"/>
  <c r="Q521" i="21"/>
  <c r="Q531" i="21"/>
  <c r="Q539" i="21"/>
  <c r="Q554" i="21"/>
  <c r="Q558" i="21"/>
  <c r="Q586" i="21"/>
  <c r="Q589" i="21"/>
  <c r="Q600" i="21"/>
  <c r="Q610" i="21"/>
  <c r="Q614" i="21"/>
  <c r="Q635" i="21"/>
  <c r="Q652" i="21"/>
  <c r="Q656" i="21"/>
  <c r="Q698" i="21"/>
  <c r="Q762" i="21"/>
  <c r="Q769" i="21"/>
  <c r="Q772" i="21"/>
  <c r="Q776" i="21"/>
  <c r="Q782" i="21"/>
  <c r="Q792" i="21"/>
  <c r="Q807" i="21"/>
  <c r="Q844" i="21"/>
  <c r="Q850" i="21"/>
  <c r="Q860" i="21"/>
  <c r="Q870" i="21"/>
  <c r="Q882" i="21"/>
  <c r="Q899" i="21"/>
  <c r="Q909" i="21"/>
  <c r="Q918" i="21"/>
  <c r="Q928" i="21"/>
  <c r="Q931" i="21"/>
  <c r="Q945" i="21"/>
  <c r="Q977" i="21"/>
  <c r="Q245" i="21"/>
  <c r="Q248" i="21"/>
  <c r="Q251" i="21"/>
  <c r="Q252" i="21"/>
  <c r="Q321" i="21"/>
  <c r="Q348" i="21"/>
  <c r="Q352" i="21"/>
  <c r="Q355" i="21"/>
  <c r="Q363" i="21"/>
  <c r="Q417" i="21"/>
  <c r="Q420" i="21"/>
  <c r="Q458" i="21"/>
  <c r="Q487" i="21"/>
  <c r="Q504" i="21"/>
  <c r="Q527" i="21"/>
  <c r="Q545" i="21"/>
  <c r="Q549" i="21"/>
  <c r="Q571" i="21"/>
  <c r="Q581" i="21"/>
  <c r="Q606" i="21"/>
  <c r="Q626" i="21"/>
  <c r="Q644" i="21"/>
  <c r="Q650" i="21"/>
  <c r="Q668" i="21"/>
  <c r="Q678" i="21"/>
  <c r="Q721" i="21"/>
  <c r="Q742" i="21"/>
  <c r="Q748" i="21"/>
  <c r="Q758" i="21"/>
  <c r="Q764" i="21"/>
  <c r="Q778" i="21"/>
  <c r="Q785" i="21"/>
  <c r="Q787" i="21"/>
  <c r="Q803" i="21"/>
  <c r="Q817" i="21"/>
  <c r="Q820" i="21"/>
  <c r="Q823" i="21"/>
  <c r="Q839" i="21"/>
  <c r="Q855" i="21"/>
  <c r="Q862" i="21"/>
  <c r="Q884" i="21"/>
  <c r="Q887" i="21"/>
  <c r="Q888" i="21"/>
  <c r="Q901" i="21"/>
  <c r="Q905" i="21"/>
  <c r="Q910" i="21"/>
  <c r="Q920" i="21"/>
  <c r="Q940" i="21"/>
  <c r="Q982" i="21"/>
  <c r="Q1005" i="21"/>
  <c r="Q241" i="21"/>
  <c r="Q244" i="21"/>
  <c r="Q265" i="21"/>
  <c r="Q276" i="21"/>
  <c r="Q279" i="21"/>
  <c r="Q286" i="21"/>
  <c r="Q289" i="21"/>
  <c r="Q292" i="21"/>
  <c r="Q300" i="21"/>
  <c r="Q311" i="21"/>
  <c r="Q324" i="21"/>
  <c r="Q359" i="21"/>
  <c r="Q379" i="21"/>
  <c r="Q401" i="21"/>
  <c r="Q431" i="21"/>
  <c r="Q435" i="21"/>
  <c r="Q454" i="21"/>
  <c r="Q482" i="21"/>
  <c r="Q507" i="21"/>
  <c r="Q523" i="21"/>
  <c r="Q537" i="21"/>
  <c r="Q541" i="21"/>
  <c r="Q563" i="21"/>
  <c r="Q599" i="21"/>
  <c r="Q605" i="21"/>
  <c r="Q608" i="21"/>
  <c r="Q612" i="21"/>
  <c r="Q623" i="21"/>
  <c r="Q661" i="21"/>
  <c r="Q674" i="21"/>
  <c r="Q681" i="21"/>
  <c r="Q700" i="21"/>
  <c r="Q717" i="21"/>
  <c r="Q726" i="21"/>
  <c r="Q733" i="21"/>
  <c r="Q738" i="21"/>
  <c r="Q745" i="21"/>
  <c r="Q797" i="21"/>
  <c r="Q806" i="21"/>
  <c r="Q813" i="21"/>
  <c r="Q826" i="21"/>
  <c r="Q833" i="21"/>
  <c r="Q842" i="21"/>
  <c r="Q852" i="21"/>
  <c r="Q858" i="21"/>
  <c r="Q871" i="21"/>
  <c r="Q874" i="21"/>
  <c r="Q894" i="21"/>
  <c r="Q937" i="21"/>
  <c r="Q949" i="21"/>
  <c r="Q953" i="21"/>
  <c r="Q958" i="21"/>
  <c r="Q968" i="21"/>
  <c r="Q985" i="21"/>
  <c r="Q990" i="21"/>
  <c r="Q1004" i="21"/>
  <c r="Q211" i="21"/>
  <c r="Q243" i="21"/>
  <c r="Q310" i="21"/>
  <c r="Q500" i="21"/>
  <c r="Q657" i="21"/>
  <c r="Q284" i="21"/>
  <c r="Q301" i="21"/>
  <c r="Q351" i="21"/>
  <c r="Q364" i="21"/>
  <c r="Q372" i="21"/>
  <c r="Q389" i="21"/>
  <c r="Q398" i="21"/>
  <c r="Q406" i="21"/>
  <c r="Q415" i="21"/>
  <c r="Q428" i="21"/>
  <c r="Q436" i="21"/>
  <c r="Q691" i="21"/>
  <c r="Q695" i="21"/>
  <c r="Q195" i="21"/>
  <c r="Q227" i="21"/>
  <c r="Q259" i="21"/>
  <c r="Q277" i="21"/>
  <c r="Q287" i="21"/>
  <c r="Q304" i="21"/>
  <c r="Q312" i="21"/>
  <c r="Q317" i="21"/>
  <c r="Q443" i="21"/>
  <c r="Q532" i="21"/>
  <c r="Q540" i="21"/>
  <c r="Q557" i="21"/>
  <c r="Q569" i="21"/>
  <c r="Q577" i="21"/>
  <c r="Q619" i="21"/>
  <c r="Q675" i="21"/>
  <c r="Q295" i="21"/>
  <c r="Q345" i="21"/>
  <c r="Q357" i="21"/>
  <c r="Q366" i="21"/>
  <c r="Q374" i="21"/>
  <c r="Q383" i="21"/>
  <c r="Q396" i="21"/>
  <c r="Q404" i="21"/>
  <c r="Q421" i="21"/>
  <c r="Q430" i="21"/>
  <c r="Q525" i="21"/>
  <c r="Q564" i="21"/>
  <c r="Q572" i="21"/>
  <c r="Q293" i="21"/>
  <c r="Q340" i="21"/>
  <c r="Q450" i="21"/>
  <c r="Q499" i="21"/>
  <c r="Q596" i="21"/>
  <c r="Q604" i="21"/>
  <c r="Q621" i="21"/>
  <c r="Q633" i="21"/>
  <c r="Q645" i="21"/>
  <c r="Q663" i="21"/>
  <c r="Q667" i="21"/>
  <c r="Q984" i="21"/>
  <c r="Q285" i="21"/>
  <c r="Q332" i="21"/>
  <c r="Q349" i="21"/>
  <c r="Q365" i="21"/>
  <c r="Q381" i="21"/>
  <c r="Q397" i="21"/>
  <c r="Q413" i="21"/>
  <c r="Q429" i="21"/>
  <c r="Q461" i="21"/>
  <c r="Q473" i="21"/>
  <c r="Q481" i="21"/>
  <c r="Q490" i="21"/>
  <c r="Q494" i="21"/>
  <c r="Q546" i="21"/>
  <c r="Q595" i="21"/>
  <c r="Q707" i="21"/>
  <c r="Q846" i="21"/>
  <c r="Q308" i="21"/>
  <c r="Q325" i="21"/>
  <c r="Q468" i="21"/>
  <c r="Q476" i="21"/>
  <c r="Q493" i="21"/>
  <c r="Q505" i="21"/>
  <c r="Q513" i="21"/>
  <c r="Q522" i="21"/>
  <c r="Q526" i="21"/>
  <c r="Q578" i="21"/>
  <c r="Q627" i="21"/>
  <c r="Q836" i="21"/>
  <c r="Q662" i="21"/>
  <c r="Q980" i="21"/>
  <c r="Q983" i="21"/>
  <c r="Q441" i="21"/>
  <c r="Q460" i="21"/>
  <c r="Q465" i="21"/>
  <c r="Q474" i="21"/>
  <c r="Q492" i="21"/>
  <c r="Q497" i="21"/>
  <c r="Q506" i="21"/>
  <c r="Q524" i="21"/>
  <c r="Q529" i="21"/>
  <c r="Q538" i="21"/>
  <c r="Q556" i="21"/>
  <c r="Q561" i="21"/>
  <c r="Q570" i="21"/>
  <c r="Q588" i="21"/>
  <c r="Q593" i="21"/>
  <c r="Q602" i="21"/>
  <c r="Q620" i="21"/>
  <c r="Q625" i="21"/>
  <c r="Q634" i="21"/>
  <c r="Q646" i="21"/>
  <c r="Q676" i="21"/>
  <c r="Q679" i="21"/>
  <c r="Q711" i="21"/>
  <c r="Q734" i="21"/>
  <c r="Q686" i="21"/>
  <c r="Q936" i="21"/>
  <c r="Q639" i="21"/>
  <c r="Q655" i="21"/>
  <c r="Q756" i="21"/>
  <c r="Q819" i="21"/>
  <c r="Q868" i="21"/>
  <c r="Q872" i="21"/>
  <c r="Q916" i="21"/>
  <c r="Q919" i="21"/>
  <c r="Q643" i="21"/>
  <c r="Q659" i="21"/>
  <c r="Q708" i="21"/>
  <c r="Q723" i="21"/>
  <c r="Q727" i="21"/>
  <c r="Q851" i="21"/>
  <c r="Q904" i="21"/>
  <c r="Q948" i="21"/>
  <c r="Q951" i="21"/>
  <c r="Q671" i="21"/>
  <c r="Q699" i="21"/>
  <c r="Q703" i="21"/>
  <c r="Q731" i="21"/>
  <c r="Q735" i="21"/>
  <c r="Q763" i="21"/>
  <c r="Q767" i="21"/>
  <c r="Q795" i="21"/>
  <c r="Q799" i="21"/>
  <c r="Q827" i="21"/>
  <c r="Q831" i="21"/>
  <c r="Q859" i="21"/>
  <c r="Q863" i="21"/>
  <c r="Q891" i="21"/>
  <c r="Q895" i="21"/>
  <c r="Q900" i="21"/>
  <c r="Q923" i="21"/>
  <c r="Q927" i="21"/>
  <c r="Q955" i="21"/>
  <c r="Q959" i="21"/>
  <c r="Q987" i="21"/>
  <c r="Q991" i="21"/>
  <c r="Q683" i="21"/>
  <c r="Q687" i="21"/>
  <c r="Q715" i="21"/>
  <c r="Q719" i="21"/>
  <c r="Q747" i="21"/>
  <c r="Q751" i="21"/>
  <c r="Q779" i="21"/>
  <c r="Q783" i="21"/>
  <c r="Q811" i="21"/>
  <c r="Q815" i="21"/>
  <c r="Q843" i="21"/>
  <c r="Q847" i="21"/>
  <c r="Q875" i="21"/>
  <c r="Q879" i="21"/>
  <c r="Q907" i="21"/>
  <c r="Q911" i="21"/>
  <c r="Q939" i="21"/>
  <c r="Q943" i="21"/>
  <c r="Q971" i="21"/>
  <c r="Q975" i="21"/>
  <c r="Q1003" i="21"/>
  <c r="Q6" i="21" l="1"/>
  <c r="S6" i="21" s="1"/>
</calcChain>
</file>

<file path=xl/sharedStrings.xml><?xml version="1.0" encoding="utf-8"?>
<sst xmlns="http://schemas.openxmlformats.org/spreadsheetml/2006/main" count="850" uniqueCount="88">
  <si>
    <t>Feed Rate</t>
  </si>
  <si>
    <t>BN oil</t>
  </si>
  <si>
    <t>Load (%)</t>
  </si>
  <si>
    <t xml:space="preserve">Iron </t>
  </si>
  <si>
    <t>case</t>
  </si>
  <si>
    <t>Trouble</t>
  </si>
  <si>
    <t>Good</t>
  </si>
  <si>
    <t>Alert</t>
  </si>
  <si>
    <t>danger</t>
  </si>
  <si>
    <t>Safe</t>
  </si>
  <si>
    <t>Danger</t>
  </si>
  <si>
    <t>1B</t>
  </si>
  <si>
    <t>2B</t>
  </si>
  <si>
    <t>3B</t>
  </si>
  <si>
    <t>1A</t>
  </si>
  <si>
    <t>2A</t>
  </si>
  <si>
    <t>3A</t>
  </si>
  <si>
    <t>1C</t>
  </si>
  <si>
    <t>2C</t>
  </si>
  <si>
    <t>3C</t>
  </si>
  <si>
    <t>0.8-0.99</t>
  </si>
  <si>
    <t>Residual BN</t>
  </si>
  <si>
    <t>%S Content</t>
  </si>
  <si>
    <t>Table 1</t>
  </si>
  <si>
    <t>Table 2</t>
  </si>
  <si>
    <t>0.61-0.79</t>
  </si>
  <si>
    <t>Use lower BN cylinder oil</t>
  </si>
  <si>
    <t>Case</t>
  </si>
  <si>
    <t>Iron</t>
  </si>
  <si>
    <t>Recommendation</t>
  </si>
  <si>
    <t>Recommendation definition</t>
  </si>
  <si>
    <t>Limit definition</t>
  </si>
  <si>
    <t>BN</t>
  </si>
  <si>
    <t>Increase feed rate in steps of 0.2 g/kWh</t>
  </si>
  <si>
    <t>Table 3</t>
  </si>
  <si>
    <t>Table 4</t>
  </si>
  <si>
    <t>Table 5</t>
  </si>
  <si>
    <t>Maintain feed rate</t>
  </si>
  <si>
    <t>Use higher BN cylinder oil</t>
  </si>
  <si>
    <t>Reduce feed rate in steps of 0.1 g/kWh</t>
  </si>
  <si>
    <t>Increase feed rate in steps of 0.1 g/kWh</t>
  </si>
  <si>
    <t>3D</t>
  </si>
  <si>
    <t>1D</t>
  </si>
  <si>
    <t>2D</t>
  </si>
  <si>
    <t>Piston underside inspection required (Possible causes: scrape down of fresh cylinder oil / scuffing / catfines / excessive deposits on piston crown)</t>
  </si>
  <si>
    <t>cylinder no.</t>
  </si>
  <si>
    <t xml:space="preserve"> Sample ID</t>
  </si>
  <si>
    <t>Row ID</t>
  </si>
  <si>
    <t>Sample Date</t>
  </si>
  <si>
    <t>feed rate group</t>
  </si>
  <si>
    <t>Feed rate grouping</t>
  </si>
  <si>
    <t>Group</t>
  </si>
  <si>
    <t>Sulphur content grouping</t>
  </si>
  <si>
    <t>lower limit of range</t>
  </si>
  <si>
    <t>&lt;=0.6</t>
  </si>
  <si>
    <t>&gt;=1.2</t>
  </si>
  <si>
    <t>Residual BN zone</t>
  </si>
  <si>
    <t>%S Range</t>
  </si>
  <si>
    <t>Oil brand</t>
  </si>
  <si>
    <t>Iron 
zone</t>
  </si>
  <si>
    <t>Residual BN (*)</t>
  </si>
  <si>
    <t>count of required fields which are not blank</t>
  </si>
  <si>
    <t>0.1-0.5%</t>
  </si>
  <si>
    <t>1.0-1.19</t>
  </si>
  <si>
    <t>0.5-1.5%</t>
  </si>
  <si>
    <t>1.5-2.0%</t>
  </si>
  <si>
    <t>&gt;3.0%</t>
  </si>
  <si>
    <t>2.0-3.0%</t>
  </si>
  <si>
    <t>&lt;0.1% or LNG</t>
  </si>
  <si>
    <t>Figure 1:  Relation between fuel sulphur content and cylinder oil BN</t>
  </si>
  <si>
    <t>Figure 2:  PUS drain oil analysis interpretation for oils with BN&lt;40</t>
  </si>
  <si>
    <t>Figure 3:  PUS drain oil analysis interpretation for oils with BN 40 up to BN 100</t>
  </si>
  <si>
    <t>Figure 4:  PUS drain oil analysis interpretation for oils with BN&gt;100</t>
  </si>
  <si>
    <r>
      <rPr>
        <b/>
        <sz val="16"/>
        <color theme="3"/>
        <rFont val="Franklin Gothic Book"/>
        <family val="2"/>
      </rPr>
      <t>Instructions:</t>
    </r>
    <r>
      <rPr>
        <b/>
        <sz val="16"/>
        <color rgb="FFFF0000"/>
        <rFont val="Franklin Gothic Book"/>
        <family val="2"/>
      </rPr>
      <t xml:space="preserve">
</t>
    </r>
    <r>
      <rPr>
        <b/>
        <sz val="16"/>
        <color theme="3"/>
        <rFont val="Franklin Gothic Book"/>
        <family val="2"/>
      </rPr>
      <t>ATTENTION:</t>
    </r>
    <r>
      <rPr>
        <b/>
        <sz val="16"/>
        <rFont val="Franklin Gothic Book"/>
        <family val="2"/>
      </rPr>
      <t xml:space="preserve">
This tool is can be used only if both, residual BN and iron content are measured. In case that the iron content is not measured, compare the residual BN values with Figure 1 on the Figure's sheet.</t>
    </r>
    <r>
      <rPr>
        <b/>
        <sz val="16"/>
        <color rgb="FFFF0000"/>
        <rFont val="Franklin Gothic Book"/>
        <family val="2"/>
      </rPr>
      <t xml:space="preserve">
</t>
    </r>
    <r>
      <rPr>
        <sz val="16"/>
        <rFont val="Franklin Gothic Book"/>
        <family val="2"/>
      </rPr>
      <t xml:space="preserve">1. Perform a Piston underside drain oil sampling and analysis with the onboard test kits. Additionally, send a sample of 100 ml to the laboratory.
2. Interprete the results of the onboard test kit comparing them with the figures 2, 3, or 4 of the </t>
    </r>
    <r>
      <rPr>
        <b/>
        <sz val="16"/>
        <rFont val="Franklin Gothic Book"/>
        <family val="2"/>
      </rPr>
      <t xml:space="preserve">Figure's sheet </t>
    </r>
    <r>
      <rPr>
        <sz val="16"/>
        <rFont val="Franklin Gothic Book"/>
        <family val="2"/>
      </rPr>
      <t xml:space="preserve">as required; fill in all the white cells with a grey column header in either the </t>
    </r>
    <r>
      <rPr>
        <b/>
        <sz val="16"/>
        <rFont val="Franklin Gothic Book"/>
        <family val="2"/>
      </rPr>
      <t>BN&lt;40,
BN40 - BN 100, or BN&gt;100 sheets</t>
    </r>
    <r>
      <rPr>
        <sz val="16"/>
        <rFont val="Franklin Gothic Book"/>
        <family val="2"/>
      </rPr>
      <t xml:space="preserve"> as required and follow the recomendations given by the tool (until the laboratory results are available, It is recommended to use the results from the onboard test kits). Update the table with the laboratory results if there is a deviation as soon as received.
3. Use the filter options on the excel colums to select the cylinder, load and the sulphur range in which the engine is going to run for a determined period
4. Adjust the feed rate for each cylinder according to the recommendation showed in the rows or in the graphic
NOTE:  Any reduction of feed rate should be followed by a Piston underside inspection  to check for possible piston running problems.
</t>
    </r>
    <r>
      <rPr>
        <b/>
        <sz val="16"/>
        <color theme="3"/>
        <rFont val="Franklin Gothic Book"/>
        <family val="2"/>
      </rPr>
      <t>System requirements:</t>
    </r>
    <r>
      <rPr>
        <b/>
        <sz val="16"/>
        <color rgb="FFFF0000"/>
        <rFont val="Franklin Gothic Book"/>
        <family val="2"/>
      </rPr>
      <t xml:space="preserve">
</t>
    </r>
    <r>
      <rPr>
        <sz val="16"/>
        <rFont val="Franklin Gothic Book"/>
        <family val="2"/>
      </rPr>
      <t xml:space="preserve">Microsoft Excel 2016 or a newer version.
</t>
    </r>
  </si>
  <si>
    <r>
      <t xml:space="preserve">Increase feed rate in steps of 0.05 g/kWh </t>
    </r>
    <r>
      <rPr>
        <b/>
        <sz val="11"/>
        <color theme="1"/>
        <rFont val="Franklin Gothic Book"/>
        <family val="2"/>
      </rPr>
      <t>OR</t>
    </r>
    <r>
      <rPr>
        <sz val="11"/>
        <color theme="1"/>
        <rFont val="Franklin Gothic Book"/>
        <family val="2"/>
      </rPr>
      <t xml:space="preserve"> frequent piston underside inspections</t>
    </r>
  </si>
  <si>
    <r>
      <t xml:space="preserve">Maintain feed rate </t>
    </r>
    <r>
      <rPr>
        <b/>
        <sz val="11"/>
        <color theme="1"/>
        <rFont val="Franklin Gothic Book"/>
        <family val="2"/>
      </rPr>
      <t>OR</t>
    </r>
    <r>
      <rPr>
        <sz val="11"/>
        <color theme="1"/>
        <rFont val="Franklin Gothic Book"/>
        <family val="2"/>
      </rPr>
      <t xml:space="preserve"> reduce feed rate in steps of 0.05 g/kWh until min. 0.6 g/kWh</t>
    </r>
  </si>
  <si>
    <r>
      <t xml:space="preserve">Increase feed rate in steps of 0.2 g/kWh </t>
    </r>
    <r>
      <rPr>
        <b/>
        <sz val="11"/>
        <color theme="1"/>
        <rFont val="Franklin Gothic Book"/>
        <family val="2"/>
      </rPr>
      <t>OR</t>
    </r>
    <r>
      <rPr>
        <sz val="11"/>
        <color theme="1"/>
        <rFont val="Franklin Gothic Book"/>
        <family val="2"/>
      </rPr>
      <t xml:space="preserve"> use higher BN cylinder oil</t>
    </r>
  </si>
  <si>
    <r>
      <t xml:space="preserve">Reduce feed rate in steps of 0.1 g/kWh </t>
    </r>
    <r>
      <rPr>
        <b/>
        <sz val="11"/>
        <color theme="1"/>
        <rFont val="Franklin Gothic Book"/>
        <family val="2"/>
      </rPr>
      <t>OR</t>
    </r>
    <r>
      <rPr>
        <sz val="11"/>
        <color theme="1"/>
        <rFont val="Franklin Gothic Book"/>
        <family val="2"/>
      </rPr>
      <t xml:space="preserve"> use lower BN cylinder oil</t>
    </r>
  </si>
  <si>
    <r>
      <t xml:space="preserve">Increase feed rate in steps of 0.05 g/kWh </t>
    </r>
    <r>
      <rPr>
        <b/>
        <sz val="11"/>
        <color theme="1"/>
        <rFont val="Franklin Gothic Book"/>
        <family val="2"/>
      </rPr>
      <t>OR</t>
    </r>
    <r>
      <rPr>
        <sz val="11"/>
        <color theme="1"/>
        <rFont val="Franklin Gothic Book"/>
        <family val="2"/>
      </rPr>
      <t xml:space="preserve"> use higher BN cylinder oil </t>
    </r>
    <r>
      <rPr>
        <b/>
        <sz val="11"/>
        <color theme="1"/>
        <rFont val="Franklin Gothic Book"/>
        <family val="2"/>
      </rPr>
      <t>OR</t>
    </r>
    <r>
      <rPr>
        <sz val="11"/>
        <color theme="1"/>
        <rFont val="Franklin Gothic Book"/>
        <family val="2"/>
      </rPr>
      <t xml:space="preserve"> frequent piston underside inspections</t>
    </r>
  </si>
  <si>
    <r>
      <t xml:space="preserve">Temporary increase feed rate </t>
    </r>
    <r>
      <rPr>
        <b/>
        <sz val="11"/>
        <color theme="1"/>
        <rFont val="Franklin Gothic Book"/>
        <family val="2"/>
      </rPr>
      <t>OR</t>
    </r>
    <r>
      <rPr>
        <sz val="11"/>
        <color theme="1"/>
        <rFont val="Franklin Gothic Book"/>
        <family val="2"/>
      </rPr>
      <t xml:space="preserve"> use higher BN cylinder oil</t>
    </r>
  </si>
  <si>
    <r>
      <t xml:space="preserve">Use higher BN cylinder oil </t>
    </r>
    <r>
      <rPr>
        <b/>
        <sz val="11"/>
        <color theme="1"/>
        <rFont val="Franklin Gothic Book"/>
        <family val="2"/>
      </rPr>
      <t>OR</t>
    </r>
    <r>
      <rPr>
        <sz val="11"/>
        <color theme="1"/>
        <rFont val="Franklin Gothic Book"/>
        <family val="2"/>
      </rPr>
      <t xml:space="preserve"> frequent piston underside inspections</t>
    </r>
  </si>
  <si>
    <t>Temporary increase feed rate</t>
  </si>
  <si>
    <t>Frequent piston underside inspections</t>
  </si>
  <si>
    <t>Increase feed rate in steps of 0.05 g/kWh</t>
  </si>
  <si>
    <t>Piston underside drain oil analysis tool - Version 3.1.1</t>
  </si>
  <si>
    <t>Piston underside drain oil analysis tool for CLO with BN&lt;40
Version 3.1.1</t>
  </si>
  <si>
    <t>Piston underside drain oil analysis tool for CLO with BN 40 to BN 100
Version 3.1.1</t>
  </si>
  <si>
    <t>Piston underside drain oil analysis tool for CLO with BN&gt;100
Version 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</si>
</sst>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sz val="10"/>
      <name val="Arial"/>
      <family val="2"/>
    </font>
    <font>
      <sz val="10"/>
      <name val="Arial"/>
      <family val="2"/>
    </font>
    <font>
      <sz val="11"/>
      <color theme="1"/>
      <name val="Etelka Light"/>
      <family val="3"/>
    </font>
    <font>
      <i/>
      <sz val="22"/>
      <color theme="1"/>
      <name val="Etelka Light"/>
      <family val="3"/>
    </font>
    <font>
      <b/>
      <sz val="36"/>
      <color theme="1"/>
      <name val="Etelka Light"/>
      <family val="3"/>
    </font>
    <font>
      <sz val="22"/>
      <color theme="1"/>
      <name val="Franklin Gothic Book"/>
      <family val="2"/>
    </font>
    <font>
      <sz val="11"/>
      <color theme="1"/>
      <name val="Franklin Gothic Book"/>
      <family val="2"/>
    </font>
    <font>
      <i/>
      <sz val="22"/>
      <color theme="1"/>
      <name val="Franklin Gothic Book"/>
      <family val="2"/>
    </font>
    <font>
      <b/>
      <sz val="16"/>
      <color rgb="FFFF0000"/>
      <name val="Franklin Gothic Book"/>
      <family val="2"/>
    </font>
    <font>
      <b/>
      <sz val="16"/>
      <name val="Franklin Gothic Book"/>
      <family val="2"/>
    </font>
    <font>
      <sz val="16"/>
      <name val="Franklin Gothic Book"/>
      <family val="2"/>
    </font>
    <font>
      <b/>
      <sz val="11"/>
      <color theme="1"/>
      <name val="Franklin Gothic Book"/>
      <family val="2"/>
    </font>
    <font>
      <b/>
      <sz val="22"/>
      <color theme="1"/>
      <name val="Franklin Gothic Book"/>
      <family val="2"/>
    </font>
    <font>
      <b/>
      <sz val="16"/>
      <color theme="3"/>
      <name val="Franklin Gothic Book"/>
      <family val="2"/>
    </font>
    <font>
      <sz val="11"/>
      <color rgb="FF006100"/>
      <name val="Franklin Gothic Book"/>
      <family val="2"/>
    </font>
    <font>
      <sz val="11"/>
      <color rgb="FF9C6500"/>
      <name val="Franklin Gothic Book"/>
      <family val="2"/>
    </font>
    <font>
      <sz val="11"/>
      <color rgb="FF9C0006"/>
      <name val="Franklin Gothic Book"/>
      <family val="2"/>
    </font>
    <font>
      <sz val="11"/>
      <color rgb="FFFF0000"/>
      <name val="Franklin Gothic Book"/>
      <family val="2"/>
    </font>
  </fonts>
  <fills count="24">
    <fill>
      <patternFill patternType="none"/>
    </fill>
    <fill>
      <patternFill patternType="gray125"/>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rgb="FF92D050"/>
        <bgColor indexed="64"/>
      </patternFill>
    </fill>
    <fill>
      <patternFill patternType="solid">
        <fgColor theme="0"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01AF6D"/>
        <bgColor rgb="FF9C0006"/>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3" borderId="0" applyNumberFormat="0" applyBorder="0" applyAlignment="0" applyProtection="0"/>
    <xf numFmtId="0" fontId="2" fillId="4" borderId="0" applyNumberFormat="0" applyBorder="0" applyAlignment="0" applyProtection="0"/>
    <xf numFmtId="0" fontId="3" fillId="5" borderId="0" applyNumberFormat="0" applyBorder="0" applyAlignment="0" applyProtection="0"/>
    <xf numFmtId="0" fontId="4" fillId="0" borderId="0" applyNumberFormat="0" applyFill="0" applyBorder="0" applyAlignment="0" applyProtection="0"/>
    <xf numFmtId="0" fontId="6" fillId="0" borderId="0"/>
    <xf numFmtId="9" fontId="5" fillId="0" borderId="0" applyFont="0" applyFill="0" applyBorder="0" applyAlignment="0" applyProtection="0"/>
  </cellStyleXfs>
  <cellXfs count="61">
    <xf numFmtId="0" fontId="0" fillId="0" borderId="0" xfId="0"/>
    <xf numFmtId="0" fontId="7" fillId="0" borderId="0" xfId="0" applyFont="1"/>
    <xf numFmtId="0" fontId="8" fillId="0" borderId="0" xfId="0" applyFont="1"/>
    <xf numFmtId="0" fontId="9" fillId="0" borderId="0" xfId="0" applyFont="1"/>
    <xf numFmtId="0" fontId="8" fillId="0" borderId="0" xfId="0" applyFont="1" applyAlignment="1">
      <alignment horizontal="right"/>
    </xf>
    <xf numFmtId="0" fontId="7" fillId="0" borderId="0" xfId="0" applyFont="1" applyAlignment="1">
      <alignment horizontal="left" vertical="top"/>
    </xf>
    <xf numFmtId="0" fontId="11" fillId="0" borderId="0" xfId="0" applyFont="1"/>
    <xf numFmtId="0" fontId="10" fillId="0" borderId="0" xfId="0" applyFont="1"/>
    <xf numFmtId="0" fontId="16" fillId="11" borderId="1" xfId="0" applyFont="1" applyFill="1" applyBorder="1" applyAlignment="1">
      <alignment horizontal="center" vertical="top" wrapText="1"/>
    </xf>
    <xf numFmtId="0" fontId="16" fillId="6" borderId="1" xfId="0" applyFont="1" applyFill="1" applyBorder="1" applyAlignment="1">
      <alignment horizontal="center" vertical="top" wrapText="1"/>
    </xf>
    <xf numFmtId="0" fontId="11" fillId="13" borderId="1" xfId="0" applyFont="1" applyFill="1" applyBorder="1" applyAlignment="1">
      <alignment horizontal="center"/>
    </xf>
    <xf numFmtId="0" fontId="11" fillId="13" borderId="1" xfId="0" applyFont="1" applyFill="1" applyBorder="1"/>
    <xf numFmtId="0" fontId="11" fillId="23" borderId="1" xfId="0" applyFont="1" applyFill="1" applyBorder="1" applyAlignment="1">
      <alignment horizontal="center"/>
    </xf>
    <xf numFmtId="0" fontId="11" fillId="22" borderId="1" xfId="0" applyFont="1" applyFill="1" applyBorder="1" applyAlignment="1">
      <alignment horizontal="center"/>
    </xf>
    <xf numFmtId="0" fontId="11" fillId="0" borderId="1" xfId="0" applyFont="1" applyBorder="1"/>
    <xf numFmtId="0" fontId="11" fillId="13" borderId="1" xfId="0" applyFont="1" applyFill="1" applyBorder="1" applyAlignment="1">
      <alignment vertical="center" wrapText="1"/>
    </xf>
    <xf numFmtId="0" fontId="16" fillId="0" borderId="0" xfId="0" applyFont="1" applyAlignment="1">
      <alignment horizontal="center"/>
    </xf>
    <xf numFmtId="0" fontId="16" fillId="0" borderId="0" xfId="0" applyFont="1"/>
    <xf numFmtId="0" fontId="11" fillId="6" borderId="1" xfId="0" applyFont="1" applyFill="1" applyBorder="1"/>
    <xf numFmtId="0" fontId="16" fillId="6" borderId="1" xfId="0" applyFont="1" applyFill="1" applyBorder="1"/>
    <xf numFmtId="0" fontId="19" fillId="3" borderId="1" xfId="1" applyFont="1" applyBorder="1"/>
    <xf numFmtId="0" fontId="11" fillId="14" borderId="1" xfId="0" applyFont="1" applyFill="1" applyBorder="1" applyAlignment="1">
      <alignment wrapText="1"/>
    </xf>
    <xf numFmtId="0" fontId="20" fillId="5" borderId="1" xfId="3" applyFont="1" applyBorder="1"/>
    <xf numFmtId="0" fontId="11" fillId="2" borderId="1" xfId="0" applyFont="1" applyFill="1" applyBorder="1" applyAlignment="1">
      <alignment wrapText="1"/>
    </xf>
    <xf numFmtId="0" fontId="21" fillId="4" borderId="1" xfId="2" applyFont="1" applyBorder="1"/>
    <xf numFmtId="0" fontId="11" fillId="16" borderId="1" xfId="0" applyFont="1" applyFill="1" applyBorder="1"/>
    <xf numFmtId="0" fontId="11" fillId="7" borderId="1" xfId="0" applyFont="1" applyFill="1" applyBorder="1"/>
    <xf numFmtId="0" fontId="11" fillId="8" borderId="1" xfId="0" applyFont="1" applyFill="1" applyBorder="1"/>
    <xf numFmtId="0" fontId="22" fillId="20" borderId="1" xfId="4" applyFont="1" applyFill="1" applyBorder="1"/>
    <xf numFmtId="0" fontId="11" fillId="9" borderId="1" xfId="0" applyFont="1" applyFill="1" applyBorder="1"/>
    <xf numFmtId="0" fontId="11" fillId="10" borderId="1" xfId="0" applyFont="1" applyFill="1" applyBorder="1"/>
    <xf numFmtId="49" fontId="11" fillId="0" borderId="1" xfId="0" applyNumberFormat="1" applyFont="1" applyBorder="1"/>
    <xf numFmtId="0" fontId="11" fillId="19" borderId="1" xfId="0" applyFont="1" applyFill="1" applyBorder="1" applyAlignment="1">
      <alignment wrapText="1"/>
    </xf>
    <xf numFmtId="0" fontId="11" fillId="15" borderId="1" xfId="0" applyFont="1" applyFill="1" applyBorder="1"/>
    <xf numFmtId="14" fontId="16" fillId="0" borderId="0" xfId="0" applyNumberFormat="1" applyFont="1"/>
    <xf numFmtId="14" fontId="16" fillId="0" borderId="0" xfId="0" applyNumberFormat="1" applyFont="1" applyAlignment="1">
      <alignment horizontal="center"/>
    </xf>
    <xf numFmtId="0" fontId="11" fillId="17" borderId="1" xfId="0" applyFont="1" applyFill="1" applyBorder="1"/>
    <xf numFmtId="16" fontId="11" fillId="0" borderId="0" xfId="0" quotePrefix="1" applyNumberFormat="1" applyFont="1"/>
    <xf numFmtId="0" fontId="11" fillId="18" borderId="1" xfId="0" applyFont="1" applyFill="1" applyBorder="1"/>
    <xf numFmtId="0" fontId="11" fillId="12" borderId="1" xfId="0" applyFont="1" applyFill="1" applyBorder="1"/>
    <xf numFmtId="0" fontId="11" fillId="21" borderId="1" xfId="0" applyFont="1" applyFill="1" applyBorder="1"/>
    <xf numFmtId="164" fontId="11" fillId="0" borderId="1" xfId="0" applyNumberFormat="1" applyFont="1" applyBorder="1" applyAlignment="1" applyProtection="1">
      <alignment horizontal="center"/>
      <protection locked="0"/>
    </xf>
    <xf numFmtId="0" fontId="11" fillId="0" borderId="1" xfId="0" applyFont="1" applyBorder="1" applyAlignment="1" applyProtection="1">
      <alignment horizontal="center"/>
      <protection locked="0"/>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2" xfId="0" applyFont="1" applyBorder="1" applyAlignment="1">
      <alignment horizontal="left" vertical="top" wrapText="1"/>
    </xf>
    <xf numFmtId="0" fontId="13" fillId="0" borderId="9" xfId="0" applyFont="1" applyBorder="1" applyAlignment="1">
      <alignment horizontal="left" vertical="top" wrapText="1"/>
    </xf>
    <xf numFmtId="0" fontId="12" fillId="0" borderId="0" xfId="0" applyFont="1" applyAlignment="1">
      <alignment horizontal="right"/>
    </xf>
    <xf numFmtId="0" fontId="17"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0" xfId="0" applyFont="1" applyAlignment="1">
      <alignment horizontal="center" vertical="center"/>
    </xf>
    <xf numFmtId="0" fontId="7" fillId="0" borderId="2" xfId="0" applyFont="1" applyBorder="1" applyAlignment="1">
      <alignment horizontal="center"/>
    </xf>
    <xf numFmtId="0" fontId="16" fillId="0" borderId="0" xfId="0" applyFont="1" applyAlignment="1">
      <alignment horizontal="left"/>
    </xf>
    <xf numFmtId="0" fontId="11" fillId="0" borderId="0" xfId="0" applyFont="1" applyAlignment="1">
      <alignment horizontal="left"/>
    </xf>
    <xf numFmtId="0" fontId="16" fillId="0" borderId="0" xfId="0" applyFont="1" applyAlignment="1">
      <alignment horizontal="center"/>
    </xf>
    <xf numFmtId="0" fontId="11" fillId="0" borderId="0" xfId="0" applyFont="1" applyAlignment="1">
      <alignment horizontal="center"/>
    </xf>
  </cellXfs>
  <cellStyles count="7">
    <cellStyle name="Bad" xfId="2" builtinId="27"/>
    <cellStyle name="Good" xfId="1" builtinId="26"/>
    <cellStyle name="Neutral" xfId="3" builtinId="28"/>
    <cellStyle name="Normal" xfId="0" builtinId="0"/>
    <cellStyle name="Normal 2" xfId="5" xr:uid="{00000000-0005-0000-0000-000004000000}"/>
    <cellStyle name="Percent 2" xfId="6" xr:uid="{00000000-0005-0000-0000-000005000000}"/>
    <cellStyle name="Warning Text" xfId="4" builtinId="11"/>
  </cellStyles>
  <dxfs count="15">
    <dxf>
      <fill>
        <patternFill>
          <bgColor rgb="FF92D050"/>
        </patternFill>
      </fill>
    </dxf>
    <dxf>
      <fill>
        <patternFill>
          <fgColor theme="7" tint="0.39991454817346722"/>
          <bgColor theme="7"/>
        </patternFill>
      </fill>
    </dxf>
    <dxf>
      <fill>
        <patternFill>
          <bgColor rgb="FFFF0000"/>
        </patternFill>
      </fill>
    </dxf>
    <dxf>
      <font>
        <color auto="1"/>
      </font>
      <fill>
        <patternFill>
          <bgColor rgb="FFFF0000"/>
        </patternFill>
      </fill>
    </dxf>
    <dxf>
      <fill>
        <patternFill>
          <bgColor theme="0" tint="-0.14996795556505021"/>
        </patternFill>
      </fill>
    </dxf>
    <dxf>
      <fill>
        <patternFill>
          <bgColor rgb="FF92D050"/>
        </patternFill>
      </fill>
    </dxf>
    <dxf>
      <fill>
        <patternFill>
          <fgColor theme="7" tint="0.39991454817346722"/>
          <bgColor theme="7"/>
        </patternFill>
      </fill>
    </dxf>
    <dxf>
      <fill>
        <patternFill>
          <bgColor rgb="FFFF0000"/>
        </patternFill>
      </fill>
    </dxf>
    <dxf>
      <font>
        <color auto="1"/>
      </font>
      <fill>
        <patternFill>
          <bgColor rgb="FFFF0000"/>
        </patternFill>
      </fill>
    </dxf>
    <dxf>
      <fill>
        <patternFill>
          <bgColor theme="0" tint="-0.14996795556505021"/>
        </patternFill>
      </fill>
    </dxf>
    <dxf>
      <fill>
        <patternFill>
          <bgColor rgb="FF92D050"/>
        </patternFill>
      </fill>
    </dxf>
    <dxf>
      <fill>
        <patternFill>
          <fgColor theme="7" tint="0.39991454817346722"/>
          <bgColor theme="7"/>
        </patternFill>
      </fill>
    </dxf>
    <dxf>
      <fill>
        <patternFill>
          <bgColor rgb="FFFF0000"/>
        </patternFill>
      </fill>
    </dxf>
    <dxf>
      <font>
        <color auto="1"/>
      </font>
      <fill>
        <patternFill>
          <bgColor rgb="FFFF0000"/>
        </patternFill>
      </fill>
    </dxf>
    <dxf>
      <fill>
        <patternFill>
          <bgColor theme="0" tint="-0.14996795556505021"/>
        </patternFill>
      </fill>
    </dxf>
  </dxfs>
  <tableStyles count="0" defaultTableStyle="TableStyleMedium2" defaultPivotStyle="PivotStyleLight16"/>
  <colors>
    <mruColors>
      <color rgb="FF9C0006"/>
      <color rgb="FF01AF6D"/>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a:t>Interpretation of the oil analysis for cylinder oils with BN&lt;40</a:t>
            </a:r>
            <a:endParaRPr lang="en-US"/>
          </a:p>
        </c:rich>
      </c:tx>
      <c:overlay val="0"/>
    </c:title>
    <c:autoTitleDeleted val="0"/>
    <c:plotArea>
      <c:layout>
        <c:manualLayout>
          <c:layoutTarget val="inner"/>
          <c:xMode val="edge"/>
          <c:yMode val="edge"/>
          <c:x val="9.1695823027605511E-2"/>
          <c:y val="0.14682233641447262"/>
          <c:w val="0.85285537587359128"/>
          <c:h val="0.69846230607107074"/>
        </c:manualLayout>
      </c:layout>
      <c:scatterChart>
        <c:scatterStyle val="lineMarker"/>
        <c:varyColors val="0"/>
        <c:ser>
          <c:idx val="0"/>
          <c:order val="0"/>
          <c:spPr>
            <a:ln w="28575">
              <a:noFill/>
            </a:ln>
          </c:spPr>
          <c:marker>
            <c:symbol val="diamond"/>
            <c:size val="7"/>
            <c:spPr>
              <a:solidFill>
                <a:sysClr val="window" lastClr="FFFFFF"/>
              </a:solidFill>
              <a:ln>
                <a:solidFill>
                  <a:sysClr val="windowText" lastClr="000000"/>
                </a:solidFill>
              </a:ln>
            </c:spPr>
          </c:marker>
          <c:xVal>
            <c:numRef>
              <c:f>'BN&lt;40'!$K$6:$K$1005</c:f>
              <c:numCache>
                <c:formatCode>General</c:formatCode>
                <c:ptCount val="1000"/>
              </c:numCache>
            </c:numRef>
          </c:xVal>
          <c:yVal>
            <c:numRef>
              <c:f>'BN&lt;40'!$L$6:$L$1005</c:f>
              <c:numCache>
                <c:formatCode>General</c:formatCode>
                <c:ptCount val="1000"/>
              </c:numCache>
            </c:numRef>
          </c:yVal>
          <c:smooth val="0"/>
          <c:extLst>
            <c:ext xmlns:c16="http://schemas.microsoft.com/office/drawing/2014/chart" uri="{C3380CC4-5D6E-409C-BE32-E72D297353CC}">
              <c16:uniqueId val="{00000000-B276-473C-B8BF-6FBC87700B16}"/>
            </c:ext>
          </c:extLst>
        </c:ser>
        <c:dLbls>
          <c:showLegendKey val="0"/>
          <c:showVal val="0"/>
          <c:showCatName val="0"/>
          <c:showSerName val="0"/>
          <c:showPercent val="0"/>
          <c:showBubbleSize val="0"/>
        </c:dLbls>
        <c:axId val="178456736"/>
        <c:axId val="121312024"/>
        <c:extLst/>
      </c:scatterChart>
      <c:valAx>
        <c:axId val="178456736"/>
        <c:scaling>
          <c:orientation val="minMax"/>
          <c:max val="40"/>
          <c:min val="0"/>
        </c:scaling>
        <c:delete val="0"/>
        <c:axPos val="b"/>
        <c:title>
          <c:tx>
            <c:rich>
              <a:bodyPr/>
              <a:lstStyle/>
              <a:p>
                <a:pPr>
                  <a:defRPr/>
                </a:pPr>
                <a:r>
                  <a:rPr lang="en-US" sz="1100"/>
                  <a:t>Residual BN in mg KOH/g</a:t>
                </a:r>
              </a:p>
            </c:rich>
          </c:tx>
          <c:overlay val="0"/>
        </c:title>
        <c:numFmt formatCode="General" sourceLinked="1"/>
        <c:majorTickMark val="out"/>
        <c:minorTickMark val="none"/>
        <c:tickLblPos val="nextTo"/>
        <c:crossAx val="121312024"/>
        <c:crosses val="autoZero"/>
        <c:crossBetween val="midCat"/>
        <c:majorUnit val="10"/>
        <c:minorUnit val="1"/>
      </c:valAx>
      <c:valAx>
        <c:axId val="121312024"/>
        <c:scaling>
          <c:orientation val="minMax"/>
          <c:max val="900"/>
          <c:min val="0"/>
        </c:scaling>
        <c:delete val="0"/>
        <c:axPos val="l"/>
        <c:majorGridlines>
          <c:spPr>
            <a:ln>
              <a:noFill/>
            </a:ln>
          </c:spPr>
        </c:majorGridlines>
        <c:title>
          <c:tx>
            <c:rich>
              <a:bodyPr rot="-5400000" vert="horz"/>
              <a:lstStyle/>
              <a:p>
                <a:pPr>
                  <a:defRPr/>
                </a:pPr>
                <a:r>
                  <a:rPr lang="en-US" sz="1100"/>
                  <a:t>Total iron (Fe) in mg/kg</a:t>
                </a:r>
              </a:p>
            </c:rich>
          </c:tx>
          <c:overlay val="0"/>
        </c:title>
        <c:numFmt formatCode="General" sourceLinked="1"/>
        <c:majorTickMark val="out"/>
        <c:minorTickMark val="none"/>
        <c:tickLblPos val="nextTo"/>
        <c:spPr>
          <a:ln/>
        </c:spPr>
        <c:crossAx val="178456736"/>
        <c:crosses val="autoZero"/>
        <c:crossBetween val="midCat"/>
        <c:minorUnit val="25"/>
      </c:valAx>
      <c:spPr>
        <a:blipFill>
          <a:blip xmlns:r="http://schemas.openxmlformats.org/officeDocument/2006/relationships" r:embed="rId2"/>
          <a:stretch>
            <a:fillRect/>
          </a:stretch>
        </a:blipFill>
      </c:spPr>
    </c:plotArea>
    <c:plotVisOnly val="1"/>
    <c:dispBlanksAs val="gap"/>
    <c:showDLblsOverMax val="0"/>
  </c:chart>
  <c:txPr>
    <a:bodyPr/>
    <a:lstStyle/>
    <a:p>
      <a:pPr>
        <a:defRPr>
          <a:latin typeface="Franklin Gothic Book" panose="020B050302010202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a:t>Interpretation of the oil analysis for cylinder oils with BN 40 to BN</a:t>
            </a:r>
            <a:r>
              <a:rPr lang="en-GB" baseline="0"/>
              <a:t> 100</a:t>
            </a:r>
            <a:endParaRPr lang="en-US"/>
          </a:p>
        </c:rich>
      </c:tx>
      <c:overlay val="0"/>
    </c:title>
    <c:autoTitleDeleted val="0"/>
    <c:plotArea>
      <c:layout>
        <c:manualLayout>
          <c:layoutTarget val="inner"/>
          <c:xMode val="edge"/>
          <c:yMode val="edge"/>
          <c:x val="9.1695823027605511E-2"/>
          <c:y val="0.14682233641447262"/>
          <c:w val="0.85285537587359128"/>
          <c:h val="0.69846230607107074"/>
        </c:manualLayout>
      </c:layout>
      <c:scatterChart>
        <c:scatterStyle val="lineMarker"/>
        <c:varyColors val="0"/>
        <c:ser>
          <c:idx val="0"/>
          <c:order val="0"/>
          <c:spPr>
            <a:ln w="28575">
              <a:noFill/>
            </a:ln>
          </c:spPr>
          <c:marker>
            <c:symbol val="diamond"/>
            <c:size val="7"/>
            <c:spPr>
              <a:solidFill>
                <a:sysClr val="window" lastClr="FFFFFF"/>
              </a:solidFill>
              <a:ln>
                <a:solidFill>
                  <a:sysClr val="windowText" lastClr="000000"/>
                </a:solidFill>
              </a:ln>
            </c:spPr>
          </c:marker>
          <c:xVal>
            <c:numRef>
              <c:f>'BN40 - BN100'!$K$6:$K$1005</c:f>
              <c:numCache>
                <c:formatCode>General</c:formatCode>
                <c:ptCount val="1000"/>
              </c:numCache>
            </c:numRef>
          </c:xVal>
          <c:yVal>
            <c:numRef>
              <c:f>'BN40 - BN100'!$L$6:$L$1005</c:f>
              <c:numCache>
                <c:formatCode>General</c:formatCode>
                <c:ptCount val="1000"/>
              </c:numCache>
            </c:numRef>
          </c:yVal>
          <c:smooth val="0"/>
          <c:extLst>
            <c:ext xmlns:c16="http://schemas.microsoft.com/office/drawing/2014/chart" uri="{C3380CC4-5D6E-409C-BE32-E72D297353CC}">
              <c16:uniqueId val="{00000000-BA68-4C92-805A-582698061F7C}"/>
            </c:ext>
          </c:extLst>
        </c:ser>
        <c:dLbls>
          <c:showLegendKey val="0"/>
          <c:showVal val="0"/>
          <c:showCatName val="0"/>
          <c:showSerName val="0"/>
          <c:showPercent val="0"/>
          <c:showBubbleSize val="0"/>
        </c:dLbls>
        <c:axId val="178456736"/>
        <c:axId val="121312024"/>
        <c:extLst/>
      </c:scatterChart>
      <c:valAx>
        <c:axId val="178456736"/>
        <c:scaling>
          <c:orientation val="minMax"/>
          <c:max val="100"/>
          <c:min val="0"/>
        </c:scaling>
        <c:delete val="0"/>
        <c:axPos val="b"/>
        <c:title>
          <c:tx>
            <c:rich>
              <a:bodyPr/>
              <a:lstStyle/>
              <a:p>
                <a:pPr>
                  <a:defRPr/>
                </a:pPr>
                <a:r>
                  <a:rPr lang="en-US" sz="1100"/>
                  <a:t>Residual BN in mg KOH/g</a:t>
                </a:r>
              </a:p>
            </c:rich>
          </c:tx>
          <c:overlay val="0"/>
        </c:title>
        <c:numFmt formatCode="General" sourceLinked="1"/>
        <c:majorTickMark val="out"/>
        <c:minorTickMark val="none"/>
        <c:tickLblPos val="nextTo"/>
        <c:crossAx val="121312024"/>
        <c:crosses val="autoZero"/>
        <c:crossBetween val="midCat"/>
        <c:majorUnit val="10"/>
        <c:minorUnit val="1"/>
      </c:valAx>
      <c:valAx>
        <c:axId val="121312024"/>
        <c:scaling>
          <c:orientation val="minMax"/>
          <c:max val="900"/>
          <c:min val="0"/>
        </c:scaling>
        <c:delete val="0"/>
        <c:axPos val="l"/>
        <c:majorGridlines>
          <c:spPr>
            <a:ln>
              <a:noFill/>
            </a:ln>
          </c:spPr>
        </c:majorGridlines>
        <c:title>
          <c:tx>
            <c:rich>
              <a:bodyPr rot="-5400000" vert="horz"/>
              <a:lstStyle/>
              <a:p>
                <a:pPr>
                  <a:defRPr/>
                </a:pPr>
                <a:r>
                  <a:rPr lang="en-US" sz="1100"/>
                  <a:t>Total iron (Fe) in mg/kg</a:t>
                </a:r>
              </a:p>
            </c:rich>
          </c:tx>
          <c:overlay val="0"/>
        </c:title>
        <c:numFmt formatCode="General" sourceLinked="1"/>
        <c:majorTickMark val="out"/>
        <c:minorTickMark val="none"/>
        <c:tickLblPos val="nextTo"/>
        <c:spPr>
          <a:ln/>
        </c:spPr>
        <c:crossAx val="178456736"/>
        <c:crosses val="autoZero"/>
        <c:crossBetween val="midCat"/>
        <c:minorUnit val="25"/>
      </c:valAx>
      <c:spPr>
        <a:blipFill>
          <a:blip xmlns:r="http://schemas.openxmlformats.org/officeDocument/2006/relationships" r:embed="rId2"/>
          <a:stretch>
            <a:fillRect/>
          </a:stretch>
        </a:blipFill>
      </c:spPr>
    </c:plotArea>
    <c:plotVisOnly val="1"/>
    <c:dispBlanksAs val="gap"/>
    <c:showDLblsOverMax val="0"/>
  </c:chart>
  <c:txPr>
    <a:bodyPr/>
    <a:lstStyle/>
    <a:p>
      <a:pPr>
        <a:defRPr>
          <a:latin typeface="Franklin Gothic Book" panose="020B050302010202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a:t>Interpretation of the oil analysis for cylinder oils with BN&gt;100</a:t>
            </a:r>
            <a:endParaRPr lang="en-US"/>
          </a:p>
        </c:rich>
      </c:tx>
      <c:overlay val="0"/>
    </c:title>
    <c:autoTitleDeleted val="0"/>
    <c:plotArea>
      <c:layout>
        <c:manualLayout>
          <c:layoutTarget val="inner"/>
          <c:xMode val="edge"/>
          <c:yMode val="edge"/>
          <c:x val="9.1695823027605511E-2"/>
          <c:y val="0.14682233641447262"/>
          <c:w val="0.85285537587359128"/>
          <c:h val="0.69846230607107074"/>
        </c:manualLayout>
      </c:layout>
      <c:scatterChart>
        <c:scatterStyle val="lineMarker"/>
        <c:varyColors val="0"/>
        <c:ser>
          <c:idx val="0"/>
          <c:order val="0"/>
          <c:spPr>
            <a:ln w="28575">
              <a:noFill/>
            </a:ln>
          </c:spPr>
          <c:marker>
            <c:symbol val="diamond"/>
            <c:size val="7"/>
            <c:spPr>
              <a:solidFill>
                <a:sysClr val="window" lastClr="FFFFFF"/>
              </a:solidFill>
              <a:ln>
                <a:solidFill>
                  <a:sysClr val="windowText" lastClr="000000"/>
                </a:solidFill>
              </a:ln>
            </c:spPr>
          </c:marker>
          <c:xVal>
            <c:numRef>
              <c:f>'BN&gt;100'!$K$6:$K$1005</c:f>
              <c:numCache>
                <c:formatCode>General</c:formatCode>
                <c:ptCount val="1000"/>
              </c:numCache>
            </c:numRef>
          </c:xVal>
          <c:yVal>
            <c:numRef>
              <c:f>'BN&gt;100'!$L$6:$L$1005</c:f>
              <c:numCache>
                <c:formatCode>General</c:formatCode>
                <c:ptCount val="1000"/>
              </c:numCache>
            </c:numRef>
          </c:yVal>
          <c:smooth val="0"/>
          <c:extLst>
            <c:ext xmlns:c16="http://schemas.microsoft.com/office/drawing/2014/chart" uri="{C3380CC4-5D6E-409C-BE32-E72D297353CC}">
              <c16:uniqueId val="{00000000-A8F1-4082-AF35-33F5531BC563}"/>
            </c:ext>
          </c:extLst>
        </c:ser>
        <c:dLbls>
          <c:showLegendKey val="0"/>
          <c:showVal val="0"/>
          <c:showCatName val="0"/>
          <c:showSerName val="0"/>
          <c:showPercent val="0"/>
          <c:showBubbleSize val="0"/>
        </c:dLbls>
        <c:axId val="178456736"/>
        <c:axId val="121312024"/>
        <c:extLst/>
      </c:scatterChart>
      <c:valAx>
        <c:axId val="178456736"/>
        <c:scaling>
          <c:orientation val="minMax"/>
          <c:max val="140"/>
          <c:min val="0"/>
        </c:scaling>
        <c:delete val="0"/>
        <c:axPos val="b"/>
        <c:title>
          <c:tx>
            <c:rich>
              <a:bodyPr/>
              <a:lstStyle/>
              <a:p>
                <a:pPr>
                  <a:defRPr/>
                </a:pPr>
                <a:r>
                  <a:rPr lang="en-US" sz="1100"/>
                  <a:t>Residual BN in mg KOH/g</a:t>
                </a:r>
              </a:p>
            </c:rich>
          </c:tx>
          <c:overlay val="0"/>
        </c:title>
        <c:numFmt formatCode="General" sourceLinked="1"/>
        <c:majorTickMark val="out"/>
        <c:minorTickMark val="none"/>
        <c:tickLblPos val="nextTo"/>
        <c:crossAx val="121312024"/>
        <c:crosses val="autoZero"/>
        <c:crossBetween val="midCat"/>
        <c:majorUnit val="10"/>
        <c:minorUnit val="1"/>
      </c:valAx>
      <c:valAx>
        <c:axId val="121312024"/>
        <c:scaling>
          <c:orientation val="minMax"/>
          <c:max val="900"/>
          <c:min val="0"/>
        </c:scaling>
        <c:delete val="0"/>
        <c:axPos val="l"/>
        <c:majorGridlines>
          <c:spPr>
            <a:ln>
              <a:noFill/>
            </a:ln>
          </c:spPr>
        </c:majorGridlines>
        <c:title>
          <c:tx>
            <c:rich>
              <a:bodyPr rot="-5400000" vert="horz"/>
              <a:lstStyle/>
              <a:p>
                <a:pPr>
                  <a:defRPr/>
                </a:pPr>
                <a:r>
                  <a:rPr lang="en-US" sz="1100"/>
                  <a:t>Total iron (Fe) in mg/kg</a:t>
                </a:r>
              </a:p>
            </c:rich>
          </c:tx>
          <c:overlay val="0"/>
        </c:title>
        <c:numFmt formatCode="General" sourceLinked="1"/>
        <c:majorTickMark val="out"/>
        <c:minorTickMark val="none"/>
        <c:tickLblPos val="nextTo"/>
        <c:spPr>
          <a:ln/>
        </c:spPr>
        <c:crossAx val="178456736"/>
        <c:crosses val="autoZero"/>
        <c:crossBetween val="midCat"/>
        <c:minorUnit val="25"/>
      </c:valAx>
      <c:spPr>
        <a:blipFill>
          <a:blip xmlns:r="http://schemas.openxmlformats.org/officeDocument/2006/relationships" r:embed="rId2"/>
          <a:stretch>
            <a:fillRect/>
          </a:stretch>
        </a:blipFill>
      </c:spPr>
    </c:plotArea>
    <c:plotVisOnly val="1"/>
    <c:dispBlanksAs val="gap"/>
    <c:showDLblsOverMax val="0"/>
  </c:chart>
  <c:txPr>
    <a:bodyPr/>
    <a:lstStyle/>
    <a:p>
      <a:pPr>
        <a:defRPr>
          <a:latin typeface="Franklin Gothic Book" panose="020B050302010202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jpe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136072</xdr:colOff>
      <xdr:row>32</xdr:row>
      <xdr:rowOff>119372</xdr:rowOff>
    </xdr:from>
    <xdr:to>
      <xdr:col>30</xdr:col>
      <xdr:colOff>231411</xdr:colOff>
      <xdr:row>36</xdr:row>
      <xdr:rowOff>117838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35429" y="7040872"/>
          <a:ext cx="17736365" cy="765546"/>
        </a:xfrm>
        <a:prstGeom prst="rect">
          <a:avLst/>
        </a:prstGeom>
      </xdr:spPr>
    </xdr:pic>
    <xdr:clientData/>
  </xdr:twoCellAnchor>
  <xdr:twoCellAnchor editAs="oneCell">
    <xdr:from>
      <xdr:col>1</xdr:col>
      <xdr:colOff>38420</xdr:colOff>
      <xdr:row>22</xdr:row>
      <xdr:rowOff>79375</xdr:rowOff>
    </xdr:from>
    <xdr:to>
      <xdr:col>30</xdr:col>
      <xdr:colOff>111611</xdr:colOff>
      <xdr:row>26</xdr:row>
      <xdr:rowOff>79789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38420" y="5111750"/>
          <a:ext cx="17562361" cy="770034"/>
        </a:xfrm>
        <a:prstGeom prst="rect">
          <a:avLst/>
        </a:prstGeom>
      </xdr:spPr>
    </xdr:pic>
    <xdr:clientData/>
  </xdr:twoCellAnchor>
  <xdr:twoCellAnchor>
    <xdr:from>
      <xdr:col>9</xdr:col>
      <xdr:colOff>342579</xdr:colOff>
      <xdr:row>22</xdr:row>
      <xdr:rowOff>31750</xdr:rowOff>
    </xdr:from>
    <xdr:to>
      <xdr:col>10</xdr:col>
      <xdr:colOff>365125</xdr:colOff>
      <xdr:row>25</xdr:row>
      <xdr:rowOff>61126</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5168579" y="5064125"/>
          <a:ext cx="625796" cy="6008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524142</xdr:colOff>
      <xdr:row>22</xdr:row>
      <xdr:rowOff>84765</xdr:rowOff>
    </xdr:from>
    <xdr:to>
      <xdr:col>14</xdr:col>
      <xdr:colOff>225692</xdr:colOff>
      <xdr:row>25</xdr:row>
      <xdr:rowOff>84765</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7159892" y="5117140"/>
          <a:ext cx="908050" cy="571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476970</xdr:colOff>
      <xdr:row>22</xdr:row>
      <xdr:rowOff>84845</xdr:rowOff>
    </xdr:from>
    <xdr:to>
      <xdr:col>6</xdr:col>
      <xdr:colOff>115020</xdr:colOff>
      <xdr:row>25</xdr:row>
      <xdr:rowOff>84845</xdr:rowOff>
    </xdr:to>
    <xdr:sp macro="" textlink="">
      <xdr:nvSpPr>
        <xdr:cNvPr id="7" name="Oval 6">
          <a:extLst>
            <a:ext uri="{FF2B5EF4-FFF2-40B4-BE49-F238E27FC236}">
              <a16:creationId xmlns:a16="http://schemas.microsoft.com/office/drawing/2014/main" id="{00000000-0008-0000-0000-000007000000}"/>
            </a:ext>
          </a:extLst>
        </xdr:cNvPr>
        <xdr:cNvSpPr/>
      </xdr:nvSpPr>
      <xdr:spPr>
        <a:xfrm>
          <a:off x="2286720" y="5117220"/>
          <a:ext cx="844550" cy="571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492375</xdr:colOff>
      <xdr:row>32</xdr:row>
      <xdr:rowOff>122193</xdr:rowOff>
    </xdr:from>
    <xdr:to>
      <xdr:col>24</xdr:col>
      <xdr:colOff>302622</xdr:colOff>
      <xdr:row>34</xdr:row>
      <xdr:rowOff>76185</xdr:rowOff>
    </xdr:to>
    <xdr:sp macro="" textlink="">
      <xdr:nvSpPr>
        <xdr:cNvPr id="8" name="Oval 7">
          <a:extLst>
            <a:ext uri="{FF2B5EF4-FFF2-40B4-BE49-F238E27FC236}">
              <a16:creationId xmlns:a16="http://schemas.microsoft.com/office/drawing/2014/main" id="{00000000-0008-0000-0000-000008000000}"/>
            </a:ext>
          </a:extLst>
        </xdr:cNvPr>
        <xdr:cNvSpPr/>
      </xdr:nvSpPr>
      <xdr:spPr>
        <a:xfrm>
          <a:off x="12947446" y="7043693"/>
          <a:ext cx="1633605" cy="33499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24951</xdr:colOff>
      <xdr:row>45</xdr:row>
      <xdr:rowOff>165549</xdr:rowOff>
    </xdr:from>
    <xdr:to>
      <xdr:col>31</xdr:col>
      <xdr:colOff>40822</xdr:colOff>
      <xdr:row>58</xdr:row>
      <xdr:rowOff>163285</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324308" y="9663335"/>
          <a:ext cx="18249443" cy="24742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Franklin Gothic Book" panose="020B0503020102020204" pitchFamily="34" charset="0"/>
              <a:ea typeface="+mn-ea"/>
              <a:cs typeface="+mn-cs"/>
            </a:rPr>
            <a:t>© 2024 Winterthur Gas &amp; Diesel Ltd. – All rights reserved</a:t>
          </a:r>
        </a:p>
        <a:p>
          <a:r>
            <a:rPr lang="en-GB" sz="1100">
              <a:solidFill>
                <a:schemeClr val="dk1"/>
              </a:solidFill>
              <a:effectLst/>
              <a:latin typeface="Franklin Gothic Book" panose="020B0503020102020204" pitchFamily="34" charset="0"/>
              <a:ea typeface="+mn-ea"/>
              <a:cs typeface="+mn-cs"/>
            </a:rPr>
            <a:t> </a:t>
          </a:r>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No part of this publication may be reproduced or copied in any form or by any means (electronic, mechanical, graphic, photocopying, recording, taping or other information retrieval systems) without the prior written permission of the copyright holder. Winterthur Gas &amp; Diesel Ltd. makes no representation, warranty (express or implied) in this publication and assumes no responsibility for the correctness, errors or omissions for information contained herein. Information in this publication is subject to change without notice.</a:t>
          </a:r>
        </a:p>
        <a:p>
          <a:r>
            <a:rPr lang="en-GB" sz="1100">
              <a:solidFill>
                <a:schemeClr val="dk1"/>
              </a:solidFill>
              <a:effectLst/>
              <a:latin typeface="Franklin Gothic Book" panose="020B0503020102020204" pitchFamily="34" charset="0"/>
              <a:ea typeface="+mn-ea"/>
              <a:cs typeface="+mn-cs"/>
            </a:rPr>
            <a:t> </a:t>
          </a:r>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Unless otherwise expressly set forth, no recommendation contained in this document or any of its appendices is to be construed as provided due to a defect in the engine, but merely as an improvement of the engine and/or the maintenance procedures relating thereto. Any actions by the owner/operator as a result of the recommendations are not covered under any warranty provided by Winterthur Gas &amp; Diesel Ltd and such actions will thus be at the owners/operators own cost and expense.</a:t>
          </a:r>
        </a:p>
        <a:p>
          <a:r>
            <a:rPr lang="en-GB" sz="1100">
              <a:solidFill>
                <a:schemeClr val="dk1"/>
              </a:solidFill>
              <a:effectLst/>
              <a:latin typeface="Franklin Gothic Book" panose="020B0503020102020204" pitchFamily="34" charset="0"/>
              <a:ea typeface="+mn-ea"/>
              <a:cs typeface="+mn-cs"/>
            </a:rPr>
            <a:t> </a:t>
          </a:r>
          <a:endParaRPr lang="en-US" sz="1100">
            <a:solidFill>
              <a:schemeClr val="dk1"/>
            </a:solidFill>
            <a:effectLst/>
            <a:latin typeface="Franklin Gothic Book" panose="020B0503020102020204" pitchFamily="34" charset="0"/>
            <a:ea typeface="+mn-ea"/>
            <a:cs typeface="+mn-cs"/>
          </a:endParaRPr>
        </a:p>
        <a:p>
          <a:r>
            <a:rPr lang="en-US" sz="1100" b="1">
              <a:solidFill>
                <a:schemeClr val="dk1"/>
              </a:solidFill>
              <a:effectLst/>
              <a:latin typeface="Franklin Gothic Book" panose="020B0503020102020204" pitchFamily="34" charset="0"/>
              <a:ea typeface="+mn-ea"/>
              <a:cs typeface="+mn-cs"/>
            </a:rPr>
            <a:t>NO LIABILITY WHETHER DIRECT, INDIRECT, SPECIAL, INCIDENTAL OR CONSEQUENTIAL, IS ASSUMED WITH RESPECT TO THE INFORMATION CONTAINED HEREIN. THIS PUBLICATION IS CONFIDENTIAL AND INTENDED FOR INFORMATION PURPOSES ONLY.</a:t>
          </a:r>
          <a:endParaRPr lang="en-US" sz="1100">
            <a:solidFill>
              <a:schemeClr val="dk1"/>
            </a:solidFill>
            <a:effectLst/>
            <a:latin typeface="Franklin Gothic Book" panose="020B0503020102020204" pitchFamily="34" charset="0"/>
            <a:ea typeface="+mn-ea"/>
            <a:cs typeface="+mn-cs"/>
          </a:endParaRPr>
        </a:p>
        <a:p>
          <a:endParaRPr lang="en-US" sz="1100"/>
        </a:p>
      </xdr:txBody>
    </xdr:sp>
    <xdr:clientData/>
  </xdr:twoCellAnchor>
  <xdr:twoCellAnchor editAs="oneCell">
    <xdr:from>
      <xdr:col>1</xdr:col>
      <xdr:colOff>84364</xdr:colOff>
      <xdr:row>0</xdr:row>
      <xdr:rowOff>303264</xdr:rowOff>
    </xdr:from>
    <xdr:to>
      <xdr:col>7</xdr:col>
      <xdr:colOff>36286</xdr:colOff>
      <xdr:row>1</xdr:row>
      <xdr:rowOff>351708</xdr:rowOff>
    </xdr:to>
    <xdr:pic>
      <xdr:nvPicPr>
        <xdr:cNvPr id="2" name="Picture 1">
          <a:extLst>
            <a:ext uri="{FF2B5EF4-FFF2-40B4-BE49-F238E27FC236}">
              <a16:creationId xmlns:a16="http://schemas.microsoft.com/office/drawing/2014/main" id="{6063311E-9168-8D9E-1BA9-D4BAC4059F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721" y="303264"/>
          <a:ext cx="3598636" cy="674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3</xdr:row>
      <xdr:rowOff>0</xdr:rowOff>
    </xdr:from>
    <xdr:to>
      <xdr:col>18</xdr:col>
      <xdr:colOff>3588672</xdr:colOff>
      <xdr:row>3</xdr:row>
      <xdr:rowOff>3555256</xdr:rowOff>
    </xdr:to>
    <xdr:graphicFrame macro="">
      <xdr:nvGraphicFramePr>
        <xdr:cNvPr id="2" name="Chart 1">
          <a:extLst>
            <a:ext uri="{FF2B5EF4-FFF2-40B4-BE49-F238E27FC236}">
              <a16:creationId xmlns:a16="http://schemas.microsoft.com/office/drawing/2014/main" id="{87E5A12F-8C72-4E77-B570-1D935EBCBA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177800</xdr:colOff>
      <xdr:row>0</xdr:row>
      <xdr:rowOff>606838</xdr:rowOff>
    </xdr:from>
    <xdr:to>
      <xdr:col>6</xdr:col>
      <xdr:colOff>72853</xdr:colOff>
      <xdr:row>2</xdr:row>
      <xdr:rowOff>114300</xdr:rowOff>
    </xdr:to>
    <xdr:pic>
      <xdr:nvPicPr>
        <xdr:cNvPr id="3" name="Picture 2">
          <a:extLst>
            <a:ext uri="{FF2B5EF4-FFF2-40B4-BE49-F238E27FC236}">
              <a16:creationId xmlns:a16="http://schemas.microsoft.com/office/drawing/2014/main" id="{07B21334-E6B2-472B-9A32-F9AF6D6300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7690" y="606838"/>
          <a:ext cx="4172413" cy="771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446314</xdr:colOff>
      <xdr:row>3</xdr:row>
      <xdr:rowOff>772886</xdr:rowOff>
    </xdr:from>
    <xdr:ext cx="4115422" cy="2847959"/>
    <xdr:sp macro="" textlink="">
      <xdr:nvSpPr>
        <xdr:cNvPr id="4" name="TextBox 3">
          <a:extLst>
            <a:ext uri="{FF2B5EF4-FFF2-40B4-BE49-F238E27FC236}">
              <a16:creationId xmlns:a16="http://schemas.microsoft.com/office/drawing/2014/main" id="{B818B9B5-D38B-46D6-B625-CB34F97FFF30}"/>
            </a:ext>
          </a:extLst>
        </xdr:cNvPr>
        <xdr:cNvSpPr txBox="1"/>
      </xdr:nvSpPr>
      <xdr:spPr>
        <a:xfrm>
          <a:off x="834934" y="2638516"/>
          <a:ext cx="4115422" cy="28479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Minimum Input Required:</a:t>
          </a:r>
        </a:p>
        <a:p>
          <a:r>
            <a:rPr lang="en-GB" sz="1100"/>
            <a:t>- S%</a:t>
          </a:r>
          <a:r>
            <a:rPr lang="en-GB" sz="1100" baseline="0"/>
            <a:t> Content (Enter "0" if operating on LNG, Ammonia, or Methanol)</a:t>
          </a:r>
        </a:p>
        <a:p>
          <a:r>
            <a:rPr lang="en-GB" sz="1100"/>
            <a:t>- Feed Rate</a:t>
          </a:r>
        </a:p>
        <a:p>
          <a:r>
            <a:rPr lang="en-GB" sz="1100"/>
            <a:t>- BN oil</a:t>
          </a:r>
        </a:p>
        <a:p>
          <a:r>
            <a:rPr lang="en-GB" sz="1100"/>
            <a:t>- Residual BN</a:t>
          </a:r>
        </a:p>
        <a:p>
          <a:r>
            <a:rPr lang="en-GB" sz="1100"/>
            <a:t>- Iron</a:t>
          </a:r>
        </a:p>
        <a:p>
          <a:endParaRPr lang="en-GB" sz="1100"/>
        </a:p>
        <a:p>
          <a:r>
            <a:rPr lang="en-GB" sz="1100"/>
            <a:t>Optional Input:</a:t>
          </a:r>
        </a:p>
        <a:p>
          <a:r>
            <a:rPr lang="en-GB" sz="1100"/>
            <a:t>- Sample Date</a:t>
          </a:r>
        </a:p>
        <a:p>
          <a:r>
            <a:rPr lang="en-GB" sz="1100"/>
            <a:t>- Sample ID</a:t>
          </a:r>
        </a:p>
        <a:p>
          <a:r>
            <a:rPr lang="en-GB" sz="1100"/>
            <a:t>- cylinder no.</a:t>
          </a:r>
        </a:p>
        <a:p>
          <a:r>
            <a:rPr lang="en-GB" sz="1100"/>
            <a:t>-</a:t>
          </a:r>
          <a:r>
            <a:rPr lang="en-GB" sz="1100" baseline="0"/>
            <a:t> Oil brand</a:t>
          </a:r>
        </a:p>
        <a:p>
          <a:r>
            <a:rPr lang="en-GB" sz="1100" baseline="0"/>
            <a:t>- Load (%)</a:t>
          </a:r>
        </a:p>
        <a:p>
          <a:endParaRPr lang="en-GB" sz="1100" baseline="0"/>
        </a:p>
        <a:p>
          <a:r>
            <a:rPr lang="en-GB" sz="1100" b="1" baseline="0"/>
            <a:t>Note</a:t>
          </a:r>
          <a:r>
            <a:rPr lang="en-GB" sz="1100" baseline="0"/>
            <a:t>: For future evaluation of your data, </a:t>
          </a:r>
        </a:p>
        <a:p>
          <a:r>
            <a:rPr lang="en-GB" sz="1100" baseline="0"/>
            <a:t>please consider filling out all optional fields as well</a:t>
          </a:r>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0</xdr:colOff>
      <xdr:row>3</xdr:row>
      <xdr:rowOff>0</xdr:rowOff>
    </xdr:from>
    <xdr:to>
      <xdr:col>18</xdr:col>
      <xdr:colOff>3588672</xdr:colOff>
      <xdr:row>3</xdr:row>
      <xdr:rowOff>3555256</xdr:rowOff>
    </xdr:to>
    <xdr:graphicFrame macro="">
      <xdr:nvGraphicFramePr>
        <xdr:cNvPr id="5" name="Chart 4">
          <a:extLst>
            <a:ext uri="{FF2B5EF4-FFF2-40B4-BE49-F238E27FC236}">
              <a16:creationId xmlns:a16="http://schemas.microsoft.com/office/drawing/2014/main" id="{5AB30751-CE88-48BC-5E93-D98BE97AD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177800</xdr:colOff>
      <xdr:row>0</xdr:row>
      <xdr:rowOff>606838</xdr:rowOff>
    </xdr:from>
    <xdr:to>
      <xdr:col>6</xdr:col>
      <xdr:colOff>72853</xdr:colOff>
      <xdr:row>2</xdr:row>
      <xdr:rowOff>114300</xdr:rowOff>
    </xdr:to>
    <xdr:pic>
      <xdr:nvPicPr>
        <xdr:cNvPr id="3" name="Picture 2">
          <a:extLst>
            <a:ext uri="{FF2B5EF4-FFF2-40B4-BE49-F238E27FC236}">
              <a16:creationId xmlns:a16="http://schemas.microsoft.com/office/drawing/2014/main" id="{5F123A8A-ECBE-CA19-5556-6568C178ED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606838"/>
          <a:ext cx="4163523" cy="777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446314</xdr:colOff>
      <xdr:row>3</xdr:row>
      <xdr:rowOff>772886</xdr:rowOff>
    </xdr:from>
    <xdr:ext cx="4115422" cy="2847959"/>
    <xdr:sp macro="" textlink="">
      <xdr:nvSpPr>
        <xdr:cNvPr id="2" name="TextBox 1">
          <a:extLst>
            <a:ext uri="{FF2B5EF4-FFF2-40B4-BE49-F238E27FC236}">
              <a16:creationId xmlns:a16="http://schemas.microsoft.com/office/drawing/2014/main" id="{4480A44B-CF84-2951-9923-DA5D300D3AE4}"/>
            </a:ext>
          </a:extLst>
        </xdr:cNvPr>
        <xdr:cNvSpPr txBox="1"/>
      </xdr:nvSpPr>
      <xdr:spPr>
        <a:xfrm>
          <a:off x="838200" y="2645229"/>
          <a:ext cx="4115422" cy="28479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Minimum Input Required:</a:t>
          </a:r>
        </a:p>
        <a:p>
          <a:r>
            <a:rPr lang="en-GB" sz="1100"/>
            <a:t>- S%</a:t>
          </a:r>
          <a:r>
            <a:rPr lang="en-GB" sz="1100" baseline="0"/>
            <a:t> Content (Enter "0" if operating on LNG, Ammonia, or Methanol)</a:t>
          </a:r>
        </a:p>
        <a:p>
          <a:r>
            <a:rPr lang="en-GB" sz="1100"/>
            <a:t>- Feed Rate</a:t>
          </a:r>
        </a:p>
        <a:p>
          <a:r>
            <a:rPr lang="en-GB" sz="1100"/>
            <a:t>- BN oil</a:t>
          </a:r>
        </a:p>
        <a:p>
          <a:r>
            <a:rPr lang="en-GB" sz="1100"/>
            <a:t>- Residual BN</a:t>
          </a:r>
        </a:p>
        <a:p>
          <a:r>
            <a:rPr lang="en-GB" sz="1100"/>
            <a:t>- Iron</a:t>
          </a:r>
        </a:p>
        <a:p>
          <a:endParaRPr lang="en-GB" sz="1100"/>
        </a:p>
        <a:p>
          <a:r>
            <a:rPr lang="en-GB" sz="1100"/>
            <a:t>Optional Input:</a:t>
          </a:r>
        </a:p>
        <a:p>
          <a:r>
            <a:rPr lang="en-GB" sz="1100"/>
            <a:t>- Sample Date</a:t>
          </a:r>
        </a:p>
        <a:p>
          <a:r>
            <a:rPr lang="en-GB" sz="1100"/>
            <a:t>- Sample ID</a:t>
          </a:r>
        </a:p>
        <a:p>
          <a:r>
            <a:rPr lang="en-GB" sz="1100"/>
            <a:t>- cylinder no.</a:t>
          </a:r>
        </a:p>
        <a:p>
          <a:r>
            <a:rPr lang="en-GB" sz="1100"/>
            <a:t>-</a:t>
          </a:r>
          <a:r>
            <a:rPr lang="en-GB" sz="1100" baseline="0"/>
            <a:t> Oil brand</a:t>
          </a:r>
        </a:p>
        <a:p>
          <a:r>
            <a:rPr lang="en-GB" sz="1100" baseline="0"/>
            <a:t>- Load (%)</a:t>
          </a:r>
        </a:p>
        <a:p>
          <a:endParaRPr lang="en-GB" sz="1100" baseline="0"/>
        </a:p>
        <a:p>
          <a:r>
            <a:rPr lang="en-GB" sz="1100" b="1" baseline="0"/>
            <a:t>Note</a:t>
          </a:r>
          <a:r>
            <a:rPr lang="en-GB" sz="1100" baseline="0"/>
            <a:t>: For future evaluation of your data, </a:t>
          </a:r>
        </a:p>
        <a:p>
          <a:r>
            <a:rPr lang="en-GB" sz="1100" baseline="0"/>
            <a:t>please consider filling out all optional fields as well</a:t>
          </a:r>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8</xdr:col>
      <xdr:colOff>0</xdr:colOff>
      <xdr:row>3</xdr:row>
      <xdr:rowOff>0</xdr:rowOff>
    </xdr:from>
    <xdr:to>
      <xdr:col>18</xdr:col>
      <xdr:colOff>3588672</xdr:colOff>
      <xdr:row>3</xdr:row>
      <xdr:rowOff>3555256</xdr:rowOff>
    </xdr:to>
    <xdr:graphicFrame macro="">
      <xdr:nvGraphicFramePr>
        <xdr:cNvPr id="2" name="Chart 1">
          <a:extLst>
            <a:ext uri="{FF2B5EF4-FFF2-40B4-BE49-F238E27FC236}">
              <a16:creationId xmlns:a16="http://schemas.microsoft.com/office/drawing/2014/main" id="{A834F34E-CE60-4F5E-9ED2-D0E895AA2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177800</xdr:colOff>
      <xdr:row>0</xdr:row>
      <xdr:rowOff>606838</xdr:rowOff>
    </xdr:from>
    <xdr:to>
      <xdr:col>6</xdr:col>
      <xdr:colOff>72853</xdr:colOff>
      <xdr:row>2</xdr:row>
      <xdr:rowOff>114300</xdr:rowOff>
    </xdr:to>
    <xdr:pic>
      <xdr:nvPicPr>
        <xdr:cNvPr id="3" name="Picture 2">
          <a:extLst>
            <a:ext uri="{FF2B5EF4-FFF2-40B4-BE49-F238E27FC236}">
              <a16:creationId xmlns:a16="http://schemas.microsoft.com/office/drawing/2014/main" id="{9B98F1F2-DF6B-4F33-B4A1-004694902A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6420" y="606838"/>
          <a:ext cx="4169873" cy="772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446314</xdr:colOff>
      <xdr:row>3</xdr:row>
      <xdr:rowOff>772886</xdr:rowOff>
    </xdr:from>
    <xdr:ext cx="4115422" cy="2847959"/>
    <xdr:sp macro="" textlink="">
      <xdr:nvSpPr>
        <xdr:cNvPr id="4" name="TextBox 3">
          <a:extLst>
            <a:ext uri="{FF2B5EF4-FFF2-40B4-BE49-F238E27FC236}">
              <a16:creationId xmlns:a16="http://schemas.microsoft.com/office/drawing/2014/main" id="{CFAD1D29-006F-415D-924A-CC37AF06D04B}"/>
            </a:ext>
          </a:extLst>
        </xdr:cNvPr>
        <xdr:cNvSpPr txBox="1"/>
      </xdr:nvSpPr>
      <xdr:spPr>
        <a:xfrm>
          <a:off x="834934" y="2639786"/>
          <a:ext cx="4115422" cy="28479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Minimum Input Required:</a:t>
          </a:r>
        </a:p>
        <a:p>
          <a:r>
            <a:rPr lang="en-GB" sz="1100"/>
            <a:t>- S%</a:t>
          </a:r>
          <a:r>
            <a:rPr lang="en-GB" sz="1100" baseline="0"/>
            <a:t> Content (Enter "0" if operating on LNG, Ammonia, or Methanol)</a:t>
          </a:r>
        </a:p>
        <a:p>
          <a:r>
            <a:rPr lang="en-GB" sz="1100"/>
            <a:t>- Feed Rate</a:t>
          </a:r>
        </a:p>
        <a:p>
          <a:r>
            <a:rPr lang="en-GB" sz="1100"/>
            <a:t>- BN oil</a:t>
          </a:r>
        </a:p>
        <a:p>
          <a:r>
            <a:rPr lang="en-GB" sz="1100"/>
            <a:t>- Residual BN</a:t>
          </a:r>
        </a:p>
        <a:p>
          <a:r>
            <a:rPr lang="en-GB" sz="1100"/>
            <a:t>- Iron</a:t>
          </a:r>
        </a:p>
        <a:p>
          <a:endParaRPr lang="en-GB" sz="1100"/>
        </a:p>
        <a:p>
          <a:r>
            <a:rPr lang="en-GB" sz="1100"/>
            <a:t>Optional Input:</a:t>
          </a:r>
        </a:p>
        <a:p>
          <a:r>
            <a:rPr lang="en-GB" sz="1100"/>
            <a:t>- Sample Date</a:t>
          </a:r>
        </a:p>
        <a:p>
          <a:r>
            <a:rPr lang="en-GB" sz="1100"/>
            <a:t>- Sample ID</a:t>
          </a:r>
        </a:p>
        <a:p>
          <a:r>
            <a:rPr lang="en-GB" sz="1100"/>
            <a:t>- cylinder no.</a:t>
          </a:r>
        </a:p>
        <a:p>
          <a:r>
            <a:rPr lang="en-GB" sz="1100"/>
            <a:t>-</a:t>
          </a:r>
          <a:r>
            <a:rPr lang="en-GB" sz="1100" baseline="0"/>
            <a:t> Oil brand</a:t>
          </a:r>
        </a:p>
        <a:p>
          <a:r>
            <a:rPr lang="en-GB" sz="1100" baseline="0"/>
            <a:t>- Load (%)</a:t>
          </a:r>
        </a:p>
        <a:p>
          <a:endParaRPr lang="en-GB" sz="1100" baseline="0"/>
        </a:p>
        <a:p>
          <a:r>
            <a:rPr lang="en-GB" sz="1100" b="1" baseline="0"/>
            <a:t>Note</a:t>
          </a:r>
          <a:r>
            <a:rPr lang="en-GB" sz="1100" baseline="0"/>
            <a:t>: For future evaluation of your data, </a:t>
          </a:r>
        </a:p>
        <a:p>
          <a:r>
            <a:rPr lang="en-GB" sz="1100" baseline="0"/>
            <a:t>please consider filling out all optional fields as well</a:t>
          </a:r>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364491</xdr:colOff>
      <xdr:row>3</xdr:row>
      <xdr:rowOff>173526</xdr:rowOff>
    </xdr:from>
    <xdr:to>
      <xdr:col>3</xdr:col>
      <xdr:colOff>383540</xdr:colOff>
      <xdr:row>5</xdr:row>
      <xdr:rowOff>40862</xdr:rowOff>
    </xdr:to>
    <xdr:pic>
      <xdr:nvPicPr>
        <xdr:cNvPr id="6" name="Picture 5">
          <a:extLst>
            <a:ext uri="{FF2B5EF4-FFF2-40B4-BE49-F238E27FC236}">
              <a16:creationId xmlns:a16="http://schemas.microsoft.com/office/drawing/2014/main" id="{84B2BF58-70DB-4A28-A6BC-47816648DA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491" y="745026"/>
          <a:ext cx="1896109" cy="352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43624</xdr:rowOff>
    </xdr:from>
    <xdr:to>
      <xdr:col>10</xdr:col>
      <xdr:colOff>383666</xdr:colOff>
      <xdr:row>28</xdr:row>
      <xdr:rowOff>0</xdr:rowOff>
    </xdr:to>
    <xdr:pic>
      <xdr:nvPicPr>
        <xdr:cNvPr id="7" name="Picture 6">
          <a:extLst>
            <a:ext uri="{FF2B5EF4-FFF2-40B4-BE49-F238E27FC236}">
              <a16:creationId xmlns:a16="http://schemas.microsoft.com/office/drawing/2014/main" id="{6BAD41A6-D5E7-454B-62F6-0918C98AA506}"/>
            </a:ext>
          </a:extLst>
        </xdr:cNvPr>
        <xdr:cNvPicPr>
          <a:picLocks noChangeAspect="1"/>
        </xdr:cNvPicPr>
      </xdr:nvPicPr>
      <xdr:blipFill>
        <a:blip xmlns:r="http://schemas.openxmlformats.org/officeDocument/2006/relationships" r:embed="rId2"/>
        <a:stretch>
          <a:fillRect/>
        </a:stretch>
      </xdr:blipFill>
      <xdr:spPr>
        <a:xfrm>
          <a:off x="620059" y="1657271"/>
          <a:ext cx="5966735" cy="4035317"/>
        </a:xfrm>
        <a:prstGeom prst="rect">
          <a:avLst/>
        </a:prstGeom>
        <a:ln>
          <a:solidFill>
            <a:sysClr val="windowText" lastClr="000000"/>
          </a:solidFill>
        </a:ln>
      </xdr:spPr>
    </xdr:pic>
    <xdr:clientData/>
  </xdr:twoCellAnchor>
  <xdr:twoCellAnchor editAs="oneCell">
    <xdr:from>
      <xdr:col>17</xdr:col>
      <xdr:colOff>37841</xdr:colOff>
      <xdr:row>9</xdr:row>
      <xdr:rowOff>0</xdr:rowOff>
    </xdr:from>
    <xdr:to>
      <xdr:col>31</xdr:col>
      <xdr:colOff>0</xdr:colOff>
      <xdr:row>27</xdr:row>
      <xdr:rowOff>70234</xdr:rowOff>
    </xdr:to>
    <xdr:pic>
      <xdr:nvPicPr>
        <xdr:cNvPr id="3" name="Picture 2">
          <a:extLst>
            <a:ext uri="{FF2B5EF4-FFF2-40B4-BE49-F238E27FC236}">
              <a16:creationId xmlns:a16="http://schemas.microsoft.com/office/drawing/2014/main" id="{2F7B088E-1579-665E-8BDC-BACFCDB73E30}"/>
            </a:ext>
          </a:extLst>
        </xdr:cNvPr>
        <xdr:cNvPicPr>
          <a:picLocks noChangeAspect="1"/>
        </xdr:cNvPicPr>
      </xdr:nvPicPr>
      <xdr:blipFill>
        <a:blip xmlns:r="http://schemas.openxmlformats.org/officeDocument/2006/relationships" r:embed="rId3"/>
        <a:stretch>
          <a:fillRect/>
        </a:stretch>
      </xdr:blipFill>
      <xdr:spPr>
        <a:xfrm>
          <a:off x="10832841" y="1994647"/>
          <a:ext cx="8852159" cy="3566469"/>
        </a:xfrm>
        <a:prstGeom prst="rect">
          <a:avLst/>
        </a:prstGeom>
      </xdr:spPr>
    </xdr:pic>
    <xdr:clientData/>
  </xdr:twoCellAnchor>
  <xdr:twoCellAnchor editAs="oneCell">
    <xdr:from>
      <xdr:col>1</xdr:col>
      <xdr:colOff>37841</xdr:colOff>
      <xdr:row>35</xdr:row>
      <xdr:rowOff>124001</xdr:rowOff>
    </xdr:from>
    <xdr:to>
      <xdr:col>15</xdr:col>
      <xdr:colOff>0</xdr:colOff>
      <xdr:row>54</xdr:row>
      <xdr:rowOff>0</xdr:rowOff>
    </xdr:to>
    <xdr:pic>
      <xdr:nvPicPr>
        <xdr:cNvPr id="5" name="Picture 4">
          <a:extLst>
            <a:ext uri="{FF2B5EF4-FFF2-40B4-BE49-F238E27FC236}">
              <a16:creationId xmlns:a16="http://schemas.microsoft.com/office/drawing/2014/main" id="{185188C8-B7EC-BAAC-103B-CFCEE63CE6EE}"/>
            </a:ext>
          </a:extLst>
        </xdr:cNvPr>
        <xdr:cNvPicPr>
          <a:picLocks noChangeAspect="1"/>
        </xdr:cNvPicPr>
      </xdr:nvPicPr>
      <xdr:blipFill>
        <a:blip xmlns:r="http://schemas.openxmlformats.org/officeDocument/2006/relationships" r:embed="rId4"/>
        <a:stretch>
          <a:fillRect/>
        </a:stretch>
      </xdr:blipFill>
      <xdr:spPr>
        <a:xfrm>
          <a:off x="672841" y="7168766"/>
          <a:ext cx="8852159" cy="3566469"/>
        </a:xfrm>
        <a:prstGeom prst="rect">
          <a:avLst/>
        </a:prstGeom>
      </xdr:spPr>
    </xdr:pic>
    <xdr:clientData/>
  </xdr:twoCellAnchor>
  <xdr:twoCellAnchor editAs="oneCell">
    <xdr:from>
      <xdr:col>17</xdr:col>
      <xdr:colOff>37841</xdr:colOff>
      <xdr:row>35</xdr:row>
      <xdr:rowOff>124001</xdr:rowOff>
    </xdr:from>
    <xdr:to>
      <xdr:col>31</xdr:col>
      <xdr:colOff>0</xdr:colOff>
      <xdr:row>54</xdr:row>
      <xdr:rowOff>0</xdr:rowOff>
    </xdr:to>
    <xdr:pic>
      <xdr:nvPicPr>
        <xdr:cNvPr id="14" name="Picture 13">
          <a:extLst>
            <a:ext uri="{FF2B5EF4-FFF2-40B4-BE49-F238E27FC236}">
              <a16:creationId xmlns:a16="http://schemas.microsoft.com/office/drawing/2014/main" id="{1AA536EB-6F5F-7B26-CA31-5093C686E138}"/>
            </a:ext>
          </a:extLst>
        </xdr:cNvPr>
        <xdr:cNvPicPr>
          <a:picLocks noChangeAspect="1"/>
        </xdr:cNvPicPr>
      </xdr:nvPicPr>
      <xdr:blipFill>
        <a:blip xmlns:r="http://schemas.openxmlformats.org/officeDocument/2006/relationships" r:embed="rId5"/>
        <a:stretch>
          <a:fillRect/>
        </a:stretch>
      </xdr:blipFill>
      <xdr:spPr>
        <a:xfrm>
          <a:off x="10832841" y="7168766"/>
          <a:ext cx="8852159" cy="3566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60"/>
  <sheetViews>
    <sheetView showGridLines="0" tabSelected="1" zoomScaleNormal="100" workbookViewId="0">
      <selection activeCell="S1" sqref="S1"/>
    </sheetView>
  </sheetViews>
  <sheetFormatPr defaultColWidth="0" defaultRowHeight="15" zeroHeight="1"/>
  <cols>
    <col min="1" max="1" width="4.36328125" style="6" customWidth="1"/>
    <col min="2" max="31" width="8.90625" style="6" customWidth="1"/>
    <col min="32" max="32" width="4.36328125" style="6" customWidth="1"/>
    <col min="33" max="16384" width="8.90625" style="6" hidden="1"/>
  </cols>
  <sheetData>
    <row r="1" spans="2:31" ht="49.5" customHeight="1">
      <c r="B1"/>
      <c r="H1" s="53" t="s">
        <v>84</v>
      </c>
      <c r="I1" s="53"/>
      <c r="J1" s="53"/>
      <c r="K1" s="53"/>
      <c r="L1" s="53"/>
      <c r="M1" s="53"/>
      <c r="N1" s="53"/>
      <c r="O1" s="53"/>
      <c r="P1" s="53"/>
      <c r="X1" s="52"/>
      <c r="Y1" s="52"/>
      <c r="Z1" s="52"/>
      <c r="AA1" s="52"/>
      <c r="AB1" s="52"/>
      <c r="AC1" s="52"/>
      <c r="AD1" s="52"/>
      <c r="AE1" s="52"/>
    </row>
    <row r="2" spans="2:31" ht="46.5" customHeight="1">
      <c r="E2" s="7"/>
      <c r="F2" s="7"/>
      <c r="G2" s="7"/>
      <c r="H2" s="54"/>
      <c r="I2" s="54"/>
      <c r="J2" s="54"/>
      <c r="K2" s="54"/>
      <c r="L2" s="54"/>
      <c r="M2" s="54"/>
      <c r="N2" s="54"/>
      <c r="O2" s="54"/>
      <c r="P2" s="54"/>
    </row>
    <row r="3" spans="2:31" ht="15" customHeight="1">
      <c r="B3" s="43" t="s">
        <v>73</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5"/>
    </row>
    <row r="4" spans="2:31" ht="15" customHeight="1">
      <c r="B4" s="46"/>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8"/>
    </row>
    <row r="5" spans="2:31" ht="15" customHeight="1">
      <c r="B5" s="46"/>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8"/>
    </row>
    <row r="6" spans="2:31" ht="15" customHeight="1">
      <c r="B6" s="46"/>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8"/>
    </row>
    <row r="7" spans="2:31" ht="15" customHeight="1">
      <c r="B7" s="46"/>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8"/>
    </row>
    <row r="8" spans="2:31" ht="15" customHeight="1">
      <c r="B8" s="46"/>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8"/>
    </row>
    <row r="9" spans="2:31" ht="15" customHeight="1">
      <c r="B9" s="46"/>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row>
    <row r="10" spans="2:31" ht="15" customHeight="1">
      <c r="B10" s="46"/>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8"/>
    </row>
    <row r="11" spans="2:31" ht="15" customHeight="1">
      <c r="B11" s="46"/>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8"/>
    </row>
    <row r="12" spans="2:31" ht="15" customHeight="1">
      <c r="B12" s="46"/>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8"/>
    </row>
    <row r="13" spans="2:31" ht="15" customHeight="1">
      <c r="B13" s="46"/>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8"/>
    </row>
    <row r="14" spans="2:31" ht="15" customHeight="1">
      <c r="B14" s="46"/>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8"/>
    </row>
    <row r="15" spans="2:31" ht="15" customHeight="1">
      <c r="B15" s="46"/>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8"/>
    </row>
    <row r="16" spans="2:31" ht="15" customHeight="1">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8"/>
    </row>
    <row r="17" spans="2:31" ht="15" customHeight="1">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8"/>
    </row>
    <row r="18" spans="2:31" ht="15" customHeight="1">
      <c r="B18" s="46"/>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8"/>
    </row>
    <row r="19" spans="2:31" ht="15" customHeight="1">
      <c r="B19" s="46"/>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8"/>
    </row>
    <row r="20" spans="2:31" ht="15" customHeight="1">
      <c r="B20" s="46"/>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8"/>
    </row>
    <row r="21" spans="2:31" ht="15" customHeight="1">
      <c r="B21" s="46"/>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8"/>
    </row>
    <row r="22" spans="2:31" ht="15" customHeight="1">
      <c r="B22" s="46"/>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8"/>
    </row>
    <row r="23" spans="2:31" ht="15" customHeight="1">
      <c r="B23" s="46"/>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8"/>
    </row>
    <row r="24" spans="2:31" ht="15" customHeight="1">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8"/>
    </row>
    <row r="25" spans="2:31" ht="15" customHeight="1">
      <c r="B25" s="46"/>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8"/>
    </row>
    <row r="26" spans="2:31" ht="15" customHeight="1">
      <c r="B26" s="46"/>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8"/>
    </row>
    <row r="27" spans="2:31" ht="15" customHeight="1">
      <c r="B27" s="46"/>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8"/>
    </row>
    <row r="28" spans="2:31" ht="15" customHeight="1">
      <c r="B28" s="46"/>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8"/>
    </row>
    <row r="29" spans="2:31" ht="15" customHeight="1">
      <c r="B29" s="46"/>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8"/>
    </row>
    <row r="30" spans="2:31" ht="15" customHeight="1">
      <c r="B30" s="46"/>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8"/>
    </row>
    <row r="31" spans="2:31" ht="15" customHeight="1">
      <c r="B31" s="46"/>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8"/>
    </row>
    <row r="32" spans="2:31" ht="15" customHeight="1">
      <c r="B32" s="46"/>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8"/>
    </row>
    <row r="33" spans="2:31" ht="15" customHeight="1">
      <c r="B33" s="46"/>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8"/>
    </row>
    <row r="34" spans="2:31" ht="15" customHeight="1">
      <c r="B34" s="46"/>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8"/>
    </row>
    <row r="35" spans="2:31" ht="15" customHeight="1">
      <c r="B35" s="46"/>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8"/>
    </row>
    <row r="36" spans="2:31" ht="15" customHeight="1">
      <c r="B36" s="46"/>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8"/>
    </row>
    <row r="37" spans="2:31" ht="15" customHeight="1">
      <c r="B37" s="46"/>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8"/>
    </row>
    <row r="38" spans="2:31" ht="15" customHeight="1">
      <c r="B38" s="46"/>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8"/>
    </row>
    <row r="39" spans="2:31" ht="15" customHeight="1">
      <c r="B39" s="46"/>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8"/>
    </row>
    <row r="40" spans="2:31" ht="15" customHeight="1">
      <c r="B40" s="46"/>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8"/>
    </row>
    <row r="41" spans="2:31" ht="15" customHeight="1">
      <c r="B41" s="46"/>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8"/>
    </row>
    <row r="42" spans="2:31" ht="15" customHeight="1">
      <c r="B42" s="46"/>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8"/>
    </row>
    <row r="43" spans="2:31" ht="15" customHeight="1">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8"/>
    </row>
    <row r="44" spans="2:31" ht="15" customHeight="1">
      <c r="B44" s="46"/>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8"/>
    </row>
    <row r="45" spans="2:31" ht="23.25" customHeight="1">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1"/>
    </row>
    <row r="46" spans="2:31"/>
    <row r="47" spans="2:31"/>
    <row r="48" spans="2:31"/>
    <row r="49" s="6" customFormat="1"/>
    <row r="50" s="6" customFormat="1"/>
    <row r="51" s="6" customFormat="1"/>
    <row r="52" s="6" customFormat="1"/>
    <row r="53" s="6" customFormat="1"/>
    <row r="54" s="6" customFormat="1"/>
    <row r="55" s="6" customFormat="1"/>
    <row r="56" s="6" customFormat="1"/>
    <row r="57" s="6" customFormat="1"/>
    <row r="58" s="6" customFormat="1"/>
    <row r="59" s="6" customFormat="1"/>
    <row r="60" s="6" customFormat="1"/>
  </sheetData>
  <sheetProtection algorithmName="SHA-512" hashValue="ZwxPW9Q7WKOPIV3jxu55w8RrDKkGoEJor2MJQ4Wl+IdWdy8TyHlthGDh/dg4zebkU0/4hSCoEmBZRH1ItYX5TQ==" saltValue="HTomqDLzAR1+5j8oGDRhzw==" spinCount="100000" sheet="1" objects="1" scenarios="1" selectLockedCells="1" selectUnlockedCells="1"/>
  <mergeCells count="3">
    <mergeCell ref="B3:AE45"/>
    <mergeCell ref="X1:AE1"/>
    <mergeCell ref="H1:P2"/>
  </mergeCells>
  <pageMargins left="0.7" right="0.7" top="0.75" bottom="0.75" header="0.3" footer="0.3"/>
  <pageSetup paperSize="9"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B853A-043F-41FC-8CD7-D8ED6DB723CA}">
  <sheetPr codeName="Sheet11">
    <pageSetUpPr fitToPage="1"/>
  </sheetPr>
  <dimension ref="A1:AA1005"/>
  <sheetViews>
    <sheetView showGridLines="0" topLeftCell="B1" zoomScaleNormal="100" workbookViewId="0">
      <pane ySplit="5" topLeftCell="A10" activePane="bottomLeft" state="frozen"/>
      <selection pane="bottomLeft" activeCell="H10" sqref="H10"/>
    </sheetView>
  </sheetViews>
  <sheetFormatPr defaultColWidth="0" defaultRowHeight="14.5"/>
  <cols>
    <col min="1" max="1" width="5.6328125" style="1" customWidth="1"/>
    <col min="2" max="2" width="8.90625" style="1" customWidth="1"/>
    <col min="3" max="3" width="15.36328125" style="1" customWidth="1"/>
    <col min="4" max="4" width="13.36328125" style="1" customWidth="1"/>
    <col min="5" max="5" width="13.6328125" style="1" customWidth="1"/>
    <col min="6" max="6" width="11.08984375" style="1" customWidth="1"/>
    <col min="7" max="7" width="10.36328125" style="1" customWidth="1"/>
    <col min="8" max="8" width="15" style="1" customWidth="1"/>
    <col min="9" max="9" width="7.6328125" style="1" customWidth="1"/>
    <col min="10" max="10" width="9.36328125" style="1" customWidth="1"/>
    <col min="11" max="11" width="10.36328125" style="1" customWidth="1"/>
    <col min="12" max="12" width="12.54296875" style="1" bestFit="1" customWidth="1"/>
    <col min="13" max="13" width="14.1796875" style="1" customWidth="1"/>
    <col min="14" max="14" width="11.6328125" style="1" customWidth="1"/>
    <col min="15" max="15" width="9.36328125" style="1" customWidth="1"/>
    <col min="16" max="16" width="14.453125" style="1" hidden="1" customWidth="1"/>
    <col min="17" max="17" width="29.36328125" style="1" hidden="1" customWidth="1"/>
    <col min="18" max="18" width="22" style="1" hidden="1" customWidth="1"/>
    <col min="19" max="19" width="126.453125" style="1" customWidth="1"/>
    <col min="20" max="20" width="5.90625" style="1" customWidth="1"/>
    <col min="21" max="25" width="8.90625" style="1" hidden="1" customWidth="1"/>
    <col min="26" max="27" width="0" style="1" hidden="1" customWidth="1"/>
    <col min="28" max="16384" width="8.90625" style="1" hidden="1"/>
  </cols>
  <sheetData>
    <row r="1" spans="1:27" ht="48.75" customHeight="1">
      <c r="F1" s="53" t="s">
        <v>85</v>
      </c>
      <c r="G1" s="55"/>
      <c r="H1" s="55"/>
      <c r="I1" s="55"/>
      <c r="J1" s="55"/>
      <c r="K1" s="55"/>
      <c r="L1" s="55"/>
      <c r="M1" s="55"/>
      <c r="N1" s="55"/>
      <c r="O1" s="55"/>
      <c r="P1" s="55"/>
      <c r="Q1" s="55"/>
      <c r="R1" s="55"/>
      <c r="S1" s="55"/>
      <c r="T1" s="2"/>
      <c r="U1" s="2"/>
      <c r="V1" s="2"/>
      <c r="W1" s="2"/>
      <c r="X1" s="2"/>
      <c r="Y1" s="2"/>
      <c r="Z1" s="2"/>
    </row>
    <row r="2" spans="1:27" ht="51" customHeight="1">
      <c r="F2" s="55"/>
      <c r="G2" s="55"/>
      <c r="H2" s="55"/>
      <c r="I2" s="55"/>
      <c r="J2" s="55"/>
      <c r="K2" s="55"/>
      <c r="L2" s="55"/>
      <c r="M2" s="55"/>
      <c r="N2" s="55"/>
      <c r="O2" s="55"/>
      <c r="P2" s="55"/>
      <c r="Q2" s="55"/>
      <c r="R2" s="55"/>
      <c r="S2" s="55"/>
      <c r="U2" s="2"/>
      <c r="V2" s="2"/>
      <c r="W2" s="2"/>
      <c r="X2" s="2"/>
      <c r="Y2" s="2"/>
      <c r="Z2" s="2"/>
      <c r="AA2" s="2"/>
    </row>
    <row r="3" spans="1:27" ht="47.5">
      <c r="A3" s="3"/>
      <c r="C3"/>
      <c r="F3" s="55"/>
      <c r="G3" s="55"/>
      <c r="H3" s="55"/>
      <c r="I3" s="55"/>
      <c r="J3" s="55"/>
      <c r="K3" s="55"/>
      <c r="L3" s="55"/>
      <c r="M3" s="55"/>
      <c r="N3" s="55"/>
      <c r="O3" s="55"/>
      <c r="P3" s="55"/>
      <c r="Q3" s="55"/>
      <c r="R3" s="55"/>
      <c r="S3" s="55"/>
      <c r="T3" s="4"/>
    </row>
    <row r="4" spans="1:27" ht="318" customHeight="1">
      <c r="B4" s="56"/>
      <c r="C4" s="56"/>
      <c r="D4" s="56"/>
      <c r="E4" s="56"/>
      <c r="F4" s="56"/>
      <c r="G4" s="56"/>
      <c r="H4" s="56"/>
      <c r="I4" s="56"/>
      <c r="J4" s="56"/>
      <c r="K4" s="56"/>
      <c r="L4" s="56"/>
      <c r="M4" s="56"/>
      <c r="N4" s="56"/>
      <c r="O4" s="56"/>
      <c r="P4" s="56"/>
      <c r="Q4" s="56"/>
      <c r="R4" s="56"/>
      <c r="S4" s="56"/>
    </row>
    <row r="5" spans="1:27" s="5" customFormat="1" ht="45">
      <c r="B5" s="8" t="s">
        <v>47</v>
      </c>
      <c r="C5" s="9" t="s">
        <v>48</v>
      </c>
      <c r="D5" s="9" t="s">
        <v>46</v>
      </c>
      <c r="E5" s="9" t="s">
        <v>45</v>
      </c>
      <c r="F5" s="9" t="s">
        <v>22</v>
      </c>
      <c r="G5" s="9" t="s">
        <v>0</v>
      </c>
      <c r="H5" s="9" t="s">
        <v>58</v>
      </c>
      <c r="I5" s="9" t="s">
        <v>1</v>
      </c>
      <c r="J5" s="9" t="s">
        <v>2</v>
      </c>
      <c r="K5" s="9" t="s">
        <v>60</v>
      </c>
      <c r="L5" s="9" t="s">
        <v>3</v>
      </c>
      <c r="M5" s="8" t="s">
        <v>57</v>
      </c>
      <c r="N5" s="8" t="s">
        <v>56</v>
      </c>
      <c r="O5" s="8" t="s">
        <v>59</v>
      </c>
      <c r="P5" s="8" t="s">
        <v>49</v>
      </c>
      <c r="Q5" s="8" t="s">
        <v>4</v>
      </c>
      <c r="R5" s="8" t="s">
        <v>61</v>
      </c>
      <c r="S5" s="8" t="s">
        <v>29</v>
      </c>
    </row>
    <row r="6" spans="1:27" ht="15">
      <c r="B6" s="10">
        <v>1</v>
      </c>
      <c r="C6" s="41"/>
      <c r="D6" s="42"/>
      <c r="E6" s="42"/>
      <c r="F6" s="42"/>
      <c r="G6" s="42"/>
      <c r="H6" s="42"/>
      <c r="I6" s="42"/>
      <c r="J6" s="42"/>
      <c r="K6" s="42"/>
      <c r="L6" s="42"/>
      <c r="M6" s="11" t="str">
        <f xml:space="preserve">
(IF(F6&gt;'admin BN&lt;40'!$C$41,'admin BN&lt;40'!$B$41,
(IF(F6&gt;'admin BN&lt;40'!$C$40,'admin BN&lt;40'!$B$40,
(IF(F6&gt;'admin BN&lt;40'!$C$39,'admin BN&lt;40'!$B$39,
(IF(F6&gt;'admin BN&lt;40'!$C$38,'admin BN&lt;40'!$B$38,
(IF(F6&gt;'admin BN&lt;40'!$C$37,'admin BN&lt;40'!$B$37,
(IF(F6&gt;'admin BN&lt;40'!$C$36,'admin BN&lt;40'!$B$36,
(IF(F6&gt;'admin BN&lt;40'!$C$35,'admin BN&lt;40'!$B$35,
(IF(F6&gt;'admin BN&lt;40'!$C$34,'admin BN&lt;40'!$B$34,
(IF(F6&gt;'admin BN&lt;40'!$C$33,'admin BN&lt;40'!$B$33,
(IF(F6&gt;'admin BN&lt;40'!$C$32,'admin BN&lt;40'!$B$32,
(IF(F6&gt;'admin BN&lt;40'!$C$31,'admin BN&lt;40'!$B$31,
(IF(F6&gt;'admin BN&lt;40'!$C$30,'admin BN&lt;40'!$B$30,
(IF(F6&gt;'admin BN&lt;40'!$C$29,'admin BN&lt;40'!$B$29,IF(F6="","",'admin BN&lt;40'!$B$28)))))))))))))))))))))))))))</f>
        <v/>
      </c>
      <c r="N6" s="12" t="str">
        <f xml:space="preserve">
IF(ISBLANK(K6),"",
IF(K6&gt;'admin BN&lt;40'!$E$6,"Safe",
IF(K6&gt;'admin BN&lt;40'!$G$6,"Danger",)))</f>
        <v/>
      </c>
      <c r="O6" s="13" t="str">
        <f xml:space="preserve">
IF(ISBLANK(L6),"",
IF(L6&gt;'admin BN&lt;40'!$G$7,"Danger",
IF(L6&gt;'admin BN&lt;40'!$F$7,"Alert",
IF(L6&gt;='admin BN&lt;40'!$E$7,"Safe",""))))</f>
        <v/>
      </c>
      <c r="P6" s="14" t="str">
        <f xml:space="preserve">
(IF(G6&gt;'admin BN&lt;40'!$C$23,'admin BN&lt;40'!$B$23,
(IF(G6&gt;'admin BN&lt;40'!$C$22,'admin BN&lt;40'!$B$22,
(IF(G6&gt;'admin BN&lt;40'!$C$21,'admin BN&lt;40'!$B$21,
(IF(G6&gt;'admin BN&lt;40'!$C$20,'admin BN&lt;40'!$B$20,IF(G6&gt;'admin BN&lt;40'!$C$19,'admin BN&lt;40'!$B$19,"")))))))))</f>
        <v/>
      </c>
      <c r="Q6" s="14" t="str">
        <f>N6&amp;O6&amp;P6</f>
        <v/>
      </c>
      <c r="R6" s="14">
        <f>SUM(
COUNTIF($F6,""),
COUNTIF($G6,""),
COUNTIF($I6,""),
COUNTIF($K6,""),
COUNTIF($L6,""))</f>
        <v>5</v>
      </c>
      <c r="S6" s="15" t="str">
        <f xml:space="preserve">
IF($R6&gt;0,"Fill in all required fields",
IF(OR($M6="&gt;3.0%",$M6="2.0-3.0%",$M6="1.5-2.0%",$M6="0.5-1.5%"),"Fuel sulphur content is too high for operation on BN&lt;40, please use a higher BN CLO and the matching sheet",
IF($I6&gt;100,"CLO not suitable for this sheet. Please check BN &gt;100 sheet",
IF(AND($I6&gt;39,$I6&lt;101),"CLO not suitable for this sheet. Please check BN40 - BN100 sheet",
IF(ISERROR(VLOOKUP(Q6,'admin BN&lt;40'!J$6:M$59,4,FALSE)),"",VLOOKUP(Q6,'admin BN&lt;40'!J$6:M$59,4,FALSE))))))</f>
        <v>Fill in all required fields</v>
      </c>
    </row>
    <row r="7" spans="1:27" ht="15">
      <c r="B7" s="10">
        <v>2</v>
      </c>
      <c r="C7" s="41"/>
      <c r="D7" s="42"/>
      <c r="E7" s="42"/>
      <c r="F7" s="42"/>
      <c r="G7" s="42"/>
      <c r="H7" s="42"/>
      <c r="I7" s="42"/>
      <c r="J7" s="42"/>
      <c r="K7" s="42"/>
      <c r="L7" s="42"/>
      <c r="M7" s="11" t="str">
        <f xml:space="preserve">
(IF(F7&gt;'admin BN&lt;40'!$C$41,'admin BN&lt;40'!$B$41,
(IF(F7&gt;'admin BN&lt;40'!$C$40,'admin BN&lt;40'!$B$40,
(IF(F7&gt;'admin BN&lt;40'!$C$39,'admin BN&lt;40'!$B$39,
(IF(F7&gt;'admin BN&lt;40'!$C$38,'admin BN&lt;40'!$B$38,
(IF(F7&gt;'admin BN&lt;40'!$C$37,'admin BN&lt;40'!$B$37,
(IF(F7&gt;'admin BN&lt;40'!$C$36,'admin BN&lt;40'!$B$36,
(IF(F7&gt;'admin BN&lt;40'!$C$35,'admin BN&lt;40'!$B$35,
(IF(F7&gt;'admin BN&lt;40'!$C$34,'admin BN&lt;40'!$B$34,
(IF(F7&gt;'admin BN&lt;40'!$C$33,'admin BN&lt;40'!$B$33,
(IF(F7&gt;'admin BN&lt;40'!$C$32,'admin BN&lt;40'!$B$32,
(IF(F7&gt;'admin BN&lt;40'!$C$31,'admin BN&lt;40'!$B$31,
(IF(F7&gt;'admin BN&lt;40'!$C$30,'admin BN&lt;40'!$B$30,
(IF(F7&gt;'admin BN&lt;40'!$C$29,'admin BN&lt;40'!$B$29,IF(F7="","",'admin BN&lt;40'!$B$28)))))))))))))))))))))))))))</f>
        <v/>
      </c>
      <c r="N7" s="12" t="str">
        <f xml:space="preserve">
IF(ISBLANK(K7),"",
IF(K7&gt;'admin BN&lt;40'!$E$6,"Safe",
IF(K7&gt;'admin BN&lt;40'!$G$6,"Danger",)))</f>
        <v/>
      </c>
      <c r="O7" s="13" t="str">
        <f xml:space="preserve">
IF(ISBLANK(L7),"",
IF(L7&gt;'admin BN&lt;40'!$G$7,"Danger",
IF(L7&gt;'admin BN&lt;40'!$F$7,"Alert",
IF(L7&gt;='admin BN&lt;40'!$E$7,"Safe",""))))</f>
        <v/>
      </c>
      <c r="P7" s="14" t="str">
        <f xml:space="preserve">
(IF(G7&gt;'admin BN&lt;40'!$C$23,'admin BN&lt;40'!$B$23,
(IF(G7&gt;'admin BN&lt;40'!$C$22,'admin BN&lt;40'!$B$22,
(IF(G7&gt;'admin BN&lt;40'!$C$21,'admin BN&lt;40'!$B$21,
(IF(G7&gt;'admin BN&lt;40'!$C$20,'admin BN&lt;40'!$B$20,IF(G7&gt;'admin BN&lt;40'!$C$19,'admin BN&lt;40'!$B$19,"")))))))))</f>
        <v/>
      </c>
      <c r="Q7" s="14" t="str">
        <f t="shared" ref="Q7:Q70" si="0">N7&amp;O7&amp;P7</f>
        <v/>
      </c>
      <c r="R7" s="14">
        <f t="shared" ref="R7:R70" si="1">SUM(
COUNTIF($F7,""),
COUNTIF($G7,""),
COUNTIF($I7,""),
COUNTIF($K7,""),
COUNTIF($L7,""))</f>
        <v>5</v>
      </c>
      <c r="S7" s="15" t="str">
        <f xml:space="preserve">
IF($R7&gt;0,"Fill in all required fields",
IF(OR($M7="&gt;3.0%",$M7="2.0-3.0%",$M7="1.5-2.0%",$M7="0.5-1.5%"),"Fuel sulphur content is too high for operation on BN&lt;40, please use a higher BN CLO and the matching sheet",
IF($I7&gt;100,"CLO not suitable for this sheet. Please check BN &gt;100 sheet",
IF(AND($I7&gt;39,$I7&lt;101),"CLO not suitable for this sheet. Please check BN40 - BN100 sheet",
IF(ISERROR(VLOOKUP(Q7,'admin BN&lt;40'!J$6:M$59,4,FALSE)),"",VLOOKUP(Q7,'admin BN&lt;40'!J$6:M$59,4,FALSE))))))</f>
        <v>Fill in all required fields</v>
      </c>
    </row>
    <row r="8" spans="1:27" ht="15">
      <c r="B8" s="10">
        <v>3</v>
      </c>
      <c r="C8" s="41"/>
      <c r="D8" s="42"/>
      <c r="E8" s="42"/>
      <c r="F8" s="42"/>
      <c r="G8" s="42"/>
      <c r="H8" s="42"/>
      <c r="I8" s="42"/>
      <c r="J8" s="42"/>
      <c r="K8" s="42"/>
      <c r="L8" s="42"/>
      <c r="M8" s="11" t="str">
        <f xml:space="preserve">
(IF(F8&gt;'admin BN&lt;40'!$C$41,'admin BN&lt;40'!$B$41,
(IF(F8&gt;'admin BN&lt;40'!$C$40,'admin BN&lt;40'!$B$40,
(IF(F8&gt;'admin BN&lt;40'!$C$39,'admin BN&lt;40'!$B$39,
(IF(F8&gt;'admin BN&lt;40'!$C$38,'admin BN&lt;40'!$B$38,
(IF(F8&gt;'admin BN&lt;40'!$C$37,'admin BN&lt;40'!$B$37,
(IF(F8&gt;'admin BN&lt;40'!$C$36,'admin BN&lt;40'!$B$36,
(IF(F8&gt;'admin BN&lt;40'!$C$35,'admin BN&lt;40'!$B$35,
(IF(F8&gt;'admin BN&lt;40'!$C$34,'admin BN&lt;40'!$B$34,
(IF(F8&gt;'admin BN&lt;40'!$C$33,'admin BN&lt;40'!$B$33,
(IF(F8&gt;'admin BN&lt;40'!$C$32,'admin BN&lt;40'!$B$32,
(IF(F8&gt;'admin BN&lt;40'!$C$31,'admin BN&lt;40'!$B$31,
(IF(F8&gt;'admin BN&lt;40'!$C$30,'admin BN&lt;40'!$B$30,
(IF(F8&gt;'admin BN&lt;40'!$C$29,'admin BN&lt;40'!$B$29,IF(F8="","",'admin BN&lt;40'!$B$28)))))))))))))))))))))))))))</f>
        <v/>
      </c>
      <c r="N8" s="12" t="str">
        <f xml:space="preserve">
IF(ISBLANK(K8),"",
IF(K8&gt;'admin BN&lt;40'!$E$6,"Safe",
IF(K8&gt;'admin BN&lt;40'!$G$6,"Danger",)))</f>
        <v/>
      </c>
      <c r="O8" s="13" t="str">
        <f xml:space="preserve">
IF(ISBLANK(L8),"",
IF(L8&gt;'admin BN&lt;40'!$G$7,"Danger",
IF(L8&gt;'admin BN&lt;40'!$F$7,"Alert",
IF(L8&gt;='admin BN&lt;40'!$E$7,"Safe",""))))</f>
        <v/>
      </c>
      <c r="P8" s="14" t="str">
        <f xml:space="preserve">
(IF(G8&gt;'admin BN&lt;40'!$C$23,'admin BN&lt;40'!$B$23,
(IF(G8&gt;'admin BN&lt;40'!$C$22,'admin BN&lt;40'!$B$22,
(IF(G8&gt;'admin BN&lt;40'!$C$21,'admin BN&lt;40'!$B$21,
(IF(G8&gt;'admin BN&lt;40'!$C$20,'admin BN&lt;40'!$B$20,IF(G8&gt;'admin BN&lt;40'!$C$19,'admin BN&lt;40'!$B$19,"")))))))))</f>
        <v/>
      </c>
      <c r="Q8" s="14" t="str">
        <f t="shared" si="0"/>
        <v/>
      </c>
      <c r="R8" s="14">
        <f t="shared" si="1"/>
        <v>5</v>
      </c>
      <c r="S8" s="15" t="str">
        <f xml:space="preserve">
IF($R8&gt;0,"Fill in all required fields",
IF(OR($M8="&gt;3.0%",$M8="2.0-3.0%",$M8="1.5-2.0%",$M8="0.5-1.5%"),"Fuel sulphur content is too high for operation on BN&lt;40, please use a higher BN CLO and the matching sheet",
IF($I8&gt;100,"CLO not suitable for this sheet. Please check BN &gt;100 sheet",
IF(AND($I8&gt;39,$I8&lt;101),"CLO not suitable for this sheet. Please check BN40 - BN100 sheet",
IF(ISERROR(VLOOKUP(Q8,'admin BN&lt;40'!J$6:M$59,4,FALSE)),"",VLOOKUP(Q8,'admin BN&lt;40'!J$6:M$59,4,FALSE))))))</f>
        <v>Fill in all required fields</v>
      </c>
    </row>
    <row r="9" spans="1:27" ht="15">
      <c r="B9" s="10">
        <v>4</v>
      </c>
      <c r="C9" s="41"/>
      <c r="D9" s="42"/>
      <c r="E9" s="42"/>
      <c r="F9" s="42"/>
      <c r="G9" s="42"/>
      <c r="H9" s="42"/>
      <c r="I9" s="42"/>
      <c r="J9" s="42"/>
      <c r="K9" s="42"/>
      <c r="L9" s="42"/>
      <c r="M9" s="11" t="str">
        <f xml:space="preserve">
(IF(F9&gt;'admin BN&lt;40'!$C$41,'admin BN&lt;40'!$B$41,
(IF(F9&gt;'admin BN&lt;40'!$C$40,'admin BN&lt;40'!$B$40,
(IF(F9&gt;'admin BN&lt;40'!$C$39,'admin BN&lt;40'!$B$39,
(IF(F9&gt;'admin BN&lt;40'!$C$38,'admin BN&lt;40'!$B$38,
(IF(F9&gt;'admin BN&lt;40'!$C$37,'admin BN&lt;40'!$B$37,
(IF(F9&gt;'admin BN&lt;40'!$C$36,'admin BN&lt;40'!$B$36,
(IF(F9&gt;'admin BN&lt;40'!$C$35,'admin BN&lt;40'!$B$35,
(IF(F9&gt;'admin BN&lt;40'!$C$34,'admin BN&lt;40'!$B$34,
(IF(F9&gt;'admin BN&lt;40'!$C$33,'admin BN&lt;40'!$B$33,
(IF(F9&gt;'admin BN&lt;40'!$C$32,'admin BN&lt;40'!$B$32,
(IF(F9&gt;'admin BN&lt;40'!$C$31,'admin BN&lt;40'!$B$31,
(IF(F9&gt;'admin BN&lt;40'!$C$30,'admin BN&lt;40'!$B$30,
(IF(F9&gt;'admin BN&lt;40'!$C$29,'admin BN&lt;40'!$B$29,IF(F9="","",'admin BN&lt;40'!$B$28)))))))))))))))))))))))))))</f>
        <v/>
      </c>
      <c r="N9" s="12" t="str">
        <f xml:space="preserve">
IF(ISBLANK(K9),"",
IF(K9&gt;'admin BN&lt;40'!$E$6,"Safe",
IF(K9&gt;'admin BN&lt;40'!$G$6,"Danger",)))</f>
        <v/>
      </c>
      <c r="O9" s="13" t="str">
        <f xml:space="preserve">
IF(ISBLANK(L9),"",
IF(L9&gt;'admin BN&lt;40'!$G$7,"Danger",
IF(L9&gt;'admin BN&lt;40'!$F$7,"Alert",
IF(L9&gt;='admin BN&lt;40'!$E$7,"Safe",""))))</f>
        <v/>
      </c>
      <c r="P9" s="14" t="str">
        <f xml:space="preserve">
(IF(G9&gt;'admin BN&lt;40'!$C$23,'admin BN&lt;40'!$B$23,
(IF(G9&gt;'admin BN&lt;40'!$C$22,'admin BN&lt;40'!$B$22,
(IF(G9&gt;'admin BN&lt;40'!$C$21,'admin BN&lt;40'!$B$21,
(IF(G9&gt;'admin BN&lt;40'!$C$20,'admin BN&lt;40'!$B$20,IF(G9&gt;'admin BN&lt;40'!$C$19,'admin BN&lt;40'!$B$19,"")))))))))</f>
        <v/>
      </c>
      <c r="Q9" s="14" t="str">
        <f t="shared" si="0"/>
        <v/>
      </c>
      <c r="R9" s="14">
        <f t="shared" si="1"/>
        <v>5</v>
      </c>
      <c r="S9" s="15" t="str">
        <f xml:space="preserve">
IF($R9&gt;0,"Fill in all required fields",
IF(OR($M9="&gt;3.0%",$M9="2.0-3.0%",$M9="1.5-2.0%",$M9="0.5-1.5%"),"Fuel sulphur content is too high for operation on BN&lt;40, please use a higher BN CLO and the matching sheet",
IF($I9&gt;100,"CLO not suitable for this sheet. Please check BN &gt;100 sheet",
IF(AND($I9&gt;39,$I9&lt;101),"CLO not suitable for this sheet. Please check BN40 - BN100 sheet",
IF(ISERROR(VLOOKUP(Q9,'admin BN&lt;40'!J$6:M$59,4,FALSE)),"",VLOOKUP(Q9,'admin BN&lt;40'!J$6:M$59,4,FALSE))))))</f>
        <v>Fill in all required fields</v>
      </c>
    </row>
    <row r="10" spans="1:27" ht="15">
      <c r="B10" s="10">
        <v>5</v>
      </c>
      <c r="C10" s="41"/>
      <c r="D10" s="42"/>
      <c r="E10" s="42"/>
      <c r="F10" s="42"/>
      <c r="G10" s="42"/>
      <c r="H10" s="42"/>
      <c r="I10" s="42"/>
      <c r="J10" s="42"/>
      <c r="K10" s="42"/>
      <c r="L10" s="42"/>
      <c r="M10" s="11" t="str">
        <f xml:space="preserve">
(IF(F10&gt;'admin BN&lt;40'!$C$41,'admin BN&lt;40'!$B$41,
(IF(F10&gt;'admin BN&lt;40'!$C$40,'admin BN&lt;40'!$B$40,
(IF(F10&gt;'admin BN&lt;40'!$C$39,'admin BN&lt;40'!$B$39,
(IF(F10&gt;'admin BN&lt;40'!$C$38,'admin BN&lt;40'!$B$38,
(IF(F10&gt;'admin BN&lt;40'!$C$37,'admin BN&lt;40'!$B$37,
(IF(F10&gt;'admin BN&lt;40'!$C$36,'admin BN&lt;40'!$B$36,
(IF(F10&gt;'admin BN&lt;40'!$C$35,'admin BN&lt;40'!$B$35,
(IF(F10&gt;'admin BN&lt;40'!$C$34,'admin BN&lt;40'!$B$34,
(IF(F10&gt;'admin BN&lt;40'!$C$33,'admin BN&lt;40'!$B$33,
(IF(F10&gt;'admin BN&lt;40'!$C$32,'admin BN&lt;40'!$B$32,
(IF(F10&gt;'admin BN&lt;40'!$C$31,'admin BN&lt;40'!$B$31,
(IF(F10&gt;'admin BN&lt;40'!$C$30,'admin BN&lt;40'!$B$30,
(IF(F10&gt;'admin BN&lt;40'!$C$29,'admin BN&lt;40'!$B$29,IF(F10="","",'admin BN&lt;40'!$B$28)))))))))))))))))))))))))))</f>
        <v/>
      </c>
      <c r="N10" s="12" t="str">
        <f xml:space="preserve">
IF(ISBLANK(K10),"",
IF(K10&gt;'admin BN&lt;40'!$E$6,"Safe",
IF(K10&gt;'admin BN&lt;40'!$G$6,"Danger",)))</f>
        <v/>
      </c>
      <c r="O10" s="13" t="str">
        <f xml:space="preserve">
IF(ISBLANK(L10),"",
IF(L10&gt;'admin BN&lt;40'!$G$7,"Danger",
IF(L10&gt;'admin BN&lt;40'!$F$7,"Alert",
IF(L10&gt;='admin BN&lt;40'!$E$7,"Safe",""))))</f>
        <v/>
      </c>
      <c r="P10" s="14" t="str">
        <f xml:space="preserve">
(IF(G10&gt;'admin BN&lt;40'!$C$23,'admin BN&lt;40'!$B$23,
(IF(G10&gt;'admin BN&lt;40'!$C$22,'admin BN&lt;40'!$B$22,
(IF(G10&gt;'admin BN&lt;40'!$C$21,'admin BN&lt;40'!$B$21,
(IF(G10&gt;'admin BN&lt;40'!$C$20,'admin BN&lt;40'!$B$20,IF(G10&gt;'admin BN&lt;40'!$C$19,'admin BN&lt;40'!$B$19,"")))))))))</f>
        <v/>
      </c>
      <c r="Q10" s="14" t="str">
        <f t="shared" si="0"/>
        <v/>
      </c>
      <c r="R10" s="14">
        <f t="shared" si="1"/>
        <v>5</v>
      </c>
      <c r="S10" s="15" t="str">
        <f xml:space="preserve">
IF($R10&gt;0,"Fill in all required fields",
IF(OR($M10="&gt;3.0%",$M10="2.0-3.0%",$M10="1.5-2.0%",$M10="0.5-1.5%"),"Fuel sulphur content is too high for operation on BN&lt;40, please use a higher BN CLO and the matching sheet",
IF($I10&gt;100,"CLO not suitable for this sheet. Please check BN &gt;100 sheet",
IF(AND($I10&gt;39,$I10&lt;101),"CLO not suitable for this sheet. Please check BN40 - BN100 sheet",
IF(ISERROR(VLOOKUP(Q10,'admin BN&lt;40'!J$6:M$59,4,FALSE)),"",VLOOKUP(Q10,'admin BN&lt;40'!J$6:M$59,4,FALSE))))))</f>
        <v>Fill in all required fields</v>
      </c>
    </row>
    <row r="11" spans="1:27" ht="15">
      <c r="B11" s="10">
        <v>6</v>
      </c>
      <c r="C11" s="41"/>
      <c r="D11" s="42"/>
      <c r="E11" s="42"/>
      <c r="F11" s="42"/>
      <c r="G11" s="42"/>
      <c r="H11" s="42"/>
      <c r="I11" s="42"/>
      <c r="J11" s="42"/>
      <c r="K11" s="42"/>
      <c r="L11" s="42"/>
      <c r="M11" s="11" t="str">
        <f xml:space="preserve">
(IF(F11&gt;'admin BN&lt;40'!$C$41,'admin BN&lt;40'!$B$41,
(IF(F11&gt;'admin BN&lt;40'!$C$40,'admin BN&lt;40'!$B$40,
(IF(F11&gt;'admin BN&lt;40'!$C$39,'admin BN&lt;40'!$B$39,
(IF(F11&gt;'admin BN&lt;40'!$C$38,'admin BN&lt;40'!$B$38,
(IF(F11&gt;'admin BN&lt;40'!$C$37,'admin BN&lt;40'!$B$37,
(IF(F11&gt;'admin BN&lt;40'!$C$36,'admin BN&lt;40'!$B$36,
(IF(F11&gt;'admin BN&lt;40'!$C$35,'admin BN&lt;40'!$B$35,
(IF(F11&gt;'admin BN&lt;40'!$C$34,'admin BN&lt;40'!$B$34,
(IF(F11&gt;'admin BN&lt;40'!$C$33,'admin BN&lt;40'!$B$33,
(IF(F11&gt;'admin BN&lt;40'!$C$32,'admin BN&lt;40'!$B$32,
(IF(F11&gt;'admin BN&lt;40'!$C$31,'admin BN&lt;40'!$B$31,
(IF(F11&gt;'admin BN&lt;40'!$C$30,'admin BN&lt;40'!$B$30,
(IF(F11&gt;'admin BN&lt;40'!$C$29,'admin BN&lt;40'!$B$29,IF(F11="","",'admin BN&lt;40'!$B$28)))))))))))))))))))))))))))</f>
        <v/>
      </c>
      <c r="N11" s="12" t="str">
        <f xml:space="preserve">
IF(ISBLANK(K11),"",
IF(K11&gt;'admin BN&lt;40'!$E$6,"Safe",
IF(K11&gt;'admin BN&lt;40'!$G$6,"Danger",)))</f>
        <v/>
      </c>
      <c r="O11" s="13" t="str">
        <f xml:space="preserve">
IF(ISBLANK(L11),"",
IF(L11&gt;'admin BN&lt;40'!$G$7,"Danger",
IF(L11&gt;'admin BN&lt;40'!$F$7,"Alert",
IF(L11&gt;='admin BN&lt;40'!$E$7,"Safe",""))))</f>
        <v/>
      </c>
      <c r="P11" s="14" t="str">
        <f xml:space="preserve">
(IF(G11&gt;'admin BN&lt;40'!$C$23,'admin BN&lt;40'!$B$23,
(IF(G11&gt;'admin BN&lt;40'!$C$22,'admin BN&lt;40'!$B$22,
(IF(G11&gt;'admin BN&lt;40'!$C$21,'admin BN&lt;40'!$B$21,
(IF(G11&gt;'admin BN&lt;40'!$C$20,'admin BN&lt;40'!$B$20,IF(G11&gt;'admin BN&lt;40'!$C$19,'admin BN&lt;40'!$B$19,"")))))))))</f>
        <v/>
      </c>
      <c r="Q11" s="14" t="str">
        <f t="shared" si="0"/>
        <v/>
      </c>
      <c r="R11" s="14">
        <f t="shared" si="1"/>
        <v>5</v>
      </c>
      <c r="S11" s="15" t="str">
        <f xml:space="preserve">
IF($R11&gt;0,"Fill in all required fields",
IF(OR($M11="&gt;3.0%",$M11="2.0-3.0%",$M11="1.5-2.0%",$M11="0.5-1.5%"),"Fuel sulphur content is too high for operation on BN&lt;40, please use a higher BN CLO and the matching sheet",
IF($I11&gt;100,"CLO not suitable for this sheet. Please check BN &gt;100 sheet",
IF(AND($I11&gt;39,$I11&lt;101),"CLO not suitable for this sheet. Please check BN40 - BN100 sheet",
IF(ISERROR(VLOOKUP(Q11,'admin BN&lt;40'!J$6:M$59,4,FALSE)),"",VLOOKUP(Q11,'admin BN&lt;40'!J$6:M$59,4,FALSE))))))</f>
        <v>Fill in all required fields</v>
      </c>
    </row>
    <row r="12" spans="1:27" ht="15">
      <c r="B12" s="10">
        <v>7</v>
      </c>
      <c r="C12" s="41"/>
      <c r="D12" s="42"/>
      <c r="E12" s="42"/>
      <c r="F12" s="42"/>
      <c r="G12" s="42"/>
      <c r="H12" s="42"/>
      <c r="I12" s="42"/>
      <c r="J12" s="42"/>
      <c r="K12" s="42"/>
      <c r="L12" s="42"/>
      <c r="M12" s="11" t="str">
        <f xml:space="preserve">
(IF(F12&gt;'admin BN&lt;40'!$C$41,'admin BN&lt;40'!$B$41,
(IF(F12&gt;'admin BN&lt;40'!$C$40,'admin BN&lt;40'!$B$40,
(IF(F12&gt;'admin BN&lt;40'!$C$39,'admin BN&lt;40'!$B$39,
(IF(F12&gt;'admin BN&lt;40'!$C$38,'admin BN&lt;40'!$B$38,
(IF(F12&gt;'admin BN&lt;40'!$C$37,'admin BN&lt;40'!$B$37,
(IF(F12&gt;'admin BN&lt;40'!$C$36,'admin BN&lt;40'!$B$36,
(IF(F12&gt;'admin BN&lt;40'!$C$35,'admin BN&lt;40'!$B$35,
(IF(F12&gt;'admin BN&lt;40'!$C$34,'admin BN&lt;40'!$B$34,
(IF(F12&gt;'admin BN&lt;40'!$C$33,'admin BN&lt;40'!$B$33,
(IF(F12&gt;'admin BN&lt;40'!$C$32,'admin BN&lt;40'!$B$32,
(IF(F12&gt;'admin BN&lt;40'!$C$31,'admin BN&lt;40'!$B$31,
(IF(F12&gt;'admin BN&lt;40'!$C$30,'admin BN&lt;40'!$B$30,
(IF(F12&gt;'admin BN&lt;40'!$C$29,'admin BN&lt;40'!$B$29,IF(F12="","",'admin BN&lt;40'!$B$28)))))))))))))))))))))))))))</f>
        <v/>
      </c>
      <c r="N12" s="12" t="str">
        <f xml:space="preserve">
IF(ISBLANK(K12),"",
IF(K12&gt;'admin BN&lt;40'!$E$6,"Safe",
IF(K12&gt;'admin BN&lt;40'!$G$6,"Danger",)))</f>
        <v/>
      </c>
      <c r="O12" s="13" t="str">
        <f xml:space="preserve">
IF(ISBLANK(L12),"",
IF(L12&gt;'admin BN&lt;40'!$G$7,"Danger",
IF(L12&gt;'admin BN&lt;40'!$F$7,"Alert",
IF(L12&gt;='admin BN&lt;40'!$E$7,"Safe",""))))</f>
        <v/>
      </c>
      <c r="P12" s="14" t="str">
        <f xml:space="preserve">
(IF(G12&gt;'admin BN&lt;40'!$C$23,'admin BN&lt;40'!$B$23,
(IF(G12&gt;'admin BN&lt;40'!$C$22,'admin BN&lt;40'!$B$22,
(IF(G12&gt;'admin BN&lt;40'!$C$21,'admin BN&lt;40'!$B$21,
(IF(G12&gt;'admin BN&lt;40'!$C$20,'admin BN&lt;40'!$B$20,IF(G12&gt;'admin BN&lt;40'!$C$19,'admin BN&lt;40'!$B$19,"")))))))))</f>
        <v/>
      </c>
      <c r="Q12" s="14" t="str">
        <f t="shared" si="0"/>
        <v/>
      </c>
      <c r="R12" s="14">
        <f t="shared" si="1"/>
        <v>5</v>
      </c>
      <c r="S12" s="15" t="str">
        <f xml:space="preserve">
IF($R12&gt;0,"Fill in all required fields",
IF(OR($M12="&gt;3.0%",$M12="2.0-3.0%",$M12="1.5-2.0%",$M12="0.5-1.5%"),"Fuel sulphur content is too high for operation on BN&lt;40, please use a higher BN CLO and the matching sheet",
IF($I12&gt;100,"CLO not suitable for this sheet. Please check BN &gt;100 sheet",
IF(AND($I12&gt;39,$I12&lt;101),"CLO not suitable for this sheet. Please check BN40 - BN100 sheet",
IF(ISERROR(VLOOKUP(Q12,'admin BN&lt;40'!J$6:M$59,4,FALSE)),"",VLOOKUP(Q12,'admin BN&lt;40'!J$6:M$59,4,FALSE))))))</f>
        <v>Fill in all required fields</v>
      </c>
    </row>
    <row r="13" spans="1:27" ht="15">
      <c r="B13" s="10">
        <v>8</v>
      </c>
      <c r="C13" s="41"/>
      <c r="D13" s="42"/>
      <c r="E13" s="42"/>
      <c r="F13" s="42"/>
      <c r="G13" s="42"/>
      <c r="H13" s="42"/>
      <c r="I13" s="42"/>
      <c r="J13" s="42"/>
      <c r="K13" s="42"/>
      <c r="L13" s="42"/>
      <c r="M13" s="11" t="str">
        <f xml:space="preserve">
(IF(F13&gt;'admin BN&lt;40'!$C$41,'admin BN&lt;40'!$B$41,
(IF(F13&gt;'admin BN&lt;40'!$C$40,'admin BN&lt;40'!$B$40,
(IF(F13&gt;'admin BN&lt;40'!$C$39,'admin BN&lt;40'!$B$39,
(IF(F13&gt;'admin BN&lt;40'!$C$38,'admin BN&lt;40'!$B$38,
(IF(F13&gt;'admin BN&lt;40'!$C$37,'admin BN&lt;40'!$B$37,
(IF(F13&gt;'admin BN&lt;40'!$C$36,'admin BN&lt;40'!$B$36,
(IF(F13&gt;'admin BN&lt;40'!$C$35,'admin BN&lt;40'!$B$35,
(IF(F13&gt;'admin BN&lt;40'!$C$34,'admin BN&lt;40'!$B$34,
(IF(F13&gt;'admin BN&lt;40'!$C$33,'admin BN&lt;40'!$B$33,
(IF(F13&gt;'admin BN&lt;40'!$C$32,'admin BN&lt;40'!$B$32,
(IF(F13&gt;'admin BN&lt;40'!$C$31,'admin BN&lt;40'!$B$31,
(IF(F13&gt;'admin BN&lt;40'!$C$30,'admin BN&lt;40'!$B$30,
(IF(F13&gt;'admin BN&lt;40'!$C$29,'admin BN&lt;40'!$B$29,IF(F13="","",'admin BN&lt;40'!$B$28)))))))))))))))))))))))))))</f>
        <v/>
      </c>
      <c r="N13" s="12" t="str">
        <f xml:space="preserve">
IF(ISBLANK(K13),"",
IF(K13&gt;'admin BN&lt;40'!$E$6,"Safe",
IF(K13&gt;'admin BN&lt;40'!$G$6,"Danger",)))</f>
        <v/>
      </c>
      <c r="O13" s="13" t="str">
        <f xml:space="preserve">
IF(ISBLANK(L13),"",
IF(L13&gt;'admin BN&lt;40'!$G$7,"Danger",
IF(L13&gt;'admin BN&lt;40'!$F$7,"Alert",
IF(L13&gt;='admin BN&lt;40'!$E$7,"Safe",""))))</f>
        <v/>
      </c>
      <c r="P13" s="14" t="str">
        <f xml:space="preserve">
(IF(G13&gt;'admin BN&lt;40'!$C$23,'admin BN&lt;40'!$B$23,
(IF(G13&gt;'admin BN&lt;40'!$C$22,'admin BN&lt;40'!$B$22,
(IF(G13&gt;'admin BN&lt;40'!$C$21,'admin BN&lt;40'!$B$21,
(IF(G13&gt;'admin BN&lt;40'!$C$20,'admin BN&lt;40'!$B$20,IF(G13&gt;'admin BN&lt;40'!$C$19,'admin BN&lt;40'!$B$19,"")))))))))</f>
        <v/>
      </c>
      <c r="Q13" s="14" t="str">
        <f t="shared" si="0"/>
        <v/>
      </c>
      <c r="R13" s="14">
        <f t="shared" si="1"/>
        <v>5</v>
      </c>
      <c r="S13" s="15" t="str">
        <f xml:space="preserve">
IF($R13&gt;0,"Fill in all required fields",
IF(OR($M13="&gt;3.0%",$M13="2.0-3.0%",$M13="1.5-2.0%",$M13="0.5-1.5%"),"Fuel sulphur content is too high for operation on BN&lt;40, please use a higher BN CLO and the matching sheet",
IF($I13&gt;100,"CLO not suitable for this sheet. Please check BN &gt;100 sheet",
IF(AND($I13&gt;39,$I13&lt;101),"CLO not suitable for this sheet. Please check BN40 - BN100 sheet",
IF(ISERROR(VLOOKUP(Q13,'admin BN&lt;40'!J$6:M$59,4,FALSE)),"",VLOOKUP(Q13,'admin BN&lt;40'!J$6:M$59,4,FALSE))))))</f>
        <v>Fill in all required fields</v>
      </c>
    </row>
    <row r="14" spans="1:27" ht="15">
      <c r="B14" s="10">
        <v>9</v>
      </c>
      <c r="C14" s="41"/>
      <c r="D14" s="42"/>
      <c r="E14" s="42"/>
      <c r="F14" s="42"/>
      <c r="G14" s="42"/>
      <c r="H14" s="42"/>
      <c r="I14" s="42"/>
      <c r="J14" s="42"/>
      <c r="K14" s="42"/>
      <c r="L14" s="42"/>
      <c r="M14" s="11" t="str">
        <f xml:space="preserve">
(IF(F14&gt;'admin BN&lt;40'!$C$41,'admin BN&lt;40'!$B$41,
(IF(F14&gt;'admin BN&lt;40'!$C$40,'admin BN&lt;40'!$B$40,
(IF(F14&gt;'admin BN&lt;40'!$C$39,'admin BN&lt;40'!$B$39,
(IF(F14&gt;'admin BN&lt;40'!$C$38,'admin BN&lt;40'!$B$38,
(IF(F14&gt;'admin BN&lt;40'!$C$37,'admin BN&lt;40'!$B$37,
(IF(F14&gt;'admin BN&lt;40'!$C$36,'admin BN&lt;40'!$B$36,
(IF(F14&gt;'admin BN&lt;40'!$C$35,'admin BN&lt;40'!$B$35,
(IF(F14&gt;'admin BN&lt;40'!$C$34,'admin BN&lt;40'!$B$34,
(IF(F14&gt;'admin BN&lt;40'!$C$33,'admin BN&lt;40'!$B$33,
(IF(F14&gt;'admin BN&lt;40'!$C$32,'admin BN&lt;40'!$B$32,
(IF(F14&gt;'admin BN&lt;40'!$C$31,'admin BN&lt;40'!$B$31,
(IF(F14&gt;'admin BN&lt;40'!$C$30,'admin BN&lt;40'!$B$30,
(IF(F14&gt;'admin BN&lt;40'!$C$29,'admin BN&lt;40'!$B$29,IF(F14="","",'admin BN&lt;40'!$B$28)))))))))))))))))))))))))))</f>
        <v/>
      </c>
      <c r="N14" s="12" t="str">
        <f xml:space="preserve">
IF(ISBLANK(K14),"",
IF(K14&gt;'admin BN&lt;40'!$E$6,"Safe",
IF(K14&gt;'admin BN&lt;40'!$G$6,"Danger",)))</f>
        <v/>
      </c>
      <c r="O14" s="13" t="str">
        <f xml:space="preserve">
IF(ISBLANK(L14),"",
IF(L14&gt;'admin BN&lt;40'!$G$7,"Danger",
IF(L14&gt;'admin BN&lt;40'!$F$7,"Alert",
IF(L14&gt;='admin BN&lt;40'!$E$7,"Safe",""))))</f>
        <v/>
      </c>
      <c r="P14" s="14" t="str">
        <f xml:space="preserve">
(IF(G14&gt;'admin BN&lt;40'!$C$23,'admin BN&lt;40'!$B$23,
(IF(G14&gt;'admin BN&lt;40'!$C$22,'admin BN&lt;40'!$B$22,
(IF(G14&gt;'admin BN&lt;40'!$C$21,'admin BN&lt;40'!$B$21,
(IF(G14&gt;'admin BN&lt;40'!$C$20,'admin BN&lt;40'!$B$20,IF(G14&gt;'admin BN&lt;40'!$C$19,'admin BN&lt;40'!$B$19,"")))))))))</f>
        <v/>
      </c>
      <c r="Q14" s="14" t="str">
        <f t="shared" si="0"/>
        <v/>
      </c>
      <c r="R14" s="14">
        <f t="shared" si="1"/>
        <v>5</v>
      </c>
      <c r="S14" s="15" t="str">
        <f xml:space="preserve">
IF($R14&gt;0,"Fill in all required fields",
IF(OR($M14="&gt;3.0%",$M14="2.0-3.0%",$M14="1.5-2.0%",$M14="0.5-1.5%"),"Fuel sulphur content is too high for operation on BN&lt;40, please use a higher BN CLO and the matching sheet",
IF($I14&gt;100,"CLO not suitable for this sheet. Please check BN &gt;100 sheet",
IF(AND($I14&gt;39,$I14&lt;101),"CLO not suitable for this sheet. Please check BN40 - BN100 sheet",
IF(ISERROR(VLOOKUP(Q14,'admin BN&lt;40'!J$6:M$59,4,FALSE)),"",VLOOKUP(Q14,'admin BN&lt;40'!J$6:M$59,4,FALSE))))))</f>
        <v>Fill in all required fields</v>
      </c>
    </row>
    <row r="15" spans="1:27" ht="15">
      <c r="B15" s="10">
        <v>10</v>
      </c>
      <c r="C15" s="41"/>
      <c r="D15" s="42"/>
      <c r="E15" s="42"/>
      <c r="F15" s="42"/>
      <c r="G15" s="42"/>
      <c r="H15" s="42"/>
      <c r="I15" s="42"/>
      <c r="J15" s="42"/>
      <c r="K15" s="42"/>
      <c r="L15" s="42"/>
      <c r="M15" s="11" t="str">
        <f xml:space="preserve">
(IF(F15&gt;'admin BN&lt;40'!$C$41,'admin BN&lt;40'!$B$41,
(IF(F15&gt;'admin BN&lt;40'!$C$40,'admin BN&lt;40'!$B$40,
(IF(F15&gt;'admin BN&lt;40'!$C$39,'admin BN&lt;40'!$B$39,
(IF(F15&gt;'admin BN&lt;40'!$C$38,'admin BN&lt;40'!$B$38,
(IF(F15&gt;'admin BN&lt;40'!$C$37,'admin BN&lt;40'!$B$37,
(IF(F15&gt;'admin BN&lt;40'!$C$36,'admin BN&lt;40'!$B$36,
(IF(F15&gt;'admin BN&lt;40'!$C$35,'admin BN&lt;40'!$B$35,
(IF(F15&gt;'admin BN&lt;40'!$C$34,'admin BN&lt;40'!$B$34,
(IF(F15&gt;'admin BN&lt;40'!$C$33,'admin BN&lt;40'!$B$33,
(IF(F15&gt;'admin BN&lt;40'!$C$32,'admin BN&lt;40'!$B$32,
(IF(F15&gt;'admin BN&lt;40'!$C$31,'admin BN&lt;40'!$B$31,
(IF(F15&gt;'admin BN&lt;40'!$C$30,'admin BN&lt;40'!$B$30,
(IF(F15&gt;'admin BN&lt;40'!$C$29,'admin BN&lt;40'!$B$29,IF(F15="","",'admin BN&lt;40'!$B$28)))))))))))))))))))))))))))</f>
        <v/>
      </c>
      <c r="N15" s="12" t="str">
        <f xml:space="preserve">
IF(ISBLANK(K15),"",
IF(K15&gt;'admin BN&lt;40'!$E$6,"Safe",
IF(K15&gt;'admin BN&lt;40'!$G$6,"Danger",)))</f>
        <v/>
      </c>
      <c r="O15" s="13" t="str">
        <f xml:space="preserve">
IF(ISBLANK(L15),"",
IF(L15&gt;'admin BN&lt;40'!$G$7,"Danger",
IF(L15&gt;'admin BN&lt;40'!$F$7,"Alert",
IF(L15&gt;='admin BN&lt;40'!$E$7,"Safe",""))))</f>
        <v/>
      </c>
      <c r="P15" s="14" t="str">
        <f xml:space="preserve">
(IF(G15&gt;'admin BN&lt;40'!$C$23,'admin BN&lt;40'!$B$23,
(IF(G15&gt;'admin BN&lt;40'!$C$22,'admin BN&lt;40'!$B$22,
(IF(G15&gt;'admin BN&lt;40'!$C$21,'admin BN&lt;40'!$B$21,
(IF(G15&gt;'admin BN&lt;40'!$C$20,'admin BN&lt;40'!$B$20,IF(G15&gt;'admin BN&lt;40'!$C$19,'admin BN&lt;40'!$B$19,"")))))))))</f>
        <v/>
      </c>
      <c r="Q15" s="14" t="str">
        <f t="shared" si="0"/>
        <v/>
      </c>
      <c r="R15" s="14">
        <f t="shared" si="1"/>
        <v>5</v>
      </c>
      <c r="S15" s="15" t="str">
        <f xml:space="preserve">
IF($R15&gt;0,"Fill in all required fields",
IF(OR($M15="&gt;3.0%",$M15="2.0-3.0%",$M15="1.5-2.0%",$M15="0.5-1.5%"),"Fuel sulphur content is too high for operation on BN&lt;40, please use a higher BN CLO and the matching sheet",
IF($I15&gt;100,"CLO not suitable for this sheet. Please check BN &gt;100 sheet",
IF(AND($I15&gt;39,$I15&lt;101),"CLO not suitable for this sheet. Please check BN40 - BN100 sheet",
IF(ISERROR(VLOOKUP(Q15,'admin BN&lt;40'!J$6:M$59,4,FALSE)),"",VLOOKUP(Q15,'admin BN&lt;40'!J$6:M$59,4,FALSE))))))</f>
        <v>Fill in all required fields</v>
      </c>
    </row>
    <row r="16" spans="1:27" ht="15">
      <c r="B16" s="10">
        <v>11</v>
      </c>
      <c r="C16" s="41"/>
      <c r="D16" s="42"/>
      <c r="E16" s="42"/>
      <c r="F16" s="42"/>
      <c r="G16" s="42"/>
      <c r="H16" s="42"/>
      <c r="I16" s="42"/>
      <c r="J16" s="42"/>
      <c r="K16" s="42"/>
      <c r="L16" s="42"/>
      <c r="M16" s="11" t="str">
        <f xml:space="preserve">
(IF(F16&gt;'admin BN&lt;40'!$C$41,'admin BN&lt;40'!$B$41,
(IF(F16&gt;'admin BN&lt;40'!$C$40,'admin BN&lt;40'!$B$40,
(IF(F16&gt;'admin BN&lt;40'!$C$39,'admin BN&lt;40'!$B$39,
(IF(F16&gt;'admin BN&lt;40'!$C$38,'admin BN&lt;40'!$B$38,
(IF(F16&gt;'admin BN&lt;40'!$C$37,'admin BN&lt;40'!$B$37,
(IF(F16&gt;'admin BN&lt;40'!$C$36,'admin BN&lt;40'!$B$36,
(IF(F16&gt;'admin BN&lt;40'!$C$35,'admin BN&lt;40'!$B$35,
(IF(F16&gt;'admin BN&lt;40'!$C$34,'admin BN&lt;40'!$B$34,
(IF(F16&gt;'admin BN&lt;40'!$C$33,'admin BN&lt;40'!$B$33,
(IF(F16&gt;'admin BN&lt;40'!$C$32,'admin BN&lt;40'!$B$32,
(IF(F16&gt;'admin BN&lt;40'!$C$31,'admin BN&lt;40'!$B$31,
(IF(F16&gt;'admin BN&lt;40'!$C$30,'admin BN&lt;40'!$B$30,
(IF(F16&gt;'admin BN&lt;40'!$C$29,'admin BN&lt;40'!$B$29,IF(F16="","",'admin BN&lt;40'!$B$28)))))))))))))))))))))))))))</f>
        <v/>
      </c>
      <c r="N16" s="12" t="str">
        <f xml:space="preserve">
IF(ISBLANK(K16),"",
IF(K16&gt;'admin BN&lt;40'!$E$6,"Safe",
IF(K16&gt;'admin BN&lt;40'!$G$6,"Danger",)))</f>
        <v/>
      </c>
      <c r="O16" s="13" t="str">
        <f xml:space="preserve">
IF(ISBLANK(L16),"",
IF(L16&gt;'admin BN&lt;40'!$G$7,"Danger",
IF(L16&gt;'admin BN&lt;40'!$F$7,"Alert",
IF(L16&gt;='admin BN&lt;40'!$E$7,"Safe",""))))</f>
        <v/>
      </c>
      <c r="P16" s="14" t="str">
        <f xml:space="preserve">
(IF(G16&gt;'admin BN&lt;40'!$C$23,'admin BN&lt;40'!$B$23,
(IF(G16&gt;'admin BN&lt;40'!$C$22,'admin BN&lt;40'!$B$22,
(IF(G16&gt;'admin BN&lt;40'!$C$21,'admin BN&lt;40'!$B$21,
(IF(G16&gt;'admin BN&lt;40'!$C$20,'admin BN&lt;40'!$B$20,IF(G16&gt;'admin BN&lt;40'!$C$19,'admin BN&lt;40'!$B$19,"")))))))))</f>
        <v/>
      </c>
      <c r="Q16" s="14" t="str">
        <f t="shared" si="0"/>
        <v/>
      </c>
      <c r="R16" s="14">
        <f t="shared" si="1"/>
        <v>5</v>
      </c>
      <c r="S16" s="15" t="str">
        <f xml:space="preserve">
IF($R16&gt;0,"Fill in all required fields",
IF(OR($M16="&gt;3.0%",$M16="2.0-3.0%",$M16="1.5-2.0%",$M16="0.5-1.5%"),"Fuel sulphur content is too high for operation on BN&lt;40, please use a higher BN CLO and the matching sheet",
IF($I16&gt;100,"CLO not suitable for this sheet. Please check BN &gt;100 sheet",
IF(AND($I16&gt;39,$I16&lt;101),"CLO not suitable for this sheet. Please check BN40 - BN100 sheet",
IF(ISERROR(VLOOKUP(Q16,'admin BN&lt;40'!J$6:M$59,4,FALSE)),"",VLOOKUP(Q16,'admin BN&lt;40'!J$6:M$59,4,FALSE))))))</f>
        <v>Fill in all required fields</v>
      </c>
    </row>
    <row r="17" spans="2:19" ht="15">
      <c r="B17" s="10">
        <v>12</v>
      </c>
      <c r="C17" s="41"/>
      <c r="D17" s="42"/>
      <c r="E17" s="42"/>
      <c r="F17" s="42"/>
      <c r="G17" s="42"/>
      <c r="H17" s="42"/>
      <c r="I17" s="42"/>
      <c r="J17" s="42"/>
      <c r="K17" s="42"/>
      <c r="L17" s="42"/>
      <c r="M17" s="11" t="str">
        <f xml:space="preserve">
(IF(F17&gt;'admin BN&lt;40'!$C$41,'admin BN&lt;40'!$B$41,
(IF(F17&gt;'admin BN&lt;40'!$C$40,'admin BN&lt;40'!$B$40,
(IF(F17&gt;'admin BN&lt;40'!$C$39,'admin BN&lt;40'!$B$39,
(IF(F17&gt;'admin BN&lt;40'!$C$38,'admin BN&lt;40'!$B$38,
(IF(F17&gt;'admin BN&lt;40'!$C$37,'admin BN&lt;40'!$B$37,
(IF(F17&gt;'admin BN&lt;40'!$C$36,'admin BN&lt;40'!$B$36,
(IF(F17&gt;'admin BN&lt;40'!$C$35,'admin BN&lt;40'!$B$35,
(IF(F17&gt;'admin BN&lt;40'!$C$34,'admin BN&lt;40'!$B$34,
(IF(F17&gt;'admin BN&lt;40'!$C$33,'admin BN&lt;40'!$B$33,
(IF(F17&gt;'admin BN&lt;40'!$C$32,'admin BN&lt;40'!$B$32,
(IF(F17&gt;'admin BN&lt;40'!$C$31,'admin BN&lt;40'!$B$31,
(IF(F17&gt;'admin BN&lt;40'!$C$30,'admin BN&lt;40'!$B$30,
(IF(F17&gt;'admin BN&lt;40'!$C$29,'admin BN&lt;40'!$B$29,IF(F17="","",'admin BN&lt;40'!$B$28)))))))))))))))))))))))))))</f>
        <v/>
      </c>
      <c r="N17" s="12" t="str">
        <f xml:space="preserve">
IF(ISBLANK(K17),"",
IF(K17&gt;'admin BN&lt;40'!$E$6,"Safe",
IF(K17&gt;'admin BN&lt;40'!$G$6,"Danger",)))</f>
        <v/>
      </c>
      <c r="O17" s="13" t="str">
        <f xml:space="preserve">
IF(ISBLANK(L17),"",
IF(L17&gt;'admin BN&lt;40'!$G$7,"Danger",
IF(L17&gt;'admin BN&lt;40'!$F$7,"Alert",
IF(L17&gt;='admin BN&lt;40'!$E$7,"Safe",""))))</f>
        <v/>
      </c>
      <c r="P17" s="14" t="str">
        <f xml:space="preserve">
(IF(G17&gt;'admin BN&lt;40'!$C$23,'admin BN&lt;40'!$B$23,
(IF(G17&gt;'admin BN&lt;40'!$C$22,'admin BN&lt;40'!$B$22,
(IF(G17&gt;'admin BN&lt;40'!$C$21,'admin BN&lt;40'!$B$21,
(IF(G17&gt;'admin BN&lt;40'!$C$20,'admin BN&lt;40'!$B$20,IF(G17&gt;'admin BN&lt;40'!$C$19,'admin BN&lt;40'!$B$19,"")))))))))</f>
        <v/>
      </c>
      <c r="Q17" s="14" t="str">
        <f t="shared" si="0"/>
        <v/>
      </c>
      <c r="R17" s="14">
        <f t="shared" si="1"/>
        <v>5</v>
      </c>
      <c r="S17" s="15" t="str">
        <f xml:space="preserve">
IF($R17&gt;0,"Fill in all required fields",
IF(OR($M17="&gt;3.0%",$M17="2.0-3.0%",$M17="1.5-2.0%",$M17="0.5-1.5%"),"Fuel sulphur content is too high for operation on BN&lt;40, please use a higher BN CLO and the matching sheet",
IF($I17&gt;100,"CLO not suitable for this sheet. Please check BN &gt;100 sheet",
IF(AND($I17&gt;39,$I17&lt;101),"CLO not suitable for this sheet. Please check BN40 - BN100 sheet",
IF(ISERROR(VLOOKUP(Q17,'admin BN&lt;40'!J$6:M$59,4,FALSE)),"",VLOOKUP(Q17,'admin BN&lt;40'!J$6:M$59,4,FALSE))))))</f>
        <v>Fill in all required fields</v>
      </c>
    </row>
    <row r="18" spans="2:19" ht="15">
      <c r="B18" s="10">
        <v>13</v>
      </c>
      <c r="C18" s="41"/>
      <c r="D18" s="42"/>
      <c r="E18" s="42"/>
      <c r="F18" s="42"/>
      <c r="G18" s="42"/>
      <c r="H18" s="42"/>
      <c r="I18" s="42"/>
      <c r="J18" s="42"/>
      <c r="K18" s="42"/>
      <c r="L18" s="42"/>
      <c r="M18" s="11" t="str">
        <f xml:space="preserve">
(IF(F18&gt;'admin BN&lt;40'!$C$41,'admin BN&lt;40'!$B$41,
(IF(F18&gt;'admin BN&lt;40'!$C$40,'admin BN&lt;40'!$B$40,
(IF(F18&gt;'admin BN&lt;40'!$C$39,'admin BN&lt;40'!$B$39,
(IF(F18&gt;'admin BN&lt;40'!$C$38,'admin BN&lt;40'!$B$38,
(IF(F18&gt;'admin BN&lt;40'!$C$37,'admin BN&lt;40'!$B$37,
(IF(F18&gt;'admin BN&lt;40'!$C$36,'admin BN&lt;40'!$B$36,
(IF(F18&gt;'admin BN&lt;40'!$C$35,'admin BN&lt;40'!$B$35,
(IF(F18&gt;'admin BN&lt;40'!$C$34,'admin BN&lt;40'!$B$34,
(IF(F18&gt;'admin BN&lt;40'!$C$33,'admin BN&lt;40'!$B$33,
(IF(F18&gt;'admin BN&lt;40'!$C$32,'admin BN&lt;40'!$B$32,
(IF(F18&gt;'admin BN&lt;40'!$C$31,'admin BN&lt;40'!$B$31,
(IF(F18&gt;'admin BN&lt;40'!$C$30,'admin BN&lt;40'!$B$30,
(IF(F18&gt;'admin BN&lt;40'!$C$29,'admin BN&lt;40'!$B$29,IF(F18="","",'admin BN&lt;40'!$B$28)))))))))))))))))))))))))))</f>
        <v/>
      </c>
      <c r="N18" s="12" t="str">
        <f xml:space="preserve">
IF(ISBLANK(K18),"",
IF(K18&gt;'admin BN&lt;40'!$E$6,"Safe",
IF(K18&gt;'admin BN&lt;40'!$G$6,"Danger",)))</f>
        <v/>
      </c>
      <c r="O18" s="13" t="str">
        <f xml:space="preserve">
IF(ISBLANK(L18),"",
IF(L18&gt;'admin BN&lt;40'!$G$7,"Danger",
IF(L18&gt;'admin BN&lt;40'!$F$7,"Alert",
IF(L18&gt;='admin BN&lt;40'!$E$7,"Safe",""))))</f>
        <v/>
      </c>
      <c r="P18" s="14" t="str">
        <f xml:space="preserve">
(IF(G18&gt;'admin BN&lt;40'!$C$23,'admin BN&lt;40'!$B$23,
(IF(G18&gt;'admin BN&lt;40'!$C$22,'admin BN&lt;40'!$B$22,
(IF(G18&gt;'admin BN&lt;40'!$C$21,'admin BN&lt;40'!$B$21,
(IF(G18&gt;'admin BN&lt;40'!$C$20,'admin BN&lt;40'!$B$20,IF(G18&gt;'admin BN&lt;40'!$C$19,'admin BN&lt;40'!$B$19,"")))))))))</f>
        <v/>
      </c>
      <c r="Q18" s="14" t="str">
        <f t="shared" si="0"/>
        <v/>
      </c>
      <c r="R18" s="14">
        <f t="shared" si="1"/>
        <v>5</v>
      </c>
      <c r="S18" s="15" t="str">
        <f xml:space="preserve">
IF($R18&gt;0,"Fill in all required fields",
IF(OR($M18="&gt;3.0%",$M18="2.0-3.0%",$M18="1.5-2.0%",$M18="0.5-1.5%"),"Fuel sulphur content is too high for operation on BN&lt;40, please use a higher BN CLO and the matching sheet",
IF($I18&gt;100,"CLO not suitable for this sheet. Please check BN &gt;100 sheet",
IF(AND($I18&gt;39,$I18&lt;101),"CLO not suitable for this sheet. Please check BN40 - BN100 sheet",
IF(ISERROR(VLOOKUP(Q18,'admin BN&lt;40'!J$6:M$59,4,FALSE)),"",VLOOKUP(Q18,'admin BN&lt;40'!J$6:M$59,4,FALSE))))))</f>
        <v>Fill in all required fields</v>
      </c>
    </row>
    <row r="19" spans="2:19" ht="15">
      <c r="B19" s="10">
        <v>14</v>
      </c>
      <c r="C19" s="41"/>
      <c r="D19" s="42"/>
      <c r="E19" s="42"/>
      <c r="F19" s="42"/>
      <c r="G19" s="42"/>
      <c r="H19" s="42"/>
      <c r="I19" s="42"/>
      <c r="J19" s="42"/>
      <c r="K19" s="42"/>
      <c r="L19" s="42"/>
      <c r="M19" s="11" t="str">
        <f xml:space="preserve">
(IF(F19&gt;'admin BN&lt;40'!$C$41,'admin BN&lt;40'!$B$41,
(IF(F19&gt;'admin BN&lt;40'!$C$40,'admin BN&lt;40'!$B$40,
(IF(F19&gt;'admin BN&lt;40'!$C$39,'admin BN&lt;40'!$B$39,
(IF(F19&gt;'admin BN&lt;40'!$C$38,'admin BN&lt;40'!$B$38,
(IF(F19&gt;'admin BN&lt;40'!$C$37,'admin BN&lt;40'!$B$37,
(IF(F19&gt;'admin BN&lt;40'!$C$36,'admin BN&lt;40'!$B$36,
(IF(F19&gt;'admin BN&lt;40'!$C$35,'admin BN&lt;40'!$B$35,
(IF(F19&gt;'admin BN&lt;40'!$C$34,'admin BN&lt;40'!$B$34,
(IF(F19&gt;'admin BN&lt;40'!$C$33,'admin BN&lt;40'!$B$33,
(IF(F19&gt;'admin BN&lt;40'!$C$32,'admin BN&lt;40'!$B$32,
(IF(F19&gt;'admin BN&lt;40'!$C$31,'admin BN&lt;40'!$B$31,
(IF(F19&gt;'admin BN&lt;40'!$C$30,'admin BN&lt;40'!$B$30,
(IF(F19&gt;'admin BN&lt;40'!$C$29,'admin BN&lt;40'!$B$29,IF(F19="","",'admin BN&lt;40'!$B$28)))))))))))))))))))))))))))</f>
        <v/>
      </c>
      <c r="N19" s="12" t="str">
        <f xml:space="preserve">
IF(ISBLANK(K19),"",
IF(K19&gt;'admin BN&lt;40'!$E$6,"Safe",
IF(K19&gt;'admin BN&lt;40'!$G$6,"Danger",)))</f>
        <v/>
      </c>
      <c r="O19" s="13" t="str">
        <f xml:space="preserve">
IF(ISBLANK(L19),"",
IF(L19&gt;'admin BN&lt;40'!$G$7,"Danger",
IF(L19&gt;'admin BN&lt;40'!$F$7,"Alert",
IF(L19&gt;='admin BN&lt;40'!$E$7,"Safe",""))))</f>
        <v/>
      </c>
      <c r="P19" s="14" t="str">
        <f xml:space="preserve">
(IF(G19&gt;'admin BN&lt;40'!$C$23,'admin BN&lt;40'!$B$23,
(IF(G19&gt;'admin BN&lt;40'!$C$22,'admin BN&lt;40'!$B$22,
(IF(G19&gt;'admin BN&lt;40'!$C$21,'admin BN&lt;40'!$B$21,
(IF(G19&gt;'admin BN&lt;40'!$C$20,'admin BN&lt;40'!$B$20,IF(G19&gt;'admin BN&lt;40'!$C$19,'admin BN&lt;40'!$B$19,"")))))))))</f>
        <v/>
      </c>
      <c r="Q19" s="14" t="str">
        <f t="shared" si="0"/>
        <v/>
      </c>
      <c r="R19" s="14">
        <f t="shared" si="1"/>
        <v>5</v>
      </c>
      <c r="S19" s="15" t="str">
        <f xml:space="preserve">
IF($R19&gt;0,"Fill in all required fields",
IF(OR($M19="&gt;3.0%",$M19="2.0-3.0%",$M19="1.5-2.0%",$M19="0.5-1.5%"),"Fuel sulphur content is too high for operation on BN&lt;40, please use a higher BN CLO and the matching sheet",
IF($I19&gt;100,"CLO not suitable for this sheet. Please check BN &gt;100 sheet",
IF(AND($I19&gt;39,$I19&lt;101),"CLO not suitable for this sheet. Please check BN40 - BN100 sheet",
IF(ISERROR(VLOOKUP(Q19,'admin BN&lt;40'!J$6:M$59,4,FALSE)),"",VLOOKUP(Q19,'admin BN&lt;40'!J$6:M$59,4,FALSE))))))</f>
        <v>Fill in all required fields</v>
      </c>
    </row>
    <row r="20" spans="2:19" ht="15">
      <c r="B20" s="10">
        <v>15</v>
      </c>
      <c r="C20" s="41"/>
      <c r="D20" s="42"/>
      <c r="E20" s="42"/>
      <c r="F20" s="42"/>
      <c r="G20" s="42"/>
      <c r="H20" s="42"/>
      <c r="I20" s="42"/>
      <c r="J20" s="42"/>
      <c r="K20" s="42"/>
      <c r="L20" s="42"/>
      <c r="M20" s="11" t="str">
        <f xml:space="preserve">
(IF(F20&gt;'admin BN&lt;40'!$C$41,'admin BN&lt;40'!$B$41,
(IF(F20&gt;'admin BN&lt;40'!$C$40,'admin BN&lt;40'!$B$40,
(IF(F20&gt;'admin BN&lt;40'!$C$39,'admin BN&lt;40'!$B$39,
(IF(F20&gt;'admin BN&lt;40'!$C$38,'admin BN&lt;40'!$B$38,
(IF(F20&gt;'admin BN&lt;40'!$C$37,'admin BN&lt;40'!$B$37,
(IF(F20&gt;'admin BN&lt;40'!$C$36,'admin BN&lt;40'!$B$36,
(IF(F20&gt;'admin BN&lt;40'!$C$35,'admin BN&lt;40'!$B$35,
(IF(F20&gt;'admin BN&lt;40'!$C$34,'admin BN&lt;40'!$B$34,
(IF(F20&gt;'admin BN&lt;40'!$C$33,'admin BN&lt;40'!$B$33,
(IF(F20&gt;'admin BN&lt;40'!$C$32,'admin BN&lt;40'!$B$32,
(IF(F20&gt;'admin BN&lt;40'!$C$31,'admin BN&lt;40'!$B$31,
(IF(F20&gt;'admin BN&lt;40'!$C$30,'admin BN&lt;40'!$B$30,
(IF(F20&gt;'admin BN&lt;40'!$C$29,'admin BN&lt;40'!$B$29,IF(F20="","",'admin BN&lt;40'!$B$28)))))))))))))))))))))))))))</f>
        <v/>
      </c>
      <c r="N20" s="12" t="str">
        <f xml:space="preserve">
IF(ISBLANK(K20),"",
IF(K20&gt;'admin BN&lt;40'!$E$6,"Safe",
IF(K20&gt;'admin BN&lt;40'!$G$6,"Danger",)))</f>
        <v/>
      </c>
      <c r="O20" s="13" t="str">
        <f xml:space="preserve">
IF(ISBLANK(L20),"",
IF(L20&gt;'admin BN&lt;40'!$G$7,"Danger",
IF(L20&gt;'admin BN&lt;40'!$F$7,"Alert",
IF(L20&gt;='admin BN&lt;40'!$E$7,"Safe",""))))</f>
        <v/>
      </c>
      <c r="P20" s="14" t="str">
        <f xml:space="preserve">
(IF(G20&gt;'admin BN&lt;40'!$C$23,'admin BN&lt;40'!$B$23,
(IF(G20&gt;'admin BN&lt;40'!$C$22,'admin BN&lt;40'!$B$22,
(IF(G20&gt;'admin BN&lt;40'!$C$21,'admin BN&lt;40'!$B$21,
(IF(G20&gt;'admin BN&lt;40'!$C$20,'admin BN&lt;40'!$B$20,IF(G20&gt;'admin BN&lt;40'!$C$19,'admin BN&lt;40'!$B$19,"")))))))))</f>
        <v/>
      </c>
      <c r="Q20" s="14" t="str">
        <f t="shared" si="0"/>
        <v/>
      </c>
      <c r="R20" s="14">
        <f t="shared" si="1"/>
        <v>5</v>
      </c>
      <c r="S20" s="15" t="str">
        <f xml:space="preserve">
IF($R20&gt;0,"Fill in all required fields",
IF(OR($M20="&gt;3.0%",$M20="2.0-3.0%",$M20="1.5-2.0%",$M20="0.5-1.5%"),"Fuel sulphur content is too high for operation on BN&lt;40, please use a higher BN CLO and the matching sheet",
IF($I20&gt;100,"CLO not suitable for this sheet. Please check BN &gt;100 sheet",
IF(AND($I20&gt;39,$I20&lt;101),"CLO not suitable for this sheet. Please check BN40 - BN100 sheet",
IF(ISERROR(VLOOKUP(Q20,'admin BN&lt;40'!J$6:M$59,4,FALSE)),"",VLOOKUP(Q20,'admin BN&lt;40'!J$6:M$59,4,FALSE))))))</f>
        <v>Fill in all required fields</v>
      </c>
    </row>
    <row r="21" spans="2:19" ht="15">
      <c r="B21" s="10">
        <v>16</v>
      </c>
      <c r="C21" s="41"/>
      <c r="D21" s="42"/>
      <c r="E21" s="42"/>
      <c r="F21" s="42"/>
      <c r="G21" s="42"/>
      <c r="H21" s="42"/>
      <c r="I21" s="42"/>
      <c r="J21" s="42"/>
      <c r="K21" s="42"/>
      <c r="L21" s="42"/>
      <c r="M21" s="11" t="str">
        <f xml:space="preserve">
(IF(F21&gt;'admin BN&lt;40'!$C$41,'admin BN&lt;40'!$B$41,
(IF(F21&gt;'admin BN&lt;40'!$C$40,'admin BN&lt;40'!$B$40,
(IF(F21&gt;'admin BN&lt;40'!$C$39,'admin BN&lt;40'!$B$39,
(IF(F21&gt;'admin BN&lt;40'!$C$38,'admin BN&lt;40'!$B$38,
(IF(F21&gt;'admin BN&lt;40'!$C$37,'admin BN&lt;40'!$B$37,
(IF(F21&gt;'admin BN&lt;40'!$C$36,'admin BN&lt;40'!$B$36,
(IF(F21&gt;'admin BN&lt;40'!$C$35,'admin BN&lt;40'!$B$35,
(IF(F21&gt;'admin BN&lt;40'!$C$34,'admin BN&lt;40'!$B$34,
(IF(F21&gt;'admin BN&lt;40'!$C$33,'admin BN&lt;40'!$B$33,
(IF(F21&gt;'admin BN&lt;40'!$C$32,'admin BN&lt;40'!$B$32,
(IF(F21&gt;'admin BN&lt;40'!$C$31,'admin BN&lt;40'!$B$31,
(IF(F21&gt;'admin BN&lt;40'!$C$30,'admin BN&lt;40'!$B$30,
(IF(F21&gt;'admin BN&lt;40'!$C$29,'admin BN&lt;40'!$B$29,IF(F21="","",'admin BN&lt;40'!$B$28)))))))))))))))))))))))))))</f>
        <v/>
      </c>
      <c r="N21" s="12" t="str">
        <f xml:space="preserve">
IF(ISBLANK(K21),"",
IF(K21&gt;'admin BN&lt;40'!$E$6,"Safe",
IF(K21&gt;'admin BN&lt;40'!$G$6,"Danger",)))</f>
        <v/>
      </c>
      <c r="O21" s="13" t="str">
        <f xml:space="preserve">
IF(ISBLANK(L21),"",
IF(L21&gt;'admin BN&lt;40'!$G$7,"Danger",
IF(L21&gt;'admin BN&lt;40'!$F$7,"Alert",
IF(L21&gt;='admin BN&lt;40'!$E$7,"Safe",""))))</f>
        <v/>
      </c>
      <c r="P21" s="14" t="str">
        <f xml:space="preserve">
(IF(G21&gt;'admin BN&lt;40'!$C$23,'admin BN&lt;40'!$B$23,
(IF(G21&gt;'admin BN&lt;40'!$C$22,'admin BN&lt;40'!$B$22,
(IF(G21&gt;'admin BN&lt;40'!$C$21,'admin BN&lt;40'!$B$21,
(IF(G21&gt;'admin BN&lt;40'!$C$20,'admin BN&lt;40'!$B$20,IF(G21&gt;'admin BN&lt;40'!$C$19,'admin BN&lt;40'!$B$19,"")))))))))</f>
        <v/>
      </c>
      <c r="Q21" s="14" t="str">
        <f t="shared" si="0"/>
        <v/>
      </c>
      <c r="R21" s="14">
        <f t="shared" si="1"/>
        <v>5</v>
      </c>
      <c r="S21" s="15" t="str">
        <f xml:space="preserve">
IF($R21&gt;0,"Fill in all required fields",
IF(OR($M21="&gt;3.0%",$M21="2.0-3.0%",$M21="1.5-2.0%",$M21="0.5-1.5%"),"Fuel sulphur content is too high for operation on BN&lt;40, please use a higher BN CLO and the matching sheet",
IF($I21&gt;100,"CLO not suitable for this sheet. Please check BN &gt;100 sheet",
IF(AND($I21&gt;39,$I21&lt;101),"CLO not suitable for this sheet. Please check BN40 - BN100 sheet",
IF(ISERROR(VLOOKUP(Q21,'admin BN&lt;40'!J$6:M$59,4,FALSE)),"",VLOOKUP(Q21,'admin BN&lt;40'!J$6:M$59,4,FALSE))))))</f>
        <v>Fill in all required fields</v>
      </c>
    </row>
    <row r="22" spans="2:19" ht="15">
      <c r="B22" s="10">
        <v>17</v>
      </c>
      <c r="C22" s="41"/>
      <c r="D22" s="42"/>
      <c r="E22" s="42"/>
      <c r="F22" s="42"/>
      <c r="G22" s="42"/>
      <c r="H22" s="42"/>
      <c r="I22" s="42"/>
      <c r="J22" s="42"/>
      <c r="K22" s="42"/>
      <c r="L22" s="42"/>
      <c r="M22" s="11" t="str">
        <f xml:space="preserve">
(IF(F22&gt;'admin BN&lt;40'!$C$41,'admin BN&lt;40'!$B$41,
(IF(F22&gt;'admin BN&lt;40'!$C$40,'admin BN&lt;40'!$B$40,
(IF(F22&gt;'admin BN&lt;40'!$C$39,'admin BN&lt;40'!$B$39,
(IF(F22&gt;'admin BN&lt;40'!$C$38,'admin BN&lt;40'!$B$38,
(IF(F22&gt;'admin BN&lt;40'!$C$37,'admin BN&lt;40'!$B$37,
(IF(F22&gt;'admin BN&lt;40'!$C$36,'admin BN&lt;40'!$B$36,
(IF(F22&gt;'admin BN&lt;40'!$C$35,'admin BN&lt;40'!$B$35,
(IF(F22&gt;'admin BN&lt;40'!$C$34,'admin BN&lt;40'!$B$34,
(IF(F22&gt;'admin BN&lt;40'!$C$33,'admin BN&lt;40'!$B$33,
(IF(F22&gt;'admin BN&lt;40'!$C$32,'admin BN&lt;40'!$B$32,
(IF(F22&gt;'admin BN&lt;40'!$C$31,'admin BN&lt;40'!$B$31,
(IF(F22&gt;'admin BN&lt;40'!$C$30,'admin BN&lt;40'!$B$30,
(IF(F22&gt;'admin BN&lt;40'!$C$29,'admin BN&lt;40'!$B$29,IF(F22="","",'admin BN&lt;40'!$B$28)))))))))))))))))))))))))))</f>
        <v/>
      </c>
      <c r="N22" s="12" t="str">
        <f xml:space="preserve">
IF(ISBLANK(K22),"",
IF(K22&gt;'admin BN&lt;40'!$E$6,"Safe",
IF(K22&gt;'admin BN&lt;40'!$G$6,"Danger",)))</f>
        <v/>
      </c>
      <c r="O22" s="13" t="str">
        <f xml:space="preserve">
IF(ISBLANK(L22),"",
IF(L22&gt;'admin BN&lt;40'!$G$7,"Danger",
IF(L22&gt;'admin BN&lt;40'!$F$7,"Alert",
IF(L22&gt;='admin BN&lt;40'!$E$7,"Safe",""))))</f>
        <v/>
      </c>
      <c r="P22" s="14" t="str">
        <f xml:space="preserve">
(IF(G22&gt;'admin BN&lt;40'!$C$23,'admin BN&lt;40'!$B$23,
(IF(G22&gt;'admin BN&lt;40'!$C$22,'admin BN&lt;40'!$B$22,
(IF(G22&gt;'admin BN&lt;40'!$C$21,'admin BN&lt;40'!$B$21,
(IF(G22&gt;'admin BN&lt;40'!$C$20,'admin BN&lt;40'!$B$20,IF(G22&gt;'admin BN&lt;40'!$C$19,'admin BN&lt;40'!$B$19,"")))))))))</f>
        <v/>
      </c>
      <c r="Q22" s="14" t="str">
        <f t="shared" si="0"/>
        <v/>
      </c>
      <c r="R22" s="14">
        <f t="shared" si="1"/>
        <v>5</v>
      </c>
      <c r="S22" s="15" t="str">
        <f xml:space="preserve">
IF($R22&gt;0,"Fill in all required fields",
IF(OR($M22="&gt;3.0%",$M22="2.0-3.0%",$M22="1.5-2.0%",$M22="0.5-1.5%"),"Fuel sulphur content is too high for operation on BN&lt;40, please use a higher BN CLO and the matching sheet",
IF($I22&gt;100,"CLO not suitable for this sheet. Please check BN &gt;100 sheet",
IF(AND($I22&gt;39,$I22&lt;101),"CLO not suitable for this sheet. Please check BN40 - BN100 sheet",
IF(ISERROR(VLOOKUP(Q22,'admin BN&lt;40'!J$6:M$59,4,FALSE)),"",VLOOKUP(Q22,'admin BN&lt;40'!J$6:M$59,4,FALSE))))))</f>
        <v>Fill in all required fields</v>
      </c>
    </row>
    <row r="23" spans="2:19" ht="15">
      <c r="B23" s="10">
        <v>18</v>
      </c>
      <c r="C23" s="41"/>
      <c r="D23" s="42"/>
      <c r="E23" s="42"/>
      <c r="F23" s="42"/>
      <c r="G23" s="42"/>
      <c r="H23" s="42"/>
      <c r="I23" s="42"/>
      <c r="J23" s="42"/>
      <c r="K23" s="42"/>
      <c r="L23" s="42"/>
      <c r="M23" s="11" t="str">
        <f xml:space="preserve">
(IF(F23&gt;'admin BN&lt;40'!$C$41,'admin BN&lt;40'!$B$41,
(IF(F23&gt;'admin BN&lt;40'!$C$40,'admin BN&lt;40'!$B$40,
(IF(F23&gt;'admin BN&lt;40'!$C$39,'admin BN&lt;40'!$B$39,
(IF(F23&gt;'admin BN&lt;40'!$C$38,'admin BN&lt;40'!$B$38,
(IF(F23&gt;'admin BN&lt;40'!$C$37,'admin BN&lt;40'!$B$37,
(IF(F23&gt;'admin BN&lt;40'!$C$36,'admin BN&lt;40'!$B$36,
(IF(F23&gt;'admin BN&lt;40'!$C$35,'admin BN&lt;40'!$B$35,
(IF(F23&gt;'admin BN&lt;40'!$C$34,'admin BN&lt;40'!$B$34,
(IF(F23&gt;'admin BN&lt;40'!$C$33,'admin BN&lt;40'!$B$33,
(IF(F23&gt;'admin BN&lt;40'!$C$32,'admin BN&lt;40'!$B$32,
(IF(F23&gt;'admin BN&lt;40'!$C$31,'admin BN&lt;40'!$B$31,
(IF(F23&gt;'admin BN&lt;40'!$C$30,'admin BN&lt;40'!$B$30,
(IF(F23&gt;'admin BN&lt;40'!$C$29,'admin BN&lt;40'!$B$29,IF(F23="","",'admin BN&lt;40'!$B$28)))))))))))))))))))))))))))</f>
        <v/>
      </c>
      <c r="N23" s="12" t="str">
        <f xml:space="preserve">
IF(ISBLANK(K23),"",
IF(K23&gt;'admin BN&lt;40'!$E$6,"Safe",
IF(K23&gt;'admin BN&lt;40'!$G$6,"Danger",)))</f>
        <v/>
      </c>
      <c r="O23" s="13" t="str">
        <f xml:space="preserve">
IF(ISBLANK(L23),"",
IF(L23&gt;'admin BN&lt;40'!$G$7,"Danger",
IF(L23&gt;'admin BN&lt;40'!$F$7,"Alert",
IF(L23&gt;='admin BN&lt;40'!$E$7,"Safe",""))))</f>
        <v/>
      </c>
      <c r="P23" s="14" t="str">
        <f xml:space="preserve">
(IF(G23&gt;'admin BN&lt;40'!$C$23,'admin BN&lt;40'!$B$23,
(IF(G23&gt;'admin BN&lt;40'!$C$22,'admin BN&lt;40'!$B$22,
(IF(G23&gt;'admin BN&lt;40'!$C$21,'admin BN&lt;40'!$B$21,
(IF(G23&gt;'admin BN&lt;40'!$C$20,'admin BN&lt;40'!$B$20,IF(G23&gt;'admin BN&lt;40'!$C$19,'admin BN&lt;40'!$B$19,"")))))))))</f>
        <v/>
      </c>
      <c r="Q23" s="14" t="str">
        <f t="shared" si="0"/>
        <v/>
      </c>
      <c r="R23" s="14">
        <f t="shared" si="1"/>
        <v>5</v>
      </c>
      <c r="S23" s="15" t="str">
        <f xml:space="preserve">
IF($R23&gt;0,"Fill in all required fields",
IF(OR($M23="&gt;3.0%",$M23="2.0-3.0%",$M23="1.5-2.0%",$M23="0.5-1.5%"),"Fuel sulphur content is too high for operation on BN&lt;40, please use a higher BN CLO and the matching sheet",
IF($I23&gt;100,"CLO not suitable for this sheet. Please check BN &gt;100 sheet",
IF(AND($I23&gt;39,$I23&lt;101),"CLO not suitable for this sheet. Please check BN40 - BN100 sheet",
IF(ISERROR(VLOOKUP(Q23,'admin BN&lt;40'!J$6:M$59,4,FALSE)),"",VLOOKUP(Q23,'admin BN&lt;40'!J$6:M$59,4,FALSE))))))</f>
        <v>Fill in all required fields</v>
      </c>
    </row>
    <row r="24" spans="2:19" ht="15">
      <c r="B24" s="10">
        <v>19</v>
      </c>
      <c r="C24" s="41"/>
      <c r="D24" s="42"/>
      <c r="E24" s="42"/>
      <c r="F24" s="42"/>
      <c r="G24" s="42"/>
      <c r="H24" s="42"/>
      <c r="I24" s="42"/>
      <c r="J24" s="42"/>
      <c r="K24" s="42"/>
      <c r="L24" s="42"/>
      <c r="M24" s="11" t="str">
        <f xml:space="preserve">
(IF(F24&gt;'admin BN&lt;40'!$C$41,'admin BN&lt;40'!$B$41,
(IF(F24&gt;'admin BN&lt;40'!$C$40,'admin BN&lt;40'!$B$40,
(IF(F24&gt;'admin BN&lt;40'!$C$39,'admin BN&lt;40'!$B$39,
(IF(F24&gt;'admin BN&lt;40'!$C$38,'admin BN&lt;40'!$B$38,
(IF(F24&gt;'admin BN&lt;40'!$C$37,'admin BN&lt;40'!$B$37,
(IF(F24&gt;'admin BN&lt;40'!$C$36,'admin BN&lt;40'!$B$36,
(IF(F24&gt;'admin BN&lt;40'!$C$35,'admin BN&lt;40'!$B$35,
(IF(F24&gt;'admin BN&lt;40'!$C$34,'admin BN&lt;40'!$B$34,
(IF(F24&gt;'admin BN&lt;40'!$C$33,'admin BN&lt;40'!$B$33,
(IF(F24&gt;'admin BN&lt;40'!$C$32,'admin BN&lt;40'!$B$32,
(IF(F24&gt;'admin BN&lt;40'!$C$31,'admin BN&lt;40'!$B$31,
(IF(F24&gt;'admin BN&lt;40'!$C$30,'admin BN&lt;40'!$B$30,
(IF(F24&gt;'admin BN&lt;40'!$C$29,'admin BN&lt;40'!$B$29,IF(F24="","",'admin BN&lt;40'!$B$28)))))))))))))))))))))))))))</f>
        <v/>
      </c>
      <c r="N24" s="12" t="str">
        <f xml:space="preserve">
IF(ISBLANK(K24),"",
IF(K24&gt;'admin BN&lt;40'!$E$6,"Safe",
IF(K24&gt;'admin BN&lt;40'!$G$6,"Danger",)))</f>
        <v/>
      </c>
      <c r="O24" s="13" t="str">
        <f xml:space="preserve">
IF(ISBLANK(L24),"",
IF(L24&gt;'admin BN&lt;40'!$G$7,"Danger",
IF(L24&gt;'admin BN&lt;40'!$F$7,"Alert",
IF(L24&gt;='admin BN&lt;40'!$E$7,"Safe",""))))</f>
        <v/>
      </c>
      <c r="P24" s="14" t="str">
        <f xml:space="preserve">
(IF(G24&gt;'admin BN&lt;40'!$C$23,'admin BN&lt;40'!$B$23,
(IF(G24&gt;'admin BN&lt;40'!$C$22,'admin BN&lt;40'!$B$22,
(IF(G24&gt;'admin BN&lt;40'!$C$21,'admin BN&lt;40'!$B$21,
(IF(G24&gt;'admin BN&lt;40'!$C$20,'admin BN&lt;40'!$B$20,IF(G24&gt;'admin BN&lt;40'!$C$19,'admin BN&lt;40'!$B$19,"")))))))))</f>
        <v/>
      </c>
      <c r="Q24" s="14" t="str">
        <f t="shared" si="0"/>
        <v/>
      </c>
      <c r="R24" s="14">
        <f t="shared" si="1"/>
        <v>5</v>
      </c>
      <c r="S24" s="15" t="str">
        <f xml:space="preserve">
IF($R24&gt;0,"Fill in all required fields",
IF(OR($M24="&gt;3.0%",$M24="2.0-3.0%",$M24="1.5-2.0%",$M24="0.5-1.5%"),"Fuel sulphur content is too high for operation on BN&lt;40, please use a higher BN CLO and the matching sheet",
IF($I24&gt;100,"CLO not suitable for this sheet. Please check BN &gt;100 sheet",
IF(AND($I24&gt;39,$I24&lt;101),"CLO not suitable for this sheet. Please check BN40 - BN100 sheet",
IF(ISERROR(VLOOKUP(Q24,'admin BN&lt;40'!J$6:M$59,4,FALSE)),"",VLOOKUP(Q24,'admin BN&lt;40'!J$6:M$59,4,FALSE))))))</f>
        <v>Fill in all required fields</v>
      </c>
    </row>
    <row r="25" spans="2:19" ht="15">
      <c r="B25" s="10">
        <v>20</v>
      </c>
      <c r="C25" s="41"/>
      <c r="D25" s="42"/>
      <c r="E25" s="42"/>
      <c r="F25" s="42"/>
      <c r="G25" s="42"/>
      <c r="H25" s="42"/>
      <c r="I25" s="42"/>
      <c r="J25" s="42"/>
      <c r="K25" s="42"/>
      <c r="L25" s="42"/>
      <c r="M25" s="11" t="str">
        <f xml:space="preserve">
(IF(F25&gt;'admin BN&lt;40'!$C$41,'admin BN&lt;40'!$B$41,
(IF(F25&gt;'admin BN&lt;40'!$C$40,'admin BN&lt;40'!$B$40,
(IF(F25&gt;'admin BN&lt;40'!$C$39,'admin BN&lt;40'!$B$39,
(IF(F25&gt;'admin BN&lt;40'!$C$38,'admin BN&lt;40'!$B$38,
(IF(F25&gt;'admin BN&lt;40'!$C$37,'admin BN&lt;40'!$B$37,
(IF(F25&gt;'admin BN&lt;40'!$C$36,'admin BN&lt;40'!$B$36,
(IF(F25&gt;'admin BN&lt;40'!$C$35,'admin BN&lt;40'!$B$35,
(IF(F25&gt;'admin BN&lt;40'!$C$34,'admin BN&lt;40'!$B$34,
(IF(F25&gt;'admin BN&lt;40'!$C$33,'admin BN&lt;40'!$B$33,
(IF(F25&gt;'admin BN&lt;40'!$C$32,'admin BN&lt;40'!$B$32,
(IF(F25&gt;'admin BN&lt;40'!$C$31,'admin BN&lt;40'!$B$31,
(IF(F25&gt;'admin BN&lt;40'!$C$30,'admin BN&lt;40'!$B$30,
(IF(F25&gt;'admin BN&lt;40'!$C$29,'admin BN&lt;40'!$B$29,IF(F25="","",'admin BN&lt;40'!$B$28)))))))))))))))))))))))))))</f>
        <v/>
      </c>
      <c r="N25" s="12" t="str">
        <f xml:space="preserve">
IF(ISBLANK(K25),"",
IF(K25&gt;'admin BN&lt;40'!$E$6,"Safe",
IF(K25&gt;'admin BN&lt;40'!$G$6,"Danger",)))</f>
        <v/>
      </c>
      <c r="O25" s="13" t="str">
        <f xml:space="preserve">
IF(ISBLANK(L25),"",
IF(L25&gt;'admin BN&lt;40'!$G$7,"Danger",
IF(L25&gt;'admin BN&lt;40'!$F$7,"Alert",
IF(L25&gt;='admin BN&lt;40'!$E$7,"Safe",""))))</f>
        <v/>
      </c>
      <c r="P25" s="14" t="str">
        <f xml:space="preserve">
(IF(G25&gt;'admin BN&lt;40'!$C$23,'admin BN&lt;40'!$B$23,
(IF(G25&gt;'admin BN&lt;40'!$C$22,'admin BN&lt;40'!$B$22,
(IF(G25&gt;'admin BN&lt;40'!$C$21,'admin BN&lt;40'!$B$21,
(IF(G25&gt;'admin BN&lt;40'!$C$20,'admin BN&lt;40'!$B$20,IF(G25&gt;'admin BN&lt;40'!$C$19,'admin BN&lt;40'!$B$19,"")))))))))</f>
        <v/>
      </c>
      <c r="Q25" s="14" t="str">
        <f t="shared" si="0"/>
        <v/>
      </c>
      <c r="R25" s="14">
        <f t="shared" si="1"/>
        <v>5</v>
      </c>
      <c r="S25" s="15" t="str">
        <f xml:space="preserve">
IF($R25&gt;0,"Fill in all required fields",
IF(OR($M25="&gt;3.0%",$M25="2.0-3.0%",$M25="1.5-2.0%",$M25="0.5-1.5%"),"Fuel sulphur content is too high for operation on BN&lt;40, please use a higher BN CLO and the matching sheet",
IF($I25&gt;100,"CLO not suitable for this sheet. Please check BN &gt;100 sheet",
IF(AND($I25&gt;39,$I25&lt;101),"CLO not suitable for this sheet. Please check BN40 - BN100 sheet",
IF(ISERROR(VLOOKUP(Q25,'admin BN&lt;40'!J$6:M$59,4,FALSE)),"",VLOOKUP(Q25,'admin BN&lt;40'!J$6:M$59,4,FALSE))))))</f>
        <v>Fill in all required fields</v>
      </c>
    </row>
    <row r="26" spans="2:19" ht="15">
      <c r="B26" s="10">
        <v>21</v>
      </c>
      <c r="C26" s="41"/>
      <c r="D26" s="42"/>
      <c r="E26" s="42"/>
      <c r="F26" s="42"/>
      <c r="G26" s="42"/>
      <c r="H26" s="42"/>
      <c r="I26" s="42"/>
      <c r="J26" s="42"/>
      <c r="K26" s="42"/>
      <c r="L26" s="42"/>
      <c r="M26" s="11" t="str">
        <f xml:space="preserve">
(IF(F26&gt;'admin BN&lt;40'!$C$41,'admin BN&lt;40'!$B$41,
(IF(F26&gt;'admin BN&lt;40'!$C$40,'admin BN&lt;40'!$B$40,
(IF(F26&gt;'admin BN&lt;40'!$C$39,'admin BN&lt;40'!$B$39,
(IF(F26&gt;'admin BN&lt;40'!$C$38,'admin BN&lt;40'!$B$38,
(IF(F26&gt;'admin BN&lt;40'!$C$37,'admin BN&lt;40'!$B$37,
(IF(F26&gt;'admin BN&lt;40'!$C$36,'admin BN&lt;40'!$B$36,
(IF(F26&gt;'admin BN&lt;40'!$C$35,'admin BN&lt;40'!$B$35,
(IF(F26&gt;'admin BN&lt;40'!$C$34,'admin BN&lt;40'!$B$34,
(IF(F26&gt;'admin BN&lt;40'!$C$33,'admin BN&lt;40'!$B$33,
(IF(F26&gt;'admin BN&lt;40'!$C$32,'admin BN&lt;40'!$B$32,
(IF(F26&gt;'admin BN&lt;40'!$C$31,'admin BN&lt;40'!$B$31,
(IF(F26&gt;'admin BN&lt;40'!$C$30,'admin BN&lt;40'!$B$30,
(IF(F26&gt;'admin BN&lt;40'!$C$29,'admin BN&lt;40'!$B$29,IF(F26="","",'admin BN&lt;40'!$B$28)))))))))))))))))))))))))))</f>
        <v/>
      </c>
      <c r="N26" s="12" t="str">
        <f xml:space="preserve">
IF(ISBLANK(K26),"",
IF(K26&gt;'admin BN&lt;40'!$E$6,"Safe",
IF(K26&gt;'admin BN&lt;40'!$G$6,"Danger",)))</f>
        <v/>
      </c>
      <c r="O26" s="13" t="str">
        <f xml:space="preserve">
IF(ISBLANK(L26),"",
IF(L26&gt;'admin BN&lt;40'!$G$7,"Danger",
IF(L26&gt;'admin BN&lt;40'!$F$7,"Alert",
IF(L26&gt;='admin BN&lt;40'!$E$7,"Safe",""))))</f>
        <v/>
      </c>
      <c r="P26" s="14" t="str">
        <f xml:space="preserve">
(IF(G26&gt;'admin BN&lt;40'!$C$23,'admin BN&lt;40'!$B$23,
(IF(G26&gt;'admin BN&lt;40'!$C$22,'admin BN&lt;40'!$B$22,
(IF(G26&gt;'admin BN&lt;40'!$C$21,'admin BN&lt;40'!$B$21,
(IF(G26&gt;'admin BN&lt;40'!$C$20,'admin BN&lt;40'!$B$20,IF(G26&gt;'admin BN&lt;40'!$C$19,'admin BN&lt;40'!$B$19,"")))))))))</f>
        <v/>
      </c>
      <c r="Q26" s="14" t="str">
        <f t="shared" si="0"/>
        <v/>
      </c>
      <c r="R26" s="14">
        <f t="shared" si="1"/>
        <v>5</v>
      </c>
      <c r="S26" s="15" t="str">
        <f xml:space="preserve">
IF($R26&gt;0,"Fill in all required fields",
IF(OR($M26="&gt;3.0%",$M26="2.0-3.0%",$M26="1.5-2.0%",$M26="0.5-1.5%"),"Fuel sulphur content is too high for operation on BN&lt;40, please use a higher BN CLO and the matching sheet",
IF($I26&gt;100,"CLO not suitable for this sheet. Please check BN &gt;100 sheet",
IF(AND($I26&gt;39,$I26&lt;101),"CLO not suitable for this sheet. Please check BN40 - BN100 sheet",
IF(ISERROR(VLOOKUP(Q26,'admin BN&lt;40'!J$6:M$59,4,FALSE)),"",VLOOKUP(Q26,'admin BN&lt;40'!J$6:M$59,4,FALSE))))))</f>
        <v>Fill in all required fields</v>
      </c>
    </row>
    <row r="27" spans="2:19" ht="15">
      <c r="B27" s="10">
        <v>22</v>
      </c>
      <c r="C27" s="41"/>
      <c r="D27" s="42"/>
      <c r="E27" s="42"/>
      <c r="F27" s="42"/>
      <c r="G27" s="42"/>
      <c r="H27" s="42"/>
      <c r="I27" s="42"/>
      <c r="J27" s="42"/>
      <c r="K27" s="42"/>
      <c r="L27" s="42"/>
      <c r="M27" s="11" t="str">
        <f xml:space="preserve">
(IF(F27&gt;'admin BN&lt;40'!$C$41,'admin BN&lt;40'!$B$41,
(IF(F27&gt;'admin BN&lt;40'!$C$40,'admin BN&lt;40'!$B$40,
(IF(F27&gt;'admin BN&lt;40'!$C$39,'admin BN&lt;40'!$B$39,
(IF(F27&gt;'admin BN&lt;40'!$C$38,'admin BN&lt;40'!$B$38,
(IF(F27&gt;'admin BN&lt;40'!$C$37,'admin BN&lt;40'!$B$37,
(IF(F27&gt;'admin BN&lt;40'!$C$36,'admin BN&lt;40'!$B$36,
(IF(F27&gt;'admin BN&lt;40'!$C$35,'admin BN&lt;40'!$B$35,
(IF(F27&gt;'admin BN&lt;40'!$C$34,'admin BN&lt;40'!$B$34,
(IF(F27&gt;'admin BN&lt;40'!$C$33,'admin BN&lt;40'!$B$33,
(IF(F27&gt;'admin BN&lt;40'!$C$32,'admin BN&lt;40'!$B$32,
(IF(F27&gt;'admin BN&lt;40'!$C$31,'admin BN&lt;40'!$B$31,
(IF(F27&gt;'admin BN&lt;40'!$C$30,'admin BN&lt;40'!$B$30,
(IF(F27&gt;'admin BN&lt;40'!$C$29,'admin BN&lt;40'!$B$29,IF(F27="","",'admin BN&lt;40'!$B$28)))))))))))))))))))))))))))</f>
        <v/>
      </c>
      <c r="N27" s="12" t="str">
        <f xml:space="preserve">
IF(ISBLANK(K27),"",
IF(K27&gt;'admin BN&lt;40'!$E$6,"Safe",
IF(K27&gt;'admin BN&lt;40'!$G$6,"Danger",)))</f>
        <v/>
      </c>
      <c r="O27" s="13" t="str">
        <f xml:space="preserve">
IF(ISBLANK(L27),"",
IF(L27&gt;'admin BN&lt;40'!$G$7,"Danger",
IF(L27&gt;'admin BN&lt;40'!$F$7,"Alert",
IF(L27&gt;='admin BN&lt;40'!$E$7,"Safe",""))))</f>
        <v/>
      </c>
      <c r="P27" s="14" t="str">
        <f xml:space="preserve">
(IF(G27&gt;'admin BN&lt;40'!$C$23,'admin BN&lt;40'!$B$23,
(IF(G27&gt;'admin BN&lt;40'!$C$22,'admin BN&lt;40'!$B$22,
(IF(G27&gt;'admin BN&lt;40'!$C$21,'admin BN&lt;40'!$B$21,
(IF(G27&gt;'admin BN&lt;40'!$C$20,'admin BN&lt;40'!$B$20,IF(G27&gt;'admin BN&lt;40'!$C$19,'admin BN&lt;40'!$B$19,"")))))))))</f>
        <v/>
      </c>
      <c r="Q27" s="14" t="str">
        <f t="shared" si="0"/>
        <v/>
      </c>
      <c r="R27" s="14">
        <f t="shared" si="1"/>
        <v>5</v>
      </c>
      <c r="S27" s="15" t="str">
        <f xml:space="preserve">
IF($R27&gt;0,"Fill in all required fields",
IF(OR($M27="&gt;3.0%",$M27="2.0-3.0%",$M27="1.5-2.0%",$M27="0.5-1.5%"),"Fuel sulphur content is too high for operation on BN&lt;40, please use a higher BN CLO and the matching sheet",
IF($I27&gt;100,"CLO not suitable for this sheet. Please check BN &gt;100 sheet",
IF(AND($I27&gt;39,$I27&lt;101),"CLO not suitable for this sheet. Please check BN40 - BN100 sheet",
IF(ISERROR(VLOOKUP(Q27,'admin BN&lt;40'!J$6:M$59,4,FALSE)),"",VLOOKUP(Q27,'admin BN&lt;40'!J$6:M$59,4,FALSE))))))</f>
        <v>Fill in all required fields</v>
      </c>
    </row>
    <row r="28" spans="2:19" ht="15">
      <c r="B28" s="10">
        <v>23</v>
      </c>
      <c r="C28" s="41"/>
      <c r="D28" s="42"/>
      <c r="E28" s="42"/>
      <c r="F28" s="42"/>
      <c r="G28" s="42"/>
      <c r="H28" s="42"/>
      <c r="I28" s="42"/>
      <c r="J28" s="42"/>
      <c r="K28" s="42"/>
      <c r="L28" s="42"/>
      <c r="M28" s="11" t="str">
        <f xml:space="preserve">
(IF(F28&gt;'admin BN&lt;40'!$C$41,'admin BN&lt;40'!$B$41,
(IF(F28&gt;'admin BN&lt;40'!$C$40,'admin BN&lt;40'!$B$40,
(IF(F28&gt;'admin BN&lt;40'!$C$39,'admin BN&lt;40'!$B$39,
(IF(F28&gt;'admin BN&lt;40'!$C$38,'admin BN&lt;40'!$B$38,
(IF(F28&gt;'admin BN&lt;40'!$C$37,'admin BN&lt;40'!$B$37,
(IF(F28&gt;'admin BN&lt;40'!$C$36,'admin BN&lt;40'!$B$36,
(IF(F28&gt;'admin BN&lt;40'!$C$35,'admin BN&lt;40'!$B$35,
(IF(F28&gt;'admin BN&lt;40'!$C$34,'admin BN&lt;40'!$B$34,
(IF(F28&gt;'admin BN&lt;40'!$C$33,'admin BN&lt;40'!$B$33,
(IF(F28&gt;'admin BN&lt;40'!$C$32,'admin BN&lt;40'!$B$32,
(IF(F28&gt;'admin BN&lt;40'!$C$31,'admin BN&lt;40'!$B$31,
(IF(F28&gt;'admin BN&lt;40'!$C$30,'admin BN&lt;40'!$B$30,
(IF(F28&gt;'admin BN&lt;40'!$C$29,'admin BN&lt;40'!$B$29,IF(F28="","",'admin BN&lt;40'!$B$28)))))))))))))))))))))))))))</f>
        <v/>
      </c>
      <c r="N28" s="12" t="str">
        <f xml:space="preserve">
IF(ISBLANK(K28),"",
IF(K28&gt;'admin BN&lt;40'!$E$6,"Safe",
IF(K28&gt;'admin BN&lt;40'!$G$6,"Danger",)))</f>
        <v/>
      </c>
      <c r="O28" s="13" t="str">
        <f xml:space="preserve">
IF(ISBLANK(L28),"",
IF(L28&gt;'admin BN&lt;40'!$G$7,"Danger",
IF(L28&gt;'admin BN&lt;40'!$F$7,"Alert",
IF(L28&gt;='admin BN&lt;40'!$E$7,"Safe",""))))</f>
        <v/>
      </c>
      <c r="P28" s="14" t="str">
        <f xml:space="preserve">
(IF(G28&gt;'admin BN&lt;40'!$C$23,'admin BN&lt;40'!$B$23,
(IF(G28&gt;'admin BN&lt;40'!$C$22,'admin BN&lt;40'!$B$22,
(IF(G28&gt;'admin BN&lt;40'!$C$21,'admin BN&lt;40'!$B$21,
(IF(G28&gt;'admin BN&lt;40'!$C$20,'admin BN&lt;40'!$B$20,IF(G28&gt;'admin BN&lt;40'!$C$19,'admin BN&lt;40'!$B$19,"")))))))))</f>
        <v/>
      </c>
      <c r="Q28" s="14" t="str">
        <f t="shared" si="0"/>
        <v/>
      </c>
      <c r="R28" s="14">
        <f t="shared" si="1"/>
        <v>5</v>
      </c>
      <c r="S28" s="15" t="str">
        <f xml:space="preserve">
IF($R28&gt;0,"Fill in all required fields",
IF(OR($M28="&gt;3.0%",$M28="2.0-3.0%",$M28="1.5-2.0%",$M28="0.5-1.5%"),"Fuel sulphur content is too high for operation on BN&lt;40, please use a higher BN CLO and the matching sheet",
IF($I28&gt;100,"CLO not suitable for this sheet. Please check BN &gt;100 sheet",
IF(AND($I28&gt;39,$I28&lt;101),"CLO not suitable for this sheet. Please check BN40 - BN100 sheet",
IF(ISERROR(VLOOKUP(Q28,'admin BN&lt;40'!J$6:M$59,4,FALSE)),"",VLOOKUP(Q28,'admin BN&lt;40'!J$6:M$59,4,FALSE))))))</f>
        <v>Fill in all required fields</v>
      </c>
    </row>
    <row r="29" spans="2:19" ht="15">
      <c r="B29" s="10">
        <v>24</v>
      </c>
      <c r="C29" s="41"/>
      <c r="D29" s="42"/>
      <c r="E29" s="42"/>
      <c r="F29" s="42"/>
      <c r="G29" s="42"/>
      <c r="H29" s="42"/>
      <c r="I29" s="42"/>
      <c r="J29" s="42"/>
      <c r="K29" s="42"/>
      <c r="L29" s="42"/>
      <c r="M29" s="11" t="str">
        <f xml:space="preserve">
(IF(F29&gt;'admin BN&lt;40'!$C$41,'admin BN&lt;40'!$B$41,
(IF(F29&gt;'admin BN&lt;40'!$C$40,'admin BN&lt;40'!$B$40,
(IF(F29&gt;'admin BN&lt;40'!$C$39,'admin BN&lt;40'!$B$39,
(IF(F29&gt;'admin BN&lt;40'!$C$38,'admin BN&lt;40'!$B$38,
(IF(F29&gt;'admin BN&lt;40'!$C$37,'admin BN&lt;40'!$B$37,
(IF(F29&gt;'admin BN&lt;40'!$C$36,'admin BN&lt;40'!$B$36,
(IF(F29&gt;'admin BN&lt;40'!$C$35,'admin BN&lt;40'!$B$35,
(IF(F29&gt;'admin BN&lt;40'!$C$34,'admin BN&lt;40'!$B$34,
(IF(F29&gt;'admin BN&lt;40'!$C$33,'admin BN&lt;40'!$B$33,
(IF(F29&gt;'admin BN&lt;40'!$C$32,'admin BN&lt;40'!$B$32,
(IF(F29&gt;'admin BN&lt;40'!$C$31,'admin BN&lt;40'!$B$31,
(IF(F29&gt;'admin BN&lt;40'!$C$30,'admin BN&lt;40'!$B$30,
(IF(F29&gt;'admin BN&lt;40'!$C$29,'admin BN&lt;40'!$B$29,IF(F29="","",'admin BN&lt;40'!$B$28)))))))))))))))))))))))))))</f>
        <v/>
      </c>
      <c r="N29" s="12" t="str">
        <f xml:space="preserve">
IF(ISBLANK(K29),"",
IF(K29&gt;'admin BN&lt;40'!$E$6,"Safe",
IF(K29&gt;'admin BN&lt;40'!$G$6,"Danger",)))</f>
        <v/>
      </c>
      <c r="O29" s="13" t="str">
        <f xml:space="preserve">
IF(ISBLANK(L29),"",
IF(L29&gt;'admin BN&lt;40'!$G$7,"Danger",
IF(L29&gt;'admin BN&lt;40'!$F$7,"Alert",
IF(L29&gt;='admin BN&lt;40'!$E$7,"Safe",""))))</f>
        <v/>
      </c>
      <c r="P29" s="14" t="str">
        <f xml:space="preserve">
(IF(G29&gt;'admin BN&lt;40'!$C$23,'admin BN&lt;40'!$B$23,
(IF(G29&gt;'admin BN&lt;40'!$C$22,'admin BN&lt;40'!$B$22,
(IF(G29&gt;'admin BN&lt;40'!$C$21,'admin BN&lt;40'!$B$21,
(IF(G29&gt;'admin BN&lt;40'!$C$20,'admin BN&lt;40'!$B$20,IF(G29&gt;'admin BN&lt;40'!$C$19,'admin BN&lt;40'!$B$19,"")))))))))</f>
        <v/>
      </c>
      <c r="Q29" s="14" t="str">
        <f t="shared" si="0"/>
        <v/>
      </c>
      <c r="R29" s="14">
        <f t="shared" si="1"/>
        <v>5</v>
      </c>
      <c r="S29" s="15" t="str">
        <f xml:space="preserve">
IF($R29&gt;0,"Fill in all required fields",
IF(OR($M29="&gt;3.0%",$M29="2.0-3.0%",$M29="1.5-2.0%",$M29="0.5-1.5%"),"Fuel sulphur content is too high for operation on BN&lt;40, please use a higher BN CLO and the matching sheet",
IF($I29&gt;100,"CLO not suitable for this sheet. Please check BN &gt;100 sheet",
IF(AND($I29&gt;39,$I29&lt;101),"CLO not suitable for this sheet. Please check BN40 - BN100 sheet",
IF(ISERROR(VLOOKUP(Q29,'admin BN&lt;40'!J$6:M$59,4,FALSE)),"",VLOOKUP(Q29,'admin BN&lt;40'!J$6:M$59,4,FALSE))))))</f>
        <v>Fill in all required fields</v>
      </c>
    </row>
    <row r="30" spans="2:19" ht="15">
      <c r="B30" s="10">
        <v>25</v>
      </c>
      <c r="C30" s="41"/>
      <c r="D30" s="42"/>
      <c r="E30" s="42"/>
      <c r="F30" s="42"/>
      <c r="G30" s="42"/>
      <c r="H30" s="42"/>
      <c r="I30" s="42"/>
      <c r="J30" s="42"/>
      <c r="K30" s="42"/>
      <c r="L30" s="42"/>
      <c r="M30" s="11" t="str">
        <f xml:space="preserve">
(IF(F30&gt;'admin BN&lt;40'!$C$41,'admin BN&lt;40'!$B$41,
(IF(F30&gt;'admin BN&lt;40'!$C$40,'admin BN&lt;40'!$B$40,
(IF(F30&gt;'admin BN&lt;40'!$C$39,'admin BN&lt;40'!$B$39,
(IF(F30&gt;'admin BN&lt;40'!$C$38,'admin BN&lt;40'!$B$38,
(IF(F30&gt;'admin BN&lt;40'!$C$37,'admin BN&lt;40'!$B$37,
(IF(F30&gt;'admin BN&lt;40'!$C$36,'admin BN&lt;40'!$B$36,
(IF(F30&gt;'admin BN&lt;40'!$C$35,'admin BN&lt;40'!$B$35,
(IF(F30&gt;'admin BN&lt;40'!$C$34,'admin BN&lt;40'!$B$34,
(IF(F30&gt;'admin BN&lt;40'!$C$33,'admin BN&lt;40'!$B$33,
(IF(F30&gt;'admin BN&lt;40'!$C$32,'admin BN&lt;40'!$B$32,
(IF(F30&gt;'admin BN&lt;40'!$C$31,'admin BN&lt;40'!$B$31,
(IF(F30&gt;'admin BN&lt;40'!$C$30,'admin BN&lt;40'!$B$30,
(IF(F30&gt;'admin BN&lt;40'!$C$29,'admin BN&lt;40'!$B$29,IF(F30="","",'admin BN&lt;40'!$B$28)))))))))))))))))))))))))))</f>
        <v/>
      </c>
      <c r="N30" s="12" t="str">
        <f xml:space="preserve">
IF(ISBLANK(K30),"",
IF(K30&gt;'admin BN&lt;40'!$E$6,"Safe",
IF(K30&gt;'admin BN&lt;40'!$G$6,"Danger",)))</f>
        <v/>
      </c>
      <c r="O30" s="13" t="str">
        <f xml:space="preserve">
IF(ISBLANK(L30),"",
IF(L30&gt;'admin BN&lt;40'!$G$7,"Danger",
IF(L30&gt;'admin BN&lt;40'!$F$7,"Alert",
IF(L30&gt;='admin BN&lt;40'!$E$7,"Safe",""))))</f>
        <v/>
      </c>
      <c r="P30" s="14" t="str">
        <f xml:space="preserve">
(IF(G30&gt;'admin BN&lt;40'!$C$23,'admin BN&lt;40'!$B$23,
(IF(G30&gt;'admin BN&lt;40'!$C$22,'admin BN&lt;40'!$B$22,
(IF(G30&gt;'admin BN&lt;40'!$C$21,'admin BN&lt;40'!$B$21,
(IF(G30&gt;'admin BN&lt;40'!$C$20,'admin BN&lt;40'!$B$20,IF(G30&gt;'admin BN&lt;40'!$C$19,'admin BN&lt;40'!$B$19,"")))))))))</f>
        <v/>
      </c>
      <c r="Q30" s="14" t="str">
        <f t="shared" si="0"/>
        <v/>
      </c>
      <c r="R30" s="14">
        <f t="shared" si="1"/>
        <v>5</v>
      </c>
      <c r="S30" s="15" t="str">
        <f xml:space="preserve">
IF($R30&gt;0,"Fill in all required fields",
IF(OR($M30="&gt;3.0%",$M30="2.0-3.0%",$M30="1.5-2.0%",$M30="0.5-1.5%"),"Fuel sulphur content is too high for operation on BN&lt;40, please use a higher BN CLO and the matching sheet",
IF($I30&gt;100,"CLO not suitable for this sheet. Please check BN &gt;100 sheet",
IF(AND($I30&gt;39,$I30&lt;101),"CLO not suitable for this sheet. Please check BN40 - BN100 sheet",
IF(ISERROR(VLOOKUP(Q30,'admin BN&lt;40'!J$6:M$59,4,FALSE)),"",VLOOKUP(Q30,'admin BN&lt;40'!J$6:M$59,4,FALSE))))))</f>
        <v>Fill in all required fields</v>
      </c>
    </row>
    <row r="31" spans="2:19" ht="15">
      <c r="B31" s="10">
        <v>26</v>
      </c>
      <c r="C31" s="41"/>
      <c r="D31" s="42"/>
      <c r="E31" s="42"/>
      <c r="F31" s="42"/>
      <c r="G31" s="42"/>
      <c r="H31" s="42"/>
      <c r="I31" s="42"/>
      <c r="J31" s="42"/>
      <c r="K31" s="42"/>
      <c r="L31" s="42"/>
      <c r="M31" s="11" t="str">
        <f xml:space="preserve">
(IF(F31&gt;'admin BN&lt;40'!$C$41,'admin BN&lt;40'!$B$41,
(IF(F31&gt;'admin BN&lt;40'!$C$40,'admin BN&lt;40'!$B$40,
(IF(F31&gt;'admin BN&lt;40'!$C$39,'admin BN&lt;40'!$B$39,
(IF(F31&gt;'admin BN&lt;40'!$C$38,'admin BN&lt;40'!$B$38,
(IF(F31&gt;'admin BN&lt;40'!$C$37,'admin BN&lt;40'!$B$37,
(IF(F31&gt;'admin BN&lt;40'!$C$36,'admin BN&lt;40'!$B$36,
(IF(F31&gt;'admin BN&lt;40'!$C$35,'admin BN&lt;40'!$B$35,
(IF(F31&gt;'admin BN&lt;40'!$C$34,'admin BN&lt;40'!$B$34,
(IF(F31&gt;'admin BN&lt;40'!$C$33,'admin BN&lt;40'!$B$33,
(IF(F31&gt;'admin BN&lt;40'!$C$32,'admin BN&lt;40'!$B$32,
(IF(F31&gt;'admin BN&lt;40'!$C$31,'admin BN&lt;40'!$B$31,
(IF(F31&gt;'admin BN&lt;40'!$C$30,'admin BN&lt;40'!$B$30,
(IF(F31&gt;'admin BN&lt;40'!$C$29,'admin BN&lt;40'!$B$29,IF(F31="","",'admin BN&lt;40'!$B$28)))))))))))))))))))))))))))</f>
        <v/>
      </c>
      <c r="N31" s="12" t="str">
        <f xml:space="preserve">
IF(ISBLANK(K31),"",
IF(K31&gt;'admin BN&lt;40'!$E$6,"Safe",
IF(K31&gt;'admin BN&lt;40'!$G$6,"Danger",)))</f>
        <v/>
      </c>
      <c r="O31" s="13" t="str">
        <f xml:space="preserve">
IF(ISBLANK(L31),"",
IF(L31&gt;'admin BN&lt;40'!$G$7,"Danger",
IF(L31&gt;'admin BN&lt;40'!$F$7,"Alert",
IF(L31&gt;='admin BN&lt;40'!$E$7,"Safe",""))))</f>
        <v/>
      </c>
      <c r="P31" s="14" t="str">
        <f xml:space="preserve">
(IF(G31&gt;'admin BN&lt;40'!$C$23,'admin BN&lt;40'!$B$23,
(IF(G31&gt;'admin BN&lt;40'!$C$22,'admin BN&lt;40'!$B$22,
(IF(G31&gt;'admin BN&lt;40'!$C$21,'admin BN&lt;40'!$B$21,
(IF(G31&gt;'admin BN&lt;40'!$C$20,'admin BN&lt;40'!$B$20,IF(G31&gt;'admin BN&lt;40'!$C$19,'admin BN&lt;40'!$B$19,"")))))))))</f>
        <v/>
      </c>
      <c r="Q31" s="14" t="str">
        <f t="shared" si="0"/>
        <v/>
      </c>
      <c r="R31" s="14">
        <f t="shared" si="1"/>
        <v>5</v>
      </c>
      <c r="S31" s="15" t="str">
        <f xml:space="preserve">
IF($R31&gt;0,"Fill in all required fields",
IF(OR($M31="&gt;3.0%",$M31="2.0-3.0%",$M31="1.5-2.0%",$M31="0.5-1.5%"),"Fuel sulphur content is too high for operation on BN&lt;40, please use a higher BN CLO and the matching sheet",
IF($I31&gt;100,"CLO not suitable for this sheet. Please check BN &gt;100 sheet",
IF(AND($I31&gt;39,$I31&lt;101),"CLO not suitable for this sheet. Please check BN40 - BN100 sheet",
IF(ISERROR(VLOOKUP(Q31,'admin BN&lt;40'!J$6:M$59,4,FALSE)),"",VLOOKUP(Q31,'admin BN&lt;40'!J$6:M$59,4,FALSE))))))</f>
        <v>Fill in all required fields</v>
      </c>
    </row>
    <row r="32" spans="2:19" ht="15">
      <c r="B32" s="10">
        <v>27</v>
      </c>
      <c r="C32" s="41"/>
      <c r="D32" s="42"/>
      <c r="E32" s="42"/>
      <c r="F32" s="42"/>
      <c r="G32" s="42"/>
      <c r="H32" s="42"/>
      <c r="I32" s="42"/>
      <c r="J32" s="42"/>
      <c r="K32" s="42"/>
      <c r="L32" s="42"/>
      <c r="M32" s="11" t="str">
        <f xml:space="preserve">
(IF(F32&gt;'admin BN&lt;40'!$C$41,'admin BN&lt;40'!$B$41,
(IF(F32&gt;'admin BN&lt;40'!$C$40,'admin BN&lt;40'!$B$40,
(IF(F32&gt;'admin BN&lt;40'!$C$39,'admin BN&lt;40'!$B$39,
(IF(F32&gt;'admin BN&lt;40'!$C$38,'admin BN&lt;40'!$B$38,
(IF(F32&gt;'admin BN&lt;40'!$C$37,'admin BN&lt;40'!$B$37,
(IF(F32&gt;'admin BN&lt;40'!$C$36,'admin BN&lt;40'!$B$36,
(IF(F32&gt;'admin BN&lt;40'!$C$35,'admin BN&lt;40'!$B$35,
(IF(F32&gt;'admin BN&lt;40'!$C$34,'admin BN&lt;40'!$B$34,
(IF(F32&gt;'admin BN&lt;40'!$C$33,'admin BN&lt;40'!$B$33,
(IF(F32&gt;'admin BN&lt;40'!$C$32,'admin BN&lt;40'!$B$32,
(IF(F32&gt;'admin BN&lt;40'!$C$31,'admin BN&lt;40'!$B$31,
(IF(F32&gt;'admin BN&lt;40'!$C$30,'admin BN&lt;40'!$B$30,
(IF(F32&gt;'admin BN&lt;40'!$C$29,'admin BN&lt;40'!$B$29,IF(F32="","",'admin BN&lt;40'!$B$28)))))))))))))))))))))))))))</f>
        <v/>
      </c>
      <c r="N32" s="12" t="str">
        <f xml:space="preserve">
IF(ISBLANK(K32),"",
IF(K32&gt;'admin BN&lt;40'!$E$6,"Safe",
IF(K32&gt;'admin BN&lt;40'!$G$6,"Danger",)))</f>
        <v/>
      </c>
      <c r="O32" s="13" t="str">
        <f xml:space="preserve">
IF(ISBLANK(L32),"",
IF(L32&gt;'admin BN&lt;40'!$G$7,"Danger",
IF(L32&gt;'admin BN&lt;40'!$F$7,"Alert",
IF(L32&gt;='admin BN&lt;40'!$E$7,"Safe",""))))</f>
        <v/>
      </c>
      <c r="P32" s="14" t="str">
        <f xml:space="preserve">
(IF(G32&gt;'admin BN&lt;40'!$C$23,'admin BN&lt;40'!$B$23,
(IF(G32&gt;'admin BN&lt;40'!$C$22,'admin BN&lt;40'!$B$22,
(IF(G32&gt;'admin BN&lt;40'!$C$21,'admin BN&lt;40'!$B$21,
(IF(G32&gt;'admin BN&lt;40'!$C$20,'admin BN&lt;40'!$B$20,IF(G32&gt;'admin BN&lt;40'!$C$19,'admin BN&lt;40'!$B$19,"")))))))))</f>
        <v/>
      </c>
      <c r="Q32" s="14" t="str">
        <f t="shared" si="0"/>
        <v/>
      </c>
      <c r="R32" s="14">
        <f t="shared" si="1"/>
        <v>5</v>
      </c>
      <c r="S32" s="15" t="str">
        <f xml:space="preserve">
IF($R32&gt;0,"Fill in all required fields",
IF(OR($M32="&gt;3.0%",$M32="2.0-3.0%",$M32="1.5-2.0%",$M32="0.5-1.5%"),"Fuel sulphur content is too high for operation on BN&lt;40, please use a higher BN CLO and the matching sheet",
IF($I32&gt;100,"CLO not suitable for this sheet. Please check BN &gt;100 sheet",
IF(AND($I32&gt;39,$I32&lt;101),"CLO not suitable for this sheet. Please check BN40 - BN100 sheet",
IF(ISERROR(VLOOKUP(Q32,'admin BN&lt;40'!J$6:M$59,4,FALSE)),"",VLOOKUP(Q32,'admin BN&lt;40'!J$6:M$59,4,FALSE))))))</f>
        <v>Fill in all required fields</v>
      </c>
    </row>
    <row r="33" spans="2:19" ht="15">
      <c r="B33" s="10">
        <v>28</v>
      </c>
      <c r="C33" s="41"/>
      <c r="D33" s="42"/>
      <c r="E33" s="42"/>
      <c r="F33" s="42"/>
      <c r="G33" s="42"/>
      <c r="H33" s="42"/>
      <c r="I33" s="42"/>
      <c r="J33" s="42"/>
      <c r="K33" s="42"/>
      <c r="L33" s="42"/>
      <c r="M33" s="11" t="str">
        <f xml:space="preserve">
(IF(F33&gt;'admin BN&lt;40'!$C$41,'admin BN&lt;40'!$B$41,
(IF(F33&gt;'admin BN&lt;40'!$C$40,'admin BN&lt;40'!$B$40,
(IF(F33&gt;'admin BN&lt;40'!$C$39,'admin BN&lt;40'!$B$39,
(IF(F33&gt;'admin BN&lt;40'!$C$38,'admin BN&lt;40'!$B$38,
(IF(F33&gt;'admin BN&lt;40'!$C$37,'admin BN&lt;40'!$B$37,
(IF(F33&gt;'admin BN&lt;40'!$C$36,'admin BN&lt;40'!$B$36,
(IF(F33&gt;'admin BN&lt;40'!$C$35,'admin BN&lt;40'!$B$35,
(IF(F33&gt;'admin BN&lt;40'!$C$34,'admin BN&lt;40'!$B$34,
(IF(F33&gt;'admin BN&lt;40'!$C$33,'admin BN&lt;40'!$B$33,
(IF(F33&gt;'admin BN&lt;40'!$C$32,'admin BN&lt;40'!$B$32,
(IF(F33&gt;'admin BN&lt;40'!$C$31,'admin BN&lt;40'!$B$31,
(IF(F33&gt;'admin BN&lt;40'!$C$30,'admin BN&lt;40'!$B$30,
(IF(F33&gt;'admin BN&lt;40'!$C$29,'admin BN&lt;40'!$B$29,IF(F33="","",'admin BN&lt;40'!$B$28)))))))))))))))))))))))))))</f>
        <v/>
      </c>
      <c r="N33" s="12" t="str">
        <f xml:space="preserve">
IF(ISBLANK(K33),"",
IF(K33&gt;'admin BN&lt;40'!$E$6,"Safe",
IF(K33&gt;'admin BN&lt;40'!$G$6,"Danger",)))</f>
        <v/>
      </c>
      <c r="O33" s="13" t="str">
        <f xml:space="preserve">
IF(ISBLANK(L33),"",
IF(L33&gt;'admin BN&lt;40'!$G$7,"Danger",
IF(L33&gt;'admin BN&lt;40'!$F$7,"Alert",
IF(L33&gt;='admin BN&lt;40'!$E$7,"Safe",""))))</f>
        <v/>
      </c>
      <c r="P33" s="14" t="str">
        <f xml:space="preserve">
(IF(G33&gt;'admin BN&lt;40'!$C$23,'admin BN&lt;40'!$B$23,
(IF(G33&gt;'admin BN&lt;40'!$C$22,'admin BN&lt;40'!$B$22,
(IF(G33&gt;'admin BN&lt;40'!$C$21,'admin BN&lt;40'!$B$21,
(IF(G33&gt;'admin BN&lt;40'!$C$20,'admin BN&lt;40'!$B$20,IF(G33&gt;'admin BN&lt;40'!$C$19,'admin BN&lt;40'!$B$19,"")))))))))</f>
        <v/>
      </c>
      <c r="Q33" s="14" t="str">
        <f t="shared" si="0"/>
        <v/>
      </c>
      <c r="R33" s="14">
        <f t="shared" si="1"/>
        <v>5</v>
      </c>
      <c r="S33" s="15" t="str">
        <f xml:space="preserve">
IF($R33&gt;0,"Fill in all required fields",
IF(OR($M33="&gt;3.0%",$M33="2.0-3.0%",$M33="1.5-2.0%",$M33="0.5-1.5%"),"Fuel sulphur content is too high for operation on BN&lt;40, please use a higher BN CLO and the matching sheet",
IF($I33&gt;100,"CLO not suitable for this sheet. Please check BN &gt;100 sheet",
IF(AND($I33&gt;39,$I33&lt;101),"CLO not suitable for this sheet. Please check BN40 - BN100 sheet",
IF(ISERROR(VLOOKUP(Q33,'admin BN&lt;40'!J$6:M$59,4,FALSE)),"",VLOOKUP(Q33,'admin BN&lt;40'!J$6:M$59,4,FALSE))))))</f>
        <v>Fill in all required fields</v>
      </c>
    </row>
    <row r="34" spans="2:19" ht="15">
      <c r="B34" s="10">
        <v>29</v>
      </c>
      <c r="C34" s="41"/>
      <c r="D34" s="42"/>
      <c r="E34" s="42"/>
      <c r="F34" s="42"/>
      <c r="G34" s="42"/>
      <c r="H34" s="42"/>
      <c r="I34" s="42"/>
      <c r="J34" s="42"/>
      <c r="K34" s="42"/>
      <c r="L34" s="42"/>
      <c r="M34" s="11" t="str">
        <f xml:space="preserve">
(IF(F34&gt;'admin BN&lt;40'!$C$41,'admin BN&lt;40'!$B$41,
(IF(F34&gt;'admin BN&lt;40'!$C$40,'admin BN&lt;40'!$B$40,
(IF(F34&gt;'admin BN&lt;40'!$C$39,'admin BN&lt;40'!$B$39,
(IF(F34&gt;'admin BN&lt;40'!$C$38,'admin BN&lt;40'!$B$38,
(IF(F34&gt;'admin BN&lt;40'!$C$37,'admin BN&lt;40'!$B$37,
(IF(F34&gt;'admin BN&lt;40'!$C$36,'admin BN&lt;40'!$B$36,
(IF(F34&gt;'admin BN&lt;40'!$C$35,'admin BN&lt;40'!$B$35,
(IF(F34&gt;'admin BN&lt;40'!$C$34,'admin BN&lt;40'!$B$34,
(IF(F34&gt;'admin BN&lt;40'!$C$33,'admin BN&lt;40'!$B$33,
(IF(F34&gt;'admin BN&lt;40'!$C$32,'admin BN&lt;40'!$B$32,
(IF(F34&gt;'admin BN&lt;40'!$C$31,'admin BN&lt;40'!$B$31,
(IF(F34&gt;'admin BN&lt;40'!$C$30,'admin BN&lt;40'!$B$30,
(IF(F34&gt;'admin BN&lt;40'!$C$29,'admin BN&lt;40'!$B$29,IF(F34="","",'admin BN&lt;40'!$B$28)))))))))))))))))))))))))))</f>
        <v/>
      </c>
      <c r="N34" s="12" t="str">
        <f xml:space="preserve">
IF(ISBLANK(K34),"",
IF(K34&gt;'admin BN&lt;40'!$E$6,"Safe",
IF(K34&gt;'admin BN&lt;40'!$G$6,"Danger",)))</f>
        <v/>
      </c>
      <c r="O34" s="13" t="str">
        <f xml:space="preserve">
IF(ISBLANK(L34),"",
IF(L34&gt;'admin BN&lt;40'!$G$7,"Danger",
IF(L34&gt;'admin BN&lt;40'!$F$7,"Alert",
IF(L34&gt;='admin BN&lt;40'!$E$7,"Safe",""))))</f>
        <v/>
      </c>
      <c r="P34" s="14" t="str">
        <f xml:space="preserve">
(IF(G34&gt;'admin BN&lt;40'!$C$23,'admin BN&lt;40'!$B$23,
(IF(G34&gt;'admin BN&lt;40'!$C$22,'admin BN&lt;40'!$B$22,
(IF(G34&gt;'admin BN&lt;40'!$C$21,'admin BN&lt;40'!$B$21,
(IF(G34&gt;'admin BN&lt;40'!$C$20,'admin BN&lt;40'!$B$20,IF(G34&gt;'admin BN&lt;40'!$C$19,'admin BN&lt;40'!$B$19,"")))))))))</f>
        <v/>
      </c>
      <c r="Q34" s="14" t="str">
        <f t="shared" si="0"/>
        <v/>
      </c>
      <c r="R34" s="14">
        <f t="shared" si="1"/>
        <v>5</v>
      </c>
      <c r="S34" s="15" t="str">
        <f xml:space="preserve">
IF($R34&gt;0,"Fill in all required fields",
IF(OR($M34="&gt;3.0%",$M34="2.0-3.0%",$M34="1.5-2.0%",$M34="0.5-1.5%"),"Fuel sulphur content is too high for operation on BN&lt;40, please use a higher BN CLO and the matching sheet",
IF($I34&gt;100,"CLO not suitable for this sheet. Please check BN &gt;100 sheet",
IF(AND($I34&gt;39,$I34&lt;101),"CLO not suitable for this sheet. Please check BN40 - BN100 sheet",
IF(ISERROR(VLOOKUP(Q34,'admin BN&lt;40'!J$6:M$59,4,FALSE)),"",VLOOKUP(Q34,'admin BN&lt;40'!J$6:M$59,4,FALSE))))))</f>
        <v>Fill in all required fields</v>
      </c>
    </row>
    <row r="35" spans="2:19" ht="15">
      <c r="B35" s="10">
        <v>30</v>
      </c>
      <c r="C35" s="41"/>
      <c r="D35" s="42"/>
      <c r="E35" s="42"/>
      <c r="F35" s="42"/>
      <c r="G35" s="42"/>
      <c r="H35" s="42"/>
      <c r="I35" s="42"/>
      <c r="J35" s="42"/>
      <c r="K35" s="42"/>
      <c r="L35" s="42"/>
      <c r="M35" s="11" t="str">
        <f xml:space="preserve">
(IF(F35&gt;'admin BN&lt;40'!$C$41,'admin BN&lt;40'!$B$41,
(IF(F35&gt;'admin BN&lt;40'!$C$40,'admin BN&lt;40'!$B$40,
(IF(F35&gt;'admin BN&lt;40'!$C$39,'admin BN&lt;40'!$B$39,
(IF(F35&gt;'admin BN&lt;40'!$C$38,'admin BN&lt;40'!$B$38,
(IF(F35&gt;'admin BN&lt;40'!$C$37,'admin BN&lt;40'!$B$37,
(IF(F35&gt;'admin BN&lt;40'!$C$36,'admin BN&lt;40'!$B$36,
(IF(F35&gt;'admin BN&lt;40'!$C$35,'admin BN&lt;40'!$B$35,
(IF(F35&gt;'admin BN&lt;40'!$C$34,'admin BN&lt;40'!$B$34,
(IF(F35&gt;'admin BN&lt;40'!$C$33,'admin BN&lt;40'!$B$33,
(IF(F35&gt;'admin BN&lt;40'!$C$32,'admin BN&lt;40'!$B$32,
(IF(F35&gt;'admin BN&lt;40'!$C$31,'admin BN&lt;40'!$B$31,
(IF(F35&gt;'admin BN&lt;40'!$C$30,'admin BN&lt;40'!$B$30,
(IF(F35&gt;'admin BN&lt;40'!$C$29,'admin BN&lt;40'!$B$29,IF(F35="","",'admin BN&lt;40'!$B$28)))))))))))))))))))))))))))</f>
        <v/>
      </c>
      <c r="N35" s="12" t="str">
        <f xml:space="preserve">
IF(ISBLANK(K35),"",
IF(K35&gt;'admin BN&lt;40'!$E$6,"Safe",
IF(K35&gt;'admin BN&lt;40'!$G$6,"Danger",)))</f>
        <v/>
      </c>
      <c r="O35" s="13" t="str">
        <f xml:space="preserve">
IF(ISBLANK(L35),"",
IF(L35&gt;'admin BN&lt;40'!$G$7,"Danger",
IF(L35&gt;'admin BN&lt;40'!$F$7,"Alert",
IF(L35&gt;='admin BN&lt;40'!$E$7,"Safe",""))))</f>
        <v/>
      </c>
      <c r="P35" s="14" t="str">
        <f xml:space="preserve">
(IF(G35&gt;'admin BN&lt;40'!$C$23,'admin BN&lt;40'!$B$23,
(IF(G35&gt;'admin BN&lt;40'!$C$22,'admin BN&lt;40'!$B$22,
(IF(G35&gt;'admin BN&lt;40'!$C$21,'admin BN&lt;40'!$B$21,
(IF(G35&gt;'admin BN&lt;40'!$C$20,'admin BN&lt;40'!$B$20,IF(G35&gt;'admin BN&lt;40'!$C$19,'admin BN&lt;40'!$B$19,"")))))))))</f>
        <v/>
      </c>
      <c r="Q35" s="14" t="str">
        <f t="shared" si="0"/>
        <v/>
      </c>
      <c r="R35" s="14">
        <f t="shared" si="1"/>
        <v>5</v>
      </c>
      <c r="S35" s="15" t="str">
        <f xml:space="preserve">
IF($R35&gt;0,"Fill in all required fields",
IF(OR($M35="&gt;3.0%",$M35="2.0-3.0%",$M35="1.5-2.0%",$M35="0.5-1.5%"),"Fuel sulphur content is too high for operation on BN&lt;40, please use a higher BN CLO and the matching sheet",
IF($I35&gt;100,"CLO not suitable for this sheet. Please check BN &gt;100 sheet",
IF(AND($I35&gt;39,$I35&lt;101),"CLO not suitable for this sheet. Please check BN40 - BN100 sheet",
IF(ISERROR(VLOOKUP(Q35,'admin BN&lt;40'!J$6:M$59,4,FALSE)),"",VLOOKUP(Q35,'admin BN&lt;40'!J$6:M$59,4,FALSE))))))</f>
        <v>Fill in all required fields</v>
      </c>
    </row>
    <row r="36" spans="2:19" ht="15">
      <c r="B36" s="10">
        <v>31</v>
      </c>
      <c r="C36" s="41"/>
      <c r="D36" s="42"/>
      <c r="E36" s="42"/>
      <c r="F36" s="42"/>
      <c r="G36" s="42"/>
      <c r="H36" s="42"/>
      <c r="I36" s="42"/>
      <c r="J36" s="42"/>
      <c r="K36" s="42"/>
      <c r="L36" s="42"/>
      <c r="M36" s="11" t="str">
        <f xml:space="preserve">
(IF(F36&gt;'admin BN&lt;40'!$C$41,'admin BN&lt;40'!$B$41,
(IF(F36&gt;'admin BN&lt;40'!$C$40,'admin BN&lt;40'!$B$40,
(IF(F36&gt;'admin BN&lt;40'!$C$39,'admin BN&lt;40'!$B$39,
(IF(F36&gt;'admin BN&lt;40'!$C$38,'admin BN&lt;40'!$B$38,
(IF(F36&gt;'admin BN&lt;40'!$C$37,'admin BN&lt;40'!$B$37,
(IF(F36&gt;'admin BN&lt;40'!$C$36,'admin BN&lt;40'!$B$36,
(IF(F36&gt;'admin BN&lt;40'!$C$35,'admin BN&lt;40'!$B$35,
(IF(F36&gt;'admin BN&lt;40'!$C$34,'admin BN&lt;40'!$B$34,
(IF(F36&gt;'admin BN&lt;40'!$C$33,'admin BN&lt;40'!$B$33,
(IF(F36&gt;'admin BN&lt;40'!$C$32,'admin BN&lt;40'!$B$32,
(IF(F36&gt;'admin BN&lt;40'!$C$31,'admin BN&lt;40'!$B$31,
(IF(F36&gt;'admin BN&lt;40'!$C$30,'admin BN&lt;40'!$B$30,
(IF(F36&gt;'admin BN&lt;40'!$C$29,'admin BN&lt;40'!$B$29,IF(F36="","",'admin BN&lt;40'!$B$28)))))))))))))))))))))))))))</f>
        <v/>
      </c>
      <c r="N36" s="12" t="str">
        <f xml:space="preserve">
IF(ISBLANK(K36),"",
IF(K36&gt;'admin BN&lt;40'!$E$6,"Safe",
IF(K36&gt;'admin BN&lt;40'!$G$6,"Danger",)))</f>
        <v/>
      </c>
      <c r="O36" s="13" t="str">
        <f xml:space="preserve">
IF(ISBLANK(L36),"",
IF(L36&gt;'admin BN&lt;40'!$G$7,"Danger",
IF(L36&gt;'admin BN&lt;40'!$F$7,"Alert",
IF(L36&gt;='admin BN&lt;40'!$E$7,"Safe",""))))</f>
        <v/>
      </c>
      <c r="P36" s="14" t="str">
        <f xml:space="preserve">
(IF(G36&gt;'admin BN&lt;40'!$C$23,'admin BN&lt;40'!$B$23,
(IF(G36&gt;'admin BN&lt;40'!$C$22,'admin BN&lt;40'!$B$22,
(IF(G36&gt;'admin BN&lt;40'!$C$21,'admin BN&lt;40'!$B$21,
(IF(G36&gt;'admin BN&lt;40'!$C$20,'admin BN&lt;40'!$B$20,IF(G36&gt;'admin BN&lt;40'!$C$19,'admin BN&lt;40'!$B$19,"")))))))))</f>
        <v/>
      </c>
      <c r="Q36" s="14" t="str">
        <f t="shared" si="0"/>
        <v/>
      </c>
      <c r="R36" s="14">
        <f t="shared" si="1"/>
        <v>5</v>
      </c>
      <c r="S36" s="15" t="str">
        <f xml:space="preserve">
IF($R36&gt;0,"Fill in all required fields",
IF(OR($M36="&gt;3.0%",$M36="2.0-3.0%",$M36="1.5-2.0%",$M36="0.5-1.5%"),"Fuel sulphur content is too high for operation on BN&lt;40, please use a higher BN CLO and the matching sheet",
IF($I36&gt;100,"CLO not suitable for this sheet. Please check BN &gt;100 sheet",
IF(AND($I36&gt;39,$I36&lt;101),"CLO not suitable for this sheet. Please check BN40 - BN100 sheet",
IF(ISERROR(VLOOKUP(Q36,'admin BN&lt;40'!J$6:M$59,4,FALSE)),"",VLOOKUP(Q36,'admin BN&lt;40'!J$6:M$59,4,FALSE))))))</f>
        <v>Fill in all required fields</v>
      </c>
    </row>
    <row r="37" spans="2:19" ht="15">
      <c r="B37" s="10">
        <v>32</v>
      </c>
      <c r="C37" s="41"/>
      <c r="D37" s="42"/>
      <c r="E37" s="42"/>
      <c r="F37" s="42"/>
      <c r="G37" s="42"/>
      <c r="H37" s="42"/>
      <c r="I37" s="42"/>
      <c r="J37" s="42"/>
      <c r="K37" s="42"/>
      <c r="L37" s="42"/>
      <c r="M37" s="11" t="str">
        <f xml:space="preserve">
(IF(F37&gt;'admin BN&lt;40'!$C$41,'admin BN&lt;40'!$B$41,
(IF(F37&gt;'admin BN&lt;40'!$C$40,'admin BN&lt;40'!$B$40,
(IF(F37&gt;'admin BN&lt;40'!$C$39,'admin BN&lt;40'!$B$39,
(IF(F37&gt;'admin BN&lt;40'!$C$38,'admin BN&lt;40'!$B$38,
(IF(F37&gt;'admin BN&lt;40'!$C$37,'admin BN&lt;40'!$B$37,
(IF(F37&gt;'admin BN&lt;40'!$C$36,'admin BN&lt;40'!$B$36,
(IF(F37&gt;'admin BN&lt;40'!$C$35,'admin BN&lt;40'!$B$35,
(IF(F37&gt;'admin BN&lt;40'!$C$34,'admin BN&lt;40'!$B$34,
(IF(F37&gt;'admin BN&lt;40'!$C$33,'admin BN&lt;40'!$B$33,
(IF(F37&gt;'admin BN&lt;40'!$C$32,'admin BN&lt;40'!$B$32,
(IF(F37&gt;'admin BN&lt;40'!$C$31,'admin BN&lt;40'!$B$31,
(IF(F37&gt;'admin BN&lt;40'!$C$30,'admin BN&lt;40'!$B$30,
(IF(F37&gt;'admin BN&lt;40'!$C$29,'admin BN&lt;40'!$B$29,IF(F37="","",'admin BN&lt;40'!$B$28)))))))))))))))))))))))))))</f>
        <v/>
      </c>
      <c r="N37" s="12" t="str">
        <f xml:space="preserve">
IF(ISBLANK(K37),"",
IF(K37&gt;'admin BN&lt;40'!$E$6,"Safe",
IF(K37&gt;'admin BN&lt;40'!$G$6,"Danger",)))</f>
        <v/>
      </c>
      <c r="O37" s="13" t="str">
        <f xml:space="preserve">
IF(ISBLANK(L37),"",
IF(L37&gt;'admin BN&lt;40'!$G$7,"Danger",
IF(L37&gt;'admin BN&lt;40'!$F$7,"Alert",
IF(L37&gt;='admin BN&lt;40'!$E$7,"Safe",""))))</f>
        <v/>
      </c>
      <c r="P37" s="14" t="str">
        <f xml:space="preserve">
(IF(G37&gt;'admin BN&lt;40'!$C$23,'admin BN&lt;40'!$B$23,
(IF(G37&gt;'admin BN&lt;40'!$C$22,'admin BN&lt;40'!$B$22,
(IF(G37&gt;'admin BN&lt;40'!$C$21,'admin BN&lt;40'!$B$21,
(IF(G37&gt;'admin BN&lt;40'!$C$20,'admin BN&lt;40'!$B$20,IF(G37&gt;'admin BN&lt;40'!$C$19,'admin BN&lt;40'!$B$19,"")))))))))</f>
        <v/>
      </c>
      <c r="Q37" s="14" t="str">
        <f t="shared" si="0"/>
        <v/>
      </c>
      <c r="R37" s="14">
        <f t="shared" si="1"/>
        <v>5</v>
      </c>
      <c r="S37" s="15" t="str">
        <f xml:space="preserve">
IF($R37&gt;0,"Fill in all required fields",
IF(OR($M37="&gt;3.0%",$M37="2.0-3.0%",$M37="1.5-2.0%",$M37="0.5-1.5%"),"Fuel sulphur content is too high for operation on BN&lt;40, please use a higher BN CLO and the matching sheet",
IF($I37&gt;100,"CLO not suitable for this sheet. Please check BN &gt;100 sheet",
IF(AND($I37&gt;39,$I37&lt;101),"CLO not suitable for this sheet. Please check BN40 - BN100 sheet",
IF(ISERROR(VLOOKUP(Q37,'admin BN&lt;40'!J$6:M$59,4,FALSE)),"",VLOOKUP(Q37,'admin BN&lt;40'!J$6:M$59,4,FALSE))))))</f>
        <v>Fill in all required fields</v>
      </c>
    </row>
    <row r="38" spans="2:19" ht="15">
      <c r="B38" s="10">
        <v>33</v>
      </c>
      <c r="C38" s="41"/>
      <c r="D38" s="42"/>
      <c r="E38" s="42"/>
      <c r="F38" s="42"/>
      <c r="G38" s="42"/>
      <c r="H38" s="42"/>
      <c r="I38" s="42"/>
      <c r="J38" s="42"/>
      <c r="K38" s="42"/>
      <c r="L38" s="42"/>
      <c r="M38" s="11" t="str">
        <f xml:space="preserve">
(IF(F38&gt;'admin BN&lt;40'!$C$41,'admin BN&lt;40'!$B$41,
(IF(F38&gt;'admin BN&lt;40'!$C$40,'admin BN&lt;40'!$B$40,
(IF(F38&gt;'admin BN&lt;40'!$C$39,'admin BN&lt;40'!$B$39,
(IF(F38&gt;'admin BN&lt;40'!$C$38,'admin BN&lt;40'!$B$38,
(IF(F38&gt;'admin BN&lt;40'!$C$37,'admin BN&lt;40'!$B$37,
(IF(F38&gt;'admin BN&lt;40'!$C$36,'admin BN&lt;40'!$B$36,
(IF(F38&gt;'admin BN&lt;40'!$C$35,'admin BN&lt;40'!$B$35,
(IF(F38&gt;'admin BN&lt;40'!$C$34,'admin BN&lt;40'!$B$34,
(IF(F38&gt;'admin BN&lt;40'!$C$33,'admin BN&lt;40'!$B$33,
(IF(F38&gt;'admin BN&lt;40'!$C$32,'admin BN&lt;40'!$B$32,
(IF(F38&gt;'admin BN&lt;40'!$C$31,'admin BN&lt;40'!$B$31,
(IF(F38&gt;'admin BN&lt;40'!$C$30,'admin BN&lt;40'!$B$30,
(IF(F38&gt;'admin BN&lt;40'!$C$29,'admin BN&lt;40'!$B$29,IF(F38="","",'admin BN&lt;40'!$B$28)))))))))))))))))))))))))))</f>
        <v/>
      </c>
      <c r="N38" s="12" t="str">
        <f xml:space="preserve">
IF(ISBLANK(K38),"",
IF(K38&gt;'admin BN&lt;40'!$E$6,"Safe",
IF(K38&gt;'admin BN&lt;40'!$G$6,"Danger",)))</f>
        <v/>
      </c>
      <c r="O38" s="13" t="str">
        <f xml:space="preserve">
IF(ISBLANK(L38),"",
IF(L38&gt;'admin BN&lt;40'!$G$7,"Danger",
IF(L38&gt;'admin BN&lt;40'!$F$7,"Alert",
IF(L38&gt;='admin BN&lt;40'!$E$7,"Safe",""))))</f>
        <v/>
      </c>
      <c r="P38" s="14" t="str">
        <f xml:space="preserve">
(IF(G38&gt;'admin BN&lt;40'!$C$23,'admin BN&lt;40'!$B$23,
(IF(G38&gt;'admin BN&lt;40'!$C$22,'admin BN&lt;40'!$B$22,
(IF(G38&gt;'admin BN&lt;40'!$C$21,'admin BN&lt;40'!$B$21,
(IF(G38&gt;'admin BN&lt;40'!$C$20,'admin BN&lt;40'!$B$20,IF(G38&gt;'admin BN&lt;40'!$C$19,'admin BN&lt;40'!$B$19,"")))))))))</f>
        <v/>
      </c>
      <c r="Q38" s="14" t="str">
        <f t="shared" si="0"/>
        <v/>
      </c>
      <c r="R38" s="14">
        <f t="shared" si="1"/>
        <v>5</v>
      </c>
      <c r="S38" s="15" t="str">
        <f xml:space="preserve">
IF($R38&gt;0,"Fill in all required fields",
IF(OR($M38="&gt;3.0%",$M38="2.0-3.0%",$M38="1.5-2.0%",$M38="0.5-1.5%"),"Fuel sulphur content is too high for operation on BN&lt;40, please use a higher BN CLO and the matching sheet",
IF($I38&gt;100,"CLO not suitable for this sheet. Please check BN &gt;100 sheet",
IF(AND($I38&gt;39,$I38&lt;101),"CLO not suitable for this sheet. Please check BN40 - BN100 sheet",
IF(ISERROR(VLOOKUP(Q38,'admin BN&lt;40'!J$6:M$59,4,FALSE)),"",VLOOKUP(Q38,'admin BN&lt;40'!J$6:M$59,4,FALSE))))))</f>
        <v>Fill in all required fields</v>
      </c>
    </row>
    <row r="39" spans="2:19" ht="15">
      <c r="B39" s="10">
        <v>34</v>
      </c>
      <c r="C39" s="41"/>
      <c r="D39" s="42"/>
      <c r="E39" s="42"/>
      <c r="F39" s="42"/>
      <c r="G39" s="42"/>
      <c r="H39" s="42"/>
      <c r="I39" s="42"/>
      <c r="J39" s="42"/>
      <c r="K39" s="42"/>
      <c r="L39" s="42"/>
      <c r="M39" s="11" t="str">
        <f xml:space="preserve">
(IF(F39&gt;'admin BN&lt;40'!$C$41,'admin BN&lt;40'!$B$41,
(IF(F39&gt;'admin BN&lt;40'!$C$40,'admin BN&lt;40'!$B$40,
(IF(F39&gt;'admin BN&lt;40'!$C$39,'admin BN&lt;40'!$B$39,
(IF(F39&gt;'admin BN&lt;40'!$C$38,'admin BN&lt;40'!$B$38,
(IF(F39&gt;'admin BN&lt;40'!$C$37,'admin BN&lt;40'!$B$37,
(IF(F39&gt;'admin BN&lt;40'!$C$36,'admin BN&lt;40'!$B$36,
(IF(F39&gt;'admin BN&lt;40'!$C$35,'admin BN&lt;40'!$B$35,
(IF(F39&gt;'admin BN&lt;40'!$C$34,'admin BN&lt;40'!$B$34,
(IF(F39&gt;'admin BN&lt;40'!$C$33,'admin BN&lt;40'!$B$33,
(IF(F39&gt;'admin BN&lt;40'!$C$32,'admin BN&lt;40'!$B$32,
(IF(F39&gt;'admin BN&lt;40'!$C$31,'admin BN&lt;40'!$B$31,
(IF(F39&gt;'admin BN&lt;40'!$C$30,'admin BN&lt;40'!$B$30,
(IF(F39&gt;'admin BN&lt;40'!$C$29,'admin BN&lt;40'!$B$29,IF(F39="","",'admin BN&lt;40'!$B$28)))))))))))))))))))))))))))</f>
        <v/>
      </c>
      <c r="N39" s="12" t="str">
        <f xml:space="preserve">
IF(ISBLANK(K39),"",
IF(K39&gt;'admin BN&lt;40'!$E$6,"Safe",
IF(K39&gt;'admin BN&lt;40'!$G$6,"Danger",)))</f>
        <v/>
      </c>
      <c r="O39" s="13" t="str">
        <f xml:space="preserve">
IF(ISBLANK(L39),"",
IF(L39&gt;'admin BN&lt;40'!$G$7,"Danger",
IF(L39&gt;'admin BN&lt;40'!$F$7,"Alert",
IF(L39&gt;='admin BN&lt;40'!$E$7,"Safe",""))))</f>
        <v/>
      </c>
      <c r="P39" s="14" t="str">
        <f xml:space="preserve">
(IF(G39&gt;'admin BN&lt;40'!$C$23,'admin BN&lt;40'!$B$23,
(IF(G39&gt;'admin BN&lt;40'!$C$22,'admin BN&lt;40'!$B$22,
(IF(G39&gt;'admin BN&lt;40'!$C$21,'admin BN&lt;40'!$B$21,
(IF(G39&gt;'admin BN&lt;40'!$C$20,'admin BN&lt;40'!$B$20,IF(G39&gt;'admin BN&lt;40'!$C$19,'admin BN&lt;40'!$B$19,"")))))))))</f>
        <v/>
      </c>
      <c r="Q39" s="14" t="str">
        <f t="shared" si="0"/>
        <v/>
      </c>
      <c r="R39" s="14">
        <f t="shared" si="1"/>
        <v>5</v>
      </c>
      <c r="S39" s="15" t="str">
        <f xml:space="preserve">
IF($R39&gt;0,"Fill in all required fields",
IF(OR($M39="&gt;3.0%",$M39="2.0-3.0%",$M39="1.5-2.0%",$M39="0.5-1.5%"),"Fuel sulphur content is too high for operation on BN&lt;40, please use a higher BN CLO and the matching sheet",
IF($I39&gt;100,"CLO not suitable for this sheet. Please check BN &gt;100 sheet",
IF(AND($I39&gt;39,$I39&lt;101),"CLO not suitable for this sheet. Please check BN40 - BN100 sheet",
IF(ISERROR(VLOOKUP(Q39,'admin BN&lt;40'!J$6:M$59,4,FALSE)),"",VLOOKUP(Q39,'admin BN&lt;40'!J$6:M$59,4,FALSE))))))</f>
        <v>Fill in all required fields</v>
      </c>
    </row>
    <row r="40" spans="2:19" ht="15">
      <c r="B40" s="10">
        <v>35</v>
      </c>
      <c r="C40" s="41"/>
      <c r="D40" s="42"/>
      <c r="E40" s="42"/>
      <c r="F40" s="42"/>
      <c r="G40" s="42"/>
      <c r="H40" s="42"/>
      <c r="I40" s="42"/>
      <c r="J40" s="42"/>
      <c r="K40" s="42"/>
      <c r="L40" s="42"/>
      <c r="M40" s="11" t="str">
        <f xml:space="preserve">
(IF(F40&gt;'admin BN&lt;40'!$C$41,'admin BN&lt;40'!$B$41,
(IF(F40&gt;'admin BN&lt;40'!$C$40,'admin BN&lt;40'!$B$40,
(IF(F40&gt;'admin BN&lt;40'!$C$39,'admin BN&lt;40'!$B$39,
(IF(F40&gt;'admin BN&lt;40'!$C$38,'admin BN&lt;40'!$B$38,
(IF(F40&gt;'admin BN&lt;40'!$C$37,'admin BN&lt;40'!$B$37,
(IF(F40&gt;'admin BN&lt;40'!$C$36,'admin BN&lt;40'!$B$36,
(IF(F40&gt;'admin BN&lt;40'!$C$35,'admin BN&lt;40'!$B$35,
(IF(F40&gt;'admin BN&lt;40'!$C$34,'admin BN&lt;40'!$B$34,
(IF(F40&gt;'admin BN&lt;40'!$C$33,'admin BN&lt;40'!$B$33,
(IF(F40&gt;'admin BN&lt;40'!$C$32,'admin BN&lt;40'!$B$32,
(IF(F40&gt;'admin BN&lt;40'!$C$31,'admin BN&lt;40'!$B$31,
(IF(F40&gt;'admin BN&lt;40'!$C$30,'admin BN&lt;40'!$B$30,
(IF(F40&gt;'admin BN&lt;40'!$C$29,'admin BN&lt;40'!$B$29,IF(F40="","",'admin BN&lt;40'!$B$28)))))))))))))))))))))))))))</f>
        <v/>
      </c>
      <c r="N40" s="12" t="str">
        <f xml:space="preserve">
IF(ISBLANK(K40),"",
IF(K40&gt;'admin BN&lt;40'!$E$6,"Safe",
IF(K40&gt;'admin BN&lt;40'!$G$6,"Danger",)))</f>
        <v/>
      </c>
      <c r="O40" s="13" t="str">
        <f xml:space="preserve">
IF(ISBLANK(L40),"",
IF(L40&gt;'admin BN&lt;40'!$G$7,"Danger",
IF(L40&gt;'admin BN&lt;40'!$F$7,"Alert",
IF(L40&gt;='admin BN&lt;40'!$E$7,"Safe",""))))</f>
        <v/>
      </c>
      <c r="P40" s="14" t="str">
        <f xml:space="preserve">
(IF(G40&gt;'admin BN&lt;40'!$C$23,'admin BN&lt;40'!$B$23,
(IF(G40&gt;'admin BN&lt;40'!$C$22,'admin BN&lt;40'!$B$22,
(IF(G40&gt;'admin BN&lt;40'!$C$21,'admin BN&lt;40'!$B$21,
(IF(G40&gt;'admin BN&lt;40'!$C$20,'admin BN&lt;40'!$B$20,IF(G40&gt;'admin BN&lt;40'!$C$19,'admin BN&lt;40'!$B$19,"")))))))))</f>
        <v/>
      </c>
      <c r="Q40" s="14" t="str">
        <f t="shared" si="0"/>
        <v/>
      </c>
      <c r="R40" s="14">
        <f t="shared" si="1"/>
        <v>5</v>
      </c>
      <c r="S40" s="15" t="str">
        <f xml:space="preserve">
IF($R40&gt;0,"Fill in all required fields",
IF(OR($M40="&gt;3.0%",$M40="2.0-3.0%",$M40="1.5-2.0%",$M40="0.5-1.5%"),"Fuel sulphur content is too high for operation on BN&lt;40, please use a higher BN CLO and the matching sheet",
IF($I40&gt;100,"CLO not suitable for this sheet. Please check BN &gt;100 sheet",
IF(AND($I40&gt;39,$I40&lt;101),"CLO not suitable for this sheet. Please check BN40 - BN100 sheet",
IF(ISERROR(VLOOKUP(Q40,'admin BN&lt;40'!J$6:M$59,4,FALSE)),"",VLOOKUP(Q40,'admin BN&lt;40'!J$6:M$59,4,FALSE))))))</f>
        <v>Fill in all required fields</v>
      </c>
    </row>
    <row r="41" spans="2:19" ht="15">
      <c r="B41" s="10">
        <v>36</v>
      </c>
      <c r="C41" s="41"/>
      <c r="D41" s="42"/>
      <c r="E41" s="42"/>
      <c r="F41" s="42"/>
      <c r="G41" s="42"/>
      <c r="H41" s="42"/>
      <c r="I41" s="42"/>
      <c r="J41" s="42"/>
      <c r="K41" s="42"/>
      <c r="L41" s="42"/>
      <c r="M41" s="11" t="str">
        <f xml:space="preserve">
(IF(F41&gt;'admin BN&lt;40'!$C$41,'admin BN&lt;40'!$B$41,
(IF(F41&gt;'admin BN&lt;40'!$C$40,'admin BN&lt;40'!$B$40,
(IF(F41&gt;'admin BN&lt;40'!$C$39,'admin BN&lt;40'!$B$39,
(IF(F41&gt;'admin BN&lt;40'!$C$38,'admin BN&lt;40'!$B$38,
(IF(F41&gt;'admin BN&lt;40'!$C$37,'admin BN&lt;40'!$B$37,
(IF(F41&gt;'admin BN&lt;40'!$C$36,'admin BN&lt;40'!$B$36,
(IF(F41&gt;'admin BN&lt;40'!$C$35,'admin BN&lt;40'!$B$35,
(IF(F41&gt;'admin BN&lt;40'!$C$34,'admin BN&lt;40'!$B$34,
(IF(F41&gt;'admin BN&lt;40'!$C$33,'admin BN&lt;40'!$B$33,
(IF(F41&gt;'admin BN&lt;40'!$C$32,'admin BN&lt;40'!$B$32,
(IF(F41&gt;'admin BN&lt;40'!$C$31,'admin BN&lt;40'!$B$31,
(IF(F41&gt;'admin BN&lt;40'!$C$30,'admin BN&lt;40'!$B$30,
(IF(F41&gt;'admin BN&lt;40'!$C$29,'admin BN&lt;40'!$B$29,IF(F41="","",'admin BN&lt;40'!$B$28)))))))))))))))))))))))))))</f>
        <v/>
      </c>
      <c r="N41" s="12" t="str">
        <f xml:space="preserve">
IF(ISBLANK(K41),"",
IF(K41&gt;'admin BN&lt;40'!$E$6,"Safe",
IF(K41&gt;'admin BN&lt;40'!$G$6,"Danger",)))</f>
        <v/>
      </c>
      <c r="O41" s="13" t="str">
        <f xml:space="preserve">
IF(ISBLANK(L41),"",
IF(L41&gt;'admin BN&lt;40'!$G$7,"Danger",
IF(L41&gt;'admin BN&lt;40'!$F$7,"Alert",
IF(L41&gt;='admin BN&lt;40'!$E$7,"Safe",""))))</f>
        <v/>
      </c>
      <c r="P41" s="14" t="str">
        <f xml:space="preserve">
(IF(G41&gt;'admin BN&lt;40'!$C$23,'admin BN&lt;40'!$B$23,
(IF(G41&gt;'admin BN&lt;40'!$C$22,'admin BN&lt;40'!$B$22,
(IF(G41&gt;'admin BN&lt;40'!$C$21,'admin BN&lt;40'!$B$21,
(IF(G41&gt;'admin BN&lt;40'!$C$20,'admin BN&lt;40'!$B$20,IF(G41&gt;'admin BN&lt;40'!$C$19,'admin BN&lt;40'!$B$19,"")))))))))</f>
        <v/>
      </c>
      <c r="Q41" s="14" t="str">
        <f t="shared" si="0"/>
        <v/>
      </c>
      <c r="R41" s="14">
        <f t="shared" si="1"/>
        <v>5</v>
      </c>
      <c r="S41" s="15" t="str">
        <f xml:space="preserve">
IF($R41&gt;0,"Fill in all required fields",
IF(OR($M41="&gt;3.0%",$M41="2.0-3.0%",$M41="1.5-2.0%",$M41="0.5-1.5%"),"Fuel sulphur content is too high for operation on BN&lt;40, please use a higher BN CLO and the matching sheet",
IF($I41&gt;100,"CLO not suitable for this sheet. Please check BN &gt;100 sheet",
IF(AND($I41&gt;39,$I41&lt;101),"CLO not suitable for this sheet. Please check BN40 - BN100 sheet",
IF(ISERROR(VLOOKUP(Q41,'admin BN&lt;40'!J$6:M$59,4,FALSE)),"",VLOOKUP(Q41,'admin BN&lt;40'!J$6:M$59,4,FALSE))))))</f>
        <v>Fill in all required fields</v>
      </c>
    </row>
    <row r="42" spans="2:19" ht="15">
      <c r="B42" s="10">
        <v>37</v>
      </c>
      <c r="C42" s="41"/>
      <c r="D42" s="42"/>
      <c r="E42" s="42"/>
      <c r="F42" s="42"/>
      <c r="G42" s="42"/>
      <c r="H42" s="42"/>
      <c r="I42" s="42"/>
      <c r="J42" s="42"/>
      <c r="K42" s="42"/>
      <c r="L42" s="42"/>
      <c r="M42" s="11" t="str">
        <f xml:space="preserve">
(IF(F42&gt;'admin BN&lt;40'!$C$41,'admin BN&lt;40'!$B$41,
(IF(F42&gt;'admin BN&lt;40'!$C$40,'admin BN&lt;40'!$B$40,
(IF(F42&gt;'admin BN&lt;40'!$C$39,'admin BN&lt;40'!$B$39,
(IF(F42&gt;'admin BN&lt;40'!$C$38,'admin BN&lt;40'!$B$38,
(IF(F42&gt;'admin BN&lt;40'!$C$37,'admin BN&lt;40'!$B$37,
(IF(F42&gt;'admin BN&lt;40'!$C$36,'admin BN&lt;40'!$B$36,
(IF(F42&gt;'admin BN&lt;40'!$C$35,'admin BN&lt;40'!$B$35,
(IF(F42&gt;'admin BN&lt;40'!$C$34,'admin BN&lt;40'!$B$34,
(IF(F42&gt;'admin BN&lt;40'!$C$33,'admin BN&lt;40'!$B$33,
(IF(F42&gt;'admin BN&lt;40'!$C$32,'admin BN&lt;40'!$B$32,
(IF(F42&gt;'admin BN&lt;40'!$C$31,'admin BN&lt;40'!$B$31,
(IF(F42&gt;'admin BN&lt;40'!$C$30,'admin BN&lt;40'!$B$30,
(IF(F42&gt;'admin BN&lt;40'!$C$29,'admin BN&lt;40'!$B$29,IF(F42="","",'admin BN&lt;40'!$B$28)))))))))))))))))))))))))))</f>
        <v/>
      </c>
      <c r="N42" s="12" t="str">
        <f xml:space="preserve">
IF(ISBLANK(K42),"",
IF(K42&gt;'admin BN&lt;40'!$E$6,"Safe",
IF(K42&gt;'admin BN&lt;40'!$G$6,"Danger",)))</f>
        <v/>
      </c>
      <c r="O42" s="13" t="str">
        <f xml:space="preserve">
IF(ISBLANK(L42),"",
IF(L42&gt;'admin BN&lt;40'!$G$7,"Danger",
IF(L42&gt;'admin BN&lt;40'!$F$7,"Alert",
IF(L42&gt;='admin BN&lt;40'!$E$7,"Safe",""))))</f>
        <v/>
      </c>
      <c r="P42" s="14" t="str">
        <f xml:space="preserve">
(IF(G42&gt;'admin BN&lt;40'!$C$23,'admin BN&lt;40'!$B$23,
(IF(G42&gt;'admin BN&lt;40'!$C$22,'admin BN&lt;40'!$B$22,
(IF(G42&gt;'admin BN&lt;40'!$C$21,'admin BN&lt;40'!$B$21,
(IF(G42&gt;'admin BN&lt;40'!$C$20,'admin BN&lt;40'!$B$20,IF(G42&gt;'admin BN&lt;40'!$C$19,'admin BN&lt;40'!$B$19,"")))))))))</f>
        <v/>
      </c>
      <c r="Q42" s="14" t="str">
        <f t="shared" si="0"/>
        <v/>
      </c>
      <c r="R42" s="14">
        <f t="shared" si="1"/>
        <v>5</v>
      </c>
      <c r="S42" s="15" t="str">
        <f xml:space="preserve">
IF($R42&gt;0,"Fill in all required fields",
IF(OR($M42="&gt;3.0%",$M42="2.0-3.0%",$M42="1.5-2.0%",$M42="0.5-1.5%"),"Fuel sulphur content is too high for operation on BN&lt;40, please use a higher BN CLO and the matching sheet",
IF($I42&gt;100,"CLO not suitable for this sheet. Please check BN &gt;100 sheet",
IF(AND($I42&gt;39,$I42&lt;101),"CLO not suitable for this sheet. Please check BN40 - BN100 sheet",
IF(ISERROR(VLOOKUP(Q42,'admin BN&lt;40'!J$6:M$59,4,FALSE)),"",VLOOKUP(Q42,'admin BN&lt;40'!J$6:M$59,4,FALSE))))))</f>
        <v>Fill in all required fields</v>
      </c>
    </row>
    <row r="43" spans="2:19" ht="15">
      <c r="B43" s="10">
        <v>38</v>
      </c>
      <c r="C43" s="41"/>
      <c r="D43" s="42"/>
      <c r="E43" s="42"/>
      <c r="F43" s="42"/>
      <c r="G43" s="42"/>
      <c r="H43" s="42"/>
      <c r="I43" s="42"/>
      <c r="J43" s="42"/>
      <c r="K43" s="42"/>
      <c r="L43" s="42"/>
      <c r="M43" s="11" t="str">
        <f xml:space="preserve">
(IF(F43&gt;'admin BN&lt;40'!$C$41,'admin BN&lt;40'!$B$41,
(IF(F43&gt;'admin BN&lt;40'!$C$40,'admin BN&lt;40'!$B$40,
(IF(F43&gt;'admin BN&lt;40'!$C$39,'admin BN&lt;40'!$B$39,
(IF(F43&gt;'admin BN&lt;40'!$C$38,'admin BN&lt;40'!$B$38,
(IF(F43&gt;'admin BN&lt;40'!$C$37,'admin BN&lt;40'!$B$37,
(IF(F43&gt;'admin BN&lt;40'!$C$36,'admin BN&lt;40'!$B$36,
(IF(F43&gt;'admin BN&lt;40'!$C$35,'admin BN&lt;40'!$B$35,
(IF(F43&gt;'admin BN&lt;40'!$C$34,'admin BN&lt;40'!$B$34,
(IF(F43&gt;'admin BN&lt;40'!$C$33,'admin BN&lt;40'!$B$33,
(IF(F43&gt;'admin BN&lt;40'!$C$32,'admin BN&lt;40'!$B$32,
(IF(F43&gt;'admin BN&lt;40'!$C$31,'admin BN&lt;40'!$B$31,
(IF(F43&gt;'admin BN&lt;40'!$C$30,'admin BN&lt;40'!$B$30,
(IF(F43&gt;'admin BN&lt;40'!$C$29,'admin BN&lt;40'!$B$29,IF(F43="","",'admin BN&lt;40'!$B$28)))))))))))))))))))))))))))</f>
        <v/>
      </c>
      <c r="N43" s="12" t="str">
        <f xml:space="preserve">
IF(ISBLANK(K43),"",
IF(K43&gt;'admin BN&lt;40'!$E$6,"Safe",
IF(K43&gt;'admin BN&lt;40'!$G$6,"Danger",)))</f>
        <v/>
      </c>
      <c r="O43" s="13" t="str">
        <f xml:space="preserve">
IF(ISBLANK(L43),"",
IF(L43&gt;'admin BN&lt;40'!$G$7,"Danger",
IF(L43&gt;'admin BN&lt;40'!$F$7,"Alert",
IF(L43&gt;='admin BN&lt;40'!$E$7,"Safe",""))))</f>
        <v/>
      </c>
      <c r="P43" s="14" t="str">
        <f xml:space="preserve">
(IF(G43&gt;'admin BN&lt;40'!$C$23,'admin BN&lt;40'!$B$23,
(IF(G43&gt;'admin BN&lt;40'!$C$22,'admin BN&lt;40'!$B$22,
(IF(G43&gt;'admin BN&lt;40'!$C$21,'admin BN&lt;40'!$B$21,
(IF(G43&gt;'admin BN&lt;40'!$C$20,'admin BN&lt;40'!$B$20,IF(G43&gt;'admin BN&lt;40'!$C$19,'admin BN&lt;40'!$B$19,"")))))))))</f>
        <v/>
      </c>
      <c r="Q43" s="14" t="str">
        <f t="shared" si="0"/>
        <v/>
      </c>
      <c r="R43" s="14">
        <f t="shared" si="1"/>
        <v>5</v>
      </c>
      <c r="S43" s="15" t="str">
        <f xml:space="preserve">
IF($R43&gt;0,"Fill in all required fields",
IF(OR($M43="&gt;3.0%",$M43="2.0-3.0%",$M43="1.5-2.0%",$M43="0.5-1.5%"),"Fuel sulphur content is too high for operation on BN&lt;40, please use a higher BN CLO and the matching sheet",
IF($I43&gt;100,"CLO not suitable for this sheet. Please check BN &gt;100 sheet",
IF(AND($I43&gt;39,$I43&lt;101),"CLO not suitable for this sheet. Please check BN40 - BN100 sheet",
IF(ISERROR(VLOOKUP(Q43,'admin BN&lt;40'!J$6:M$59,4,FALSE)),"",VLOOKUP(Q43,'admin BN&lt;40'!J$6:M$59,4,FALSE))))))</f>
        <v>Fill in all required fields</v>
      </c>
    </row>
    <row r="44" spans="2:19" ht="15">
      <c r="B44" s="10">
        <v>39</v>
      </c>
      <c r="C44" s="41"/>
      <c r="D44" s="42"/>
      <c r="E44" s="42"/>
      <c r="F44" s="42"/>
      <c r="G44" s="42"/>
      <c r="H44" s="42"/>
      <c r="I44" s="42"/>
      <c r="J44" s="42"/>
      <c r="K44" s="42"/>
      <c r="L44" s="42"/>
      <c r="M44" s="11" t="str">
        <f xml:space="preserve">
(IF(F44&gt;'admin BN&lt;40'!$C$41,'admin BN&lt;40'!$B$41,
(IF(F44&gt;'admin BN&lt;40'!$C$40,'admin BN&lt;40'!$B$40,
(IF(F44&gt;'admin BN&lt;40'!$C$39,'admin BN&lt;40'!$B$39,
(IF(F44&gt;'admin BN&lt;40'!$C$38,'admin BN&lt;40'!$B$38,
(IF(F44&gt;'admin BN&lt;40'!$C$37,'admin BN&lt;40'!$B$37,
(IF(F44&gt;'admin BN&lt;40'!$C$36,'admin BN&lt;40'!$B$36,
(IF(F44&gt;'admin BN&lt;40'!$C$35,'admin BN&lt;40'!$B$35,
(IF(F44&gt;'admin BN&lt;40'!$C$34,'admin BN&lt;40'!$B$34,
(IF(F44&gt;'admin BN&lt;40'!$C$33,'admin BN&lt;40'!$B$33,
(IF(F44&gt;'admin BN&lt;40'!$C$32,'admin BN&lt;40'!$B$32,
(IF(F44&gt;'admin BN&lt;40'!$C$31,'admin BN&lt;40'!$B$31,
(IF(F44&gt;'admin BN&lt;40'!$C$30,'admin BN&lt;40'!$B$30,
(IF(F44&gt;'admin BN&lt;40'!$C$29,'admin BN&lt;40'!$B$29,IF(F44="","",'admin BN&lt;40'!$B$28)))))))))))))))))))))))))))</f>
        <v/>
      </c>
      <c r="N44" s="12" t="str">
        <f xml:space="preserve">
IF(ISBLANK(K44),"",
IF(K44&gt;'admin BN&lt;40'!$E$6,"Safe",
IF(K44&gt;'admin BN&lt;40'!$G$6,"Danger",)))</f>
        <v/>
      </c>
      <c r="O44" s="13" t="str">
        <f xml:space="preserve">
IF(ISBLANK(L44),"",
IF(L44&gt;'admin BN&lt;40'!$G$7,"Danger",
IF(L44&gt;'admin BN&lt;40'!$F$7,"Alert",
IF(L44&gt;='admin BN&lt;40'!$E$7,"Safe",""))))</f>
        <v/>
      </c>
      <c r="P44" s="14" t="str">
        <f xml:space="preserve">
(IF(G44&gt;'admin BN&lt;40'!$C$23,'admin BN&lt;40'!$B$23,
(IF(G44&gt;'admin BN&lt;40'!$C$22,'admin BN&lt;40'!$B$22,
(IF(G44&gt;'admin BN&lt;40'!$C$21,'admin BN&lt;40'!$B$21,
(IF(G44&gt;'admin BN&lt;40'!$C$20,'admin BN&lt;40'!$B$20,IF(G44&gt;'admin BN&lt;40'!$C$19,'admin BN&lt;40'!$B$19,"")))))))))</f>
        <v/>
      </c>
      <c r="Q44" s="14" t="str">
        <f t="shared" si="0"/>
        <v/>
      </c>
      <c r="R44" s="14">
        <f t="shared" si="1"/>
        <v>5</v>
      </c>
      <c r="S44" s="15" t="str">
        <f xml:space="preserve">
IF($R44&gt;0,"Fill in all required fields",
IF(OR($M44="&gt;3.0%",$M44="2.0-3.0%",$M44="1.5-2.0%",$M44="0.5-1.5%"),"Fuel sulphur content is too high for operation on BN&lt;40, please use a higher BN CLO and the matching sheet",
IF($I44&gt;100,"CLO not suitable for this sheet. Please check BN &gt;100 sheet",
IF(AND($I44&gt;39,$I44&lt;101),"CLO not suitable for this sheet. Please check BN40 - BN100 sheet",
IF(ISERROR(VLOOKUP(Q44,'admin BN&lt;40'!J$6:M$59,4,FALSE)),"",VLOOKUP(Q44,'admin BN&lt;40'!J$6:M$59,4,FALSE))))))</f>
        <v>Fill in all required fields</v>
      </c>
    </row>
    <row r="45" spans="2:19" ht="15">
      <c r="B45" s="10">
        <v>40</v>
      </c>
      <c r="C45" s="41"/>
      <c r="D45" s="42"/>
      <c r="E45" s="42"/>
      <c r="F45" s="42"/>
      <c r="G45" s="42"/>
      <c r="H45" s="42"/>
      <c r="I45" s="42"/>
      <c r="J45" s="42"/>
      <c r="K45" s="42"/>
      <c r="L45" s="42"/>
      <c r="M45" s="11" t="str">
        <f xml:space="preserve">
(IF(F45&gt;'admin BN&lt;40'!$C$41,'admin BN&lt;40'!$B$41,
(IF(F45&gt;'admin BN&lt;40'!$C$40,'admin BN&lt;40'!$B$40,
(IF(F45&gt;'admin BN&lt;40'!$C$39,'admin BN&lt;40'!$B$39,
(IF(F45&gt;'admin BN&lt;40'!$C$38,'admin BN&lt;40'!$B$38,
(IF(F45&gt;'admin BN&lt;40'!$C$37,'admin BN&lt;40'!$B$37,
(IF(F45&gt;'admin BN&lt;40'!$C$36,'admin BN&lt;40'!$B$36,
(IF(F45&gt;'admin BN&lt;40'!$C$35,'admin BN&lt;40'!$B$35,
(IF(F45&gt;'admin BN&lt;40'!$C$34,'admin BN&lt;40'!$B$34,
(IF(F45&gt;'admin BN&lt;40'!$C$33,'admin BN&lt;40'!$B$33,
(IF(F45&gt;'admin BN&lt;40'!$C$32,'admin BN&lt;40'!$B$32,
(IF(F45&gt;'admin BN&lt;40'!$C$31,'admin BN&lt;40'!$B$31,
(IF(F45&gt;'admin BN&lt;40'!$C$30,'admin BN&lt;40'!$B$30,
(IF(F45&gt;'admin BN&lt;40'!$C$29,'admin BN&lt;40'!$B$29,IF(F45="","",'admin BN&lt;40'!$B$28)))))))))))))))))))))))))))</f>
        <v/>
      </c>
      <c r="N45" s="12" t="str">
        <f xml:space="preserve">
IF(ISBLANK(K45),"",
IF(K45&gt;'admin BN&lt;40'!$E$6,"Safe",
IF(K45&gt;'admin BN&lt;40'!$G$6,"Danger",)))</f>
        <v/>
      </c>
      <c r="O45" s="13" t="str">
        <f xml:space="preserve">
IF(ISBLANK(L45),"",
IF(L45&gt;'admin BN&lt;40'!$G$7,"Danger",
IF(L45&gt;'admin BN&lt;40'!$F$7,"Alert",
IF(L45&gt;='admin BN&lt;40'!$E$7,"Safe",""))))</f>
        <v/>
      </c>
      <c r="P45" s="14" t="str">
        <f xml:space="preserve">
(IF(G45&gt;'admin BN&lt;40'!$C$23,'admin BN&lt;40'!$B$23,
(IF(G45&gt;'admin BN&lt;40'!$C$22,'admin BN&lt;40'!$B$22,
(IF(G45&gt;'admin BN&lt;40'!$C$21,'admin BN&lt;40'!$B$21,
(IF(G45&gt;'admin BN&lt;40'!$C$20,'admin BN&lt;40'!$B$20,IF(G45&gt;'admin BN&lt;40'!$C$19,'admin BN&lt;40'!$B$19,"")))))))))</f>
        <v/>
      </c>
      <c r="Q45" s="14" t="str">
        <f t="shared" si="0"/>
        <v/>
      </c>
      <c r="R45" s="14">
        <f t="shared" si="1"/>
        <v>5</v>
      </c>
      <c r="S45" s="15" t="str">
        <f xml:space="preserve">
IF($R45&gt;0,"Fill in all required fields",
IF(OR($M45="&gt;3.0%",$M45="2.0-3.0%",$M45="1.5-2.0%",$M45="0.5-1.5%"),"Fuel sulphur content is too high for operation on BN&lt;40, please use a higher BN CLO and the matching sheet",
IF($I45&gt;100,"CLO not suitable for this sheet. Please check BN &gt;100 sheet",
IF(AND($I45&gt;39,$I45&lt;101),"CLO not suitable for this sheet. Please check BN40 - BN100 sheet",
IF(ISERROR(VLOOKUP(Q45,'admin BN&lt;40'!J$6:M$59,4,FALSE)),"",VLOOKUP(Q45,'admin BN&lt;40'!J$6:M$59,4,FALSE))))))</f>
        <v>Fill in all required fields</v>
      </c>
    </row>
    <row r="46" spans="2:19" ht="15">
      <c r="B46" s="10">
        <v>41</v>
      </c>
      <c r="C46" s="41"/>
      <c r="D46" s="42"/>
      <c r="E46" s="42"/>
      <c r="F46" s="42"/>
      <c r="G46" s="42"/>
      <c r="H46" s="42"/>
      <c r="I46" s="42"/>
      <c r="J46" s="42"/>
      <c r="K46" s="42"/>
      <c r="L46" s="42"/>
      <c r="M46" s="11" t="str">
        <f xml:space="preserve">
(IF(F46&gt;'admin BN&lt;40'!$C$41,'admin BN&lt;40'!$B$41,
(IF(F46&gt;'admin BN&lt;40'!$C$40,'admin BN&lt;40'!$B$40,
(IF(F46&gt;'admin BN&lt;40'!$C$39,'admin BN&lt;40'!$B$39,
(IF(F46&gt;'admin BN&lt;40'!$C$38,'admin BN&lt;40'!$B$38,
(IF(F46&gt;'admin BN&lt;40'!$C$37,'admin BN&lt;40'!$B$37,
(IF(F46&gt;'admin BN&lt;40'!$C$36,'admin BN&lt;40'!$B$36,
(IF(F46&gt;'admin BN&lt;40'!$C$35,'admin BN&lt;40'!$B$35,
(IF(F46&gt;'admin BN&lt;40'!$C$34,'admin BN&lt;40'!$B$34,
(IF(F46&gt;'admin BN&lt;40'!$C$33,'admin BN&lt;40'!$B$33,
(IF(F46&gt;'admin BN&lt;40'!$C$32,'admin BN&lt;40'!$B$32,
(IF(F46&gt;'admin BN&lt;40'!$C$31,'admin BN&lt;40'!$B$31,
(IF(F46&gt;'admin BN&lt;40'!$C$30,'admin BN&lt;40'!$B$30,
(IF(F46&gt;'admin BN&lt;40'!$C$29,'admin BN&lt;40'!$B$29,IF(F46="","",'admin BN&lt;40'!$B$28)))))))))))))))))))))))))))</f>
        <v/>
      </c>
      <c r="N46" s="12" t="str">
        <f xml:space="preserve">
IF(ISBLANK(K46),"",
IF(K46&gt;'admin BN&lt;40'!$E$6,"Safe",
IF(K46&gt;'admin BN&lt;40'!$G$6,"Danger",)))</f>
        <v/>
      </c>
      <c r="O46" s="13" t="str">
        <f xml:space="preserve">
IF(ISBLANK(L46),"",
IF(L46&gt;'admin BN&lt;40'!$G$7,"Danger",
IF(L46&gt;'admin BN&lt;40'!$F$7,"Alert",
IF(L46&gt;='admin BN&lt;40'!$E$7,"Safe",""))))</f>
        <v/>
      </c>
      <c r="P46" s="14" t="str">
        <f xml:space="preserve">
(IF(G46&gt;'admin BN&lt;40'!$C$23,'admin BN&lt;40'!$B$23,
(IF(G46&gt;'admin BN&lt;40'!$C$22,'admin BN&lt;40'!$B$22,
(IF(G46&gt;'admin BN&lt;40'!$C$21,'admin BN&lt;40'!$B$21,
(IF(G46&gt;'admin BN&lt;40'!$C$20,'admin BN&lt;40'!$B$20,IF(G46&gt;'admin BN&lt;40'!$C$19,'admin BN&lt;40'!$B$19,"")))))))))</f>
        <v/>
      </c>
      <c r="Q46" s="14" t="str">
        <f t="shared" si="0"/>
        <v/>
      </c>
      <c r="R46" s="14">
        <f t="shared" si="1"/>
        <v>5</v>
      </c>
      <c r="S46" s="15" t="str">
        <f xml:space="preserve">
IF($R46&gt;0,"Fill in all required fields",
IF(OR($M46="&gt;3.0%",$M46="2.0-3.0%",$M46="1.5-2.0%",$M46="0.5-1.5%"),"Fuel sulphur content is too high for operation on BN&lt;40, please use a higher BN CLO and the matching sheet",
IF($I46&gt;100,"CLO not suitable for this sheet. Please check BN &gt;100 sheet",
IF(AND($I46&gt;39,$I46&lt;101),"CLO not suitable for this sheet. Please check BN40 - BN100 sheet",
IF(ISERROR(VLOOKUP(Q46,'admin BN&lt;40'!J$6:M$59,4,FALSE)),"",VLOOKUP(Q46,'admin BN&lt;40'!J$6:M$59,4,FALSE))))))</f>
        <v>Fill in all required fields</v>
      </c>
    </row>
    <row r="47" spans="2:19" ht="15">
      <c r="B47" s="10">
        <v>42</v>
      </c>
      <c r="C47" s="41"/>
      <c r="D47" s="42"/>
      <c r="E47" s="42"/>
      <c r="F47" s="42"/>
      <c r="G47" s="42"/>
      <c r="H47" s="42"/>
      <c r="I47" s="42"/>
      <c r="J47" s="42"/>
      <c r="K47" s="42"/>
      <c r="L47" s="42"/>
      <c r="M47" s="11" t="str">
        <f xml:space="preserve">
(IF(F47&gt;'admin BN&lt;40'!$C$41,'admin BN&lt;40'!$B$41,
(IF(F47&gt;'admin BN&lt;40'!$C$40,'admin BN&lt;40'!$B$40,
(IF(F47&gt;'admin BN&lt;40'!$C$39,'admin BN&lt;40'!$B$39,
(IF(F47&gt;'admin BN&lt;40'!$C$38,'admin BN&lt;40'!$B$38,
(IF(F47&gt;'admin BN&lt;40'!$C$37,'admin BN&lt;40'!$B$37,
(IF(F47&gt;'admin BN&lt;40'!$C$36,'admin BN&lt;40'!$B$36,
(IF(F47&gt;'admin BN&lt;40'!$C$35,'admin BN&lt;40'!$B$35,
(IF(F47&gt;'admin BN&lt;40'!$C$34,'admin BN&lt;40'!$B$34,
(IF(F47&gt;'admin BN&lt;40'!$C$33,'admin BN&lt;40'!$B$33,
(IF(F47&gt;'admin BN&lt;40'!$C$32,'admin BN&lt;40'!$B$32,
(IF(F47&gt;'admin BN&lt;40'!$C$31,'admin BN&lt;40'!$B$31,
(IF(F47&gt;'admin BN&lt;40'!$C$30,'admin BN&lt;40'!$B$30,
(IF(F47&gt;'admin BN&lt;40'!$C$29,'admin BN&lt;40'!$B$29,IF(F47="","",'admin BN&lt;40'!$B$28)))))))))))))))))))))))))))</f>
        <v/>
      </c>
      <c r="N47" s="12" t="str">
        <f xml:space="preserve">
IF(ISBLANK(K47),"",
IF(K47&gt;'admin BN&lt;40'!$E$6,"Safe",
IF(K47&gt;'admin BN&lt;40'!$G$6,"Danger",)))</f>
        <v/>
      </c>
      <c r="O47" s="13" t="str">
        <f xml:space="preserve">
IF(ISBLANK(L47),"",
IF(L47&gt;'admin BN&lt;40'!$G$7,"Danger",
IF(L47&gt;'admin BN&lt;40'!$F$7,"Alert",
IF(L47&gt;='admin BN&lt;40'!$E$7,"Safe",""))))</f>
        <v/>
      </c>
      <c r="P47" s="14" t="str">
        <f xml:space="preserve">
(IF(G47&gt;'admin BN&lt;40'!$C$23,'admin BN&lt;40'!$B$23,
(IF(G47&gt;'admin BN&lt;40'!$C$22,'admin BN&lt;40'!$B$22,
(IF(G47&gt;'admin BN&lt;40'!$C$21,'admin BN&lt;40'!$B$21,
(IF(G47&gt;'admin BN&lt;40'!$C$20,'admin BN&lt;40'!$B$20,IF(G47&gt;'admin BN&lt;40'!$C$19,'admin BN&lt;40'!$B$19,"")))))))))</f>
        <v/>
      </c>
      <c r="Q47" s="14" t="str">
        <f t="shared" si="0"/>
        <v/>
      </c>
      <c r="R47" s="14">
        <f t="shared" si="1"/>
        <v>5</v>
      </c>
      <c r="S47" s="15" t="str">
        <f xml:space="preserve">
IF($R47&gt;0,"Fill in all required fields",
IF(OR($M47="&gt;3.0%",$M47="2.0-3.0%",$M47="1.5-2.0%",$M47="0.5-1.5%"),"Fuel sulphur content is too high for operation on BN&lt;40, please use a higher BN CLO and the matching sheet",
IF($I47&gt;100,"CLO not suitable for this sheet. Please check BN &gt;100 sheet",
IF(AND($I47&gt;39,$I47&lt;101),"CLO not suitable for this sheet. Please check BN40 - BN100 sheet",
IF(ISERROR(VLOOKUP(Q47,'admin BN&lt;40'!J$6:M$59,4,FALSE)),"",VLOOKUP(Q47,'admin BN&lt;40'!J$6:M$59,4,FALSE))))))</f>
        <v>Fill in all required fields</v>
      </c>
    </row>
    <row r="48" spans="2:19" ht="15">
      <c r="B48" s="10">
        <v>43</v>
      </c>
      <c r="C48" s="41"/>
      <c r="D48" s="42"/>
      <c r="E48" s="42"/>
      <c r="F48" s="42"/>
      <c r="G48" s="42"/>
      <c r="H48" s="42"/>
      <c r="I48" s="42"/>
      <c r="J48" s="42"/>
      <c r="K48" s="42"/>
      <c r="L48" s="42"/>
      <c r="M48" s="11" t="str">
        <f xml:space="preserve">
(IF(F48&gt;'admin BN&lt;40'!$C$41,'admin BN&lt;40'!$B$41,
(IF(F48&gt;'admin BN&lt;40'!$C$40,'admin BN&lt;40'!$B$40,
(IF(F48&gt;'admin BN&lt;40'!$C$39,'admin BN&lt;40'!$B$39,
(IF(F48&gt;'admin BN&lt;40'!$C$38,'admin BN&lt;40'!$B$38,
(IF(F48&gt;'admin BN&lt;40'!$C$37,'admin BN&lt;40'!$B$37,
(IF(F48&gt;'admin BN&lt;40'!$C$36,'admin BN&lt;40'!$B$36,
(IF(F48&gt;'admin BN&lt;40'!$C$35,'admin BN&lt;40'!$B$35,
(IF(F48&gt;'admin BN&lt;40'!$C$34,'admin BN&lt;40'!$B$34,
(IF(F48&gt;'admin BN&lt;40'!$C$33,'admin BN&lt;40'!$B$33,
(IF(F48&gt;'admin BN&lt;40'!$C$32,'admin BN&lt;40'!$B$32,
(IF(F48&gt;'admin BN&lt;40'!$C$31,'admin BN&lt;40'!$B$31,
(IF(F48&gt;'admin BN&lt;40'!$C$30,'admin BN&lt;40'!$B$30,
(IF(F48&gt;'admin BN&lt;40'!$C$29,'admin BN&lt;40'!$B$29,IF(F48="","",'admin BN&lt;40'!$B$28)))))))))))))))))))))))))))</f>
        <v/>
      </c>
      <c r="N48" s="12" t="str">
        <f xml:space="preserve">
IF(ISBLANK(K48),"",
IF(K48&gt;'admin BN&lt;40'!$E$6,"Safe",
IF(K48&gt;'admin BN&lt;40'!$G$6,"Danger",)))</f>
        <v/>
      </c>
      <c r="O48" s="13" t="str">
        <f xml:space="preserve">
IF(ISBLANK(L48),"",
IF(L48&gt;'admin BN&lt;40'!$G$7,"Danger",
IF(L48&gt;'admin BN&lt;40'!$F$7,"Alert",
IF(L48&gt;='admin BN&lt;40'!$E$7,"Safe",""))))</f>
        <v/>
      </c>
      <c r="P48" s="14" t="str">
        <f xml:space="preserve">
(IF(G48&gt;'admin BN&lt;40'!$C$23,'admin BN&lt;40'!$B$23,
(IF(G48&gt;'admin BN&lt;40'!$C$22,'admin BN&lt;40'!$B$22,
(IF(G48&gt;'admin BN&lt;40'!$C$21,'admin BN&lt;40'!$B$21,
(IF(G48&gt;'admin BN&lt;40'!$C$20,'admin BN&lt;40'!$B$20,IF(G48&gt;'admin BN&lt;40'!$C$19,'admin BN&lt;40'!$B$19,"")))))))))</f>
        <v/>
      </c>
      <c r="Q48" s="14" t="str">
        <f t="shared" si="0"/>
        <v/>
      </c>
      <c r="R48" s="14">
        <f t="shared" si="1"/>
        <v>5</v>
      </c>
      <c r="S48" s="15" t="str">
        <f xml:space="preserve">
IF($R48&gt;0,"Fill in all required fields",
IF(OR($M48="&gt;3.0%",$M48="2.0-3.0%",$M48="1.5-2.0%",$M48="0.5-1.5%"),"Fuel sulphur content is too high for operation on BN&lt;40, please use a higher BN CLO and the matching sheet",
IF($I48&gt;100,"CLO not suitable for this sheet. Please check BN &gt;100 sheet",
IF(AND($I48&gt;39,$I48&lt;101),"CLO not suitable for this sheet. Please check BN40 - BN100 sheet",
IF(ISERROR(VLOOKUP(Q48,'admin BN&lt;40'!J$6:M$59,4,FALSE)),"",VLOOKUP(Q48,'admin BN&lt;40'!J$6:M$59,4,FALSE))))))</f>
        <v>Fill in all required fields</v>
      </c>
    </row>
    <row r="49" spans="2:19" ht="15">
      <c r="B49" s="10">
        <v>44</v>
      </c>
      <c r="C49" s="41"/>
      <c r="D49" s="42"/>
      <c r="E49" s="42"/>
      <c r="F49" s="42"/>
      <c r="G49" s="42"/>
      <c r="H49" s="42"/>
      <c r="I49" s="42"/>
      <c r="J49" s="42"/>
      <c r="K49" s="42"/>
      <c r="L49" s="42"/>
      <c r="M49" s="11" t="str">
        <f xml:space="preserve">
(IF(F49&gt;'admin BN&lt;40'!$C$41,'admin BN&lt;40'!$B$41,
(IF(F49&gt;'admin BN&lt;40'!$C$40,'admin BN&lt;40'!$B$40,
(IF(F49&gt;'admin BN&lt;40'!$C$39,'admin BN&lt;40'!$B$39,
(IF(F49&gt;'admin BN&lt;40'!$C$38,'admin BN&lt;40'!$B$38,
(IF(F49&gt;'admin BN&lt;40'!$C$37,'admin BN&lt;40'!$B$37,
(IF(F49&gt;'admin BN&lt;40'!$C$36,'admin BN&lt;40'!$B$36,
(IF(F49&gt;'admin BN&lt;40'!$C$35,'admin BN&lt;40'!$B$35,
(IF(F49&gt;'admin BN&lt;40'!$C$34,'admin BN&lt;40'!$B$34,
(IF(F49&gt;'admin BN&lt;40'!$C$33,'admin BN&lt;40'!$B$33,
(IF(F49&gt;'admin BN&lt;40'!$C$32,'admin BN&lt;40'!$B$32,
(IF(F49&gt;'admin BN&lt;40'!$C$31,'admin BN&lt;40'!$B$31,
(IF(F49&gt;'admin BN&lt;40'!$C$30,'admin BN&lt;40'!$B$30,
(IF(F49&gt;'admin BN&lt;40'!$C$29,'admin BN&lt;40'!$B$29,IF(F49="","",'admin BN&lt;40'!$B$28)))))))))))))))))))))))))))</f>
        <v/>
      </c>
      <c r="N49" s="12" t="str">
        <f xml:space="preserve">
IF(ISBLANK(K49),"",
IF(K49&gt;'admin BN&lt;40'!$E$6,"Safe",
IF(K49&gt;'admin BN&lt;40'!$G$6,"Danger",)))</f>
        <v/>
      </c>
      <c r="O49" s="13" t="str">
        <f xml:space="preserve">
IF(ISBLANK(L49),"",
IF(L49&gt;'admin BN&lt;40'!$G$7,"Danger",
IF(L49&gt;'admin BN&lt;40'!$F$7,"Alert",
IF(L49&gt;='admin BN&lt;40'!$E$7,"Safe",""))))</f>
        <v/>
      </c>
      <c r="P49" s="14" t="str">
        <f xml:space="preserve">
(IF(G49&gt;'admin BN&lt;40'!$C$23,'admin BN&lt;40'!$B$23,
(IF(G49&gt;'admin BN&lt;40'!$C$22,'admin BN&lt;40'!$B$22,
(IF(G49&gt;'admin BN&lt;40'!$C$21,'admin BN&lt;40'!$B$21,
(IF(G49&gt;'admin BN&lt;40'!$C$20,'admin BN&lt;40'!$B$20,IF(G49&gt;'admin BN&lt;40'!$C$19,'admin BN&lt;40'!$B$19,"")))))))))</f>
        <v/>
      </c>
      <c r="Q49" s="14" t="str">
        <f t="shared" si="0"/>
        <v/>
      </c>
      <c r="R49" s="14">
        <f t="shared" si="1"/>
        <v>5</v>
      </c>
      <c r="S49" s="15" t="str">
        <f xml:space="preserve">
IF($R49&gt;0,"Fill in all required fields",
IF(OR($M49="&gt;3.0%",$M49="2.0-3.0%",$M49="1.5-2.0%",$M49="0.5-1.5%"),"Fuel sulphur content is too high for operation on BN&lt;40, please use a higher BN CLO and the matching sheet",
IF($I49&gt;100,"CLO not suitable for this sheet. Please check BN &gt;100 sheet",
IF(AND($I49&gt;39,$I49&lt;101),"CLO not suitable for this sheet. Please check BN40 - BN100 sheet",
IF(ISERROR(VLOOKUP(Q49,'admin BN&lt;40'!J$6:M$59,4,FALSE)),"",VLOOKUP(Q49,'admin BN&lt;40'!J$6:M$59,4,FALSE))))))</f>
        <v>Fill in all required fields</v>
      </c>
    </row>
    <row r="50" spans="2:19" ht="15">
      <c r="B50" s="10">
        <v>45</v>
      </c>
      <c r="C50" s="41"/>
      <c r="D50" s="42"/>
      <c r="E50" s="42"/>
      <c r="F50" s="42"/>
      <c r="G50" s="42"/>
      <c r="H50" s="42"/>
      <c r="I50" s="42"/>
      <c r="J50" s="42"/>
      <c r="K50" s="42"/>
      <c r="L50" s="42"/>
      <c r="M50" s="11" t="str">
        <f xml:space="preserve">
(IF(F50&gt;'admin BN&lt;40'!$C$41,'admin BN&lt;40'!$B$41,
(IF(F50&gt;'admin BN&lt;40'!$C$40,'admin BN&lt;40'!$B$40,
(IF(F50&gt;'admin BN&lt;40'!$C$39,'admin BN&lt;40'!$B$39,
(IF(F50&gt;'admin BN&lt;40'!$C$38,'admin BN&lt;40'!$B$38,
(IF(F50&gt;'admin BN&lt;40'!$C$37,'admin BN&lt;40'!$B$37,
(IF(F50&gt;'admin BN&lt;40'!$C$36,'admin BN&lt;40'!$B$36,
(IF(F50&gt;'admin BN&lt;40'!$C$35,'admin BN&lt;40'!$B$35,
(IF(F50&gt;'admin BN&lt;40'!$C$34,'admin BN&lt;40'!$B$34,
(IF(F50&gt;'admin BN&lt;40'!$C$33,'admin BN&lt;40'!$B$33,
(IF(F50&gt;'admin BN&lt;40'!$C$32,'admin BN&lt;40'!$B$32,
(IF(F50&gt;'admin BN&lt;40'!$C$31,'admin BN&lt;40'!$B$31,
(IF(F50&gt;'admin BN&lt;40'!$C$30,'admin BN&lt;40'!$B$30,
(IF(F50&gt;'admin BN&lt;40'!$C$29,'admin BN&lt;40'!$B$29,IF(F50="","",'admin BN&lt;40'!$B$28)))))))))))))))))))))))))))</f>
        <v/>
      </c>
      <c r="N50" s="12" t="str">
        <f xml:space="preserve">
IF(ISBLANK(K50),"",
IF(K50&gt;'admin BN&lt;40'!$E$6,"Safe",
IF(K50&gt;'admin BN&lt;40'!$G$6,"Danger",)))</f>
        <v/>
      </c>
      <c r="O50" s="13" t="str">
        <f xml:space="preserve">
IF(ISBLANK(L50),"",
IF(L50&gt;'admin BN&lt;40'!$G$7,"Danger",
IF(L50&gt;'admin BN&lt;40'!$F$7,"Alert",
IF(L50&gt;='admin BN&lt;40'!$E$7,"Safe",""))))</f>
        <v/>
      </c>
      <c r="P50" s="14" t="str">
        <f xml:space="preserve">
(IF(G50&gt;'admin BN&lt;40'!$C$23,'admin BN&lt;40'!$B$23,
(IF(G50&gt;'admin BN&lt;40'!$C$22,'admin BN&lt;40'!$B$22,
(IF(G50&gt;'admin BN&lt;40'!$C$21,'admin BN&lt;40'!$B$21,
(IF(G50&gt;'admin BN&lt;40'!$C$20,'admin BN&lt;40'!$B$20,IF(G50&gt;'admin BN&lt;40'!$C$19,'admin BN&lt;40'!$B$19,"")))))))))</f>
        <v/>
      </c>
      <c r="Q50" s="14" t="str">
        <f t="shared" si="0"/>
        <v/>
      </c>
      <c r="R50" s="14">
        <f t="shared" si="1"/>
        <v>5</v>
      </c>
      <c r="S50" s="15" t="str">
        <f xml:space="preserve">
IF($R50&gt;0,"Fill in all required fields",
IF(OR($M50="&gt;3.0%",$M50="2.0-3.0%",$M50="1.5-2.0%",$M50="0.5-1.5%"),"Fuel sulphur content is too high for operation on BN&lt;40, please use a higher BN CLO and the matching sheet",
IF($I50&gt;100,"CLO not suitable for this sheet. Please check BN &gt;100 sheet",
IF(AND($I50&gt;39,$I50&lt;101),"CLO not suitable for this sheet. Please check BN40 - BN100 sheet",
IF(ISERROR(VLOOKUP(Q50,'admin BN&lt;40'!J$6:M$59,4,FALSE)),"",VLOOKUP(Q50,'admin BN&lt;40'!J$6:M$59,4,FALSE))))))</f>
        <v>Fill in all required fields</v>
      </c>
    </row>
    <row r="51" spans="2:19" ht="15">
      <c r="B51" s="10">
        <v>46</v>
      </c>
      <c r="C51" s="41"/>
      <c r="D51" s="42"/>
      <c r="E51" s="42"/>
      <c r="F51" s="42"/>
      <c r="G51" s="42"/>
      <c r="H51" s="42"/>
      <c r="I51" s="42"/>
      <c r="J51" s="42"/>
      <c r="K51" s="42"/>
      <c r="L51" s="42"/>
      <c r="M51" s="11" t="str">
        <f xml:space="preserve">
(IF(F51&gt;'admin BN&lt;40'!$C$41,'admin BN&lt;40'!$B$41,
(IF(F51&gt;'admin BN&lt;40'!$C$40,'admin BN&lt;40'!$B$40,
(IF(F51&gt;'admin BN&lt;40'!$C$39,'admin BN&lt;40'!$B$39,
(IF(F51&gt;'admin BN&lt;40'!$C$38,'admin BN&lt;40'!$B$38,
(IF(F51&gt;'admin BN&lt;40'!$C$37,'admin BN&lt;40'!$B$37,
(IF(F51&gt;'admin BN&lt;40'!$C$36,'admin BN&lt;40'!$B$36,
(IF(F51&gt;'admin BN&lt;40'!$C$35,'admin BN&lt;40'!$B$35,
(IF(F51&gt;'admin BN&lt;40'!$C$34,'admin BN&lt;40'!$B$34,
(IF(F51&gt;'admin BN&lt;40'!$C$33,'admin BN&lt;40'!$B$33,
(IF(F51&gt;'admin BN&lt;40'!$C$32,'admin BN&lt;40'!$B$32,
(IF(F51&gt;'admin BN&lt;40'!$C$31,'admin BN&lt;40'!$B$31,
(IF(F51&gt;'admin BN&lt;40'!$C$30,'admin BN&lt;40'!$B$30,
(IF(F51&gt;'admin BN&lt;40'!$C$29,'admin BN&lt;40'!$B$29,IF(F51="","",'admin BN&lt;40'!$B$28)))))))))))))))))))))))))))</f>
        <v/>
      </c>
      <c r="N51" s="12" t="str">
        <f xml:space="preserve">
IF(ISBLANK(K51),"",
IF(K51&gt;'admin BN&lt;40'!$E$6,"Safe",
IF(K51&gt;'admin BN&lt;40'!$G$6,"Danger",)))</f>
        <v/>
      </c>
      <c r="O51" s="13" t="str">
        <f xml:space="preserve">
IF(ISBLANK(L51),"",
IF(L51&gt;'admin BN&lt;40'!$G$7,"Danger",
IF(L51&gt;'admin BN&lt;40'!$F$7,"Alert",
IF(L51&gt;='admin BN&lt;40'!$E$7,"Safe",""))))</f>
        <v/>
      </c>
      <c r="P51" s="14" t="str">
        <f xml:space="preserve">
(IF(G51&gt;'admin BN&lt;40'!$C$23,'admin BN&lt;40'!$B$23,
(IF(G51&gt;'admin BN&lt;40'!$C$22,'admin BN&lt;40'!$B$22,
(IF(G51&gt;'admin BN&lt;40'!$C$21,'admin BN&lt;40'!$B$21,
(IF(G51&gt;'admin BN&lt;40'!$C$20,'admin BN&lt;40'!$B$20,IF(G51&gt;'admin BN&lt;40'!$C$19,'admin BN&lt;40'!$B$19,"")))))))))</f>
        <v/>
      </c>
      <c r="Q51" s="14" t="str">
        <f t="shared" si="0"/>
        <v/>
      </c>
      <c r="R51" s="14">
        <f t="shared" si="1"/>
        <v>5</v>
      </c>
      <c r="S51" s="15" t="str">
        <f xml:space="preserve">
IF($R51&gt;0,"Fill in all required fields",
IF(OR($M51="&gt;3.0%",$M51="2.0-3.0%",$M51="1.5-2.0%",$M51="0.5-1.5%"),"Fuel sulphur content is too high for operation on BN&lt;40, please use a higher BN CLO and the matching sheet",
IF($I51&gt;100,"CLO not suitable for this sheet. Please check BN &gt;100 sheet",
IF(AND($I51&gt;39,$I51&lt;101),"CLO not suitable for this sheet. Please check BN40 - BN100 sheet",
IF(ISERROR(VLOOKUP(Q51,'admin BN&lt;40'!J$6:M$59,4,FALSE)),"",VLOOKUP(Q51,'admin BN&lt;40'!J$6:M$59,4,FALSE))))))</f>
        <v>Fill in all required fields</v>
      </c>
    </row>
    <row r="52" spans="2:19" ht="15">
      <c r="B52" s="10">
        <v>47</v>
      </c>
      <c r="C52" s="41"/>
      <c r="D52" s="42"/>
      <c r="E52" s="42"/>
      <c r="F52" s="42"/>
      <c r="G52" s="42"/>
      <c r="H52" s="42"/>
      <c r="I52" s="42"/>
      <c r="J52" s="42"/>
      <c r="K52" s="42"/>
      <c r="L52" s="42"/>
      <c r="M52" s="11" t="str">
        <f xml:space="preserve">
(IF(F52&gt;'admin BN&lt;40'!$C$41,'admin BN&lt;40'!$B$41,
(IF(F52&gt;'admin BN&lt;40'!$C$40,'admin BN&lt;40'!$B$40,
(IF(F52&gt;'admin BN&lt;40'!$C$39,'admin BN&lt;40'!$B$39,
(IF(F52&gt;'admin BN&lt;40'!$C$38,'admin BN&lt;40'!$B$38,
(IF(F52&gt;'admin BN&lt;40'!$C$37,'admin BN&lt;40'!$B$37,
(IF(F52&gt;'admin BN&lt;40'!$C$36,'admin BN&lt;40'!$B$36,
(IF(F52&gt;'admin BN&lt;40'!$C$35,'admin BN&lt;40'!$B$35,
(IF(F52&gt;'admin BN&lt;40'!$C$34,'admin BN&lt;40'!$B$34,
(IF(F52&gt;'admin BN&lt;40'!$C$33,'admin BN&lt;40'!$B$33,
(IF(F52&gt;'admin BN&lt;40'!$C$32,'admin BN&lt;40'!$B$32,
(IF(F52&gt;'admin BN&lt;40'!$C$31,'admin BN&lt;40'!$B$31,
(IF(F52&gt;'admin BN&lt;40'!$C$30,'admin BN&lt;40'!$B$30,
(IF(F52&gt;'admin BN&lt;40'!$C$29,'admin BN&lt;40'!$B$29,IF(F52="","",'admin BN&lt;40'!$B$28)))))))))))))))))))))))))))</f>
        <v/>
      </c>
      <c r="N52" s="12" t="str">
        <f xml:space="preserve">
IF(ISBLANK(K52),"",
IF(K52&gt;'admin BN&lt;40'!$E$6,"Safe",
IF(K52&gt;'admin BN&lt;40'!$G$6,"Danger",)))</f>
        <v/>
      </c>
      <c r="O52" s="13" t="str">
        <f xml:space="preserve">
IF(ISBLANK(L52),"",
IF(L52&gt;'admin BN&lt;40'!$G$7,"Danger",
IF(L52&gt;'admin BN&lt;40'!$F$7,"Alert",
IF(L52&gt;='admin BN&lt;40'!$E$7,"Safe",""))))</f>
        <v/>
      </c>
      <c r="P52" s="14" t="str">
        <f xml:space="preserve">
(IF(G52&gt;'admin BN&lt;40'!$C$23,'admin BN&lt;40'!$B$23,
(IF(G52&gt;'admin BN&lt;40'!$C$22,'admin BN&lt;40'!$B$22,
(IF(G52&gt;'admin BN&lt;40'!$C$21,'admin BN&lt;40'!$B$21,
(IF(G52&gt;'admin BN&lt;40'!$C$20,'admin BN&lt;40'!$B$20,IF(G52&gt;'admin BN&lt;40'!$C$19,'admin BN&lt;40'!$B$19,"")))))))))</f>
        <v/>
      </c>
      <c r="Q52" s="14" t="str">
        <f t="shared" si="0"/>
        <v/>
      </c>
      <c r="R52" s="14">
        <f t="shared" si="1"/>
        <v>5</v>
      </c>
      <c r="S52" s="15" t="str">
        <f xml:space="preserve">
IF($R52&gt;0,"Fill in all required fields",
IF(OR($M52="&gt;3.0%",$M52="2.0-3.0%",$M52="1.5-2.0%",$M52="0.5-1.5%"),"Fuel sulphur content is too high for operation on BN&lt;40, please use a higher BN CLO and the matching sheet",
IF($I52&gt;100,"CLO not suitable for this sheet. Please check BN &gt;100 sheet",
IF(AND($I52&gt;39,$I52&lt;101),"CLO not suitable for this sheet. Please check BN40 - BN100 sheet",
IF(ISERROR(VLOOKUP(Q52,'admin BN&lt;40'!J$6:M$59,4,FALSE)),"",VLOOKUP(Q52,'admin BN&lt;40'!J$6:M$59,4,FALSE))))))</f>
        <v>Fill in all required fields</v>
      </c>
    </row>
    <row r="53" spans="2:19" ht="15">
      <c r="B53" s="10">
        <v>48</v>
      </c>
      <c r="C53" s="41"/>
      <c r="D53" s="42"/>
      <c r="E53" s="42"/>
      <c r="F53" s="42"/>
      <c r="G53" s="42"/>
      <c r="H53" s="42"/>
      <c r="I53" s="42"/>
      <c r="J53" s="42"/>
      <c r="K53" s="42"/>
      <c r="L53" s="42"/>
      <c r="M53" s="11" t="str">
        <f xml:space="preserve">
(IF(F53&gt;'admin BN&lt;40'!$C$41,'admin BN&lt;40'!$B$41,
(IF(F53&gt;'admin BN&lt;40'!$C$40,'admin BN&lt;40'!$B$40,
(IF(F53&gt;'admin BN&lt;40'!$C$39,'admin BN&lt;40'!$B$39,
(IF(F53&gt;'admin BN&lt;40'!$C$38,'admin BN&lt;40'!$B$38,
(IF(F53&gt;'admin BN&lt;40'!$C$37,'admin BN&lt;40'!$B$37,
(IF(F53&gt;'admin BN&lt;40'!$C$36,'admin BN&lt;40'!$B$36,
(IF(F53&gt;'admin BN&lt;40'!$C$35,'admin BN&lt;40'!$B$35,
(IF(F53&gt;'admin BN&lt;40'!$C$34,'admin BN&lt;40'!$B$34,
(IF(F53&gt;'admin BN&lt;40'!$C$33,'admin BN&lt;40'!$B$33,
(IF(F53&gt;'admin BN&lt;40'!$C$32,'admin BN&lt;40'!$B$32,
(IF(F53&gt;'admin BN&lt;40'!$C$31,'admin BN&lt;40'!$B$31,
(IF(F53&gt;'admin BN&lt;40'!$C$30,'admin BN&lt;40'!$B$30,
(IF(F53&gt;'admin BN&lt;40'!$C$29,'admin BN&lt;40'!$B$29,IF(F53="","",'admin BN&lt;40'!$B$28)))))))))))))))))))))))))))</f>
        <v/>
      </c>
      <c r="N53" s="12" t="str">
        <f xml:space="preserve">
IF(ISBLANK(K53),"",
IF(K53&gt;'admin BN&lt;40'!$E$6,"Safe",
IF(K53&gt;'admin BN&lt;40'!$G$6,"Danger",)))</f>
        <v/>
      </c>
      <c r="O53" s="13" t="str">
        <f xml:space="preserve">
IF(ISBLANK(L53),"",
IF(L53&gt;'admin BN&lt;40'!$G$7,"Danger",
IF(L53&gt;'admin BN&lt;40'!$F$7,"Alert",
IF(L53&gt;='admin BN&lt;40'!$E$7,"Safe",""))))</f>
        <v/>
      </c>
      <c r="P53" s="14" t="str">
        <f xml:space="preserve">
(IF(G53&gt;'admin BN&lt;40'!$C$23,'admin BN&lt;40'!$B$23,
(IF(G53&gt;'admin BN&lt;40'!$C$22,'admin BN&lt;40'!$B$22,
(IF(G53&gt;'admin BN&lt;40'!$C$21,'admin BN&lt;40'!$B$21,
(IF(G53&gt;'admin BN&lt;40'!$C$20,'admin BN&lt;40'!$B$20,IF(G53&gt;'admin BN&lt;40'!$C$19,'admin BN&lt;40'!$B$19,"")))))))))</f>
        <v/>
      </c>
      <c r="Q53" s="14" t="str">
        <f t="shared" si="0"/>
        <v/>
      </c>
      <c r="R53" s="14">
        <f t="shared" si="1"/>
        <v>5</v>
      </c>
      <c r="S53" s="15" t="str">
        <f xml:space="preserve">
IF($R53&gt;0,"Fill in all required fields",
IF(OR($M53="&gt;3.0%",$M53="2.0-3.0%",$M53="1.5-2.0%",$M53="0.5-1.5%"),"Fuel sulphur content is too high for operation on BN&lt;40, please use a higher BN CLO and the matching sheet",
IF($I53&gt;100,"CLO not suitable for this sheet. Please check BN &gt;100 sheet",
IF(AND($I53&gt;39,$I53&lt;101),"CLO not suitable for this sheet. Please check BN40 - BN100 sheet",
IF(ISERROR(VLOOKUP(Q53,'admin BN&lt;40'!J$6:M$59,4,FALSE)),"",VLOOKUP(Q53,'admin BN&lt;40'!J$6:M$59,4,FALSE))))))</f>
        <v>Fill in all required fields</v>
      </c>
    </row>
    <row r="54" spans="2:19" ht="15">
      <c r="B54" s="10">
        <v>49</v>
      </c>
      <c r="C54" s="41"/>
      <c r="D54" s="42"/>
      <c r="E54" s="42"/>
      <c r="F54" s="42"/>
      <c r="G54" s="42"/>
      <c r="H54" s="42"/>
      <c r="I54" s="42"/>
      <c r="J54" s="42"/>
      <c r="K54" s="42"/>
      <c r="L54" s="42"/>
      <c r="M54" s="11" t="str">
        <f xml:space="preserve">
(IF(F54&gt;'admin BN&lt;40'!$C$41,'admin BN&lt;40'!$B$41,
(IF(F54&gt;'admin BN&lt;40'!$C$40,'admin BN&lt;40'!$B$40,
(IF(F54&gt;'admin BN&lt;40'!$C$39,'admin BN&lt;40'!$B$39,
(IF(F54&gt;'admin BN&lt;40'!$C$38,'admin BN&lt;40'!$B$38,
(IF(F54&gt;'admin BN&lt;40'!$C$37,'admin BN&lt;40'!$B$37,
(IF(F54&gt;'admin BN&lt;40'!$C$36,'admin BN&lt;40'!$B$36,
(IF(F54&gt;'admin BN&lt;40'!$C$35,'admin BN&lt;40'!$B$35,
(IF(F54&gt;'admin BN&lt;40'!$C$34,'admin BN&lt;40'!$B$34,
(IF(F54&gt;'admin BN&lt;40'!$C$33,'admin BN&lt;40'!$B$33,
(IF(F54&gt;'admin BN&lt;40'!$C$32,'admin BN&lt;40'!$B$32,
(IF(F54&gt;'admin BN&lt;40'!$C$31,'admin BN&lt;40'!$B$31,
(IF(F54&gt;'admin BN&lt;40'!$C$30,'admin BN&lt;40'!$B$30,
(IF(F54&gt;'admin BN&lt;40'!$C$29,'admin BN&lt;40'!$B$29,IF(F54="","",'admin BN&lt;40'!$B$28)))))))))))))))))))))))))))</f>
        <v/>
      </c>
      <c r="N54" s="12" t="str">
        <f xml:space="preserve">
IF(ISBLANK(K54),"",
IF(K54&gt;'admin BN&lt;40'!$E$6,"Safe",
IF(K54&gt;'admin BN&lt;40'!$G$6,"Danger",)))</f>
        <v/>
      </c>
      <c r="O54" s="13" t="str">
        <f xml:space="preserve">
IF(ISBLANK(L54),"",
IF(L54&gt;'admin BN&lt;40'!$G$7,"Danger",
IF(L54&gt;'admin BN&lt;40'!$F$7,"Alert",
IF(L54&gt;='admin BN&lt;40'!$E$7,"Safe",""))))</f>
        <v/>
      </c>
      <c r="P54" s="14" t="str">
        <f xml:space="preserve">
(IF(G54&gt;'admin BN&lt;40'!$C$23,'admin BN&lt;40'!$B$23,
(IF(G54&gt;'admin BN&lt;40'!$C$22,'admin BN&lt;40'!$B$22,
(IF(G54&gt;'admin BN&lt;40'!$C$21,'admin BN&lt;40'!$B$21,
(IF(G54&gt;'admin BN&lt;40'!$C$20,'admin BN&lt;40'!$B$20,IF(G54&gt;'admin BN&lt;40'!$C$19,'admin BN&lt;40'!$B$19,"")))))))))</f>
        <v/>
      </c>
      <c r="Q54" s="14" t="str">
        <f t="shared" si="0"/>
        <v/>
      </c>
      <c r="R54" s="14">
        <f t="shared" si="1"/>
        <v>5</v>
      </c>
      <c r="S54" s="15" t="str">
        <f xml:space="preserve">
IF($R54&gt;0,"Fill in all required fields",
IF(OR($M54="&gt;3.0%",$M54="2.0-3.0%",$M54="1.5-2.0%",$M54="0.5-1.5%"),"Fuel sulphur content is too high for operation on BN&lt;40, please use a higher BN CLO and the matching sheet",
IF($I54&gt;100,"CLO not suitable for this sheet. Please check BN &gt;100 sheet",
IF(AND($I54&gt;39,$I54&lt;101),"CLO not suitable for this sheet. Please check BN40 - BN100 sheet",
IF(ISERROR(VLOOKUP(Q54,'admin BN&lt;40'!J$6:M$59,4,FALSE)),"",VLOOKUP(Q54,'admin BN&lt;40'!J$6:M$59,4,FALSE))))))</f>
        <v>Fill in all required fields</v>
      </c>
    </row>
    <row r="55" spans="2:19" ht="15">
      <c r="B55" s="10">
        <v>50</v>
      </c>
      <c r="C55" s="41"/>
      <c r="D55" s="42"/>
      <c r="E55" s="42"/>
      <c r="F55" s="42"/>
      <c r="G55" s="42"/>
      <c r="H55" s="42"/>
      <c r="I55" s="42"/>
      <c r="J55" s="42"/>
      <c r="K55" s="42"/>
      <c r="L55" s="42"/>
      <c r="M55" s="11" t="str">
        <f xml:space="preserve">
(IF(F55&gt;'admin BN&lt;40'!$C$41,'admin BN&lt;40'!$B$41,
(IF(F55&gt;'admin BN&lt;40'!$C$40,'admin BN&lt;40'!$B$40,
(IF(F55&gt;'admin BN&lt;40'!$C$39,'admin BN&lt;40'!$B$39,
(IF(F55&gt;'admin BN&lt;40'!$C$38,'admin BN&lt;40'!$B$38,
(IF(F55&gt;'admin BN&lt;40'!$C$37,'admin BN&lt;40'!$B$37,
(IF(F55&gt;'admin BN&lt;40'!$C$36,'admin BN&lt;40'!$B$36,
(IF(F55&gt;'admin BN&lt;40'!$C$35,'admin BN&lt;40'!$B$35,
(IF(F55&gt;'admin BN&lt;40'!$C$34,'admin BN&lt;40'!$B$34,
(IF(F55&gt;'admin BN&lt;40'!$C$33,'admin BN&lt;40'!$B$33,
(IF(F55&gt;'admin BN&lt;40'!$C$32,'admin BN&lt;40'!$B$32,
(IF(F55&gt;'admin BN&lt;40'!$C$31,'admin BN&lt;40'!$B$31,
(IF(F55&gt;'admin BN&lt;40'!$C$30,'admin BN&lt;40'!$B$30,
(IF(F55&gt;'admin BN&lt;40'!$C$29,'admin BN&lt;40'!$B$29,IF(F55="","",'admin BN&lt;40'!$B$28)))))))))))))))))))))))))))</f>
        <v/>
      </c>
      <c r="N55" s="12" t="str">
        <f xml:space="preserve">
IF(ISBLANK(K55),"",
IF(K55&gt;'admin BN&lt;40'!$E$6,"Safe",
IF(K55&gt;'admin BN&lt;40'!$G$6,"Danger",)))</f>
        <v/>
      </c>
      <c r="O55" s="13" t="str">
        <f xml:space="preserve">
IF(ISBLANK(L55),"",
IF(L55&gt;'admin BN&lt;40'!$G$7,"Danger",
IF(L55&gt;'admin BN&lt;40'!$F$7,"Alert",
IF(L55&gt;='admin BN&lt;40'!$E$7,"Safe",""))))</f>
        <v/>
      </c>
      <c r="P55" s="14" t="str">
        <f xml:space="preserve">
(IF(G55&gt;'admin BN&lt;40'!$C$23,'admin BN&lt;40'!$B$23,
(IF(G55&gt;'admin BN&lt;40'!$C$22,'admin BN&lt;40'!$B$22,
(IF(G55&gt;'admin BN&lt;40'!$C$21,'admin BN&lt;40'!$B$21,
(IF(G55&gt;'admin BN&lt;40'!$C$20,'admin BN&lt;40'!$B$20,IF(G55&gt;'admin BN&lt;40'!$C$19,'admin BN&lt;40'!$B$19,"")))))))))</f>
        <v/>
      </c>
      <c r="Q55" s="14" t="str">
        <f t="shared" si="0"/>
        <v/>
      </c>
      <c r="R55" s="14">
        <f t="shared" si="1"/>
        <v>5</v>
      </c>
      <c r="S55" s="15" t="str">
        <f xml:space="preserve">
IF($R55&gt;0,"Fill in all required fields",
IF(OR($M55="&gt;3.0%",$M55="2.0-3.0%",$M55="1.5-2.0%",$M55="0.5-1.5%"),"Fuel sulphur content is too high for operation on BN&lt;40, please use a higher BN CLO and the matching sheet",
IF($I55&gt;100,"CLO not suitable for this sheet. Please check BN &gt;100 sheet",
IF(AND($I55&gt;39,$I55&lt;101),"CLO not suitable for this sheet. Please check BN40 - BN100 sheet",
IF(ISERROR(VLOOKUP(Q55,'admin BN&lt;40'!J$6:M$59,4,FALSE)),"",VLOOKUP(Q55,'admin BN&lt;40'!J$6:M$59,4,FALSE))))))</f>
        <v>Fill in all required fields</v>
      </c>
    </row>
    <row r="56" spans="2:19" ht="15">
      <c r="B56" s="10">
        <v>51</v>
      </c>
      <c r="C56" s="41"/>
      <c r="D56" s="42"/>
      <c r="E56" s="42"/>
      <c r="F56" s="42"/>
      <c r="G56" s="42"/>
      <c r="H56" s="42"/>
      <c r="I56" s="42"/>
      <c r="J56" s="42"/>
      <c r="K56" s="42"/>
      <c r="L56" s="42"/>
      <c r="M56" s="11" t="str">
        <f xml:space="preserve">
(IF(F56&gt;'admin BN&lt;40'!$C$41,'admin BN&lt;40'!$B$41,
(IF(F56&gt;'admin BN&lt;40'!$C$40,'admin BN&lt;40'!$B$40,
(IF(F56&gt;'admin BN&lt;40'!$C$39,'admin BN&lt;40'!$B$39,
(IF(F56&gt;'admin BN&lt;40'!$C$38,'admin BN&lt;40'!$B$38,
(IF(F56&gt;'admin BN&lt;40'!$C$37,'admin BN&lt;40'!$B$37,
(IF(F56&gt;'admin BN&lt;40'!$C$36,'admin BN&lt;40'!$B$36,
(IF(F56&gt;'admin BN&lt;40'!$C$35,'admin BN&lt;40'!$B$35,
(IF(F56&gt;'admin BN&lt;40'!$C$34,'admin BN&lt;40'!$B$34,
(IF(F56&gt;'admin BN&lt;40'!$C$33,'admin BN&lt;40'!$B$33,
(IF(F56&gt;'admin BN&lt;40'!$C$32,'admin BN&lt;40'!$B$32,
(IF(F56&gt;'admin BN&lt;40'!$C$31,'admin BN&lt;40'!$B$31,
(IF(F56&gt;'admin BN&lt;40'!$C$30,'admin BN&lt;40'!$B$30,
(IF(F56&gt;'admin BN&lt;40'!$C$29,'admin BN&lt;40'!$B$29,IF(F56="","",'admin BN&lt;40'!$B$28)))))))))))))))))))))))))))</f>
        <v/>
      </c>
      <c r="N56" s="12" t="str">
        <f xml:space="preserve">
IF(ISBLANK(K56),"",
IF(K56&gt;'admin BN&lt;40'!$E$6,"Safe",
IF(K56&gt;'admin BN&lt;40'!$G$6,"Danger",)))</f>
        <v/>
      </c>
      <c r="O56" s="13" t="str">
        <f xml:space="preserve">
IF(ISBLANK(L56),"",
IF(L56&gt;'admin BN&lt;40'!$G$7,"Danger",
IF(L56&gt;'admin BN&lt;40'!$F$7,"Alert",
IF(L56&gt;='admin BN&lt;40'!$E$7,"Safe",""))))</f>
        <v/>
      </c>
      <c r="P56" s="14" t="str">
        <f xml:space="preserve">
(IF(G56&gt;'admin BN&lt;40'!$C$23,'admin BN&lt;40'!$B$23,
(IF(G56&gt;'admin BN&lt;40'!$C$22,'admin BN&lt;40'!$B$22,
(IF(G56&gt;'admin BN&lt;40'!$C$21,'admin BN&lt;40'!$B$21,
(IF(G56&gt;'admin BN&lt;40'!$C$20,'admin BN&lt;40'!$B$20,IF(G56&gt;'admin BN&lt;40'!$C$19,'admin BN&lt;40'!$B$19,"")))))))))</f>
        <v/>
      </c>
      <c r="Q56" s="14" t="str">
        <f t="shared" si="0"/>
        <v/>
      </c>
      <c r="R56" s="14">
        <f t="shared" si="1"/>
        <v>5</v>
      </c>
      <c r="S56" s="15" t="str">
        <f xml:space="preserve">
IF($R56&gt;0,"Fill in all required fields",
IF(OR($M56="&gt;3.0%",$M56="2.0-3.0%",$M56="1.5-2.0%",$M56="0.5-1.5%"),"Fuel sulphur content is too high for operation on BN&lt;40, please use a higher BN CLO and the matching sheet",
IF($I56&gt;100,"CLO not suitable for this sheet. Please check BN &gt;100 sheet",
IF(AND($I56&gt;39,$I56&lt;101),"CLO not suitable for this sheet. Please check BN40 - BN100 sheet",
IF(ISERROR(VLOOKUP(Q56,'admin BN&lt;40'!J$6:M$59,4,FALSE)),"",VLOOKUP(Q56,'admin BN&lt;40'!J$6:M$59,4,FALSE))))))</f>
        <v>Fill in all required fields</v>
      </c>
    </row>
    <row r="57" spans="2:19" ht="15">
      <c r="B57" s="10">
        <v>52</v>
      </c>
      <c r="C57" s="41"/>
      <c r="D57" s="42"/>
      <c r="E57" s="42"/>
      <c r="F57" s="42"/>
      <c r="G57" s="42"/>
      <c r="H57" s="42"/>
      <c r="I57" s="42"/>
      <c r="J57" s="42"/>
      <c r="K57" s="42"/>
      <c r="L57" s="42"/>
      <c r="M57" s="11" t="str">
        <f xml:space="preserve">
(IF(F57&gt;'admin BN&lt;40'!$C$41,'admin BN&lt;40'!$B$41,
(IF(F57&gt;'admin BN&lt;40'!$C$40,'admin BN&lt;40'!$B$40,
(IF(F57&gt;'admin BN&lt;40'!$C$39,'admin BN&lt;40'!$B$39,
(IF(F57&gt;'admin BN&lt;40'!$C$38,'admin BN&lt;40'!$B$38,
(IF(F57&gt;'admin BN&lt;40'!$C$37,'admin BN&lt;40'!$B$37,
(IF(F57&gt;'admin BN&lt;40'!$C$36,'admin BN&lt;40'!$B$36,
(IF(F57&gt;'admin BN&lt;40'!$C$35,'admin BN&lt;40'!$B$35,
(IF(F57&gt;'admin BN&lt;40'!$C$34,'admin BN&lt;40'!$B$34,
(IF(F57&gt;'admin BN&lt;40'!$C$33,'admin BN&lt;40'!$B$33,
(IF(F57&gt;'admin BN&lt;40'!$C$32,'admin BN&lt;40'!$B$32,
(IF(F57&gt;'admin BN&lt;40'!$C$31,'admin BN&lt;40'!$B$31,
(IF(F57&gt;'admin BN&lt;40'!$C$30,'admin BN&lt;40'!$B$30,
(IF(F57&gt;'admin BN&lt;40'!$C$29,'admin BN&lt;40'!$B$29,IF(F57="","",'admin BN&lt;40'!$B$28)))))))))))))))))))))))))))</f>
        <v/>
      </c>
      <c r="N57" s="12" t="str">
        <f xml:space="preserve">
IF(ISBLANK(K57),"",
IF(K57&gt;'admin BN&lt;40'!$E$6,"Safe",
IF(K57&gt;'admin BN&lt;40'!$G$6,"Danger",)))</f>
        <v/>
      </c>
      <c r="O57" s="13" t="str">
        <f xml:space="preserve">
IF(ISBLANK(L57),"",
IF(L57&gt;'admin BN&lt;40'!$G$7,"Danger",
IF(L57&gt;'admin BN&lt;40'!$F$7,"Alert",
IF(L57&gt;='admin BN&lt;40'!$E$7,"Safe",""))))</f>
        <v/>
      </c>
      <c r="P57" s="14" t="str">
        <f xml:space="preserve">
(IF(G57&gt;'admin BN&lt;40'!$C$23,'admin BN&lt;40'!$B$23,
(IF(G57&gt;'admin BN&lt;40'!$C$22,'admin BN&lt;40'!$B$22,
(IF(G57&gt;'admin BN&lt;40'!$C$21,'admin BN&lt;40'!$B$21,
(IF(G57&gt;'admin BN&lt;40'!$C$20,'admin BN&lt;40'!$B$20,IF(G57&gt;'admin BN&lt;40'!$C$19,'admin BN&lt;40'!$B$19,"")))))))))</f>
        <v/>
      </c>
      <c r="Q57" s="14" t="str">
        <f t="shared" si="0"/>
        <v/>
      </c>
      <c r="R57" s="14">
        <f t="shared" si="1"/>
        <v>5</v>
      </c>
      <c r="S57" s="15" t="str">
        <f xml:space="preserve">
IF($R57&gt;0,"Fill in all required fields",
IF(OR($M57="&gt;3.0%",$M57="2.0-3.0%",$M57="1.5-2.0%",$M57="0.5-1.5%"),"Fuel sulphur content is too high for operation on BN&lt;40, please use a higher BN CLO and the matching sheet",
IF($I57&gt;100,"CLO not suitable for this sheet. Please check BN &gt;100 sheet",
IF(AND($I57&gt;39,$I57&lt;101),"CLO not suitable for this sheet. Please check BN40 - BN100 sheet",
IF(ISERROR(VLOOKUP(Q57,'admin BN&lt;40'!J$6:M$59,4,FALSE)),"",VLOOKUP(Q57,'admin BN&lt;40'!J$6:M$59,4,FALSE))))))</f>
        <v>Fill in all required fields</v>
      </c>
    </row>
    <row r="58" spans="2:19" ht="15">
      <c r="B58" s="10">
        <v>53</v>
      </c>
      <c r="C58" s="41"/>
      <c r="D58" s="42"/>
      <c r="E58" s="42"/>
      <c r="F58" s="42"/>
      <c r="G58" s="42"/>
      <c r="H58" s="42"/>
      <c r="I58" s="42"/>
      <c r="J58" s="42"/>
      <c r="K58" s="42"/>
      <c r="L58" s="42"/>
      <c r="M58" s="11" t="str">
        <f xml:space="preserve">
(IF(F58&gt;'admin BN&lt;40'!$C$41,'admin BN&lt;40'!$B$41,
(IF(F58&gt;'admin BN&lt;40'!$C$40,'admin BN&lt;40'!$B$40,
(IF(F58&gt;'admin BN&lt;40'!$C$39,'admin BN&lt;40'!$B$39,
(IF(F58&gt;'admin BN&lt;40'!$C$38,'admin BN&lt;40'!$B$38,
(IF(F58&gt;'admin BN&lt;40'!$C$37,'admin BN&lt;40'!$B$37,
(IF(F58&gt;'admin BN&lt;40'!$C$36,'admin BN&lt;40'!$B$36,
(IF(F58&gt;'admin BN&lt;40'!$C$35,'admin BN&lt;40'!$B$35,
(IF(F58&gt;'admin BN&lt;40'!$C$34,'admin BN&lt;40'!$B$34,
(IF(F58&gt;'admin BN&lt;40'!$C$33,'admin BN&lt;40'!$B$33,
(IF(F58&gt;'admin BN&lt;40'!$C$32,'admin BN&lt;40'!$B$32,
(IF(F58&gt;'admin BN&lt;40'!$C$31,'admin BN&lt;40'!$B$31,
(IF(F58&gt;'admin BN&lt;40'!$C$30,'admin BN&lt;40'!$B$30,
(IF(F58&gt;'admin BN&lt;40'!$C$29,'admin BN&lt;40'!$B$29,IF(F58="","",'admin BN&lt;40'!$B$28)))))))))))))))))))))))))))</f>
        <v/>
      </c>
      <c r="N58" s="12" t="str">
        <f xml:space="preserve">
IF(ISBLANK(K58),"",
IF(K58&gt;'admin BN&lt;40'!$E$6,"Safe",
IF(K58&gt;'admin BN&lt;40'!$G$6,"Danger",)))</f>
        <v/>
      </c>
      <c r="O58" s="13" t="str">
        <f xml:space="preserve">
IF(ISBLANK(L58),"",
IF(L58&gt;'admin BN&lt;40'!$G$7,"Danger",
IF(L58&gt;'admin BN&lt;40'!$F$7,"Alert",
IF(L58&gt;='admin BN&lt;40'!$E$7,"Safe",""))))</f>
        <v/>
      </c>
      <c r="P58" s="14" t="str">
        <f xml:space="preserve">
(IF(G58&gt;'admin BN&lt;40'!$C$23,'admin BN&lt;40'!$B$23,
(IF(G58&gt;'admin BN&lt;40'!$C$22,'admin BN&lt;40'!$B$22,
(IF(G58&gt;'admin BN&lt;40'!$C$21,'admin BN&lt;40'!$B$21,
(IF(G58&gt;'admin BN&lt;40'!$C$20,'admin BN&lt;40'!$B$20,IF(G58&gt;'admin BN&lt;40'!$C$19,'admin BN&lt;40'!$B$19,"")))))))))</f>
        <v/>
      </c>
      <c r="Q58" s="14" t="str">
        <f t="shared" si="0"/>
        <v/>
      </c>
      <c r="R58" s="14">
        <f t="shared" si="1"/>
        <v>5</v>
      </c>
      <c r="S58" s="15" t="str">
        <f xml:space="preserve">
IF($R58&gt;0,"Fill in all required fields",
IF(OR($M58="&gt;3.0%",$M58="2.0-3.0%",$M58="1.5-2.0%",$M58="0.5-1.5%"),"Fuel sulphur content is too high for operation on BN&lt;40, please use a higher BN CLO and the matching sheet",
IF($I58&gt;100,"CLO not suitable for this sheet. Please check BN &gt;100 sheet",
IF(AND($I58&gt;39,$I58&lt;101),"CLO not suitable for this sheet. Please check BN40 - BN100 sheet",
IF(ISERROR(VLOOKUP(Q58,'admin BN&lt;40'!J$6:M$59,4,FALSE)),"",VLOOKUP(Q58,'admin BN&lt;40'!J$6:M$59,4,FALSE))))))</f>
        <v>Fill in all required fields</v>
      </c>
    </row>
    <row r="59" spans="2:19" ht="15">
      <c r="B59" s="10">
        <v>54</v>
      </c>
      <c r="C59" s="41"/>
      <c r="D59" s="42"/>
      <c r="E59" s="42"/>
      <c r="F59" s="42"/>
      <c r="G59" s="42"/>
      <c r="H59" s="42"/>
      <c r="I59" s="42"/>
      <c r="J59" s="42"/>
      <c r="K59" s="42"/>
      <c r="L59" s="42"/>
      <c r="M59" s="11" t="str">
        <f xml:space="preserve">
(IF(F59&gt;'admin BN&lt;40'!$C$41,'admin BN&lt;40'!$B$41,
(IF(F59&gt;'admin BN&lt;40'!$C$40,'admin BN&lt;40'!$B$40,
(IF(F59&gt;'admin BN&lt;40'!$C$39,'admin BN&lt;40'!$B$39,
(IF(F59&gt;'admin BN&lt;40'!$C$38,'admin BN&lt;40'!$B$38,
(IF(F59&gt;'admin BN&lt;40'!$C$37,'admin BN&lt;40'!$B$37,
(IF(F59&gt;'admin BN&lt;40'!$C$36,'admin BN&lt;40'!$B$36,
(IF(F59&gt;'admin BN&lt;40'!$C$35,'admin BN&lt;40'!$B$35,
(IF(F59&gt;'admin BN&lt;40'!$C$34,'admin BN&lt;40'!$B$34,
(IF(F59&gt;'admin BN&lt;40'!$C$33,'admin BN&lt;40'!$B$33,
(IF(F59&gt;'admin BN&lt;40'!$C$32,'admin BN&lt;40'!$B$32,
(IF(F59&gt;'admin BN&lt;40'!$C$31,'admin BN&lt;40'!$B$31,
(IF(F59&gt;'admin BN&lt;40'!$C$30,'admin BN&lt;40'!$B$30,
(IF(F59&gt;'admin BN&lt;40'!$C$29,'admin BN&lt;40'!$B$29,IF(F59="","",'admin BN&lt;40'!$B$28)))))))))))))))))))))))))))</f>
        <v/>
      </c>
      <c r="N59" s="12" t="str">
        <f xml:space="preserve">
IF(ISBLANK(K59),"",
IF(K59&gt;'admin BN&lt;40'!$E$6,"Safe",
IF(K59&gt;'admin BN&lt;40'!$G$6,"Danger",)))</f>
        <v/>
      </c>
      <c r="O59" s="13" t="str">
        <f xml:space="preserve">
IF(ISBLANK(L59),"",
IF(L59&gt;'admin BN&lt;40'!$G$7,"Danger",
IF(L59&gt;'admin BN&lt;40'!$F$7,"Alert",
IF(L59&gt;='admin BN&lt;40'!$E$7,"Safe",""))))</f>
        <v/>
      </c>
      <c r="P59" s="14" t="str">
        <f xml:space="preserve">
(IF(G59&gt;'admin BN&lt;40'!$C$23,'admin BN&lt;40'!$B$23,
(IF(G59&gt;'admin BN&lt;40'!$C$22,'admin BN&lt;40'!$B$22,
(IF(G59&gt;'admin BN&lt;40'!$C$21,'admin BN&lt;40'!$B$21,
(IF(G59&gt;'admin BN&lt;40'!$C$20,'admin BN&lt;40'!$B$20,IF(G59&gt;'admin BN&lt;40'!$C$19,'admin BN&lt;40'!$B$19,"")))))))))</f>
        <v/>
      </c>
      <c r="Q59" s="14" t="str">
        <f t="shared" si="0"/>
        <v/>
      </c>
      <c r="R59" s="14">
        <f t="shared" si="1"/>
        <v>5</v>
      </c>
      <c r="S59" s="15" t="str">
        <f xml:space="preserve">
IF($R59&gt;0,"Fill in all required fields",
IF(OR($M59="&gt;3.0%",$M59="2.0-3.0%",$M59="1.5-2.0%",$M59="0.5-1.5%"),"Fuel sulphur content is too high for operation on BN&lt;40, please use a higher BN CLO and the matching sheet",
IF($I59&gt;100,"CLO not suitable for this sheet. Please check BN &gt;100 sheet",
IF(AND($I59&gt;39,$I59&lt;101),"CLO not suitable for this sheet. Please check BN40 - BN100 sheet",
IF(ISERROR(VLOOKUP(Q59,'admin BN&lt;40'!J$6:M$59,4,FALSE)),"",VLOOKUP(Q59,'admin BN&lt;40'!J$6:M$59,4,FALSE))))))</f>
        <v>Fill in all required fields</v>
      </c>
    </row>
    <row r="60" spans="2:19" ht="15">
      <c r="B60" s="10">
        <v>55</v>
      </c>
      <c r="C60" s="41"/>
      <c r="D60" s="42"/>
      <c r="E60" s="42"/>
      <c r="F60" s="42"/>
      <c r="G60" s="42"/>
      <c r="H60" s="42"/>
      <c r="I60" s="42"/>
      <c r="J60" s="42"/>
      <c r="K60" s="42"/>
      <c r="L60" s="42"/>
      <c r="M60" s="11" t="str">
        <f xml:space="preserve">
(IF(F60&gt;'admin BN&lt;40'!$C$41,'admin BN&lt;40'!$B$41,
(IF(F60&gt;'admin BN&lt;40'!$C$40,'admin BN&lt;40'!$B$40,
(IF(F60&gt;'admin BN&lt;40'!$C$39,'admin BN&lt;40'!$B$39,
(IF(F60&gt;'admin BN&lt;40'!$C$38,'admin BN&lt;40'!$B$38,
(IF(F60&gt;'admin BN&lt;40'!$C$37,'admin BN&lt;40'!$B$37,
(IF(F60&gt;'admin BN&lt;40'!$C$36,'admin BN&lt;40'!$B$36,
(IF(F60&gt;'admin BN&lt;40'!$C$35,'admin BN&lt;40'!$B$35,
(IF(F60&gt;'admin BN&lt;40'!$C$34,'admin BN&lt;40'!$B$34,
(IF(F60&gt;'admin BN&lt;40'!$C$33,'admin BN&lt;40'!$B$33,
(IF(F60&gt;'admin BN&lt;40'!$C$32,'admin BN&lt;40'!$B$32,
(IF(F60&gt;'admin BN&lt;40'!$C$31,'admin BN&lt;40'!$B$31,
(IF(F60&gt;'admin BN&lt;40'!$C$30,'admin BN&lt;40'!$B$30,
(IF(F60&gt;'admin BN&lt;40'!$C$29,'admin BN&lt;40'!$B$29,IF(F60="","",'admin BN&lt;40'!$B$28)))))))))))))))))))))))))))</f>
        <v/>
      </c>
      <c r="N60" s="12" t="str">
        <f xml:space="preserve">
IF(ISBLANK(K60),"",
IF(K60&gt;'admin BN&lt;40'!$E$6,"Safe",
IF(K60&gt;'admin BN&lt;40'!$G$6,"Danger",)))</f>
        <v/>
      </c>
      <c r="O60" s="13" t="str">
        <f xml:space="preserve">
IF(ISBLANK(L60),"",
IF(L60&gt;'admin BN&lt;40'!$G$7,"Danger",
IF(L60&gt;'admin BN&lt;40'!$F$7,"Alert",
IF(L60&gt;='admin BN&lt;40'!$E$7,"Safe",""))))</f>
        <v/>
      </c>
      <c r="P60" s="14" t="str">
        <f xml:space="preserve">
(IF(G60&gt;'admin BN&lt;40'!$C$23,'admin BN&lt;40'!$B$23,
(IF(G60&gt;'admin BN&lt;40'!$C$22,'admin BN&lt;40'!$B$22,
(IF(G60&gt;'admin BN&lt;40'!$C$21,'admin BN&lt;40'!$B$21,
(IF(G60&gt;'admin BN&lt;40'!$C$20,'admin BN&lt;40'!$B$20,IF(G60&gt;'admin BN&lt;40'!$C$19,'admin BN&lt;40'!$B$19,"")))))))))</f>
        <v/>
      </c>
      <c r="Q60" s="14" t="str">
        <f t="shared" si="0"/>
        <v/>
      </c>
      <c r="R60" s="14">
        <f t="shared" si="1"/>
        <v>5</v>
      </c>
      <c r="S60" s="15" t="str">
        <f xml:space="preserve">
IF($R60&gt;0,"Fill in all required fields",
IF(OR($M60="&gt;3.0%",$M60="2.0-3.0%",$M60="1.5-2.0%",$M60="0.5-1.5%"),"Fuel sulphur content is too high for operation on BN&lt;40, please use a higher BN CLO and the matching sheet",
IF($I60&gt;100,"CLO not suitable for this sheet. Please check BN &gt;100 sheet",
IF(AND($I60&gt;39,$I60&lt;101),"CLO not suitable for this sheet. Please check BN40 - BN100 sheet",
IF(ISERROR(VLOOKUP(Q60,'admin BN&lt;40'!J$6:M$59,4,FALSE)),"",VLOOKUP(Q60,'admin BN&lt;40'!J$6:M$59,4,FALSE))))))</f>
        <v>Fill in all required fields</v>
      </c>
    </row>
    <row r="61" spans="2:19" ht="15">
      <c r="B61" s="10">
        <v>56</v>
      </c>
      <c r="C61" s="41"/>
      <c r="D61" s="42"/>
      <c r="E61" s="42"/>
      <c r="F61" s="42"/>
      <c r="G61" s="42"/>
      <c r="H61" s="42"/>
      <c r="I61" s="42"/>
      <c r="J61" s="42"/>
      <c r="K61" s="42"/>
      <c r="L61" s="42"/>
      <c r="M61" s="11" t="str">
        <f xml:space="preserve">
(IF(F61&gt;'admin BN&lt;40'!$C$41,'admin BN&lt;40'!$B$41,
(IF(F61&gt;'admin BN&lt;40'!$C$40,'admin BN&lt;40'!$B$40,
(IF(F61&gt;'admin BN&lt;40'!$C$39,'admin BN&lt;40'!$B$39,
(IF(F61&gt;'admin BN&lt;40'!$C$38,'admin BN&lt;40'!$B$38,
(IF(F61&gt;'admin BN&lt;40'!$C$37,'admin BN&lt;40'!$B$37,
(IF(F61&gt;'admin BN&lt;40'!$C$36,'admin BN&lt;40'!$B$36,
(IF(F61&gt;'admin BN&lt;40'!$C$35,'admin BN&lt;40'!$B$35,
(IF(F61&gt;'admin BN&lt;40'!$C$34,'admin BN&lt;40'!$B$34,
(IF(F61&gt;'admin BN&lt;40'!$C$33,'admin BN&lt;40'!$B$33,
(IF(F61&gt;'admin BN&lt;40'!$C$32,'admin BN&lt;40'!$B$32,
(IF(F61&gt;'admin BN&lt;40'!$C$31,'admin BN&lt;40'!$B$31,
(IF(F61&gt;'admin BN&lt;40'!$C$30,'admin BN&lt;40'!$B$30,
(IF(F61&gt;'admin BN&lt;40'!$C$29,'admin BN&lt;40'!$B$29,IF(F61="","",'admin BN&lt;40'!$B$28)))))))))))))))))))))))))))</f>
        <v/>
      </c>
      <c r="N61" s="12" t="str">
        <f xml:space="preserve">
IF(ISBLANK(K61),"",
IF(K61&gt;'admin BN&lt;40'!$E$6,"Safe",
IF(K61&gt;'admin BN&lt;40'!$G$6,"Danger",)))</f>
        <v/>
      </c>
      <c r="O61" s="13" t="str">
        <f xml:space="preserve">
IF(ISBLANK(L61),"",
IF(L61&gt;'admin BN&lt;40'!$G$7,"Danger",
IF(L61&gt;'admin BN&lt;40'!$F$7,"Alert",
IF(L61&gt;='admin BN&lt;40'!$E$7,"Safe",""))))</f>
        <v/>
      </c>
      <c r="P61" s="14" t="str">
        <f xml:space="preserve">
(IF(G61&gt;'admin BN&lt;40'!$C$23,'admin BN&lt;40'!$B$23,
(IF(G61&gt;'admin BN&lt;40'!$C$22,'admin BN&lt;40'!$B$22,
(IF(G61&gt;'admin BN&lt;40'!$C$21,'admin BN&lt;40'!$B$21,
(IF(G61&gt;'admin BN&lt;40'!$C$20,'admin BN&lt;40'!$B$20,IF(G61&gt;'admin BN&lt;40'!$C$19,'admin BN&lt;40'!$B$19,"")))))))))</f>
        <v/>
      </c>
      <c r="Q61" s="14" t="str">
        <f t="shared" si="0"/>
        <v/>
      </c>
      <c r="R61" s="14">
        <f t="shared" si="1"/>
        <v>5</v>
      </c>
      <c r="S61" s="15" t="str">
        <f xml:space="preserve">
IF($R61&gt;0,"Fill in all required fields",
IF(OR($M61="&gt;3.0%",$M61="2.0-3.0%",$M61="1.5-2.0%",$M61="0.5-1.5%"),"Fuel sulphur content is too high for operation on BN&lt;40, please use a higher BN CLO and the matching sheet",
IF($I61&gt;100,"CLO not suitable for this sheet. Please check BN &gt;100 sheet",
IF(AND($I61&gt;39,$I61&lt;101),"CLO not suitable for this sheet. Please check BN40 - BN100 sheet",
IF(ISERROR(VLOOKUP(Q61,'admin BN&lt;40'!J$6:M$59,4,FALSE)),"",VLOOKUP(Q61,'admin BN&lt;40'!J$6:M$59,4,FALSE))))))</f>
        <v>Fill in all required fields</v>
      </c>
    </row>
    <row r="62" spans="2:19" ht="15">
      <c r="B62" s="10">
        <v>57</v>
      </c>
      <c r="C62" s="41"/>
      <c r="D62" s="42"/>
      <c r="E62" s="42"/>
      <c r="F62" s="42"/>
      <c r="G62" s="42"/>
      <c r="H62" s="42"/>
      <c r="I62" s="42"/>
      <c r="J62" s="42"/>
      <c r="K62" s="42"/>
      <c r="L62" s="42"/>
      <c r="M62" s="11" t="str">
        <f xml:space="preserve">
(IF(F62&gt;'admin BN&lt;40'!$C$41,'admin BN&lt;40'!$B$41,
(IF(F62&gt;'admin BN&lt;40'!$C$40,'admin BN&lt;40'!$B$40,
(IF(F62&gt;'admin BN&lt;40'!$C$39,'admin BN&lt;40'!$B$39,
(IF(F62&gt;'admin BN&lt;40'!$C$38,'admin BN&lt;40'!$B$38,
(IF(F62&gt;'admin BN&lt;40'!$C$37,'admin BN&lt;40'!$B$37,
(IF(F62&gt;'admin BN&lt;40'!$C$36,'admin BN&lt;40'!$B$36,
(IF(F62&gt;'admin BN&lt;40'!$C$35,'admin BN&lt;40'!$B$35,
(IF(F62&gt;'admin BN&lt;40'!$C$34,'admin BN&lt;40'!$B$34,
(IF(F62&gt;'admin BN&lt;40'!$C$33,'admin BN&lt;40'!$B$33,
(IF(F62&gt;'admin BN&lt;40'!$C$32,'admin BN&lt;40'!$B$32,
(IF(F62&gt;'admin BN&lt;40'!$C$31,'admin BN&lt;40'!$B$31,
(IF(F62&gt;'admin BN&lt;40'!$C$30,'admin BN&lt;40'!$B$30,
(IF(F62&gt;'admin BN&lt;40'!$C$29,'admin BN&lt;40'!$B$29,IF(F62="","",'admin BN&lt;40'!$B$28)))))))))))))))))))))))))))</f>
        <v/>
      </c>
      <c r="N62" s="12" t="str">
        <f xml:space="preserve">
IF(ISBLANK(K62),"",
IF(K62&gt;'admin BN&lt;40'!$E$6,"Safe",
IF(K62&gt;'admin BN&lt;40'!$G$6,"Danger",)))</f>
        <v/>
      </c>
      <c r="O62" s="13" t="str">
        <f xml:space="preserve">
IF(ISBLANK(L62),"",
IF(L62&gt;'admin BN&lt;40'!$G$7,"Danger",
IF(L62&gt;'admin BN&lt;40'!$F$7,"Alert",
IF(L62&gt;='admin BN&lt;40'!$E$7,"Safe",""))))</f>
        <v/>
      </c>
      <c r="P62" s="14" t="str">
        <f xml:space="preserve">
(IF(G62&gt;'admin BN&lt;40'!$C$23,'admin BN&lt;40'!$B$23,
(IF(G62&gt;'admin BN&lt;40'!$C$22,'admin BN&lt;40'!$B$22,
(IF(G62&gt;'admin BN&lt;40'!$C$21,'admin BN&lt;40'!$B$21,
(IF(G62&gt;'admin BN&lt;40'!$C$20,'admin BN&lt;40'!$B$20,IF(G62&gt;'admin BN&lt;40'!$C$19,'admin BN&lt;40'!$B$19,"")))))))))</f>
        <v/>
      </c>
      <c r="Q62" s="14" t="str">
        <f t="shared" si="0"/>
        <v/>
      </c>
      <c r="R62" s="14">
        <f t="shared" si="1"/>
        <v>5</v>
      </c>
      <c r="S62" s="15" t="str">
        <f xml:space="preserve">
IF($R62&gt;0,"Fill in all required fields",
IF(OR($M62="&gt;3.0%",$M62="2.0-3.0%",$M62="1.5-2.0%",$M62="0.5-1.5%"),"Fuel sulphur content is too high for operation on BN&lt;40, please use a higher BN CLO and the matching sheet",
IF($I62&gt;100,"CLO not suitable for this sheet. Please check BN &gt;100 sheet",
IF(AND($I62&gt;39,$I62&lt;101),"CLO not suitable for this sheet. Please check BN40 - BN100 sheet",
IF(ISERROR(VLOOKUP(Q62,'admin BN&lt;40'!J$6:M$59,4,FALSE)),"",VLOOKUP(Q62,'admin BN&lt;40'!J$6:M$59,4,FALSE))))))</f>
        <v>Fill in all required fields</v>
      </c>
    </row>
    <row r="63" spans="2:19" ht="15">
      <c r="B63" s="10">
        <v>58</v>
      </c>
      <c r="C63" s="41"/>
      <c r="D63" s="42"/>
      <c r="E63" s="42"/>
      <c r="F63" s="42"/>
      <c r="G63" s="42"/>
      <c r="H63" s="42"/>
      <c r="I63" s="42"/>
      <c r="J63" s="42"/>
      <c r="K63" s="42"/>
      <c r="L63" s="42"/>
      <c r="M63" s="11" t="str">
        <f xml:space="preserve">
(IF(F63&gt;'admin BN&lt;40'!$C$41,'admin BN&lt;40'!$B$41,
(IF(F63&gt;'admin BN&lt;40'!$C$40,'admin BN&lt;40'!$B$40,
(IF(F63&gt;'admin BN&lt;40'!$C$39,'admin BN&lt;40'!$B$39,
(IF(F63&gt;'admin BN&lt;40'!$C$38,'admin BN&lt;40'!$B$38,
(IF(F63&gt;'admin BN&lt;40'!$C$37,'admin BN&lt;40'!$B$37,
(IF(F63&gt;'admin BN&lt;40'!$C$36,'admin BN&lt;40'!$B$36,
(IF(F63&gt;'admin BN&lt;40'!$C$35,'admin BN&lt;40'!$B$35,
(IF(F63&gt;'admin BN&lt;40'!$C$34,'admin BN&lt;40'!$B$34,
(IF(F63&gt;'admin BN&lt;40'!$C$33,'admin BN&lt;40'!$B$33,
(IF(F63&gt;'admin BN&lt;40'!$C$32,'admin BN&lt;40'!$B$32,
(IF(F63&gt;'admin BN&lt;40'!$C$31,'admin BN&lt;40'!$B$31,
(IF(F63&gt;'admin BN&lt;40'!$C$30,'admin BN&lt;40'!$B$30,
(IF(F63&gt;'admin BN&lt;40'!$C$29,'admin BN&lt;40'!$B$29,IF(F63="","",'admin BN&lt;40'!$B$28)))))))))))))))))))))))))))</f>
        <v/>
      </c>
      <c r="N63" s="12" t="str">
        <f xml:space="preserve">
IF(ISBLANK(K63),"",
IF(K63&gt;'admin BN&lt;40'!$E$6,"Safe",
IF(K63&gt;'admin BN&lt;40'!$G$6,"Danger",)))</f>
        <v/>
      </c>
      <c r="O63" s="13" t="str">
        <f xml:space="preserve">
IF(ISBLANK(L63),"",
IF(L63&gt;'admin BN&lt;40'!$G$7,"Danger",
IF(L63&gt;'admin BN&lt;40'!$F$7,"Alert",
IF(L63&gt;='admin BN&lt;40'!$E$7,"Safe",""))))</f>
        <v/>
      </c>
      <c r="P63" s="14" t="str">
        <f xml:space="preserve">
(IF(G63&gt;'admin BN&lt;40'!$C$23,'admin BN&lt;40'!$B$23,
(IF(G63&gt;'admin BN&lt;40'!$C$22,'admin BN&lt;40'!$B$22,
(IF(G63&gt;'admin BN&lt;40'!$C$21,'admin BN&lt;40'!$B$21,
(IF(G63&gt;'admin BN&lt;40'!$C$20,'admin BN&lt;40'!$B$20,IF(G63&gt;'admin BN&lt;40'!$C$19,'admin BN&lt;40'!$B$19,"")))))))))</f>
        <v/>
      </c>
      <c r="Q63" s="14" t="str">
        <f t="shared" si="0"/>
        <v/>
      </c>
      <c r="R63" s="14">
        <f t="shared" si="1"/>
        <v>5</v>
      </c>
      <c r="S63" s="15" t="str">
        <f xml:space="preserve">
IF($R63&gt;0,"Fill in all required fields",
IF(OR($M63="&gt;3.0%",$M63="2.0-3.0%",$M63="1.5-2.0%",$M63="0.5-1.5%"),"Fuel sulphur content is too high for operation on BN&lt;40, please use a higher BN CLO and the matching sheet",
IF($I63&gt;100,"CLO not suitable for this sheet. Please check BN &gt;100 sheet",
IF(AND($I63&gt;39,$I63&lt;101),"CLO not suitable for this sheet. Please check BN40 - BN100 sheet",
IF(ISERROR(VLOOKUP(Q63,'admin BN&lt;40'!J$6:M$59,4,FALSE)),"",VLOOKUP(Q63,'admin BN&lt;40'!J$6:M$59,4,FALSE))))))</f>
        <v>Fill in all required fields</v>
      </c>
    </row>
    <row r="64" spans="2:19" ht="15">
      <c r="B64" s="10">
        <v>59</v>
      </c>
      <c r="C64" s="41"/>
      <c r="D64" s="42"/>
      <c r="E64" s="42"/>
      <c r="F64" s="42"/>
      <c r="G64" s="42"/>
      <c r="H64" s="42"/>
      <c r="I64" s="42"/>
      <c r="J64" s="42"/>
      <c r="K64" s="42"/>
      <c r="L64" s="42"/>
      <c r="M64" s="11" t="str">
        <f xml:space="preserve">
(IF(F64&gt;'admin BN&lt;40'!$C$41,'admin BN&lt;40'!$B$41,
(IF(F64&gt;'admin BN&lt;40'!$C$40,'admin BN&lt;40'!$B$40,
(IF(F64&gt;'admin BN&lt;40'!$C$39,'admin BN&lt;40'!$B$39,
(IF(F64&gt;'admin BN&lt;40'!$C$38,'admin BN&lt;40'!$B$38,
(IF(F64&gt;'admin BN&lt;40'!$C$37,'admin BN&lt;40'!$B$37,
(IF(F64&gt;'admin BN&lt;40'!$C$36,'admin BN&lt;40'!$B$36,
(IF(F64&gt;'admin BN&lt;40'!$C$35,'admin BN&lt;40'!$B$35,
(IF(F64&gt;'admin BN&lt;40'!$C$34,'admin BN&lt;40'!$B$34,
(IF(F64&gt;'admin BN&lt;40'!$C$33,'admin BN&lt;40'!$B$33,
(IF(F64&gt;'admin BN&lt;40'!$C$32,'admin BN&lt;40'!$B$32,
(IF(F64&gt;'admin BN&lt;40'!$C$31,'admin BN&lt;40'!$B$31,
(IF(F64&gt;'admin BN&lt;40'!$C$30,'admin BN&lt;40'!$B$30,
(IF(F64&gt;'admin BN&lt;40'!$C$29,'admin BN&lt;40'!$B$29,IF(F64="","",'admin BN&lt;40'!$B$28)))))))))))))))))))))))))))</f>
        <v/>
      </c>
      <c r="N64" s="12" t="str">
        <f xml:space="preserve">
IF(ISBLANK(K64),"",
IF(K64&gt;'admin BN&lt;40'!$E$6,"Safe",
IF(K64&gt;'admin BN&lt;40'!$G$6,"Danger",)))</f>
        <v/>
      </c>
      <c r="O64" s="13" t="str">
        <f xml:space="preserve">
IF(ISBLANK(L64),"",
IF(L64&gt;'admin BN&lt;40'!$G$7,"Danger",
IF(L64&gt;'admin BN&lt;40'!$F$7,"Alert",
IF(L64&gt;='admin BN&lt;40'!$E$7,"Safe",""))))</f>
        <v/>
      </c>
      <c r="P64" s="14" t="str">
        <f xml:space="preserve">
(IF(G64&gt;'admin BN&lt;40'!$C$23,'admin BN&lt;40'!$B$23,
(IF(G64&gt;'admin BN&lt;40'!$C$22,'admin BN&lt;40'!$B$22,
(IF(G64&gt;'admin BN&lt;40'!$C$21,'admin BN&lt;40'!$B$21,
(IF(G64&gt;'admin BN&lt;40'!$C$20,'admin BN&lt;40'!$B$20,IF(G64&gt;'admin BN&lt;40'!$C$19,'admin BN&lt;40'!$B$19,"")))))))))</f>
        <v/>
      </c>
      <c r="Q64" s="14" t="str">
        <f t="shared" si="0"/>
        <v/>
      </c>
      <c r="R64" s="14">
        <f t="shared" si="1"/>
        <v>5</v>
      </c>
      <c r="S64" s="15" t="str">
        <f xml:space="preserve">
IF($R64&gt;0,"Fill in all required fields",
IF(OR($M64="&gt;3.0%",$M64="2.0-3.0%",$M64="1.5-2.0%",$M64="0.5-1.5%"),"Fuel sulphur content is too high for operation on BN&lt;40, please use a higher BN CLO and the matching sheet",
IF($I64&gt;100,"CLO not suitable for this sheet. Please check BN &gt;100 sheet",
IF(AND($I64&gt;39,$I64&lt;101),"CLO not suitable for this sheet. Please check BN40 - BN100 sheet",
IF(ISERROR(VLOOKUP(Q64,'admin BN&lt;40'!J$6:M$59,4,FALSE)),"",VLOOKUP(Q64,'admin BN&lt;40'!J$6:M$59,4,FALSE))))))</f>
        <v>Fill in all required fields</v>
      </c>
    </row>
    <row r="65" spans="2:19" ht="15">
      <c r="B65" s="10">
        <v>60</v>
      </c>
      <c r="C65" s="41"/>
      <c r="D65" s="42"/>
      <c r="E65" s="42"/>
      <c r="F65" s="42"/>
      <c r="G65" s="42"/>
      <c r="H65" s="42"/>
      <c r="I65" s="42"/>
      <c r="J65" s="42"/>
      <c r="K65" s="42"/>
      <c r="L65" s="42"/>
      <c r="M65" s="11" t="str">
        <f xml:space="preserve">
(IF(F65&gt;'admin BN&lt;40'!$C$41,'admin BN&lt;40'!$B$41,
(IF(F65&gt;'admin BN&lt;40'!$C$40,'admin BN&lt;40'!$B$40,
(IF(F65&gt;'admin BN&lt;40'!$C$39,'admin BN&lt;40'!$B$39,
(IF(F65&gt;'admin BN&lt;40'!$C$38,'admin BN&lt;40'!$B$38,
(IF(F65&gt;'admin BN&lt;40'!$C$37,'admin BN&lt;40'!$B$37,
(IF(F65&gt;'admin BN&lt;40'!$C$36,'admin BN&lt;40'!$B$36,
(IF(F65&gt;'admin BN&lt;40'!$C$35,'admin BN&lt;40'!$B$35,
(IF(F65&gt;'admin BN&lt;40'!$C$34,'admin BN&lt;40'!$B$34,
(IF(F65&gt;'admin BN&lt;40'!$C$33,'admin BN&lt;40'!$B$33,
(IF(F65&gt;'admin BN&lt;40'!$C$32,'admin BN&lt;40'!$B$32,
(IF(F65&gt;'admin BN&lt;40'!$C$31,'admin BN&lt;40'!$B$31,
(IF(F65&gt;'admin BN&lt;40'!$C$30,'admin BN&lt;40'!$B$30,
(IF(F65&gt;'admin BN&lt;40'!$C$29,'admin BN&lt;40'!$B$29,IF(F65="","",'admin BN&lt;40'!$B$28)))))))))))))))))))))))))))</f>
        <v/>
      </c>
      <c r="N65" s="12" t="str">
        <f xml:space="preserve">
IF(ISBLANK(K65),"",
IF(K65&gt;'admin BN&lt;40'!$E$6,"Safe",
IF(K65&gt;'admin BN&lt;40'!$G$6,"Danger",)))</f>
        <v/>
      </c>
      <c r="O65" s="13" t="str">
        <f xml:space="preserve">
IF(ISBLANK(L65),"",
IF(L65&gt;'admin BN&lt;40'!$G$7,"Danger",
IF(L65&gt;'admin BN&lt;40'!$F$7,"Alert",
IF(L65&gt;='admin BN&lt;40'!$E$7,"Safe",""))))</f>
        <v/>
      </c>
      <c r="P65" s="14" t="str">
        <f xml:space="preserve">
(IF(G65&gt;'admin BN&lt;40'!$C$23,'admin BN&lt;40'!$B$23,
(IF(G65&gt;'admin BN&lt;40'!$C$22,'admin BN&lt;40'!$B$22,
(IF(G65&gt;'admin BN&lt;40'!$C$21,'admin BN&lt;40'!$B$21,
(IF(G65&gt;'admin BN&lt;40'!$C$20,'admin BN&lt;40'!$B$20,IF(G65&gt;'admin BN&lt;40'!$C$19,'admin BN&lt;40'!$B$19,"")))))))))</f>
        <v/>
      </c>
      <c r="Q65" s="14" t="str">
        <f t="shared" si="0"/>
        <v/>
      </c>
      <c r="R65" s="14">
        <f t="shared" si="1"/>
        <v>5</v>
      </c>
      <c r="S65" s="15" t="str">
        <f xml:space="preserve">
IF($R65&gt;0,"Fill in all required fields",
IF(OR($M65="&gt;3.0%",$M65="2.0-3.0%",$M65="1.5-2.0%",$M65="0.5-1.5%"),"Fuel sulphur content is too high for operation on BN&lt;40, please use a higher BN CLO and the matching sheet",
IF($I65&gt;100,"CLO not suitable for this sheet. Please check BN &gt;100 sheet",
IF(AND($I65&gt;39,$I65&lt;101),"CLO not suitable for this sheet. Please check BN40 - BN100 sheet",
IF(ISERROR(VLOOKUP(Q65,'admin BN&lt;40'!J$6:M$59,4,FALSE)),"",VLOOKUP(Q65,'admin BN&lt;40'!J$6:M$59,4,FALSE))))))</f>
        <v>Fill in all required fields</v>
      </c>
    </row>
    <row r="66" spans="2:19" ht="15">
      <c r="B66" s="10">
        <v>61</v>
      </c>
      <c r="C66" s="41"/>
      <c r="D66" s="42"/>
      <c r="E66" s="42"/>
      <c r="F66" s="42"/>
      <c r="G66" s="42"/>
      <c r="H66" s="42"/>
      <c r="I66" s="42"/>
      <c r="J66" s="42"/>
      <c r="K66" s="42"/>
      <c r="L66" s="42"/>
      <c r="M66" s="11" t="str">
        <f xml:space="preserve">
(IF(F66&gt;'admin BN&lt;40'!$C$41,'admin BN&lt;40'!$B$41,
(IF(F66&gt;'admin BN&lt;40'!$C$40,'admin BN&lt;40'!$B$40,
(IF(F66&gt;'admin BN&lt;40'!$C$39,'admin BN&lt;40'!$B$39,
(IF(F66&gt;'admin BN&lt;40'!$C$38,'admin BN&lt;40'!$B$38,
(IF(F66&gt;'admin BN&lt;40'!$C$37,'admin BN&lt;40'!$B$37,
(IF(F66&gt;'admin BN&lt;40'!$C$36,'admin BN&lt;40'!$B$36,
(IF(F66&gt;'admin BN&lt;40'!$C$35,'admin BN&lt;40'!$B$35,
(IF(F66&gt;'admin BN&lt;40'!$C$34,'admin BN&lt;40'!$B$34,
(IF(F66&gt;'admin BN&lt;40'!$C$33,'admin BN&lt;40'!$B$33,
(IF(F66&gt;'admin BN&lt;40'!$C$32,'admin BN&lt;40'!$B$32,
(IF(F66&gt;'admin BN&lt;40'!$C$31,'admin BN&lt;40'!$B$31,
(IF(F66&gt;'admin BN&lt;40'!$C$30,'admin BN&lt;40'!$B$30,
(IF(F66&gt;'admin BN&lt;40'!$C$29,'admin BN&lt;40'!$B$29,IF(F66="","",'admin BN&lt;40'!$B$28)))))))))))))))))))))))))))</f>
        <v/>
      </c>
      <c r="N66" s="12" t="str">
        <f xml:space="preserve">
IF(ISBLANK(K66),"",
IF(K66&gt;'admin BN&lt;40'!$E$6,"Safe",
IF(K66&gt;'admin BN&lt;40'!$G$6,"Danger",)))</f>
        <v/>
      </c>
      <c r="O66" s="13" t="str">
        <f xml:space="preserve">
IF(ISBLANK(L66),"",
IF(L66&gt;'admin BN&lt;40'!$G$7,"Danger",
IF(L66&gt;'admin BN&lt;40'!$F$7,"Alert",
IF(L66&gt;='admin BN&lt;40'!$E$7,"Safe",""))))</f>
        <v/>
      </c>
      <c r="P66" s="14" t="str">
        <f xml:space="preserve">
(IF(G66&gt;'admin BN&lt;40'!$C$23,'admin BN&lt;40'!$B$23,
(IF(G66&gt;'admin BN&lt;40'!$C$22,'admin BN&lt;40'!$B$22,
(IF(G66&gt;'admin BN&lt;40'!$C$21,'admin BN&lt;40'!$B$21,
(IF(G66&gt;'admin BN&lt;40'!$C$20,'admin BN&lt;40'!$B$20,IF(G66&gt;'admin BN&lt;40'!$C$19,'admin BN&lt;40'!$B$19,"")))))))))</f>
        <v/>
      </c>
      <c r="Q66" s="14" t="str">
        <f t="shared" si="0"/>
        <v/>
      </c>
      <c r="R66" s="14">
        <f t="shared" si="1"/>
        <v>5</v>
      </c>
      <c r="S66" s="15" t="str">
        <f xml:space="preserve">
IF($R66&gt;0,"Fill in all required fields",
IF(OR($M66="&gt;3.0%",$M66="2.0-3.0%",$M66="1.5-2.0%",$M66="0.5-1.5%"),"Fuel sulphur content is too high for operation on BN&lt;40, please use a higher BN CLO and the matching sheet",
IF($I66&gt;100,"CLO not suitable for this sheet. Please check BN &gt;100 sheet",
IF(AND($I66&gt;39,$I66&lt;101),"CLO not suitable for this sheet. Please check BN40 - BN100 sheet",
IF(ISERROR(VLOOKUP(Q66,'admin BN&lt;40'!J$6:M$59,4,FALSE)),"",VLOOKUP(Q66,'admin BN&lt;40'!J$6:M$59,4,FALSE))))))</f>
        <v>Fill in all required fields</v>
      </c>
    </row>
    <row r="67" spans="2:19" ht="15">
      <c r="B67" s="10">
        <v>62</v>
      </c>
      <c r="C67" s="41"/>
      <c r="D67" s="42"/>
      <c r="E67" s="42"/>
      <c r="F67" s="42"/>
      <c r="G67" s="42"/>
      <c r="H67" s="42"/>
      <c r="I67" s="42"/>
      <c r="J67" s="42"/>
      <c r="K67" s="42"/>
      <c r="L67" s="42"/>
      <c r="M67" s="11" t="str">
        <f xml:space="preserve">
(IF(F67&gt;'admin BN&lt;40'!$C$41,'admin BN&lt;40'!$B$41,
(IF(F67&gt;'admin BN&lt;40'!$C$40,'admin BN&lt;40'!$B$40,
(IF(F67&gt;'admin BN&lt;40'!$C$39,'admin BN&lt;40'!$B$39,
(IF(F67&gt;'admin BN&lt;40'!$C$38,'admin BN&lt;40'!$B$38,
(IF(F67&gt;'admin BN&lt;40'!$C$37,'admin BN&lt;40'!$B$37,
(IF(F67&gt;'admin BN&lt;40'!$C$36,'admin BN&lt;40'!$B$36,
(IF(F67&gt;'admin BN&lt;40'!$C$35,'admin BN&lt;40'!$B$35,
(IF(F67&gt;'admin BN&lt;40'!$C$34,'admin BN&lt;40'!$B$34,
(IF(F67&gt;'admin BN&lt;40'!$C$33,'admin BN&lt;40'!$B$33,
(IF(F67&gt;'admin BN&lt;40'!$C$32,'admin BN&lt;40'!$B$32,
(IF(F67&gt;'admin BN&lt;40'!$C$31,'admin BN&lt;40'!$B$31,
(IF(F67&gt;'admin BN&lt;40'!$C$30,'admin BN&lt;40'!$B$30,
(IF(F67&gt;'admin BN&lt;40'!$C$29,'admin BN&lt;40'!$B$29,IF(F67="","",'admin BN&lt;40'!$B$28)))))))))))))))))))))))))))</f>
        <v/>
      </c>
      <c r="N67" s="12" t="str">
        <f xml:space="preserve">
IF(ISBLANK(K67),"",
IF(K67&gt;'admin BN&lt;40'!$E$6,"Safe",
IF(K67&gt;'admin BN&lt;40'!$G$6,"Danger",)))</f>
        <v/>
      </c>
      <c r="O67" s="13" t="str">
        <f xml:space="preserve">
IF(ISBLANK(L67),"",
IF(L67&gt;'admin BN&lt;40'!$G$7,"Danger",
IF(L67&gt;'admin BN&lt;40'!$F$7,"Alert",
IF(L67&gt;='admin BN&lt;40'!$E$7,"Safe",""))))</f>
        <v/>
      </c>
      <c r="P67" s="14" t="str">
        <f xml:space="preserve">
(IF(G67&gt;'admin BN&lt;40'!$C$23,'admin BN&lt;40'!$B$23,
(IF(G67&gt;'admin BN&lt;40'!$C$22,'admin BN&lt;40'!$B$22,
(IF(G67&gt;'admin BN&lt;40'!$C$21,'admin BN&lt;40'!$B$21,
(IF(G67&gt;'admin BN&lt;40'!$C$20,'admin BN&lt;40'!$B$20,IF(G67&gt;'admin BN&lt;40'!$C$19,'admin BN&lt;40'!$B$19,"")))))))))</f>
        <v/>
      </c>
      <c r="Q67" s="14" t="str">
        <f t="shared" si="0"/>
        <v/>
      </c>
      <c r="R67" s="14">
        <f t="shared" si="1"/>
        <v>5</v>
      </c>
      <c r="S67" s="15" t="str">
        <f xml:space="preserve">
IF($R67&gt;0,"Fill in all required fields",
IF(OR($M67="&gt;3.0%",$M67="2.0-3.0%",$M67="1.5-2.0%",$M67="0.5-1.5%"),"Fuel sulphur content is too high for operation on BN&lt;40, please use a higher BN CLO and the matching sheet",
IF($I67&gt;100,"CLO not suitable for this sheet. Please check BN &gt;100 sheet",
IF(AND($I67&gt;39,$I67&lt;101),"CLO not suitable for this sheet. Please check BN40 - BN100 sheet",
IF(ISERROR(VLOOKUP(Q67,'admin BN&lt;40'!J$6:M$59,4,FALSE)),"",VLOOKUP(Q67,'admin BN&lt;40'!J$6:M$59,4,FALSE))))))</f>
        <v>Fill in all required fields</v>
      </c>
    </row>
    <row r="68" spans="2:19" ht="15">
      <c r="B68" s="10">
        <v>63</v>
      </c>
      <c r="C68" s="41"/>
      <c r="D68" s="42"/>
      <c r="E68" s="42"/>
      <c r="F68" s="42"/>
      <c r="G68" s="42"/>
      <c r="H68" s="42"/>
      <c r="I68" s="42"/>
      <c r="J68" s="42"/>
      <c r="K68" s="42"/>
      <c r="L68" s="42"/>
      <c r="M68" s="11" t="str">
        <f xml:space="preserve">
(IF(F68&gt;'admin BN&lt;40'!$C$41,'admin BN&lt;40'!$B$41,
(IF(F68&gt;'admin BN&lt;40'!$C$40,'admin BN&lt;40'!$B$40,
(IF(F68&gt;'admin BN&lt;40'!$C$39,'admin BN&lt;40'!$B$39,
(IF(F68&gt;'admin BN&lt;40'!$C$38,'admin BN&lt;40'!$B$38,
(IF(F68&gt;'admin BN&lt;40'!$C$37,'admin BN&lt;40'!$B$37,
(IF(F68&gt;'admin BN&lt;40'!$C$36,'admin BN&lt;40'!$B$36,
(IF(F68&gt;'admin BN&lt;40'!$C$35,'admin BN&lt;40'!$B$35,
(IF(F68&gt;'admin BN&lt;40'!$C$34,'admin BN&lt;40'!$B$34,
(IF(F68&gt;'admin BN&lt;40'!$C$33,'admin BN&lt;40'!$B$33,
(IF(F68&gt;'admin BN&lt;40'!$C$32,'admin BN&lt;40'!$B$32,
(IF(F68&gt;'admin BN&lt;40'!$C$31,'admin BN&lt;40'!$B$31,
(IF(F68&gt;'admin BN&lt;40'!$C$30,'admin BN&lt;40'!$B$30,
(IF(F68&gt;'admin BN&lt;40'!$C$29,'admin BN&lt;40'!$B$29,IF(F68="","",'admin BN&lt;40'!$B$28)))))))))))))))))))))))))))</f>
        <v/>
      </c>
      <c r="N68" s="12" t="str">
        <f xml:space="preserve">
IF(ISBLANK(K68),"",
IF(K68&gt;'admin BN&lt;40'!$E$6,"Safe",
IF(K68&gt;'admin BN&lt;40'!$G$6,"Danger",)))</f>
        <v/>
      </c>
      <c r="O68" s="13" t="str">
        <f xml:space="preserve">
IF(ISBLANK(L68),"",
IF(L68&gt;'admin BN&lt;40'!$G$7,"Danger",
IF(L68&gt;'admin BN&lt;40'!$F$7,"Alert",
IF(L68&gt;='admin BN&lt;40'!$E$7,"Safe",""))))</f>
        <v/>
      </c>
      <c r="P68" s="14" t="str">
        <f xml:space="preserve">
(IF(G68&gt;'admin BN&lt;40'!$C$23,'admin BN&lt;40'!$B$23,
(IF(G68&gt;'admin BN&lt;40'!$C$22,'admin BN&lt;40'!$B$22,
(IF(G68&gt;'admin BN&lt;40'!$C$21,'admin BN&lt;40'!$B$21,
(IF(G68&gt;'admin BN&lt;40'!$C$20,'admin BN&lt;40'!$B$20,IF(G68&gt;'admin BN&lt;40'!$C$19,'admin BN&lt;40'!$B$19,"")))))))))</f>
        <v/>
      </c>
      <c r="Q68" s="14" t="str">
        <f t="shared" si="0"/>
        <v/>
      </c>
      <c r="R68" s="14">
        <f t="shared" si="1"/>
        <v>5</v>
      </c>
      <c r="S68" s="15" t="str">
        <f xml:space="preserve">
IF($R68&gt;0,"Fill in all required fields",
IF(OR($M68="&gt;3.0%",$M68="2.0-3.0%",$M68="1.5-2.0%",$M68="0.5-1.5%"),"Fuel sulphur content is too high for operation on BN&lt;40, please use a higher BN CLO and the matching sheet",
IF($I68&gt;100,"CLO not suitable for this sheet. Please check BN &gt;100 sheet",
IF(AND($I68&gt;39,$I68&lt;101),"CLO not suitable for this sheet. Please check BN40 - BN100 sheet",
IF(ISERROR(VLOOKUP(Q68,'admin BN&lt;40'!J$6:M$59,4,FALSE)),"",VLOOKUP(Q68,'admin BN&lt;40'!J$6:M$59,4,FALSE))))))</f>
        <v>Fill in all required fields</v>
      </c>
    </row>
    <row r="69" spans="2:19" ht="15">
      <c r="B69" s="10">
        <v>64</v>
      </c>
      <c r="C69" s="41"/>
      <c r="D69" s="42"/>
      <c r="E69" s="42"/>
      <c r="F69" s="42"/>
      <c r="G69" s="42"/>
      <c r="H69" s="42"/>
      <c r="I69" s="42"/>
      <c r="J69" s="42"/>
      <c r="K69" s="42"/>
      <c r="L69" s="42"/>
      <c r="M69" s="11" t="str">
        <f xml:space="preserve">
(IF(F69&gt;'admin BN&lt;40'!$C$41,'admin BN&lt;40'!$B$41,
(IF(F69&gt;'admin BN&lt;40'!$C$40,'admin BN&lt;40'!$B$40,
(IF(F69&gt;'admin BN&lt;40'!$C$39,'admin BN&lt;40'!$B$39,
(IF(F69&gt;'admin BN&lt;40'!$C$38,'admin BN&lt;40'!$B$38,
(IF(F69&gt;'admin BN&lt;40'!$C$37,'admin BN&lt;40'!$B$37,
(IF(F69&gt;'admin BN&lt;40'!$C$36,'admin BN&lt;40'!$B$36,
(IF(F69&gt;'admin BN&lt;40'!$C$35,'admin BN&lt;40'!$B$35,
(IF(F69&gt;'admin BN&lt;40'!$C$34,'admin BN&lt;40'!$B$34,
(IF(F69&gt;'admin BN&lt;40'!$C$33,'admin BN&lt;40'!$B$33,
(IF(F69&gt;'admin BN&lt;40'!$C$32,'admin BN&lt;40'!$B$32,
(IF(F69&gt;'admin BN&lt;40'!$C$31,'admin BN&lt;40'!$B$31,
(IF(F69&gt;'admin BN&lt;40'!$C$30,'admin BN&lt;40'!$B$30,
(IF(F69&gt;'admin BN&lt;40'!$C$29,'admin BN&lt;40'!$B$29,IF(F69="","",'admin BN&lt;40'!$B$28)))))))))))))))))))))))))))</f>
        <v/>
      </c>
      <c r="N69" s="12" t="str">
        <f xml:space="preserve">
IF(ISBLANK(K69),"",
IF(K69&gt;'admin BN&lt;40'!$E$6,"Safe",
IF(K69&gt;'admin BN&lt;40'!$G$6,"Danger",)))</f>
        <v/>
      </c>
      <c r="O69" s="13" t="str">
        <f xml:space="preserve">
IF(ISBLANK(L69),"",
IF(L69&gt;'admin BN&lt;40'!$G$7,"Danger",
IF(L69&gt;'admin BN&lt;40'!$F$7,"Alert",
IF(L69&gt;='admin BN&lt;40'!$E$7,"Safe",""))))</f>
        <v/>
      </c>
      <c r="P69" s="14" t="str">
        <f xml:space="preserve">
(IF(G69&gt;'admin BN&lt;40'!$C$23,'admin BN&lt;40'!$B$23,
(IF(G69&gt;'admin BN&lt;40'!$C$22,'admin BN&lt;40'!$B$22,
(IF(G69&gt;'admin BN&lt;40'!$C$21,'admin BN&lt;40'!$B$21,
(IF(G69&gt;'admin BN&lt;40'!$C$20,'admin BN&lt;40'!$B$20,IF(G69&gt;'admin BN&lt;40'!$C$19,'admin BN&lt;40'!$B$19,"")))))))))</f>
        <v/>
      </c>
      <c r="Q69" s="14" t="str">
        <f t="shared" si="0"/>
        <v/>
      </c>
      <c r="R69" s="14">
        <f t="shared" si="1"/>
        <v>5</v>
      </c>
      <c r="S69" s="15" t="str">
        <f xml:space="preserve">
IF($R69&gt;0,"Fill in all required fields",
IF(OR($M69="&gt;3.0%",$M69="2.0-3.0%",$M69="1.5-2.0%",$M69="0.5-1.5%"),"Fuel sulphur content is too high for operation on BN&lt;40, please use a higher BN CLO and the matching sheet",
IF($I69&gt;100,"CLO not suitable for this sheet. Please check BN &gt;100 sheet",
IF(AND($I69&gt;39,$I69&lt;101),"CLO not suitable for this sheet. Please check BN40 - BN100 sheet",
IF(ISERROR(VLOOKUP(Q69,'admin BN&lt;40'!J$6:M$59,4,FALSE)),"",VLOOKUP(Q69,'admin BN&lt;40'!J$6:M$59,4,FALSE))))))</f>
        <v>Fill in all required fields</v>
      </c>
    </row>
    <row r="70" spans="2:19" ht="15">
      <c r="B70" s="10">
        <v>65</v>
      </c>
      <c r="C70" s="41"/>
      <c r="D70" s="42"/>
      <c r="E70" s="42"/>
      <c r="F70" s="42"/>
      <c r="G70" s="42"/>
      <c r="H70" s="42"/>
      <c r="I70" s="42"/>
      <c r="J70" s="42"/>
      <c r="K70" s="42"/>
      <c r="L70" s="42"/>
      <c r="M70" s="11" t="str">
        <f xml:space="preserve">
(IF(F70&gt;'admin BN&lt;40'!$C$41,'admin BN&lt;40'!$B$41,
(IF(F70&gt;'admin BN&lt;40'!$C$40,'admin BN&lt;40'!$B$40,
(IF(F70&gt;'admin BN&lt;40'!$C$39,'admin BN&lt;40'!$B$39,
(IF(F70&gt;'admin BN&lt;40'!$C$38,'admin BN&lt;40'!$B$38,
(IF(F70&gt;'admin BN&lt;40'!$C$37,'admin BN&lt;40'!$B$37,
(IF(F70&gt;'admin BN&lt;40'!$C$36,'admin BN&lt;40'!$B$36,
(IF(F70&gt;'admin BN&lt;40'!$C$35,'admin BN&lt;40'!$B$35,
(IF(F70&gt;'admin BN&lt;40'!$C$34,'admin BN&lt;40'!$B$34,
(IF(F70&gt;'admin BN&lt;40'!$C$33,'admin BN&lt;40'!$B$33,
(IF(F70&gt;'admin BN&lt;40'!$C$32,'admin BN&lt;40'!$B$32,
(IF(F70&gt;'admin BN&lt;40'!$C$31,'admin BN&lt;40'!$B$31,
(IF(F70&gt;'admin BN&lt;40'!$C$30,'admin BN&lt;40'!$B$30,
(IF(F70&gt;'admin BN&lt;40'!$C$29,'admin BN&lt;40'!$B$29,IF(F70="","",'admin BN&lt;40'!$B$28)))))))))))))))))))))))))))</f>
        <v/>
      </c>
      <c r="N70" s="12" t="str">
        <f xml:space="preserve">
IF(ISBLANK(K70),"",
IF(K70&gt;'admin BN&lt;40'!$E$6,"Safe",
IF(K70&gt;'admin BN&lt;40'!$G$6,"Danger",)))</f>
        <v/>
      </c>
      <c r="O70" s="13" t="str">
        <f xml:space="preserve">
IF(ISBLANK(L70),"",
IF(L70&gt;'admin BN&lt;40'!$G$7,"Danger",
IF(L70&gt;'admin BN&lt;40'!$F$7,"Alert",
IF(L70&gt;='admin BN&lt;40'!$E$7,"Safe",""))))</f>
        <v/>
      </c>
      <c r="P70" s="14" t="str">
        <f xml:space="preserve">
(IF(G70&gt;'admin BN&lt;40'!$C$23,'admin BN&lt;40'!$B$23,
(IF(G70&gt;'admin BN&lt;40'!$C$22,'admin BN&lt;40'!$B$22,
(IF(G70&gt;'admin BN&lt;40'!$C$21,'admin BN&lt;40'!$B$21,
(IF(G70&gt;'admin BN&lt;40'!$C$20,'admin BN&lt;40'!$B$20,IF(G70&gt;'admin BN&lt;40'!$C$19,'admin BN&lt;40'!$B$19,"")))))))))</f>
        <v/>
      </c>
      <c r="Q70" s="14" t="str">
        <f t="shared" si="0"/>
        <v/>
      </c>
      <c r="R70" s="14">
        <f t="shared" si="1"/>
        <v>5</v>
      </c>
      <c r="S70" s="15" t="str">
        <f xml:space="preserve">
IF($R70&gt;0,"Fill in all required fields",
IF(OR($M70="&gt;3.0%",$M70="2.0-3.0%",$M70="1.5-2.0%",$M70="0.5-1.5%"),"Fuel sulphur content is too high for operation on BN&lt;40, please use a higher BN CLO and the matching sheet",
IF($I70&gt;100,"CLO not suitable for this sheet. Please check BN &gt;100 sheet",
IF(AND($I70&gt;39,$I70&lt;101),"CLO not suitable for this sheet. Please check BN40 - BN100 sheet",
IF(ISERROR(VLOOKUP(Q70,'admin BN&lt;40'!J$6:M$59,4,FALSE)),"",VLOOKUP(Q70,'admin BN&lt;40'!J$6:M$59,4,FALSE))))))</f>
        <v>Fill in all required fields</v>
      </c>
    </row>
    <row r="71" spans="2:19" ht="15">
      <c r="B71" s="10">
        <v>66</v>
      </c>
      <c r="C71" s="41"/>
      <c r="D71" s="42"/>
      <c r="E71" s="42"/>
      <c r="F71" s="42"/>
      <c r="G71" s="42"/>
      <c r="H71" s="42"/>
      <c r="I71" s="42"/>
      <c r="J71" s="42"/>
      <c r="K71" s="42"/>
      <c r="L71" s="42"/>
      <c r="M71" s="11" t="str">
        <f xml:space="preserve">
(IF(F71&gt;'admin BN&lt;40'!$C$41,'admin BN&lt;40'!$B$41,
(IF(F71&gt;'admin BN&lt;40'!$C$40,'admin BN&lt;40'!$B$40,
(IF(F71&gt;'admin BN&lt;40'!$C$39,'admin BN&lt;40'!$B$39,
(IF(F71&gt;'admin BN&lt;40'!$C$38,'admin BN&lt;40'!$B$38,
(IF(F71&gt;'admin BN&lt;40'!$C$37,'admin BN&lt;40'!$B$37,
(IF(F71&gt;'admin BN&lt;40'!$C$36,'admin BN&lt;40'!$B$36,
(IF(F71&gt;'admin BN&lt;40'!$C$35,'admin BN&lt;40'!$B$35,
(IF(F71&gt;'admin BN&lt;40'!$C$34,'admin BN&lt;40'!$B$34,
(IF(F71&gt;'admin BN&lt;40'!$C$33,'admin BN&lt;40'!$B$33,
(IF(F71&gt;'admin BN&lt;40'!$C$32,'admin BN&lt;40'!$B$32,
(IF(F71&gt;'admin BN&lt;40'!$C$31,'admin BN&lt;40'!$B$31,
(IF(F71&gt;'admin BN&lt;40'!$C$30,'admin BN&lt;40'!$B$30,
(IF(F71&gt;'admin BN&lt;40'!$C$29,'admin BN&lt;40'!$B$29,IF(F71="","",'admin BN&lt;40'!$B$28)))))))))))))))))))))))))))</f>
        <v/>
      </c>
      <c r="N71" s="12" t="str">
        <f xml:space="preserve">
IF(ISBLANK(K71),"",
IF(K71&gt;'admin BN&lt;40'!$E$6,"Safe",
IF(K71&gt;'admin BN&lt;40'!$G$6,"Danger",)))</f>
        <v/>
      </c>
      <c r="O71" s="13" t="str">
        <f xml:space="preserve">
IF(ISBLANK(L71),"",
IF(L71&gt;'admin BN&lt;40'!$G$7,"Danger",
IF(L71&gt;'admin BN&lt;40'!$F$7,"Alert",
IF(L71&gt;='admin BN&lt;40'!$E$7,"Safe",""))))</f>
        <v/>
      </c>
      <c r="P71" s="14" t="str">
        <f xml:space="preserve">
(IF(G71&gt;'admin BN&lt;40'!$C$23,'admin BN&lt;40'!$B$23,
(IF(G71&gt;'admin BN&lt;40'!$C$22,'admin BN&lt;40'!$B$22,
(IF(G71&gt;'admin BN&lt;40'!$C$21,'admin BN&lt;40'!$B$21,
(IF(G71&gt;'admin BN&lt;40'!$C$20,'admin BN&lt;40'!$B$20,IF(G71&gt;'admin BN&lt;40'!$C$19,'admin BN&lt;40'!$B$19,"")))))))))</f>
        <v/>
      </c>
      <c r="Q71" s="14" t="str">
        <f t="shared" ref="Q71:Q134" si="2">N71&amp;O71&amp;P71</f>
        <v/>
      </c>
      <c r="R71" s="14">
        <f t="shared" ref="R71:R134" si="3">SUM(
COUNTIF($F71,""),
COUNTIF($G71,""),
COUNTIF($I71,""),
COUNTIF($K71,""),
COUNTIF($L71,""))</f>
        <v>5</v>
      </c>
      <c r="S71" s="15" t="str">
        <f xml:space="preserve">
IF($R71&gt;0,"Fill in all required fields",
IF(OR($M71="&gt;3.0%",$M71="2.0-3.0%",$M71="1.5-2.0%",$M71="0.5-1.5%"),"Fuel sulphur content is too high for operation on BN&lt;40, please use a higher BN CLO and the matching sheet",
IF($I71&gt;100,"CLO not suitable for this sheet. Please check BN &gt;100 sheet",
IF(AND($I71&gt;39,$I71&lt;101),"CLO not suitable for this sheet. Please check BN40 - BN100 sheet",
IF(ISERROR(VLOOKUP(Q71,'admin BN&lt;40'!J$6:M$59,4,FALSE)),"",VLOOKUP(Q71,'admin BN&lt;40'!J$6:M$59,4,FALSE))))))</f>
        <v>Fill in all required fields</v>
      </c>
    </row>
    <row r="72" spans="2:19" ht="15">
      <c r="B72" s="10">
        <v>67</v>
      </c>
      <c r="C72" s="41"/>
      <c r="D72" s="42"/>
      <c r="E72" s="42"/>
      <c r="F72" s="42"/>
      <c r="G72" s="42"/>
      <c r="H72" s="42"/>
      <c r="I72" s="42"/>
      <c r="J72" s="42"/>
      <c r="K72" s="42"/>
      <c r="L72" s="42"/>
      <c r="M72" s="11" t="str">
        <f xml:space="preserve">
(IF(F72&gt;'admin BN&lt;40'!$C$41,'admin BN&lt;40'!$B$41,
(IF(F72&gt;'admin BN&lt;40'!$C$40,'admin BN&lt;40'!$B$40,
(IF(F72&gt;'admin BN&lt;40'!$C$39,'admin BN&lt;40'!$B$39,
(IF(F72&gt;'admin BN&lt;40'!$C$38,'admin BN&lt;40'!$B$38,
(IF(F72&gt;'admin BN&lt;40'!$C$37,'admin BN&lt;40'!$B$37,
(IF(F72&gt;'admin BN&lt;40'!$C$36,'admin BN&lt;40'!$B$36,
(IF(F72&gt;'admin BN&lt;40'!$C$35,'admin BN&lt;40'!$B$35,
(IF(F72&gt;'admin BN&lt;40'!$C$34,'admin BN&lt;40'!$B$34,
(IF(F72&gt;'admin BN&lt;40'!$C$33,'admin BN&lt;40'!$B$33,
(IF(F72&gt;'admin BN&lt;40'!$C$32,'admin BN&lt;40'!$B$32,
(IF(F72&gt;'admin BN&lt;40'!$C$31,'admin BN&lt;40'!$B$31,
(IF(F72&gt;'admin BN&lt;40'!$C$30,'admin BN&lt;40'!$B$30,
(IF(F72&gt;'admin BN&lt;40'!$C$29,'admin BN&lt;40'!$B$29,IF(F72="","",'admin BN&lt;40'!$B$28)))))))))))))))))))))))))))</f>
        <v/>
      </c>
      <c r="N72" s="12" t="str">
        <f xml:space="preserve">
IF(ISBLANK(K72),"",
IF(K72&gt;'admin BN&lt;40'!$E$6,"Safe",
IF(K72&gt;'admin BN&lt;40'!$G$6,"Danger",)))</f>
        <v/>
      </c>
      <c r="O72" s="13" t="str">
        <f xml:space="preserve">
IF(ISBLANK(L72),"",
IF(L72&gt;'admin BN&lt;40'!$G$7,"Danger",
IF(L72&gt;'admin BN&lt;40'!$F$7,"Alert",
IF(L72&gt;='admin BN&lt;40'!$E$7,"Safe",""))))</f>
        <v/>
      </c>
      <c r="P72" s="14" t="str">
        <f xml:space="preserve">
(IF(G72&gt;'admin BN&lt;40'!$C$23,'admin BN&lt;40'!$B$23,
(IF(G72&gt;'admin BN&lt;40'!$C$22,'admin BN&lt;40'!$B$22,
(IF(G72&gt;'admin BN&lt;40'!$C$21,'admin BN&lt;40'!$B$21,
(IF(G72&gt;'admin BN&lt;40'!$C$20,'admin BN&lt;40'!$B$20,IF(G72&gt;'admin BN&lt;40'!$C$19,'admin BN&lt;40'!$B$19,"")))))))))</f>
        <v/>
      </c>
      <c r="Q72" s="14" t="str">
        <f t="shared" si="2"/>
        <v/>
      </c>
      <c r="R72" s="14">
        <f t="shared" si="3"/>
        <v>5</v>
      </c>
      <c r="S72" s="15" t="str">
        <f xml:space="preserve">
IF($R72&gt;0,"Fill in all required fields",
IF(OR($M72="&gt;3.0%",$M72="2.0-3.0%",$M72="1.5-2.0%",$M72="0.5-1.5%"),"Fuel sulphur content is too high for operation on BN&lt;40, please use a higher BN CLO and the matching sheet",
IF($I72&gt;100,"CLO not suitable for this sheet. Please check BN &gt;100 sheet",
IF(AND($I72&gt;39,$I72&lt;101),"CLO not suitable for this sheet. Please check BN40 - BN100 sheet",
IF(ISERROR(VLOOKUP(Q72,'admin BN&lt;40'!J$6:M$59,4,FALSE)),"",VLOOKUP(Q72,'admin BN&lt;40'!J$6:M$59,4,FALSE))))))</f>
        <v>Fill in all required fields</v>
      </c>
    </row>
    <row r="73" spans="2:19" ht="15">
      <c r="B73" s="10">
        <v>68</v>
      </c>
      <c r="C73" s="41"/>
      <c r="D73" s="42"/>
      <c r="E73" s="42"/>
      <c r="F73" s="42"/>
      <c r="G73" s="42"/>
      <c r="H73" s="42"/>
      <c r="I73" s="42"/>
      <c r="J73" s="42"/>
      <c r="K73" s="42"/>
      <c r="L73" s="42"/>
      <c r="M73" s="11" t="str">
        <f xml:space="preserve">
(IF(F73&gt;'admin BN&lt;40'!$C$41,'admin BN&lt;40'!$B$41,
(IF(F73&gt;'admin BN&lt;40'!$C$40,'admin BN&lt;40'!$B$40,
(IF(F73&gt;'admin BN&lt;40'!$C$39,'admin BN&lt;40'!$B$39,
(IF(F73&gt;'admin BN&lt;40'!$C$38,'admin BN&lt;40'!$B$38,
(IF(F73&gt;'admin BN&lt;40'!$C$37,'admin BN&lt;40'!$B$37,
(IF(F73&gt;'admin BN&lt;40'!$C$36,'admin BN&lt;40'!$B$36,
(IF(F73&gt;'admin BN&lt;40'!$C$35,'admin BN&lt;40'!$B$35,
(IF(F73&gt;'admin BN&lt;40'!$C$34,'admin BN&lt;40'!$B$34,
(IF(F73&gt;'admin BN&lt;40'!$C$33,'admin BN&lt;40'!$B$33,
(IF(F73&gt;'admin BN&lt;40'!$C$32,'admin BN&lt;40'!$B$32,
(IF(F73&gt;'admin BN&lt;40'!$C$31,'admin BN&lt;40'!$B$31,
(IF(F73&gt;'admin BN&lt;40'!$C$30,'admin BN&lt;40'!$B$30,
(IF(F73&gt;'admin BN&lt;40'!$C$29,'admin BN&lt;40'!$B$29,IF(F73="","",'admin BN&lt;40'!$B$28)))))))))))))))))))))))))))</f>
        <v/>
      </c>
      <c r="N73" s="12" t="str">
        <f xml:space="preserve">
IF(ISBLANK(K73),"",
IF(K73&gt;'admin BN&lt;40'!$E$6,"Safe",
IF(K73&gt;'admin BN&lt;40'!$G$6,"Danger",)))</f>
        <v/>
      </c>
      <c r="O73" s="13" t="str">
        <f xml:space="preserve">
IF(ISBLANK(L73),"",
IF(L73&gt;'admin BN&lt;40'!$G$7,"Danger",
IF(L73&gt;'admin BN&lt;40'!$F$7,"Alert",
IF(L73&gt;='admin BN&lt;40'!$E$7,"Safe",""))))</f>
        <v/>
      </c>
      <c r="P73" s="14" t="str">
        <f xml:space="preserve">
(IF(G73&gt;'admin BN&lt;40'!$C$23,'admin BN&lt;40'!$B$23,
(IF(G73&gt;'admin BN&lt;40'!$C$22,'admin BN&lt;40'!$B$22,
(IF(G73&gt;'admin BN&lt;40'!$C$21,'admin BN&lt;40'!$B$21,
(IF(G73&gt;'admin BN&lt;40'!$C$20,'admin BN&lt;40'!$B$20,IF(G73&gt;'admin BN&lt;40'!$C$19,'admin BN&lt;40'!$B$19,"")))))))))</f>
        <v/>
      </c>
      <c r="Q73" s="14" t="str">
        <f t="shared" si="2"/>
        <v/>
      </c>
      <c r="R73" s="14">
        <f t="shared" si="3"/>
        <v>5</v>
      </c>
      <c r="S73" s="15" t="str">
        <f xml:space="preserve">
IF($R73&gt;0,"Fill in all required fields",
IF(OR($M73="&gt;3.0%",$M73="2.0-3.0%",$M73="1.5-2.0%",$M73="0.5-1.5%"),"Fuel sulphur content is too high for operation on BN&lt;40, please use a higher BN CLO and the matching sheet",
IF($I73&gt;100,"CLO not suitable for this sheet. Please check BN &gt;100 sheet",
IF(AND($I73&gt;39,$I73&lt;101),"CLO not suitable for this sheet. Please check BN40 - BN100 sheet",
IF(ISERROR(VLOOKUP(Q73,'admin BN&lt;40'!J$6:M$59,4,FALSE)),"",VLOOKUP(Q73,'admin BN&lt;40'!J$6:M$59,4,FALSE))))))</f>
        <v>Fill in all required fields</v>
      </c>
    </row>
    <row r="74" spans="2:19" ht="15">
      <c r="B74" s="10">
        <v>69</v>
      </c>
      <c r="C74" s="41"/>
      <c r="D74" s="42"/>
      <c r="E74" s="42"/>
      <c r="F74" s="42"/>
      <c r="G74" s="42"/>
      <c r="H74" s="42"/>
      <c r="I74" s="42"/>
      <c r="J74" s="42"/>
      <c r="K74" s="42"/>
      <c r="L74" s="42"/>
      <c r="M74" s="11" t="str">
        <f xml:space="preserve">
(IF(F74&gt;'admin BN&lt;40'!$C$41,'admin BN&lt;40'!$B$41,
(IF(F74&gt;'admin BN&lt;40'!$C$40,'admin BN&lt;40'!$B$40,
(IF(F74&gt;'admin BN&lt;40'!$C$39,'admin BN&lt;40'!$B$39,
(IF(F74&gt;'admin BN&lt;40'!$C$38,'admin BN&lt;40'!$B$38,
(IF(F74&gt;'admin BN&lt;40'!$C$37,'admin BN&lt;40'!$B$37,
(IF(F74&gt;'admin BN&lt;40'!$C$36,'admin BN&lt;40'!$B$36,
(IF(F74&gt;'admin BN&lt;40'!$C$35,'admin BN&lt;40'!$B$35,
(IF(F74&gt;'admin BN&lt;40'!$C$34,'admin BN&lt;40'!$B$34,
(IF(F74&gt;'admin BN&lt;40'!$C$33,'admin BN&lt;40'!$B$33,
(IF(F74&gt;'admin BN&lt;40'!$C$32,'admin BN&lt;40'!$B$32,
(IF(F74&gt;'admin BN&lt;40'!$C$31,'admin BN&lt;40'!$B$31,
(IF(F74&gt;'admin BN&lt;40'!$C$30,'admin BN&lt;40'!$B$30,
(IF(F74&gt;'admin BN&lt;40'!$C$29,'admin BN&lt;40'!$B$29,IF(F74="","",'admin BN&lt;40'!$B$28)))))))))))))))))))))))))))</f>
        <v/>
      </c>
      <c r="N74" s="12" t="str">
        <f xml:space="preserve">
IF(ISBLANK(K74),"",
IF(K74&gt;'admin BN&lt;40'!$E$6,"Safe",
IF(K74&gt;'admin BN&lt;40'!$G$6,"Danger",)))</f>
        <v/>
      </c>
      <c r="O74" s="13" t="str">
        <f xml:space="preserve">
IF(ISBLANK(L74),"",
IF(L74&gt;'admin BN&lt;40'!$G$7,"Danger",
IF(L74&gt;'admin BN&lt;40'!$F$7,"Alert",
IF(L74&gt;='admin BN&lt;40'!$E$7,"Safe",""))))</f>
        <v/>
      </c>
      <c r="P74" s="14" t="str">
        <f xml:space="preserve">
(IF(G74&gt;'admin BN&lt;40'!$C$23,'admin BN&lt;40'!$B$23,
(IF(G74&gt;'admin BN&lt;40'!$C$22,'admin BN&lt;40'!$B$22,
(IF(G74&gt;'admin BN&lt;40'!$C$21,'admin BN&lt;40'!$B$21,
(IF(G74&gt;'admin BN&lt;40'!$C$20,'admin BN&lt;40'!$B$20,IF(G74&gt;'admin BN&lt;40'!$C$19,'admin BN&lt;40'!$B$19,"")))))))))</f>
        <v/>
      </c>
      <c r="Q74" s="14" t="str">
        <f t="shared" si="2"/>
        <v/>
      </c>
      <c r="R74" s="14">
        <f t="shared" si="3"/>
        <v>5</v>
      </c>
      <c r="S74" s="15" t="str">
        <f xml:space="preserve">
IF($R74&gt;0,"Fill in all required fields",
IF(OR($M74="&gt;3.0%",$M74="2.0-3.0%",$M74="1.5-2.0%",$M74="0.5-1.5%"),"Fuel sulphur content is too high for operation on BN&lt;40, please use a higher BN CLO and the matching sheet",
IF($I74&gt;100,"CLO not suitable for this sheet. Please check BN &gt;100 sheet",
IF(AND($I74&gt;39,$I74&lt;101),"CLO not suitable for this sheet. Please check BN40 - BN100 sheet",
IF(ISERROR(VLOOKUP(Q74,'admin BN&lt;40'!J$6:M$59,4,FALSE)),"",VLOOKUP(Q74,'admin BN&lt;40'!J$6:M$59,4,FALSE))))))</f>
        <v>Fill in all required fields</v>
      </c>
    </row>
    <row r="75" spans="2:19" ht="15">
      <c r="B75" s="10">
        <v>70</v>
      </c>
      <c r="C75" s="41"/>
      <c r="D75" s="42"/>
      <c r="E75" s="42"/>
      <c r="F75" s="42"/>
      <c r="G75" s="42"/>
      <c r="H75" s="42"/>
      <c r="I75" s="42"/>
      <c r="J75" s="42"/>
      <c r="K75" s="42"/>
      <c r="L75" s="42"/>
      <c r="M75" s="11" t="str">
        <f xml:space="preserve">
(IF(F75&gt;'admin BN&lt;40'!$C$41,'admin BN&lt;40'!$B$41,
(IF(F75&gt;'admin BN&lt;40'!$C$40,'admin BN&lt;40'!$B$40,
(IF(F75&gt;'admin BN&lt;40'!$C$39,'admin BN&lt;40'!$B$39,
(IF(F75&gt;'admin BN&lt;40'!$C$38,'admin BN&lt;40'!$B$38,
(IF(F75&gt;'admin BN&lt;40'!$C$37,'admin BN&lt;40'!$B$37,
(IF(F75&gt;'admin BN&lt;40'!$C$36,'admin BN&lt;40'!$B$36,
(IF(F75&gt;'admin BN&lt;40'!$C$35,'admin BN&lt;40'!$B$35,
(IF(F75&gt;'admin BN&lt;40'!$C$34,'admin BN&lt;40'!$B$34,
(IF(F75&gt;'admin BN&lt;40'!$C$33,'admin BN&lt;40'!$B$33,
(IF(F75&gt;'admin BN&lt;40'!$C$32,'admin BN&lt;40'!$B$32,
(IF(F75&gt;'admin BN&lt;40'!$C$31,'admin BN&lt;40'!$B$31,
(IF(F75&gt;'admin BN&lt;40'!$C$30,'admin BN&lt;40'!$B$30,
(IF(F75&gt;'admin BN&lt;40'!$C$29,'admin BN&lt;40'!$B$29,IF(F75="","",'admin BN&lt;40'!$B$28)))))))))))))))))))))))))))</f>
        <v/>
      </c>
      <c r="N75" s="12" t="str">
        <f xml:space="preserve">
IF(ISBLANK(K75),"",
IF(K75&gt;'admin BN&lt;40'!$E$6,"Safe",
IF(K75&gt;'admin BN&lt;40'!$G$6,"Danger",)))</f>
        <v/>
      </c>
      <c r="O75" s="13" t="str">
        <f xml:space="preserve">
IF(ISBLANK(L75),"",
IF(L75&gt;'admin BN&lt;40'!$G$7,"Danger",
IF(L75&gt;'admin BN&lt;40'!$F$7,"Alert",
IF(L75&gt;='admin BN&lt;40'!$E$7,"Safe",""))))</f>
        <v/>
      </c>
      <c r="P75" s="14" t="str">
        <f xml:space="preserve">
(IF(G75&gt;'admin BN&lt;40'!$C$23,'admin BN&lt;40'!$B$23,
(IF(G75&gt;'admin BN&lt;40'!$C$22,'admin BN&lt;40'!$B$22,
(IF(G75&gt;'admin BN&lt;40'!$C$21,'admin BN&lt;40'!$B$21,
(IF(G75&gt;'admin BN&lt;40'!$C$20,'admin BN&lt;40'!$B$20,IF(G75&gt;'admin BN&lt;40'!$C$19,'admin BN&lt;40'!$B$19,"")))))))))</f>
        <v/>
      </c>
      <c r="Q75" s="14" t="str">
        <f t="shared" si="2"/>
        <v/>
      </c>
      <c r="R75" s="14">
        <f t="shared" si="3"/>
        <v>5</v>
      </c>
      <c r="S75" s="15" t="str">
        <f xml:space="preserve">
IF($R75&gt;0,"Fill in all required fields",
IF(OR($M75="&gt;3.0%",$M75="2.0-3.0%",$M75="1.5-2.0%",$M75="0.5-1.5%"),"Fuel sulphur content is too high for operation on BN&lt;40, please use a higher BN CLO and the matching sheet",
IF($I75&gt;100,"CLO not suitable for this sheet. Please check BN &gt;100 sheet",
IF(AND($I75&gt;39,$I75&lt;101),"CLO not suitable for this sheet. Please check BN40 - BN100 sheet",
IF(ISERROR(VLOOKUP(Q75,'admin BN&lt;40'!J$6:M$59,4,FALSE)),"",VLOOKUP(Q75,'admin BN&lt;40'!J$6:M$59,4,FALSE))))))</f>
        <v>Fill in all required fields</v>
      </c>
    </row>
    <row r="76" spans="2:19" ht="15">
      <c r="B76" s="10">
        <v>71</v>
      </c>
      <c r="C76" s="41"/>
      <c r="D76" s="42"/>
      <c r="E76" s="42"/>
      <c r="F76" s="42"/>
      <c r="G76" s="42"/>
      <c r="H76" s="42"/>
      <c r="I76" s="42"/>
      <c r="J76" s="42"/>
      <c r="K76" s="42"/>
      <c r="L76" s="42"/>
      <c r="M76" s="11" t="str">
        <f xml:space="preserve">
(IF(F76&gt;'admin BN&lt;40'!$C$41,'admin BN&lt;40'!$B$41,
(IF(F76&gt;'admin BN&lt;40'!$C$40,'admin BN&lt;40'!$B$40,
(IF(F76&gt;'admin BN&lt;40'!$C$39,'admin BN&lt;40'!$B$39,
(IF(F76&gt;'admin BN&lt;40'!$C$38,'admin BN&lt;40'!$B$38,
(IF(F76&gt;'admin BN&lt;40'!$C$37,'admin BN&lt;40'!$B$37,
(IF(F76&gt;'admin BN&lt;40'!$C$36,'admin BN&lt;40'!$B$36,
(IF(F76&gt;'admin BN&lt;40'!$C$35,'admin BN&lt;40'!$B$35,
(IF(F76&gt;'admin BN&lt;40'!$C$34,'admin BN&lt;40'!$B$34,
(IF(F76&gt;'admin BN&lt;40'!$C$33,'admin BN&lt;40'!$B$33,
(IF(F76&gt;'admin BN&lt;40'!$C$32,'admin BN&lt;40'!$B$32,
(IF(F76&gt;'admin BN&lt;40'!$C$31,'admin BN&lt;40'!$B$31,
(IF(F76&gt;'admin BN&lt;40'!$C$30,'admin BN&lt;40'!$B$30,
(IF(F76&gt;'admin BN&lt;40'!$C$29,'admin BN&lt;40'!$B$29,IF(F76="","",'admin BN&lt;40'!$B$28)))))))))))))))))))))))))))</f>
        <v/>
      </c>
      <c r="N76" s="12" t="str">
        <f xml:space="preserve">
IF(ISBLANK(K76),"",
IF(K76&gt;'admin BN&lt;40'!$E$6,"Safe",
IF(K76&gt;'admin BN&lt;40'!$G$6,"Danger",)))</f>
        <v/>
      </c>
      <c r="O76" s="13" t="str">
        <f xml:space="preserve">
IF(ISBLANK(L76),"",
IF(L76&gt;'admin BN&lt;40'!$G$7,"Danger",
IF(L76&gt;'admin BN&lt;40'!$F$7,"Alert",
IF(L76&gt;='admin BN&lt;40'!$E$7,"Safe",""))))</f>
        <v/>
      </c>
      <c r="P76" s="14" t="str">
        <f xml:space="preserve">
(IF(G76&gt;'admin BN&lt;40'!$C$23,'admin BN&lt;40'!$B$23,
(IF(G76&gt;'admin BN&lt;40'!$C$22,'admin BN&lt;40'!$B$22,
(IF(G76&gt;'admin BN&lt;40'!$C$21,'admin BN&lt;40'!$B$21,
(IF(G76&gt;'admin BN&lt;40'!$C$20,'admin BN&lt;40'!$B$20,IF(G76&gt;'admin BN&lt;40'!$C$19,'admin BN&lt;40'!$B$19,"")))))))))</f>
        <v/>
      </c>
      <c r="Q76" s="14" t="str">
        <f t="shared" si="2"/>
        <v/>
      </c>
      <c r="R76" s="14">
        <f t="shared" si="3"/>
        <v>5</v>
      </c>
      <c r="S76" s="15" t="str">
        <f xml:space="preserve">
IF($R76&gt;0,"Fill in all required fields",
IF(OR($M76="&gt;3.0%",$M76="2.0-3.0%",$M76="1.5-2.0%",$M76="0.5-1.5%"),"Fuel sulphur content is too high for operation on BN&lt;40, please use a higher BN CLO and the matching sheet",
IF($I76&gt;100,"CLO not suitable for this sheet. Please check BN &gt;100 sheet",
IF(AND($I76&gt;39,$I76&lt;101),"CLO not suitable for this sheet. Please check BN40 - BN100 sheet",
IF(ISERROR(VLOOKUP(Q76,'admin BN&lt;40'!J$6:M$59,4,FALSE)),"",VLOOKUP(Q76,'admin BN&lt;40'!J$6:M$59,4,FALSE))))))</f>
        <v>Fill in all required fields</v>
      </c>
    </row>
    <row r="77" spans="2:19" ht="15">
      <c r="B77" s="10">
        <v>72</v>
      </c>
      <c r="C77" s="41"/>
      <c r="D77" s="42"/>
      <c r="E77" s="42"/>
      <c r="F77" s="42"/>
      <c r="G77" s="42"/>
      <c r="H77" s="42"/>
      <c r="I77" s="42"/>
      <c r="J77" s="42"/>
      <c r="K77" s="42"/>
      <c r="L77" s="42"/>
      <c r="M77" s="11" t="str">
        <f xml:space="preserve">
(IF(F77&gt;'admin BN&lt;40'!$C$41,'admin BN&lt;40'!$B$41,
(IF(F77&gt;'admin BN&lt;40'!$C$40,'admin BN&lt;40'!$B$40,
(IF(F77&gt;'admin BN&lt;40'!$C$39,'admin BN&lt;40'!$B$39,
(IF(F77&gt;'admin BN&lt;40'!$C$38,'admin BN&lt;40'!$B$38,
(IF(F77&gt;'admin BN&lt;40'!$C$37,'admin BN&lt;40'!$B$37,
(IF(F77&gt;'admin BN&lt;40'!$C$36,'admin BN&lt;40'!$B$36,
(IF(F77&gt;'admin BN&lt;40'!$C$35,'admin BN&lt;40'!$B$35,
(IF(F77&gt;'admin BN&lt;40'!$C$34,'admin BN&lt;40'!$B$34,
(IF(F77&gt;'admin BN&lt;40'!$C$33,'admin BN&lt;40'!$B$33,
(IF(F77&gt;'admin BN&lt;40'!$C$32,'admin BN&lt;40'!$B$32,
(IF(F77&gt;'admin BN&lt;40'!$C$31,'admin BN&lt;40'!$B$31,
(IF(F77&gt;'admin BN&lt;40'!$C$30,'admin BN&lt;40'!$B$30,
(IF(F77&gt;'admin BN&lt;40'!$C$29,'admin BN&lt;40'!$B$29,IF(F77="","",'admin BN&lt;40'!$B$28)))))))))))))))))))))))))))</f>
        <v/>
      </c>
      <c r="N77" s="12" t="str">
        <f xml:space="preserve">
IF(ISBLANK(K77),"",
IF(K77&gt;'admin BN&lt;40'!$E$6,"Safe",
IF(K77&gt;'admin BN&lt;40'!$G$6,"Danger",)))</f>
        <v/>
      </c>
      <c r="O77" s="13" t="str">
        <f xml:space="preserve">
IF(ISBLANK(L77),"",
IF(L77&gt;'admin BN&lt;40'!$G$7,"Danger",
IF(L77&gt;'admin BN&lt;40'!$F$7,"Alert",
IF(L77&gt;='admin BN&lt;40'!$E$7,"Safe",""))))</f>
        <v/>
      </c>
      <c r="P77" s="14" t="str">
        <f xml:space="preserve">
(IF(G77&gt;'admin BN&lt;40'!$C$23,'admin BN&lt;40'!$B$23,
(IF(G77&gt;'admin BN&lt;40'!$C$22,'admin BN&lt;40'!$B$22,
(IF(G77&gt;'admin BN&lt;40'!$C$21,'admin BN&lt;40'!$B$21,
(IF(G77&gt;'admin BN&lt;40'!$C$20,'admin BN&lt;40'!$B$20,IF(G77&gt;'admin BN&lt;40'!$C$19,'admin BN&lt;40'!$B$19,"")))))))))</f>
        <v/>
      </c>
      <c r="Q77" s="14" t="str">
        <f t="shared" si="2"/>
        <v/>
      </c>
      <c r="R77" s="14">
        <f t="shared" si="3"/>
        <v>5</v>
      </c>
      <c r="S77" s="15" t="str">
        <f xml:space="preserve">
IF($R77&gt;0,"Fill in all required fields",
IF(OR($M77="&gt;3.0%",$M77="2.0-3.0%",$M77="1.5-2.0%",$M77="0.5-1.5%"),"Fuel sulphur content is too high for operation on BN&lt;40, please use a higher BN CLO and the matching sheet",
IF($I77&gt;100,"CLO not suitable for this sheet. Please check BN &gt;100 sheet",
IF(AND($I77&gt;39,$I77&lt;101),"CLO not suitable for this sheet. Please check BN40 - BN100 sheet",
IF(ISERROR(VLOOKUP(Q77,'admin BN&lt;40'!J$6:M$59,4,FALSE)),"",VLOOKUP(Q77,'admin BN&lt;40'!J$6:M$59,4,FALSE))))))</f>
        <v>Fill in all required fields</v>
      </c>
    </row>
    <row r="78" spans="2:19" ht="15">
      <c r="B78" s="10">
        <v>73</v>
      </c>
      <c r="C78" s="41"/>
      <c r="D78" s="42"/>
      <c r="E78" s="42"/>
      <c r="F78" s="42"/>
      <c r="G78" s="42"/>
      <c r="H78" s="42"/>
      <c r="I78" s="42"/>
      <c r="J78" s="42"/>
      <c r="K78" s="42"/>
      <c r="L78" s="42"/>
      <c r="M78" s="11" t="str">
        <f xml:space="preserve">
(IF(F78&gt;'admin BN&lt;40'!$C$41,'admin BN&lt;40'!$B$41,
(IF(F78&gt;'admin BN&lt;40'!$C$40,'admin BN&lt;40'!$B$40,
(IF(F78&gt;'admin BN&lt;40'!$C$39,'admin BN&lt;40'!$B$39,
(IF(F78&gt;'admin BN&lt;40'!$C$38,'admin BN&lt;40'!$B$38,
(IF(F78&gt;'admin BN&lt;40'!$C$37,'admin BN&lt;40'!$B$37,
(IF(F78&gt;'admin BN&lt;40'!$C$36,'admin BN&lt;40'!$B$36,
(IF(F78&gt;'admin BN&lt;40'!$C$35,'admin BN&lt;40'!$B$35,
(IF(F78&gt;'admin BN&lt;40'!$C$34,'admin BN&lt;40'!$B$34,
(IF(F78&gt;'admin BN&lt;40'!$C$33,'admin BN&lt;40'!$B$33,
(IF(F78&gt;'admin BN&lt;40'!$C$32,'admin BN&lt;40'!$B$32,
(IF(F78&gt;'admin BN&lt;40'!$C$31,'admin BN&lt;40'!$B$31,
(IF(F78&gt;'admin BN&lt;40'!$C$30,'admin BN&lt;40'!$B$30,
(IF(F78&gt;'admin BN&lt;40'!$C$29,'admin BN&lt;40'!$B$29,IF(F78="","",'admin BN&lt;40'!$B$28)))))))))))))))))))))))))))</f>
        <v/>
      </c>
      <c r="N78" s="12" t="str">
        <f xml:space="preserve">
IF(ISBLANK(K78),"",
IF(K78&gt;'admin BN&lt;40'!$E$6,"Safe",
IF(K78&gt;'admin BN&lt;40'!$G$6,"Danger",)))</f>
        <v/>
      </c>
      <c r="O78" s="13" t="str">
        <f xml:space="preserve">
IF(ISBLANK(L78),"",
IF(L78&gt;'admin BN&lt;40'!$G$7,"Danger",
IF(L78&gt;'admin BN&lt;40'!$F$7,"Alert",
IF(L78&gt;='admin BN&lt;40'!$E$7,"Safe",""))))</f>
        <v/>
      </c>
      <c r="P78" s="14" t="str">
        <f xml:space="preserve">
(IF(G78&gt;'admin BN&lt;40'!$C$23,'admin BN&lt;40'!$B$23,
(IF(G78&gt;'admin BN&lt;40'!$C$22,'admin BN&lt;40'!$B$22,
(IF(G78&gt;'admin BN&lt;40'!$C$21,'admin BN&lt;40'!$B$21,
(IF(G78&gt;'admin BN&lt;40'!$C$20,'admin BN&lt;40'!$B$20,IF(G78&gt;'admin BN&lt;40'!$C$19,'admin BN&lt;40'!$B$19,"")))))))))</f>
        <v/>
      </c>
      <c r="Q78" s="14" t="str">
        <f t="shared" si="2"/>
        <v/>
      </c>
      <c r="R78" s="14">
        <f t="shared" si="3"/>
        <v>5</v>
      </c>
      <c r="S78" s="15" t="str">
        <f xml:space="preserve">
IF($R78&gt;0,"Fill in all required fields",
IF(OR($M78="&gt;3.0%",$M78="2.0-3.0%",$M78="1.5-2.0%",$M78="0.5-1.5%"),"Fuel sulphur content is too high for operation on BN&lt;40, please use a higher BN CLO and the matching sheet",
IF($I78&gt;100,"CLO not suitable for this sheet. Please check BN &gt;100 sheet",
IF(AND($I78&gt;39,$I78&lt;101),"CLO not suitable for this sheet. Please check BN40 - BN100 sheet",
IF(ISERROR(VLOOKUP(Q78,'admin BN&lt;40'!J$6:M$59,4,FALSE)),"",VLOOKUP(Q78,'admin BN&lt;40'!J$6:M$59,4,FALSE))))))</f>
        <v>Fill in all required fields</v>
      </c>
    </row>
    <row r="79" spans="2:19" ht="15">
      <c r="B79" s="10">
        <v>74</v>
      </c>
      <c r="C79" s="41"/>
      <c r="D79" s="42"/>
      <c r="E79" s="42"/>
      <c r="F79" s="42"/>
      <c r="G79" s="42"/>
      <c r="H79" s="42"/>
      <c r="I79" s="42"/>
      <c r="J79" s="42"/>
      <c r="K79" s="42"/>
      <c r="L79" s="42"/>
      <c r="M79" s="11" t="str">
        <f xml:space="preserve">
(IF(F79&gt;'admin BN&lt;40'!$C$41,'admin BN&lt;40'!$B$41,
(IF(F79&gt;'admin BN&lt;40'!$C$40,'admin BN&lt;40'!$B$40,
(IF(F79&gt;'admin BN&lt;40'!$C$39,'admin BN&lt;40'!$B$39,
(IF(F79&gt;'admin BN&lt;40'!$C$38,'admin BN&lt;40'!$B$38,
(IF(F79&gt;'admin BN&lt;40'!$C$37,'admin BN&lt;40'!$B$37,
(IF(F79&gt;'admin BN&lt;40'!$C$36,'admin BN&lt;40'!$B$36,
(IF(F79&gt;'admin BN&lt;40'!$C$35,'admin BN&lt;40'!$B$35,
(IF(F79&gt;'admin BN&lt;40'!$C$34,'admin BN&lt;40'!$B$34,
(IF(F79&gt;'admin BN&lt;40'!$C$33,'admin BN&lt;40'!$B$33,
(IF(F79&gt;'admin BN&lt;40'!$C$32,'admin BN&lt;40'!$B$32,
(IF(F79&gt;'admin BN&lt;40'!$C$31,'admin BN&lt;40'!$B$31,
(IF(F79&gt;'admin BN&lt;40'!$C$30,'admin BN&lt;40'!$B$30,
(IF(F79&gt;'admin BN&lt;40'!$C$29,'admin BN&lt;40'!$B$29,IF(F79="","",'admin BN&lt;40'!$B$28)))))))))))))))))))))))))))</f>
        <v/>
      </c>
      <c r="N79" s="12" t="str">
        <f xml:space="preserve">
IF(ISBLANK(K79),"",
IF(K79&gt;'admin BN&lt;40'!$E$6,"Safe",
IF(K79&gt;'admin BN&lt;40'!$G$6,"Danger",)))</f>
        <v/>
      </c>
      <c r="O79" s="13" t="str">
        <f xml:space="preserve">
IF(ISBLANK(L79),"",
IF(L79&gt;'admin BN&lt;40'!$G$7,"Danger",
IF(L79&gt;'admin BN&lt;40'!$F$7,"Alert",
IF(L79&gt;='admin BN&lt;40'!$E$7,"Safe",""))))</f>
        <v/>
      </c>
      <c r="P79" s="14" t="str">
        <f xml:space="preserve">
(IF(G79&gt;'admin BN&lt;40'!$C$23,'admin BN&lt;40'!$B$23,
(IF(G79&gt;'admin BN&lt;40'!$C$22,'admin BN&lt;40'!$B$22,
(IF(G79&gt;'admin BN&lt;40'!$C$21,'admin BN&lt;40'!$B$21,
(IF(G79&gt;'admin BN&lt;40'!$C$20,'admin BN&lt;40'!$B$20,IF(G79&gt;'admin BN&lt;40'!$C$19,'admin BN&lt;40'!$B$19,"")))))))))</f>
        <v/>
      </c>
      <c r="Q79" s="14" t="str">
        <f t="shared" si="2"/>
        <v/>
      </c>
      <c r="R79" s="14">
        <f t="shared" si="3"/>
        <v>5</v>
      </c>
      <c r="S79" s="15" t="str">
        <f xml:space="preserve">
IF($R79&gt;0,"Fill in all required fields",
IF(OR($M79="&gt;3.0%",$M79="2.0-3.0%",$M79="1.5-2.0%",$M79="0.5-1.5%"),"Fuel sulphur content is too high for operation on BN&lt;40, please use a higher BN CLO and the matching sheet",
IF($I79&gt;100,"CLO not suitable for this sheet. Please check BN &gt;100 sheet",
IF(AND($I79&gt;39,$I79&lt;101),"CLO not suitable for this sheet. Please check BN40 - BN100 sheet",
IF(ISERROR(VLOOKUP(Q79,'admin BN&lt;40'!J$6:M$59,4,FALSE)),"",VLOOKUP(Q79,'admin BN&lt;40'!J$6:M$59,4,FALSE))))))</f>
        <v>Fill in all required fields</v>
      </c>
    </row>
    <row r="80" spans="2:19" ht="15">
      <c r="B80" s="10">
        <v>75</v>
      </c>
      <c r="C80" s="41"/>
      <c r="D80" s="42"/>
      <c r="E80" s="42"/>
      <c r="F80" s="42"/>
      <c r="G80" s="42"/>
      <c r="H80" s="42"/>
      <c r="I80" s="42"/>
      <c r="J80" s="42"/>
      <c r="K80" s="42"/>
      <c r="L80" s="42"/>
      <c r="M80" s="11" t="str">
        <f xml:space="preserve">
(IF(F80&gt;'admin BN&lt;40'!$C$41,'admin BN&lt;40'!$B$41,
(IF(F80&gt;'admin BN&lt;40'!$C$40,'admin BN&lt;40'!$B$40,
(IF(F80&gt;'admin BN&lt;40'!$C$39,'admin BN&lt;40'!$B$39,
(IF(F80&gt;'admin BN&lt;40'!$C$38,'admin BN&lt;40'!$B$38,
(IF(F80&gt;'admin BN&lt;40'!$C$37,'admin BN&lt;40'!$B$37,
(IF(F80&gt;'admin BN&lt;40'!$C$36,'admin BN&lt;40'!$B$36,
(IF(F80&gt;'admin BN&lt;40'!$C$35,'admin BN&lt;40'!$B$35,
(IF(F80&gt;'admin BN&lt;40'!$C$34,'admin BN&lt;40'!$B$34,
(IF(F80&gt;'admin BN&lt;40'!$C$33,'admin BN&lt;40'!$B$33,
(IF(F80&gt;'admin BN&lt;40'!$C$32,'admin BN&lt;40'!$B$32,
(IF(F80&gt;'admin BN&lt;40'!$C$31,'admin BN&lt;40'!$B$31,
(IF(F80&gt;'admin BN&lt;40'!$C$30,'admin BN&lt;40'!$B$30,
(IF(F80&gt;'admin BN&lt;40'!$C$29,'admin BN&lt;40'!$B$29,IF(F80="","",'admin BN&lt;40'!$B$28)))))))))))))))))))))))))))</f>
        <v/>
      </c>
      <c r="N80" s="12" t="str">
        <f xml:space="preserve">
IF(ISBLANK(K80),"",
IF(K80&gt;'admin BN&lt;40'!$E$6,"Safe",
IF(K80&gt;'admin BN&lt;40'!$G$6,"Danger",)))</f>
        <v/>
      </c>
      <c r="O80" s="13" t="str">
        <f xml:space="preserve">
IF(ISBLANK(L80),"",
IF(L80&gt;'admin BN&lt;40'!$G$7,"Danger",
IF(L80&gt;'admin BN&lt;40'!$F$7,"Alert",
IF(L80&gt;='admin BN&lt;40'!$E$7,"Safe",""))))</f>
        <v/>
      </c>
      <c r="P80" s="14" t="str">
        <f xml:space="preserve">
(IF(G80&gt;'admin BN&lt;40'!$C$23,'admin BN&lt;40'!$B$23,
(IF(G80&gt;'admin BN&lt;40'!$C$22,'admin BN&lt;40'!$B$22,
(IF(G80&gt;'admin BN&lt;40'!$C$21,'admin BN&lt;40'!$B$21,
(IF(G80&gt;'admin BN&lt;40'!$C$20,'admin BN&lt;40'!$B$20,IF(G80&gt;'admin BN&lt;40'!$C$19,'admin BN&lt;40'!$B$19,"")))))))))</f>
        <v/>
      </c>
      <c r="Q80" s="14" t="str">
        <f t="shared" si="2"/>
        <v/>
      </c>
      <c r="R80" s="14">
        <f t="shared" si="3"/>
        <v>5</v>
      </c>
      <c r="S80" s="15" t="str">
        <f xml:space="preserve">
IF($R80&gt;0,"Fill in all required fields",
IF(OR($M80="&gt;3.0%",$M80="2.0-3.0%",$M80="1.5-2.0%",$M80="0.5-1.5%"),"Fuel sulphur content is too high for operation on BN&lt;40, please use a higher BN CLO and the matching sheet",
IF($I80&gt;100,"CLO not suitable for this sheet. Please check BN &gt;100 sheet",
IF(AND($I80&gt;39,$I80&lt;101),"CLO not suitable for this sheet. Please check BN40 - BN100 sheet",
IF(ISERROR(VLOOKUP(Q80,'admin BN&lt;40'!J$6:M$59,4,FALSE)),"",VLOOKUP(Q80,'admin BN&lt;40'!J$6:M$59,4,FALSE))))))</f>
        <v>Fill in all required fields</v>
      </c>
    </row>
    <row r="81" spans="2:19" ht="15">
      <c r="B81" s="10">
        <v>76</v>
      </c>
      <c r="C81" s="41"/>
      <c r="D81" s="42"/>
      <c r="E81" s="42"/>
      <c r="F81" s="42"/>
      <c r="G81" s="42"/>
      <c r="H81" s="42"/>
      <c r="I81" s="42"/>
      <c r="J81" s="42"/>
      <c r="K81" s="42"/>
      <c r="L81" s="42"/>
      <c r="M81" s="11" t="str">
        <f xml:space="preserve">
(IF(F81&gt;'admin BN&lt;40'!$C$41,'admin BN&lt;40'!$B$41,
(IF(F81&gt;'admin BN&lt;40'!$C$40,'admin BN&lt;40'!$B$40,
(IF(F81&gt;'admin BN&lt;40'!$C$39,'admin BN&lt;40'!$B$39,
(IF(F81&gt;'admin BN&lt;40'!$C$38,'admin BN&lt;40'!$B$38,
(IF(F81&gt;'admin BN&lt;40'!$C$37,'admin BN&lt;40'!$B$37,
(IF(F81&gt;'admin BN&lt;40'!$C$36,'admin BN&lt;40'!$B$36,
(IF(F81&gt;'admin BN&lt;40'!$C$35,'admin BN&lt;40'!$B$35,
(IF(F81&gt;'admin BN&lt;40'!$C$34,'admin BN&lt;40'!$B$34,
(IF(F81&gt;'admin BN&lt;40'!$C$33,'admin BN&lt;40'!$B$33,
(IF(F81&gt;'admin BN&lt;40'!$C$32,'admin BN&lt;40'!$B$32,
(IF(F81&gt;'admin BN&lt;40'!$C$31,'admin BN&lt;40'!$B$31,
(IF(F81&gt;'admin BN&lt;40'!$C$30,'admin BN&lt;40'!$B$30,
(IF(F81&gt;'admin BN&lt;40'!$C$29,'admin BN&lt;40'!$B$29,IF(F81="","",'admin BN&lt;40'!$B$28)))))))))))))))))))))))))))</f>
        <v/>
      </c>
      <c r="N81" s="12" t="str">
        <f xml:space="preserve">
IF(ISBLANK(K81),"",
IF(K81&gt;'admin BN&lt;40'!$E$6,"Safe",
IF(K81&gt;'admin BN&lt;40'!$G$6,"Danger",)))</f>
        <v/>
      </c>
      <c r="O81" s="13" t="str">
        <f xml:space="preserve">
IF(ISBLANK(L81),"",
IF(L81&gt;'admin BN&lt;40'!$G$7,"Danger",
IF(L81&gt;'admin BN&lt;40'!$F$7,"Alert",
IF(L81&gt;='admin BN&lt;40'!$E$7,"Safe",""))))</f>
        <v/>
      </c>
      <c r="P81" s="14" t="str">
        <f xml:space="preserve">
(IF(G81&gt;'admin BN&lt;40'!$C$23,'admin BN&lt;40'!$B$23,
(IF(G81&gt;'admin BN&lt;40'!$C$22,'admin BN&lt;40'!$B$22,
(IF(G81&gt;'admin BN&lt;40'!$C$21,'admin BN&lt;40'!$B$21,
(IF(G81&gt;'admin BN&lt;40'!$C$20,'admin BN&lt;40'!$B$20,IF(G81&gt;'admin BN&lt;40'!$C$19,'admin BN&lt;40'!$B$19,"")))))))))</f>
        <v/>
      </c>
      <c r="Q81" s="14" t="str">
        <f t="shared" si="2"/>
        <v/>
      </c>
      <c r="R81" s="14">
        <f t="shared" si="3"/>
        <v>5</v>
      </c>
      <c r="S81" s="15" t="str">
        <f xml:space="preserve">
IF($R81&gt;0,"Fill in all required fields",
IF(OR($M81="&gt;3.0%",$M81="2.0-3.0%",$M81="1.5-2.0%",$M81="0.5-1.5%"),"Fuel sulphur content is too high for operation on BN&lt;40, please use a higher BN CLO and the matching sheet",
IF($I81&gt;100,"CLO not suitable for this sheet. Please check BN &gt;100 sheet",
IF(AND($I81&gt;39,$I81&lt;101),"CLO not suitable for this sheet. Please check BN40 - BN100 sheet",
IF(ISERROR(VLOOKUP(Q81,'admin BN&lt;40'!J$6:M$59,4,FALSE)),"",VLOOKUP(Q81,'admin BN&lt;40'!J$6:M$59,4,FALSE))))))</f>
        <v>Fill in all required fields</v>
      </c>
    </row>
    <row r="82" spans="2:19" ht="15">
      <c r="B82" s="10">
        <v>77</v>
      </c>
      <c r="C82" s="41"/>
      <c r="D82" s="42"/>
      <c r="E82" s="42"/>
      <c r="F82" s="42"/>
      <c r="G82" s="42"/>
      <c r="H82" s="42"/>
      <c r="I82" s="42"/>
      <c r="J82" s="42"/>
      <c r="K82" s="42"/>
      <c r="L82" s="42"/>
      <c r="M82" s="11" t="str">
        <f xml:space="preserve">
(IF(F82&gt;'admin BN&lt;40'!$C$41,'admin BN&lt;40'!$B$41,
(IF(F82&gt;'admin BN&lt;40'!$C$40,'admin BN&lt;40'!$B$40,
(IF(F82&gt;'admin BN&lt;40'!$C$39,'admin BN&lt;40'!$B$39,
(IF(F82&gt;'admin BN&lt;40'!$C$38,'admin BN&lt;40'!$B$38,
(IF(F82&gt;'admin BN&lt;40'!$C$37,'admin BN&lt;40'!$B$37,
(IF(F82&gt;'admin BN&lt;40'!$C$36,'admin BN&lt;40'!$B$36,
(IF(F82&gt;'admin BN&lt;40'!$C$35,'admin BN&lt;40'!$B$35,
(IF(F82&gt;'admin BN&lt;40'!$C$34,'admin BN&lt;40'!$B$34,
(IF(F82&gt;'admin BN&lt;40'!$C$33,'admin BN&lt;40'!$B$33,
(IF(F82&gt;'admin BN&lt;40'!$C$32,'admin BN&lt;40'!$B$32,
(IF(F82&gt;'admin BN&lt;40'!$C$31,'admin BN&lt;40'!$B$31,
(IF(F82&gt;'admin BN&lt;40'!$C$30,'admin BN&lt;40'!$B$30,
(IF(F82&gt;'admin BN&lt;40'!$C$29,'admin BN&lt;40'!$B$29,IF(F82="","",'admin BN&lt;40'!$B$28)))))))))))))))))))))))))))</f>
        <v/>
      </c>
      <c r="N82" s="12" t="str">
        <f xml:space="preserve">
IF(ISBLANK(K82),"",
IF(K82&gt;'admin BN&lt;40'!$E$6,"Safe",
IF(K82&gt;'admin BN&lt;40'!$G$6,"Danger",)))</f>
        <v/>
      </c>
      <c r="O82" s="13" t="str">
        <f xml:space="preserve">
IF(ISBLANK(L82),"",
IF(L82&gt;'admin BN&lt;40'!$G$7,"Danger",
IF(L82&gt;'admin BN&lt;40'!$F$7,"Alert",
IF(L82&gt;='admin BN&lt;40'!$E$7,"Safe",""))))</f>
        <v/>
      </c>
      <c r="P82" s="14" t="str">
        <f xml:space="preserve">
(IF(G82&gt;'admin BN&lt;40'!$C$23,'admin BN&lt;40'!$B$23,
(IF(G82&gt;'admin BN&lt;40'!$C$22,'admin BN&lt;40'!$B$22,
(IF(G82&gt;'admin BN&lt;40'!$C$21,'admin BN&lt;40'!$B$21,
(IF(G82&gt;'admin BN&lt;40'!$C$20,'admin BN&lt;40'!$B$20,IF(G82&gt;'admin BN&lt;40'!$C$19,'admin BN&lt;40'!$B$19,"")))))))))</f>
        <v/>
      </c>
      <c r="Q82" s="14" t="str">
        <f t="shared" si="2"/>
        <v/>
      </c>
      <c r="R82" s="14">
        <f t="shared" si="3"/>
        <v>5</v>
      </c>
      <c r="S82" s="15" t="str">
        <f xml:space="preserve">
IF($R82&gt;0,"Fill in all required fields",
IF(OR($M82="&gt;3.0%",$M82="2.0-3.0%",$M82="1.5-2.0%",$M82="0.5-1.5%"),"Fuel sulphur content is too high for operation on BN&lt;40, please use a higher BN CLO and the matching sheet",
IF($I82&gt;100,"CLO not suitable for this sheet. Please check BN &gt;100 sheet",
IF(AND($I82&gt;39,$I82&lt;101),"CLO not suitable for this sheet. Please check BN40 - BN100 sheet",
IF(ISERROR(VLOOKUP(Q82,'admin BN&lt;40'!J$6:M$59,4,FALSE)),"",VLOOKUP(Q82,'admin BN&lt;40'!J$6:M$59,4,FALSE))))))</f>
        <v>Fill in all required fields</v>
      </c>
    </row>
    <row r="83" spans="2:19" ht="15">
      <c r="B83" s="10">
        <v>78</v>
      </c>
      <c r="C83" s="41"/>
      <c r="D83" s="42"/>
      <c r="E83" s="42"/>
      <c r="F83" s="42"/>
      <c r="G83" s="42"/>
      <c r="H83" s="42"/>
      <c r="I83" s="42"/>
      <c r="J83" s="42"/>
      <c r="K83" s="42"/>
      <c r="L83" s="42"/>
      <c r="M83" s="11" t="str">
        <f xml:space="preserve">
(IF(F83&gt;'admin BN&lt;40'!$C$41,'admin BN&lt;40'!$B$41,
(IF(F83&gt;'admin BN&lt;40'!$C$40,'admin BN&lt;40'!$B$40,
(IF(F83&gt;'admin BN&lt;40'!$C$39,'admin BN&lt;40'!$B$39,
(IF(F83&gt;'admin BN&lt;40'!$C$38,'admin BN&lt;40'!$B$38,
(IF(F83&gt;'admin BN&lt;40'!$C$37,'admin BN&lt;40'!$B$37,
(IF(F83&gt;'admin BN&lt;40'!$C$36,'admin BN&lt;40'!$B$36,
(IF(F83&gt;'admin BN&lt;40'!$C$35,'admin BN&lt;40'!$B$35,
(IF(F83&gt;'admin BN&lt;40'!$C$34,'admin BN&lt;40'!$B$34,
(IF(F83&gt;'admin BN&lt;40'!$C$33,'admin BN&lt;40'!$B$33,
(IF(F83&gt;'admin BN&lt;40'!$C$32,'admin BN&lt;40'!$B$32,
(IF(F83&gt;'admin BN&lt;40'!$C$31,'admin BN&lt;40'!$B$31,
(IF(F83&gt;'admin BN&lt;40'!$C$30,'admin BN&lt;40'!$B$30,
(IF(F83&gt;'admin BN&lt;40'!$C$29,'admin BN&lt;40'!$B$29,IF(F83="","",'admin BN&lt;40'!$B$28)))))))))))))))))))))))))))</f>
        <v/>
      </c>
      <c r="N83" s="12" t="str">
        <f xml:space="preserve">
IF(ISBLANK(K83),"",
IF(K83&gt;'admin BN&lt;40'!$E$6,"Safe",
IF(K83&gt;'admin BN&lt;40'!$G$6,"Danger",)))</f>
        <v/>
      </c>
      <c r="O83" s="13" t="str">
        <f xml:space="preserve">
IF(ISBLANK(L83),"",
IF(L83&gt;'admin BN&lt;40'!$G$7,"Danger",
IF(L83&gt;'admin BN&lt;40'!$F$7,"Alert",
IF(L83&gt;='admin BN&lt;40'!$E$7,"Safe",""))))</f>
        <v/>
      </c>
      <c r="P83" s="14" t="str">
        <f xml:space="preserve">
(IF(G83&gt;'admin BN&lt;40'!$C$23,'admin BN&lt;40'!$B$23,
(IF(G83&gt;'admin BN&lt;40'!$C$22,'admin BN&lt;40'!$B$22,
(IF(G83&gt;'admin BN&lt;40'!$C$21,'admin BN&lt;40'!$B$21,
(IF(G83&gt;'admin BN&lt;40'!$C$20,'admin BN&lt;40'!$B$20,IF(G83&gt;'admin BN&lt;40'!$C$19,'admin BN&lt;40'!$B$19,"")))))))))</f>
        <v/>
      </c>
      <c r="Q83" s="14" t="str">
        <f t="shared" si="2"/>
        <v/>
      </c>
      <c r="R83" s="14">
        <f t="shared" si="3"/>
        <v>5</v>
      </c>
      <c r="S83" s="15" t="str">
        <f xml:space="preserve">
IF($R83&gt;0,"Fill in all required fields",
IF(OR($M83="&gt;3.0%",$M83="2.0-3.0%",$M83="1.5-2.0%",$M83="0.5-1.5%"),"Fuel sulphur content is too high for operation on BN&lt;40, please use a higher BN CLO and the matching sheet",
IF($I83&gt;100,"CLO not suitable for this sheet. Please check BN &gt;100 sheet",
IF(AND($I83&gt;39,$I83&lt;101),"CLO not suitable for this sheet. Please check BN40 - BN100 sheet",
IF(ISERROR(VLOOKUP(Q83,'admin BN&lt;40'!J$6:M$59,4,FALSE)),"",VLOOKUP(Q83,'admin BN&lt;40'!J$6:M$59,4,FALSE))))))</f>
        <v>Fill in all required fields</v>
      </c>
    </row>
    <row r="84" spans="2:19" ht="15">
      <c r="B84" s="10">
        <v>79</v>
      </c>
      <c r="C84" s="41"/>
      <c r="D84" s="42"/>
      <c r="E84" s="42"/>
      <c r="F84" s="42"/>
      <c r="G84" s="42"/>
      <c r="H84" s="42"/>
      <c r="I84" s="42"/>
      <c r="J84" s="42"/>
      <c r="K84" s="42"/>
      <c r="L84" s="42"/>
      <c r="M84" s="11" t="str">
        <f xml:space="preserve">
(IF(F84&gt;'admin BN&lt;40'!$C$41,'admin BN&lt;40'!$B$41,
(IF(F84&gt;'admin BN&lt;40'!$C$40,'admin BN&lt;40'!$B$40,
(IF(F84&gt;'admin BN&lt;40'!$C$39,'admin BN&lt;40'!$B$39,
(IF(F84&gt;'admin BN&lt;40'!$C$38,'admin BN&lt;40'!$B$38,
(IF(F84&gt;'admin BN&lt;40'!$C$37,'admin BN&lt;40'!$B$37,
(IF(F84&gt;'admin BN&lt;40'!$C$36,'admin BN&lt;40'!$B$36,
(IF(F84&gt;'admin BN&lt;40'!$C$35,'admin BN&lt;40'!$B$35,
(IF(F84&gt;'admin BN&lt;40'!$C$34,'admin BN&lt;40'!$B$34,
(IF(F84&gt;'admin BN&lt;40'!$C$33,'admin BN&lt;40'!$B$33,
(IF(F84&gt;'admin BN&lt;40'!$C$32,'admin BN&lt;40'!$B$32,
(IF(F84&gt;'admin BN&lt;40'!$C$31,'admin BN&lt;40'!$B$31,
(IF(F84&gt;'admin BN&lt;40'!$C$30,'admin BN&lt;40'!$B$30,
(IF(F84&gt;'admin BN&lt;40'!$C$29,'admin BN&lt;40'!$B$29,IF(F84="","",'admin BN&lt;40'!$B$28)))))))))))))))))))))))))))</f>
        <v/>
      </c>
      <c r="N84" s="12" t="str">
        <f xml:space="preserve">
IF(ISBLANK(K84),"",
IF(K84&gt;'admin BN&lt;40'!$E$6,"Safe",
IF(K84&gt;'admin BN&lt;40'!$G$6,"Danger",)))</f>
        <v/>
      </c>
      <c r="O84" s="13" t="str">
        <f xml:space="preserve">
IF(ISBLANK(L84),"",
IF(L84&gt;'admin BN&lt;40'!$G$7,"Danger",
IF(L84&gt;'admin BN&lt;40'!$F$7,"Alert",
IF(L84&gt;='admin BN&lt;40'!$E$7,"Safe",""))))</f>
        <v/>
      </c>
      <c r="P84" s="14" t="str">
        <f xml:space="preserve">
(IF(G84&gt;'admin BN&lt;40'!$C$23,'admin BN&lt;40'!$B$23,
(IF(G84&gt;'admin BN&lt;40'!$C$22,'admin BN&lt;40'!$B$22,
(IF(G84&gt;'admin BN&lt;40'!$C$21,'admin BN&lt;40'!$B$21,
(IF(G84&gt;'admin BN&lt;40'!$C$20,'admin BN&lt;40'!$B$20,IF(G84&gt;'admin BN&lt;40'!$C$19,'admin BN&lt;40'!$B$19,"")))))))))</f>
        <v/>
      </c>
      <c r="Q84" s="14" t="str">
        <f t="shared" si="2"/>
        <v/>
      </c>
      <c r="R84" s="14">
        <f t="shared" si="3"/>
        <v>5</v>
      </c>
      <c r="S84" s="15" t="str">
        <f xml:space="preserve">
IF($R84&gt;0,"Fill in all required fields",
IF(OR($M84="&gt;3.0%",$M84="2.0-3.0%",$M84="1.5-2.0%",$M84="0.5-1.5%"),"Fuel sulphur content is too high for operation on BN&lt;40, please use a higher BN CLO and the matching sheet",
IF($I84&gt;100,"CLO not suitable for this sheet. Please check BN &gt;100 sheet",
IF(AND($I84&gt;39,$I84&lt;101),"CLO not suitable for this sheet. Please check BN40 - BN100 sheet",
IF(ISERROR(VLOOKUP(Q84,'admin BN&lt;40'!J$6:M$59,4,FALSE)),"",VLOOKUP(Q84,'admin BN&lt;40'!J$6:M$59,4,FALSE))))))</f>
        <v>Fill in all required fields</v>
      </c>
    </row>
    <row r="85" spans="2:19" ht="15">
      <c r="B85" s="10">
        <v>80</v>
      </c>
      <c r="C85" s="41"/>
      <c r="D85" s="42"/>
      <c r="E85" s="42"/>
      <c r="F85" s="42"/>
      <c r="G85" s="42"/>
      <c r="H85" s="42"/>
      <c r="I85" s="42"/>
      <c r="J85" s="42"/>
      <c r="K85" s="42"/>
      <c r="L85" s="42"/>
      <c r="M85" s="11" t="str">
        <f xml:space="preserve">
(IF(F85&gt;'admin BN&lt;40'!$C$41,'admin BN&lt;40'!$B$41,
(IF(F85&gt;'admin BN&lt;40'!$C$40,'admin BN&lt;40'!$B$40,
(IF(F85&gt;'admin BN&lt;40'!$C$39,'admin BN&lt;40'!$B$39,
(IF(F85&gt;'admin BN&lt;40'!$C$38,'admin BN&lt;40'!$B$38,
(IF(F85&gt;'admin BN&lt;40'!$C$37,'admin BN&lt;40'!$B$37,
(IF(F85&gt;'admin BN&lt;40'!$C$36,'admin BN&lt;40'!$B$36,
(IF(F85&gt;'admin BN&lt;40'!$C$35,'admin BN&lt;40'!$B$35,
(IF(F85&gt;'admin BN&lt;40'!$C$34,'admin BN&lt;40'!$B$34,
(IF(F85&gt;'admin BN&lt;40'!$C$33,'admin BN&lt;40'!$B$33,
(IF(F85&gt;'admin BN&lt;40'!$C$32,'admin BN&lt;40'!$B$32,
(IF(F85&gt;'admin BN&lt;40'!$C$31,'admin BN&lt;40'!$B$31,
(IF(F85&gt;'admin BN&lt;40'!$C$30,'admin BN&lt;40'!$B$30,
(IF(F85&gt;'admin BN&lt;40'!$C$29,'admin BN&lt;40'!$B$29,IF(F85="","",'admin BN&lt;40'!$B$28)))))))))))))))))))))))))))</f>
        <v/>
      </c>
      <c r="N85" s="12" t="str">
        <f xml:space="preserve">
IF(ISBLANK(K85),"",
IF(K85&gt;'admin BN&lt;40'!$E$6,"Safe",
IF(K85&gt;'admin BN&lt;40'!$G$6,"Danger",)))</f>
        <v/>
      </c>
      <c r="O85" s="13" t="str">
        <f xml:space="preserve">
IF(ISBLANK(L85),"",
IF(L85&gt;'admin BN&lt;40'!$G$7,"Danger",
IF(L85&gt;'admin BN&lt;40'!$F$7,"Alert",
IF(L85&gt;='admin BN&lt;40'!$E$7,"Safe",""))))</f>
        <v/>
      </c>
      <c r="P85" s="14" t="str">
        <f xml:space="preserve">
(IF(G85&gt;'admin BN&lt;40'!$C$23,'admin BN&lt;40'!$B$23,
(IF(G85&gt;'admin BN&lt;40'!$C$22,'admin BN&lt;40'!$B$22,
(IF(G85&gt;'admin BN&lt;40'!$C$21,'admin BN&lt;40'!$B$21,
(IF(G85&gt;'admin BN&lt;40'!$C$20,'admin BN&lt;40'!$B$20,IF(G85&gt;'admin BN&lt;40'!$C$19,'admin BN&lt;40'!$B$19,"")))))))))</f>
        <v/>
      </c>
      <c r="Q85" s="14" t="str">
        <f t="shared" si="2"/>
        <v/>
      </c>
      <c r="R85" s="14">
        <f t="shared" si="3"/>
        <v>5</v>
      </c>
      <c r="S85" s="15" t="str">
        <f xml:space="preserve">
IF($R85&gt;0,"Fill in all required fields",
IF(OR($M85="&gt;3.0%",$M85="2.0-3.0%",$M85="1.5-2.0%",$M85="0.5-1.5%"),"Fuel sulphur content is too high for operation on BN&lt;40, please use a higher BN CLO and the matching sheet",
IF($I85&gt;100,"CLO not suitable for this sheet. Please check BN &gt;100 sheet",
IF(AND($I85&gt;39,$I85&lt;101),"CLO not suitable for this sheet. Please check BN40 - BN100 sheet",
IF(ISERROR(VLOOKUP(Q85,'admin BN&lt;40'!J$6:M$59,4,FALSE)),"",VLOOKUP(Q85,'admin BN&lt;40'!J$6:M$59,4,FALSE))))))</f>
        <v>Fill in all required fields</v>
      </c>
    </row>
    <row r="86" spans="2:19" ht="15">
      <c r="B86" s="10">
        <v>81</v>
      </c>
      <c r="C86" s="41"/>
      <c r="D86" s="42"/>
      <c r="E86" s="42"/>
      <c r="F86" s="42"/>
      <c r="G86" s="42"/>
      <c r="H86" s="42"/>
      <c r="I86" s="42"/>
      <c r="J86" s="42"/>
      <c r="K86" s="42"/>
      <c r="L86" s="42"/>
      <c r="M86" s="11" t="str">
        <f xml:space="preserve">
(IF(F86&gt;'admin BN&lt;40'!$C$41,'admin BN&lt;40'!$B$41,
(IF(F86&gt;'admin BN&lt;40'!$C$40,'admin BN&lt;40'!$B$40,
(IF(F86&gt;'admin BN&lt;40'!$C$39,'admin BN&lt;40'!$B$39,
(IF(F86&gt;'admin BN&lt;40'!$C$38,'admin BN&lt;40'!$B$38,
(IF(F86&gt;'admin BN&lt;40'!$C$37,'admin BN&lt;40'!$B$37,
(IF(F86&gt;'admin BN&lt;40'!$C$36,'admin BN&lt;40'!$B$36,
(IF(F86&gt;'admin BN&lt;40'!$C$35,'admin BN&lt;40'!$B$35,
(IF(F86&gt;'admin BN&lt;40'!$C$34,'admin BN&lt;40'!$B$34,
(IF(F86&gt;'admin BN&lt;40'!$C$33,'admin BN&lt;40'!$B$33,
(IF(F86&gt;'admin BN&lt;40'!$C$32,'admin BN&lt;40'!$B$32,
(IF(F86&gt;'admin BN&lt;40'!$C$31,'admin BN&lt;40'!$B$31,
(IF(F86&gt;'admin BN&lt;40'!$C$30,'admin BN&lt;40'!$B$30,
(IF(F86&gt;'admin BN&lt;40'!$C$29,'admin BN&lt;40'!$B$29,IF(F86="","",'admin BN&lt;40'!$B$28)))))))))))))))))))))))))))</f>
        <v/>
      </c>
      <c r="N86" s="12" t="str">
        <f xml:space="preserve">
IF(ISBLANK(K86),"",
IF(K86&gt;'admin BN&lt;40'!$E$6,"Safe",
IF(K86&gt;'admin BN&lt;40'!$G$6,"Danger",)))</f>
        <v/>
      </c>
      <c r="O86" s="13" t="str">
        <f xml:space="preserve">
IF(ISBLANK(L86),"",
IF(L86&gt;'admin BN&lt;40'!$G$7,"Danger",
IF(L86&gt;'admin BN&lt;40'!$F$7,"Alert",
IF(L86&gt;='admin BN&lt;40'!$E$7,"Safe",""))))</f>
        <v/>
      </c>
      <c r="P86" s="14" t="str">
        <f xml:space="preserve">
(IF(G86&gt;'admin BN&lt;40'!$C$23,'admin BN&lt;40'!$B$23,
(IF(G86&gt;'admin BN&lt;40'!$C$22,'admin BN&lt;40'!$B$22,
(IF(G86&gt;'admin BN&lt;40'!$C$21,'admin BN&lt;40'!$B$21,
(IF(G86&gt;'admin BN&lt;40'!$C$20,'admin BN&lt;40'!$B$20,IF(G86&gt;'admin BN&lt;40'!$C$19,'admin BN&lt;40'!$B$19,"")))))))))</f>
        <v/>
      </c>
      <c r="Q86" s="14" t="str">
        <f t="shared" si="2"/>
        <v/>
      </c>
      <c r="R86" s="14">
        <f t="shared" si="3"/>
        <v>5</v>
      </c>
      <c r="S86" s="15" t="str">
        <f xml:space="preserve">
IF($R86&gt;0,"Fill in all required fields",
IF(OR($M86="&gt;3.0%",$M86="2.0-3.0%",$M86="1.5-2.0%",$M86="0.5-1.5%"),"Fuel sulphur content is too high for operation on BN&lt;40, please use a higher BN CLO and the matching sheet",
IF($I86&gt;100,"CLO not suitable for this sheet. Please check BN &gt;100 sheet",
IF(AND($I86&gt;39,$I86&lt;101),"CLO not suitable for this sheet. Please check BN40 - BN100 sheet",
IF(ISERROR(VLOOKUP(Q86,'admin BN&lt;40'!J$6:M$59,4,FALSE)),"",VLOOKUP(Q86,'admin BN&lt;40'!J$6:M$59,4,FALSE))))))</f>
        <v>Fill in all required fields</v>
      </c>
    </row>
    <row r="87" spans="2:19" ht="15">
      <c r="B87" s="10">
        <v>82</v>
      </c>
      <c r="C87" s="41"/>
      <c r="D87" s="42"/>
      <c r="E87" s="42"/>
      <c r="F87" s="42"/>
      <c r="G87" s="42"/>
      <c r="H87" s="42"/>
      <c r="I87" s="42"/>
      <c r="J87" s="42"/>
      <c r="K87" s="42"/>
      <c r="L87" s="42"/>
      <c r="M87" s="11" t="str">
        <f xml:space="preserve">
(IF(F87&gt;'admin BN&lt;40'!$C$41,'admin BN&lt;40'!$B$41,
(IF(F87&gt;'admin BN&lt;40'!$C$40,'admin BN&lt;40'!$B$40,
(IF(F87&gt;'admin BN&lt;40'!$C$39,'admin BN&lt;40'!$B$39,
(IF(F87&gt;'admin BN&lt;40'!$C$38,'admin BN&lt;40'!$B$38,
(IF(F87&gt;'admin BN&lt;40'!$C$37,'admin BN&lt;40'!$B$37,
(IF(F87&gt;'admin BN&lt;40'!$C$36,'admin BN&lt;40'!$B$36,
(IF(F87&gt;'admin BN&lt;40'!$C$35,'admin BN&lt;40'!$B$35,
(IF(F87&gt;'admin BN&lt;40'!$C$34,'admin BN&lt;40'!$B$34,
(IF(F87&gt;'admin BN&lt;40'!$C$33,'admin BN&lt;40'!$B$33,
(IF(F87&gt;'admin BN&lt;40'!$C$32,'admin BN&lt;40'!$B$32,
(IF(F87&gt;'admin BN&lt;40'!$C$31,'admin BN&lt;40'!$B$31,
(IF(F87&gt;'admin BN&lt;40'!$C$30,'admin BN&lt;40'!$B$30,
(IF(F87&gt;'admin BN&lt;40'!$C$29,'admin BN&lt;40'!$B$29,IF(F87="","",'admin BN&lt;40'!$B$28)))))))))))))))))))))))))))</f>
        <v/>
      </c>
      <c r="N87" s="12" t="str">
        <f xml:space="preserve">
IF(ISBLANK(K87),"",
IF(K87&gt;'admin BN&lt;40'!$E$6,"Safe",
IF(K87&gt;'admin BN&lt;40'!$G$6,"Danger",)))</f>
        <v/>
      </c>
      <c r="O87" s="13" t="str">
        <f xml:space="preserve">
IF(ISBLANK(L87),"",
IF(L87&gt;'admin BN&lt;40'!$G$7,"Danger",
IF(L87&gt;'admin BN&lt;40'!$F$7,"Alert",
IF(L87&gt;='admin BN&lt;40'!$E$7,"Safe",""))))</f>
        <v/>
      </c>
      <c r="P87" s="14" t="str">
        <f xml:space="preserve">
(IF(G87&gt;'admin BN&lt;40'!$C$23,'admin BN&lt;40'!$B$23,
(IF(G87&gt;'admin BN&lt;40'!$C$22,'admin BN&lt;40'!$B$22,
(IF(G87&gt;'admin BN&lt;40'!$C$21,'admin BN&lt;40'!$B$21,
(IF(G87&gt;'admin BN&lt;40'!$C$20,'admin BN&lt;40'!$B$20,IF(G87&gt;'admin BN&lt;40'!$C$19,'admin BN&lt;40'!$B$19,"")))))))))</f>
        <v/>
      </c>
      <c r="Q87" s="14" t="str">
        <f t="shared" si="2"/>
        <v/>
      </c>
      <c r="R87" s="14">
        <f t="shared" si="3"/>
        <v>5</v>
      </c>
      <c r="S87" s="15" t="str">
        <f xml:space="preserve">
IF($R87&gt;0,"Fill in all required fields",
IF(OR($M87="&gt;3.0%",$M87="2.0-3.0%",$M87="1.5-2.0%",$M87="0.5-1.5%"),"Fuel sulphur content is too high for operation on BN&lt;40, please use a higher BN CLO and the matching sheet",
IF($I87&gt;100,"CLO not suitable for this sheet. Please check BN &gt;100 sheet",
IF(AND($I87&gt;39,$I87&lt;101),"CLO not suitable for this sheet. Please check BN40 - BN100 sheet",
IF(ISERROR(VLOOKUP(Q87,'admin BN&lt;40'!J$6:M$59,4,FALSE)),"",VLOOKUP(Q87,'admin BN&lt;40'!J$6:M$59,4,FALSE))))))</f>
        <v>Fill in all required fields</v>
      </c>
    </row>
    <row r="88" spans="2:19" ht="15">
      <c r="B88" s="10">
        <v>83</v>
      </c>
      <c r="C88" s="41"/>
      <c r="D88" s="42"/>
      <c r="E88" s="42"/>
      <c r="F88" s="42"/>
      <c r="G88" s="42"/>
      <c r="H88" s="42"/>
      <c r="I88" s="42"/>
      <c r="J88" s="42"/>
      <c r="K88" s="42"/>
      <c r="L88" s="42"/>
      <c r="M88" s="11" t="str">
        <f xml:space="preserve">
(IF(F88&gt;'admin BN&lt;40'!$C$41,'admin BN&lt;40'!$B$41,
(IF(F88&gt;'admin BN&lt;40'!$C$40,'admin BN&lt;40'!$B$40,
(IF(F88&gt;'admin BN&lt;40'!$C$39,'admin BN&lt;40'!$B$39,
(IF(F88&gt;'admin BN&lt;40'!$C$38,'admin BN&lt;40'!$B$38,
(IF(F88&gt;'admin BN&lt;40'!$C$37,'admin BN&lt;40'!$B$37,
(IF(F88&gt;'admin BN&lt;40'!$C$36,'admin BN&lt;40'!$B$36,
(IF(F88&gt;'admin BN&lt;40'!$C$35,'admin BN&lt;40'!$B$35,
(IF(F88&gt;'admin BN&lt;40'!$C$34,'admin BN&lt;40'!$B$34,
(IF(F88&gt;'admin BN&lt;40'!$C$33,'admin BN&lt;40'!$B$33,
(IF(F88&gt;'admin BN&lt;40'!$C$32,'admin BN&lt;40'!$B$32,
(IF(F88&gt;'admin BN&lt;40'!$C$31,'admin BN&lt;40'!$B$31,
(IF(F88&gt;'admin BN&lt;40'!$C$30,'admin BN&lt;40'!$B$30,
(IF(F88&gt;'admin BN&lt;40'!$C$29,'admin BN&lt;40'!$B$29,IF(F88="","",'admin BN&lt;40'!$B$28)))))))))))))))))))))))))))</f>
        <v/>
      </c>
      <c r="N88" s="12" t="str">
        <f xml:space="preserve">
IF(ISBLANK(K88),"",
IF(K88&gt;'admin BN&lt;40'!$E$6,"Safe",
IF(K88&gt;'admin BN&lt;40'!$G$6,"Danger",)))</f>
        <v/>
      </c>
      <c r="O88" s="13" t="str">
        <f xml:space="preserve">
IF(ISBLANK(L88),"",
IF(L88&gt;'admin BN&lt;40'!$G$7,"Danger",
IF(L88&gt;'admin BN&lt;40'!$F$7,"Alert",
IF(L88&gt;='admin BN&lt;40'!$E$7,"Safe",""))))</f>
        <v/>
      </c>
      <c r="P88" s="14" t="str">
        <f xml:space="preserve">
(IF(G88&gt;'admin BN&lt;40'!$C$23,'admin BN&lt;40'!$B$23,
(IF(G88&gt;'admin BN&lt;40'!$C$22,'admin BN&lt;40'!$B$22,
(IF(G88&gt;'admin BN&lt;40'!$C$21,'admin BN&lt;40'!$B$21,
(IF(G88&gt;'admin BN&lt;40'!$C$20,'admin BN&lt;40'!$B$20,IF(G88&gt;'admin BN&lt;40'!$C$19,'admin BN&lt;40'!$B$19,"")))))))))</f>
        <v/>
      </c>
      <c r="Q88" s="14" t="str">
        <f t="shared" si="2"/>
        <v/>
      </c>
      <c r="R88" s="14">
        <f t="shared" si="3"/>
        <v>5</v>
      </c>
      <c r="S88" s="15" t="str">
        <f xml:space="preserve">
IF($R88&gt;0,"Fill in all required fields",
IF(OR($M88="&gt;3.0%",$M88="2.0-3.0%",$M88="1.5-2.0%",$M88="0.5-1.5%"),"Fuel sulphur content is too high for operation on BN&lt;40, please use a higher BN CLO and the matching sheet",
IF($I88&gt;100,"CLO not suitable for this sheet. Please check BN &gt;100 sheet",
IF(AND($I88&gt;39,$I88&lt;101),"CLO not suitable for this sheet. Please check BN40 - BN100 sheet",
IF(ISERROR(VLOOKUP(Q88,'admin BN&lt;40'!J$6:M$59,4,FALSE)),"",VLOOKUP(Q88,'admin BN&lt;40'!J$6:M$59,4,FALSE))))))</f>
        <v>Fill in all required fields</v>
      </c>
    </row>
    <row r="89" spans="2:19" ht="15">
      <c r="B89" s="10">
        <v>84</v>
      </c>
      <c r="C89" s="41"/>
      <c r="D89" s="42"/>
      <c r="E89" s="42"/>
      <c r="F89" s="42"/>
      <c r="G89" s="42"/>
      <c r="H89" s="42"/>
      <c r="I89" s="42"/>
      <c r="J89" s="42"/>
      <c r="K89" s="42"/>
      <c r="L89" s="42"/>
      <c r="M89" s="11" t="str">
        <f xml:space="preserve">
(IF(F89&gt;'admin BN&lt;40'!$C$41,'admin BN&lt;40'!$B$41,
(IF(F89&gt;'admin BN&lt;40'!$C$40,'admin BN&lt;40'!$B$40,
(IF(F89&gt;'admin BN&lt;40'!$C$39,'admin BN&lt;40'!$B$39,
(IF(F89&gt;'admin BN&lt;40'!$C$38,'admin BN&lt;40'!$B$38,
(IF(F89&gt;'admin BN&lt;40'!$C$37,'admin BN&lt;40'!$B$37,
(IF(F89&gt;'admin BN&lt;40'!$C$36,'admin BN&lt;40'!$B$36,
(IF(F89&gt;'admin BN&lt;40'!$C$35,'admin BN&lt;40'!$B$35,
(IF(F89&gt;'admin BN&lt;40'!$C$34,'admin BN&lt;40'!$B$34,
(IF(F89&gt;'admin BN&lt;40'!$C$33,'admin BN&lt;40'!$B$33,
(IF(F89&gt;'admin BN&lt;40'!$C$32,'admin BN&lt;40'!$B$32,
(IF(F89&gt;'admin BN&lt;40'!$C$31,'admin BN&lt;40'!$B$31,
(IF(F89&gt;'admin BN&lt;40'!$C$30,'admin BN&lt;40'!$B$30,
(IF(F89&gt;'admin BN&lt;40'!$C$29,'admin BN&lt;40'!$B$29,IF(F89="","",'admin BN&lt;40'!$B$28)))))))))))))))))))))))))))</f>
        <v/>
      </c>
      <c r="N89" s="12" t="str">
        <f xml:space="preserve">
IF(ISBLANK(K89),"",
IF(K89&gt;'admin BN&lt;40'!$E$6,"Safe",
IF(K89&gt;'admin BN&lt;40'!$G$6,"Danger",)))</f>
        <v/>
      </c>
      <c r="O89" s="13" t="str">
        <f xml:space="preserve">
IF(ISBLANK(L89),"",
IF(L89&gt;'admin BN&lt;40'!$G$7,"Danger",
IF(L89&gt;'admin BN&lt;40'!$F$7,"Alert",
IF(L89&gt;='admin BN&lt;40'!$E$7,"Safe",""))))</f>
        <v/>
      </c>
      <c r="P89" s="14" t="str">
        <f xml:space="preserve">
(IF(G89&gt;'admin BN&lt;40'!$C$23,'admin BN&lt;40'!$B$23,
(IF(G89&gt;'admin BN&lt;40'!$C$22,'admin BN&lt;40'!$B$22,
(IF(G89&gt;'admin BN&lt;40'!$C$21,'admin BN&lt;40'!$B$21,
(IF(G89&gt;'admin BN&lt;40'!$C$20,'admin BN&lt;40'!$B$20,IF(G89&gt;'admin BN&lt;40'!$C$19,'admin BN&lt;40'!$B$19,"")))))))))</f>
        <v/>
      </c>
      <c r="Q89" s="14" t="str">
        <f t="shared" si="2"/>
        <v/>
      </c>
      <c r="R89" s="14">
        <f t="shared" si="3"/>
        <v>5</v>
      </c>
      <c r="S89" s="15" t="str">
        <f xml:space="preserve">
IF($R89&gt;0,"Fill in all required fields",
IF(OR($M89="&gt;3.0%",$M89="2.0-3.0%",$M89="1.5-2.0%",$M89="0.5-1.5%"),"Fuel sulphur content is too high for operation on BN&lt;40, please use a higher BN CLO and the matching sheet",
IF($I89&gt;100,"CLO not suitable for this sheet. Please check BN &gt;100 sheet",
IF(AND($I89&gt;39,$I89&lt;101),"CLO not suitable for this sheet. Please check BN40 - BN100 sheet",
IF(ISERROR(VLOOKUP(Q89,'admin BN&lt;40'!J$6:M$59,4,FALSE)),"",VLOOKUP(Q89,'admin BN&lt;40'!J$6:M$59,4,FALSE))))))</f>
        <v>Fill in all required fields</v>
      </c>
    </row>
    <row r="90" spans="2:19" ht="15">
      <c r="B90" s="10">
        <v>85</v>
      </c>
      <c r="C90" s="41"/>
      <c r="D90" s="42"/>
      <c r="E90" s="42"/>
      <c r="F90" s="42"/>
      <c r="G90" s="42"/>
      <c r="H90" s="42"/>
      <c r="I90" s="42"/>
      <c r="J90" s="42"/>
      <c r="K90" s="42"/>
      <c r="L90" s="42"/>
      <c r="M90" s="11" t="str">
        <f xml:space="preserve">
(IF(F90&gt;'admin BN&lt;40'!$C$41,'admin BN&lt;40'!$B$41,
(IF(F90&gt;'admin BN&lt;40'!$C$40,'admin BN&lt;40'!$B$40,
(IF(F90&gt;'admin BN&lt;40'!$C$39,'admin BN&lt;40'!$B$39,
(IF(F90&gt;'admin BN&lt;40'!$C$38,'admin BN&lt;40'!$B$38,
(IF(F90&gt;'admin BN&lt;40'!$C$37,'admin BN&lt;40'!$B$37,
(IF(F90&gt;'admin BN&lt;40'!$C$36,'admin BN&lt;40'!$B$36,
(IF(F90&gt;'admin BN&lt;40'!$C$35,'admin BN&lt;40'!$B$35,
(IF(F90&gt;'admin BN&lt;40'!$C$34,'admin BN&lt;40'!$B$34,
(IF(F90&gt;'admin BN&lt;40'!$C$33,'admin BN&lt;40'!$B$33,
(IF(F90&gt;'admin BN&lt;40'!$C$32,'admin BN&lt;40'!$B$32,
(IF(F90&gt;'admin BN&lt;40'!$C$31,'admin BN&lt;40'!$B$31,
(IF(F90&gt;'admin BN&lt;40'!$C$30,'admin BN&lt;40'!$B$30,
(IF(F90&gt;'admin BN&lt;40'!$C$29,'admin BN&lt;40'!$B$29,IF(F90="","",'admin BN&lt;40'!$B$28)))))))))))))))))))))))))))</f>
        <v/>
      </c>
      <c r="N90" s="12" t="str">
        <f xml:space="preserve">
IF(ISBLANK(K90),"",
IF(K90&gt;'admin BN&lt;40'!$E$6,"Safe",
IF(K90&gt;'admin BN&lt;40'!$G$6,"Danger",)))</f>
        <v/>
      </c>
      <c r="O90" s="13" t="str">
        <f xml:space="preserve">
IF(ISBLANK(L90),"",
IF(L90&gt;'admin BN&lt;40'!$G$7,"Danger",
IF(L90&gt;'admin BN&lt;40'!$F$7,"Alert",
IF(L90&gt;='admin BN&lt;40'!$E$7,"Safe",""))))</f>
        <v/>
      </c>
      <c r="P90" s="14" t="str">
        <f xml:space="preserve">
(IF(G90&gt;'admin BN&lt;40'!$C$23,'admin BN&lt;40'!$B$23,
(IF(G90&gt;'admin BN&lt;40'!$C$22,'admin BN&lt;40'!$B$22,
(IF(G90&gt;'admin BN&lt;40'!$C$21,'admin BN&lt;40'!$B$21,
(IF(G90&gt;'admin BN&lt;40'!$C$20,'admin BN&lt;40'!$B$20,IF(G90&gt;'admin BN&lt;40'!$C$19,'admin BN&lt;40'!$B$19,"")))))))))</f>
        <v/>
      </c>
      <c r="Q90" s="14" t="str">
        <f t="shared" si="2"/>
        <v/>
      </c>
      <c r="R90" s="14">
        <f t="shared" si="3"/>
        <v>5</v>
      </c>
      <c r="S90" s="15" t="str">
        <f xml:space="preserve">
IF($R90&gt;0,"Fill in all required fields",
IF(OR($M90="&gt;3.0%",$M90="2.0-3.0%",$M90="1.5-2.0%",$M90="0.5-1.5%"),"Fuel sulphur content is too high for operation on BN&lt;40, please use a higher BN CLO and the matching sheet",
IF($I90&gt;100,"CLO not suitable for this sheet. Please check BN &gt;100 sheet",
IF(AND($I90&gt;39,$I90&lt;101),"CLO not suitable for this sheet. Please check BN40 - BN100 sheet",
IF(ISERROR(VLOOKUP(Q90,'admin BN&lt;40'!J$6:M$59,4,FALSE)),"",VLOOKUP(Q90,'admin BN&lt;40'!J$6:M$59,4,FALSE))))))</f>
        <v>Fill in all required fields</v>
      </c>
    </row>
    <row r="91" spans="2:19" ht="15">
      <c r="B91" s="10">
        <v>86</v>
      </c>
      <c r="C91" s="41"/>
      <c r="D91" s="42"/>
      <c r="E91" s="42"/>
      <c r="F91" s="42"/>
      <c r="G91" s="42"/>
      <c r="H91" s="42"/>
      <c r="I91" s="42"/>
      <c r="J91" s="42"/>
      <c r="K91" s="42"/>
      <c r="L91" s="42"/>
      <c r="M91" s="11" t="str">
        <f xml:space="preserve">
(IF(F91&gt;'admin BN&lt;40'!$C$41,'admin BN&lt;40'!$B$41,
(IF(F91&gt;'admin BN&lt;40'!$C$40,'admin BN&lt;40'!$B$40,
(IF(F91&gt;'admin BN&lt;40'!$C$39,'admin BN&lt;40'!$B$39,
(IF(F91&gt;'admin BN&lt;40'!$C$38,'admin BN&lt;40'!$B$38,
(IF(F91&gt;'admin BN&lt;40'!$C$37,'admin BN&lt;40'!$B$37,
(IF(F91&gt;'admin BN&lt;40'!$C$36,'admin BN&lt;40'!$B$36,
(IF(F91&gt;'admin BN&lt;40'!$C$35,'admin BN&lt;40'!$B$35,
(IF(F91&gt;'admin BN&lt;40'!$C$34,'admin BN&lt;40'!$B$34,
(IF(F91&gt;'admin BN&lt;40'!$C$33,'admin BN&lt;40'!$B$33,
(IF(F91&gt;'admin BN&lt;40'!$C$32,'admin BN&lt;40'!$B$32,
(IF(F91&gt;'admin BN&lt;40'!$C$31,'admin BN&lt;40'!$B$31,
(IF(F91&gt;'admin BN&lt;40'!$C$30,'admin BN&lt;40'!$B$30,
(IF(F91&gt;'admin BN&lt;40'!$C$29,'admin BN&lt;40'!$B$29,IF(F91="","",'admin BN&lt;40'!$B$28)))))))))))))))))))))))))))</f>
        <v/>
      </c>
      <c r="N91" s="12" t="str">
        <f xml:space="preserve">
IF(ISBLANK(K91),"",
IF(K91&gt;'admin BN&lt;40'!$E$6,"Safe",
IF(K91&gt;'admin BN&lt;40'!$G$6,"Danger",)))</f>
        <v/>
      </c>
      <c r="O91" s="13" t="str">
        <f xml:space="preserve">
IF(ISBLANK(L91),"",
IF(L91&gt;'admin BN&lt;40'!$G$7,"Danger",
IF(L91&gt;'admin BN&lt;40'!$F$7,"Alert",
IF(L91&gt;='admin BN&lt;40'!$E$7,"Safe",""))))</f>
        <v/>
      </c>
      <c r="P91" s="14" t="str">
        <f xml:space="preserve">
(IF(G91&gt;'admin BN&lt;40'!$C$23,'admin BN&lt;40'!$B$23,
(IF(G91&gt;'admin BN&lt;40'!$C$22,'admin BN&lt;40'!$B$22,
(IF(G91&gt;'admin BN&lt;40'!$C$21,'admin BN&lt;40'!$B$21,
(IF(G91&gt;'admin BN&lt;40'!$C$20,'admin BN&lt;40'!$B$20,IF(G91&gt;'admin BN&lt;40'!$C$19,'admin BN&lt;40'!$B$19,"")))))))))</f>
        <v/>
      </c>
      <c r="Q91" s="14" t="str">
        <f t="shared" si="2"/>
        <v/>
      </c>
      <c r="R91" s="14">
        <f t="shared" si="3"/>
        <v>5</v>
      </c>
      <c r="S91" s="15" t="str">
        <f xml:space="preserve">
IF($R91&gt;0,"Fill in all required fields",
IF(OR($M91="&gt;3.0%",$M91="2.0-3.0%",$M91="1.5-2.0%",$M91="0.5-1.5%"),"Fuel sulphur content is too high for operation on BN&lt;40, please use a higher BN CLO and the matching sheet",
IF($I91&gt;100,"CLO not suitable for this sheet. Please check BN &gt;100 sheet",
IF(AND($I91&gt;39,$I91&lt;101),"CLO not suitable for this sheet. Please check BN40 - BN100 sheet",
IF(ISERROR(VLOOKUP(Q91,'admin BN&lt;40'!J$6:M$59,4,FALSE)),"",VLOOKUP(Q91,'admin BN&lt;40'!J$6:M$59,4,FALSE))))))</f>
        <v>Fill in all required fields</v>
      </c>
    </row>
    <row r="92" spans="2:19" ht="15">
      <c r="B92" s="10">
        <v>87</v>
      </c>
      <c r="C92" s="41"/>
      <c r="D92" s="42"/>
      <c r="E92" s="42"/>
      <c r="F92" s="42"/>
      <c r="G92" s="42"/>
      <c r="H92" s="42"/>
      <c r="I92" s="42"/>
      <c r="J92" s="42"/>
      <c r="K92" s="42"/>
      <c r="L92" s="42"/>
      <c r="M92" s="11" t="str">
        <f xml:space="preserve">
(IF(F92&gt;'admin BN&lt;40'!$C$41,'admin BN&lt;40'!$B$41,
(IF(F92&gt;'admin BN&lt;40'!$C$40,'admin BN&lt;40'!$B$40,
(IF(F92&gt;'admin BN&lt;40'!$C$39,'admin BN&lt;40'!$B$39,
(IF(F92&gt;'admin BN&lt;40'!$C$38,'admin BN&lt;40'!$B$38,
(IF(F92&gt;'admin BN&lt;40'!$C$37,'admin BN&lt;40'!$B$37,
(IF(F92&gt;'admin BN&lt;40'!$C$36,'admin BN&lt;40'!$B$36,
(IF(F92&gt;'admin BN&lt;40'!$C$35,'admin BN&lt;40'!$B$35,
(IF(F92&gt;'admin BN&lt;40'!$C$34,'admin BN&lt;40'!$B$34,
(IF(F92&gt;'admin BN&lt;40'!$C$33,'admin BN&lt;40'!$B$33,
(IF(F92&gt;'admin BN&lt;40'!$C$32,'admin BN&lt;40'!$B$32,
(IF(F92&gt;'admin BN&lt;40'!$C$31,'admin BN&lt;40'!$B$31,
(IF(F92&gt;'admin BN&lt;40'!$C$30,'admin BN&lt;40'!$B$30,
(IF(F92&gt;'admin BN&lt;40'!$C$29,'admin BN&lt;40'!$B$29,IF(F92="","",'admin BN&lt;40'!$B$28)))))))))))))))))))))))))))</f>
        <v/>
      </c>
      <c r="N92" s="12" t="str">
        <f xml:space="preserve">
IF(ISBLANK(K92),"",
IF(K92&gt;'admin BN&lt;40'!$E$6,"Safe",
IF(K92&gt;'admin BN&lt;40'!$G$6,"Danger",)))</f>
        <v/>
      </c>
      <c r="O92" s="13" t="str">
        <f xml:space="preserve">
IF(ISBLANK(L92),"",
IF(L92&gt;'admin BN&lt;40'!$G$7,"Danger",
IF(L92&gt;'admin BN&lt;40'!$F$7,"Alert",
IF(L92&gt;='admin BN&lt;40'!$E$7,"Safe",""))))</f>
        <v/>
      </c>
      <c r="P92" s="14" t="str">
        <f xml:space="preserve">
(IF(G92&gt;'admin BN&lt;40'!$C$23,'admin BN&lt;40'!$B$23,
(IF(G92&gt;'admin BN&lt;40'!$C$22,'admin BN&lt;40'!$B$22,
(IF(G92&gt;'admin BN&lt;40'!$C$21,'admin BN&lt;40'!$B$21,
(IF(G92&gt;'admin BN&lt;40'!$C$20,'admin BN&lt;40'!$B$20,IF(G92&gt;'admin BN&lt;40'!$C$19,'admin BN&lt;40'!$B$19,"")))))))))</f>
        <v/>
      </c>
      <c r="Q92" s="14" t="str">
        <f t="shared" si="2"/>
        <v/>
      </c>
      <c r="R92" s="14">
        <f t="shared" si="3"/>
        <v>5</v>
      </c>
      <c r="S92" s="15" t="str">
        <f xml:space="preserve">
IF($R92&gt;0,"Fill in all required fields",
IF(OR($M92="&gt;3.0%",$M92="2.0-3.0%",$M92="1.5-2.0%",$M92="0.5-1.5%"),"Fuel sulphur content is too high for operation on BN&lt;40, please use a higher BN CLO and the matching sheet",
IF($I92&gt;100,"CLO not suitable for this sheet. Please check BN &gt;100 sheet",
IF(AND($I92&gt;39,$I92&lt;101),"CLO not suitable for this sheet. Please check BN40 - BN100 sheet",
IF(ISERROR(VLOOKUP(Q92,'admin BN&lt;40'!J$6:M$59,4,FALSE)),"",VLOOKUP(Q92,'admin BN&lt;40'!J$6:M$59,4,FALSE))))))</f>
        <v>Fill in all required fields</v>
      </c>
    </row>
    <row r="93" spans="2:19" ht="15">
      <c r="B93" s="10">
        <v>88</v>
      </c>
      <c r="C93" s="41"/>
      <c r="D93" s="42"/>
      <c r="E93" s="42"/>
      <c r="F93" s="42"/>
      <c r="G93" s="42"/>
      <c r="H93" s="42"/>
      <c r="I93" s="42"/>
      <c r="J93" s="42"/>
      <c r="K93" s="42"/>
      <c r="L93" s="42"/>
      <c r="M93" s="11" t="str">
        <f xml:space="preserve">
(IF(F93&gt;'admin BN&lt;40'!$C$41,'admin BN&lt;40'!$B$41,
(IF(F93&gt;'admin BN&lt;40'!$C$40,'admin BN&lt;40'!$B$40,
(IF(F93&gt;'admin BN&lt;40'!$C$39,'admin BN&lt;40'!$B$39,
(IF(F93&gt;'admin BN&lt;40'!$C$38,'admin BN&lt;40'!$B$38,
(IF(F93&gt;'admin BN&lt;40'!$C$37,'admin BN&lt;40'!$B$37,
(IF(F93&gt;'admin BN&lt;40'!$C$36,'admin BN&lt;40'!$B$36,
(IF(F93&gt;'admin BN&lt;40'!$C$35,'admin BN&lt;40'!$B$35,
(IF(F93&gt;'admin BN&lt;40'!$C$34,'admin BN&lt;40'!$B$34,
(IF(F93&gt;'admin BN&lt;40'!$C$33,'admin BN&lt;40'!$B$33,
(IF(F93&gt;'admin BN&lt;40'!$C$32,'admin BN&lt;40'!$B$32,
(IF(F93&gt;'admin BN&lt;40'!$C$31,'admin BN&lt;40'!$B$31,
(IF(F93&gt;'admin BN&lt;40'!$C$30,'admin BN&lt;40'!$B$30,
(IF(F93&gt;'admin BN&lt;40'!$C$29,'admin BN&lt;40'!$B$29,IF(F93="","",'admin BN&lt;40'!$B$28)))))))))))))))))))))))))))</f>
        <v/>
      </c>
      <c r="N93" s="12" t="str">
        <f xml:space="preserve">
IF(ISBLANK(K93),"",
IF(K93&gt;'admin BN&lt;40'!$E$6,"Safe",
IF(K93&gt;'admin BN&lt;40'!$G$6,"Danger",)))</f>
        <v/>
      </c>
      <c r="O93" s="13" t="str">
        <f xml:space="preserve">
IF(ISBLANK(L93),"",
IF(L93&gt;'admin BN&lt;40'!$G$7,"Danger",
IF(L93&gt;'admin BN&lt;40'!$F$7,"Alert",
IF(L93&gt;='admin BN&lt;40'!$E$7,"Safe",""))))</f>
        <v/>
      </c>
      <c r="P93" s="14" t="str">
        <f xml:space="preserve">
(IF(G93&gt;'admin BN&lt;40'!$C$23,'admin BN&lt;40'!$B$23,
(IF(G93&gt;'admin BN&lt;40'!$C$22,'admin BN&lt;40'!$B$22,
(IF(G93&gt;'admin BN&lt;40'!$C$21,'admin BN&lt;40'!$B$21,
(IF(G93&gt;'admin BN&lt;40'!$C$20,'admin BN&lt;40'!$B$20,IF(G93&gt;'admin BN&lt;40'!$C$19,'admin BN&lt;40'!$B$19,"")))))))))</f>
        <v/>
      </c>
      <c r="Q93" s="14" t="str">
        <f t="shared" si="2"/>
        <v/>
      </c>
      <c r="R93" s="14">
        <f t="shared" si="3"/>
        <v>5</v>
      </c>
      <c r="S93" s="15" t="str">
        <f xml:space="preserve">
IF($R93&gt;0,"Fill in all required fields",
IF(OR($M93="&gt;3.0%",$M93="2.0-3.0%",$M93="1.5-2.0%",$M93="0.5-1.5%"),"Fuel sulphur content is too high for operation on BN&lt;40, please use a higher BN CLO and the matching sheet",
IF($I93&gt;100,"CLO not suitable for this sheet. Please check BN &gt;100 sheet",
IF(AND($I93&gt;39,$I93&lt;101),"CLO not suitable for this sheet. Please check BN40 - BN100 sheet",
IF(ISERROR(VLOOKUP(Q93,'admin BN&lt;40'!J$6:M$59,4,FALSE)),"",VLOOKUP(Q93,'admin BN&lt;40'!J$6:M$59,4,FALSE))))))</f>
        <v>Fill in all required fields</v>
      </c>
    </row>
    <row r="94" spans="2:19" ht="15">
      <c r="B94" s="10">
        <v>89</v>
      </c>
      <c r="C94" s="41"/>
      <c r="D94" s="42"/>
      <c r="E94" s="42"/>
      <c r="F94" s="42"/>
      <c r="G94" s="42"/>
      <c r="H94" s="42"/>
      <c r="I94" s="42"/>
      <c r="J94" s="42"/>
      <c r="K94" s="42"/>
      <c r="L94" s="42"/>
      <c r="M94" s="11" t="str">
        <f xml:space="preserve">
(IF(F94&gt;'admin BN&lt;40'!$C$41,'admin BN&lt;40'!$B$41,
(IF(F94&gt;'admin BN&lt;40'!$C$40,'admin BN&lt;40'!$B$40,
(IF(F94&gt;'admin BN&lt;40'!$C$39,'admin BN&lt;40'!$B$39,
(IF(F94&gt;'admin BN&lt;40'!$C$38,'admin BN&lt;40'!$B$38,
(IF(F94&gt;'admin BN&lt;40'!$C$37,'admin BN&lt;40'!$B$37,
(IF(F94&gt;'admin BN&lt;40'!$C$36,'admin BN&lt;40'!$B$36,
(IF(F94&gt;'admin BN&lt;40'!$C$35,'admin BN&lt;40'!$B$35,
(IF(F94&gt;'admin BN&lt;40'!$C$34,'admin BN&lt;40'!$B$34,
(IF(F94&gt;'admin BN&lt;40'!$C$33,'admin BN&lt;40'!$B$33,
(IF(F94&gt;'admin BN&lt;40'!$C$32,'admin BN&lt;40'!$B$32,
(IF(F94&gt;'admin BN&lt;40'!$C$31,'admin BN&lt;40'!$B$31,
(IF(F94&gt;'admin BN&lt;40'!$C$30,'admin BN&lt;40'!$B$30,
(IF(F94&gt;'admin BN&lt;40'!$C$29,'admin BN&lt;40'!$B$29,IF(F94="","",'admin BN&lt;40'!$B$28)))))))))))))))))))))))))))</f>
        <v/>
      </c>
      <c r="N94" s="12" t="str">
        <f xml:space="preserve">
IF(ISBLANK(K94),"",
IF(K94&gt;'admin BN&lt;40'!$E$6,"Safe",
IF(K94&gt;'admin BN&lt;40'!$G$6,"Danger",)))</f>
        <v/>
      </c>
      <c r="O94" s="13" t="str">
        <f xml:space="preserve">
IF(ISBLANK(L94),"",
IF(L94&gt;'admin BN&lt;40'!$G$7,"Danger",
IF(L94&gt;'admin BN&lt;40'!$F$7,"Alert",
IF(L94&gt;='admin BN&lt;40'!$E$7,"Safe",""))))</f>
        <v/>
      </c>
      <c r="P94" s="14" t="str">
        <f xml:space="preserve">
(IF(G94&gt;'admin BN&lt;40'!$C$23,'admin BN&lt;40'!$B$23,
(IF(G94&gt;'admin BN&lt;40'!$C$22,'admin BN&lt;40'!$B$22,
(IF(G94&gt;'admin BN&lt;40'!$C$21,'admin BN&lt;40'!$B$21,
(IF(G94&gt;'admin BN&lt;40'!$C$20,'admin BN&lt;40'!$B$20,IF(G94&gt;'admin BN&lt;40'!$C$19,'admin BN&lt;40'!$B$19,"")))))))))</f>
        <v/>
      </c>
      <c r="Q94" s="14" t="str">
        <f t="shared" si="2"/>
        <v/>
      </c>
      <c r="R94" s="14">
        <f t="shared" si="3"/>
        <v>5</v>
      </c>
      <c r="S94" s="15" t="str">
        <f xml:space="preserve">
IF($R94&gt;0,"Fill in all required fields",
IF(OR($M94="&gt;3.0%",$M94="2.0-3.0%",$M94="1.5-2.0%",$M94="0.5-1.5%"),"Fuel sulphur content is too high for operation on BN&lt;40, please use a higher BN CLO and the matching sheet",
IF($I94&gt;100,"CLO not suitable for this sheet. Please check BN &gt;100 sheet",
IF(AND($I94&gt;39,$I94&lt;101),"CLO not suitable for this sheet. Please check BN40 - BN100 sheet",
IF(ISERROR(VLOOKUP(Q94,'admin BN&lt;40'!J$6:M$59,4,FALSE)),"",VLOOKUP(Q94,'admin BN&lt;40'!J$6:M$59,4,FALSE))))))</f>
        <v>Fill in all required fields</v>
      </c>
    </row>
    <row r="95" spans="2:19" ht="15">
      <c r="B95" s="10">
        <v>90</v>
      </c>
      <c r="C95" s="41"/>
      <c r="D95" s="42"/>
      <c r="E95" s="42"/>
      <c r="F95" s="42"/>
      <c r="G95" s="42"/>
      <c r="H95" s="42"/>
      <c r="I95" s="42"/>
      <c r="J95" s="42"/>
      <c r="K95" s="42"/>
      <c r="L95" s="42"/>
      <c r="M95" s="11" t="str">
        <f xml:space="preserve">
(IF(F95&gt;'admin BN&lt;40'!$C$41,'admin BN&lt;40'!$B$41,
(IF(F95&gt;'admin BN&lt;40'!$C$40,'admin BN&lt;40'!$B$40,
(IF(F95&gt;'admin BN&lt;40'!$C$39,'admin BN&lt;40'!$B$39,
(IF(F95&gt;'admin BN&lt;40'!$C$38,'admin BN&lt;40'!$B$38,
(IF(F95&gt;'admin BN&lt;40'!$C$37,'admin BN&lt;40'!$B$37,
(IF(F95&gt;'admin BN&lt;40'!$C$36,'admin BN&lt;40'!$B$36,
(IF(F95&gt;'admin BN&lt;40'!$C$35,'admin BN&lt;40'!$B$35,
(IF(F95&gt;'admin BN&lt;40'!$C$34,'admin BN&lt;40'!$B$34,
(IF(F95&gt;'admin BN&lt;40'!$C$33,'admin BN&lt;40'!$B$33,
(IF(F95&gt;'admin BN&lt;40'!$C$32,'admin BN&lt;40'!$B$32,
(IF(F95&gt;'admin BN&lt;40'!$C$31,'admin BN&lt;40'!$B$31,
(IF(F95&gt;'admin BN&lt;40'!$C$30,'admin BN&lt;40'!$B$30,
(IF(F95&gt;'admin BN&lt;40'!$C$29,'admin BN&lt;40'!$B$29,IF(F95="","",'admin BN&lt;40'!$B$28)))))))))))))))))))))))))))</f>
        <v/>
      </c>
      <c r="N95" s="12" t="str">
        <f xml:space="preserve">
IF(ISBLANK(K95),"",
IF(K95&gt;'admin BN&lt;40'!$E$6,"Safe",
IF(K95&gt;'admin BN&lt;40'!$G$6,"Danger",)))</f>
        <v/>
      </c>
      <c r="O95" s="13" t="str">
        <f xml:space="preserve">
IF(ISBLANK(L95),"",
IF(L95&gt;'admin BN&lt;40'!$G$7,"Danger",
IF(L95&gt;'admin BN&lt;40'!$F$7,"Alert",
IF(L95&gt;='admin BN&lt;40'!$E$7,"Safe",""))))</f>
        <v/>
      </c>
      <c r="P95" s="14" t="str">
        <f xml:space="preserve">
(IF(G95&gt;'admin BN&lt;40'!$C$23,'admin BN&lt;40'!$B$23,
(IF(G95&gt;'admin BN&lt;40'!$C$22,'admin BN&lt;40'!$B$22,
(IF(G95&gt;'admin BN&lt;40'!$C$21,'admin BN&lt;40'!$B$21,
(IF(G95&gt;'admin BN&lt;40'!$C$20,'admin BN&lt;40'!$B$20,IF(G95&gt;'admin BN&lt;40'!$C$19,'admin BN&lt;40'!$B$19,"")))))))))</f>
        <v/>
      </c>
      <c r="Q95" s="14" t="str">
        <f t="shared" si="2"/>
        <v/>
      </c>
      <c r="R95" s="14">
        <f t="shared" si="3"/>
        <v>5</v>
      </c>
      <c r="S95" s="15" t="str">
        <f xml:space="preserve">
IF($R95&gt;0,"Fill in all required fields",
IF(OR($M95="&gt;3.0%",$M95="2.0-3.0%",$M95="1.5-2.0%",$M95="0.5-1.5%"),"Fuel sulphur content is too high for operation on BN&lt;40, please use a higher BN CLO and the matching sheet",
IF($I95&gt;100,"CLO not suitable for this sheet. Please check BN &gt;100 sheet",
IF(AND($I95&gt;39,$I95&lt;101),"CLO not suitable for this sheet. Please check BN40 - BN100 sheet",
IF(ISERROR(VLOOKUP(Q95,'admin BN&lt;40'!J$6:M$59,4,FALSE)),"",VLOOKUP(Q95,'admin BN&lt;40'!J$6:M$59,4,FALSE))))))</f>
        <v>Fill in all required fields</v>
      </c>
    </row>
    <row r="96" spans="2:19" ht="15">
      <c r="B96" s="10">
        <v>91</v>
      </c>
      <c r="C96" s="41"/>
      <c r="D96" s="42"/>
      <c r="E96" s="42"/>
      <c r="F96" s="42"/>
      <c r="G96" s="42"/>
      <c r="H96" s="42"/>
      <c r="I96" s="42"/>
      <c r="J96" s="42"/>
      <c r="K96" s="42"/>
      <c r="L96" s="42"/>
      <c r="M96" s="11" t="str">
        <f xml:space="preserve">
(IF(F96&gt;'admin BN&lt;40'!$C$41,'admin BN&lt;40'!$B$41,
(IF(F96&gt;'admin BN&lt;40'!$C$40,'admin BN&lt;40'!$B$40,
(IF(F96&gt;'admin BN&lt;40'!$C$39,'admin BN&lt;40'!$B$39,
(IF(F96&gt;'admin BN&lt;40'!$C$38,'admin BN&lt;40'!$B$38,
(IF(F96&gt;'admin BN&lt;40'!$C$37,'admin BN&lt;40'!$B$37,
(IF(F96&gt;'admin BN&lt;40'!$C$36,'admin BN&lt;40'!$B$36,
(IF(F96&gt;'admin BN&lt;40'!$C$35,'admin BN&lt;40'!$B$35,
(IF(F96&gt;'admin BN&lt;40'!$C$34,'admin BN&lt;40'!$B$34,
(IF(F96&gt;'admin BN&lt;40'!$C$33,'admin BN&lt;40'!$B$33,
(IF(F96&gt;'admin BN&lt;40'!$C$32,'admin BN&lt;40'!$B$32,
(IF(F96&gt;'admin BN&lt;40'!$C$31,'admin BN&lt;40'!$B$31,
(IF(F96&gt;'admin BN&lt;40'!$C$30,'admin BN&lt;40'!$B$30,
(IF(F96&gt;'admin BN&lt;40'!$C$29,'admin BN&lt;40'!$B$29,IF(F96="","",'admin BN&lt;40'!$B$28)))))))))))))))))))))))))))</f>
        <v/>
      </c>
      <c r="N96" s="12" t="str">
        <f xml:space="preserve">
IF(ISBLANK(K96),"",
IF(K96&gt;'admin BN&lt;40'!$E$6,"Safe",
IF(K96&gt;'admin BN&lt;40'!$G$6,"Danger",)))</f>
        <v/>
      </c>
      <c r="O96" s="13" t="str">
        <f xml:space="preserve">
IF(ISBLANK(L96),"",
IF(L96&gt;'admin BN&lt;40'!$G$7,"Danger",
IF(L96&gt;'admin BN&lt;40'!$F$7,"Alert",
IF(L96&gt;='admin BN&lt;40'!$E$7,"Safe",""))))</f>
        <v/>
      </c>
      <c r="P96" s="14" t="str">
        <f xml:space="preserve">
(IF(G96&gt;'admin BN&lt;40'!$C$23,'admin BN&lt;40'!$B$23,
(IF(G96&gt;'admin BN&lt;40'!$C$22,'admin BN&lt;40'!$B$22,
(IF(G96&gt;'admin BN&lt;40'!$C$21,'admin BN&lt;40'!$B$21,
(IF(G96&gt;'admin BN&lt;40'!$C$20,'admin BN&lt;40'!$B$20,IF(G96&gt;'admin BN&lt;40'!$C$19,'admin BN&lt;40'!$B$19,"")))))))))</f>
        <v/>
      </c>
      <c r="Q96" s="14" t="str">
        <f t="shared" si="2"/>
        <v/>
      </c>
      <c r="R96" s="14">
        <f t="shared" si="3"/>
        <v>5</v>
      </c>
      <c r="S96" s="15" t="str">
        <f xml:space="preserve">
IF($R96&gt;0,"Fill in all required fields",
IF(OR($M96="&gt;3.0%",$M96="2.0-3.0%",$M96="1.5-2.0%",$M96="0.5-1.5%"),"Fuel sulphur content is too high for operation on BN&lt;40, please use a higher BN CLO and the matching sheet",
IF($I96&gt;100,"CLO not suitable for this sheet. Please check BN &gt;100 sheet",
IF(AND($I96&gt;39,$I96&lt;101),"CLO not suitable for this sheet. Please check BN40 - BN100 sheet",
IF(ISERROR(VLOOKUP(Q96,'admin BN&lt;40'!J$6:M$59,4,FALSE)),"",VLOOKUP(Q96,'admin BN&lt;40'!J$6:M$59,4,FALSE))))))</f>
        <v>Fill in all required fields</v>
      </c>
    </row>
    <row r="97" spans="2:19" ht="15">
      <c r="B97" s="10">
        <v>92</v>
      </c>
      <c r="C97" s="41"/>
      <c r="D97" s="42"/>
      <c r="E97" s="42"/>
      <c r="F97" s="42"/>
      <c r="G97" s="42"/>
      <c r="H97" s="42"/>
      <c r="I97" s="42"/>
      <c r="J97" s="42"/>
      <c r="K97" s="42"/>
      <c r="L97" s="42"/>
      <c r="M97" s="11" t="str">
        <f xml:space="preserve">
(IF(F97&gt;'admin BN&lt;40'!$C$41,'admin BN&lt;40'!$B$41,
(IF(F97&gt;'admin BN&lt;40'!$C$40,'admin BN&lt;40'!$B$40,
(IF(F97&gt;'admin BN&lt;40'!$C$39,'admin BN&lt;40'!$B$39,
(IF(F97&gt;'admin BN&lt;40'!$C$38,'admin BN&lt;40'!$B$38,
(IF(F97&gt;'admin BN&lt;40'!$C$37,'admin BN&lt;40'!$B$37,
(IF(F97&gt;'admin BN&lt;40'!$C$36,'admin BN&lt;40'!$B$36,
(IF(F97&gt;'admin BN&lt;40'!$C$35,'admin BN&lt;40'!$B$35,
(IF(F97&gt;'admin BN&lt;40'!$C$34,'admin BN&lt;40'!$B$34,
(IF(F97&gt;'admin BN&lt;40'!$C$33,'admin BN&lt;40'!$B$33,
(IF(F97&gt;'admin BN&lt;40'!$C$32,'admin BN&lt;40'!$B$32,
(IF(F97&gt;'admin BN&lt;40'!$C$31,'admin BN&lt;40'!$B$31,
(IF(F97&gt;'admin BN&lt;40'!$C$30,'admin BN&lt;40'!$B$30,
(IF(F97&gt;'admin BN&lt;40'!$C$29,'admin BN&lt;40'!$B$29,IF(F97="","",'admin BN&lt;40'!$B$28)))))))))))))))))))))))))))</f>
        <v/>
      </c>
      <c r="N97" s="12" t="str">
        <f xml:space="preserve">
IF(ISBLANK(K97),"",
IF(K97&gt;'admin BN&lt;40'!$E$6,"Safe",
IF(K97&gt;'admin BN&lt;40'!$G$6,"Danger",)))</f>
        <v/>
      </c>
      <c r="O97" s="13" t="str">
        <f xml:space="preserve">
IF(ISBLANK(L97),"",
IF(L97&gt;'admin BN&lt;40'!$G$7,"Danger",
IF(L97&gt;'admin BN&lt;40'!$F$7,"Alert",
IF(L97&gt;='admin BN&lt;40'!$E$7,"Safe",""))))</f>
        <v/>
      </c>
      <c r="P97" s="14" t="str">
        <f xml:space="preserve">
(IF(G97&gt;'admin BN&lt;40'!$C$23,'admin BN&lt;40'!$B$23,
(IF(G97&gt;'admin BN&lt;40'!$C$22,'admin BN&lt;40'!$B$22,
(IF(G97&gt;'admin BN&lt;40'!$C$21,'admin BN&lt;40'!$B$21,
(IF(G97&gt;'admin BN&lt;40'!$C$20,'admin BN&lt;40'!$B$20,IF(G97&gt;'admin BN&lt;40'!$C$19,'admin BN&lt;40'!$B$19,"")))))))))</f>
        <v/>
      </c>
      <c r="Q97" s="14" t="str">
        <f t="shared" si="2"/>
        <v/>
      </c>
      <c r="R97" s="14">
        <f t="shared" si="3"/>
        <v>5</v>
      </c>
      <c r="S97" s="15" t="str">
        <f xml:space="preserve">
IF($R97&gt;0,"Fill in all required fields",
IF(OR($M97="&gt;3.0%",$M97="2.0-3.0%",$M97="1.5-2.0%",$M97="0.5-1.5%"),"Fuel sulphur content is too high for operation on BN&lt;40, please use a higher BN CLO and the matching sheet",
IF($I97&gt;100,"CLO not suitable for this sheet. Please check BN &gt;100 sheet",
IF(AND($I97&gt;39,$I97&lt;101),"CLO not suitable for this sheet. Please check BN40 - BN100 sheet",
IF(ISERROR(VLOOKUP(Q97,'admin BN&lt;40'!J$6:M$59,4,FALSE)),"",VLOOKUP(Q97,'admin BN&lt;40'!J$6:M$59,4,FALSE))))))</f>
        <v>Fill in all required fields</v>
      </c>
    </row>
    <row r="98" spans="2:19" ht="15">
      <c r="B98" s="10">
        <v>93</v>
      </c>
      <c r="C98" s="41"/>
      <c r="D98" s="42"/>
      <c r="E98" s="42"/>
      <c r="F98" s="42"/>
      <c r="G98" s="42"/>
      <c r="H98" s="42"/>
      <c r="I98" s="42"/>
      <c r="J98" s="42"/>
      <c r="K98" s="42"/>
      <c r="L98" s="42"/>
      <c r="M98" s="11" t="str">
        <f xml:space="preserve">
(IF(F98&gt;'admin BN&lt;40'!$C$41,'admin BN&lt;40'!$B$41,
(IF(F98&gt;'admin BN&lt;40'!$C$40,'admin BN&lt;40'!$B$40,
(IF(F98&gt;'admin BN&lt;40'!$C$39,'admin BN&lt;40'!$B$39,
(IF(F98&gt;'admin BN&lt;40'!$C$38,'admin BN&lt;40'!$B$38,
(IF(F98&gt;'admin BN&lt;40'!$C$37,'admin BN&lt;40'!$B$37,
(IF(F98&gt;'admin BN&lt;40'!$C$36,'admin BN&lt;40'!$B$36,
(IF(F98&gt;'admin BN&lt;40'!$C$35,'admin BN&lt;40'!$B$35,
(IF(F98&gt;'admin BN&lt;40'!$C$34,'admin BN&lt;40'!$B$34,
(IF(F98&gt;'admin BN&lt;40'!$C$33,'admin BN&lt;40'!$B$33,
(IF(F98&gt;'admin BN&lt;40'!$C$32,'admin BN&lt;40'!$B$32,
(IF(F98&gt;'admin BN&lt;40'!$C$31,'admin BN&lt;40'!$B$31,
(IF(F98&gt;'admin BN&lt;40'!$C$30,'admin BN&lt;40'!$B$30,
(IF(F98&gt;'admin BN&lt;40'!$C$29,'admin BN&lt;40'!$B$29,IF(F98="","",'admin BN&lt;40'!$B$28)))))))))))))))))))))))))))</f>
        <v/>
      </c>
      <c r="N98" s="12" t="str">
        <f xml:space="preserve">
IF(ISBLANK(K98),"",
IF(K98&gt;'admin BN&lt;40'!$E$6,"Safe",
IF(K98&gt;'admin BN&lt;40'!$G$6,"Danger",)))</f>
        <v/>
      </c>
      <c r="O98" s="13" t="str">
        <f xml:space="preserve">
IF(ISBLANK(L98),"",
IF(L98&gt;'admin BN&lt;40'!$G$7,"Danger",
IF(L98&gt;'admin BN&lt;40'!$F$7,"Alert",
IF(L98&gt;='admin BN&lt;40'!$E$7,"Safe",""))))</f>
        <v/>
      </c>
      <c r="P98" s="14" t="str">
        <f xml:space="preserve">
(IF(G98&gt;'admin BN&lt;40'!$C$23,'admin BN&lt;40'!$B$23,
(IF(G98&gt;'admin BN&lt;40'!$C$22,'admin BN&lt;40'!$B$22,
(IF(G98&gt;'admin BN&lt;40'!$C$21,'admin BN&lt;40'!$B$21,
(IF(G98&gt;'admin BN&lt;40'!$C$20,'admin BN&lt;40'!$B$20,IF(G98&gt;'admin BN&lt;40'!$C$19,'admin BN&lt;40'!$B$19,"")))))))))</f>
        <v/>
      </c>
      <c r="Q98" s="14" t="str">
        <f t="shared" si="2"/>
        <v/>
      </c>
      <c r="R98" s="14">
        <f t="shared" si="3"/>
        <v>5</v>
      </c>
      <c r="S98" s="15" t="str">
        <f xml:space="preserve">
IF($R98&gt;0,"Fill in all required fields",
IF(OR($M98="&gt;3.0%",$M98="2.0-3.0%",$M98="1.5-2.0%",$M98="0.5-1.5%"),"Fuel sulphur content is too high for operation on BN&lt;40, please use a higher BN CLO and the matching sheet",
IF($I98&gt;100,"CLO not suitable for this sheet. Please check BN &gt;100 sheet",
IF(AND($I98&gt;39,$I98&lt;101),"CLO not suitable for this sheet. Please check BN40 - BN100 sheet",
IF(ISERROR(VLOOKUP(Q98,'admin BN&lt;40'!J$6:M$59,4,FALSE)),"",VLOOKUP(Q98,'admin BN&lt;40'!J$6:M$59,4,FALSE))))))</f>
        <v>Fill in all required fields</v>
      </c>
    </row>
    <row r="99" spans="2:19" ht="15">
      <c r="B99" s="10">
        <v>94</v>
      </c>
      <c r="C99" s="41"/>
      <c r="D99" s="42"/>
      <c r="E99" s="42"/>
      <c r="F99" s="42"/>
      <c r="G99" s="42"/>
      <c r="H99" s="42"/>
      <c r="I99" s="42"/>
      <c r="J99" s="42"/>
      <c r="K99" s="42"/>
      <c r="L99" s="42"/>
      <c r="M99" s="11" t="str">
        <f xml:space="preserve">
(IF(F99&gt;'admin BN&lt;40'!$C$41,'admin BN&lt;40'!$B$41,
(IF(F99&gt;'admin BN&lt;40'!$C$40,'admin BN&lt;40'!$B$40,
(IF(F99&gt;'admin BN&lt;40'!$C$39,'admin BN&lt;40'!$B$39,
(IF(F99&gt;'admin BN&lt;40'!$C$38,'admin BN&lt;40'!$B$38,
(IF(F99&gt;'admin BN&lt;40'!$C$37,'admin BN&lt;40'!$B$37,
(IF(F99&gt;'admin BN&lt;40'!$C$36,'admin BN&lt;40'!$B$36,
(IF(F99&gt;'admin BN&lt;40'!$C$35,'admin BN&lt;40'!$B$35,
(IF(F99&gt;'admin BN&lt;40'!$C$34,'admin BN&lt;40'!$B$34,
(IF(F99&gt;'admin BN&lt;40'!$C$33,'admin BN&lt;40'!$B$33,
(IF(F99&gt;'admin BN&lt;40'!$C$32,'admin BN&lt;40'!$B$32,
(IF(F99&gt;'admin BN&lt;40'!$C$31,'admin BN&lt;40'!$B$31,
(IF(F99&gt;'admin BN&lt;40'!$C$30,'admin BN&lt;40'!$B$30,
(IF(F99&gt;'admin BN&lt;40'!$C$29,'admin BN&lt;40'!$B$29,IF(F99="","",'admin BN&lt;40'!$B$28)))))))))))))))))))))))))))</f>
        <v/>
      </c>
      <c r="N99" s="12" t="str">
        <f xml:space="preserve">
IF(ISBLANK(K99),"",
IF(K99&gt;'admin BN&lt;40'!$E$6,"Safe",
IF(K99&gt;'admin BN&lt;40'!$G$6,"Danger",)))</f>
        <v/>
      </c>
      <c r="O99" s="13" t="str">
        <f xml:space="preserve">
IF(ISBLANK(L99),"",
IF(L99&gt;'admin BN&lt;40'!$G$7,"Danger",
IF(L99&gt;'admin BN&lt;40'!$F$7,"Alert",
IF(L99&gt;='admin BN&lt;40'!$E$7,"Safe",""))))</f>
        <v/>
      </c>
      <c r="P99" s="14" t="str">
        <f xml:space="preserve">
(IF(G99&gt;'admin BN&lt;40'!$C$23,'admin BN&lt;40'!$B$23,
(IF(G99&gt;'admin BN&lt;40'!$C$22,'admin BN&lt;40'!$B$22,
(IF(G99&gt;'admin BN&lt;40'!$C$21,'admin BN&lt;40'!$B$21,
(IF(G99&gt;'admin BN&lt;40'!$C$20,'admin BN&lt;40'!$B$20,IF(G99&gt;'admin BN&lt;40'!$C$19,'admin BN&lt;40'!$B$19,"")))))))))</f>
        <v/>
      </c>
      <c r="Q99" s="14" t="str">
        <f t="shared" si="2"/>
        <v/>
      </c>
      <c r="R99" s="14">
        <f t="shared" si="3"/>
        <v>5</v>
      </c>
      <c r="S99" s="15" t="str">
        <f xml:space="preserve">
IF($R99&gt;0,"Fill in all required fields",
IF(OR($M99="&gt;3.0%",$M99="2.0-3.0%",$M99="1.5-2.0%",$M99="0.5-1.5%"),"Fuel sulphur content is too high for operation on BN&lt;40, please use a higher BN CLO and the matching sheet",
IF($I99&gt;100,"CLO not suitable for this sheet. Please check BN &gt;100 sheet",
IF(AND($I99&gt;39,$I99&lt;101),"CLO not suitable for this sheet. Please check BN40 - BN100 sheet",
IF(ISERROR(VLOOKUP(Q99,'admin BN&lt;40'!J$6:M$59,4,FALSE)),"",VLOOKUP(Q99,'admin BN&lt;40'!J$6:M$59,4,FALSE))))))</f>
        <v>Fill in all required fields</v>
      </c>
    </row>
    <row r="100" spans="2:19" ht="15">
      <c r="B100" s="10">
        <v>95</v>
      </c>
      <c r="C100" s="41"/>
      <c r="D100" s="42"/>
      <c r="E100" s="42"/>
      <c r="F100" s="42"/>
      <c r="G100" s="42"/>
      <c r="H100" s="42"/>
      <c r="I100" s="42"/>
      <c r="J100" s="42"/>
      <c r="K100" s="42"/>
      <c r="L100" s="42"/>
      <c r="M100" s="11" t="str">
        <f xml:space="preserve">
(IF(F100&gt;'admin BN&lt;40'!$C$41,'admin BN&lt;40'!$B$41,
(IF(F100&gt;'admin BN&lt;40'!$C$40,'admin BN&lt;40'!$B$40,
(IF(F100&gt;'admin BN&lt;40'!$C$39,'admin BN&lt;40'!$B$39,
(IF(F100&gt;'admin BN&lt;40'!$C$38,'admin BN&lt;40'!$B$38,
(IF(F100&gt;'admin BN&lt;40'!$C$37,'admin BN&lt;40'!$B$37,
(IF(F100&gt;'admin BN&lt;40'!$C$36,'admin BN&lt;40'!$B$36,
(IF(F100&gt;'admin BN&lt;40'!$C$35,'admin BN&lt;40'!$B$35,
(IF(F100&gt;'admin BN&lt;40'!$C$34,'admin BN&lt;40'!$B$34,
(IF(F100&gt;'admin BN&lt;40'!$C$33,'admin BN&lt;40'!$B$33,
(IF(F100&gt;'admin BN&lt;40'!$C$32,'admin BN&lt;40'!$B$32,
(IF(F100&gt;'admin BN&lt;40'!$C$31,'admin BN&lt;40'!$B$31,
(IF(F100&gt;'admin BN&lt;40'!$C$30,'admin BN&lt;40'!$B$30,
(IF(F100&gt;'admin BN&lt;40'!$C$29,'admin BN&lt;40'!$B$29,IF(F100="","",'admin BN&lt;40'!$B$28)))))))))))))))))))))))))))</f>
        <v/>
      </c>
      <c r="N100" s="12" t="str">
        <f xml:space="preserve">
IF(ISBLANK(K100),"",
IF(K100&gt;'admin BN&lt;40'!$E$6,"Safe",
IF(K100&gt;'admin BN&lt;40'!$G$6,"Danger",)))</f>
        <v/>
      </c>
      <c r="O100" s="13" t="str">
        <f xml:space="preserve">
IF(ISBLANK(L100),"",
IF(L100&gt;'admin BN&lt;40'!$G$7,"Danger",
IF(L100&gt;'admin BN&lt;40'!$F$7,"Alert",
IF(L100&gt;='admin BN&lt;40'!$E$7,"Safe",""))))</f>
        <v/>
      </c>
      <c r="P100" s="14" t="str">
        <f xml:space="preserve">
(IF(G100&gt;'admin BN&lt;40'!$C$23,'admin BN&lt;40'!$B$23,
(IF(G100&gt;'admin BN&lt;40'!$C$22,'admin BN&lt;40'!$B$22,
(IF(G100&gt;'admin BN&lt;40'!$C$21,'admin BN&lt;40'!$B$21,
(IF(G100&gt;'admin BN&lt;40'!$C$20,'admin BN&lt;40'!$B$20,IF(G100&gt;'admin BN&lt;40'!$C$19,'admin BN&lt;40'!$B$19,"")))))))))</f>
        <v/>
      </c>
      <c r="Q100" s="14" t="str">
        <f t="shared" si="2"/>
        <v/>
      </c>
      <c r="R100" s="14">
        <f t="shared" si="3"/>
        <v>5</v>
      </c>
      <c r="S100" s="15" t="str">
        <f xml:space="preserve">
IF($R100&gt;0,"Fill in all required fields",
IF(OR($M100="&gt;3.0%",$M100="2.0-3.0%",$M100="1.5-2.0%",$M100="0.5-1.5%"),"Fuel sulphur content is too high for operation on BN&lt;40, please use a higher BN CLO and the matching sheet",
IF($I100&gt;100,"CLO not suitable for this sheet. Please check BN &gt;100 sheet",
IF(AND($I100&gt;39,$I100&lt;101),"CLO not suitable for this sheet. Please check BN40 - BN100 sheet",
IF(ISERROR(VLOOKUP(Q100,'admin BN&lt;40'!J$6:M$59,4,FALSE)),"",VLOOKUP(Q100,'admin BN&lt;40'!J$6:M$59,4,FALSE))))))</f>
        <v>Fill in all required fields</v>
      </c>
    </row>
    <row r="101" spans="2:19" ht="15">
      <c r="B101" s="10">
        <v>96</v>
      </c>
      <c r="C101" s="41"/>
      <c r="D101" s="42"/>
      <c r="E101" s="42"/>
      <c r="F101" s="42"/>
      <c r="G101" s="42"/>
      <c r="H101" s="42"/>
      <c r="I101" s="42"/>
      <c r="J101" s="42"/>
      <c r="K101" s="42"/>
      <c r="L101" s="42"/>
      <c r="M101" s="11" t="str">
        <f xml:space="preserve">
(IF(F101&gt;'admin BN&lt;40'!$C$41,'admin BN&lt;40'!$B$41,
(IF(F101&gt;'admin BN&lt;40'!$C$40,'admin BN&lt;40'!$B$40,
(IF(F101&gt;'admin BN&lt;40'!$C$39,'admin BN&lt;40'!$B$39,
(IF(F101&gt;'admin BN&lt;40'!$C$38,'admin BN&lt;40'!$B$38,
(IF(F101&gt;'admin BN&lt;40'!$C$37,'admin BN&lt;40'!$B$37,
(IF(F101&gt;'admin BN&lt;40'!$C$36,'admin BN&lt;40'!$B$36,
(IF(F101&gt;'admin BN&lt;40'!$C$35,'admin BN&lt;40'!$B$35,
(IF(F101&gt;'admin BN&lt;40'!$C$34,'admin BN&lt;40'!$B$34,
(IF(F101&gt;'admin BN&lt;40'!$C$33,'admin BN&lt;40'!$B$33,
(IF(F101&gt;'admin BN&lt;40'!$C$32,'admin BN&lt;40'!$B$32,
(IF(F101&gt;'admin BN&lt;40'!$C$31,'admin BN&lt;40'!$B$31,
(IF(F101&gt;'admin BN&lt;40'!$C$30,'admin BN&lt;40'!$B$30,
(IF(F101&gt;'admin BN&lt;40'!$C$29,'admin BN&lt;40'!$B$29,IF(F101="","",'admin BN&lt;40'!$B$28)))))))))))))))))))))))))))</f>
        <v/>
      </c>
      <c r="N101" s="12" t="str">
        <f xml:space="preserve">
IF(ISBLANK(K101),"",
IF(K101&gt;'admin BN&lt;40'!$E$6,"Safe",
IF(K101&gt;'admin BN&lt;40'!$G$6,"Danger",)))</f>
        <v/>
      </c>
      <c r="O101" s="13" t="str">
        <f xml:space="preserve">
IF(ISBLANK(L101),"",
IF(L101&gt;'admin BN&lt;40'!$G$7,"Danger",
IF(L101&gt;'admin BN&lt;40'!$F$7,"Alert",
IF(L101&gt;='admin BN&lt;40'!$E$7,"Safe",""))))</f>
        <v/>
      </c>
      <c r="P101" s="14" t="str">
        <f xml:space="preserve">
(IF(G101&gt;'admin BN&lt;40'!$C$23,'admin BN&lt;40'!$B$23,
(IF(G101&gt;'admin BN&lt;40'!$C$22,'admin BN&lt;40'!$B$22,
(IF(G101&gt;'admin BN&lt;40'!$C$21,'admin BN&lt;40'!$B$21,
(IF(G101&gt;'admin BN&lt;40'!$C$20,'admin BN&lt;40'!$B$20,IF(G101&gt;'admin BN&lt;40'!$C$19,'admin BN&lt;40'!$B$19,"")))))))))</f>
        <v/>
      </c>
      <c r="Q101" s="14" t="str">
        <f t="shared" si="2"/>
        <v/>
      </c>
      <c r="R101" s="14">
        <f t="shared" si="3"/>
        <v>5</v>
      </c>
      <c r="S101" s="15" t="str">
        <f xml:space="preserve">
IF($R101&gt;0,"Fill in all required fields",
IF(OR($M101="&gt;3.0%",$M101="2.0-3.0%",$M101="1.5-2.0%",$M101="0.5-1.5%"),"Fuel sulphur content is too high for operation on BN&lt;40, please use a higher BN CLO and the matching sheet",
IF($I101&gt;100,"CLO not suitable for this sheet. Please check BN &gt;100 sheet",
IF(AND($I101&gt;39,$I101&lt;101),"CLO not suitable for this sheet. Please check BN40 - BN100 sheet",
IF(ISERROR(VLOOKUP(Q101,'admin BN&lt;40'!J$6:M$59,4,FALSE)),"",VLOOKUP(Q101,'admin BN&lt;40'!J$6:M$59,4,FALSE))))))</f>
        <v>Fill in all required fields</v>
      </c>
    </row>
    <row r="102" spans="2:19" ht="15">
      <c r="B102" s="10">
        <v>97</v>
      </c>
      <c r="C102" s="41"/>
      <c r="D102" s="42"/>
      <c r="E102" s="42"/>
      <c r="F102" s="42"/>
      <c r="G102" s="42"/>
      <c r="H102" s="42"/>
      <c r="I102" s="42"/>
      <c r="J102" s="42"/>
      <c r="K102" s="42"/>
      <c r="L102" s="42"/>
      <c r="M102" s="11" t="str">
        <f xml:space="preserve">
(IF(F102&gt;'admin BN&lt;40'!$C$41,'admin BN&lt;40'!$B$41,
(IF(F102&gt;'admin BN&lt;40'!$C$40,'admin BN&lt;40'!$B$40,
(IF(F102&gt;'admin BN&lt;40'!$C$39,'admin BN&lt;40'!$B$39,
(IF(F102&gt;'admin BN&lt;40'!$C$38,'admin BN&lt;40'!$B$38,
(IF(F102&gt;'admin BN&lt;40'!$C$37,'admin BN&lt;40'!$B$37,
(IF(F102&gt;'admin BN&lt;40'!$C$36,'admin BN&lt;40'!$B$36,
(IF(F102&gt;'admin BN&lt;40'!$C$35,'admin BN&lt;40'!$B$35,
(IF(F102&gt;'admin BN&lt;40'!$C$34,'admin BN&lt;40'!$B$34,
(IF(F102&gt;'admin BN&lt;40'!$C$33,'admin BN&lt;40'!$B$33,
(IF(F102&gt;'admin BN&lt;40'!$C$32,'admin BN&lt;40'!$B$32,
(IF(F102&gt;'admin BN&lt;40'!$C$31,'admin BN&lt;40'!$B$31,
(IF(F102&gt;'admin BN&lt;40'!$C$30,'admin BN&lt;40'!$B$30,
(IF(F102&gt;'admin BN&lt;40'!$C$29,'admin BN&lt;40'!$B$29,IF(F102="","",'admin BN&lt;40'!$B$28)))))))))))))))))))))))))))</f>
        <v/>
      </c>
      <c r="N102" s="12" t="str">
        <f xml:space="preserve">
IF(ISBLANK(K102),"",
IF(K102&gt;'admin BN&lt;40'!$E$6,"Safe",
IF(K102&gt;'admin BN&lt;40'!$G$6,"Danger",)))</f>
        <v/>
      </c>
      <c r="O102" s="13" t="str">
        <f xml:space="preserve">
IF(ISBLANK(L102),"",
IF(L102&gt;'admin BN&lt;40'!$G$7,"Danger",
IF(L102&gt;'admin BN&lt;40'!$F$7,"Alert",
IF(L102&gt;='admin BN&lt;40'!$E$7,"Safe",""))))</f>
        <v/>
      </c>
      <c r="P102" s="14" t="str">
        <f xml:space="preserve">
(IF(G102&gt;'admin BN&lt;40'!$C$23,'admin BN&lt;40'!$B$23,
(IF(G102&gt;'admin BN&lt;40'!$C$22,'admin BN&lt;40'!$B$22,
(IF(G102&gt;'admin BN&lt;40'!$C$21,'admin BN&lt;40'!$B$21,
(IF(G102&gt;'admin BN&lt;40'!$C$20,'admin BN&lt;40'!$B$20,IF(G102&gt;'admin BN&lt;40'!$C$19,'admin BN&lt;40'!$B$19,"")))))))))</f>
        <v/>
      </c>
      <c r="Q102" s="14" t="str">
        <f t="shared" si="2"/>
        <v/>
      </c>
      <c r="R102" s="14">
        <f t="shared" si="3"/>
        <v>5</v>
      </c>
      <c r="S102" s="15" t="str">
        <f xml:space="preserve">
IF($R102&gt;0,"Fill in all required fields",
IF(OR($M102="&gt;3.0%",$M102="2.0-3.0%",$M102="1.5-2.0%",$M102="0.5-1.5%"),"Fuel sulphur content is too high for operation on BN&lt;40, please use a higher BN CLO and the matching sheet",
IF($I102&gt;100,"CLO not suitable for this sheet. Please check BN &gt;100 sheet",
IF(AND($I102&gt;39,$I102&lt;101),"CLO not suitable for this sheet. Please check BN40 - BN100 sheet",
IF(ISERROR(VLOOKUP(Q102,'admin BN&lt;40'!J$6:M$59,4,FALSE)),"",VLOOKUP(Q102,'admin BN&lt;40'!J$6:M$59,4,FALSE))))))</f>
        <v>Fill in all required fields</v>
      </c>
    </row>
    <row r="103" spans="2:19" ht="15">
      <c r="B103" s="10">
        <v>98</v>
      </c>
      <c r="C103" s="41"/>
      <c r="D103" s="42"/>
      <c r="E103" s="42"/>
      <c r="F103" s="42"/>
      <c r="G103" s="42"/>
      <c r="H103" s="42"/>
      <c r="I103" s="42"/>
      <c r="J103" s="42"/>
      <c r="K103" s="42"/>
      <c r="L103" s="42"/>
      <c r="M103" s="11" t="str">
        <f xml:space="preserve">
(IF(F103&gt;'admin BN&lt;40'!$C$41,'admin BN&lt;40'!$B$41,
(IF(F103&gt;'admin BN&lt;40'!$C$40,'admin BN&lt;40'!$B$40,
(IF(F103&gt;'admin BN&lt;40'!$C$39,'admin BN&lt;40'!$B$39,
(IF(F103&gt;'admin BN&lt;40'!$C$38,'admin BN&lt;40'!$B$38,
(IF(F103&gt;'admin BN&lt;40'!$C$37,'admin BN&lt;40'!$B$37,
(IF(F103&gt;'admin BN&lt;40'!$C$36,'admin BN&lt;40'!$B$36,
(IF(F103&gt;'admin BN&lt;40'!$C$35,'admin BN&lt;40'!$B$35,
(IF(F103&gt;'admin BN&lt;40'!$C$34,'admin BN&lt;40'!$B$34,
(IF(F103&gt;'admin BN&lt;40'!$C$33,'admin BN&lt;40'!$B$33,
(IF(F103&gt;'admin BN&lt;40'!$C$32,'admin BN&lt;40'!$B$32,
(IF(F103&gt;'admin BN&lt;40'!$C$31,'admin BN&lt;40'!$B$31,
(IF(F103&gt;'admin BN&lt;40'!$C$30,'admin BN&lt;40'!$B$30,
(IF(F103&gt;'admin BN&lt;40'!$C$29,'admin BN&lt;40'!$B$29,IF(F103="","",'admin BN&lt;40'!$B$28)))))))))))))))))))))))))))</f>
        <v/>
      </c>
      <c r="N103" s="12" t="str">
        <f xml:space="preserve">
IF(ISBLANK(K103),"",
IF(K103&gt;'admin BN&lt;40'!$E$6,"Safe",
IF(K103&gt;'admin BN&lt;40'!$G$6,"Danger",)))</f>
        <v/>
      </c>
      <c r="O103" s="13" t="str">
        <f xml:space="preserve">
IF(ISBLANK(L103),"",
IF(L103&gt;'admin BN&lt;40'!$G$7,"Danger",
IF(L103&gt;'admin BN&lt;40'!$F$7,"Alert",
IF(L103&gt;='admin BN&lt;40'!$E$7,"Safe",""))))</f>
        <v/>
      </c>
      <c r="P103" s="14" t="str">
        <f xml:space="preserve">
(IF(G103&gt;'admin BN&lt;40'!$C$23,'admin BN&lt;40'!$B$23,
(IF(G103&gt;'admin BN&lt;40'!$C$22,'admin BN&lt;40'!$B$22,
(IF(G103&gt;'admin BN&lt;40'!$C$21,'admin BN&lt;40'!$B$21,
(IF(G103&gt;'admin BN&lt;40'!$C$20,'admin BN&lt;40'!$B$20,IF(G103&gt;'admin BN&lt;40'!$C$19,'admin BN&lt;40'!$B$19,"")))))))))</f>
        <v/>
      </c>
      <c r="Q103" s="14" t="str">
        <f t="shared" si="2"/>
        <v/>
      </c>
      <c r="R103" s="14">
        <f t="shared" si="3"/>
        <v>5</v>
      </c>
      <c r="S103" s="15" t="str">
        <f xml:space="preserve">
IF($R103&gt;0,"Fill in all required fields",
IF(OR($M103="&gt;3.0%",$M103="2.0-3.0%",$M103="1.5-2.0%",$M103="0.5-1.5%"),"Fuel sulphur content is too high for operation on BN&lt;40, please use a higher BN CLO and the matching sheet",
IF($I103&gt;100,"CLO not suitable for this sheet. Please check BN &gt;100 sheet",
IF(AND($I103&gt;39,$I103&lt;101),"CLO not suitable for this sheet. Please check BN40 - BN100 sheet",
IF(ISERROR(VLOOKUP(Q103,'admin BN&lt;40'!J$6:M$59,4,FALSE)),"",VLOOKUP(Q103,'admin BN&lt;40'!J$6:M$59,4,FALSE))))))</f>
        <v>Fill in all required fields</v>
      </c>
    </row>
    <row r="104" spans="2:19" ht="15">
      <c r="B104" s="10">
        <v>99</v>
      </c>
      <c r="C104" s="41"/>
      <c r="D104" s="42"/>
      <c r="E104" s="42"/>
      <c r="F104" s="42"/>
      <c r="G104" s="42"/>
      <c r="H104" s="42"/>
      <c r="I104" s="42"/>
      <c r="J104" s="42"/>
      <c r="K104" s="42"/>
      <c r="L104" s="42"/>
      <c r="M104" s="11" t="str">
        <f xml:space="preserve">
(IF(F104&gt;'admin BN&lt;40'!$C$41,'admin BN&lt;40'!$B$41,
(IF(F104&gt;'admin BN&lt;40'!$C$40,'admin BN&lt;40'!$B$40,
(IF(F104&gt;'admin BN&lt;40'!$C$39,'admin BN&lt;40'!$B$39,
(IF(F104&gt;'admin BN&lt;40'!$C$38,'admin BN&lt;40'!$B$38,
(IF(F104&gt;'admin BN&lt;40'!$C$37,'admin BN&lt;40'!$B$37,
(IF(F104&gt;'admin BN&lt;40'!$C$36,'admin BN&lt;40'!$B$36,
(IF(F104&gt;'admin BN&lt;40'!$C$35,'admin BN&lt;40'!$B$35,
(IF(F104&gt;'admin BN&lt;40'!$C$34,'admin BN&lt;40'!$B$34,
(IF(F104&gt;'admin BN&lt;40'!$C$33,'admin BN&lt;40'!$B$33,
(IF(F104&gt;'admin BN&lt;40'!$C$32,'admin BN&lt;40'!$B$32,
(IF(F104&gt;'admin BN&lt;40'!$C$31,'admin BN&lt;40'!$B$31,
(IF(F104&gt;'admin BN&lt;40'!$C$30,'admin BN&lt;40'!$B$30,
(IF(F104&gt;'admin BN&lt;40'!$C$29,'admin BN&lt;40'!$B$29,IF(F104="","",'admin BN&lt;40'!$B$28)))))))))))))))))))))))))))</f>
        <v/>
      </c>
      <c r="N104" s="12" t="str">
        <f xml:space="preserve">
IF(ISBLANK(K104),"",
IF(K104&gt;'admin BN&lt;40'!$E$6,"Safe",
IF(K104&gt;'admin BN&lt;40'!$G$6,"Danger",)))</f>
        <v/>
      </c>
      <c r="O104" s="13" t="str">
        <f xml:space="preserve">
IF(ISBLANK(L104),"",
IF(L104&gt;'admin BN&lt;40'!$G$7,"Danger",
IF(L104&gt;'admin BN&lt;40'!$F$7,"Alert",
IF(L104&gt;='admin BN&lt;40'!$E$7,"Safe",""))))</f>
        <v/>
      </c>
      <c r="P104" s="14" t="str">
        <f xml:space="preserve">
(IF(G104&gt;'admin BN&lt;40'!$C$23,'admin BN&lt;40'!$B$23,
(IF(G104&gt;'admin BN&lt;40'!$C$22,'admin BN&lt;40'!$B$22,
(IF(G104&gt;'admin BN&lt;40'!$C$21,'admin BN&lt;40'!$B$21,
(IF(G104&gt;'admin BN&lt;40'!$C$20,'admin BN&lt;40'!$B$20,IF(G104&gt;'admin BN&lt;40'!$C$19,'admin BN&lt;40'!$B$19,"")))))))))</f>
        <v/>
      </c>
      <c r="Q104" s="14" t="str">
        <f t="shared" si="2"/>
        <v/>
      </c>
      <c r="R104" s="14">
        <f t="shared" si="3"/>
        <v>5</v>
      </c>
      <c r="S104" s="15" t="str">
        <f xml:space="preserve">
IF($R104&gt;0,"Fill in all required fields",
IF(OR($M104="&gt;3.0%",$M104="2.0-3.0%",$M104="1.5-2.0%",$M104="0.5-1.5%"),"Fuel sulphur content is too high for operation on BN&lt;40, please use a higher BN CLO and the matching sheet",
IF($I104&gt;100,"CLO not suitable for this sheet. Please check BN &gt;100 sheet",
IF(AND($I104&gt;39,$I104&lt;101),"CLO not suitable for this sheet. Please check BN40 - BN100 sheet",
IF(ISERROR(VLOOKUP(Q104,'admin BN&lt;40'!J$6:M$59,4,FALSE)),"",VLOOKUP(Q104,'admin BN&lt;40'!J$6:M$59,4,FALSE))))))</f>
        <v>Fill in all required fields</v>
      </c>
    </row>
    <row r="105" spans="2:19" ht="15">
      <c r="B105" s="10">
        <v>100</v>
      </c>
      <c r="C105" s="41"/>
      <c r="D105" s="42"/>
      <c r="E105" s="42"/>
      <c r="F105" s="42"/>
      <c r="G105" s="42"/>
      <c r="H105" s="42"/>
      <c r="I105" s="42"/>
      <c r="J105" s="42"/>
      <c r="K105" s="42"/>
      <c r="L105" s="42"/>
      <c r="M105" s="11" t="str">
        <f xml:space="preserve">
(IF(F105&gt;'admin BN&lt;40'!$C$41,'admin BN&lt;40'!$B$41,
(IF(F105&gt;'admin BN&lt;40'!$C$40,'admin BN&lt;40'!$B$40,
(IF(F105&gt;'admin BN&lt;40'!$C$39,'admin BN&lt;40'!$B$39,
(IF(F105&gt;'admin BN&lt;40'!$C$38,'admin BN&lt;40'!$B$38,
(IF(F105&gt;'admin BN&lt;40'!$C$37,'admin BN&lt;40'!$B$37,
(IF(F105&gt;'admin BN&lt;40'!$C$36,'admin BN&lt;40'!$B$36,
(IF(F105&gt;'admin BN&lt;40'!$C$35,'admin BN&lt;40'!$B$35,
(IF(F105&gt;'admin BN&lt;40'!$C$34,'admin BN&lt;40'!$B$34,
(IF(F105&gt;'admin BN&lt;40'!$C$33,'admin BN&lt;40'!$B$33,
(IF(F105&gt;'admin BN&lt;40'!$C$32,'admin BN&lt;40'!$B$32,
(IF(F105&gt;'admin BN&lt;40'!$C$31,'admin BN&lt;40'!$B$31,
(IF(F105&gt;'admin BN&lt;40'!$C$30,'admin BN&lt;40'!$B$30,
(IF(F105&gt;'admin BN&lt;40'!$C$29,'admin BN&lt;40'!$B$29,IF(F105="","",'admin BN&lt;40'!$B$28)))))))))))))))))))))))))))</f>
        <v/>
      </c>
      <c r="N105" s="12" t="str">
        <f xml:space="preserve">
IF(ISBLANK(K105),"",
IF(K105&gt;'admin BN&lt;40'!$E$6,"Safe",
IF(K105&gt;'admin BN&lt;40'!$G$6,"Danger",)))</f>
        <v/>
      </c>
      <c r="O105" s="13" t="str">
        <f xml:space="preserve">
IF(ISBLANK(L105),"",
IF(L105&gt;'admin BN&lt;40'!$G$7,"Danger",
IF(L105&gt;'admin BN&lt;40'!$F$7,"Alert",
IF(L105&gt;='admin BN&lt;40'!$E$7,"Safe",""))))</f>
        <v/>
      </c>
      <c r="P105" s="14" t="str">
        <f xml:space="preserve">
(IF(G105&gt;'admin BN&lt;40'!$C$23,'admin BN&lt;40'!$B$23,
(IF(G105&gt;'admin BN&lt;40'!$C$22,'admin BN&lt;40'!$B$22,
(IF(G105&gt;'admin BN&lt;40'!$C$21,'admin BN&lt;40'!$B$21,
(IF(G105&gt;'admin BN&lt;40'!$C$20,'admin BN&lt;40'!$B$20,IF(G105&gt;'admin BN&lt;40'!$C$19,'admin BN&lt;40'!$B$19,"")))))))))</f>
        <v/>
      </c>
      <c r="Q105" s="14" t="str">
        <f t="shared" si="2"/>
        <v/>
      </c>
      <c r="R105" s="14">
        <f t="shared" si="3"/>
        <v>5</v>
      </c>
      <c r="S105" s="15" t="str">
        <f xml:space="preserve">
IF($R105&gt;0,"Fill in all required fields",
IF(OR($M105="&gt;3.0%",$M105="2.0-3.0%",$M105="1.5-2.0%",$M105="0.5-1.5%"),"Fuel sulphur content is too high for operation on BN&lt;40, please use a higher BN CLO and the matching sheet",
IF($I105&gt;100,"CLO not suitable for this sheet. Please check BN &gt;100 sheet",
IF(AND($I105&gt;39,$I105&lt;101),"CLO not suitable for this sheet. Please check BN40 - BN100 sheet",
IF(ISERROR(VLOOKUP(Q105,'admin BN&lt;40'!J$6:M$59,4,FALSE)),"",VLOOKUP(Q105,'admin BN&lt;40'!J$6:M$59,4,FALSE))))))</f>
        <v>Fill in all required fields</v>
      </c>
    </row>
    <row r="106" spans="2:19" ht="15">
      <c r="B106" s="10">
        <v>101</v>
      </c>
      <c r="C106" s="41"/>
      <c r="D106" s="42"/>
      <c r="E106" s="42"/>
      <c r="F106" s="42"/>
      <c r="G106" s="42"/>
      <c r="H106" s="42"/>
      <c r="I106" s="42"/>
      <c r="J106" s="42"/>
      <c r="K106" s="42"/>
      <c r="L106" s="42"/>
      <c r="M106" s="11" t="str">
        <f xml:space="preserve">
(IF(F106&gt;'admin BN&lt;40'!$C$41,'admin BN&lt;40'!$B$41,
(IF(F106&gt;'admin BN&lt;40'!$C$40,'admin BN&lt;40'!$B$40,
(IF(F106&gt;'admin BN&lt;40'!$C$39,'admin BN&lt;40'!$B$39,
(IF(F106&gt;'admin BN&lt;40'!$C$38,'admin BN&lt;40'!$B$38,
(IF(F106&gt;'admin BN&lt;40'!$C$37,'admin BN&lt;40'!$B$37,
(IF(F106&gt;'admin BN&lt;40'!$C$36,'admin BN&lt;40'!$B$36,
(IF(F106&gt;'admin BN&lt;40'!$C$35,'admin BN&lt;40'!$B$35,
(IF(F106&gt;'admin BN&lt;40'!$C$34,'admin BN&lt;40'!$B$34,
(IF(F106&gt;'admin BN&lt;40'!$C$33,'admin BN&lt;40'!$B$33,
(IF(F106&gt;'admin BN&lt;40'!$C$32,'admin BN&lt;40'!$B$32,
(IF(F106&gt;'admin BN&lt;40'!$C$31,'admin BN&lt;40'!$B$31,
(IF(F106&gt;'admin BN&lt;40'!$C$30,'admin BN&lt;40'!$B$30,
(IF(F106&gt;'admin BN&lt;40'!$C$29,'admin BN&lt;40'!$B$29,IF(F106="","",'admin BN&lt;40'!$B$28)))))))))))))))))))))))))))</f>
        <v/>
      </c>
      <c r="N106" s="12" t="str">
        <f xml:space="preserve">
IF(ISBLANK(K106),"",
IF(K106&gt;'admin BN&lt;40'!$E$6,"Safe",
IF(K106&gt;'admin BN&lt;40'!$G$6,"Danger",)))</f>
        <v/>
      </c>
      <c r="O106" s="13" t="str">
        <f xml:space="preserve">
IF(ISBLANK(L106),"",
IF(L106&gt;'admin BN&lt;40'!$G$7,"Danger",
IF(L106&gt;'admin BN&lt;40'!$F$7,"Alert",
IF(L106&gt;='admin BN&lt;40'!$E$7,"Safe",""))))</f>
        <v/>
      </c>
      <c r="P106" s="14" t="str">
        <f xml:space="preserve">
(IF(G106&gt;'admin BN&lt;40'!$C$23,'admin BN&lt;40'!$B$23,
(IF(G106&gt;'admin BN&lt;40'!$C$22,'admin BN&lt;40'!$B$22,
(IF(G106&gt;'admin BN&lt;40'!$C$21,'admin BN&lt;40'!$B$21,
(IF(G106&gt;'admin BN&lt;40'!$C$20,'admin BN&lt;40'!$B$20,IF(G106&gt;'admin BN&lt;40'!$C$19,'admin BN&lt;40'!$B$19,"")))))))))</f>
        <v/>
      </c>
      <c r="Q106" s="14" t="str">
        <f t="shared" si="2"/>
        <v/>
      </c>
      <c r="R106" s="14">
        <f t="shared" si="3"/>
        <v>5</v>
      </c>
      <c r="S106" s="15" t="str">
        <f xml:space="preserve">
IF($R106&gt;0,"Fill in all required fields",
IF(OR($M106="&gt;3.0%",$M106="2.0-3.0%",$M106="1.5-2.0%",$M106="0.5-1.5%"),"Fuel sulphur content is too high for operation on BN&lt;40, please use a higher BN CLO and the matching sheet",
IF($I106&gt;100,"CLO not suitable for this sheet. Please check BN &gt;100 sheet",
IF(AND($I106&gt;39,$I106&lt;101),"CLO not suitable for this sheet. Please check BN40 - BN100 sheet",
IF(ISERROR(VLOOKUP(Q106,'admin BN&lt;40'!J$6:M$59,4,FALSE)),"",VLOOKUP(Q106,'admin BN&lt;40'!J$6:M$59,4,FALSE))))))</f>
        <v>Fill in all required fields</v>
      </c>
    </row>
    <row r="107" spans="2:19" ht="15">
      <c r="B107" s="10">
        <v>102</v>
      </c>
      <c r="C107" s="41"/>
      <c r="D107" s="42"/>
      <c r="E107" s="42"/>
      <c r="F107" s="42"/>
      <c r="G107" s="42"/>
      <c r="H107" s="42"/>
      <c r="I107" s="42"/>
      <c r="J107" s="42"/>
      <c r="K107" s="42"/>
      <c r="L107" s="42"/>
      <c r="M107" s="11" t="str">
        <f xml:space="preserve">
(IF(F107&gt;'admin BN&lt;40'!$C$41,'admin BN&lt;40'!$B$41,
(IF(F107&gt;'admin BN&lt;40'!$C$40,'admin BN&lt;40'!$B$40,
(IF(F107&gt;'admin BN&lt;40'!$C$39,'admin BN&lt;40'!$B$39,
(IF(F107&gt;'admin BN&lt;40'!$C$38,'admin BN&lt;40'!$B$38,
(IF(F107&gt;'admin BN&lt;40'!$C$37,'admin BN&lt;40'!$B$37,
(IF(F107&gt;'admin BN&lt;40'!$C$36,'admin BN&lt;40'!$B$36,
(IF(F107&gt;'admin BN&lt;40'!$C$35,'admin BN&lt;40'!$B$35,
(IF(F107&gt;'admin BN&lt;40'!$C$34,'admin BN&lt;40'!$B$34,
(IF(F107&gt;'admin BN&lt;40'!$C$33,'admin BN&lt;40'!$B$33,
(IF(F107&gt;'admin BN&lt;40'!$C$32,'admin BN&lt;40'!$B$32,
(IF(F107&gt;'admin BN&lt;40'!$C$31,'admin BN&lt;40'!$B$31,
(IF(F107&gt;'admin BN&lt;40'!$C$30,'admin BN&lt;40'!$B$30,
(IF(F107&gt;'admin BN&lt;40'!$C$29,'admin BN&lt;40'!$B$29,IF(F107="","",'admin BN&lt;40'!$B$28)))))))))))))))))))))))))))</f>
        <v/>
      </c>
      <c r="N107" s="12" t="str">
        <f xml:space="preserve">
IF(ISBLANK(K107),"",
IF(K107&gt;'admin BN&lt;40'!$E$6,"Safe",
IF(K107&gt;'admin BN&lt;40'!$G$6,"Danger",)))</f>
        <v/>
      </c>
      <c r="O107" s="13" t="str">
        <f xml:space="preserve">
IF(ISBLANK(L107),"",
IF(L107&gt;'admin BN&lt;40'!$G$7,"Danger",
IF(L107&gt;'admin BN&lt;40'!$F$7,"Alert",
IF(L107&gt;='admin BN&lt;40'!$E$7,"Safe",""))))</f>
        <v/>
      </c>
      <c r="P107" s="14" t="str">
        <f xml:space="preserve">
(IF(G107&gt;'admin BN&lt;40'!$C$23,'admin BN&lt;40'!$B$23,
(IF(G107&gt;'admin BN&lt;40'!$C$22,'admin BN&lt;40'!$B$22,
(IF(G107&gt;'admin BN&lt;40'!$C$21,'admin BN&lt;40'!$B$21,
(IF(G107&gt;'admin BN&lt;40'!$C$20,'admin BN&lt;40'!$B$20,IF(G107&gt;'admin BN&lt;40'!$C$19,'admin BN&lt;40'!$B$19,"")))))))))</f>
        <v/>
      </c>
      <c r="Q107" s="14" t="str">
        <f t="shared" si="2"/>
        <v/>
      </c>
      <c r="R107" s="14">
        <f t="shared" si="3"/>
        <v>5</v>
      </c>
      <c r="S107" s="15" t="str">
        <f xml:space="preserve">
IF($R107&gt;0,"Fill in all required fields",
IF(OR($M107="&gt;3.0%",$M107="2.0-3.0%",$M107="1.5-2.0%",$M107="0.5-1.5%"),"Fuel sulphur content is too high for operation on BN&lt;40, please use a higher BN CLO and the matching sheet",
IF($I107&gt;100,"CLO not suitable for this sheet. Please check BN &gt;100 sheet",
IF(AND($I107&gt;39,$I107&lt;101),"CLO not suitable for this sheet. Please check BN40 - BN100 sheet",
IF(ISERROR(VLOOKUP(Q107,'admin BN&lt;40'!J$6:M$59,4,FALSE)),"",VLOOKUP(Q107,'admin BN&lt;40'!J$6:M$59,4,FALSE))))))</f>
        <v>Fill in all required fields</v>
      </c>
    </row>
    <row r="108" spans="2:19" ht="15">
      <c r="B108" s="10">
        <v>103</v>
      </c>
      <c r="C108" s="41"/>
      <c r="D108" s="42"/>
      <c r="E108" s="42"/>
      <c r="F108" s="42"/>
      <c r="G108" s="42"/>
      <c r="H108" s="42"/>
      <c r="I108" s="42"/>
      <c r="J108" s="42"/>
      <c r="K108" s="42"/>
      <c r="L108" s="42"/>
      <c r="M108" s="11" t="str">
        <f xml:space="preserve">
(IF(F108&gt;'admin BN&lt;40'!$C$41,'admin BN&lt;40'!$B$41,
(IF(F108&gt;'admin BN&lt;40'!$C$40,'admin BN&lt;40'!$B$40,
(IF(F108&gt;'admin BN&lt;40'!$C$39,'admin BN&lt;40'!$B$39,
(IF(F108&gt;'admin BN&lt;40'!$C$38,'admin BN&lt;40'!$B$38,
(IF(F108&gt;'admin BN&lt;40'!$C$37,'admin BN&lt;40'!$B$37,
(IF(F108&gt;'admin BN&lt;40'!$C$36,'admin BN&lt;40'!$B$36,
(IF(F108&gt;'admin BN&lt;40'!$C$35,'admin BN&lt;40'!$B$35,
(IF(F108&gt;'admin BN&lt;40'!$C$34,'admin BN&lt;40'!$B$34,
(IF(F108&gt;'admin BN&lt;40'!$C$33,'admin BN&lt;40'!$B$33,
(IF(F108&gt;'admin BN&lt;40'!$C$32,'admin BN&lt;40'!$B$32,
(IF(F108&gt;'admin BN&lt;40'!$C$31,'admin BN&lt;40'!$B$31,
(IF(F108&gt;'admin BN&lt;40'!$C$30,'admin BN&lt;40'!$B$30,
(IF(F108&gt;'admin BN&lt;40'!$C$29,'admin BN&lt;40'!$B$29,IF(F108="","",'admin BN&lt;40'!$B$28)))))))))))))))))))))))))))</f>
        <v/>
      </c>
      <c r="N108" s="12" t="str">
        <f xml:space="preserve">
IF(ISBLANK(K108),"",
IF(K108&gt;'admin BN&lt;40'!$E$6,"Safe",
IF(K108&gt;'admin BN&lt;40'!$G$6,"Danger",)))</f>
        <v/>
      </c>
      <c r="O108" s="13" t="str">
        <f xml:space="preserve">
IF(ISBLANK(L108),"",
IF(L108&gt;'admin BN&lt;40'!$G$7,"Danger",
IF(L108&gt;'admin BN&lt;40'!$F$7,"Alert",
IF(L108&gt;='admin BN&lt;40'!$E$7,"Safe",""))))</f>
        <v/>
      </c>
      <c r="P108" s="14" t="str">
        <f xml:space="preserve">
(IF(G108&gt;'admin BN&lt;40'!$C$23,'admin BN&lt;40'!$B$23,
(IF(G108&gt;'admin BN&lt;40'!$C$22,'admin BN&lt;40'!$B$22,
(IF(G108&gt;'admin BN&lt;40'!$C$21,'admin BN&lt;40'!$B$21,
(IF(G108&gt;'admin BN&lt;40'!$C$20,'admin BN&lt;40'!$B$20,IF(G108&gt;'admin BN&lt;40'!$C$19,'admin BN&lt;40'!$B$19,"")))))))))</f>
        <v/>
      </c>
      <c r="Q108" s="14" t="str">
        <f t="shared" si="2"/>
        <v/>
      </c>
      <c r="R108" s="14">
        <f t="shared" si="3"/>
        <v>5</v>
      </c>
      <c r="S108" s="15" t="str">
        <f xml:space="preserve">
IF($R108&gt;0,"Fill in all required fields",
IF(OR($M108="&gt;3.0%",$M108="2.0-3.0%",$M108="1.5-2.0%",$M108="0.5-1.5%"),"Fuel sulphur content is too high for operation on BN&lt;40, please use a higher BN CLO and the matching sheet",
IF($I108&gt;100,"CLO not suitable for this sheet. Please check BN &gt;100 sheet",
IF(AND($I108&gt;39,$I108&lt;101),"CLO not suitable for this sheet. Please check BN40 - BN100 sheet",
IF(ISERROR(VLOOKUP(Q108,'admin BN&lt;40'!J$6:M$59,4,FALSE)),"",VLOOKUP(Q108,'admin BN&lt;40'!J$6:M$59,4,FALSE))))))</f>
        <v>Fill in all required fields</v>
      </c>
    </row>
    <row r="109" spans="2:19" ht="15">
      <c r="B109" s="10">
        <v>104</v>
      </c>
      <c r="C109" s="41"/>
      <c r="D109" s="42"/>
      <c r="E109" s="42"/>
      <c r="F109" s="42"/>
      <c r="G109" s="42"/>
      <c r="H109" s="42"/>
      <c r="I109" s="42"/>
      <c r="J109" s="42"/>
      <c r="K109" s="42"/>
      <c r="L109" s="42"/>
      <c r="M109" s="11" t="str">
        <f xml:space="preserve">
(IF(F109&gt;'admin BN&lt;40'!$C$41,'admin BN&lt;40'!$B$41,
(IF(F109&gt;'admin BN&lt;40'!$C$40,'admin BN&lt;40'!$B$40,
(IF(F109&gt;'admin BN&lt;40'!$C$39,'admin BN&lt;40'!$B$39,
(IF(F109&gt;'admin BN&lt;40'!$C$38,'admin BN&lt;40'!$B$38,
(IF(F109&gt;'admin BN&lt;40'!$C$37,'admin BN&lt;40'!$B$37,
(IF(F109&gt;'admin BN&lt;40'!$C$36,'admin BN&lt;40'!$B$36,
(IF(F109&gt;'admin BN&lt;40'!$C$35,'admin BN&lt;40'!$B$35,
(IF(F109&gt;'admin BN&lt;40'!$C$34,'admin BN&lt;40'!$B$34,
(IF(F109&gt;'admin BN&lt;40'!$C$33,'admin BN&lt;40'!$B$33,
(IF(F109&gt;'admin BN&lt;40'!$C$32,'admin BN&lt;40'!$B$32,
(IF(F109&gt;'admin BN&lt;40'!$C$31,'admin BN&lt;40'!$B$31,
(IF(F109&gt;'admin BN&lt;40'!$C$30,'admin BN&lt;40'!$B$30,
(IF(F109&gt;'admin BN&lt;40'!$C$29,'admin BN&lt;40'!$B$29,IF(F109="","",'admin BN&lt;40'!$B$28)))))))))))))))))))))))))))</f>
        <v/>
      </c>
      <c r="N109" s="12" t="str">
        <f xml:space="preserve">
IF(ISBLANK(K109),"",
IF(K109&gt;'admin BN&lt;40'!$E$6,"Safe",
IF(K109&gt;'admin BN&lt;40'!$G$6,"Danger",)))</f>
        <v/>
      </c>
      <c r="O109" s="13" t="str">
        <f xml:space="preserve">
IF(ISBLANK(L109),"",
IF(L109&gt;'admin BN&lt;40'!$G$7,"Danger",
IF(L109&gt;'admin BN&lt;40'!$F$7,"Alert",
IF(L109&gt;='admin BN&lt;40'!$E$7,"Safe",""))))</f>
        <v/>
      </c>
      <c r="P109" s="14" t="str">
        <f xml:space="preserve">
(IF(G109&gt;'admin BN&lt;40'!$C$23,'admin BN&lt;40'!$B$23,
(IF(G109&gt;'admin BN&lt;40'!$C$22,'admin BN&lt;40'!$B$22,
(IF(G109&gt;'admin BN&lt;40'!$C$21,'admin BN&lt;40'!$B$21,
(IF(G109&gt;'admin BN&lt;40'!$C$20,'admin BN&lt;40'!$B$20,IF(G109&gt;'admin BN&lt;40'!$C$19,'admin BN&lt;40'!$B$19,"")))))))))</f>
        <v/>
      </c>
      <c r="Q109" s="14" t="str">
        <f t="shared" si="2"/>
        <v/>
      </c>
      <c r="R109" s="14">
        <f t="shared" si="3"/>
        <v>5</v>
      </c>
      <c r="S109" s="15" t="str">
        <f xml:space="preserve">
IF($R109&gt;0,"Fill in all required fields",
IF(OR($M109="&gt;3.0%",$M109="2.0-3.0%",$M109="1.5-2.0%",$M109="0.5-1.5%"),"Fuel sulphur content is too high for operation on BN&lt;40, please use a higher BN CLO and the matching sheet",
IF($I109&gt;100,"CLO not suitable for this sheet. Please check BN &gt;100 sheet",
IF(AND($I109&gt;39,$I109&lt;101),"CLO not suitable for this sheet. Please check BN40 - BN100 sheet",
IF(ISERROR(VLOOKUP(Q109,'admin BN&lt;40'!J$6:M$59,4,FALSE)),"",VLOOKUP(Q109,'admin BN&lt;40'!J$6:M$59,4,FALSE))))))</f>
        <v>Fill in all required fields</v>
      </c>
    </row>
    <row r="110" spans="2:19" ht="15">
      <c r="B110" s="10">
        <v>105</v>
      </c>
      <c r="C110" s="41"/>
      <c r="D110" s="42"/>
      <c r="E110" s="42"/>
      <c r="F110" s="42"/>
      <c r="G110" s="42"/>
      <c r="H110" s="42"/>
      <c r="I110" s="42"/>
      <c r="J110" s="42"/>
      <c r="K110" s="42"/>
      <c r="L110" s="42"/>
      <c r="M110" s="11" t="str">
        <f xml:space="preserve">
(IF(F110&gt;'admin BN&lt;40'!$C$41,'admin BN&lt;40'!$B$41,
(IF(F110&gt;'admin BN&lt;40'!$C$40,'admin BN&lt;40'!$B$40,
(IF(F110&gt;'admin BN&lt;40'!$C$39,'admin BN&lt;40'!$B$39,
(IF(F110&gt;'admin BN&lt;40'!$C$38,'admin BN&lt;40'!$B$38,
(IF(F110&gt;'admin BN&lt;40'!$C$37,'admin BN&lt;40'!$B$37,
(IF(F110&gt;'admin BN&lt;40'!$C$36,'admin BN&lt;40'!$B$36,
(IF(F110&gt;'admin BN&lt;40'!$C$35,'admin BN&lt;40'!$B$35,
(IF(F110&gt;'admin BN&lt;40'!$C$34,'admin BN&lt;40'!$B$34,
(IF(F110&gt;'admin BN&lt;40'!$C$33,'admin BN&lt;40'!$B$33,
(IF(F110&gt;'admin BN&lt;40'!$C$32,'admin BN&lt;40'!$B$32,
(IF(F110&gt;'admin BN&lt;40'!$C$31,'admin BN&lt;40'!$B$31,
(IF(F110&gt;'admin BN&lt;40'!$C$30,'admin BN&lt;40'!$B$30,
(IF(F110&gt;'admin BN&lt;40'!$C$29,'admin BN&lt;40'!$B$29,IF(F110="","",'admin BN&lt;40'!$B$28)))))))))))))))))))))))))))</f>
        <v/>
      </c>
      <c r="N110" s="12" t="str">
        <f xml:space="preserve">
IF(ISBLANK(K110),"",
IF(K110&gt;'admin BN&lt;40'!$E$6,"Safe",
IF(K110&gt;'admin BN&lt;40'!$G$6,"Danger",)))</f>
        <v/>
      </c>
      <c r="O110" s="13" t="str">
        <f xml:space="preserve">
IF(ISBLANK(L110),"",
IF(L110&gt;'admin BN&lt;40'!$G$7,"Danger",
IF(L110&gt;'admin BN&lt;40'!$F$7,"Alert",
IF(L110&gt;='admin BN&lt;40'!$E$7,"Safe",""))))</f>
        <v/>
      </c>
      <c r="P110" s="14" t="str">
        <f xml:space="preserve">
(IF(G110&gt;'admin BN&lt;40'!$C$23,'admin BN&lt;40'!$B$23,
(IF(G110&gt;'admin BN&lt;40'!$C$22,'admin BN&lt;40'!$B$22,
(IF(G110&gt;'admin BN&lt;40'!$C$21,'admin BN&lt;40'!$B$21,
(IF(G110&gt;'admin BN&lt;40'!$C$20,'admin BN&lt;40'!$B$20,IF(G110&gt;'admin BN&lt;40'!$C$19,'admin BN&lt;40'!$B$19,"")))))))))</f>
        <v/>
      </c>
      <c r="Q110" s="14" t="str">
        <f t="shared" si="2"/>
        <v/>
      </c>
      <c r="R110" s="14">
        <f t="shared" si="3"/>
        <v>5</v>
      </c>
      <c r="S110" s="15" t="str">
        <f xml:space="preserve">
IF($R110&gt;0,"Fill in all required fields",
IF(OR($M110="&gt;3.0%",$M110="2.0-3.0%",$M110="1.5-2.0%",$M110="0.5-1.5%"),"Fuel sulphur content is too high for operation on BN&lt;40, please use a higher BN CLO and the matching sheet",
IF($I110&gt;100,"CLO not suitable for this sheet. Please check BN &gt;100 sheet",
IF(AND($I110&gt;39,$I110&lt;101),"CLO not suitable for this sheet. Please check BN40 - BN100 sheet",
IF(ISERROR(VLOOKUP(Q110,'admin BN&lt;40'!J$6:M$59,4,FALSE)),"",VLOOKUP(Q110,'admin BN&lt;40'!J$6:M$59,4,FALSE))))))</f>
        <v>Fill in all required fields</v>
      </c>
    </row>
    <row r="111" spans="2:19" ht="15">
      <c r="B111" s="10">
        <v>106</v>
      </c>
      <c r="C111" s="41"/>
      <c r="D111" s="42"/>
      <c r="E111" s="42"/>
      <c r="F111" s="42"/>
      <c r="G111" s="42"/>
      <c r="H111" s="42"/>
      <c r="I111" s="42"/>
      <c r="J111" s="42"/>
      <c r="K111" s="42"/>
      <c r="L111" s="42"/>
      <c r="M111" s="11" t="str">
        <f xml:space="preserve">
(IF(F111&gt;'admin BN&lt;40'!$C$41,'admin BN&lt;40'!$B$41,
(IF(F111&gt;'admin BN&lt;40'!$C$40,'admin BN&lt;40'!$B$40,
(IF(F111&gt;'admin BN&lt;40'!$C$39,'admin BN&lt;40'!$B$39,
(IF(F111&gt;'admin BN&lt;40'!$C$38,'admin BN&lt;40'!$B$38,
(IF(F111&gt;'admin BN&lt;40'!$C$37,'admin BN&lt;40'!$B$37,
(IF(F111&gt;'admin BN&lt;40'!$C$36,'admin BN&lt;40'!$B$36,
(IF(F111&gt;'admin BN&lt;40'!$C$35,'admin BN&lt;40'!$B$35,
(IF(F111&gt;'admin BN&lt;40'!$C$34,'admin BN&lt;40'!$B$34,
(IF(F111&gt;'admin BN&lt;40'!$C$33,'admin BN&lt;40'!$B$33,
(IF(F111&gt;'admin BN&lt;40'!$C$32,'admin BN&lt;40'!$B$32,
(IF(F111&gt;'admin BN&lt;40'!$C$31,'admin BN&lt;40'!$B$31,
(IF(F111&gt;'admin BN&lt;40'!$C$30,'admin BN&lt;40'!$B$30,
(IF(F111&gt;'admin BN&lt;40'!$C$29,'admin BN&lt;40'!$B$29,IF(F111="","",'admin BN&lt;40'!$B$28)))))))))))))))))))))))))))</f>
        <v/>
      </c>
      <c r="N111" s="12" t="str">
        <f xml:space="preserve">
IF(ISBLANK(K111),"",
IF(K111&gt;'admin BN&lt;40'!$E$6,"Safe",
IF(K111&gt;'admin BN&lt;40'!$G$6,"Danger",)))</f>
        <v/>
      </c>
      <c r="O111" s="13" t="str">
        <f xml:space="preserve">
IF(ISBLANK(L111),"",
IF(L111&gt;'admin BN&lt;40'!$G$7,"Danger",
IF(L111&gt;'admin BN&lt;40'!$F$7,"Alert",
IF(L111&gt;='admin BN&lt;40'!$E$7,"Safe",""))))</f>
        <v/>
      </c>
      <c r="P111" s="14" t="str">
        <f xml:space="preserve">
(IF(G111&gt;'admin BN&lt;40'!$C$23,'admin BN&lt;40'!$B$23,
(IF(G111&gt;'admin BN&lt;40'!$C$22,'admin BN&lt;40'!$B$22,
(IF(G111&gt;'admin BN&lt;40'!$C$21,'admin BN&lt;40'!$B$21,
(IF(G111&gt;'admin BN&lt;40'!$C$20,'admin BN&lt;40'!$B$20,IF(G111&gt;'admin BN&lt;40'!$C$19,'admin BN&lt;40'!$B$19,"")))))))))</f>
        <v/>
      </c>
      <c r="Q111" s="14" t="str">
        <f t="shared" si="2"/>
        <v/>
      </c>
      <c r="R111" s="14">
        <f t="shared" si="3"/>
        <v>5</v>
      </c>
      <c r="S111" s="15" t="str">
        <f xml:space="preserve">
IF($R111&gt;0,"Fill in all required fields",
IF(OR($M111="&gt;3.0%",$M111="2.0-3.0%",$M111="1.5-2.0%",$M111="0.5-1.5%"),"Fuel sulphur content is too high for operation on BN&lt;40, please use a higher BN CLO and the matching sheet",
IF($I111&gt;100,"CLO not suitable for this sheet. Please check BN &gt;100 sheet",
IF(AND($I111&gt;39,$I111&lt;101),"CLO not suitable for this sheet. Please check BN40 - BN100 sheet",
IF(ISERROR(VLOOKUP(Q111,'admin BN&lt;40'!J$6:M$59,4,FALSE)),"",VLOOKUP(Q111,'admin BN&lt;40'!J$6:M$59,4,FALSE))))))</f>
        <v>Fill in all required fields</v>
      </c>
    </row>
    <row r="112" spans="2:19" ht="15">
      <c r="B112" s="10">
        <v>107</v>
      </c>
      <c r="C112" s="41"/>
      <c r="D112" s="42"/>
      <c r="E112" s="42"/>
      <c r="F112" s="42"/>
      <c r="G112" s="42"/>
      <c r="H112" s="42"/>
      <c r="I112" s="42"/>
      <c r="J112" s="42"/>
      <c r="K112" s="42"/>
      <c r="L112" s="42"/>
      <c r="M112" s="11" t="str">
        <f xml:space="preserve">
(IF(F112&gt;'admin BN&lt;40'!$C$41,'admin BN&lt;40'!$B$41,
(IF(F112&gt;'admin BN&lt;40'!$C$40,'admin BN&lt;40'!$B$40,
(IF(F112&gt;'admin BN&lt;40'!$C$39,'admin BN&lt;40'!$B$39,
(IF(F112&gt;'admin BN&lt;40'!$C$38,'admin BN&lt;40'!$B$38,
(IF(F112&gt;'admin BN&lt;40'!$C$37,'admin BN&lt;40'!$B$37,
(IF(F112&gt;'admin BN&lt;40'!$C$36,'admin BN&lt;40'!$B$36,
(IF(F112&gt;'admin BN&lt;40'!$C$35,'admin BN&lt;40'!$B$35,
(IF(F112&gt;'admin BN&lt;40'!$C$34,'admin BN&lt;40'!$B$34,
(IF(F112&gt;'admin BN&lt;40'!$C$33,'admin BN&lt;40'!$B$33,
(IF(F112&gt;'admin BN&lt;40'!$C$32,'admin BN&lt;40'!$B$32,
(IF(F112&gt;'admin BN&lt;40'!$C$31,'admin BN&lt;40'!$B$31,
(IF(F112&gt;'admin BN&lt;40'!$C$30,'admin BN&lt;40'!$B$30,
(IF(F112&gt;'admin BN&lt;40'!$C$29,'admin BN&lt;40'!$B$29,IF(F112="","",'admin BN&lt;40'!$B$28)))))))))))))))))))))))))))</f>
        <v/>
      </c>
      <c r="N112" s="12" t="str">
        <f xml:space="preserve">
IF(ISBLANK(K112),"",
IF(K112&gt;'admin BN&lt;40'!$E$6,"Safe",
IF(K112&gt;'admin BN&lt;40'!$G$6,"Danger",)))</f>
        <v/>
      </c>
      <c r="O112" s="13" t="str">
        <f xml:space="preserve">
IF(ISBLANK(L112),"",
IF(L112&gt;'admin BN&lt;40'!$G$7,"Danger",
IF(L112&gt;'admin BN&lt;40'!$F$7,"Alert",
IF(L112&gt;='admin BN&lt;40'!$E$7,"Safe",""))))</f>
        <v/>
      </c>
      <c r="P112" s="14" t="str">
        <f xml:space="preserve">
(IF(G112&gt;'admin BN&lt;40'!$C$23,'admin BN&lt;40'!$B$23,
(IF(G112&gt;'admin BN&lt;40'!$C$22,'admin BN&lt;40'!$B$22,
(IF(G112&gt;'admin BN&lt;40'!$C$21,'admin BN&lt;40'!$B$21,
(IF(G112&gt;'admin BN&lt;40'!$C$20,'admin BN&lt;40'!$B$20,IF(G112&gt;'admin BN&lt;40'!$C$19,'admin BN&lt;40'!$B$19,"")))))))))</f>
        <v/>
      </c>
      <c r="Q112" s="14" t="str">
        <f t="shared" si="2"/>
        <v/>
      </c>
      <c r="R112" s="14">
        <f t="shared" si="3"/>
        <v>5</v>
      </c>
      <c r="S112" s="15" t="str">
        <f xml:space="preserve">
IF($R112&gt;0,"Fill in all required fields",
IF(OR($M112="&gt;3.0%",$M112="2.0-3.0%",$M112="1.5-2.0%",$M112="0.5-1.5%"),"Fuel sulphur content is too high for operation on BN&lt;40, please use a higher BN CLO and the matching sheet",
IF($I112&gt;100,"CLO not suitable for this sheet. Please check BN &gt;100 sheet",
IF(AND($I112&gt;39,$I112&lt;101),"CLO not suitable for this sheet. Please check BN40 - BN100 sheet",
IF(ISERROR(VLOOKUP(Q112,'admin BN&lt;40'!J$6:M$59,4,FALSE)),"",VLOOKUP(Q112,'admin BN&lt;40'!J$6:M$59,4,FALSE))))))</f>
        <v>Fill in all required fields</v>
      </c>
    </row>
    <row r="113" spans="2:19" ht="15">
      <c r="B113" s="10">
        <v>108</v>
      </c>
      <c r="C113" s="41"/>
      <c r="D113" s="42"/>
      <c r="E113" s="42"/>
      <c r="F113" s="42"/>
      <c r="G113" s="42"/>
      <c r="H113" s="42"/>
      <c r="I113" s="42"/>
      <c r="J113" s="42"/>
      <c r="K113" s="42"/>
      <c r="L113" s="42"/>
      <c r="M113" s="11" t="str">
        <f xml:space="preserve">
(IF(F113&gt;'admin BN&lt;40'!$C$41,'admin BN&lt;40'!$B$41,
(IF(F113&gt;'admin BN&lt;40'!$C$40,'admin BN&lt;40'!$B$40,
(IF(F113&gt;'admin BN&lt;40'!$C$39,'admin BN&lt;40'!$B$39,
(IF(F113&gt;'admin BN&lt;40'!$C$38,'admin BN&lt;40'!$B$38,
(IF(F113&gt;'admin BN&lt;40'!$C$37,'admin BN&lt;40'!$B$37,
(IF(F113&gt;'admin BN&lt;40'!$C$36,'admin BN&lt;40'!$B$36,
(IF(F113&gt;'admin BN&lt;40'!$C$35,'admin BN&lt;40'!$B$35,
(IF(F113&gt;'admin BN&lt;40'!$C$34,'admin BN&lt;40'!$B$34,
(IF(F113&gt;'admin BN&lt;40'!$C$33,'admin BN&lt;40'!$B$33,
(IF(F113&gt;'admin BN&lt;40'!$C$32,'admin BN&lt;40'!$B$32,
(IF(F113&gt;'admin BN&lt;40'!$C$31,'admin BN&lt;40'!$B$31,
(IF(F113&gt;'admin BN&lt;40'!$C$30,'admin BN&lt;40'!$B$30,
(IF(F113&gt;'admin BN&lt;40'!$C$29,'admin BN&lt;40'!$B$29,IF(F113="","",'admin BN&lt;40'!$B$28)))))))))))))))))))))))))))</f>
        <v/>
      </c>
      <c r="N113" s="12" t="str">
        <f xml:space="preserve">
IF(ISBLANK(K113),"",
IF(K113&gt;'admin BN&lt;40'!$E$6,"Safe",
IF(K113&gt;'admin BN&lt;40'!$G$6,"Danger",)))</f>
        <v/>
      </c>
      <c r="O113" s="13" t="str">
        <f xml:space="preserve">
IF(ISBLANK(L113),"",
IF(L113&gt;'admin BN&lt;40'!$G$7,"Danger",
IF(L113&gt;'admin BN&lt;40'!$F$7,"Alert",
IF(L113&gt;='admin BN&lt;40'!$E$7,"Safe",""))))</f>
        <v/>
      </c>
      <c r="P113" s="14" t="str">
        <f xml:space="preserve">
(IF(G113&gt;'admin BN&lt;40'!$C$23,'admin BN&lt;40'!$B$23,
(IF(G113&gt;'admin BN&lt;40'!$C$22,'admin BN&lt;40'!$B$22,
(IF(G113&gt;'admin BN&lt;40'!$C$21,'admin BN&lt;40'!$B$21,
(IF(G113&gt;'admin BN&lt;40'!$C$20,'admin BN&lt;40'!$B$20,IF(G113&gt;'admin BN&lt;40'!$C$19,'admin BN&lt;40'!$B$19,"")))))))))</f>
        <v/>
      </c>
      <c r="Q113" s="14" t="str">
        <f t="shared" si="2"/>
        <v/>
      </c>
      <c r="R113" s="14">
        <f t="shared" si="3"/>
        <v>5</v>
      </c>
      <c r="S113" s="15" t="str">
        <f xml:space="preserve">
IF($R113&gt;0,"Fill in all required fields",
IF(OR($M113="&gt;3.0%",$M113="2.0-3.0%",$M113="1.5-2.0%",$M113="0.5-1.5%"),"Fuel sulphur content is too high for operation on BN&lt;40, please use a higher BN CLO and the matching sheet",
IF($I113&gt;100,"CLO not suitable for this sheet. Please check BN &gt;100 sheet",
IF(AND($I113&gt;39,$I113&lt;101),"CLO not suitable for this sheet. Please check BN40 - BN100 sheet",
IF(ISERROR(VLOOKUP(Q113,'admin BN&lt;40'!J$6:M$59,4,FALSE)),"",VLOOKUP(Q113,'admin BN&lt;40'!J$6:M$59,4,FALSE))))))</f>
        <v>Fill in all required fields</v>
      </c>
    </row>
    <row r="114" spans="2:19" ht="15">
      <c r="B114" s="10">
        <v>109</v>
      </c>
      <c r="C114" s="41"/>
      <c r="D114" s="42"/>
      <c r="E114" s="42"/>
      <c r="F114" s="42"/>
      <c r="G114" s="42"/>
      <c r="H114" s="42"/>
      <c r="I114" s="42"/>
      <c r="J114" s="42"/>
      <c r="K114" s="42"/>
      <c r="L114" s="42"/>
      <c r="M114" s="11" t="str">
        <f xml:space="preserve">
(IF(F114&gt;'admin BN&lt;40'!$C$41,'admin BN&lt;40'!$B$41,
(IF(F114&gt;'admin BN&lt;40'!$C$40,'admin BN&lt;40'!$B$40,
(IF(F114&gt;'admin BN&lt;40'!$C$39,'admin BN&lt;40'!$B$39,
(IF(F114&gt;'admin BN&lt;40'!$C$38,'admin BN&lt;40'!$B$38,
(IF(F114&gt;'admin BN&lt;40'!$C$37,'admin BN&lt;40'!$B$37,
(IF(F114&gt;'admin BN&lt;40'!$C$36,'admin BN&lt;40'!$B$36,
(IF(F114&gt;'admin BN&lt;40'!$C$35,'admin BN&lt;40'!$B$35,
(IF(F114&gt;'admin BN&lt;40'!$C$34,'admin BN&lt;40'!$B$34,
(IF(F114&gt;'admin BN&lt;40'!$C$33,'admin BN&lt;40'!$B$33,
(IF(F114&gt;'admin BN&lt;40'!$C$32,'admin BN&lt;40'!$B$32,
(IF(F114&gt;'admin BN&lt;40'!$C$31,'admin BN&lt;40'!$B$31,
(IF(F114&gt;'admin BN&lt;40'!$C$30,'admin BN&lt;40'!$B$30,
(IF(F114&gt;'admin BN&lt;40'!$C$29,'admin BN&lt;40'!$B$29,IF(F114="","",'admin BN&lt;40'!$B$28)))))))))))))))))))))))))))</f>
        <v/>
      </c>
      <c r="N114" s="12" t="str">
        <f xml:space="preserve">
IF(ISBLANK(K114),"",
IF(K114&gt;'admin BN&lt;40'!$E$6,"Safe",
IF(K114&gt;'admin BN&lt;40'!$G$6,"Danger",)))</f>
        <v/>
      </c>
      <c r="O114" s="13" t="str">
        <f xml:space="preserve">
IF(ISBLANK(L114),"",
IF(L114&gt;'admin BN&lt;40'!$G$7,"Danger",
IF(L114&gt;'admin BN&lt;40'!$F$7,"Alert",
IF(L114&gt;='admin BN&lt;40'!$E$7,"Safe",""))))</f>
        <v/>
      </c>
      <c r="P114" s="14" t="str">
        <f xml:space="preserve">
(IF(G114&gt;'admin BN&lt;40'!$C$23,'admin BN&lt;40'!$B$23,
(IF(G114&gt;'admin BN&lt;40'!$C$22,'admin BN&lt;40'!$B$22,
(IF(G114&gt;'admin BN&lt;40'!$C$21,'admin BN&lt;40'!$B$21,
(IF(G114&gt;'admin BN&lt;40'!$C$20,'admin BN&lt;40'!$B$20,IF(G114&gt;'admin BN&lt;40'!$C$19,'admin BN&lt;40'!$B$19,"")))))))))</f>
        <v/>
      </c>
      <c r="Q114" s="14" t="str">
        <f t="shared" si="2"/>
        <v/>
      </c>
      <c r="R114" s="14">
        <f t="shared" si="3"/>
        <v>5</v>
      </c>
      <c r="S114" s="15" t="str">
        <f xml:space="preserve">
IF($R114&gt;0,"Fill in all required fields",
IF(OR($M114="&gt;3.0%",$M114="2.0-3.0%",$M114="1.5-2.0%",$M114="0.5-1.5%"),"Fuel sulphur content is too high for operation on BN&lt;40, please use a higher BN CLO and the matching sheet",
IF($I114&gt;100,"CLO not suitable for this sheet. Please check BN &gt;100 sheet",
IF(AND($I114&gt;39,$I114&lt;101),"CLO not suitable for this sheet. Please check BN40 - BN100 sheet",
IF(ISERROR(VLOOKUP(Q114,'admin BN&lt;40'!J$6:M$59,4,FALSE)),"",VLOOKUP(Q114,'admin BN&lt;40'!J$6:M$59,4,FALSE))))))</f>
        <v>Fill in all required fields</v>
      </c>
    </row>
    <row r="115" spans="2:19" ht="15">
      <c r="B115" s="10">
        <v>110</v>
      </c>
      <c r="C115" s="41"/>
      <c r="D115" s="42"/>
      <c r="E115" s="42"/>
      <c r="F115" s="42"/>
      <c r="G115" s="42"/>
      <c r="H115" s="42"/>
      <c r="I115" s="42"/>
      <c r="J115" s="42"/>
      <c r="K115" s="42"/>
      <c r="L115" s="42"/>
      <c r="M115" s="11" t="str">
        <f xml:space="preserve">
(IF(F115&gt;'admin BN&lt;40'!$C$41,'admin BN&lt;40'!$B$41,
(IF(F115&gt;'admin BN&lt;40'!$C$40,'admin BN&lt;40'!$B$40,
(IF(F115&gt;'admin BN&lt;40'!$C$39,'admin BN&lt;40'!$B$39,
(IF(F115&gt;'admin BN&lt;40'!$C$38,'admin BN&lt;40'!$B$38,
(IF(F115&gt;'admin BN&lt;40'!$C$37,'admin BN&lt;40'!$B$37,
(IF(F115&gt;'admin BN&lt;40'!$C$36,'admin BN&lt;40'!$B$36,
(IF(F115&gt;'admin BN&lt;40'!$C$35,'admin BN&lt;40'!$B$35,
(IF(F115&gt;'admin BN&lt;40'!$C$34,'admin BN&lt;40'!$B$34,
(IF(F115&gt;'admin BN&lt;40'!$C$33,'admin BN&lt;40'!$B$33,
(IF(F115&gt;'admin BN&lt;40'!$C$32,'admin BN&lt;40'!$B$32,
(IF(F115&gt;'admin BN&lt;40'!$C$31,'admin BN&lt;40'!$B$31,
(IF(F115&gt;'admin BN&lt;40'!$C$30,'admin BN&lt;40'!$B$30,
(IF(F115&gt;'admin BN&lt;40'!$C$29,'admin BN&lt;40'!$B$29,IF(F115="","",'admin BN&lt;40'!$B$28)))))))))))))))))))))))))))</f>
        <v/>
      </c>
      <c r="N115" s="12" t="str">
        <f xml:space="preserve">
IF(ISBLANK(K115),"",
IF(K115&gt;'admin BN&lt;40'!$E$6,"Safe",
IF(K115&gt;'admin BN&lt;40'!$G$6,"Danger",)))</f>
        <v/>
      </c>
      <c r="O115" s="13" t="str">
        <f xml:space="preserve">
IF(ISBLANK(L115),"",
IF(L115&gt;'admin BN&lt;40'!$G$7,"Danger",
IF(L115&gt;'admin BN&lt;40'!$F$7,"Alert",
IF(L115&gt;='admin BN&lt;40'!$E$7,"Safe",""))))</f>
        <v/>
      </c>
      <c r="P115" s="14" t="str">
        <f xml:space="preserve">
(IF(G115&gt;'admin BN&lt;40'!$C$23,'admin BN&lt;40'!$B$23,
(IF(G115&gt;'admin BN&lt;40'!$C$22,'admin BN&lt;40'!$B$22,
(IF(G115&gt;'admin BN&lt;40'!$C$21,'admin BN&lt;40'!$B$21,
(IF(G115&gt;'admin BN&lt;40'!$C$20,'admin BN&lt;40'!$B$20,IF(G115&gt;'admin BN&lt;40'!$C$19,'admin BN&lt;40'!$B$19,"")))))))))</f>
        <v/>
      </c>
      <c r="Q115" s="14" t="str">
        <f t="shared" si="2"/>
        <v/>
      </c>
      <c r="R115" s="14">
        <f t="shared" si="3"/>
        <v>5</v>
      </c>
      <c r="S115" s="15" t="str">
        <f xml:space="preserve">
IF($R115&gt;0,"Fill in all required fields",
IF(OR($M115="&gt;3.0%",$M115="2.0-3.0%",$M115="1.5-2.0%",$M115="0.5-1.5%"),"Fuel sulphur content is too high for operation on BN&lt;40, please use a higher BN CLO and the matching sheet",
IF($I115&gt;100,"CLO not suitable for this sheet. Please check BN &gt;100 sheet",
IF(AND($I115&gt;39,$I115&lt;101),"CLO not suitable for this sheet. Please check BN40 - BN100 sheet",
IF(ISERROR(VLOOKUP(Q115,'admin BN&lt;40'!J$6:M$59,4,FALSE)),"",VLOOKUP(Q115,'admin BN&lt;40'!J$6:M$59,4,FALSE))))))</f>
        <v>Fill in all required fields</v>
      </c>
    </row>
    <row r="116" spans="2:19" ht="15">
      <c r="B116" s="10">
        <v>111</v>
      </c>
      <c r="C116" s="41"/>
      <c r="D116" s="42"/>
      <c r="E116" s="42"/>
      <c r="F116" s="42"/>
      <c r="G116" s="42"/>
      <c r="H116" s="42"/>
      <c r="I116" s="42"/>
      <c r="J116" s="42"/>
      <c r="K116" s="42"/>
      <c r="L116" s="42"/>
      <c r="M116" s="11" t="str">
        <f xml:space="preserve">
(IF(F116&gt;'admin BN&lt;40'!$C$41,'admin BN&lt;40'!$B$41,
(IF(F116&gt;'admin BN&lt;40'!$C$40,'admin BN&lt;40'!$B$40,
(IF(F116&gt;'admin BN&lt;40'!$C$39,'admin BN&lt;40'!$B$39,
(IF(F116&gt;'admin BN&lt;40'!$C$38,'admin BN&lt;40'!$B$38,
(IF(F116&gt;'admin BN&lt;40'!$C$37,'admin BN&lt;40'!$B$37,
(IF(F116&gt;'admin BN&lt;40'!$C$36,'admin BN&lt;40'!$B$36,
(IF(F116&gt;'admin BN&lt;40'!$C$35,'admin BN&lt;40'!$B$35,
(IF(F116&gt;'admin BN&lt;40'!$C$34,'admin BN&lt;40'!$B$34,
(IF(F116&gt;'admin BN&lt;40'!$C$33,'admin BN&lt;40'!$B$33,
(IF(F116&gt;'admin BN&lt;40'!$C$32,'admin BN&lt;40'!$B$32,
(IF(F116&gt;'admin BN&lt;40'!$C$31,'admin BN&lt;40'!$B$31,
(IF(F116&gt;'admin BN&lt;40'!$C$30,'admin BN&lt;40'!$B$30,
(IF(F116&gt;'admin BN&lt;40'!$C$29,'admin BN&lt;40'!$B$29,IF(F116="","",'admin BN&lt;40'!$B$28)))))))))))))))))))))))))))</f>
        <v/>
      </c>
      <c r="N116" s="12" t="str">
        <f xml:space="preserve">
IF(ISBLANK(K116),"",
IF(K116&gt;'admin BN&lt;40'!$E$6,"Safe",
IF(K116&gt;'admin BN&lt;40'!$G$6,"Danger",)))</f>
        <v/>
      </c>
      <c r="O116" s="13" t="str">
        <f xml:space="preserve">
IF(ISBLANK(L116),"",
IF(L116&gt;'admin BN&lt;40'!$G$7,"Danger",
IF(L116&gt;'admin BN&lt;40'!$F$7,"Alert",
IF(L116&gt;='admin BN&lt;40'!$E$7,"Safe",""))))</f>
        <v/>
      </c>
      <c r="P116" s="14" t="str">
        <f xml:space="preserve">
(IF(G116&gt;'admin BN&lt;40'!$C$23,'admin BN&lt;40'!$B$23,
(IF(G116&gt;'admin BN&lt;40'!$C$22,'admin BN&lt;40'!$B$22,
(IF(G116&gt;'admin BN&lt;40'!$C$21,'admin BN&lt;40'!$B$21,
(IF(G116&gt;'admin BN&lt;40'!$C$20,'admin BN&lt;40'!$B$20,IF(G116&gt;'admin BN&lt;40'!$C$19,'admin BN&lt;40'!$B$19,"")))))))))</f>
        <v/>
      </c>
      <c r="Q116" s="14" t="str">
        <f t="shared" si="2"/>
        <v/>
      </c>
      <c r="R116" s="14">
        <f t="shared" si="3"/>
        <v>5</v>
      </c>
      <c r="S116" s="15" t="str">
        <f xml:space="preserve">
IF($R116&gt;0,"Fill in all required fields",
IF(OR($M116="&gt;3.0%",$M116="2.0-3.0%",$M116="1.5-2.0%",$M116="0.5-1.5%"),"Fuel sulphur content is too high for operation on BN&lt;40, please use a higher BN CLO and the matching sheet",
IF($I116&gt;100,"CLO not suitable for this sheet. Please check BN &gt;100 sheet",
IF(AND($I116&gt;39,$I116&lt;101),"CLO not suitable for this sheet. Please check BN40 - BN100 sheet",
IF(ISERROR(VLOOKUP(Q116,'admin BN&lt;40'!J$6:M$59,4,FALSE)),"",VLOOKUP(Q116,'admin BN&lt;40'!J$6:M$59,4,FALSE))))))</f>
        <v>Fill in all required fields</v>
      </c>
    </row>
    <row r="117" spans="2:19" ht="15">
      <c r="B117" s="10">
        <v>112</v>
      </c>
      <c r="C117" s="41"/>
      <c r="D117" s="42"/>
      <c r="E117" s="42"/>
      <c r="F117" s="42"/>
      <c r="G117" s="42"/>
      <c r="H117" s="42"/>
      <c r="I117" s="42"/>
      <c r="J117" s="42"/>
      <c r="K117" s="42"/>
      <c r="L117" s="42"/>
      <c r="M117" s="11" t="str">
        <f xml:space="preserve">
(IF(F117&gt;'admin BN&lt;40'!$C$41,'admin BN&lt;40'!$B$41,
(IF(F117&gt;'admin BN&lt;40'!$C$40,'admin BN&lt;40'!$B$40,
(IF(F117&gt;'admin BN&lt;40'!$C$39,'admin BN&lt;40'!$B$39,
(IF(F117&gt;'admin BN&lt;40'!$C$38,'admin BN&lt;40'!$B$38,
(IF(F117&gt;'admin BN&lt;40'!$C$37,'admin BN&lt;40'!$B$37,
(IF(F117&gt;'admin BN&lt;40'!$C$36,'admin BN&lt;40'!$B$36,
(IF(F117&gt;'admin BN&lt;40'!$C$35,'admin BN&lt;40'!$B$35,
(IF(F117&gt;'admin BN&lt;40'!$C$34,'admin BN&lt;40'!$B$34,
(IF(F117&gt;'admin BN&lt;40'!$C$33,'admin BN&lt;40'!$B$33,
(IF(F117&gt;'admin BN&lt;40'!$C$32,'admin BN&lt;40'!$B$32,
(IF(F117&gt;'admin BN&lt;40'!$C$31,'admin BN&lt;40'!$B$31,
(IF(F117&gt;'admin BN&lt;40'!$C$30,'admin BN&lt;40'!$B$30,
(IF(F117&gt;'admin BN&lt;40'!$C$29,'admin BN&lt;40'!$B$29,IF(F117="","",'admin BN&lt;40'!$B$28)))))))))))))))))))))))))))</f>
        <v/>
      </c>
      <c r="N117" s="12" t="str">
        <f xml:space="preserve">
IF(ISBLANK(K117),"",
IF(K117&gt;'admin BN&lt;40'!$E$6,"Safe",
IF(K117&gt;'admin BN&lt;40'!$G$6,"Danger",)))</f>
        <v/>
      </c>
      <c r="O117" s="13" t="str">
        <f xml:space="preserve">
IF(ISBLANK(L117),"",
IF(L117&gt;'admin BN&lt;40'!$G$7,"Danger",
IF(L117&gt;'admin BN&lt;40'!$F$7,"Alert",
IF(L117&gt;='admin BN&lt;40'!$E$7,"Safe",""))))</f>
        <v/>
      </c>
      <c r="P117" s="14" t="str">
        <f xml:space="preserve">
(IF(G117&gt;'admin BN&lt;40'!$C$23,'admin BN&lt;40'!$B$23,
(IF(G117&gt;'admin BN&lt;40'!$C$22,'admin BN&lt;40'!$B$22,
(IF(G117&gt;'admin BN&lt;40'!$C$21,'admin BN&lt;40'!$B$21,
(IF(G117&gt;'admin BN&lt;40'!$C$20,'admin BN&lt;40'!$B$20,IF(G117&gt;'admin BN&lt;40'!$C$19,'admin BN&lt;40'!$B$19,"")))))))))</f>
        <v/>
      </c>
      <c r="Q117" s="14" t="str">
        <f t="shared" si="2"/>
        <v/>
      </c>
      <c r="R117" s="14">
        <f t="shared" si="3"/>
        <v>5</v>
      </c>
      <c r="S117" s="15" t="str">
        <f xml:space="preserve">
IF($R117&gt;0,"Fill in all required fields",
IF(OR($M117="&gt;3.0%",$M117="2.0-3.0%",$M117="1.5-2.0%",$M117="0.5-1.5%"),"Fuel sulphur content is too high for operation on BN&lt;40, please use a higher BN CLO and the matching sheet",
IF($I117&gt;100,"CLO not suitable for this sheet. Please check BN &gt;100 sheet",
IF(AND($I117&gt;39,$I117&lt;101),"CLO not suitable for this sheet. Please check BN40 - BN100 sheet",
IF(ISERROR(VLOOKUP(Q117,'admin BN&lt;40'!J$6:M$59,4,FALSE)),"",VLOOKUP(Q117,'admin BN&lt;40'!J$6:M$59,4,FALSE))))))</f>
        <v>Fill in all required fields</v>
      </c>
    </row>
    <row r="118" spans="2:19" ht="15">
      <c r="B118" s="10">
        <v>113</v>
      </c>
      <c r="C118" s="41"/>
      <c r="D118" s="42"/>
      <c r="E118" s="42"/>
      <c r="F118" s="42"/>
      <c r="G118" s="42"/>
      <c r="H118" s="42"/>
      <c r="I118" s="42"/>
      <c r="J118" s="42"/>
      <c r="K118" s="42"/>
      <c r="L118" s="42"/>
      <c r="M118" s="11" t="str">
        <f xml:space="preserve">
(IF(F118&gt;'admin BN&lt;40'!$C$41,'admin BN&lt;40'!$B$41,
(IF(F118&gt;'admin BN&lt;40'!$C$40,'admin BN&lt;40'!$B$40,
(IF(F118&gt;'admin BN&lt;40'!$C$39,'admin BN&lt;40'!$B$39,
(IF(F118&gt;'admin BN&lt;40'!$C$38,'admin BN&lt;40'!$B$38,
(IF(F118&gt;'admin BN&lt;40'!$C$37,'admin BN&lt;40'!$B$37,
(IF(F118&gt;'admin BN&lt;40'!$C$36,'admin BN&lt;40'!$B$36,
(IF(F118&gt;'admin BN&lt;40'!$C$35,'admin BN&lt;40'!$B$35,
(IF(F118&gt;'admin BN&lt;40'!$C$34,'admin BN&lt;40'!$B$34,
(IF(F118&gt;'admin BN&lt;40'!$C$33,'admin BN&lt;40'!$B$33,
(IF(F118&gt;'admin BN&lt;40'!$C$32,'admin BN&lt;40'!$B$32,
(IF(F118&gt;'admin BN&lt;40'!$C$31,'admin BN&lt;40'!$B$31,
(IF(F118&gt;'admin BN&lt;40'!$C$30,'admin BN&lt;40'!$B$30,
(IF(F118&gt;'admin BN&lt;40'!$C$29,'admin BN&lt;40'!$B$29,IF(F118="","",'admin BN&lt;40'!$B$28)))))))))))))))))))))))))))</f>
        <v/>
      </c>
      <c r="N118" s="12" t="str">
        <f xml:space="preserve">
IF(ISBLANK(K118),"",
IF(K118&gt;'admin BN&lt;40'!$E$6,"Safe",
IF(K118&gt;'admin BN&lt;40'!$G$6,"Danger",)))</f>
        <v/>
      </c>
      <c r="O118" s="13" t="str">
        <f xml:space="preserve">
IF(ISBLANK(L118),"",
IF(L118&gt;'admin BN&lt;40'!$G$7,"Danger",
IF(L118&gt;'admin BN&lt;40'!$F$7,"Alert",
IF(L118&gt;='admin BN&lt;40'!$E$7,"Safe",""))))</f>
        <v/>
      </c>
      <c r="P118" s="14" t="str">
        <f xml:space="preserve">
(IF(G118&gt;'admin BN&lt;40'!$C$23,'admin BN&lt;40'!$B$23,
(IF(G118&gt;'admin BN&lt;40'!$C$22,'admin BN&lt;40'!$B$22,
(IF(G118&gt;'admin BN&lt;40'!$C$21,'admin BN&lt;40'!$B$21,
(IF(G118&gt;'admin BN&lt;40'!$C$20,'admin BN&lt;40'!$B$20,IF(G118&gt;'admin BN&lt;40'!$C$19,'admin BN&lt;40'!$B$19,"")))))))))</f>
        <v/>
      </c>
      <c r="Q118" s="14" t="str">
        <f t="shared" si="2"/>
        <v/>
      </c>
      <c r="R118" s="14">
        <f t="shared" si="3"/>
        <v>5</v>
      </c>
      <c r="S118" s="15" t="str">
        <f xml:space="preserve">
IF($R118&gt;0,"Fill in all required fields",
IF(OR($M118="&gt;3.0%",$M118="2.0-3.0%",$M118="1.5-2.0%",$M118="0.5-1.5%"),"Fuel sulphur content is too high for operation on BN&lt;40, please use a higher BN CLO and the matching sheet",
IF($I118&gt;100,"CLO not suitable for this sheet. Please check BN &gt;100 sheet",
IF(AND($I118&gt;39,$I118&lt;101),"CLO not suitable for this sheet. Please check BN40 - BN100 sheet",
IF(ISERROR(VLOOKUP(Q118,'admin BN&lt;40'!J$6:M$59,4,FALSE)),"",VLOOKUP(Q118,'admin BN&lt;40'!J$6:M$59,4,FALSE))))))</f>
        <v>Fill in all required fields</v>
      </c>
    </row>
    <row r="119" spans="2:19" ht="15">
      <c r="B119" s="10">
        <v>114</v>
      </c>
      <c r="C119" s="41"/>
      <c r="D119" s="42"/>
      <c r="E119" s="42"/>
      <c r="F119" s="42"/>
      <c r="G119" s="42"/>
      <c r="H119" s="42"/>
      <c r="I119" s="42"/>
      <c r="J119" s="42"/>
      <c r="K119" s="42"/>
      <c r="L119" s="42"/>
      <c r="M119" s="11" t="str">
        <f xml:space="preserve">
(IF(F119&gt;'admin BN&lt;40'!$C$41,'admin BN&lt;40'!$B$41,
(IF(F119&gt;'admin BN&lt;40'!$C$40,'admin BN&lt;40'!$B$40,
(IF(F119&gt;'admin BN&lt;40'!$C$39,'admin BN&lt;40'!$B$39,
(IF(F119&gt;'admin BN&lt;40'!$C$38,'admin BN&lt;40'!$B$38,
(IF(F119&gt;'admin BN&lt;40'!$C$37,'admin BN&lt;40'!$B$37,
(IF(F119&gt;'admin BN&lt;40'!$C$36,'admin BN&lt;40'!$B$36,
(IF(F119&gt;'admin BN&lt;40'!$C$35,'admin BN&lt;40'!$B$35,
(IF(F119&gt;'admin BN&lt;40'!$C$34,'admin BN&lt;40'!$B$34,
(IF(F119&gt;'admin BN&lt;40'!$C$33,'admin BN&lt;40'!$B$33,
(IF(F119&gt;'admin BN&lt;40'!$C$32,'admin BN&lt;40'!$B$32,
(IF(F119&gt;'admin BN&lt;40'!$C$31,'admin BN&lt;40'!$B$31,
(IF(F119&gt;'admin BN&lt;40'!$C$30,'admin BN&lt;40'!$B$30,
(IF(F119&gt;'admin BN&lt;40'!$C$29,'admin BN&lt;40'!$B$29,IF(F119="","",'admin BN&lt;40'!$B$28)))))))))))))))))))))))))))</f>
        <v/>
      </c>
      <c r="N119" s="12" t="str">
        <f xml:space="preserve">
IF(ISBLANK(K119),"",
IF(K119&gt;'admin BN&lt;40'!$E$6,"Safe",
IF(K119&gt;'admin BN&lt;40'!$G$6,"Danger",)))</f>
        <v/>
      </c>
      <c r="O119" s="13" t="str">
        <f xml:space="preserve">
IF(ISBLANK(L119),"",
IF(L119&gt;'admin BN&lt;40'!$G$7,"Danger",
IF(L119&gt;'admin BN&lt;40'!$F$7,"Alert",
IF(L119&gt;='admin BN&lt;40'!$E$7,"Safe",""))))</f>
        <v/>
      </c>
      <c r="P119" s="14" t="str">
        <f xml:space="preserve">
(IF(G119&gt;'admin BN&lt;40'!$C$23,'admin BN&lt;40'!$B$23,
(IF(G119&gt;'admin BN&lt;40'!$C$22,'admin BN&lt;40'!$B$22,
(IF(G119&gt;'admin BN&lt;40'!$C$21,'admin BN&lt;40'!$B$21,
(IF(G119&gt;'admin BN&lt;40'!$C$20,'admin BN&lt;40'!$B$20,IF(G119&gt;'admin BN&lt;40'!$C$19,'admin BN&lt;40'!$B$19,"")))))))))</f>
        <v/>
      </c>
      <c r="Q119" s="14" t="str">
        <f t="shared" si="2"/>
        <v/>
      </c>
      <c r="R119" s="14">
        <f t="shared" si="3"/>
        <v>5</v>
      </c>
      <c r="S119" s="15" t="str">
        <f xml:space="preserve">
IF($R119&gt;0,"Fill in all required fields",
IF(OR($M119="&gt;3.0%",$M119="2.0-3.0%",$M119="1.5-2.0%",$M119="0.5-1.5%"),"Fuel sulphur content is too high for operation on BN&lt;40, please use a higher BN CLO and the matching sheet",
IF($I119&gt;100,"CLO not suitable for this sheet. Please check BN &gt;100 sheet",
IF(AND($I119&gt;39,$I119&lt;101),"CLO not suitable for this sheet. Please check BN40 - BN100 sheet",
IF(ISERROR(VLOOKUP(Q119,'admin BN&lt;40'!J$6:M$59,4,FALSE)),"",VLOOKUP(Q119,'admin BN&lt;40'!J$6:M$59,4,FALSE))))))</f>
        <v>Fill in all required fields</v>
      </c>
    </row>
    <row r="120" spans="2:19" ht="15">
      <c r="B120" s="10">
        <v>115</v>
      </c>
      <c r="C120" s="41"/>
      <c r="D120" s="42"/>
      <c r="E120" s="42"/>
      <c r="F120" s="42"/>
      <c r="G120" s="42"/>
      <c r="H120" s="42"/>
      <c r="I120" s="42"/>
      <c r="J120" s="42"/>
      <c r="K120" s="42"/>
      <c r="L120" s="42"/>
      <c r="M120" s="11" t="str">
        <f xml:space="preserve">
(IF(F120&gt;'admin BN&lt;40'!$C$41,'admin BN&lt;40'!$B$41,
(IF(F120&gt;'admin BN&lt;40'!$C$40,'admin BN&lt;40'!$B$40,
(IF(F120&gt;'admin BN&lt;40'!$C$39,'admin BN&lt;40'!$B$39,
(IF(F120&gt;'admin BN&lt;40'!$C$38,'admin BN&lt;40'!$B$38,
(IF(F120&gt;'admin BN&lt;40'!$C$37,'admin BN&lt;40'!$B$37,
(IF(F120&gt;'admin BN&lt;40'!$C$36,'admin BN&lt;40'!$B$36,
(IF(F120&gt;'admin BN&lt;40'!$C$35,'admin BN&lt;40'!$B$35,
(IF(F120&gt;'admin BN&lt;40'!$C$34,'admin BN&lt;40'!$B$34,
(IF(F120&gt;'admin BN&lt;40'!$C$33,'admin BN&lt;40'!$B$33,
(IF(F120&gt;'admin BN&lt;40'!$C$32,'admin BN&lt;40'!$B$32,
(IF(F120&gt;'admin BN&lt;40'!$C$31,'admin BN&lt;40'!$B$31,
(IF(F120&gt;'admin BN&lt;40'!$C$30,'admin BN&lt;40'!$B$30,
(IF(F120&gt;'admin BN&lt;40'!$C$29,'admin BN&lt;40'!$B$29,IF(F120="","",'admin BN&lt;40'!$B$28)))))))))))))))))))))))))))</f>
        <v/>
      </c>
      <c r="N120" s="12" t="str">
        <f xml:space="preserve">
IF(ISBLANK(K120),"",
IF(K120&gt;'admin BN&lt;40'!$E$6,"Safe",
IF(K120&gt;'admin BN&lt;40'!$G$6,"Danger",)))</f>
        <v/>
      </c>
      <c r="O120" s="13" t="str">
        <f xml:space="preserve">
IF(ISBLANK(L120),"",
IF(L120&gt;'admin BN&lt;40'!$G$7,"Danger",
IF(L120&gt;'admin BN&lt;40'!$F$7,"Alert",
IF(L120&gt;='admin BN&lt;40'!$E$7,"Safe",""))))</f>
        <v/>
      </c>
      <c r="P120" s="14" t="str">
        <f xml:space="preserve">
(IF(G120&gt;'admin BN&lt;40'!$C$23,'admin BN&lt;40'!$B$23,
(IF(G120&gt;'admin BN&lt;40'!$C$22,'admin BN&lt;40'!$B$22,
(IF(G120&gt;'admin BN&lt;40'!$C$21,'admin BN&lt;40'!$B$21,
(IF(G120&gt;'admin BN&lt;40'!$C$20,'admin BN&lt;40'!$B$20,IF(G120&gt;'admin BN&lt;40'!$C$19,'admin BN&lt;40'!$B$19,"")))))))))</f>
        <v/>
      </c>
      <c r="Q120" s="14" t="str">
        <f t="shared" si="2"/>
        <v/>
      </c>
      <c r="R120" s="14">
        <f t="shared" si="3"/>
        <v>5</v>
      </c>
      <c r="S120" s="15" t="str">
        <f xml:space="preserve">
IF($R120&gt;0,"Fill in all required fields",
IF(OR($M120="&gt;3.0%",$M120="2.0-3.0%",$M120="1.5-2.0%",$M120="0.5-1.5%"),"Fuel sulphur content is too high for operation on BN&lt;40, please use a higher BN CLO and the matching sheet",
IF($I120&gt;100,"CLO not suitable for this sheet. Please check BN &gt;100 sheet",
IF(AND($I120&gt;39,$I120&lt;101),"CLO not suitable for this sheet. Please check BN40 - BN100 sheet",
IF(ISERROR(VLOOKUP(Q120,'admin BN&lt;40'!J$6:M$59,4,FALSE)),"",VLOOKUP(Q120,'admin BN&lt;40'!J$6:M$59,4,FALSE))))))</f>
        <v>Fill in all required fields</v>
      </c>
    </row>
    <row r="121" spans="2:19" ht="15">
      <c r="B121" s="10">
        <v>116</v>
      </c>
      <c r="C121" s="41"/>
      <c r="D121" s="42"/>
      <c r="E121" s="42"/>
      <c r="F121" s="42"/>
      <c r="G121" s="42"/>
      <c r="H121" s="42"/>
      <c r="I121" s="42"/>
      <c r="J121" s="42"/>
      <c r="K121" s="42"/>
      <c r="L121" s="42"/>
      <c r="M121" s="11" t="str">
        <f xml:space="preserve">
(IF(F121&gt;'admin BN&lt;40'!$C$41,'admin BN&lt;40'!$B$41,
(IF(F121&gt;'admin BN&lt;40'!$C$40,'admin BN&lt;40'!$B$40,
(IF(F121&gt;'admin BN&lt;40'!$C$39,'admin BN&lt;40'!$B$39,
(IF(F121&gt;'admin BN&lt;40'!$C$38,'admin BN&lt;40'!$B$38,
(IF(F121&gt;'admin BN&lt;40'!$C$37,'admin BN&lt;40'!$B$37,
(IF(F121&gt;'admin BN&lt;40'!$C$36,'admin BN&lt;40'!$B$36,
(IF(F121&gt;'admin BN&lt;40'!$C$35,'admin BN&lt;40'!$B$35,
(IF(F121&gt;'admin BN&lt;40'!$C$34,'admin BN&lt;40'!$B$34,
(IF(F121&gt;'admin BN&lt;40'!$C$33,'admin BN&lt;40'!$B$33,
(IF(F121&gt;'admin BN&lt;40'!$C$32,'admin BN&lt;40'!$B$32,
(IF(F121&gt;'admin BN&lt;40'!$C$31,'admin BN&lt;40'!$B$31,
(IF(F121&gt;'admin BN&lt;40'!$C$30,'admin BN&lt;40'!$B$30,
(IF(F121&gt;'admin BN&lt;40'!$C$29,'admin BN&lt;40'!$B$29,IF(F121="","",'admin BN&lt;40'!$B$28)))))))))))))))))))))))))))</f>
        <v/>
      </c>
      <c r="N121" s="12" t="str">
        <f xml:space="preserve">
IF(ISBLANK(K121),"",
IF(K121&gt;'admin BN&lt;40'!$E$6,"Safe",
IF(K121&gt;'admin BN&lt;40'!$G$6,"Danger",)))</f>
        <v/>
      </c>
      <c r="O121" s="13" t="str">
        <f xml:space="preserve">
IF(ISBLANK(L121),"",
IF(L121&gt;'admin BN&lt;40'!$G$7,"Danger",
IF(L121&gt;'admin BN&lt;40'!$F$7,"Alert",
IF(L121&gt;='admin BN&lt;40'!$E$7,"Safe",""))))</f>
        <v/>
      </c>
      <c r="P121" s="14" t="str">
        <f xml:space="preserve">
(IF(G121&gt;'admin BN&lt;40'!$C$23,'admin BN&lt;40'!$B$23,
(IF(G121&gt;'admin BN&lt;40'!$C$22,'admin BN&lt;40'!$B$22,
(IF(G121&gt;'admin BN&lt;40'!$C$21,'admin BN&lt;40'!$B$21,
(IF(G121&gt;'admin BN&lt;40'!$C$20,'admin BN&lt;40'!$B$20,IF(G121&gt;'admin BN&lt;40'!$C$19,'admin BN&lt;40'!$B$19,"")))))))))</f>
        <v/>
      </c>
      <c r="Q121" s="14" t="str">
        <f t="shared" si="2"/>
        <v/>
      </c>
      <c r="R121" s="14">
        <f t="shared" si="3"/>
        <v>5</v>
      </c>
      <c r="S121" s="15" t="str">
        <f xml:space="preserve">
IF($R121&gt;0,"Fill in all required fields",
IF(OR($M121="&gt;3.0%",$M121="2.0-3.0%",$M121="1.5-2.0%",$M121="0.5-1.5%"),"Fuel sulphur content is too high for operation on BN&lt;40, please use a higher BN CLO and the matching sheet",
IF($I121&gt;100,"CLO not suitable for this sheet. Please check BN &gt;100 sheet",
IF(AND($I121&gt;39,$I121&lt;101),"CLO not suitable for this sheet. Please check BN40 - BN100 sheet",
IF(ISERROR(VLOOKUP(Q121,'admin BN&lt;40'!J$6:M$59,4,FALSE)),"",VLOOKUP(Q121,'admin BN&lt;40'!J$6:M$59,4,FALSE))))))</f>
        <v>Fill in all required fields</v>
      </c>
    </row>
    <row r="122" spans="2:19" ht="15">
      <c r="B122" s="10">
        <v>117</v>
      </c>
      <c r="C122" s="41"/>
      <c r="D122" s="42"/>
      <c r="E122" s="42"/>
      <c r="F122" s="42"/>
      <c r="G122" s="42"/>
      <c r="H122" s="42"/>
      <c r="I122" s="42"/>
      <c r="J122" s="42"/>
      <c r="K122" s="42"/>
      <c r="L122" s="42"/>
      <c r="M122" s="11" t="str">
        <f xml:space="preserve">
(IF(F122&gt;'admin BN&lt;40'!$C$41,'admin BN&lt;40'!$B$41,
(IF(F122&gt;'admin BN&lt;40'!$C$40,'admin BN&lt;40'!$B$40,
(IF(F122&gt;'admin BN&lt;40'!$C$39,'admin BN&lt;40'!$B$39,
(IF(F122&gt;'admin BN&lt;40'!$C$38,'admin BN&lt;40'!$B$38,
(IF(F122&gt;'admin BN&lt;40'!$C$37,'admin BN&lt;40'!$B$37,
(IF(F122&gt;'admin BN&lt;40'!$C$36,'admin BN&lt;40'!$B$36,
(IF(F122&gt;'admin BN&lt;40'!$C$35,'admin BN&lt;40'!$B$35,
(IF(F122&gt;'admin BN&lt;40'!$C$34,'admin BN&lt;40'!$B$34,
(IF(F122&gt;'admin BN&lt;40'!$C$33,'admin BN&lt;40'!$B$33,
(IF(F122&gt;'admin BN&lt;40'!$C$32,'admin BN&lt;40'!$B$32,
(IF(F122&gt;'admin BN&lt;40'!$C$31,'admin BN&lt;40'!$B$31,
(IF(F122&gt;'admin BN&lt;40'!$C$30,'admin BN&lt;40'!$B$30,
(IF(F122&gt;'admin BN&lt;40'!$C$29,'admin BN&lt;40'!$B$29,IF(F122="","",'admin BN&lt;40'!$B$28)))))))))))))))))))))))))))</f>
        <v/>
      </c>
      <c r="N122" s="12" t="str">
        <f xml:space="preserve">
IF(ISBLANK(K122),"",
IF(K122&gt;'admin BN&lt;40'!$E$6,"Safe",
IF(K122&gt;'admin BN&lt;40'!$G$6,"Danger",)))</f>
        <v/>
      </c>
      <c r="O122" s="13" t="str">
        <f xml:space="preserve">
IF(ISBLANK(L122),"",
IF(L122&gt;'admin BN&lt;40'!$G$7,"Danger",
IF(L122&gt;'admin BN&lt;40'!$F$7,"Alert",
IF(L122&gt;='admin BN&lt;40'!$E$7,"Safe",""))))</f>
        <v/>
      </c>
      <c r="P122" s="14" t="str">
        <f xml:space="preserve">
(IF(G122&gt;'admin BN&lt;40'!$C$23,'admin BN&lt;40'!$B$23,
(IF(G122&gt;'admin BN&lt;40'!$C$22,'admin BN&lt;40'!$B$22,
(IF(G122&gt;'admin BN&lt;40'!$C$21,'admin BN&lt;40'!$B$21,
(IF(G122&gt;'admin BN&lt;40'!$C$20,'admin BN&lt;40'!$B$20,IF(G122&gt;'admin BN&lt;40'!$C$19,'admin BN&lt;40'!$B$19,"")))))))))</f>
        <v/>
      </c>
      <c r="Q122" s="14" t="str">
        <f t="shared" si="2"/>
        <v/>
      </c>
      <c r="R122" s="14">
        <f t="shared" si="3"/>
        <v>5</v>
      </c>
      <c r="S122" s="15" t="str">
        <f xml:space="preserve">
IF($R122&gt;0,"Fill in all required fields",
IF(OR($M122="&gt;3.0%",$M122="2.0-3.0%",$M122="1.5-2.0%",$M122="0.5-1.5%"),"Fuel sulphur content is too high for operation on BN&lt;40, please use a higher BN CLO and the matching sheet",
IF($I122&gt;100,"CLO not suitable for this sheet. Please check BN &gt;100 sheet",
IF(AND($I122&gt;39,$I122&lt;101),"CLO not suitable for this sheet. Please check BN40 - BN100 sheet",
IF(ISERROR(VLOOKUP(Q122,'admin BN&lt;40'!J$6:M$59,4,FALSE)),"",VLOOKUP(Q122,'admin BN&lt;40'!J$6:M$59,4,FALSE))))))</f>
        <v>Fill in all required fields</v>
      </c>
    </row>
    <row r="123" spans="2:19" ht="15">
      <c r="B123" s="10">
        <v>118</v>
      </c>
      <c r="C123" s="41"/>
      <c r="D123" s="42"/>
      <c r="E123" s="42"/>
      <c r="F123" s="42"/>
      <c r="G123" s="42"/>
      <c r="H123" s="42"/>
      <c r="I123" s="42"/>
      <c r="J123" s="42"/>
      <c r="K123" s="42"/>
      <c r="L123" s="42"/>
      <c r="M123" s="11" t="str">
        <f xml:space="preserve">
(IF(F123&gt;'admin BN&lt;40'!$C$41,'admin BN&lt;40'!$B$41,
(IF(F123&gt;'admin BN&lt;40'!$C$40,'admin BN&lt;40'!$B$40,
(IF(F123&gt;'admin BN&lt;40'!$C$39,'admin BN&lt;40'!$B$39,
(IF(F123&gt;'admin BN&lt;40'!$C$38,'admin BN&lt;40'!$B$38,
(IF(F123&gt;'admin BN&lt;40'!$C$37,'admin BN&lt;40'!$B$37,
(IF(F123&gt;'admin BN&lt;40'!$C$36,'admin BN&lt;40'!$B$36,
(IF(F123&gt;'admin BN&lt;40'!$C$35,'admin BN&lt;40'!$B$35,
(IF(F123&gt;'admin BN&lt;40'!$C$34,'admin BN&lt;40'!$B$34,
(IF(F123&gt;'admin BN&lt;40'!$C$33,'admin BN&lt;40'!$B$33,
(IF(F123&gt;'admin BN&lt;40'!$C$32,'admin BN&lt;40'!$B$32,
(IF(F123&gt;'admin BN&lt;40'!$C$31,'admin BN&lt;40'!$B$31,
(IF(F123&gt;'admin BN&lt;40'!$C$30,'admin BN&lt;40'!$B$30,
(IF(F123&gt;'admin BN&lt;40'!$C$29,'admin BN&lt;40'!$B$29,IF(F123="","",'admin BN&lt;40'!$B$28)))))))))))))))))))))))))))</f>
        <v/>
      </c>
      <c r="N123" s="12" t="str">
        <f xml:space="preserve">
IF(ISBLANK(K123),"",
IF(K123&gt;'admin BN&lt;40'!$E$6,"Safe",
IF(K123&gt;'admin BN&lt;40'!$G$6,"Danger",)))</f>
        <v/>
      </c>
      <c r="O123" s="13" t="str">
        <f xml:space="preserve">
IF(ISBLANK(L123),"",
IF(L123&gt;'admin BN&lt;40'!$G$7,"Danger",
IF(L123&gt;'admin BN&lt;40'!$F$7,"Alert",
IF(L123&gt;='admin BN&lt;40'!$E$7,"Safe",""))))</f>
        <v/>
      </c>
      <c r="P123" s="14" t="str">
        <f xml:space="preserve">
(IF(G123&gt;'admin BN&lt;40'!$C$23,'admin BN&lt;40'!$B$23,
(IF(G123&gt;'admin BN&lt;40'!$C$22,'admin BN&lt;40'!$B$22,
(IF(G123&gt;'admin BN&lt;40'!$C$21,'admin BN&lt;40'!$B$21,
(IF(G123&gt;'admin BN&lt;40'!$C$20,'admin BN&lt;40'!$B$20,IF(G123&gt;'admin BN&lt;40'!$C$19,'admin BN&lt;40'!$B$19,"")))))))))</f>
        <v/>
      </c>
      <c r="Q123" s="14" t="str">
        <f t="shared" si="2"/>
        <v/>
      </c>
      <c r="R123" s="14">
        <f t="shared" si="3"/>
        <v>5</v>
      </c>
      <c r="S123" s="15" t="str">
        <f xml:space="preserve">
IF($R123&gt;0,"Fill in all required fields",
IF(OR($M123="&gt;3.0%",$M123="2.0-3.0%",$M123="1.5-2.0%",$M123="0.5-1.5%"),"Fuel sulphur content is too high for operation on BN&lt;40, please use a higher BN CLO and the matching sheet",
IF($I123&gt;100,"CLO not suitable for this sheet. Please check BN &gt;100 sheet",
IF(AND($I123&gt;39,$I123&lt;101),"CLO not suitable for this sheet. Please check BN40 - BN100 sheet",
IF(ISERROR(VLOOKUP(Q123,'admin BN&lt;40'!J$6:M$59,4,FALSE)),"",VLOOKUP(Q123,'admin BN&lt;40'!J$6:M$59,4,FALSE))))))</f>
        <v>Fill in all required fields</v>
      </c>
    </row>
    <row r="124" spans="2:19" ht="15">
      <c r="B124" s="10">
        <v>119</v>
      </c>
      <c r="C124" s="41"/>
      <c r="D124" s="42"/>
      <c r="E124" s="42"/>
      <c r="F124" s="42"/>
      <c r="G124" s="42"/>
      <c r="H124" s="42"/>
      <c r="I124" s="42"/>
      <c r="J124" s="42"/>
      <c r="K124" s="42"/>
      <c r="L124" s="42"/>
      <c r="M124" s="11" t="str">
        <f xml:space="preserve">
(IF(F124&gt;'admin BN&lt;40'!$C$41,'admin BN&lt;40'!$B$41,
(IF(F124&gt;'admin BN&lt;40'!$C$40,'admin BN&lt;40'!$B$40,
(IF(F124&gt;'admin BN&lt;40'!$C$39,'admin BN&lt;40'!$B$39,
(IF(F124&gt;'admin BN&lt;40'!$C$38,'admin BN&lt;40'!$B$38,
(IF(F124&gt;'admin BN&lt;40'!$C$37,'admin BN&lt;40'!$B$37,
(IF(F124&gt;'admin BN&lt;40'!$C$36,'admin BN&lt;40'!$B$36,
(IF(F124&gt;'admin BN&lt;40'!$C$35,'admin BN&lt;40'!$B$35,
(IF(F124&gt;'admin BN&lt;40'!$C$34,'admin BN&lt;40'!$B$34,
(IF(F124&gt;'admin BN&lt;40'!$C$33,'admin BN&lt;40'!$B$33,
(IF(F124&gt;'admin BN&lt;40'!$C$32,'admin BN&lt;40'!$B$32,
(IF(F124&gt;'admin BN&lt;40'!$C$31,'admin BN&lt;40'!$B$31,
(IF(F124&gt;'admin BN&lt;40'!$C$30,'admin BN&lt;40'!$B$30,
(IF(F124&gt;'admin BN&lt;40'!$C$29,'admin BN&lt;40'!$B$29,IF(F124="","",'admin BN&lt;40'!$B$28)))))))))))))))))))))))))))</f>
        <v/>
      </c>
      <c r="N124" s="12" t="str">
        <f xml:space="preserve">
IF(ISBLANK(K124),"",
IF(K124&gt;'admin BN&lt;40'!$E$6,"Safe",
IF(K124&gt;'admin BN&lt;40'!$G$6,"Danger",)))</f>
        <v/>
      </c>
      <c r="O124" s="13" t="str">
        <f xml:space="preserve">
IF(ISBLANK(L124),"",
IF(L124&gt;'admin BN&lt;40'!$G$7,"Danger",
IF(L124&gt;'admin BN&lt;40'!$F$7,"Alert",
IF(L124&gt;='admin BN&lt;40'!$E$7,"Safe",""))))</f>
        <v/>
      </c>
      <c r="P124" s="14" t="str">
        <f xml:space="preserve">
(IF(G124&gt;'admin BN&lt;40'!$C$23,'admin BN&lt;40'!$B$23,
(IF(G124&gt;'admin BN&lt;40'!$C$22,'admin BN&lt;40'!$B$22,
(IF(G124&gt;'admin BN&lt;40'!$C$21,'admin BN&lt;40'!$B$21,
(IF(G124&gt;'admin BN&lt;40'!$C$20,'admin BN&lt;40'!$B$20,IF(G124&gt;'admin BN&lt;40'!$C$19,'admin BN&lt;40'!$B$19,"")))))))))</f>
        <v/>
      </c>
      <c r="Q124" s="14" t="str">
        <f t="shared" si="2"/>
        <v/>
      </c>
      <c r="R124" s="14">
        <f t="shared" si="3"/>
        <v>5</v>
      </c>
      <c r="S124" s="15" t="str">
        <f xml:space="preserve">
IF($R124&gt;0,"Fill in all required fields",
IF(OR($M124="&gt;3.0%",$M124="2.0-3.0%",$M124="1.5-2.0%",$M124="0.5-1.5%"),"Fuel sulphur content is too high for operation on BN&lt;40, please use a higher BN CLO and the matching sheet",
IF($I124&gt;100,"CLO not suitable for this sheet. Please check BN &gt;100 sheet",
IF(AND($I124&gt;39,$I124&lt;101),"CLO not suitable for this sheet. Please check BN40 - BN100 sheet",
IF(ISERROR(VLOOKUP(Q124,'admin BN&lt;40'!J$6:M$59,4,FALSE)),"",VLOOKUP(Q124,'admin BN&lt;40'!J$6:M$59,4,FALSE))))))</f>
        <v>Fill in all required fields</v>
      </c>
    </row>
    <row r="125" spans="2:19" ht="15">
      <c r="B125" s="10">
        <v>120</v>
      </c>
      <c r="C125" s="41"/>
      <c r="D125" s="42"/>
      <c r="E125" s="42"/>
      <c r="F125" s="42"/>
      <c r="G125" s="42"/>
      <c r="H125" s="42"/>
      <c r="I125" s="42"/>
      <c r="J125" s="42"/>
      <c r="K125" s="42"/>
      <c r="L125" s="42"/>
      <c r="M125" s="11" t="str">
        <f xml:space="preserve">
(IF(F125&gt;'admin BN&lt;40'!$C$41,'admin BN&lt;40'!$B$41,
(IF(F125&gt;'admin BN&lt;40'!$C$40,'admin BN&lt;40'!$B$40,
(IF(F125&gt;'admin BN&lt;40'!$C$39,'admin BN&lt;40'!$B$39,
(IF(F125&gt;'admin BN&lt;40'!$C$38,'admin BN&lt;40'!$B$38,
(IF(F125&gt;'admin BN&lt;40'!$C$37,'admin BN&lt;40'!$B$37,
(IF(F125&gt;'admin BN&lt;40'!$C$36,'admin BN&lt;40'!$B$36,
(IF(F125&gt;'admin BN&lt;40'!$C$35,'admin BN&lt;40'!$B$35,
(IF(F125&gt;'admin BN&lt;40'!$C$34,'admin BN&lt;40'!$B$34,
(IF(F125&gt;'admin BN&lt;40'!$C$33,'admin BN&lt;40'!$B$33,
(IF(F125&gt;'admin BN&lt;40'!$C$32,'admin BN&lt;40'!$B$32,
(IF(F125&gt;'admin BN&lt;40'!$C$31,'admin BN&lt;40'!$B$31,
(IF(F125&gt;'admin BN&lt;40'!$C$30,'admin BN&lt;40'!$B$30,
(IF(F125&gt;'admin BN&lt;40'!$C$29,'admin BN&lt;40'!$B$29,IF(F125="","",'admin BN&lt;40'!$B$28)))))))))))))))))))))))))))</f>
        <v/>
      </c>
      <c r="N125" s="12" t="str">
        <f xml:space="preserve">
IF(ISBLANK(K125),"",
IF(K125&gt;'admin BN&lt;40'!$E$6,"Safe",
IF(K125&gt;'admin BN&lt;40'!$G$6,"Danger",)))</f>
        <v/>
      </c>
      <c r="O125" s="13" t="str">
        <f xml:space="preserve">
IF(ISBLANK(L125),"",
IF(L125&gt;'admin BN&lt;40'!$G$7,"Danger",
IF(L125&gt;'admin BN&lt;40'!$F$7,"Alert",
IF(L125&gt;='admin BN&lt;40'!$E$7,"Safe",""))))</f>
        <v/>
      </c>
      <c r="P125" s="14" t="str">
        <f xml:space="preserve">
(IF(G125&gt;'admin BN&lt;40'!$C$23,'admin BN&lt;40'!$B$23,
(IF(G125&gt;'admin BN&lt;40'!$C$22,'admin BN&lt;40'!$B$22,
(IF(G125&gt;'admin BN&lt;40'!$C$21,'admin BN&lt;40'!$B$21,
(IF(G125&gt;'admin BN&lt;40'!$C$20,'admin BN&lt;40'!$B$20,IF(G125&gt;'admin BN&lt;40'!$C$19,'admin BN&lt;40'!$B$19,"")))))))))</f>
        <v/>
      </c>
      <c r="Q125" s="14" t="str">
        <f t="shared" si="2"/>
        <v/>
      </c>
      <c r="R125" s="14">
        <f t="shared" si="3"/>
        <v>5</v>
      </c>
      <c r="S125" s="15" t="str">
        <f xml:space="preserve">
IF($R125&gt;0,"Fill in all required fields",
IF(OR($M125="&gt;3.0%",$M125="2.0-3.0%",$M125="1.5-2.0%",$M125="0.5-1.5%"),"Fuel sulphur content is too high for operation on BN&lt;40, please use a higher BN CLO and the matching sheet",
IF($I125&gt;100,"CLO not suitable for this sheet. Please check BN &gt;100 sheet",
IF(AND($I125&gt;39,$I125&lt;101),"CLO not suitable for this sheet. Please check BN40 - BN100 sheet",
IF(ISERROR(VLOOKUP(Q125,'admin BN&lt;40'!J$6:M$59,4,FALSE)),"",VLOOKUP(Q125,'admin BN&lt;40'!J$6:M$59,4,FALSE))))))</f>
        <v>Fill in all required fields</v>
      </c>
    </row>
    <row r="126" spans="2:19" ht="15">
      <c r="B126" s="10">
        <v>121</v>
      </c>
      <c r="C126" s="41"/>
      <c r="D126" s="42"/>
      <c r="E126" s="42"/>
      <c r="F126" s="42"/>
      <c r="G126" s="42"/>
      <c r="H126" s="42"/>
      <c r="I126" s="42"/>
      <c r="J126" s="42"/>
      <c r="K126" s="42"/>
      <c r="L126" s="42"/>
      <c r="M126" s="11" t="str">
        <f xml:space="preserve">
(IF(F126&gt;'admin BN&lt;40'!$C$41,'admin BN&lt;40'!$B$41,
(IF(F126&gt;'admin BN&lt;40'!$C$40,'admin BN&lt;40'!$B$40,
(IF(F126&gt;'admin BN&lt;40'!$C$39,'admin BN&lt;40'!$B$39,
(IF(F126&gt;'admin BN&lt;40'!$C$38,'admin BN&lt;40'!$B$38,
(IF(F126&gt;'admin BN&lt;40'!$C$37,'admin BN&lt;40'!$B$37,
(IF(F126&gt;'admin BN&lt;40'!$C$36,'admin BN&lt;40'!$B$36,
(IF(F126&gt;'admin BN&lt;40'!$C$35,'admin BN&lt;40'!$B$35,
(IF(F126&gt;'admin BN&lt;40'!$C$34,'admin BN&lt;40'!$B$34,
(IF(F126&gt;'admin BN&lt;40'!$C$33,'admin BN&lt;40'!$B$33,
(IF(F126&gt;'admin BN&lt;40'!$C$32,'admin BN&lt;40'!$B$32,
(IF(F126&gt;'admin BN&lt;40'!$C$31,'admin BN&lt;40'!$B$31,
(IF(F126&gt;'admin BN&lt;40'!$C$30,'admin BN&lt;40'!$B$30,
(IF(F126&gt;'admin BN&lt;40'!$C$29,'admin BN&lt;40'!$B$29,IF(F126="","",'admin BN&lt;40'!$B$28)))))))))))))))))))))))))))</f>
        <v/>
      </c>
      <c r="N126" s="12" t="str">
        <f xml:space="preserve">
IF(ISBLANK(K126),"",
IF(K126&gt;'admin BN&lt;40'!$E$6,"Safe",
IF(K126&gt;'admin BN&lt;40'!$G$6,"Danger",)))</f>
        <v/>
      </c>
      <c r="O126" s="13" t="str">
        <f xml:space="preserve">
IF(ISBLANK(L126),"",
IF(L126&gt;'admin BN&lt;40'!$G$7,"Danger",
IF(L126&gt;'admin BN&lt;40'!$F$7,"Alert",
IF(L126&gt;='admin BN&lt;40'!$E$7,"Safe",""))))</f>
        <v/>
      </c>
      <c r="P126" s="14" t="str">
        <f xml:space="preserve">
(IF(G126&gt;'admin BN&lt;40'!$C$23,'admin BN&lt;40'!$B$23,
(IF(G126&gt;'admin BN&lt;40'!$C$22,'admin BN&lt;40'!$B$22,
(IF(G126&gt;'admin BN&lt;40'!$C$21,'admin BN&lt;40'!$B$21,
(IF(G126&gt;'admin BN&lt;40'!$C$20,'admin BN&lt;40'!$B$20,IF(G126&gt;'admin BN&lt;40'!$C$19,'admin BN&lt;40'!$B$19,"")))))))))</f>
        <v/>
      </c>
      <c r="Q126" s="14" t="str">
        <f t="shared" si="2"/>
        <v/>
      </c>
      <c r="R126" s="14">
        <f t="shared" si="3"/>
        <v>5</v>
      </c>
      <c r="S126" s="15" t="str">
        <f xml:space="preserve">
IF($R126&gt;0,"Fill in all required fields",
IF(OR($M126="&gt;3.0%",$M126="2.0-3.0%",$M126="1.5-2.0%",$M126="0.5-1.5%"),"Fuel sulphur content is too high for operation on BN&lt;40, please use a higher BN CLO and the matching sheet",
IF($I126&gt;100,"CLO not suitable for this sheet. Please check BN &gt;100 sheet",
IF(AND($I126&gt;39,$I126&lt;101),"CLO not suitable for this sheet. Please check BN40 - BN100 sheet",
IF(ISERROR(VLOOKUP(Q126,'admin BN&lt;40'!J$6:M$59,4,FALSE)),"",VLOOKUP(Q126,'admin BN&lt;40'!J$6:M$59,4,FALSE))))))</f>
        <v>Fill in all required fields</v>
      </c>
    </row>
    <row r="127" spans="2:19" ht="15">
      <c r="B127" s="10">
        <v>122</v>
      </c>
      <c r="C127" s="41"/>
      <c r="D127" s="42"/>
      <c r="E127" s="42"/>
      <c r="F127" s="42"/>
      <c r="G127" s="42"/>
      <c r="H127" s="42"/>
      <c r="I127" s="42"/>
      <c r="J127" s="42"/>
      <c r="K127" s="42"/>
      <c r="L127" s="42"/>
      <c r="M127" s="11" t="str">
        <f xml:space="preserve">
(IF(F127&gt;'admin BN&lt;40'!$C$41,'admin BN&lt;40'!$B$41,
(IF(F127&gt;'admin BN&lt;40'!$C$40,'admin BN&lt;40'!$B$40,
(IF(F127&gt;'admin BN&lt;40'!$C$39,'admin BN&lt;40'!$B$39,
(IF(F127&gt;'admin BN&lt;40'!$C$38,'admin BN&lt;40'!$B$38,
(IF(F127&gt;'admin BN&lt;40'!$C$37,'admin BN&lt;40'!$B$37,
(IF(F127&gt;'admin BN&lt;40'!$C$36,'admin BN&lt;40'!$B$36,
(IF(F127&gt;'admin BN&lt;40'!$C$35,'admin BN&lt;40'!$B$35,
(IF(F127&gt;'admin BN&lt;40'!$C$34,'admin BN&lt;40'!$B$34,
(IF(F127&gt;'admin BN&lt;40'!$C$33,'admin BN&lt;40'!$B$33,
(IF(F127&gt;'admin BN&lt;40'!$C$32,'admin BN&lt;40'!$B$32,
(IF(F127&gt;'admin BN&lt;40'!$C$31,'admin BN&lt;40'!$B$31,
(IF(F127&gt;'admin BN&lt;40'!$C$30,'admin BN&lt;40'!$B$30,
(IF(F127&gt;'admin BN&lt;40'!$C$29,'admin BN&lt;40'!$B$29,IF(F127="","",'admin BN&lt;40'!$B$28)))))))))))))))))))))))))))</f>
        <v/>
      </c>
      <c r="N127" s="12" t="str">
        <f xml:space="preserve">
IF(ISBLANK(K127),"",
IF(K127&gt;'admin BN&lt;40'!$E$6,"Safe",
IF(K127&gt;'admin BN&lt;40'!$G$6,"Danger",)))</f>
        <v/>
      </c>
      <c r="O127" s="13" t="str">
        <f xml:space="preserve">
IF(ISBLANK(L127),"",
IF(L127&gt;'admin BN&lt;40'!$G$7,"Danger",
IF(L127&gt;'admin BN&lt;40'!$F$7,"Alert",
IF(L127&gt;='admin BN&lt;40'!$E$7,"Safe",""))))</f>
        <v/>
      </c>
      <c r="P127" s="14" t="str">
        <f xml:space="preserve">
(IF(G127&gt;'admin BN&lt;40'!$C$23,'admin BN&lt;40'!$B$23,
(IF(G127&gt;'admin BN&lt;40'!$C$22,'admin BN&lt;40'!$B$22,
(IF(G127&gt;'admin BN&lt;40'!$C$21,'admin BN&lt;40'!$B$21,
(IF(G127&gt;'admin BN&lt;40'!$C$20,'admin BN&lt;40'!$B$20,IF(G127&gt;'admin BN&lt;40'!$C$19,'admin BN&lt;40'!$B$19,"")))))))))</f>
        <v/>
      </c>
      <c r="Q127" s="14" t="str">
        <f t="shared" si="2"/>
        <v/>
      </c>
      <c r="R127" s="14">
        <f t="shared" si="3"/>
        <v>5</v>
      </c>
      <c r="S127" s="15" t="str">
        <f xml:space="preserve">
IF($R127&gt;0,"Fill in all required fields",
IF(OR($M127="&gt;3.0%",$M127="2.0-3.0%",$M127="1.5-2.0%",$M127="0.5-1.5%"),"Fuel sulphur content is too high for operation on BN&lt;40, please use a higher BN CLO and the matching sheet",
IF($I127&gt;100,"CLO not suitable for this sheet. Please check BN &gt;100 sheet",
IF(AND($I127&gt;39,$I127&lt;101),"CLO not suitable for this sheet. Please check BN40 - BN100 sheet",
IF(ISERROR(VLOOKUP(Q127,'admin BN&lt;40'!J$6:M$59,4,FALSE)),"",VLOOKUP(Q127,'admin BN&lt;40'!J$6:M$59,4,FALSE))))))</f>
        <v>Fill in all required fields</v>
      </c>
    </row>
    <row r="128" spans="2:19" ht="15">
      <c r="B128" s="10">
        <v>123</v>
      </c>
      <c r="C128" s="41"/>
      <c r="D128" s="42"/>
      <c r="E128" s="42"/>
      <c r="F128" s="42"/>
      <c r="G128" s="42"/>
      <c r="H128" s="42"/>
      <c r="I128" s="42"/>
      <c r="J128" s="42"/>
      <c r="K128" s="42"/>
      <c r="L128" s="42"/>
      <c r="M128" s="11" t="str">
        <f xml:space="preserve">
(IF(F128&gt;'admin BN&lt;40'!$C$41,'admin BN&lt;40'!$B$41,
(IF(F128&gt;'admin BN&lt;40'!$C$40,'admin BN&lt;40'!$B$40,
(IF(F128&gt;'admin BN&lt;40'!$C$39,'admin BN&lt;40'!$B$39,
(IF(F128&gt;'admin BN&lt;40'!$C$38,'admin BN&lt;40'!$B$38,
(IF(F128&gt;'admin BN&lt;40'!$C$37,'admin BN&lt;40'!$B$37,
(IF(F128&gt;'admin BN&lt;40'!$C$36,'admin BN&lt;40'!$B$36,
(IF(F128&gt;'admin BN&lt;40'!$C$35,'admin BN&lt;40'!$B$35,
(IF(F128&gt;'admin BN&lt;40'!$C$34,'admin BN&lt;40'!$B$34,
(IF(F128&gt;'admin BN&lt;40'!$C$33,'admin BN&lt;40'!$B$33,
(IF(F128&gt;'admin BN&lt;40'!$C$32,'admin BN&lt;40'!$B$32,
(IF(F128&gt;'admin BN&lt;40'!$C$31,'admin BN&lt;40'!$B$31,
(IF(F128&gt;'admin BN&lt;40'!$C$30,'admin BN&lt;40'!$B$30,
(IF(F128&gt;'admin BN&lt;40'!$C$29,'admin BN&lt;40'!$B$29,IF(F128="","",'admin BN&lt;40'!$B$28)))))))))))))))))))))))))))</f>
        <v/>
      </c>
      <c r="N128" s="12" t="str">
        <f xml:space="preserve">
IF(ISBLANK(K128),"",
IF(K128&gt;'admin BN&lt;40'!$E$6,"Safe",
IF(K128&gt;'admin BN&lt;40'!$G$6,"Danger",)))</f>
        <v/>
      </c>
      <c r="O128" s="13" t="str">
        <f xml:space="preserve">
IF(ISBLANK(L128),"",
IF(L128&gt;'admin BN&lt;40'!$G$7,"Danger",
IF(L128&gt;'admin BN&lt;40'!$F$7,"Alert",
IF(L128&gt;='admin BN&lt;40'!$E$7,"Safe",""))))</f>
        <v/>
      </c>
      <c r="P128" s="14" t="str">
        <f xml:space="preserve">
(IF(G128&gt;'admin BN&lt;40'!$C$23,'admin BN&lt;40'!$B$23,
(IF(G128&gt;'admin BN&lt;40'!$C$22,'admin BN&lt;40'!$B$22,
(IF(G128&gt;'admin BN&lt;40'!$C$21,'admin BN&lt;40'!$B$21,
(IF(G128&gt;'admin BN&lt;40'!$C$20,'admin BN&lt;40'!$B$20,IF(G128&gt;'admin BN&lt;40'!$C$19,'admin BN&lt;40'!$B$19,"")))))))))</f>
        <v/>
      </c>
      <c r="Q128" s="14" t="str">
        <f t="shared" si="2"/>
        <v/>
      </c>
      <c r="R128" s="14">
        <f t="shared" si="3"/>
        <v>5</v>
      </c>
      <c r="S128" s="15" t="str">
        <f xml:space="preserve">
IF($R128&gt;0,"Fill in all required fields",
IF(OR($M128="&gt;3.0%",$M128="2.0-3.0%",$M128="1.5-2.0%",$M128="0.5-1.5%"),"Fuel sulphur content is too high for operation on BN&lt;40, please use a higher BN CLO and the matching sheet",
IF($I128&gt;100,"CLO not suitable for this sheet. Please check BN &gt;100 sheet",
IF(AND($I128&gt;39,$I128&lt;101),"CLO not suitable for this sheet. Please check BN40 - BN100 sheet",
IF(ISERROR(VLOOKUP(Q128,'admin BN&lt;40'!J$6:M$59,4,FALSE)),"",VLOOKUP(Q128,'admin BN&lt;40'!J$6:M$59,4,FALSE))))))</f>
        <v>Fill in all required fields</v>
      </c>
    </row>
    <row r="129" spans="2:19" ht="15">
      <c r="B129" s="10">
        <v>124</v>
      </c>
      <c r="C129" s="41"/>
      <c r="D129" s="42"/>
      <c r="E129" s="42"/>
      <c r="F129" s="42"/>
      <c r="G129" s="42"/>
      <c r="H129" s="42"/>
      <c r="I129" s="42"/>
      <c r="J129" s="42"/>
      <c r="K129" s="42"/>
      <c r="L129" s="42"/>
      <c r="M129" s="11" t="str">
        <f xml:space="preserve">
(IF(F129&gt;'admin BN&lt;40'!$C$41,'admin BN&lt;40'!$B$41,
(IF(F129&gt;'admin BN&lt;40'!$C$40,'admin BN&lt;40'!$B$40,
(IF(F129&gt;'admin BN&lt;40'!$C$39,'admin BN&lt;40'!$B$39,
(IF(F129&gt;'admin BN&lt;40'!$C$38,'admin BN&lt;40'!$B$38,
(IF(F129&gt;'admin BN&lt;40'!$C$37,'admin BN&lt;40'!$B$37,
(IF(F129&gt;'admin BN&lt;40'!$C$36,'admin BN&lt;40'!$B$36,
(IF(F129&gt;'admin BN&lt;40'!$C$35,'admin BN&lt;40'!$B$35,
(IF(F129&gt;'admin BN&lt;40'!$C$34,'admin BN&lt;40'!$B$34,
(IF(F129&gt;'admin BN&lt;40'!$C$33,'admin BN&lt;40'!$B$33,
(IF(F129&gt;'admin BN&lt;40'!$C$32,'admin BN&lt;40'!$B$32,
(IF(F129&gt;'admin BN&lt;40'!$C$31,'admin BN&lt;40'!$B$31,
(IF(F129&gt;'admin BN&lt;40'!$C$30,'admin BN&lt;40'!$B$30,
(IF(F129&gt;'admin BN&lt;40'!$C$29,'admin BN&lt;40'!$B$29,IF(F129="","",'admin BN&lt;40'!$B$28)))))))))))))))))))))))))))</f>
        <v/>
      </c>
      <c r="N129" s="12" t="str">
        <f xml:space="preserve">
IF(ISBLANK(K129),"",
IF(K129&gt;'admin BN&lt;40'!$E$6,"Safe",
IF(K129&gt;'admin BN&lt;40'!$G$6,"Danger",)))</f>
        <v/>
      </c>
      <c r="O129" s="13" t="str">
        <f xml:space="preserve">
IF(ISBLANK(L129),"",
IF(L129&gt;'admin BN&lt;40'!$G$7,"Danger",
IF(L129&gt;'admin BN&lt;40'!$F$7,"Alert",
IF(L129&gt;='admin BN&lt;40'!$E$7,"Safe",""))))</f>
        <v/>
      </c>
      <c r="P129" s="14" t="str">
        <f xml:space="preserve">
(IF(G129&gt;'admin BN&lt;40'!$C$23,'admin BN&lt;40'!$B$23,
(IF(G129&gt;'admin BN&lt;40'!$C$22,'admin BN&lt;40'!$B$22,
(IF(G129&gt;'admin BN&lt;40'!$C$21,'admin BN&lt;40'!$B$21,
(IF(G129&gt;'admin BN&lt;40'!$C$20,'admin BN&lt;40'!$B$20,IF(G129&gt;'admin BN&lt;40'!$C$19,'admin BN&lt;40'!$B$19,"")))))))))</f>
        <v/>
      </c>
      <c r="Q129" s="14" t="str">
        <f t="shared" si="2"/>
        <v/>
      </c>
      <c r="R129" s="14">
        <f t="shared" si="3"/>
        <v>5</v>
      </c>
      <c r="S129" s="15" t="str">
        <f xml:space="preserve">
IF($R129&gt;0,"Fill in all required fields",
IF(OR($M129="&gt;3.0%",$M129="2.0-3.0%",$M129="1.5-2.0%",$M129="0.5-1.5%"),"Fuel sulphur content is too high for operation on BN&lt;40, please use a higher BN CLO and the matching sheet",
IF($I129&gt;100,"CLO not suitable for this sheet. Please check BN &gt;100 sheet",
IF(AND($I129&gt;39,$I129&lt;101),"CLO not suitable for this sheet. Please check BN40 - BN100 sheet",
IF(ISERROR(VLOOKUP(Q129,'admin BN&lt;40'!J$6:M$59,4,FALSE)),"",VLOOKUP(Q129,'admin BN&lt;40'!J$6:M$59,4,FALSE))))))</f>
        <v>Fill in all required fields</v>
      </c>
    </row>
    <row r="130" spans="2:19" ht="15">
      <c r="B130" s="10">
        <v>125</v>
      </c>
      <c r="C130" s="41"/>
      <c r="D130" s="42"/>
      <c r="E130" s="42"/>
      <c r="F130" s="42"/>
      <c r="G130" s="42"/>
      <c r="H130" s="42"/>
      <c r="I130" s="42"/>
      <c r="J130" s="42"/>
      <c r="K130" s="42"/>
      <c r="L130" s="42"/>
      <c r="M130" s="11" t="str">
        <f xml:space="preserve">
(IF(F130&gt;'admin BN&lt;40'!$C$41,'admin BN&lt;40'!$B$41,
(IF(F130&gt;'admin BN&lt;40'!$C$40,'admin BN&lt;40'!$B$40,
(IF(F130&gt;'admin BN&lt;40'!$C$39,'admin BN&lt;40'!$B$39,
(IF(F130&gt;'admin BN&lt;40'!$C$38,'admin BN&lt;40'!$B$38,
(IF(F130&gt;'admin BN&lt;40'!$C$37,'admin BN&lt;40'!$B$37,
(IF(F130&gt;'admin BN&lt;40'!$C$36,'admin BN&lt;40'!$B$36,
(IF(F130&gt;'admin BN&lt;40'!$C$35,'admin BN&lt;40'!$B$35,
(IF(F130&gt;'admin BN&lt;40'!$C$34,'admin BN&lt;40'!$B$34,
(IF(F130&gt;'admin BN&lt;40'!$C$33,'admin BN&lt;40'!$B$33,
(IF(F130&gt;'admin BN&lt;40'!$C$32,'admin BN&lt;40'!$B$32,
(IF(F130&gt;'admin BN&lt;40'!$C$31,'admin BN&lt;40'!$B$31,
(IF(F130&gt;'admin BN&lt;40'!$C$30,'admin BN&lt;40'!$B$30,
(IF(F130&gt;'admin BN&lt;40'!$C$29,'admin BN&lt;40'!$B$29,IF(F130="","",'admin BN&lt;40'!$B$28)))))))))))))))))))))))))))</f>
        <v/>
      </c>
      <c r="N130" s="12" t="str">
        <f xml:space="preserve">
IF(ISBLANK(K130),"",
IF(K130&gt;'admin BN&lt;40'!$E$6,"Safe",
IF(K130&gt;'admin BN&lt;40'!$G$6,"Danger",)))</f>
        <v/>
      </c>
      <c r="O130" s="13" t="str">
        <f xml:space="preserve">
IF(ISBLANK(L130),"",
IF(L130&gt;'admin BN&lt;40'!$G$7,"Danger",
IF(L130&gt;'admin BN&lt;40'!$F$7,"Alert",
IF(L130&gt;='admin BN&lt;40'!$E$7,"Safe",""))))</f>
        <v/>
      </c>
      <c r="P130" s="14" t="str">
        <f xml:space="preserve">
(IF(G130&gt;'admin BN&lt;40'!$C$23,'admin BN&lt;40'!$B$23,
(IF(G130&gt;'admin BN&lt;40'!$C$22,'admin BN&lt;40'!$B$22,
(IF(G130&gt;'admin BN&lt;40'!$C$21,'admin BN&lt;40'!$B$21,
(IF(G130&gt;'admin BN&lt;40'!$C$20,'admin BN&lt;40'!$B$20,IF(G130&gt;'admin BN&lt;40'!$C$19,'admin BN&lt;40'!$B$19,"")))))))))</f>
        <v/>
      </c>
      <c r="Q130" s="14" t="str">
        <f t="shared" si="2"/>
        <v/>
      </c>
      <c r="R130" s="14">
        <f t="shared" si="3"/>
        <v>5</v>
      </c>
      <c r="S130" s="15" t="str">
        <f xml:space="preserve">
IF($R130&gt;0,"Fill in all required fields",
IF(OR($M130="&gt;3.0%",$M130="2.0-3.0%",$M130="1.5-2.0%",$M130="0.5-1.5%"),"Fuel sulphur content is too high for operation on BN&lt;40, please use a higher BN CLO and the matching sheet",
IF($I130&gt;100,"CLO not suitable for this sheet. Please check BN &gt;100 sheet",
IF(AND($I130&gt;39,$I130&lt;101),"CLO not suitable for this sheet. Please check BN40 - BN100 sheet",
IF(ISERROR(VLOOKUP(Q130,'admin BN&lt;40'!J$6:M$59,4,FALSE)),"",VLOOKUP(Q130,'admin BN&lt;40'!J$6:M$59,4,FALSE))))))</f>
        <v>Fill in all required fields</v>
      </c>
    </row>
    <row r="131" spans="2:19" ht="15">
      <c r="B131" s="10">
        <v>126</v>
      </c>
      <c r="C131" s="41"/>
      <c r="D131" s="42"/>
      <c r="E131" s="42"/>
      <c r="F131" s="42"/>
      <c r="G131" s="42"/>
      <c r="H131" s="42"/>
      <c r="I131" s="42"/>
      <c r="J131" s="42"/>
      <c r="K131" s="42"/>
      <c r="L131" s="42"/>
      <c r="M131" s="11" t="str">
        <f xml:space="preserve">
(IF(F131&gt;'admin BN&lt;40'!$C$41,'admin BN&lt;40'!$B$41,
(IF(F131&gt;'admin BN&lt;40'!$C$40,'admin BN&lt;40'!$B$40,
(IF(F131&gt;'admin BN&lt;40'!$C$39,'admin BN&lt;40'!$B$39,
(IF(F131&gt;'admin BN&lt;40'!$C$38,'admin BN&lt;40'!$B$38,
(IF(F131&gt;'admin BN&lt;40'!$C$37,'admin BN&lt;40'!$B$37,
(IF(F131&gt;'admin BN&lt;40'!$C$36,'admin BN&lt;40'!$B$36,
(IF(F131&gt;'admin BN&lt;40'!$C$35,'admin BN&lt;40'!$B$35,
(IF(F131&gt;'admin BN&lt;40'!$C$34,'admin BN&lt;40'!$B$34,
(IF(F131&gt;'admin BN&lt;40'!$C$33,'admin BN&lt;40'!$B$33,
(IF(F131&gt;'admin BN&lt;40'!$C$32,'admin BN&lt;40'!$B$32,
(IF(F131&gt;'admin BN&lt;40'!$C$31,'admin BN&lt;40'!$B$31,
(IF(F131&gt;'admin BN&lt;40'!$C$30,'admin BN&lt;40'!$B$30,
(IF(F131&gt;'admin BN&lt;40'!$C$29,'admin BN&lt;40'!$B$29,IF(F131="","",'admin BN&lt;40'!$B$28)))))))))))))))))))))))))))</f>
        <v/>
      </c>
      <c r="N131" s="12" t="str">
        <f xml:space="preserve">
IF(ISBLANK(K131),"",
IF(K131&gt;'admin BN&lt;40'!$E$6,"Safe",
IF(K131&gt;'admin BN&lt;40'!$G$6,"Danger",)))</f>
        <v/>
      </c>
      <c r="O131" s="13" t="str">
        <f xml:space="preserve">
IF(ISBLANK(L131),"",
IF(L131&gt;'admin BN&lt;40'!$G$7,"Danger",
IF(L131&gt;'admin BN&lt;40'!$F$7,"Alert",
IF(L131&gt;='admin BN&lt;40'!$E$7,"Safe",""))))</f>
        <v/>
      </c>
      <c r="P131" s="14" t="str">
        <f xml:space="preserve">
(IF(G131&gt;'admin BN&lt;40'!$C$23,'admin BN&lt;40'!$B$23,
(IF(G131&gt;'admin BN&lt;40'!$C$22,'admin BN&lt;40'!$B$22,
(IF(G131&gt;'admin BN&lt;40'!$C$21,'admin BN&lt;40'!$B$21,
(IF(G131&gt;'admin BN&lt;40'!$C$20,'admin BN&lt;40'!$B$20,IF(G131&gt;'admin BN&lt;40'!$C$19,'admin BN&lt;40'!$B$19,"")))))))))</f>
        <v/>
      </c>
      <c r="Q131" s="14" t="str">
        <f t="shared" si="2"/>
        <v/>
      </c>
      <c r="R131" s="14">
        <f t="shared" si="3"/>
        <v>5</v>
      </c>
      <c r="S131" s="15" t="str">
        <f xml:space="preserve">
IF($R131&gt;0,"Fill in all required fields",
IF(OR($M131="&gt;3.0%",$M131="2.0-3.0%",$M131="1.5-2.0%",$M131="0.5-1.5%"),"Fuel sulphur content is too high for operation on BN&lt;40, please use a higher BN CLO and the matching sheet",
IF($I131&gt;100,"CLO not suitable for this sheet. Please check BN &gt;100 sheet",
IF(AND($I131&gt;39,$I131&lt;101),"CLO not suitable for this sheet. Please check BN40 - BN100 sheet",
IF(ISERROR(VLOOKUP(Q131,'admin BN&lt;40'!J$6:M$59,4,FALSE)),"",VLOOKUP(Q131,'admin BN&lt;40'!J$6:M$59,4,FALSE))))))</f>
        <v>Fill in all required fields</v>
      </c>
    </row>
    <row r="132" spans="2:19" ht="15">
      <c r="B132" s="10">
        <v>127</v>
      </c>
      <c r="C132" s="41"/>
      <c r="D132" s="42"/>
      <c r="E132" s="42"/>
      <c r="F132" s="42"/>
      <c r="G132" s="42"/>
      <c r="H132" s="42"/>
      <c r="I132" s="42"/>
      <c r="J132" s="42"/>
      <c r="K132" s="42"/>
      <c r="L132" s="42"/>
      <c r="M132" s="11" t="str">
        <f xml:space="preserve">
(IF(F132&gt;'admin BN&lt;40'!$C$41,'admin BN&lt;40'!$B$41,
(IF(F132&gt;'admin BN&lt;40'!$C$40,'admin BN&lt;40'!$B$40,
(IF(F132&gt;'admin BN&lt;40'!$C$39,'admin BN&lt;40'!$B$39,
(IF(F132&gt;'admin BN&lt;40'!$C$38,'admin BN&lt;40'!$B$38,
(IF(F132&gt;'admin BN&lt;40'!$C$37,'admin BN&lt;40'!$B$37,
(IF(F132&gt;'admin BN&lt;40'!$C$36,'admin BN&lt;40'!$B$36,
(IF(F132&gt;'admin BN&lt;40'!$C$35,'admin BN&lt;40'!$B$35,
(IF(F132&gt;'admin BN&lt;40'!$C$34,'admin BN&lt;40'!$B$34,
(IF(F132&gt;'admin BN&lt;40'!$C$33,'admin BN&lt;40'!$B$33,
(IF(F132&gt;'admin BN&lt;40'!$C$32,'admin BN&lt;40'!$B$32,
(IF(F132&gt;'admin BN&lt;40'!$C$31,'admin BN&lt;40'!$B$31,
(IF(F132&gt;'admin BN&lt;40'!$C$30,'admin BN&lt;40'!$B$30,
(IF(F132&gt;'admin BN&lt;40'!$C$29,'admin BN&lt;40'!$B$29,IF(F132="","",'admin BN&lt;40'!$B$28)))))))))))))))))))))))))))</f>
        <v/>
      </c>
      <c r="N132" s="12" t="str">
        <f xml:space="preserve">
IF(ISBLANK(K132),"",
IF(K132&gt;'admin BN&lt;40'!$E$6,"Safe",
IF(K132&gt;'admin BN&lt;40'!$G$6,"Danger",)))</f>
        <v/>
      </c>
      <c r="O132" s="13" t="str">
        <f xml:space="preserve">
IF(ISBLANK(L132),"",
IF(L132&gt;'admin BN&lt;40'!$G$7,"Danger",
IF(L132&gt;'admin BN&lt;40'!$F$7,"Alert",
IF(L132&gt;='admin BN&lt;40'!$E$7,"Safe",""))))</f>
        <v/>
      </c>
      <c r="P132" s="14" t="str">
        <f xml:space="preserve">
(IF(G132&gt;'admin BN&lt;40'!$C$23,'admin BN&lt;40'!$B$23,
(IF(G132&gt;'admin BN&lt;40'!$C$22,'admin BN&lt;40'!$B$22,
(IF(G132&gt;'admin BN&lt;40'!$C$21,'admin BN&lt;40'!$B$21,
(IF(G132&gt;'admin BN&lt;40'!$C$20,'admin BN&lt;40'!$B$20,IF(G132&gt;'admin BN&lt;40'!$C$19,'admin BN&lt;40'!$B$19,"")))))))))</f>
        <v/>
      </c>
      <c r="Q132" s="14" t="str">
        <f t="shared" si="2"/>
        <v/>
      </c>
      <c r="R132" s="14">
        <f t="shared" si="3"/>
        <v>5</v>
      </c>
      <c r="S132" s="15" t="str">
        <f xml:space="preserve">
IF($R132&gt;0,"Fill in all required fields",
IF(OR($M132="&gt;3.0%",$M132="2.0-3.0%",$M132="1.5-2.0%",$M132="0.5-1.5%"),"Fuel sulphur content is too high for operation on BN&lt;40, please use a higher BN CLO and the matching sheet",
IF($I132&gt;100,"CLO not suitable for this sheet. Please check BN &gt;100 sheet",
IF(AND($I132&gt;39,$I132&lt;101),"CLO not suitable for this sheet. Please check BN40 - BN100 sheet",
IF(ISERROR(VLOOKUP(Q132,'admin BN&lt;40'!J$6:M$59,4,FALSE)),"",VLOOKUP(Q132,'admin BN&lt;40'!J$6:M$59,4,FALSE))))))</f>
        <v>Fill in all required fields</v>
      </c>
    </row>
    <row r="133" spans="2:19" ht="15">
      <c r="B133" s="10">
        <v>128</v>
      </c>
      <c r="C133" s="41"/>
      <c r="D133" s="42"/>
      <c r="E133" s="42"/>
      <c r="F133" s="42"/>
      <c r="G133" s="42"/>
      <c r="H133" s="42"/>
      <c r="I133" s="42"/>
      <c r="J133" s="42"/>
      <c r="K133" s="42"/>
      <c r="L133" s="42"/>
      <c r="M133" s="11" t="str">
        <f xml:space="preserve">
(IF(F133&gt;'admin BN&lt;40'!$C$41,'admin BN&lt;40'!$B$41,
(IF(F133&gt;'admin BN&lt;40'!$C$40,'admin BN&lt;40'!$B$40,
(IF(F133&gt;'admin BN&lt;40'!$C$39,'admin BN&lt;40'!$B$39,
(IF(F133&gt;'admin BN&lt;40'!$C$38,'admin BN&lt;40'!$B$38,
(IF(F133&gt;'admin BN&lt;40'!$C$37,'admin BN&lt;40'!$B$37,
(IF(F133&gt;'admin BN&lt;40'!$C$36,'admin BN&lt;40'!$B$36,
(IF(F133&gt;'admin BN&lt;40'!$C$35,'admin BN&lt;40'!$B$35,
(IF(F133&gt;'admin BN&lt;40'!$C$34,'admin BN&lt;40'!$B$34,
(IF(F133&gt;'admin BN&lt;40'!$C$33,'admin BN&lt;40'!$B$33,
(IF(F133&gt;'admin BN&lt;40'!$C$32,'admin BN&lt;40'!$B$32,
(IF(F133&gt;'admin BN&lt;40'!$C$31,'admin BN&lt;40'!$B$31,
(IF(F133&gt;'admin BN&lt;40'!$C$30,'admin BN&lt;40'!$B$30,
(IF(F133&gt;'admin BN&lt;40'!$C$29,'admin BN&lt;40'!$B$29,IF(F133="","",'admin BN&lt;40'!$B$28)))))))))))))))))))))))))))</f>
        <v/>
      </c>
      <c r="N133" s="12" t="str">
        <f xml:space="preserve">
IF(ISBLANK(K133),"",
IF(K133&gt;'admin BN&lt;40'!$E$6,"Safe",
IF(K133&gt;'admin BN&lt;40'!$G$6,"Danger",)))</f>
        <v/>
      </c>
      <c r="O133" s="13" t="str">
        <f xml:space="preserve">
IF(ISBLANK(L133),"",
IF(L133&gt;'admin BN&lt;40'!$G$7,"Danger",
IF(L133&gt;'admin BN&lt;40'!$F$7,"Alert",
IF(L133&gt;='admin BN&lt;40'!$E$7,"Safe",""))))</f>
        <v/>
      </c>
      <c r="P133" s="14" t="str">
        <f xml:space="preserve">
(IF(G133&gt;'admin BN&lt;40'!$C$23,'admin BN&lt;40'!$B$23,
(IF(G133&gt;'admin BN&lt;40'!$C$22,'admin BN&lt;40'!$B$22,
(IF(G133&gt;'admin BN&lt;40'!$C$21,'admin BN&lt;40'!$B$21,
(IF(G133&gt;'admin BN&lt;40'!$C$20,'admin BN&lt;40'!$B$20,IF(G133&gt;'admin BN&lt;40'!$C$19,'admin BN&lt;40'!$B$19,"")))))))))</f>
        <v/>
      </c>
      <c r="Q133" s="14" t="str">
        <f t="shared" si="2"/>
        <v/>
      </c>
      <c r="R133" s="14">
        <f t="shared" si="3"/>
        <v>5</v>
      </c>
      <c r="S133" s="15" t="str">
        <f xml:space="preserve">
IF($R133&gt;0,"Fill in all required fields",
IF(OR($M133="&gt;3.0%",$M133="2.0-3.0%",$M133="1.5-2.0%",$M133="0.5-1.5%"),"Fuel sulphur content is too high for operation on BN&lt;40, please use a higher BN CLO and the matching sheet",
IF($I133&gt;100,"CLO not suitable for this sheet. Please check BN &gt;100 sheet",
IF(AND($I133&gt;39,$I133&lt;101),"CLO not suitable for this sheet. Please check BN40 - BN100 sheet",
IF(ISERROR(VLOOKUP(Q133,'admin BN&lt;40'!J$6:M$59,4,FALSE)),"",VLOOKUP(Q133,'admin BN&lt;40'!J$6:M$59,4,FALSE))))))</f>
        <v>Fill in all required fields</v>
      </c>
    </row>
    <row r="134" spans="2:19" ht="15">
      <c r="B134" s="10">
        <v>129</v>
      </c>
      <c r="C134" s="41"/>
      <c r="D134" s="42"/>
      <c r="E134" s="42"/>
      <c r="F134" s="42"/>
      <c r="G134" s="42"/>
      <c r="H134" s="42"/>
      <c r="I134" s="42"/>
      <c r="J134" s="42"/>
      <c r="K134" s="42"/>
      <c r="L134" s="42"/>
      <c r="M134" s="11" t="str">
        <f xml:space="preserve">
(IF(F134&gt;'admin BN&lt;40'!$C$41,'admin BN&lt;40'!$B$41,
(IF(F134&gt;'admin BN&lt;40'!$C$40,'admin BN&lt;40'!$B$40,
(IF(F134&gt;'admin BN&lt;40'!$C$39,'admin BN&lt;40'!$B$39,
(IF(F134&gt;'admin BN&lt;40'!$C$38,'admin BN&lt;40'!$B$38,
(IF(F134&gt;'admin BN&lt;40'!$C$37,'admin BN&lt;40'!$B$37,
(IF(F134&gt;'admin BN&lt;40'!$C$36,'admin BN&lt;40'!$B$36,
(IF(F134&gt;'admin BN&lt;40'!$C$35,'admin BN&lt;40'!$B$35,
(IF(F134&gt;'admin BN&lt;40'!$C$34,'admin BN&lt;40'!$B$34,
(IF(F134&gt;'admin BN&lt;40'!$C$33,'admin BN&lt;40'!$B$33,
(IF(F134&gt;'admin BN&lt;40'!$C$32,'admin BN&lt;40'!$B$32,
(IF(F134&gt;'admin BN&lt;40'!$C$31,'admin BN&lt;40'!$B$31,
(IF(F134&gt;'admin BN&lt;40'!$C$30,'admin BN&lt;40'!$B$30,
(IF(F134&gt;'admin BN&lt;40'!$C$29,'admin BN&lt;40'!$B$29,IF(F134="","",'admin BN&lt;40'!$B$28)))))))))))))))))))))))))))</f>
        <v/>
      </c>
      <c r="N134" s="12" t="str">
        <f xml:space="preserve">
IF(ISBLANK(K134),"",
IF(K134&gt;'admin BN&lt;40'!$E$6,"Safe",
IF(K134&gt;'admin BN&lt;40'!$G$6,"Danger",)))</f>
        <v/>
      </c>
      <c r="O134" s="13" t="str">
        <f xml:space="preserve">
IF(ISBLANK(L134),"",
IF(L134&gt;'admin BN&lt;40'!$G$7,"Danger",
IF(L134&gt;'admin BN&lt;40'!$F$7,"Alert",
IF(L134&gt;='admin BN&lt;40'!$E$7,"Safe",""))))</f>
        <v/>
      </c>
      <c r="P134" s="14" t="str">
        <f xml:space="preserve">
(IF(G134&gt;'admin BN&lt;40'!$C$23,'admin BN&lt;40'!$B$23,
(IF(G134&gt;'admin BN&lt;40'!$C$22,'admin BN&lt;40'!$B$22,
(IF(G134&gt;'admin BN&lt;40'!$C$21,'admin BN&lt;40'!$B$21,
(IF(G134&gt;'admin BN&lt;40'!$C$20,'admin BN&lt;40'!$B$20,IF(G134&gt;'admin BN&lt;40'!$C$19,'admin BN&lt;40'!$B$19,"")))))))))</f>
        <v/>
      </c>
      <c r="Q134" s="14" t="str">
        <f t="shared" si="2"/>
        <v/>
      </c>
      <c r="R134" s="14">
        <f t="shared" si="3"/>
        <v>5</v>
      </c>
      <c r="S134" s="15" t="str">
        <f xml:space="preserve">
IF($R134&gt;0,"Fill in all required fields",
IF(OR($M134="&gt;3.0%",$M134="2.0-3.0%",$M134="1.5-2.0%",$M134="0.5-1.5%"),"Fuel sulphur content is too high for operation on BN&lt;40, please use a higher BN CLO and the matching sheet",
IF($I134&gt;100,"CLO not suitable for this sheet. Please check BN &gt;100 sheet",
IF(AND($I134&gt;39,$I134&lt;101),"CLO not suitable for this sheet. Please check BN40 - BN100 sheet",
IF(ISERROR(VLOOKUP(Q134,'admin BN&lt;40'!J$6:M$59,4,FALSE)),"",VLOOKUP(Q134,'admin BN&lt;40'!J$6:M$59,4,FALSE))))))</f>
        <v>Fill in all required fields</v>
      </c>
    </row>
    <row r="135" spans="2:19" ht="15">
      <c r="B135" s="10">
        <v>130</v>
      </c>
      <c r="C135" s="41"/>
      <c r="D135" s="42"/>
      <c r="E135" s="42"/>
      <c r="F135" s="42"/>
      <c r="G135" s="42"/>
      <c r="H135" s="42"/>
      <c r="I135" s="42"/>
      <c r="J135" s="42"/>
      <c r="K135" s="42"/>
      <c r="L135" s="42"/>
      <c r="M135" s="11" t="str">
        <f xml:space="preserve">
(IF(F135&gt;'admin BN&lt;40'!$C$41,'admin BN&lt;40'!$B$41,
(IF(F135&gt;'admin BN&lt;40'!$C$40,'admin BN&lt;40'!$B$40,
(IF(F135&gt;'admin BN&lt;40'!$C$39,'admin BN&lt;40'!$B$39,
(IF(F135&gt;'admin BN&lt;40'!$C$38,'admin BN&lt;40'!$B$38,
(IF(F135&gt;'admin BN&lt;40'!$C$37,'admin BN&lt;40'!$B$37,
(IF(F135&gt;'admin BN&lt;40'!$C$36,'admin BN&lt;40'!$B$36,
(IF(F135&gt;'admin BN&lt;40'!$C$35,'admin BN&lt;40'!$B$35,
(IF(F135&gt;'admin BN&lt;40'!$C$34,'admin BN&lt;40'!$B$34,
(IF(F135&gt;'admin BN&lt;40'!$C$33,'admin BN&lt;40'!$B$33,
(IF(F135&gt;'admin BN&lt;40'!$C$32,'admin BN&lt;40'!$B$32,
(IF(F135&gt;'admin BN&lt;40'!$C$31,'admin BN&lt;40'!$B$31,
(IF(F135&gt;'admin BN&lt;40'!$C$30,'admin BN&lt;40'!$B$30,
(IF(F135&gt;'admin BN&lt;40'!$C$29,'admin BN&lt;40'!$B$29,IF(F135="","",'admin BN&lt;40'!$B$28)))))))))))))))))))))))))))</f>
        <v/>
      </c>
      <c r="N135" s="12" t="str">
        <f xml:space="preserve">
IF(ISBLANK(K135),"",
IF(K135&gt;'admin BN&lt;40'!$E$6,"Safe",
IF(K135&gt;'admin BN&lt;40'!$G$6,"Danger",)))</f>
        <v/>
      </c>
      <c r="O135" s="13" t="str">
        <f xml:space="preserve">
IF(ISBLANK(L135),"",
IF(L135&gt;'admin BN&lt;40'!$G$7,"Danger",
IF(L135&gt;'admin BN&lt;40'!$F$7,"Alert",
IF(L135&gt;='admin BN&lt;40'!$E$7,"Safe",""))))</f>
        <v/>
      </c>
      <c r="P135" s="14" t="str">
        <f xml:space="preserve">
(IF(G135&gt;'admin BN&lt;40'!$C$23,'admin BN&lt;40'!$B$23,
(IF(G135&gt;'admin BN&lt;40'!$C$22,'admin BN&lt;40'!$B$22,
(IF(G135&gt;'admin BN&lt;40'!$C$21,'admin BN&lt;40'!$B$21,
(IF(G135&gt;'admin BN&lt;40'!$C$20,'admin BN&lt;40'!$B$20,IF(G135&gt;'admin BN&lt;40'!$C$19,'admin BN&lt;40'!$B$19,"")))))))))</f>
        <v/>
      </c>
      <c r="Q135" s="14" t="str">
        <f t="shared" ref="Q135:Q198" si="4">N135&amp;O135&amp;P135</f>
        <v/>
      </c>
      <c r="R135" s="14">
        <f t="shared" ref="R135:R198" si="5">SUM(
COUNTIF($F135,""),
COUNTIF($G135,""),
COUNTIF($I135,""),
COUNTIF($K135,""),
COUNTIF($L135,""))</f>
        <v>5</v>
      </c>
      <c r="S135" s="15" t="str">
        <f xml:space="preserve">
IF($R135&gt;0,"Fill in all required fields",
IF(OR($M135="&gt;3.0%",$M135="2.0-3.0%",$M135="1.5-2.0%",$M135="0.5-1.5%"),"Fuel sulphur content is too high for operation on BN&lt;40, please use a higher BN CLO and the matching sheet",
IF($I135&gt;100,"CLO not suitable for this sheet. Please check BN &gt;100 sheet",
IF(AND($I135&gt;39,$I135&lt;101),"CLO not suitable for this sheet. Please check BN40 - BN100 sheet",
IF(ISERROR(VLOOKUP(Q135,'admin BN&lt;40'!J$6:M$59,4,FALSE)),"",VLOOKUP(Q135,'admin BN&lt;40'!J$6:M$59,4,FALSE))))))</f>
        <v>Fill in all required fields</v>
      </c>
    </row>
    <row r="136" spans="2:19" ht="15">
      <c r="B136" s="10">
        <v>131</v>
      </c>
      <c r="C136" s="41"/>
      <c r="D136" s="42"/>
      <c r="E136" s="42"/>
      <c r="F136" s="42"/>
      <c r="G136" s="42"/>
      <c r="H136" s="42"/>
      <c r="I136" s="42"/>
      <c r="J136" s="42"/>
      <c r="K136" s="42"/>
      <c r="L136" s="42"/>
      <c r="M136" s="11" t="str">
        <f xml:space="preserve">
(IF(F136&gt;'admin BN&lt;40'!$C$41,'admin BN&lt;40'!$B$41,
(IF(F136&gt;'admin BN&lt;40'!$C$40,'admin BN&lt;40'!$B$40,
(IF(F136&gt;'admin BN&lt;40'!$C$39,'admin BN&lt;40'!$B$39,
(IF(F136&gt;'admin BN&lt;40'!$C$38,'admin BN&lt;40'!$B$38,
(IF(F136&gt;'admin BN&lt;40'!$C$37,'admin BN&lt;40'!$B$37,
(IF(F136&gt;'admin BN&lt;40'!$C$36,'admin BN&lt;40'!$B$36,
(IF(F136&gt;'admin BN&lt;40'!$C$35,'admin BN&lt;40'!$B$35,
(IF(F136&gt;'admin BN&lt;40'!$C$34,'admin BN&lt;40'!$B$34,
(IF(F136&gt;'admin BN&lt;40'!$C$33,'admin BN&lt;40'!$B$33,
(IF(F136&gt;'admin BN&lt;40'!$C$32,'admin BN&lt;40'!$B$32,
(IF(F136&gt;'admin BN&lt;40'!$C$31,'admin BN&lt;40'!$B$31,
(IF(F136&gt;'admin BN&lt;40'!$C$30,'admin BN&lt;40'!$B$30,
(IF(F136&gt;'admin BN&lt;40'!$C$29,'admin BN&lt;40'!$B$29,IF(F136="","",'admin BN&lt;40'!$B$28)))))))))))))))))))))))))))</f>
        <v/>
      </c>
      <c r="N136" s="12" t="str">
        <f xml:space="preserve">
IF(ISBLANK(K136),"",
IF(K136&gt;'admin BN&lt;40'!$E$6,"Safe",
IF(K136&gt;'admin BN&lt;40'!$G$6,"Danger",)))</f>
        <v/>
      </c>
      <c r="O136" s="13" t="str">
        <f xml:space="preserve">
IF(ISBLANK(L136),"",
IF(L136&gt;'admin BN&lt;40'!$G$7,"Danger",
IF(L136&gt;'admin BN&lt;40'!$F$7,"Alert",
IF(L136&gt;='admin BN&lt;40'!$E$7,"Safe",""))))</f>
        <v/>
      </c>
      <c r="P136" s="14" t="str">
        <f xml:space="preserve">
(IF(G136&gt;'admin BN&lt;40'!$C$23,'admin BN&lt;40'!$B$23,
(IF(G136&gt;'admin BN&lt;40'!$C$22,'admin BN&lt;40'!$B$22,
(IF(G136&gt;'admin BN&lt;40'!$C$21,'admin BN&lt;40'!$B$21,
(IF(G136&gt;'admin BN&lt;40'!$C$20,'admin BN&lt;40'!$B$20,IF(G136&gt;'admin BN&lt;40'!$C$19,'admin BN&lt;40'!$B$19,"")))))))))</f>
        <v/>
      </c>
      <c r="Q136" s="14" t="str">
        <f t="shared" si="4"/>
        <v/>
      </c>
      <c r="R136" s="14">
        <f t="shared" si="5"/>
        <v>5</v>
      </c>
      <c r="S136" s="15" t="str">
        <f xml:space="preserve">
IF($R136&gt;0,"Fill in all required fields",
IF(OR($M136="&gt;3.0%",$M136="2.0-3.0%",$M136="1.5-2.0%",$M136="0.5-1.5%"),"Fuel sulphur content is too high for operation on BN&lt;40, please use a higher BN CLO and the matching sheet",
IF($I136&gt;100,"CLO not suitable for this sheet. Please check BN &gt;100 sheet",
IF(AND($I136&gt;39,$I136&lt;101),"CLO not suitable for this sheet. Please check BN40 - BN100 sheet",
IF(ISERROR(VLOOKUP(Q136,'admin BN&lt;40'!J$6:M$59,4,FALSE)),"",VLOOKUP(Q136,'admin BN&lt;40'!J$6:M$59,4,FALSE))))))</f>
        <v>Fill in all required fields</v>
      </c>
    </row>
    <row r="137" spans="2:19" ht="15">
      <c r="B137" s="10">
        <v>132</v>
      </c>
      <c r="C137" s="41"/>
      <c r="D137" s="42"/>
      <c r="E137" s="42"/>
      <c r="F137" s="42"/>
      <c r="G137" s="42"/>
      <c r="H137" s="42"/>
      <c r="I137" s="42"/>
      <c r="J137" s="42"/>
      <c r="K137" s="42"/>
      <c r="L137" s="42"/>
      <c r="M137" s="11" t="str">
        <f xml:space="preserve">
(IF(F137&gt;'admin BN&lt;40'!$C$41,'admin BN&lt;40'!$B$41,
(IF(F137&gt;'admin BN&lt;40'!$C$40,'admin BN&lt;40'!$B$40,
(IF(F137&gt;'admin BN&lt;40'!$C$39,'admin BN&lt;40'!$B$39,
(IF(F137&gt;'admin BN&lt;40'!$C$38,'admin BN&lt;40'!$B$38,
(IF(F137&gt;'admin BN&lt;40'!$C$37,'admin BN&lt;40'!$B$37,
(IF(F137&gt;'admin BN&lt;40'!$C$36,'admin BN&lt;40'!$B$36,
(IF(F137&gt;'admin BN&lt;40'!$C$35,'admin BN&lt;40'!$B$35,
(IF(F137&gt;'admin BN&lt;40'!$C$34,'admin BN&lt;40'!$B$34,
(IF(F137&gt;'admin BN&lt;40'!$C$33,'admin BN&lt;40'!$B$33,
(IF(F137&gt;'admin BN&lt;40'!$C$32,'admin BN&lt;40'!$B$32,
(IF(F137&gt;'admin BN&lt;40'!$C$31,'admin BN&lt;40'!$B$31,
(IF(F137&gt;'admin BN&lt;40'!$C$30,'admin BN&lt;40'!$B$30,
(IF(F137&gt;'admin BN&lt;40'!$C$29,'admin BN&lt;40'!$B$29,IF(F137="","",'admin BN&lt;40'!$B$28)))))))))))))))))))))))))))</f>
        <v/>
      </c>
      <c r="N137" s="12" t="str">
        <f xml:space="preserve">
IF(ISBLANK(K137),"",
IF(K137&gt;'admin BN&lt;40'!$E$6,"Safe",
IF(K137&gt;'admin BN&lt;40'!$G$6,"Danger",)))</f>
        <v/>
      </c>
      <c r="O137" s="13" t="str">
        <f xml:space="preserve">
IF(ISBLANK(L137),"",
IF(L137&gt;'admin BN&lt;40'!$G$7,"Danger",
IF(L137&gt;'admin BN&lt;40'!$F$7,"Alert",
IF(L137&gt;='admin BN&lt;40'!$E$7,"Safe",""))))</f>
        <v/>
      </c>
      <c r="P137" s="14" t="str">
        <f xml:space="preserve">
(IF(G137&gt;'admin BN&lt;40'!$C$23,'admin BN&lt;40'!$B$23,
(IF(G137&gt;'admin BN&lt;40'!$C$22,'admin BN&lt;40'!$B$22,
(IF(G137&gt;'admin BN&lt;40'!$C$21,'admin BN&lt;40'!$B$21,
(IF(G137&gt;'admin BN&lt;40'!$C$20,'admin BN&lt;40'!$B$20,IF(G137&gt;'admin BN&lt;40'!$C$19,'admin BN&lt;40'!$B$19,"")))))))))</f>
        <v/>
      </c>
      <c r="Q137" s="14" t="str">
        <f t="shared" si="4"/>
        <v/>
      </c>
      <c r="R137" s="14">
        <f t="shared" si="5"/>
        <v>5</v>
      </c>
      <c r="S137" s="15" t="str">
        <f xml:space="preserve">
IF($R137&gt;0,"Fill in all required fields",
IF(OR($M137="&gt;3.0%",$M137="2.0-3.0%",$M137="1.5-2.0%",$M137="0.5-1.5%"),"Fuel sulphur content is too high for operation on BN&lt;40, please use a higher BN CLO and the matching sheet",
IF($I137&gt;100,"CLO not suitable for this sheet. Please check BN &gt;100 sheet",
IF(AND($I137&gt;39,$I137&lt;101),"CLO not suitable for this sheet. Please check BN40 - BN100 sheet",
IF(ISERROR(VLOOKUP(Q137,'admin BN&lt;40'!J$6:M$59,4,FALSE)),"",VLOOKUP(Q137,'admin BN&lt;40'!J$6:M$59,4,FALSE))))))</f>
        <v>Fill in all required fields</v>
      </c>
    </row>
    <row r="138" spans="2:19" ht="15">
      <c r="B138" s="10">
        <v>133</v>
      </c>
      <c r="C138" s="41"/>
      <c r="D138" s="42"/>
      <c r="E138" s="42"/>
      <c r="F138" s="42"/>
      <c r="G138" s="42"/>
      <c r="H138" s="42"/>
      <c r="I138" s="42"/>
      <c r="J138" s="42"/>
      <c r="K138" s="42"/>
      <c r="L138" s="42"/>
      <c r="M138" s="11" t="str">
        <f xml:space="preserve">
(IF(F138&gt;'admin BN&lt;40'!$C$41,'admin BN&lt;40'!$B$41,
(IF(F138&gt;'admin BN&lt;40'!$C$40,'admin BN&lt;40'!$B$40,
(IF(F138&gt;'admin BN&lt;40'!$C$39,'admin BN&lt;40'!$B$39,
(IF(F138&gt;'admin BN&lt;40'!$C$38,'admin BN&lt;40'!$B$38,
(IF(F138&gt;'admin BN&lt;40'!$C$37,'admin BN&lt;40'!$B$37,
(IF(F138&gt;'admin BN&lt;40'!$C$36,'admin BN&lt;40'!$B$36,
(IF(F138&gt;'admin BN&lt;40'!$C$35,'admin BN&lt;40'!$B$35,
(IF(F138&gt;'admin BN&lt;40'!$C$34,'admin BN&lt;40'!$B$34,
(IF(F138&gt;'admin BN&lt;40'!$C$33,'admin BN&lt;40'!$B$33,
(IF(F138&gt;'admin BN&lt;40'!$C$32,'admin BN&lt;40'!$B$32,
(IF(F138&gt;'admin BN&lt;40'!$C$31,'admin BN&lt;40'!$B$31,
(IF(F138&gt;'admin BN&lt;40'!$C$30,'admin BN&lt;40'!$B$30,
(IF(F138&gt;'admin BN&lt;40'!$C$29,'admin BN&lt;40'!$B$29,IF(F138="","",'admin BN&lt;40'!$B$28)))))))))))))))))))))))))))</f>
        <v/>
      </c>
      <c r="N138" s="12" t="str">
        <f xml:space="preserve">
IF(ISBLANK(K138),"",
IF(K138&gt;'admin BN&lt;40'!$E$6,"Safe",
IF(K138&gt;'admin BN&lt;40'!$G$6,"Danger",)))</f>
        <v/>
      </c>
      <c r="O138" s="13" t="str">
        <f xml:space="preserve">
IF(ISBLANK(L138),"",
IF(L138&gt;'admin BN&lt;40'!$G$7,"Danger",
IF(L138&gt;'admin BN&lt;40'!$F$7,"Alert",
IF(L138&gt;='admin BN&lt;40'!$E$7,"Safe",""))))</f>
        <v/>
      </c>
      <c r="P138" s="14" t="str">
        <f xml:space="preserve">
(IF(G138&gt;'admin BN&lt;40'!$C$23,'admin BN&lt;40'!$B$23,
(IF(G138&gt;'admin BN&lt;40'!$C$22,'admin BN&lt;40'!$B$22,
(IF(G138&gt;'admin BN&lt;40'!$C$21,'admin BN&lt;40'!$B$21,
(IF(G138&gt;'admin BN&lt;40'!$C$20,'admin BN&lt;40'!$B$20,IF(G138&gt;'admin BN&lt;40'!$C$19,'admin BN&lt;40'!$B$19,"")))))))))</f>
        <v/>
      </c>
      <c r="Q138" s="14" t="str">
        <f t="shared" si="4"/>
        <v/>
      </c>
      <c r="R138" s="14">
        <f t="shared" si="5"/>
        <v>5</v>
      </c>
      <c r="S138" s="15" t="str">
        <f xml:space="preserve">
IF($R138&gt;0,"Fill in all required fields",
IF(OR($M138="&gt;3.0%",$M138="2.0-3.0%",$M138="1.5-2.0%",$M138="0.5-1.5%"),"Fuel sulphur content is too high for operation on BN&lt;40, please use a higher BN CLO and the matching sheet",
IF($I138&gt;100,"CLO not suitable for this sheet. Please check BN &gt;100 sheet",
IF(AND($I138&gt;39,$I138&lt;101),"CLO not suitable for this sheet. Please check BN40 - BN100 sheet",
IF(ISERROR(VLOOKUP(Q138,'admin BN&lt;40'!J$6:M$59,4,FALSE)),"",VLOOKUP(Q138,'admin BN&lt;40'!J$6:M$59,4,FALSE))))))</f>
        <v>Fill in all required fields</v>
      </c>
    </row>
    <row r="139" spans="2:19" ht="15">
      <c r="B139" s="10">
        <v>134</v>
      </c>
      <c r="C139" s="41"/>
      <c r="D139" s="42"/>
      <c r="E139" s="42"/>
      <c r="F139" s="42"/>
      <c r="G139" s="42"/>
      <c r="H139" s="42"/>
      <c r="I139" s="42"/>
      <c r="J139" s="42"/>
      <c r="K139" s="42"/>
      <c r="L139" s="42"/>
      <c r="M139" s="11" t="str">
        <f xml:space="preserve">
(IF(F139&gt;'admin BN&lt;40'!$C$41,'admin BN&lt;40'!$B$41,
(IF(F139&gt;'admin BN&lt;40'!$C$40,'admin BN&lt;40'!$B$40,
(IF(F139&gt;'admin BN&lt;40'!$C$39,'admin BN&lt;40'!$B$39,
(IF(F139&gt;'admin BN&lt;40'!$C$38,'admin BN&lt;40'!$B$38,
(IF(F139&gt;'admin BN&lt;40'!$C$37,'admin BN&lt;40'!$B$37,
(IF(F139&gt;'admin BN&lt;40'!$C$36,'admin BN&lt;40'!$B$36,
(IF(F139&gt;'admin BN&lt;40'!$C$35,'admin BN&lt;40'!$B$35,
(IF(F139&gt;'admin BN&lt;40'!$C$34,'admin BN&lt;40'!$B$34,
(IF(F139&gt;'admin BN&lt;40'!$C$33,'admin BN&lt;40'!$B$33,
(IF(F139&gt;'admin BN&lt;40'!$C$32,'admin BN&lt;40'!$B$32,
(IF(F139&gt;'admin BN&lt;40'!$C$31,'admin BN&lt;40'!$B$31,
(IF(F139&gt;'admin BN&lt;40'!$C$30,'admin BN&lt;40'!$B$30,
(IF(F139&gt;'admin BN&lt;40'!$C$29,'admin BN&lt;40'!$B$29,IF(F139="","",'admin BN&lt;40'!$B$28)))))))))))))))))))))))))))</f>
        <v/>
      </c>
      <c r="N139" s="12" t="str">
        <f xml:space="preserve">
IF(ISBLANK(K139),"",
IF(K139&gt;'admin BN&lt;40'!$E$6,"Safe",
IF(K139&gt;'admin BN&lt;40'!$G$6,"Danger",)))</f>
        <v/>
      </c>
      <c r="O139" s="13" t="str">
        <f xml:space="preserve">
IF(ISBLANK(L139),"",
IF(L139&gt;'admin BN&lt;40'!$G$7,"Danger",
IF(L139&gt;'admin BN&lt;40'!$F$7,"Alert",
IF(L139&gt;='admin BN&lt;40'!$E$7,"Safe",""))))</f>
        <v/>
      </c>
      <c r="P139" s="14" t="str">
        <f xml:space="preserve">
(IF(G139&gt;'admin BN&lt;40'!$C$23,'admin BN&lt;40'!$B$23,
(IF(G139&gt;'admin BN&lt;40'!$C$22,'admin BN&lt;40'!$B$22,
(IF(G139&gt;'admin BN&lt;40'!$C$21,'admin BN&lt;40'!$B$21,
(IF(G139&gt;'admin BN&lt;40'!$C$20,'admin BN&lt;40'!$B$20,IF(G139&gt;'admin BN&lt;40'!$C$19,'admin BN&lt;40'!$B$19,"")))))))))</f>
        <v/>
      </c>
      <c r="Q139" s="14" t="str">
        <f t="shared" si="4"/>
        <v/>
      </c>
      <c r="R139" s="14">
        <f t="shared" si="5"/>
        <v>5</v>
      </c>
      <c r="S139" s="15" t="str">
        <f xml:space="preserve">
IF($R139&gt;0,"Fill in all required fields",
IF(OR($M139="&gt;3.0%",$M139="2.0-3.0%",$M139="1.5-2.0%",$M139="0.5-1.5%"),"Fuel sulphur content is too high for operation on BN&lt;40, please use a higher BN CLO and the matching sheet",
IF($I139&gt;100,"CLO not suitable for this sheet. Please check BN &gt;100 sheet",
IF(AND($I139&gt;39,$I139&lt;101),"CLO not suitable for this sheet. Please check BN40 - BN100 sheet",
IF(ISERROR(VLOOKUP(Q139,'admin BN&lt;40'!J$6:M$59,4,FALSE)),"",VLOOKUP(Q139,'admin BN&lt;40'!J$6:M$59,4,FALSE))))))</f>
        <v>Fill in all required fields</v>
      </c>
    </row>
    <row r="140" spans="2:19" ht="15">
      <c r="B140" s="10">
        <v>135</v>
      </c>
      <c r="C140" s="41"/>
      <c r="D140" s="42"/>
      <c r="E140" s="42"/>
      <c r="F140" s="42"/>
      <c r="G140" s="42"/>
      <c r="H140" s="42"/>
      <c r="I140" s="42"/>
      <c r="J140" s="42"/>
      <c r="K140" s="42"/>
      <c r="L140" s="42"/>
      <c r="M140" s="11" t="str">
        <f xml:space="preserve">
(IF(F140&gt;'admin BN&lt;40'!$C$41,'admin BN&lt;40'!$B$41,
(IF(F140&gt;'admin BN&lt;40'!$C$40,'admin BN&lt;40'!$B$40,
(IF(F140&gt;'admin BN&lt;40'!$C$39,'admin BN&lt;40'!$B$39,
(IF(F140&gt;'admin BN&lt;40'!$C$38,'admin BN&lt;40'!$B$38,
(IF(F140&gt;'admin BN&lt;40'!$C$37,'admin BN&lt;40'!$B$37,
(IF(F140&gt;'admin BN&lt;40'!$C$36,'admin BN&lt;40'!$B$36,
(IF(F140&gt;'admin BN&lt;40'!$C$35,'admin BN&lt;40'!$B$35,
(IF(F140&gt;'admin BN&lt;40'!$C$34,'admin BN&lt;40'!$B$34,
(IF(F140&gt;'admin BN&lt;40'!$C$33,'admin BN&lt;40'!$B$33,
(IF(F140&gt;'admin BN&lt;40'!$C$32,'admin BN&lt;40'!$B$32,
(IF(F140&gt;'admin BN&lt;40'!$C$31,'admin BN&lt;40'!$B$31,
(IF(F140&gt;'admin BN&lt;40'!$C$30,'admin BN&lt;40'!$B$30,
(IF(F140&gt;'admin BN&lt;40'!$C$29,'admin BN&lt;40'!$B$29,IF(F140="","",'admin BN&lt;40'!$B$28)))))))))))))))))))))))))))</f>
        <v/>
      </c>
      <c r="N140" s="12" t="str">
        <f xml:space="preserve">
IF(ISBLANK(K140),"",
IF(K140&gt;'admin BN&lt;40'!$E$6,"Safe",
IF(K140&gt;'admin BN&lt;40'!$G$6,"Danger",)))</f>
        <v/>
      </c>
      <c r="O140" s="13" t="str">
        <f xml:space="preserve">
IF(ISBLANK(L140),"",
IF(L140&gt;'admin BN&lt;40'!$G$7,"Danger",
IF(L140&gt;'admin BN&lt;40'!$F$7,"Alert",
IF(L140&gt;='admin BN&lt;40'!$E$7,"Safe",""))))</f>
        <v/>
      </c>
      <c r="P140" s="14" t="str">
        <f xml:space="preserve">
(IF(G140&gt;'admin BN&lt;40'!$C$23,'admin BN&lt;40'!$B$23,
(IF(G140&gt;'admin BN&lt;40'!$C$22,'admin BN&lt;40'!$B$22,
(IF(G140&gt;'admin BN&lt;40'!$C$21,'admin BN&lt;40'!$B$21,
(IF(G140&gt;'admin BN&lt;40'!$C$20,'admin BN&lt;40'!$B$20,IF(G140&gt;'admin BN&lt;40'!$C$19,'admin BN&lt;40'!$B$19,"")))))))))</f>
        <v/>
      </c>
      <c r="Q140" s="14" t="str">
        <f t="shared" si="4"/>
        <v/>
      </c>
      <c r="R140" s="14">
        <f t="shared" si="5"/>
        <v>5</v>
      </c>
      <c r="S140" s="15" t="str">
        <f xml:space="preserve">
IF($R140&gt;0,"Fill in all required fields",
IF(OR($M140="&gt;3.0%",$M140="2.0-3.0%",$M140="1.5-2.0%",$M140="0.5-1.5%"),"Fuel sulphur content is too high for operation on BN&lt;40, please use a higher BN CLO and the matching sheet",
IF($I140&gt;100,"CLO not suitable for this sheet. Please check BN &gt;100 sheet",
IF(AND($I140&gt;39,$I140&lt;101),"CLO not suitable for this sheet. Please check BN40 - BN100 sheet",
IF(ISERROR(VLOOKUP(Q140,'admin BN&lt;40'!J$6:M$59,4,FALSE)),"",VLOOKUP(Q140,'admin BN&lt;40'!J$6:M$59,4,FALSE))))))</f>
        <v>Fill in all required fields</v>
      </c>
    </row>
    <row r="141" spans="2:19" ht="15">
      <c r="B141" s="10">
        <v>136</v>
      </c>
      <c r="C141" s="41"/>
      <c r="D141" s="42"/>
      <c r="E141" s="42"/>
      <c r="F141" s="42"/>
      <c r="G141" s="42"/>
      <c r="H141" s="42"/>
      <c r="I141" s="42"/>
      <c r="J141" s="42"/>
      <c r="K141" s="42"/>
      <c r="L141" s="42"/>
      <c r="M141" s="11" t="str">
        <f xml:space="preserve">
(IF(F141&gt;'admin BN&lt;40'!$C$41,'admin BN&lt;40'!$B$41,
(IF(F141&gt;'admin BN&lt;40'!$C$40,'admin BN&lt;40'!$B$40,
(IF(F141&gt;'admin BN&lt;40'!$C$39,'admin BN&lt;40'!$B$39,
(IF(F141&gt;'admin BN&lt;40'!$C$38,'admin BN&lt;40'!$B$38,
(IF(F141&gt;'admin BN&lt;40'!$C$37,'admin BN&lt;40'!$B$37,
(IF(F141&gt;'admin BN&lt;40'!$C$36,'admin BN&lt;40'!$B$36,
(IF(F141&gt;'admin BN&lt;40'!$C$35,'admin BN&lt;40'!$B$35,
(IF(F141&gt;'admin BN&lt;40'!$C$34,'admin BN&lt;40'!$B$34,
(IF(F141&gt;'admin BN&lt;40'!$C$33,'admin BN&lt;40'!$B$33,
(IF(F141&gt;'admin BN&lt;40'!$C$32,'admin BN&lt;40'!$B$32,
(IF(F141&gt;'admin BN&lt;40'!$C$31,'admin BN&lt;40'!$B$31,
(IF(F141&gt;'admin BN&lt;40'!$C$30,'admin BN&lt;40'!$B$30,
(IF(F141&gt;'admin BN&lt;40'!$C$29,'admin BN&lt;40'!$B$29,IF(F141="","",'admin BN&lt;40'!$B$28)))))))))))))))))))))))))))</f>
        <v/>
      </c>
      <c r="N141" s="12" t="str">
        <f xml:space="preserve">
IF(ISBLANK(K141),"",
IF(K141&gt;'admin BN&lt;40'!$E$6,"Safe",
IF(K141&gt;'admin BN&lt;40'!$G$6,"Danger",)))</f>
        <v/>
      </c>
      <c r="O141" s="13" t="str">
        <f xml:space="preserve">
IF(ISBLANK(L141),"",
IF(L141&gt;'admin BN&lt;40'!$G$7,"Danger",
IF(L141&gt;'admin BN&lt;40'!$F$7,"Alert",
IF(L141&gt;='admin BN&lt;40'!$E$7,"Safe",""))))</f>
        <v/>
      </c>
      <c r="P141" s="14" t="str">
        <f xml:space="preserve">
(IF(G141&gt;'admin BN&lt;40'!$C$23,'admin BN&lt;40'!$B$23,
(IF(G141&gt;'admin BN&lt;40'!$C$22,'admin BN&lt;40'!$B$22,
(IF(G141&gt;'admin BN&lt;40'!$C$21,'admin BN&lt;40'!$B$21,
(IF(G141&gt;'admin BN&lt;40'!$C$20,'admin BN&lt;40'!$B$20,IF(G141&gt;'admin BN&lt;40'!$C$19,'admin BN&lt;40'!$B$19,"")))))))))</f>
        <v/>
      </c>
      <c r="Q141" s="14" t="str">
        <f t="shared" si="4"/>
        <v/>
      </c>
      <c r="R141" s="14">
        <f t="shared" si="5"/>
        <v>5</v>
      </c>
      <c r="S141" s="15" t="str">
        <f xml:space="preserve">
IF($R141&gt;0,"Fill in all required fields",
IF(OR($M141="&gt;3.0%",$M141="2.0-3.0%",$M141="1.5-2.0%",$M141="0.5-1.5%"),"Fuel sulphur content is too high for operation on BN&lt;40, please use a higher BN CLO and the matching sheet",
IF($I141&gt;100,"CLO not suitable for this sheet. Please check BN &gt;100 sheet",
IF(AND($I141&gt;39,$I141&lt;101),"CLO not suitable for this sheet. Please check BN40 - BN100 sheet",
IF(ISERROR(VLOOKUP(Q141,'admin BN&lt;40'!J$6:M$59,4,FALSE)),"",VLOOKUP(Q141,'admin BN&lt;40'!J$6:M$59,4,FALSE))))))</f>
        <v>Fill in all required fields</v>
      </c>
    </row>
    <row r="142" spans="2:19" ht="15">
      <c r="B142" s="10">
        <v>137</v>
      </c>
      <c r="C142" s="41"/>
      <c r="D142" s="42"/>
      <c r="E142" s="42"/>
      <c r="F142" s="42"/>
      <c r="G142" s="42"/>
      <c r="H142" s="42"/>
      <c r="I142" s="42"/>
      <c r="J142" s="42"/>
      <c r="K142" s="42"/>
      <c r="L142" s="42"/>
      <c r="M142" s="11" t="str">
        <f xml:space="preserve">
(IF(F142&gt;'admin BN&lt;40'!$C$41,'admin BN&lt;40'!$B$41,
(IF(F142&gt;'admin BN&lt;40'!$C$40,'admin BN&lt;40'!$B$40,
(IF(F142&gt;'admin BN&lt;40'!$C$39,'admin BN&lt;40'!$B$39,
(IF(F142&gt;'admin BN&lt;40'!$C$38,'admin BN&lt;40'!$B$38,
(IF(F142&gt;'admin BN&lt;40'!$C$37,'admin BN&lt;40'!$B$37,
(IF(F142&gt;'admin BN&lt;40'!$C$36,'admin BN&lt;40'!$B$36,
(IF(F142&gt;'admin BN&lt;40'!$C$35,'admin BN&lt;40'!$B$35,
(IF(F142&gt;'admin BN&lt;40'!$C$34,'admin BN&lt;40'!$B$34,
(IF(F142&gt;'admin BN&lt;40'!$C$33,'admin BN&lt;40'!$B$33,
(IF(F142&gt;'admin BN&lt;40'!$C$32,'admin BN&lt;40'!$B$32,
(IF(F142&gt;'admin BN&lt;40'!$C$31,'admin BN&lt;40'!$B$31,
(IF(F142&gt;'admin BN&lt;40'!$C$30,'admin BN&lt;40'!$B$30,
(IF(F142&gt;'admin BN&lt;40'!$C$29,'admin BN&lt;40'!$B$29,IF(F142="","",'admin BN&lt;40'!$B$28)))))))))))))))))))))))))))</f>
        <v/>
      </c>
      <c r="N142" s="12" t="str">
        <f xml:space="preserve">
IF(ISBLANK(K142),"",
IF(K142&gt;'admin BN&lt;40'!$E$6,"Safe",
IF(K142&gt;'admin BN&lt;40'!$G$6,"Danger",)))</f>
        <v/>
      </c>
      <c r="O142" s="13" t="str">
        <f xml:space="preserve">
IF(ISBLANK(L142),"",
IF(L142&gt;'admin BN&lt;40'!$G$7,"Danger",
IF(L142&gt;'admin BN&lt;40'!$F$7,"Alert",
IF(L142&gt;='admin BN&lt;40'!$E$7,"Safe",""))))</f>
        <v/>
      </c>
      <c r="P142" s="14" t="str">
        <f xml:space="preserve">
(IF(G142&gt;'admin BN&lt;40'!$C$23,'admin BN&lt;40'!$B$23,
(IF(G142&gt;'admin BN&lt;40'!$C$22,'admin BN&lt;40'!$B$22,
(IF(G142&gt;'admin BN&lt;40'!$C$21,'admin BN&lt;40'!$B$21,
(IF(G142&gt;'admin BN&lt;40'!$C$20,'admin BN&lt;40'!$B$20,IF(G142&gt;'admin BN&lt;40'!$C$19,'admin BN&lt;40'!$B$19,"")))))))))</f>
        <v/>
      </c>
      <c r="Q142" s="14" t="str">
        <f t="shared" si="4"/>
        <v/>
      </c>
      <c r="R142" s="14">
        <f t="shared" si="5"/>
        <v>5</v>
      </c>
      <c r="S142" s="15" t="str">
        <f xml:space="preserve">
IF($R142&gt;0,"Fill in all required fields",
IF(OR($M142="&gt;3.0%",$M142="2.0-3.0%",$M142="1.5-2.0%",$M142="0.5-1.5%"),"Fuel sulphur content is too high for operation on BN&lt;40, please use a higher BN CLO and the matching sheet",
IF($I142&gt;100,"CLO not suitable for this sheet. Please check BN &gt;100 sheet",
IF(AND($I142&gt;39,$I142&lt;101),"CLO not suitable for this sheet. Please check BN40 - BN100 sheet",
IF(ISERROR(VLOOKUP(Q142,'admin BN&lt;40'!J$6:M$59,4,FALSE)),"",VLOOKUP(Q142,'admin BN&lt;40'!J$6:M$59,4,FALSE))))))</f>
        <v>Fill in all required fields</v>
      </c>
    </row>
    <row r="143" spans="2:19" ht="15">
      <c r="B143" s="10">
        <v>138</v>
      </c>
      <c r="C143" s="41"/>
      <c r="D143" s="42"/>
      <c r="E143" s="42"/>
      <c r="F143" s="42"/>
      <c r="G143" s="42"/>
      <c r="H143" s="42"/>
      <c r="I143" s="42"/>
      <c r="J143" s="42"/>
      <c r="K143" s="42"/>
      <c r="L143" s="42"/>
      <c r="M143" s="11" t="str">
        <f xml:space="preserve">
(IF(F143&gt;'admin BN&lt;40'!$C$41,'admin BN&lt;40'!$B$41,
(IF(F143&gt;'admin BN&lt;40'!$C$40,'admin BN&lt;40'!$B$40,
(IF(F143&gt;'admin BN&lt;40'!$C$39,'admin BN&lt;40'!$B$39,
(IF(F143&gt;'admin BN&lt;40'!$C$38,'admin BN&lt;40'!$B$38,
(IF(F143&gt;'admin BN&lt;40'!$C$37,'admin BN&lt;40'!$B$37,
(IF(F143&gt;'admin BN&lt;40'!$C$36,'admin BN&lt;40'!$B$36,
(IF(F143&gt;'admin BN&lt;40'!$C$35,'admin BN&lt;40'!$B$35,
(IF(F143&gt;'admin BN&lt;40'!$C$34,'admin BN&lt;40'!$B$34,
(IF(F143&gt;'admin BN&lt;40'!$C$33,'admin BN&lt;40'!$B$33,
(IF(F143&gt;'admin BN&lt;40'!$C$32,'admin BN&lt;40'!$B$32,
(IF(F143&gt;'admin BN&lt;40'!$C$31,'admin BN&lt;40'!$B$31,
(IF(F143&gt;'admin BN&lt;40'!$C$30,'admin BN&lt;40'!$B$30,
(IF(F143&gt;'admin BN&lt;40'!$C$29,'admin BN&lt;40'!$B$29,IF(F143="","",'admin BN&lt;40'!$B$28)))))))))))))))))))))))))))</f>
        <v/>
      </c>
      <c r="N143" s="12" t="str">
        <f xml:space="preserve">
IF(ISBLANK(K143),"",
IF(K143&gt;'admin BN&lt;40'!$E$6,"Safe",
IF(K143&gt;'admin BN&lt;40'!$G$6,"Danger",)))</f>
        <v/>
      </c>
      <c r="O143" s="13" t="str">
        <f xml:space="preserve">
IF(ISBLANK(L143),"",
IF(L143&gt;'admin BN&lt;40'!$G$7,"Danger",
IF(L143&gt;'admin BN&lt;40'!$F$7,"Alert",
IF(L143&gt;='admin BN&lt;40'!$E$7,"Safe",""))))</f>
        <v/>
      </c>
      <c r="P143" s="14" t="str">
        <f xml:space="preserve">
(IF(G143&gt;'admin BN&lt;40'!$C$23,'admin BN&lt;40'!$B$23,
(IF(G143&gt;'admin BN&lt;40'!$C$22,'admin BN&lt;40'!$B$22,
(IF(G143&gt;'admin BN&lt;40'!$C$21,'admin BN&lt;40'!$B$21,
(IF(G143&gt;'admin BN&lt;40'!$C$20,'admin BN&lt;40'!$B$20,IF(G143&gt;'admin BN&lt;40'!$C$19,'admin BN&lt;40'!$B$19,"")))))))))</f>
        <v/>
      </c>
      <c r="Q143" s="14" t="str">
        <f t="shared" si="4"/>
        <v/>
      </c>
      <c r="R143" s="14">
        <f t="shared" si="5"/>
        <v>5</v>
      </c>
      <c r="S143" s="15" t="str">
        <f xml:space="preserve">
IF($R143&gt;0,"Fill in all required fields",
IF(OR($M143="&gt;3.0%",$M143="2.0-3.0%",$M143="1.5-2.0%",$M143="0.5-1.5%"),"Fuel sulphur content is too high for operation on BN&lt;40, please use a higher BN CLO and the matching sheet",
IF($I143&gt;100,"CLO not suitable for this sheet. Please check BN &gt;100 sheet",
IF(AND($I143&gt;39,$I143&lt;101),"CLO not suitable for this sheet. Please check BN40 - BN100 sheet",
IF(ISERROR(VLOOKUP(Q143,'admin BN&lt;40'!J$6:M$59,4,FALSE)),"",VLOOKUP(Q143,'admin BN&lt;40'!J$6:M$59,4,FALSE))))))</f>
        <v>Fill in all required fields</v>
      </c>
    </row>
    <row r="144" spans="2:19" ht="15">
      <c r="B144" s="10">
        <v>139</v>
      </c>
      <c r="C144" s="41"/>
      <c r="D144" s="42"/>
      <c r="E144" s="42"/>
      <c r="F144" s="42"/>
      <c r="G144" s="42"/>
      <c r="H144" s="42"/>
      <c r="I144" s="42"/>
      <c r="J144" s="42"/>
      <c r="K144" s="42"/>
      <c r="L144" s="42"/>
      <c r="M144" s="11" t="str">
        <f xml:space="preserve">
(IF(F144&gt;'admin BN&lt;40'!$C$41,'admin BN&lt;40'!$B$41,
(IF(F144&gt;'admin BN&lt;40'!$C$40,'admin BN&lt;40'!$B$40,
(IF(F144&gt;'admin BN&lt;40'!$C$39,'admin BN&lt;40'!$B$39,
(IF(F144&gt;'admin BN&lt;40'!$C$38,'admin BN&lt;40'!$B$38,
(IF(F144&gt;'admin BN&lt;40'!$C$37,'admin BN&lt;40'!$B$37,
(IF(F144&gt;'admin BN&lt;40'!$C$36,'admin BN&lt;40'!$B$36,
(IF(F144&gt;'admin BN&lt;40'!$C$35,'admin BN&lt;40'!$B$35,
(IF(F144&gt;'admin BN&lt;40'!$C$34,'admin BN&lt;40'!$B$34,
(IF(F144&gt;'admin BN&lt;40'!$C$33,'admin BN&lt;40'!$B$33,
(IF(F144&gt;'admin BN&lt;40'!$C$32,'admin BN&lt;40'!$B$32,
(IF(F144&gt;'admin BN&lt;40'!$C$31,'admin BN&lt;40'!$B$31,
(IF(F144&gt;'admin BN&lt;40'!$C$30,'admin BN&lt;40'!$B$30,
(IF(F144&gt;'admin BN&lt;40'!$C$29,'admin BN&lt;40'!$B$29,IF(F144="","",'admin BN&lt;40'!$B$28)))))))))))))))))))))))))))</f>
        <v/>
      </c>
      <c r="N144" s="12" t="str">
        <f xml:space="preserve">
IF(ISBLANK(K144),"",
IF(K144&gt;'admin BN&lt;40'!$E$6,"Safe",
IF(K144&gt;'admin BN&lt;40'!$G$6,"Danger",)))</f>
        <v/>
      </c>
      <c r="O144" s="13" t="str">
        <f xml:space="preserve">
IF(ISBLANK(L144),"",
IF(L144&gt;'admin BN&lt;40'!$G$7,"Danger",
IF(L144&gt;'admin BN&lt;40'!$F$7,"Alert",
IF(L144&gt;='admin BN&lt;40'!$E$7,"Safe",""))))</f>
        <v/>
      </c>
      <c r="P144" s="14" t="str">
        <f xml:space="preserve">
(IF(G144&gt;'admin BN&lt;40'!$C$23,'admin BN&lt;40'!$B$23,
(IF(G144&gt;'admin BN&lt;40'!$C$22,'admin BN&lt;40'!$B$22,
(IF(G144&gt;'admin BN&lt;40'!$C$21,'admin BN&lt;40'!$B$21,
(IF(G144&gt;'admin BN&lt;40'!$C$20,'admin BN&lt;40'!$B$20,IF(G144&gt;'admin BN&lt;40'!$C$19,'admin BN&lt;40'!$B$19,"")))))))))</f>
        <v/>
      </c>
      <c r="Q144" s="14" t="str">
        <f t="shared" si="4"/>
        <v/>
      </c>
      <c r="R144" s="14">
        <f t="shared" si="5"/>
        <v>5</v>
      </c>
      <c r="S144" s="15" t="str">
        <f xml:space="preserve">
IF($R144&gt;0,"Fill in all required fields",
IF(OR($M144="&gt;3.0%",$M144="2.0-3.0%",$M144="1.5-2.0%",$M144="0.5-1.5%"),"Fuel sulphur content is too high for operation on BN&lt;40, please use a higher BN CLO and the matching sheet",
IF($I144&gt;100,"CLO not suitable for this sheet. Please check BN &gt;100 sheet",
IF(AND($I144&gt;39,$I144&lt;101),"CLO not suitable for this sheet. Please check BN40 - BN100 sheet",
IF(ISERROR(VLOOKUP(Q144,'admin BN&lt;40'!J$6:M$59,4,FALSE)),"",VLOOKUP(Q144,'admin BN&lt;40'!J$6:M$59,4,FALSE))))))</f>
        <v>Fill in all required fields</v>
      </c>
    </row>
    <row r="145" spans="2:19" ht="15">
      <c r="B145" s="10">
        <v>140</v>
      </c>
      <c r="C145" s="41"/>
      <c r="D145" s="42"/>
      <c r="E145" s="42"/>
      <c r="F145" s="42"/>
      <c r="G145" s="42"/>
      <c r="H145" s="42"/>
      <c r="I145" s="42"/>
      <c r="J145" s="42"/>
      <c r="K145" s="42"/>
      <c r="L145" s="42"/>
      <c r="M145" s="11" t="str">
        <f xml:space="preserve">
(IF(F145&gt;'admin BN&lt;40'!$C$41,'admin BN&lt;40'!$B$41,
(IF(F145&gt;'admin BN&lt;40'!$C$40,'admin BN&lt;40'!$B$40,
(IF(F145&gt;'admin BN&lt;40'!$C$39,'admin BN&lt;40'!$B$39,
(IF(F145&gt;'admin BN&lt;40'!$C$38,'admin BN&lt;40'!$B$38,
(IF(F145&gt;'admin BN&lt;40'!$C$37,'admin BN&lt;40'!$B$37,
(IF(F145&gt;'admin BN&lt;40'!$C$36,'admin BN&lt;40'!$B$36,
(IF(F145&gt;'admin BN&lt;40'!$C$35,'admin BN&lt;40'!$B$35,
(IF(F145&gt;'admin BN&lt;40'!$C$34,'admin BN&lt;40'!$B$34,
(IF(F145&gt;'admin BN&lt;40'!$C$33,'admin BN&lt;40'!$B$33,
(IF(F145&gt;'admin BN&lt;40'!$C$32,'admin BN&lt;40'!$B$32,
(IF(F145&gt;'admin BN&lt;40'!$C$31,'admin BN&lt;40'!$B$31,
(IF(F145&gt;'admin BN&lt;40'!$C$30,'admin BN&lt;40'!$B$30,
(IF(F145&gt;'admin BN&lt;40'!$C$29,'admin BN&lt;40'!$B$29,IF(F145="","",'admin BN&lt;40'!$B$28)))))))))))))))))))))))))))</f>
        <v/>
      </c>
      <c r="N145" s="12" t="str">
        <f xml:space="preserve">
IF(ISBLANK(K145),"",
IF(K145&gt;'admin BN&lt;40'!$E$6,"Safe",
IF(K145&gt;'admin BN&lt;40'!$G$6,"Danger",)))</f>
        <v/>
      </c>
      <c r="O145" s="13" t="str">
        <f xml:space="preserve">
IF(ISBLANK(L145),"",
IF(L145&gt;'admin BN&lt;40'!$G$7,"Danger",
IF(L145&gt;'admin BN&lt;40'!$F$7,"Alert",
IF(L145&gt;='admin BN&lt;40'!$E$7,"Safe",""))))</f>
        <v/>
      </c>
      <c r="P145" s="14" t="str">
        <f xml:space="preserve">
(IF(G145&gt;'admin BN&lt;40'!$C$23,'admin BN&lt;40'!$B$23,
(IF(G145&gt;'admin BN&lt;40'!$C$22,'admin BN&lt;40'!$B$22,
(IF(G145&gt;'admin BN&lt;40'!$C$21,'admin BN&lt;40'!$B$21,
(IF(G145&gt;'admin BN&lt;40'!$C$20,'admin BN&lt;40'!$B$20,IF(G145&gt;'admin BN&lt;40'!$C$19,'admin BN&lt;40'!$B$19,"")))))))))</f>
        <v/>
      </c>
      <c r="Q145" s="14" t="str">
        <f t="shared" si="4"/>
        <v/>
      </c>
      <c r="R145" s="14">
        <f t="shared" si="5"/>
        <v>5</v>
      </c>
      <c r="S145" s="15" t="str">
        <f xml:space="preserve">
IF($R145&gt;0,"Fill in all required fields",
IF(OR($M145="&gt;3.0%",$M145="2.0-3.0%",$M145="1.5-2.0%",$M145="0.5-1.5%"),"Fuel sulphur content is too high for operation on BN&lt;40, please use a higher BN CLO and the matching sheet",
IF($I145&gt;100,"CLO not suitable for this sheet. Please check BN &gt;100 sheet",
IF(AND($I145&gt;39,$I145&lt;101),"CLO not suitable for this sheet. Please check BN40 - BN100 sheet",
IF(ISERROR(VLOOKUP(Q145,'admin BN&lt;40'!J$6:M$59,4,FALSE)),"",VLOOKUP(Q145,'admin BN&lt;40'!J$6:M$59,4,FALSE))))))</f>
        <v>Fill in all required fields</v>
      </c>
    </row>
    <row r="146" spans="2:19" ht="15">
      <c r="B146" s="10">
        <v>141</v>
      </c>
      <c r="C146" s="41"/>
      <c r="D146" s="42"/>
      <c r="E146" s="42"/>
      <c r="F146" s="42"/>
      <c r="G146" s="42"/>
      <c r="H146" s="42"/>
      <c r="I146" s="42"/>
      <c r="J146" s="42"/>
      <c r="K146" s="42"/>
      <c r="L146" s="42"/>
      <c r="M146" s="11" t="str">
        <f xml:space="preserve">
(IF(F146&gt;'admin BN&lt;40'!$C$41,'admin BN&lt;40'!$B$41,
(IF(F146&gt;'admin BN&lt;40'!$C$40,'admin BN&lt;40'!$B$40,
(IF(F146&gt;'admin BN&lt;40'!$C$39,'admin BN&lt;40'!$B$39,
(IF(F146&gt;'admin BN&lt;40'!$C$38,'admin BN&lt;40'!$B$38,
(IF(F146&gt;'admin BN&lt;40'!$C$37,'admin BN&lt;40'!$B$37,
(IF(F146&gt;'admin BN&lt;40'!$C$36,'admin BN&lt;40'!$B$36,
(IF(F146&gt;'admin BN&lt;40'!$C$35,'admin BN&lt;40'!$B$35,
(IF(F146&gt;'admin BN&lt;40'!$C$34,'admin BN&lt;40'!$B$34,
(IF(F146&gt;'admin BN&lt;40'!$C$33,'admin BN&lt;40'!$B$33,
(IF(F146&gt;'admin BN&lt;40'!$C$32,'admin BN&lt;40'!$B$32,
(IF(F146&gt;'admin BN&lt;40'!$C$31,'admin BN&lt;40'!$B$31,
(IF(F146&gt;'admin BN&lt;40'!$C$30,'admin BN&lt;40'!$B$30,
(IF(F146&gt;'admin BN&lt;40'!$C$29,'admin BN&lt;40'!$B$29,IF(F146="","",'admin BN&lt;40'!$B$28)))))))))))))))))))))))))))</f>
        <v/>
      </c>
      <c r="N146" s="12" t="str">
        <f xml:space="preserve">
IF(ISBLANK(K146),"",
IF(K146&gt;'admin BN&lt;40'!$E$6,"Safe",
IF(K146&gt;'admin BN&lt;40'!$G$6,"Danger",)))</f>
        <v/>
      </c>
      <c r="O146" s="13" t="str">
        <f xml:space="preserve">
IF(ISBLANK(L146),"",
IF(L146&gt;'admin BN&lt;40'!$G$7,"Danger",
IF(L146&gt;'admin BN&lt;40'!$F$7,"Alert",
IF(L146&gt;='admin BN&lt;40'!$E$7,"Safe",""))))</f>
        <v/>
      </c>
      <c r="P146" s="14" t="str">
        <f xml:space="preserve">
(IF(G146&gt;'admin BN&lt;40'!$C$23,'admin BN&lt;40'!$B$23,
(IF(G146&gt;'admin BN&lt;40'!$C$22,'admin BN&lt;40'!$B$22,
(IF(G146&gt;'admin BN&lt;40'!$C$21,'admin BN&lt;40'!$B$21,
(IF(G146&gt;'admin BN&lt;40'!$C$20,'admin BN&lt;40'!$B$20,IF(G146&gt;'admin BN&lt;40'!$C$19,'admin BN&lt;40'!$B$19,"")))))))))</f>
        <v/>
      </c>
      <c r="Q146" s="14" t="str">
        <f t="shared" si="4"/>
        <v/>
      </c>
      <c r="R146" s="14">
        <f t="shared" si="5"/>
        <v>5</v>
      </c>
      <c r="S146" s="15" t="str">
        <f xml:space="preserve">
IF($R146&gt;0,"Fill in all required fields",
IF(OR($M146="&gt;3.0%",$M146="2.0-3.0%",$M146="1.5-2.0%",$M146="0.5-1.5%"),"Fuel sulphur content is too high for operation on BN&lt;40, please use a higher BN CLO and the matching sheet",
IF($I146&gt;100,"CLO not suitable for this sheet. Please check BN &gt;100 sheet",
IF(AND($I146&gt;39,$I146&lt;101),"CLO not suitable for this sheet. Please check BN40 - BN100 sheet",
IF(ISERROR(VLOOKUP(Q146,'admin BN&lt;40'!J$6:M$59,4,FALSE)),"",VLOOKUP(Q146,'admin BN&lt;40'!J$6:M$59,4,FALSE))))))</f>
        <v>Fill in all required fields</v>
      </c>
    </row>
    <row r="147" spans="2:19" ht="15">
      <c r="B147" s="10">
        <v>142</v>
      </c>
      <c r="C147" s="41"/>
      <c r="D147" s="42"/>
      <c r="E147" s="42"/>
      <c r="F147" s="42"/>
      <c r="G147" s="42"/>
      <c r="H147" s="42"/>
      <c r="I147" s="42"/>
      <c r="J147" s="42"/>
      <c r="K147" s="42"/>
      <c r="L147" s="42"/>
      <c r="M147" s="11" t="str">
        <f xml:space="preserve">
(IF(F147&gt;'admin BN&lt;40'!$C$41,'admin BN&lt;40'!$B$41,
(IF(F147&gt;'admin BN&lt;40'!$C$40,'admin BN&lt;40'!$B$40,
(IF(F147&gt;'admin BN&lt;40'!$C$39,'admin BN&lt;40'!$B$39,
(IF(F147&gt;'admin BN&lt;40'!$C$38,'admin BN&lt;40'!$B$38,
(IF(F147&gt;'admin BN&lt;40'!$C$37,'admin BN&lt;40'!$B$37,
(IF(F147&gt;'admin BN&lt;40'!$C$36,'admin BN&lt;40'!$B$36,
(IF(F147&gt;'admin BN&lt;40'!$C$35,'admin BN&lt;40'!$B$35,
(IF(F147&gt;'admin BN&lt;40'!$C$34,'admin BN&lt;40'!$B$34,
(IF(F147&gt;'admin BN&lt;40'!$C$33,'admin BN&lt;40'!$B$33,
(IF(F147&gt;'admin BN&lt;40'!$C$32,'admin BN&lt;40'!$B$32,
(IF(F147&gt;'admin BN&lt;40'!$C$31,'admin BN&lt;40'!$B$31,
(IF(F147&gt;'admin BN&lt;40'!$C$30,'admin BN&lt;40'!$B$30,
(IF(F147&gt;'admin BN&lt;40'!$C$29,'admin BN&lt;40'!$B$29,IF(F147="","",'admin BN&lt;40'!$B$28)))))))))))))))))))))))))))</f>
        <v/>
      </c>
      <c r="N147" s="12" t="str">
        <f xml:space="preserve">
IF(ISBLANK(K147),"",
IF(K147&gt;'admin BN&lt;40'!$E$6,"Safe",
IF(K147&gt;'admin BN&lt;40'!$G$6,"Danger",)))</f>
        <v/>
      </c>
      <c r="O147" s="13" t="str">
        <f xml:space="preserve">
IF(ISBLANK(L147),"",
IF(L147&gt;'admin BN&lt;40'!$G$7,"Danger",
IF(L147&gt;'admin BN&lt;40'!$F$7,"Alert",
IF(L147&gt;='admin BN&lt;40'!$E$7,"Safe",""))))</f>
        <v/>
      </c>
      <c r="P147" s="14" t="str">
        <f xml:space="preserve">
(IF(G147&gt;'admin BN&lt;40'!$C$23,'admin BN&lt;40'!$B$23,
(IF(G147&gt;'admin BN&lt;40'!$C$22,'admin BN&lt;40'!$B$22,
(IF(G147&gt;'admin BN&lt;40'!$C$21,'admin BN&lt;40'!$B$21,
(IF(G147&gt;'admin BN&lt;40'!$C$20,'admin BN&lt;40'!$B$20,IF(G147&gt;'admin BN&lt;40'!$C$19,'admin BN&lt;40'!$B$19,"")))))))))</f>
        <v/>
      </c>
      <c r="Q147" s="14" t="str">
        <f t="shared" si="4"/>
        <v/>
      </c>
      <c r="R147" s="14">
        <f t="shared" si="5"/>
        <v>5</v>
      </c>
      <c r="S147" s="15" t="str">
        <f xml:space="preserve">
IF($R147&gt;0,"Fill in all required fields",
IF(OR($M147="&gt;3.0%",$M147="2.0-3.0%",$M147="1.5-2.0%",$M147="0.5-1.5%"),"Fuel sulphur content is too high for operation on BN&lt;40, please use a higher BN CLO and the matching sheet",
IF($I147&gt;100,"CLO not suitable for this sheet. Please check BN &gt;100 sheet",
IF(AND($I147&gt;39,$I147&lt;101),"CLO not suitable for this sheet. Please check BN40 - BN100 sheet",
IF(ISERROR(VLOOKUP(Q147,'admin BN&lt;40'!J$6:M$59,4,FALSE)),"",VLOOKUP(Q147,'admin BN&lt;40'!J$6:M$59,4,FALSE))))))</f>
        <v>Fill in all required fields</v>
      </c>
    </row>
    <row r="148" spans="2:19" ht="15">
      <c r="B148" s="10">
        <v>143</v>
      </c>
      <c r="C148" s="41"/>
      <c r="D148" s="42"/>
      <c r="E148" s="42"/>
      <c r="F148" s="42"/>
      <c r="G148" s="42"/>
      <c r="H148" s="42"/>
      <c r="I148" s="42"/>
      <c r="J148" s="42"/>
      <c r="K148" s="42"/>
      <c r="L148" s="42"/>
      <c r="M148" s="11" t="str">
        <f xml:space="preserve">
(IF(F148&gt;'admin BN&lt;40'!$C$41,'admin BN&lt;40'!$B$41,
(IF(F148&gt;'admin BN&lt;40'!$C$40,'admin BN&lt;40'!$B$40,
(IF(F148&gt;'admin BN&lt;40'!$C$39,'admin BN&lt;40'!$B$39,
(IF(F148&gt;'admin BN&lt;40'!$C$38,'admin BN&lt;40'!$B$38,
(IF(F148&gt;'admin BN&lt;40'!$C$37,'admin BN&lt;40'!$B$37,
(IF(F148&gt;'admin BN&lt;40'!$C$36,'admin BN&lt;40'!$B$36,
(IF(F148&gt;'admin BN&lt;40'!$C$35,'admin BN&lt;40'!$B$35,
(IF(F148&gt;'admin BN&lt;40'!$C$34,'admin BN&lt;40'!$B$34,
(IF(F148&gt;'admin BN&lt;40'!$C$33,'admin BN&lt;40'!$B$33,
(IF(F148&gt;'admin BN&lt;40'!$C$32,'admin BN&lt;40'!$B$32,
(IF(F148&gt;'admin BN&lt;40'!$C$31,'admin BN&lt;40'!$B$31,
(IF(F148&gt;'admin BN&lt;40'!$C$30,'admin BN&lt;40'!$B$30,
(IF(F148&gt;'admin BN&lt;40'!$C$29,'admin BN&lt;40'!$B$29,IF(F148="","",'admin BN&lt;40'!$B$28)))))))))))))))))))))))))))</f>
        <v/>
      </c>
      <c r="N148" s="12" t="str">
        <f xml:space="preserve">
IF(ISBLANK(K148),"",
IF(K148&gt;'admin BN&lt;40'!$E$6,"Safe",
IF(K148&gt;'admin BN&lt;40'!$G$6,"Danger",)))</f>
        <v/>
      </c>
      <c r="O148" s="13" t="str">
        <f xml:space="preserve">
IF(ISBLANK(L148),"",
IF(L148&gt;'admin BN&lt;40'!$G$7,"Danger",
IF(L148&gt;'admin BN&lt;40'!$F$7,"Alert",
IF(L148&gt;='admin BN&lt;40'!$E$7,"Safe",""))))</f>
        <v/>
      </c>
      <c r="P148" s="14" t="str">
        <f xml:space="preserve">
(IF(G148&gt;'admin BN&lt;40'!$C$23,'admin BN&lt;40'!$B$23,
(IF(G148&gt;'admin BN&lt;40'!$C$22,'admin BN&lt;40'!$B$22,
(IF(G148&gt;'admin BN&lt;40'!$C$21,'admin BN&lt;40'!$B$21,
(IF(G148&gt;'admin BN&lt;40'!$C$20,'admin BN&lt;40'!$B$20,IF(G148&gt;'admin BN&lt;40'!$C$19,'admin BN&lt;40'!$B$19,"")))))))))</f>
        <v/>
      </c>
      <c r="Q148" s="14" t="str">
        <f t="shared" si="4"/>
        <v/>
      </c>
      <c r="R148" s="14">
        <f t="shared" si="5"/>
        <v>5</v>
      </c>
      <c r="S148" s="15" t="str">
        <f xml:space="preserve">
IF($R148&gt;0,"Fill in all required fields",
IF(OR($M148="&gt;3.0%",$M148="2.0-3.0%",$M148="1.5-2.0%",$M148="0.5-1.5%"),"Fuel sulphur content is too high for operation on BN&lt;40, please use a higher BN CLO and the matching sheet",
IF($I148&gt;100,"CLO not suitable for this sheet. Please check BN &gt;100 sheet",
IF(AND($I148&gt;39,$I148&lt;101),"CLO not suitable for this sheet. Please check BN40 - BN100 sheet",
IF(ISERROR(VLOOKUP(Q148,'admin BN&lt;40'!J$6:M$59,4,FALSE)),"",VLOOKUP(Q148,'admin BN&lt;40'!J$6:M$59,4,FALSE))))))</f>
        <v>Fill in all required fields</v>
      </c>
    </row>
    <row r="149" spans="2:19" ht="15">
      <c r="B149" s="10">
        <v>144</v>
      </c>
      <c r="C149" s="41"/>
      <c r="D149" s="42"/>
      <c r="E149" s="42"/>
      <c r="F149" s="42"/>
      <c r="G149" s="42"/>
      <c r="H149" s="42"/>
      <c r="I149" s="42"/>
      <c r="J149" s="42"/>
      <c r="K149" s="42"/>
      <c r="L149" s="42"/>
      <c r="M149" s="11" t="str">
        <f xml:space="preserve">
(IF(F149&gt;'admin BN&lt;40'!$C$41,'admin BN&lt;40'!$B$41,
(IF(F149&gt;'admin BN&lt;40'!$C$40,'admin BN&lt;40'!$B$40,
(IF(F149&gt;'admin BN&lt;40'!$C$39,'admin BN&lt;40'!$B$39,
(IF(F149&gt;'admin BN&lt;40'!$C$38,'admin BN&lt;40'!$B$38,
(IF(F149&gt;'admin BN&lt;40'!$C$37,'admin BN&lt;40'!$B$37,
(IF(F149&gt;'admin BN&lt;40'!$C$36,'admin BN&lt;40'!$B$36,
(IF(F149&gt;'admin BN&lt;40'!$C$35,'admin BN&lt;40'!$B$35,
(IF(F149&gt;'admin BN&lt;40'!$C$34,'admin BN&lt;40'!$B$34,
(IF(F149&gt;'admin BN&lt;40'!$C$33,'admin BN&lt;40'!$B$33,
(IF(F149&gt;'admin BN&lt;40'!$C$32,'admin BN&lt;40'!$B$32,
(IF(F149&gt;'admin BN&lt;40'!$C$31,'admin BN&lt;40'!$B$31,
(IF(F149&gt;'admin BN&lt;40'!$C$30,'admin BN&lt;40'!$B$30,
(IF(F149&gt;'admin BN&lt;40'!$C$29,'admin BN&lt;40'!$B$29,IF(F149="","",'admin BN&lt;40'!$B$28)))))))))))))))))))))))))))</f>
        <v/>
      </c>
      <c r="N149" s="12" t="str">
        <f xml:space="preserve">
IF(ISBLANK(K149),"",
IF(K149&gt;'admin BN&lt;40'!$E$6,"Safe",
IF(K149&gt;'admin BN&lt;40'!$G$6,"Danger",)))</f>
        <v/>
      </c>
      <c r="O149" s="13" t="str">
        <f xml:space="preserve">
IF(ISBLANK(L149),"",
IF(L149&gt;'admin BN&lt;40'!$G$7,"Danger",
IF(L149&gt;'admin BN&lt;40'!$F$7,"Alert",
IF(L149&gt;='admin BN&lt;40'!$E$7,"Safe",""))))</f>
        <v/>
      </c>
      <c r="P149" s="14" t="str">
        <f xml:space="preserve">
(IF(G149&gt;'admin BN&lt;40'!$C$23,'admin BN&lt;40'!$B$23,
(IF(G149&gt;'admin BN&lt;40'!$C$22,'admin BN&lt;40'!$B$22,
(IF(G149&gt;'admin BN&lt;40'!$C$21,'admin BN&lt;40'!$B$21,
(IF(G149&gt;'admin BN&lt;40'!$C$20,'admin BN&lt;40'!$B$20,IF(G149&gt;'admin BN&lt;40'!$C$19,'admin BN&lt;40'!$B$19,"")))))))))</f>
        <v/>
      </c>
      <c r="Q149" s="14" t="str">
        <f t="shared" si="4"/>
        <v/>
      </c>
      <c r="R149" s="14">
        <f t="shared" si="5"/>
        <v>5</v>
      </c>
      <c r="S149" s="15" t="str">
        <f xml:space="preserve">
IF($R149&gt;0,"Fill in all required fields",
IF(OR($M149="&gt;3.0%",$M149="2.0-3.0%",$M149="1.5-2.0%",$M149="0.5-1.5%"),"Fuel sulphur content is too high for operation on BN&lt;40, please use a higher BN CLO and the matching sheet",
IF($I149&gt;100,"CLO not suitable for this sheet. Please check BN &gt;100 sheet",
IF(AND($I149&gt;39,$I149&lt;101),"CLO not suitable for this sheet. Please check BN40 - BN100 sheet",
IF(ISERROR(VLOOKUP(Q149,'admin BN&lt;40'!J$6:M$59,4,FALSE)),"",VLOOKUP(Q149,'admin BN&lt;40'!J$6:M$59,4,FALSE))))))</f>
        <v>Fill in all required fields</v>
      </c>
    </row>
    <row r="150" spans="2:19" ht="15">
      <c r="B150" s="10">
        <v>145</v>
      </c>
      <c r="C150" s="41"/>
      <c r="D150" s="42"/>
      <c r="E150" s="42"/>
      <c r="F150" s="42"/>
      <c r="G150" s="42"/>
      <c r="H150" s="42"/>
      <c r="I150" s="42"/>
      <c r="J150" s="42"/>
      <c r="K150" s="42"/>
      <c r="L150" s="42"/>
      <c r="M150" s="11" t="str">
        <f xml:space="preserve">
(IF(F150&gt;'admin BN&lt;40'!$C$41,'admin BN&lt;40'!$B$41,
(IF(F150&gt;'admin BN&lt;40'!$C$40,'admin BN&lt;40'!$B$40,
(IF(F150&gt;'admin BN&lt;40'!$C$39,'admin BN&lt;40'!$B$39,
(IF(F150&gt;'admin BN&lt;40'!$C$38,'admin BN&lt;40'!$B$38,
(IF(F150&gt;'admin BN&lt;40'!$C$37,'admin BN&lt;40'!$B$37,
(IF(F150&gt;'admin BN&lt;40'!$C$36,'admin BN&lt;40'!$B$36,
(IF(F150&gt;'admin BN&lt;40'!$C$35,'admin BN&lt;40'!$B$35,
(IF(F150&gt;'admin BN&lt;40'!$C$34,'admin BN&lt;40'!$B$34,
(IF(F150&gt;'admin BN&lt;40'!$C$33,'admin BN&lt;40'!$B$33,
(IF(F150&gt;'admin BN&lt;40'!$C$32,'admin BN&lt;40'!$B$32,
(IF(F150&gt;'admin BN&lt;40'!$C$31,'admin BN&lt;40'!$B$31,
(IF(F150&gt;'admin BN&lt;40'!$C$30,'admin BN&lt;40'!$B$30,
(IF(F150&gt;'admin BN&lt;40'!$C$29,'admin BN&lt;40'!$B$29,IF(F150="","",'admin BN&lt;40'!$B$28)))))))))))))))))))))))))))</f>
        <v/>
      </c>
      <c r="N150" s="12" t="str">
        <f xml:space="preserve">
IF(ISBLANK(K150),"",
IF(K150&gt;'admin BN&lt;40'!$E$6,"Safe",
IF(K150&gt;'admin BN&lt;40'!$G$6,"Danger",)))</f>
        <v/>
      </c>
      <c r="O150" s="13" t="str">
        <f xml:space="preserve">
IF(ISBLANK(L150),"",
IF(L150&gt;'admin BN&lt;40'!$G$7,"Danger",
IF(L150&gt;'admin BN&lt;40'!$F$7,"Alert",
IF(L150&gt;='admin BN&lt;40'!$E$7,"Safe",""))))</f>
        <v/>
      </c>
      <c r="P150" s="14" t="str">
        <f xml:space="preserve">
(IF(G150&gt;'admin BN&lt;40'!$C$23,'admin BN&lt;40'!$B$23,
(IF(G150&gt;'admin BN&lt;40'!$C$22,'admin BN&lt;40'!$B$22,
(IF(G150&gt;'admin BN&lt;40'!$C$21,'admin BN&lt;40'!$B$21,
(IF(G150&gt;'admin BN&lt;40'!$C$20,'admin BN&lt;40'!$B$20,IF(G150&gt;'admin BN&lt;40'!$C$19,'admin BN&lt;40'!$B$19,"")))))))))</f>
        <v/>
      </c>
      <c r="Q150" s="14" t="str">
        <f t="shared" si="4"/>
        <v/>
      </c>
      <c r="R150" s="14">
        <f t="shared" si="5"/>
        <v>5</v>
      </c>
      <c r="S150" s="15" t="str">
        <f xml:space="preserve">
IF($R150&gt;0,"Fill in all required fields",
IF(OR($M150="&gt;3.0%",$M150="2.0-3.0%",$M150="1.5-2.0%",$M150="0.5-1.5%"),"Fuel sulphur content is too high for operation on BN&lt;40, please use a higher BN CLO and the matching sheet",
IF($I150&gt;100,"CLO not suitable for this sheet. Please check BN &gt;100 sheet",
IF(AND($I150&gt;39,$I150&lt;101),"CLO not suitable for this sheet. Please check BN40 - BN100 sheet",
IF(ISERROR(VLOOKUP(Q150,'admin BN&lt;40'!J$6:M$59,4,FALSE)),"",VLOOKUP(Q150,'admin BN&lt;40'!J$6:M$59,4,FALSE))))))</f>
        <v>Fill in all required fields</v>
      </c>
    </row>
    <row r="151" spans="2:19" ht="15">
      <c r="B151" s="10">
        <v>146</v>
      </c>
      <c r="C151" s="41"/>
      <c r="D151" s="42"/>
      <c r="E151" s="42"/>
      <c r="F151" s="42"/>
      <c r="G151" s="42"/>
      <c r="H151" s="42"/>
      <c r="I151" s="42"/>
      <c r="J151" s="42"/>
      <c r="K151" s="42"/>
      <c r="L151" s="42"/>
      <c r="M151" s="11" t="str">
        <f xml:space="preserve">
(IF(F151&gt;'admin BN&lt;40'!$C$41,'admin BN&lt;40'!$B$41,
(IF(F151&gt;'admin BN&lt;40'!$C$40,'admin BN&lt;40'!$B$40,
(IF(F151&gt;'admin BN&lt;40'!$C$39,'admin BN&lt;40'!$B$39,
(IF(F151&gt;'admin BN&lt;40'!$C$38,'admin BN&lt;40'!$B$38,
(IF(F151&gt;'admin BN&lt;40'!$C$37,'admin BN&lt;40'!$B$37,
(IF(F151&gt;'admin BN&lt;40'!$C$36,'admin BN&lt;40'!$B$36,
(IF(F151&gt;'admin BN&lt;40'!$C$35,'admin BN&lt;40'!$B$35,
(IF(F151&gt;'admin BN&lt;40'!$C$34,'admin BN&lt;40'!$B$34,
(IF(F151&gt;'admin BN&lt;40'!$C$33,'admin BN&lt;40'!$B$33,
(IF(F151&gt;'admin BN&lt;40'!$C$32,'admin BN&lt;40'!$B$32,
(IF(F151&gt;'admin BN&lt;40'!$C$31,'admin BN&lt;40'!$B$31,
(IF(F151&gt;'admin BN&lt;40'!$C$30,'admin BN&lt;40'!$B$30,
(IF(F151&gt;'admin BN&lt;40'!$C$29,'admin BN&lt;40'!$B$29,IF(F151="","",'admin BN&lt;40'!$B$28)))))))))))))))))))))))))))</f>
        <v/>
      </c>
      <c r="N151" s="12" t="str">
        <f xml:space="preserve">
IF(ISBLANK(K151),"",
IF(K151&gt;'admin BN&lt;40'!$E$6,"Safe",
IF(K151&gt;'admin BN&lt;40'!$G$6,"Danger",)))</f>
        <v/>
      </c>
      <c r="O151" s="13" t="str">
        <f xml:space="preserve">
IF(ISBLANK(L151),"",
IF(L151&gt;'admin BN&lt;40'!$G$7,"Danger",
IF(L151&gt;'admin BN&lt;40'!$F$7,"Alert",
IF(L151&gt;='admin BN&lt;40'!$E$7,"Safe",""))))</f>
        <v/>
      </c>
      <c r="P151" s="14" t="str">
        <f xml:space="preserve">
(IF(G151&gt;'admin BN&lt;40'!$C$23,'admin BN&lt;40'!$B$23,
(IF(G151&gt;'admin BN&lt;40'!$C$22,'admin BN&lt;40'!$B$22,
(IF(G151&gt;'admin BN&lt;40'!$C$21,'admin BN&lt;40'!$B$21,
(IF(G151&gt;'admin BN&lt;40'!$C$20,'admin BN&lt;40'!$B$20,IF(G151&gt;'admin BN&lt;40'!$C$19,'admin BN&lt;40'!$B$19,"")))))))))</f>
        <v/>
      </c>
      <c r="Q151" s="14" t="str">
        <f t="shared" si="4"/>
        <v/>
      </c>
      <c r="R151" s="14">
        <f t="shared" si="5"/>
        <v>5</v>
      </c>
      <c r="S151" s="15" t="str">
        <f xml:space="preserve">
IF($R151&gt;0,"Fill in all required fields",
IF(OR($M151="&gt;3.0%",$M151="2.0-3.0%",$M151="1.5-2.0%",$M151="0.5-1.5%"),"Fuel sulphur content is too high for operation on BN&lt;40, please use a higher BN CLO and the matching sheet",
IF($I151&gt;100,"CLO not suitable for this sheet. Please check BN &gt;100 sheet",
IF(AND($I151&gt;39,$I151&lt;101),"CLO not suitable for this sheet. Please check BN40 - BN100 sheet",
IF(ISERROR(VLOOKUP(Q151,'admin BN&lt;40'!J$6:M$59,4,FALSE)),"",VLOOKUP(Q151,'admin BN&lt;40'!J$6:M$59,4,FALSE))))))</f>
        <v>Fill in all required fields</v>
      </c>
    </row>
    <row r="152" spans="2:19" ht="15">
      <c r="B152" s="10">
        <v>147</v>
      </c>
      <c r="C152" s="41"/>
      <c r="D152" s="42"/>
      <c r="E152" s="42"/>
      <c r="F152" s="42"/>
      <c r="G152" s="42"/>
      <c r="H152" s="42"/>
      <c r="I152" s="42"/>
      <c r="J152" s="42"/>
      <c r="K152" s="42"/>
      <c r="L152" s="42"/>
      <c r="M152" s="11" t="str">
        <f xml:space="preserve">
(IF(F152&gt;'admin BN&lt;40'!$C$41,'admin BN&lt;40'!$B$41,
(IF(F152&gt;'admin BN&lt;40'!$C$40,'admin BN&lt;40'!$B$40,
(IF(F152&gt;'admin BN&lt;40'!$C$39,'admin BN&lt;40'!$B$39,
(IF(F152&gt;'admin BN&lt;40'!$C$38,'admin BN&lt;40'!$B$38,
(IF(F152&gt;'admin BN&lt;40'!$C$37,'admin BN&lt;40'!$B$37,
(IF(F152&gt;'admin BN&lt;40'!$C$36,'admin BN&lt;40'!$B$36,
(IF(F152&gt;'admin BN&lt;40'!$C$35,'admin BN&lt;40'!$B$35,
(IF(F152&gt;'admin BN&lt;40'!$C$34,'admin BN&lt;40'!$B$34,
(IF(F152&gt;'admin BN&lt;40'!$C$33,'admin BN&lt;40'!$B$33,
(IF(F152&gt;'admin BN&lt;40'!$C$32,'admin BN&lt;40'!$B$32,
(IF(F152&gt;'admin BN&lt;40'!$C$31,'admin BN&lt;40'!$B$31,
(IF(F152&gt;'admin BN&lt;40'!$C$30,'admin BN&lt;40'!$B$30,
(IF(F152&gt;'admin BN&lt;40'!$C$29,'admin BN&lt;40'!$B$29,IF(F152="","",'admin BN&lt;40'!$B$28)))))))))))))))))))))))))))</f>
        <v/>
      </c>
      <c r="N152" s="12" t="str">
        <f xml:space="preserve">
IF(ISBLANK(K152),"",
IF(K152&gt;'admin BN&lt;40'!$E$6,"Safe",
IF(K152&gt;'admin BN&lt;40'!$G$6,"Danger",)))</f>
        <v/>
      </c>
      <c r="O152" s="13" t="str">
        <f xml:space="preserve">
IF(ISBLANK(L152),"",
IF(L152&gt;'admin BN&lt;40'!$G$7,"Danger",
IF(L152&gt;'admin BN&lt;40'!$F$7,"Alert",
IF(L152&gt;='admin BN&lt;40'!$E$7,"Safe",""))))</f>
        <v/>
      </c>
      <c r="P152" s="14" t="str">
        <f xml:space="preserve">
(IF(G152&gt;'admin BN&lt;40'!$C$23,'admin BN&lt;40'!$B$23,
(IF(G152&gt;'admin BN&lt;40'!$C$22,'admin BN&lt;40'!$B$22,
(IF(G152&gt;'admin BN&lt;40'!$C$21,'admin BN&lt;40'!$B$21,
(IF(G152&gt;'admin BN&lt;40'!$C$20,'admin BN&lt;40'!$B$20,IF(G152&gt;'admin BN&lt;40'!$C$19,'admin BN&lt;40'!$B$19,"")))))))))</f>
        <v/>
      </c>
      <c r="Q152" s="14" t="str">
        <f t="shared" si="4"/>
        <v/>
      </c>
      <c r="R152" s="14">
        <f t="shared" si="5"/>
        <v>5</v>
      </c>
      <c r="S152" s="15" t="str">
        <f xml:space="preserve">
IF($R152&gt;0,"Fill in all required fields",
IF(OR($M152="&gt;3.0%",$M152="2.0-3.0%",$M152="1.5-2.0%",$M152="0.5-1.5%"),"Fuel sulphur content is too high for operation on BN&lt;40, please use a higher BN CLO and the matching sheet",
IF($I152&gt;100,"CLO not suitable for this sheet. Please check BN &gt;100 sheet",
IF(AND($I152&gt;39,$I152&lt;101),"CLO not suitable for this sheet. Please check BN40 - BN100 sheet",
IF(ISERROR(VLOOKUP(Q152,'admin BN&lt;40'!J$6:M$59,4,FALSE)),"",VLOOKUP(Q152,'admin BN&lt;40'!J$6:M$59,4,FALSE))))))</f>
        <v>Fill in all required fields</v>
      </c>
    </row>
    <row r="153" spans="2:19" ht="15">
      <c r="B153" s="10">
        <v>148</v>
      </c>
      <c r="C153" s="41"/>
      <c r="D153" s="42"/>
      <c r="E153" s="42"/>
      <c r="F153" s="42"/>
      <c r="G153" s="42"/>
      <c r="H153" s="42"/>
      <c r="I153" s="42"/>
      <c r="J153" s="42"/>
      <c r="K153" s="42"/>
      <c r="L153" s="42"/>
      <c r="M153" s="11" t="str">
        <f xml:space="preserve">
(IF(F153&gt;'admin BN&lt;40'!$C$41,'admin BN&lt;40'!$B$41,
(IF(F153&gt;'admin BN&lt;40'!$C$40,'admin BN&lt;40'!$B$40,
(IF(F153&gt;'admin BN&lt;40'!$C$39,'admin BN&lt;40'!$B$39,
(IF(F153&gt;'admin BN&lt;40'!$C$38,'admin BN&lt;40'!$B$38,
(IF(F153&gt;'admin BN&lt;40'!$C$37,'admin BN&lt;40'!$B$37,
(IF(F153&gt;'admin BN&lt;40'!$C$36,'admin BN&lt;40'!$B$36,
(IF(F153&gt;'admin BN&lt;40'!$C$35,'admin BN&lt;40'!$B$35,
(IF(F153&gt;'admin BN&lt;40'!$C$34,'admin BN&lt;40'!$B$34,
(IF(F153&gt;'admin BN&lt;40'!$C$33,'admin BN&lt;40'!$B$33,
(IF(F153&gt;'admin BN&lt;40'!$C$32,'admin BN&lt;40'!$B$32,
(IF(F153&gt;'admin BN&lt;40'!$C$31,'admin BN&lt;40'!$B$31,
(IF(F153&gt;'admin BN&lt;40'!$C$30,'admin BN&lt;40'!$B$30,
(IF(F153&gt;'admin BN&lt;40'!$C$29,'admin BN&lt;40'!$B$29,IF(F153="","",'admin BN&lt;40'!$B$28)))))))))))))))))))))))))))</f>
        <v/>
      </c>
      <c r="N153" s="12" t="str">
        <f xml:space="preserve">
IF(ISBLANK(K153),"",
IF(K153&gt;'admin BN&lt;40'!$E$6,"Safe",
IF(K153&gt;'admin BN&lt;40'!$G$6,"Danger",)))</f>
        <v/>
      </c>
      <c r="O153" s="13" t="str">
        <f xml:space="preserve">
IF(ISBLANK(L153),"",
IF(L153&gt;'admin BN&lt;40'!$G$7,"Danger",
IF(L153&gt;'admin BN&lt;40'!$F$7,"Alert",
IF(L153&gt;='admin BN&lt;40'!$E$7,"Safe",""))))</f>
        <v/>
      </c>
      <c r="P153" s="14" t="str">
        <f xml:space="preserve">
(IF(G153&gt;'admin BN&lt;40'!$C$23,'admin BN&lt;40'!$B$23,
(IF(G153&gt;'admin BN&lt;40'!$C$22,'admin BN&lt;40'!$B$22,
(IF(G153&gt;'admin BN&lt;40'!$C$21,'admin BN&lt;40'!$B$21,
(IF(G153&gt;'admin BN&lt;40'!$C$20,'admin BN&lt;40'!$B$20,IF(G153&gt;'admin BN&lt;40'!$C$19,'admin BN&lt;40'!$B$19,"")))))))))</f>
        <v/>
      </c>
      <c r="Q153" s="14" t="str">
        <f t="shared" si="4"/>
        <v/>
      </c>
      <c r="R153" s="14">
        <f t="shared" si="5"/>
        <v>5</v>
      </c>
      <c r="S153" s="15" t="str">
        <f xml:space="preserve">
IF($R153&gt;0,"Fill in all required fields",
IF(OR($M153="&gt;3.0%",$M153="2.0-3.0%",$M153="1.5-2.0%",$M153="0.5-1.5%"),"Fuel sulphur content is too high for operation on BN&lt;40, please use a higher BN CLO and the matching sheet",
IF($I153&gt;100,"CLO not suitable for this sheet. Please check BN &gt;100 sheet",
IF(AND($I153&gt;39,$I153&lt;101),"CLO not suitable for this sheet. Please check BN40 - BN100 sheet",
IF(ISERROR(VLOOKUP(Q153,'admin BN&lt;40'!J$6:M$59,4,FALSE)),"",VLOOKUP(Q153,'admin BN&lt;40'!J$6:M$59,4,FALSE))))))</f>
        <v>Fill in all required fields</v>
      </c>
    </row>
    <row r="154" spans="2:19" ht="15">
      <c r="B154" s="10">
        <v>149</v>
      </c>
      <c r="C154" s="41"/>
      <c r="D154" s="42"/>
      <c r="E154" s="42"/>
      <c r="F154" s="42"/>
      <c r="G154" s="42"/>
      <c r="H154" s="42"/>
      <c r="I154" s="42"/>
      <c r="J154" s="42"/>
      <c r="K154" s="42"/>
      <c r="L154" s="42"/>
      <c r="M154" s="11" t="str">
        <f xml:space="preserve">
(IF(F154&gt;'admin BN&lt;40'!$C$41,'admin BN&lt;40'!$B$41,
(IF(F154&gt;'admin BN&lt;40'!$C$40,'admin BN&lt;40'!$B$40,
(IF(F154&gt;'admin BN&lt;40'!$C$39,'admin BN&lt;40'!$B$39,
(IF(F154&gt;'admin BN&lt;40'!$C$38,'admin BN&lt;40'!$B$38,
(IF(F154&gt;'admin BN&lt;40'!$C$37,'admin BN&lt;40'!$B$37,
(IF(F154&gt;'admin BN&lt;40'!$C$36,'admin BN&lt;40'!$B$36,
(IF(F154&gt;'admin BN&lt;40'!$C$35,'admin BN&lt;40'!$B$35,
(IF(F154&gt;'admin BN&lt;40'!$C$34,'admin BN&lt;40'!$B$34,
(IF(F154&gt;'admin BN&lt;40'!$C$33,'admin BN&lt;40'!$B$33,
(IF(F154&gt;'admin BN&lt;40'!$C$32,'admin BN&lt;40'!$B$32,
(IF(F154&gt;'admin BN&lt;40'!$C$31,'admin BN&lt;40'!$B$31,
(IF(F154&gt;'admin BN&lt;40'!$C$30,'admin BN&lt;40'!$B$30,
(IF(F154&gt;'admin BN&lt;40'!$C$29,'admin BN&lt;40'!$B$29,IF(F154="","",'admin BN&lt;40'!$B$28)))))))))))))))))))))))))))</f>
        <v/>
      </c>
      <c r="N154" s="12" t="str">
        <f xml:space="preserve">
IF(ISBLANK(K154),"",
IF(K154&gt;'admin BN&lt;40'!$E$6,"Safe",
IF(K154&gt;'admin BN&lt;40'!$G$6,"Danger",)))</f>
        <v/>
      </c>
      <c r="O154" s="13" t="str">
        <f xml:space="preserve">
IF(ISBLANK(L154),"",
IF(L154&gt;'admin BN&lt;40'!$G$7,"Danger",
IF(L154&gt;'admin BN&lt;40'!$F$7,"Alert",
IF(L154&gt;='admin BN&lt;40'!$E$7,"Safe",""))))</f>
        <v/>
      </c>
      <c r="P154" s="14" t="str">
        <f xml:space="preserve">
(IF(G154&gt;'admin BN&lt;40'!$C$23,'admin BN&lt;40'!$B$23,
(IF(G154&gt;'admin BN&lt;40'!$C$22,'admin BN&lt;40'!$B$22,
(IF(G154&gt;'admin BN&lt;40'!$C$21,'admin BN&lt;40'!$B$21,
(IF(G154&gt;'admin BN&lt;40'!$C$20,'admin BN&lt;40'!$B$20,IF(G154&gt;'admin BN&lt;40'!$C$19,'admin BN&lt;40'!$B$19,"")))))))))</f>
        <v/>
      </c>
      <c r="Q154" s="14" t="str">
        <f t="shared" si="4"/>
        <v/>
      </c>
      <c r="R154" s="14">
        <f t="shared" si="5"/>
        <v>5</v>
      </c>
      <c r="S154" s="15" t="str">
        <f xml:space="preserve">
IF($R154&gt;0,"Fill in all required fields",
IF(OR($M154="&gt;3.0%",$M154="2.0-3.0%",$M154="1.5-2.0%",$M154="0.5-1.5%"),"Fuel sulphur content is too high for operation on BN&lt;40, please use a higher BN CLO and the matching sheet",
IF($I154&gt;100,"CLO not suitable for this sheet. Please check BN &gt;100 sheet",
IF(AND($I154&gt;39,$I154&lt;101),"CLO not suitable for this sheet. Please check BN40 - BN100 sheet",
IF(ISERROR(VLOOKUP(Q154,'admin BN&lt;40'!J$6:M$59,4,FALSE)),"",VLOOKUP(Q154,'admin BN&lt;40'!J$6:M$59,4,FALSE))))))</f>
        <v>Fill in all required fields</v>
      </c>
    </row>
    <row r="155" spans="2:19" ht="15">
      <c r="B155" s="10">
        <v>150</v>
      </c>
      <c r="C155" s="41"/>
      <c r="D155" s="42"/>
      <c r="E155" s="42"/>
      <c r="F155" s="42"/>
      <c r="G155" s="42"/>
      <c r="H155" s="42"/>
      <c r="I155" s="42"/>
      <c r="J155" s="42"/>
      <c r="K155" s="42"/>
      <c r="L155" s="42"/>
      <c r="M155" s="11" t="str">
        <f xml:space="preserve">
(IF(F155&gt;'admin BN&lt;40'!$C$41,'admin BN&lt;40'!$B$41,
(IF(F155&gt;'admin BN&lt;40'!$C$40,'admin BN&lt;40'!$B$40,
(IF(F155&gt;'admin BN&lt;40'!$C$39,'admin BN&lt;40'!$B$39,
(IF(F155&gt;'admin BN&lt;40'!$C$38,'admin BN&lt;40'!$B$38,
(IF(F155&gt;'admin BN&lt;40'!$C$37,'admin BN&lt;40'!$B$37,
(IF(F155&gt;'admin BN&lt;40'!$C$36,'admin BN&lt;40'!$B$36,
(IF(F155&gt;'admin BN&lt;40'!$C$35,'admin BN&lt;40'!$B$35,
(IF(F155&gt;'admin BN&lt;40'!$C$34,'admin BN&lt;40'!$B$34,
(IF(F155&gt;'admin BN&lt;40'!$C$33,'admin BN&lt;40'!$B$33,
(IF(F155&gt;'admin BN&lt;40'!$C$32,'admin BN&lt;40'!$B$32,
(IF(F155&gt;'admin BN&lt;40'!$C$31,'admin BN&lt;40'!$B$31,
(IF(F155&gt;'admin BN&lt;40'!$C$30,'admin BN&lt;40'!$B$30,
(IF(F155&gt;'admin BN&lt;40'!$C$29,'admin BN&lt;40'!$B$29,IF(F155="","",'admin BN&lt;40'!$B$28)))))))))))))))))))))))))))</f>
        <v/>
      </c>
      <c r="N155" s="12" t="str">
        <f xml:space="preserve">
IF(ISBLANK(K155),"",
IF(K155&gt;'admin BN&lt;40'!$E$6,"Safe",
IF(K155&gt;'admin BN&lt;40'!$G$6,"Danger",)))</f>
        <v/>
      </c>
      <c r="O155" s="13" t="str">
        <f xml:space="preserve">
IF(ISBLANK(L155),"",
IF(L155&gt;'admin BN&lt;40'!$G$7,"Danger",
IF(L155&gt;'admin BN&lt;40'!$F$7,"Alert",
IF(L155&gt;='admin BN&lt;40'!$E$7,"Safe",""))))</f>
        <v/>
      </c>
      <c r="P155" s="14" t="str">
        <f xml:space="preserve">
(IF(G155&gt;'admin BN&lt;40'!$C$23,'admin BN&lt;40'!$B$23,
(IF(G155&gt;'admin BN&lt;40'!$C$22,'admin BN&lt;40'!$B$22,
(IF(G155&gt;'admin BN&lt;40'!$C$21,'admin BN&lt;40'!$B$21,
(IF(G155&gt;'admin BN&lt;40'!$C$20,'admin BN&lt;40'!$B$20,IF(G155&gt;'admin BN&lt;40'!$C$19,'admin BN&lt;40'!$B$19,"")))))))))</f>
        <v/>
      </c>
      <c r="Q155" s="14" t="str">
        <f t="shared" si="4"/>
        <v/>
      </c>
      <c r="R155" s="14">
        <f t="shared" si="5"/>
        <v>5</v>
      </c>
      <c r="S155" s="15" t="str">
        <f xml:space="preserve">
IF($R155&gt;0,"Fill in all required fields",
IF(OR($M155="&gt;3.0%",$M155="2.0-3.0%",$M155="1.5-2.0%",$M155="0.5-1.5%"),"Fuel sulphur content is too high for operation on BN&lt;40, please use a higher BN CLO and the matching sheet",
IF($I155&gt;100,"CLO not suitable for this sheet. Please check BN &gt;100 sheet",
IF(AND($I155&gt;39,$I155&lt;101),"CLO not suitable for this sheet. Please check BN40 - BN100 sheet",
IF(ISERROR(VLOOKUP(Q155,'admin BN&lt;40'!J$6:M$59,4,FALSE)),"",VLOOKUP(Q155,'admin BN&lt;40'!J$6:M$59,4,FALSE))))))</f>
        <v>Fill in all required fields</v>
      </c>
    </row>
    <row r="156" spans="2:19" ht="15">
      <c r="B156" s="10">
        <v>151</v>
      </c>
      <c r="C156" s="41"/>
      <c r="D156" s="42"/>
      <c r="E156" s="42"/>
      <c r="F156" s="42"/>
      <c r="G156" s="42"/>
      <c r="H156" s="42"/>
      <c r="I156" s="42"/>
      <c r="J156" s="42"/>
      <c r="K156" s="42"/>
      <c r="L156" s="42"/>
      <c r="M156" s="11" t="str">
        <f xml:space="preserve">
(IF(F156&gt;'admin BN&lt;40'!$C$41,'admin BN&lt;40'!$B$41,
(IF(F156&gt;'admin BN&lt;40'!$C$40,'admin BN&lt;40'!$B$40,
(IF(F156&gt;'admin BN&lt;40'!$C$39,'admin BN&lt;40'!$B$39,
(IF(F156&gt;'admin BN&lt;40'!$C$38,'admin BN&lt;40'!$B$38,
(IF(F156&gt;'admin BN&lt;40'!$C$37,'admin BN&lt;40'!$B$37,
(IF(F156&gt;'admin BN&lt;40'!$C$36,'admin BN&lt;40'!$B$36,
(IF(F156&gt;'admin BN&lt;40'!$C$35,'admin BN&lt;40'!$B$35,
(IF(F156&gt;'admin BN&lt;40'!$C$34,'admin BN&lt;40'!$B$34,
(IF(F156&gt;'admin BN&lt;40'!$C$33,'admin BN&lt;40'!$B$33,
(IF(F156&gt;'admin BN&lt;40'!$C$32,'admin BN&lt;40'!$B$32,
(IF(F156&gt;'admin BN&lt;40'!$C$31,'admin BN&lt;40'!$B$31,
(IF(F156&gt;'admin BN&lt;40'!$C$30,'admin BN&lt;40'!$B$30,
(IF(F156&gt;'admin BN&lt;40'!$C$29,'admin BN&lt;40'!$B$29,IF(F156="","",'admin BN&lt;40'!$B$28)))))))))))))))))))))))))))</f>
        <v/>
      </c>
      <c r="N156" s="12" t="str">
        <f xml:space="preserve">
IF(ISBLANK(K156),"",
IF(K156&gt;'admin BN&lt;40'!$E$6,"Safe",
IF(K156&gt;'admin BN&lt;40'!$G$6,"Danger",)))</f>
        <v/>
      </c>
      <c r="O156" s="13" t="str">
        <f xml:space="preserve">
IF(ISBLANK(L156),"",
IF(L156&gt;'admin BN&lt;40'!$G$7,"Danger",
IF(L156&gt;'admin BN&lt;40'!$F$7,"Alert",
IF(L156&gt;='admin BN&lt;40'!$E$7,"Safe",""))))</f>
        <v/>
      </c>
      <c r="P156" s="14" t="str">
        <f xml:space="preserve">
(IF(G156&gt;'admin BN&lt;40'!$C$23,'admin BN&lt;40'!$B$23,
(IF(G156&gt;'admin BN&lt;40'!$C$22,'admin BN&lt;40'!$B$22,
(IF(G156&gt;'admin BN&lt;40'!$C$21,'admin BN&lt;40'!$B$21,
(IF(G156&gt;'admin BN&lt;40'!$C$20,'admin BN&lt;40'!$B$20,IF(G156&gt;'admin BN&lt;40'!$C$19,'admin BN&lt;40'!$B$19,"")))))))))</f>
        <v/>
      </c>
      <c r="Q156" s="14" t="str">
        <f t="shared" si="4"/>
        <v/>
      </c>
      <c r="R156" s="14">
        <f t="shared" si="5"/>
        <v>5</v>
      </c>
      <c r="S156" s="15" t="str">
        <f xml:space="preserve">
IF($R156&gt;0,"Fill in all required fields",
IF(OR($M156="&gt;3.0%",$M156="2.0-3.0%",$M156="1.5-2.0%",$M156="0.5-1.5%"),"Fuel sulphur content is too high for operation on BN&lt;40, please use a higher BN CLO and the matching sheet",
IF($I156&gt;100,"CLO not suitable for this sheet. Please check BN &gt;100 sheet",
IF(AND($I156&gt;39,$I156&lt;101),"CLO not suitable for this sheet. Please check BN40 - BN100 sheet",
IF(ISERROR(VLOOKUP(Q156,'admin BN&lt;40'!J$6:M$59,4,FALSE)),"",VLOOKUP(Q156,'admin BN&lt;40'!J$6:M$59,4,FALSE))))))</f>
        <v>Fill in all required fields</v>
      </c>
    </row>
    <row r="157" spans="2:19" ht="15">
      <c r="B157" s="10">
        <v>152</v>
      </c>
      <c r="C157" s="41"/>
      <c r="D157" s="42"/>
      <c r="E157" s="42"/>
      <c r="F157" s="42"/>
      <c r="G157" s="42"/>
      <c r="H157" s="42"/>
      <c r="I157" s="42"/>
      <c r="J157" s="42"/>
      <c r="K157" s="42"/>
      <c r="L157" s="42"/>
      <c r="M157" s="11" t="str">
        <f xml:space="preserve">
(IF(F157&gt;'admin BN&lt;40'!$C$41,'admin BN&lt;40'!$B$41,
(IF(F157&gt;'admin BN&lt;40'!$C$40,'admin BN&lt;40'!$B$40,
(IF(F157&gt;'admin BN&lt;40'!$C$39,'admin BN&lt;40'!$B$39,
(IF(F157&gt;'admin BN&lt;40'!$C$38,'admin BN&lt;40'!$B$38,
(IF(F157&gt;'admin BN&lt;40'!$C$37,'admin BN&lt;40'!$B$37,
(IF(F157&gt;'admin BN&lt;40'!$C$36,'admin BN&lt;40'!$B$36,
(IF(F157&gt;'admin BN&lt;40'!$C$35,'admin BN&lt;40'!$B$35,
(IF(F157&gt;'admin BN&lt;40'!$C$34,'admin BN&lt;40'!$B$34,
(IF(F157&gt;'admin BN&lt;40'!$C$33,'admin BN&lt;40'!$B$33,
(IF(F157&gt;'admin BN&lt;40'!$C$32,'admin BN&lt;40'!$B$32,
(IF(F157&gt;'admin BN&lt;40'!$C$31,'admin BN&lt;40'!$B$31,
(IF(F157&gt;'admin BN&lt;40'!$C$30,'admin BN&lt;40'!$B$30,
(IF(F157&gt;'admin BN&lt;40'!$C$29,'admin BN&lt;40'!$B$29,IF(F157="","",'admin BN&lt;40'!$B$28)))))))))))))))))))))))))))</f>
        <v/>
      </c>
      <c r="N157" s="12" t="str">
        <f xml:space="preserve">
IF(ISBLANK(K157),"",
IF(K157&gt;'admin BN&lt;40'!$E$6,"Safe",
IF(K157&gt;'admin BN&lt;40'!$G$6,"Danger",)))</f>
        <v/>
      </c>
      <c r="O157" s="13" t="str">
        <f xml:space="preserve">
IF(ISBLANK(L157),"",
IF(L157&gt;'admin BN&lt;40'!$G$7,"Danger",
IF(L157&gt;'admin BN&lt;40'!$F$7,"Alert",
IF(L157&gt;='admin BN&lt;40'!$E$7,"Safe",""))))</f>
        <v/>
      </c>
      <c r="P157" s="14" t="str">
        <f xml:space="preserve">
(IF(G157&gt;'admin BN&lt;40'!$C$23,'admin BN&lt;40'!$B$23,
(IF(G157&gt;'admin BN&lt;40'!$C$22,'admin BN&lt;40'!$B$22,
(IF(G157&gt;'admin BN&lt;40'!$C$21,'admin BN&lt;40'!$B$21,
(IF(G157&gt;'admin BN&lt;40'!$C$20,'admin BN&lt;40'!$B$20,IF(G157&gt;'admin BN&lt;40'!$C$19,'admin BN&lt;40'!$B$19,"")))))))))</f>
        <v/>
      </c>
      <c r="Q157" s="14" t="str">
        <f t="shared" si="4"/>
        <v/>
      </c>
      <c r="R157" s="14">
        <f t="shared" si="5"/>
        <v>5</v>
      </c>
      <c r="S157" s="15" t="str">
        <f xml:space="preserve">
IF($R157&gt;0,"Fill in all required fields",
IF(OR($M157="&gt;3.0%",$M157="2.0-3.0%",$M157="1.5-2.0%",$M157="0.5-1.5%"),"Fuel sulphur content is too high for operation on BN&lt;40, please use a higher BN CLO and the matching sheet",
IF($I157&gt;100,"CLO not suitable for this sheet. Please check BN &gt;100 sheet",
IF(AND($I157&gt;39,$I157&lt;101),"CLO not suitable for this sheet. Please check BN40 - BN100 sheet",
IF(ISERROR(VLOOKUP(Q157,'admin BN&lt;40'!J$6:M$59,4,FALSE)),"",VLOOKUP(Q157,'admin BN&lt;40'!J$6:M$59,4,FALSE))))))</f>
        <v>Fill in all required fields</v>
      </c>
    </row>
    <row r="158" spans="2:19" ht="15">
      <c r="B158" s="10">
        <v>153</v>
      </c>
      <c r="C158" s="41"/>
      <c r="D158" s="42"/>
      <c r="E158" s="42"/>
      <c r="F158" s="42"/>
      <c r="G158" s="42"/>
      <c r="H158" s="42"/>
      <c r="I158" s="42"/>
      <c r="J158" s="42"/>
      <c r="K158" s="42"/>
      <c r="L158" s="42"/>
      <c r="M158" s="11" t="str">
        <f xml:space="preserve">
(IF(F158&gt;'admin BN&lt;40'!$C$41,'admin BN&lt;40'!$B$41,
(IF(F158&gt;'admin BN&lt;40'!$C$40,'admin BN&lt;40'!$B$40,
(IF(F158&gt;'admin BN&lt;40'!$C$39,'admin BN&lt;40'!$B$39,
(IF(F158&gt;'admin BN&lt;40'!$C$38,'admin BN&lt;40'!$B$38,
(IF(F158&gt;'admin BN&lt;40'!$C$37,'admin BN&lt;40'!$B$37,
(IF(F158&gt;'admin BN&lt;40'!$C$36,'admin BN&lt;40'!$B$36,
(IF(F158&gt;'admin BN&lt;40'!$C$35,'admin BN&lt;40'!$B$35,
(IF(F158&gt;'admin BN&lt;40'!$C$34,'admin BN&lt;40'!$B$34,
(IF(F158&gt;'admin BN&lt;40'!$C$33,'admin BN&lt;40'!$B$33,
(IF(F158&gt;'admin BN&lt;40'!$C$32,'admin BN&lt;40'!$B$32,
(IF(F158&gt;'admin BN&lt;40'!$C$31,'admin BN&lt;40'!$B$31,
(IF(F158&gt;'admin BN&lt;40'!$C$30,'admin BN&lt;40'!$B$30,
(IF(F158&gt;'admin BN&lt;40'!$C$29,'admin BN&lt;40'!$B$29,IF(F158="","",'admin BN&lt;40'!$B$28)))))))))))))))))))))))))))</f>
        <v/>
      </c>
      <c r="N158" s="12" t="str">
        <f xml:space="preserve">
IF(ISBLANK(K158),"",
IF(K158&gt;'admin BN&lt;40'!$E$6,"Safe",
IF(K158&gt;'admin BN&lt;40'!$G$6,"Danger",)))</f>
        <v/>
      </c>
      <c r="O158" s="13" t="str">
        <f xml:space="preserve">
IF(ISBLANK(L158),"",
IF(L158&gt;'admin BN&lt;40'!$G$7,"Danger",
IF(L158&gt;'admin BN&lt;40'!$F$7,"Alert",
IF(L158&gt;='admin BN&lt;40'!$E$7,"Safe",""))))</f>
        <v/>
      </c>
      <c r="P158" s="14" t="str">
        <f xml:space="preserve">
(IF(G158&gt;'admin BN&lt;40'!$C$23,'admin BN&lt;40'!$B$23,
(IF(G158&gt;'admin BN&lt;40'!$C$22,'admin BN&lt;40'!$B$22,
(IF(G158&gt;'admin BN&lt;40'!$C$21,'admin BN&lt;40'!$B$21,
(IF(G158&gt;'admin BN&lt;40'!$C$20,'admin BN&lt;40'!$B$20,IF(G158&gt;'admin BN&lt;40'!$C$19,'admin BN&lt;40'!$B$19,"")))))))))</f>
        <v/>
      </c>
      <c r="Q158" s="14" t="str">
        <f t="shared" si="4"/>
        <v/>
      </c>
      <c r="R158" s="14">
        <f t="shared" si="5"/>
        <v>5</v>
      </c>
      <c r="S158" s="15" t="str">
        <f xml:space="preserve">
IF($R158&gt;0,"Fill in all required fields",
IF(OR($M158="&gt;3.0%",$M158="2.0-3.0%",$M158="1.5-2.0%",$M158="0.5-1.5%"),"Fuel sulphur content is too high for operation on BN&lt;40, please use a higher BN CLO and the matching sheet",
IF($I158&gt;100,"CLO not suitable for this sheet. Please check BN &gt;100 sheet",
IF(AND($I158&gt;39,$I158&lt;101),"CLO not suitable for this sheet. Please check BN40 - BN100 sheet",
IF(ISERROR(VLOOKUP(Q158,'admin BN&lt;40'!J$6:M$59,4,FALSE)),"",VLOOKUP(Q158,'admin BN&lt;40'!J$6:M$59,4,FALSE))))))</f>
        <v>Fill in all required fields</v>
      </c>
    </row>
    <row r="159" spans="2:19" ht="15">
      <c r="B159" s="10">
        <v>154</v>
      </c>
      <c r="C159" s="41"/>
      <c r="D159" s="42"/>
      <c r="E159" s="42"/>
      <c r="F159" s="42"/>
      <c r="G159" s="42"/>
      <c r="H159" s="42"/>
      <c r="I159" s="42"/>
      <c r="J159" s="42"/>
      <c r="K159" s="42"/>
      <c r="L159" s="42"/>
      <c r="M159" s="11" t="str">
        <f xml:space="preserve">
(IF(F159&gt;'admin BN&lt;40'!$C$41,'admin BN&lt;40'!$B$41,
(IF(F159&gt;'admin BN&lt;40'!$C$40,'admin BN&lt;40'!$B$40,
(IF(F159&gt;'admin BN&lt;40'!$C$39,'admin BN&lt;40'!$B$39,
(IF(F159&gt;'admin BN&lt;40'!$C$38,'admin BN&lt;40'!$B$38,
(IF(F159&gt;'admin BN&lt;40'!$C$37,'admin BN&lt;40'!$B$37,
(IF(F159&gt;'admin BN&lt;40'!$C$36,'admin BN&lt;40'!$B$36,
(IF(F159&gt;'admin BN&lt;40'!$C$35,'admin BN&lt;40'!$B$35,
(IF(F159&gt;'admin BN&lt;40'!$C$34,'admin BN&lt;40'!$B$34,
(IF(F159&gt;'admin BN&lt;40'!$C$33,'admin BN&lt;40'!$B$33,
(IF(F159&gt;'admin BN&lt;40'!$C$32,'admin BN&lt;40'!$B$32,
(IF(F159&gt;'admin BN&lt;40'!$C$31,'admin BN&lt;40'!$B$31,
(IF(F159&gt;'admin BN&lt;40'!$C$30,'admin BN&lt;40'!$B$30,
(IF(F159&gt;'admin BN&lt;40'!$C$29,'admin BN&lt;40'!$B$29,IF(F159="","",'admin BN&lt;40'!$B$28)))))))))))))))))))))))))))</f>
        <v/>
      </c>
      <c r="N159" s="12" t="str">
        <f xml:space="preserve">
IF(ISBLANK(K159),"",
IF(K159&gt;'admin BN&lt;40'!$E$6,"Safe",
IF(K159&gt;'admin BN&lt;40'!$G$6,"Danger",)))</f>
        <v/>
      </c>
      <c r="O159" s="13" t="str">
        <f xml:space="preserve">
IF(ISBLANK(L159),"",
IF(L159&gt;'admin BN&lt;40'!$G$7,"Danger",
IF(L159&gt;'admin BN&lt;40'!$F$7,"Alert",
IF(L159&gt;='admin BN&lt;40'!$E$7,"Safe",""))))</f>
        <v/>
      </c>
      <c r="P159" s="14" t="str">
        <f xml:space="preserve">
(IF(G159&gt;'admin BN&lt;40'!$C$23,'admin BN&lt;40'!$B$23,
(IF(G159&gt;'admin BN&lt;40'!$C$22,'admin BN&lt;40'!$B$22,
(IF(G159&gt;'admin BN&lt;40'!$C$21,'admin BN&lt;40'!$B$21,
(IF(G159&gt;'admin BN&lt;40'!$C$20,'admin BN&lt;40'!$B$20,IF(G159&gt;'admin BN&lt;40'!$C$19,'admin BN&lt;40'!$B$19,"")))))))))</f>
        <v/>
      </c>
      <c r="Q159" s="14" t="str">
        <f t="shared" si="4"/>
        <v/>
      </c>
      <c r="R159" s="14">
        <f t="shared" si="5"/>
        <v>5</v>
      </c>
      <c r="S159" s="15" t="str">
        <f xml:space="preserve">
IF($R159&gt;0,"Fill in all required fields",
IF(OR($M159="&gt;3.0%",$M159="2.0-3.0%",$M159="1.5-2.0%",$M159="0.5-1.5%"),"Fuel sulphur content is too high for operation on BN&lt;40, please use a higher BN CLO and the matching sheet",
IF($I159&gt;100,"CLO not suitable for this sheet. Please check BN &gt;100 sheet",
IF(AND($I159&gt;39,$I159&lt;101),"CLO not suitable for this sheet. Please check BN40 - BN100 sheet",
IF(ISERROR(VLOOKUP(Q159,'admin BN&lt;40'!J$6:M$59,4,FALSE)),"",VLOOKUP(Q159,'admin BN&lt;40'!J$6:M$59,4,FALSE))))))</f>
        <v>Fill in all required fields</v>
      </c>
    </row>
    <row r="160" spans="2:19" ht="15">
      <c r="B160" s="10">
        <v>155</v>
      </c>
      <c r="C160" s="41"/>
      <c r="D160" s="42"/>
      <c r="E160" s="42"/>
      <c r="F160" s="42"/>
      <c r="G160" s="42"/>
      <c r="H160" s="42"/>
      <c r="I160" s="42"/>
      <c r="J160" s="42"/>
      <c r="K160" s="42"/>
      <c r="L160" s="42"/>
      <c r="M160" s="11" t="str">
        <f xml:space="preserve">
(IF(F160&gt;'admin BN&lt;40'!$C$41,'admin BN&lt;40'!$B$41,
(IF(F160&gt;'admin BN&lt;40'!$C$40,'admin BN&lt;40'!$B$40,
(IF(F160&gt;'admin BN&lt;40'!$C$39,'admin BN&lt;40'!$B$39,
(IF(F160&gt;'admin BN&lt;40'!$C$38,'admin BN&lt;40'!$B$38,
(IF(F160&gt;'admin BN&lt;40'!$C$37,'admin BN&lt;40'!$B$37,
(IF(F160&gt;'admin BN&lt;40'!$C$36,'admin BN&lt;40'!$B$36,
(IF(F160&gt;'admin BN&lt;40'!$C$35,'admin BN&lt;40'!$B$35,
(IF(F160&gt;'admin BN&lt;40'!$C$34,'admin BN&lt;40'!$B$34,
(IF(F160&gt;'admin BN&lt;40'!$C$33,'admin BN&lt;40'!$B$33,
(IF(F160&gt;'admin BN&lt;40'!$C$32,'admin BN&lt;40'!$B$32,
(IF(F160&gt;'admin BN&lt;40'!$C$31,'admin BN&lt;40'!$B$31,
(IF(F160&gt;'admin BN&lt;40'!$C$30,'admin BN&lt;40'!$B$30,
(IF(F160&gt;'admin BN&lt;40'!$C$29,'admin BN&lt;40'!$B$29,IF(F160="","",'admin BN&lt;40'!$B$28)))))))))))))))))))))))))))</f>
        <v/>
      </c>
      <c r="N160" s="12" t="str">
        <f xml:space="preserve">
IF(ISBLANK(K160),"",
IF(K160&gt;'admin BN&lt;40'!$E$6,"Safe",
IF(K160&gt;'admin BN&lt;40'!$G$6,"Danger",)))</f>
        <v/>
      </c>
      <c r="O160" s="13" t="str">
        <f xml:space="preserve">
IF(ISBLANK(L160),"",
IF(L160&gt;'admin BN&lt;40'!$G$7,"Danger",
IF(L160&gt;'admin BN&lt;40'!$F$7,"Alert",
IF(L160&gt;='admin BN&lt;40'!$E$7,"Safe",""))))</f>
        <v/>
      </c>
      <c r="P160" s="14" t="str">
        <f xml:space="preserve">
(IF(G160&gt;'admin BN&lt;40'!$C$23,'admin BN&lt;40'!$B$23,
(IF(G160&gt;'admin BN&lt;40'!$C$22,'admin BN&lt;40'!$B$22,
(IF(G160&gt;'admin BN&lt;40'!$C$21,'admin BN&lt;40'!$B$21,
(IF(G160&gt;'admin BN&lt;40'!$C$20,'admin BN&lt;40'!$B$20,IF(G160&gt;'admin BN&lt;40'!$C$19,'admin BN&lt;40'!$B$19,"")))))))))</f>
        <v/>
      </c>
      <c r="Q160" s="14" t="str">
        <f t="shared" si="4"/>
        <v/>
      </c>
      <c r="R160" s="14">
        <f t="shared" si="5"/>
        <v>5</v>
      </c>
      <c r="S160" s="15" t="str">
        <f xml:space="preserve">
IF($R160&gt;0,"Fill in all required fields",
IF(OR($M160="&gt;3.0%",$M160="2.0-3.0%",$M160="1.5-2.0%",$M160="0.5-1.5%"),"Fuel sulphur content is too high for operation on BN&lt;40, please use a higher BN CLO and the matching sheet",
IF($I160&gt;100,"CLO not suitable for this sheet. Please check BN &gt;100 sheet",
IF(AND($I160&gt;39,$I160&lt;101),"CLO not suitable for this sheet. Please check BN40 - BN100 sheet",
IF(ISERROR(VLOOKUP(Q160,'admin BN&lt;40'!J$6:M$59,4,FALSE)),"",VLOOKUP(Q160,'admin BN&lt;40'!J$6:M$59,4,FALSE))))))</f>
        <v>Fill in all required fields</v>
      </c>
    </row>
    <row r="161" spans="2:19" ht="15">
      <c r="B161" s="10">
        <v>156</v>
      </c>
      <c r="C161" s="41"/>
      <c r="D161" s="42"/>
      <c r="E161" s="42"/>
      <c r="F161" s="42"/>
      <c r="G161" s="42"/>
      <c r="H161" s="42"/>
      <c r="I161" s="42"/>
      <c r="J161" s="42"/>
      <c r="K161" s="42"/>
      <c r="L161" s="42"/>
      <c r="M161" s="11" t="str">
        <f xml:space="preserve">
(IF(F161&gt;'admin BN&lt;40'!$C$41,'admin BN&lt;40'!$B$41,
(IF(F161&gt;'admin BN&lt;40'!$C$40,'admin BN&lt;40'!$B$40,
(IF(F161&gt;'admin BN&lt;40'!$C$39,'admin BN&lt;40'!$B$39,
(IF(F161&gt;'admin BN&lt;40'!$C$38,'admin BN&lt;40'!$B$38,
(IF(F161&gt;'admin BN&lt;40'!$C$37,'admin BN&lt;40'!$B$37,
(IF(F161&gt;'admin BN&lt;40'!$C$36,'admin BN&lt;40'!$B$36,
(IF(F161&gt;'admin BN&lt;40'!$C$35,'admin BN&lt;40'!$B$35,
(IF(F161&gt;'admin BN&lt;40'!$C$34,'admin BN&lt;40'!$B$34,
(IF(F161&gt;'admin BN&lt;40'!$C$33,'admin BN&lt;40'!$B$33,
(IF(F161&gt;'admin BN&lt;40'!$C$32,'admin BN&lt;40'!$B$32,
(IF(F161&gt;'admin BN&lt;40'!$C$31,'admin BN&lt;40'!$B$31,
(IF(F161&gt;'admin BN&lt;40'!$C$30,'admin BN&lt;40'!$B$30,
(IF(F161&gt;'admin BN&lt;40'!$C$29,'admin BN&lt;40'!$B$29,IF(F161="","",'admin BN&lt;40'!$B$28)))))))))))))))))))))))))))</f>
        <v/>
      </c>
      <c r="N161" s="12" t="str">
        <f xml:space="preserve">
IF(ISBLANK(K161),"",
IF(K161&gt;'admin BN&lt;40'!$E$6,"Safe",
IF(K161&gt;'admin BN&lt;40'!$G$6,"Danger",)))</f>
        <v/>
      </c>
      <c r="O161" s="13" t="str">
        <f xml:space="preserve">
IF(ISBLANK(L161),"",
IF(L161&gt;'admin BN&lt;40'!$G$7,"Danger",
IF(L161&gt;'admin BN&lt;40'!$F$7,"Alert",
IF(L161&gt;='admin BN&lt;40'!$E$7,"Safe",""))))</f>
        <v/>
      </c>
      <c r="P161" s="14" t="str">
        <f xml:space="preserve">
(IF(G161&gt;'admin BN&lt;40'!$C$23,'admin BN&lt;40'!$B$23,
(IF(G161&gt;'admin BN&lt;40'!$C$22,'admin BN&lt;40'!$B$22,
(IF(G161&gt;'admin BN&lt;40'!$C$21,'admin BN&lt;40'!$B$21,
(IF(G161&gt;'admin BN&lt;40'!$C$20,'admin BN&lt;40'!$B$20,IF(G161&gt;'admin BN&lt;40'!$C$19,'admin BN&lt;40'!$B$19,"")))))))))</f>
        <v/>
      </c>
      <c r="Q161" s="14" t="str">
        <f t="shared" si="4"/>
        <v/>
      </c>
      <c r="R161" s="14">
        <f t="shared" si="5"/>
        <v>5</v>
      </c>
      <c r="S161" s="15" t="str">
        <f xml:space="preserve">
IF($R161&gt;0,"Fill in all required fields",
IF(OR($M161="&gt;3.0%",$M161="2.0-3.0%",$M161="1.5-2.0%",$M161="0.5-1.5%"),"Fuel sulphur content is too high for operation on BN&lt;40, please use a higher BN CLO and the matching sheet",
IF($I161&gt;100,"CLO not suitable for this sheet. Please check BN &gt;100 sheet",
IF(AND($I161&gt;39,$I161&lt;101),"CLO not suitable for this sheet. Please check BN40 - BN100 sheet",
IF(ISERROR(VLOOKUP(Q161,'admin BN&lt;40'!J$6:M$59,4,FALSE)),"",VLOOKUP(Q161,'admin BN&lt;40'!J$6:M$59,4,FALSE))))))</f>
        <v>Fill in all required fields</v>
      </c>
    </row>
    <row r="162" spans="2:19" ht="15">
      <c r="B162" s="10">
        <v>157</v>
      </c>
      <c r="C162" s="41"/>
      <c r="D162" s="42"/>
      <c r="E162" s="42"/>
      <c r="F162" s="42"/>
      <c r="G162" s="42"/>
      <c r="H162" s="42"/>
      <c r="I162" s="42"/>
      <c r="J162" s="42"/>
      <c r="K162" s="42"/>
      <c r="L162" s="42"/>
      <c r="M162" s="11" t="str">
        <f xml:space="preserve">
(IF(F162&gt;'admin BN&lt;40'!$C$41,'admin BN&lt;40'!$B$41,
(IF(F162&gt;'admin BN&lt;40'!$C$40,'admin BN&lt;40'!$B$40,
(IF(F162&gt;'admin BN&lt;40'!$C$39,'admin BN&lt;40'!$B$39,
(IF(F162&gt;'admin BN&lt;40'!$C$38,'admin BN&lt;40'!$B$38,
(IF(F162&gt;'admin BN&lt;40'!$C$37,'admin BN&lt;40'!$B$37,
(IF(F162&gt;'admin BN&lt;40'!$C$36,'admin BN&lt;40'!$B$36,
(IF(F162&gt;'admin BN&lt;40'!$C$35,'admin BN&lt;40'!$B$35,
(IF(F162&gt;'admin BN&lt;40'!$C$34,'admin BN&lt;40'!$B$34,
(IF(F162&gt;'admin BN&lt;40'!$C$33,'admin BN&lt;40'!$B$33,
(IF(F162&gt;'admin BN&lt;40'!$C$32,'admin BN&lt;40'!$B$32,
(IF(F162&gt;'admin BN&lt;40'!$C$31,'admin BN&lt;40'!$B$31,
(IF(F162&gt;'admin BN&lt;40'!$C$30,'admin BN&lt;40'!$B$30,
(IF(F162&gt;'admin BN&lt;40'!$C$29,'admin BN&lt;40'!$B$29,IF(F162="","",'admin BN&lt;40'!$B$28)))))))))))))))))))))))))))</f>
        <v/>
      </c>
      <c r="N162" s="12" t="str">
        <f xml:space="preserve">
IF(ISBLANK(K162),"",
IF(K162&gt;'admin BN&lt;40'!$E$6,"Safe",
IF(K162&gt;'admin BN&lt;40'!$G$6,"Danger",)))</f>
        <v/>
      </c>
      <c r="O162" s="13" t="str">
        <f xml:space="preserve">
IF(ISBLANK(L162),"",
IF(L162&gt;'admin BN&lt;40'!$G$7,"Danger",
IF(L162&gt;'admin BN&lt;40'!$F$7,"Alert",
IF(L162&gt;='admin BN&lt;40'!$E$7,"Safe",""))))</f>
        <v/>
      </c>
      <c r="P162" s="14" t="str">
        <f xml:space="preserve">
(IF(G162&gt;'admin BN&lt;40'!$C$23,'admin BN&lt;40'!$B$23,
(IF(G162&gt;'admin BN&lt;40'!$C$22,'admin BN&lt;40'!$B$22,
(IF(G162&gt;'admin BN&lt;40'!$C$21,'admin BN&lt;40'!$B$21,
(IF(G162&gt;'admin BN&lt;40'!$C$20,'admin BN&lt;40'!$B$20,IF(G162&gt;'admin BN&lt;40'!$C$19,'admin BN&lt;40'!$B$19,"")))))))))</f>
        <v/>
      </c>
      <c r="Q162" s="14" t="str">
        <f t="shared" si="4"/>
        <v/>
      </c>
      <c r="R162" s="14">
        <f t="shared" si="5"/>
        <v>5</v>
      </c>
      <c r="S162" s="15" t="str">
        <f xml:space="preserve">
IF($R162&gt;0,"Fill in all required fields",
IF(OR($M162="&gt;3.0%",$M162="2.0-3.0%",$M162="1.5-2.0%",$M162="0.5-1.5%"),"Fuel sulphur content is too high for operation on BN&lt;40, please use a higher BN CLO and the matching sheet",
IF($I162&gt;100,"CLO not suitable for this sheet. Please check BN &gt;100 sheet",
IF(AND($I162&gt;39,$I162&lt;101),"CLO not suitable for this sheet. Please check BN40 - BN100 sheet",
IF(ISERROR(VLOOKUP(Q162,'admin BN&lt;40'!J$6:M$59,4,FALSE)),"",VLOOKUP(Q162,'admin BN&lt;40'!J$6:M$59,4,FALSE))))))</f>
        <v>Fill in all required fields</v>
      </c>
    </row>
    <row r="163" spans="2:19" ht="15">
      <c r="B163" s="10">
        <v>158</v>
      </c>
      <c r="C163" s="41"/>
      <c r="D163" s="42"/>
      <c r="E163" s="42"/>
      <c r="F163" s="42"/>
      <c r="G163" s="42"/>
      <c r="H163" s="42"/>
      <c r="I163" s="42"/>
      <c r="J163" s="42"/>
      <c r="K163" s="42"/>
      <c r="L163" s="42"/>
      <c r="M163" s="11" t="str">
        <f xml:space="preserve">
(IF(F163&gt;'admin BN&lt;40'!$C$41,'admin BN&lt;40'!$B$41,
(IF(F163&gt;'admin BN&lt;40'!$C$40,'admin BN&lt;40'!$B$40,
(IF(F163&gt;'admin BN&lt;40'!$C$39,'admin BN&lt;40'!$B$39,
(IF(F163&gt;'admin BN&lt;40'!$C$38,'admin BN&lt;40'!$B$38,
(IF(F163&gt;'admin BN&lt;40'!$C$37,'admin BN&lt;40'!$B$37,
(IF(F163&gt;'admin BN&lt;40'!$C$36,'admin BN&lt;40'!$B$36,
(IF(F163&gt;'admin BN&lt;40'!$C$35,'admin BN&lt;40'!$B$35,
(IF(F163&gt;'admin BN&lt;40'!$C$34,'admin BN&lt;40'!$B$34,
(IF(F163&gt;'admin BN&lt;40'!$C$33,'admin BN&lt;40'!$B$33,
(IF(F163&gt;'admin BN&lt;40'!$C$32,'admin BN&lt;40'!$B$32,
(IF(F163&gt;'admin BN&lt;40'!$C$31,'admin BN&lt;40'!$B$31,
(IF(F163&gt;'admin BN&lt;40'!$C$30,'admin BN&lt;40'!$B$30,
(IF(F163&gt;'admin BN&lt;40'!$C$29,'admin BN&lt;40'!$B$29,IF(F163="","",'admin BN&lt;40'!$B$28)))))))))))))))))))))))))))</f>
        <v/>
      </c>
      <c r="N163" s="12" t="str">
        <f xml:space="preserve">
IF(ISBLANK(K163),"",
IF(K163&gt;'admin BN&lt;40'!$E$6,"Safe",
IF(K163&gt;'admin BN&lt;40'!$G$6,"Danger",)))</f>
        <v/>
      </c>
      <c r="O163" s="13" t="str">
        <f xml:space="preserve">
IF(ISBLANK(L163),"",
IF(L163&gt;'admin BN&lt;40'!$G$7,"Danger",
IF(L163&gt;'admin BN&lt;40'!$F$7,"Alert",
IF(L163&gt;='admin BN&lt;40'!$E$7,"Safe",""))))</f>
        <v/>
      </c>
      <c r="P163" s="14" t="str">
        <f xml:space="preserve">
(IF(G163&gt;'admin BN&lt;40'!$C$23,'admin BN&lt;40'!$B$23,
(IF(G163&gt;'admin BN&lt;40'!$C$22,'admin BN&lt;40'!$B$22,
(IF(G163&gt;'admin BN&lt;40'!$C$21,'admin BN&lt;40'!$B$21,
(IF(G163&gt;'admin BN&lt;40'!$C$20,'admin BN&lt;40'!$B$20,IF(G163&gt;'admin BN&lt;40'!$C$19,'admin BN&lt;40'!$B$19,"")))))))))</f>
        <v/>
      </c>
      <c r="Q163" s="14" t="str">
        <f t="shared" si="4"/>
        <v/>
      </c>
      <c r="R163" s="14">
        <f t="shared" si="5"/>
        <v>5</v>
      </c>
      <c r="S163" s="15" t="str">
        <f xml:space="preserve">
IF($R163&gt;0,"Fill in all required fields",
IF(OR($M163="&gt;3.0%",$M163="2.0-3.0%",$M163="1.5-2.0%",$M163="0.5-1.5%"),"Fuel sulphur content is too high for operation on BN&lt;40, please use a higher BN CLO and the matching sheet",
IF($I163&gt;100,"CLO not suitable for this sheet. Please check BN &gt;100 sheet",
IF(AND($I163&gt;39,$I163&lt;101),"CLO not suitable for this sheet. Please check BN40 - BN100 sheet",
IF(ISERROR(VLOOKUP(Q163,'admin BN&lt;40'!J$6:M$59,4,FALSE)),"",VLOOKUP(Q163,'admin BN&lt;40'!J$6:M$59,4,FALSE))))))</f>
        <v>Fill in all required fields</v>
      </c>
    </row>
    <row r="164" spans="2:19" ht="15">
      <c r="B164" s="10">
        <v>159</v>
      </c>
      <c r="C164" s="41"/>
      <c r="D164" s="42"/>
      <c r="E164" s="42"/>
      <c r="F164" s="42"/>
      <c r="G164" s="42"/>
      <c r="H164" s="42"/>
      <c r="I164" s="42"/>
      <c r="J164" s="42"/>
      <c r="K164" s="42"/>
      <c r="L164" s="42"/>
      <c r="M164" s="11" t="str">
        <f xml:space="preserve">
(IF(F164&gt;'admin BN&lt;40'!$C$41,'admin BN&lt;40'!$B$41,
(IF(F164&gt;'admin BN&lt;40'!$C$40,'admin BN&lt;40'!$B$40,
(IF(F164&gt;'admin BN&lt;40'!$C$39,'admin BN&lt;40'!$B$39,
(IF(F164&gt;'admin BN&lt;40'!$C$38,'admin BN&lt;40'!$B$38,
(IF(F164&gt;'admin BN&lt;40'!$C$37,'admin BN&lt;40'!$B$37,
(IF(F164&gt;'admin BN&lt;40'!$C$36,'admin BN&lt;40'!$B$36,
(IF(F164&gt;'admin BN&lt;40'!$C$35,'admin BN&lt;40'!$B$35,
(IF(F164&gt;'admin BN&lt;40'!$C$34,'admin BN&lt;40'!$B$34,
(IF(F164&gt;'admin BN&lt;40'!$C$33,'admin BN&lt;40'!$B$33,
(IF(F164&gt;'admin BN&lt;40'!$C$32,'admin BN&lt;40'!$B$32,
(IF(F164&gt;'admin BN&lt;40'!$C$31,'admin BN&lt;40'!$B$31,
(IF(F164&gt;'admin BN&lt;40'!$C$30,'admin BN&lt;40'!$B$30,
(IF(F164&gt;'admin BN&lt;40'!$C$29,'admin BN&lt;40'!$B$29,IF(F164="","",'admin BN&lt;40'!$B$28)))))))))))))))))))))))))))</f>
        <v/>
      </c>
      <c r="N164" s="12" t="str">
        <f xml:space="preserve">
IF(ISBLANK(K164),"",
IF(K164&gt;'admin BN&lt;40'!$E$6,"Safe",
IF(K164&gt;'admin BN&lt;40'!$G$6,"Danger",)))</f>
        <v/>
      </c>
      <c r="O164" s="13" t="str">
        <f xml:space="preserve">
IF(ISBLANK(L164),"",
IF(L164&gt;'admin BN&lt;40'!$G$7,"Danger",
IF(L164&gt;'admin BN&lt;40'!$F$7,"Alert",
IF(L164&gt;='admin BN&lt;40'!$E$7,"Safe",""))))</f>
        <v/>
      </c>
      <c r="P164" s="14" t="str">
        <f xml:space="preserve">
(IF(G164&gt;'admin BN&lt;40'!$C$23,'admin BN&lt;40'!$B$23,
(IF(G164&gt;'admin BN&lt;40'!$C$22,'admin BN&lt;40'!$B$22,
(IF(G164&gt;'admin BN&lt;40'!$C$21,'admin BN&lt;40'!$B$21,
(IF(G164&gt;'admin BN&lt;40'!$C$20,'admin BN&lt;40'!$B$20,IF(G164&gt;'admin BN&lt;40'!$C$19,'admin BN&lt;40'!$B$19,"")))))))))</f>
        <v/>
      </c>
      <c r="Q164" s="14" t="str">
        <f t="shared" si="4"/>
        <v/>
      </c>
      <c r="R164" s="14">
        <f t="shared" si="5"/>
        <v>5</v>
      </c>
      <c r="S164" s="15" t="str">
        <f xml:space="preserve">
IF($R164&gt;0,"Fill in all required fields",
IF(OR($M164="&gt;3.0%",$M164="2.0-3.0%",$M164="1.5-2.0%",$M164="0.5-1.5%"),"Fuel sulphur content is too high for operation on BN&lt;40, please use a higher BN CLO and the matching sheet",
IF($I164&gt;100,"CLO not suitable for this sheet. Please check BN &gt;100 sheet",
IF(AND($I164&gt;39,$I164&lt;101),"CLO not suitable for this sheet. Please check BN40 - BN100 sheet",
IF(ISERROR(VLOOKUP(Q164,'admin BN&lt;40'!J$6:M$59,4,FALSE)),"",VLOOKUP(Q164,'admin BN&lt;40'!J$6:M$59,4,FALSE))))))</f>
        <v>Fill in all required fields</v>
      </c>
    </row>
    <row r="165" spans="2:19" ht="15">
      <c r="B165" s="10">
        <v>160</v>
      </c>
      <c r="C165" s="41"/>
      <c r="D165" s="42"/>
      <c r="E165" s="42"/>
      <c r="F165" s="42"/>
      <c r="G165" s="42"/>
      <c r="H165" s="42"/>
      <c r="I165" s="42"/>
      <c r="J165" s="42"/>
      <c r="K165" s="42"/>
      <c r="L165" s="42"/>
      <c r="M165" s="11" t="str">
        <f xml:space="preserve">
(IF(F165&gt;'admin BN&lt;40'!$C$41,'admin BN&lt;40'!$B$41,
(IF(F165&gt;'admin BN&lt;40'!$C$40,'admin BN&lt;40'!$B$40,
(IF(F165&gt;'admin BN&lt;40'!$C$39,'admin BN&lt;40'!$B$39,
(IF(F165&gt;'admin BN&lt;40'!$C$38,'admin BN&lt;40'!$B$38,
(IF(F165&gt;'admin BN&lt;40'!$C$37,'admin BN&lt;40'!$B$37,
(IF(F165&gt;'admin BN&lt;40'!$C$36,'admin BN&lt;40'!$B$36,
(IF(F165&gt;'admin BN&lt;40'!$C$35,'admin BN&lt;40'!$B$35,
(IF(F165&gt;'admin BN&lt;40'!$C$34,'admin BN&lt;40'!$B$34,
(IF(F165&gt;'admin BN&lt;40'!$C$33,'admin BN&lt;40'!$B$33,
(IF(F165&gt;'admin BN&lt;40'!$C$32,'admin BN&lt;40'!$B$32,
(IF(F165&gt;'admin BN&lt;40'!$C$31,'admin BN&lt;40'!$B$31,
(IF(F165&gt;'admin BN&lt;40'!$C$30,'admin BN&lt;40'!$B$30,
(IF(F165&gt;'admin BN&lt;40'!$C$29,'admin BN&lt;40'!$B$29,IF(F165="","",'admin BN&lt;40'!$B$28)))))))))))))))))))))))))))</f>
        <v/>
      </c>
      <c r="N165" s="12" t="str">
        <f xml:space="preserve">
IF(ISBLANK(K165),"",
IF(K165&gt;'admin BN&lt;40'!$E$6,"Safe",
IF(K165&gt;'admin BN&lt;40'!$G$6,"Danger",)))</f>
        <v/>
      </c>
      <c r="O165" s="13" t="str">
        <f xml:space="preserve">
IF(ISBLANK(L165),"",
IF(L165&gt;'admin BN&lt;40'!$G$7,"Danger",
IF(L165&gt;'admin BN&lt;40'!$F$7,"Alert",
IF(L165&gt;='admin BN&lt;40'!$E$7,"Safe",""))))</f>
        <v/>
      </c>
      <c r="P165" s="14" t="str">
        <f xml:space="preserve">
(IF(G165&gt;'admin BN&lt;40'!$C$23,'admin BN&lt;40'!$B$23,
(IF(G165&gt;'admin BN&lt;40'!$C$22,'admin BN&lt;40'!$B$22,
(IF(G165&gt;'admin BN&lt;40'!$C$21,'admin BN&lt;40'!$B$21,
(IF(G165&gt;'admin BN&lt;40'!$C$20,'admin BN&lt;40'!$B$20,IF(G165&gt;'admin BN&lt;40'!$C$19,'admin BN&lt;40'!$B$19,"")))))))))</f>
        <v/>
      </c>
      <c r="Q165" s="14" t="str">
        <f t="shared" si="4"/>
        <v/>
      </c>
      <c r="R165" s="14">
        <f t="shared" si="5"/>
        <v>5</v>
      </c>
      <c r="S165" s="15" t="str">
        <f xml:space="preserve">
IF($R165&gt;0,"Fill in all required fields",
IF(OR($M165="&gt;3.0%",$M165="2.0-3.0%",$M165="1.5-2.0%",$M165="0.5-1.5%"),"Fuel sulphur content is too high for operation on BN&lt;40, please use a higher BN CLO and the matching sheet",
IF($I165&gt;100,"CLO not suitable for this sheet. Please check BN &gt;100 sheet",
IF(AND($I165&gt;39,$I165&lt;101),"CLO not suitable for this sheet. Please check BN40 - BN100 sheet",
IF(ISERROR(VLOOKUP(Q165,'admin BN&lt;40'!J$6:M$59,4,FALSE)),"",VLOOKUP(Q165,'admin BN&lt;40'!J$6:M$59,4,FALSE))))))</f>
        <v>Fill in all required fields</v>
      </c>
    </row>
    <row r="166" spans="2:19" ht="15">
      <c r="B166" s="10">
        <v>161</v>
      </c>
      <c r="C166" s="41"/>
      <c r="D166" s="42"/>
      <c r="E166" s="42"/>
      <c r="F166" s="42"/>
      <c r="G166" s="42"/>
      <c r="H166" s="42"/>
      <c r="I166" s="42"/>
      <c r="J166" s="42"/>
      <c r="K166" s="42"/>
      <c r="L166" s="42"/>
      <c r="M166" s="11" t="str">
        <f xml:space="preserve">
(IF(F166&gt;'admin BN&lt;40'!$C$41,'admin BN&lt;40'!$B$41,
(IF(F166&gt;'admin BN&lt;40'!$C$40,'admin BN&lt;40'!$B$40,
(IF(F166&gt;'admin BN&lt;40'!$C$39,'admin BN&lt;40'!$B$39,
(IF(F166&gt;'admin BN&lt;40'!$C$38,'admin BN&lt;40'!$B$38,
(IF(F166&gt;'admin BN&lt;40'!$C$37,'admin BN&lt;40'!$B$37,
(IF(F166&gt;'admin BN&lt;40'!$C$36,'admin BN&lt;40'!$B$36,
(IF(F166&gt;'admin BN&lt;40'!$C$35,'admin BN&lt;40'!$B$35,
(IF(F166&gt;'admin BN&lt;40'!$C$34,'admin BN&lt;40'!$B$34,
(IF(F166&gt;'admin BN&lt;40'!$C$33,'admin BN&lt;40'!$B$33,
(IF(F166&gt;'admin BN&lt;40'!$C$32,'admin BN&lt;40'!$B$32,
(IF(F166&gt;'admin BN&lt;40'!$C$31,'admin BN&lt;40'!$B$31,
(IF(F166&gt;'admin BN&lt;40'!$C$30,'admin BN&lt;40'!$B$30,
(IF(F166&gt;'admin BN&lt;40'!$C$29,'admin BN&lt;40'!$B$29,IF(F166="","",'admin BN&lt;40'!$B$28)))))))))))))))))))))))))))</f>
        <v/>
      </c>
      <c r="N166" s="12" t="str">
        <f xml:space="preserve">
IF(ISBLANK(K166),"",
IF(K166&gt;'admin BN&lt;40'!$E$6,"Safe",
IF(K166&gt;'admin BN&lt;40'!$G$6,"Danger",)))</f>
        <v/>
      </c>
      <c r="O166" s="13" t="str">
        <f xml:space="preserve">
IF(ISBLANK(L166),"",
IF(L166&gt;'admin BN&lt;40'!$G$7,"Danger",
IF(L166&gt;'admin BN&lt;40'!$F$7,"Alert",
IF(L166&gt;='admin BN&lt;40'!$E$7,"Safe",""))))</f>
        <v/>
      </c>
      <c r="P166" s="14" t="str">
        <f xml:space="preserve">
(IF(G166&gt;'admin BN&lt;40'!$C$23,'admin BN&lt;40'!$B$23,
(IF(G166&gt;'admin BN&lt;40'!$C$22,'admin BN&lt;40'!$B$22,
(IF(G166&gt;'admin BN&lt;40'!$C$21,'admin BN&lt;40'!$B$21,
(IF(G166&gt;'admin BN&lt;40'!$C$20,'admin BN&lt;40'!$B$20,IF(G166&gt;'admin BN&lt;40'!$C$19,'admin BN&lt;40'!$B$19,"")))))))))</f>
        <v/>
      </c>
      <c r="Q166" s="14" t="str">
        <f t="shared" si="4"/>
        <v/>
      </c>
      <c r="R166" s="14">
        <f t="shared" si="5"/>
        <v>5</v>
      </c>
      <c r="S166" s="15" t="str">
        <f xml:space="preserve">
IF($R166&gt;0,"Fill in all required fields",
IF(OR($M166="&gt;3.0%",$M166="2.0-3.0%",$M166="1.5-2.0%",$M166="0.5-1.5%"),"Fuel sulphur content is too high for operation on BN&lt;40, please use a higher BN CLO and the matching sheet",
IF($I166&gt;100,"CLO not suitable for this sheet. Please check BN &gt;100 sheet",
IF(AND($I166&gt;39,$I166&lt;101),"CLO not suitable for this sheet. Please check BN40 - BN100 sheet",
IF(ISERROR(VLOOKUP(Q166,'admin BN&lt;40'!J$6:M$59,4,FALSE)),"",VLOOKUP(Q166,'admin BN&lt;40'!J$6:M$59,4,FALSE))))))</f>
        <v>Fill in all required fields</v>
      </c>
    </row>
    <row r="167" spans="2:19" ht="15">
      <c r="B167" s="10">
        <v>162</v>
      </c>
      <c r="C167" s="41"/>
      <c r="D167" s="42"/>
      <c r="E167" s="42"/>
      <c r="F167" s="42"/>
      <c r="G167" s="42"/>
      <c r="H167" s="42"/>
      <c r="I167" s="42"/>
      <c r="J167" s="42"/>
      <c r="K167" s="42"/>
      <c r="L167" s="42"/>
      <c r="M167" s="11" t="str">
        <f xml:space="preserve">
(IF(F167&gt;'admin BN&lt;40'!$C$41,'admin BN&lt;40'!$B$41,
(IF(F167&gt;'admin BN&lt;40'!$C$40,'admin BN&lt;40'!$B$40,
(IF(F167&gt;'admin BN&lt;40'!$C$39,'admin BN&lt;40'!$B$39,
(IF(F167&gt;'admin BN&lt;40'!$C$38,'admin BN&lt;40'!$B$38,
(IF(F167&gt;'admin BN&lt;40'!$C$37,'admin BN&lt;40'!$B$37,
(IF(F167&gt;'admin BN&lt;40'!$C$36,'admin BN&lt;40'!$B$36,
(IF(F167&gt;'admin BN&lt;40'!$C$35,'admin BN&lt;40'!$B$35,
(IF(F167&gt;'admin BN&lt;40'!$C$34,'admin BN&lt;40'!$B$34,
(IF(F167&gt;'admin BN&lt;40'!$C$33,'admin BN&lt;40'!$B$33,
(IF(F167&gt;'admin BN&lt;40'!$C$32,'admin BN&lt;40'!$B$32,
(IF(F167&gt;'admin BN&lt;40'!$C$31,'admin BN&lt;40'!$B$31,
(IF(F167&gt;'admin BN&lt;40'!$C$30,'admin BN&lt;40'!$B$30,
(IF(F167&gt;'admin BN&lt;40'!$C$29,'admin BN&lt;40'!$B$29,IF(F167="","",'admin BN&lt;40'!$B$28)))))))))))))))))))))))))))</f>
        <v/>
      </c>
      <c r="N167" s="12" t="str">
        <f xml:space="preserve">
IF(ISBLANK(K167),"",
IF(K167&gt;'admin BN&lt;40'!$E$6,"Safe",
IF(K167&gt;'admin BN&lt;40'!$G$6,"Danger",)))</f>
        <v/>
      </c>
      <c r="O167" s="13" t="str">
        <f xml:space="preserve">
IF(ISBLANK(L167),"",
IF(L167&gt;'admin BN&lt;40'!$G$7,"Danger",
IF(L167&gt;'admin BN&lt;40'!$F$7,"Alert",
IF(L167&gt;='admin BN&lt;40'!$E$7,"Safe",""))))</f>
        <v/>
      </c>
      <c r="P167" s="14" t="str">
        <f xml:space="preserve">
(IF(G167&gt;'admin BN&lt;40'!$C$23,'admin BN&lt;40'!$B$23,
(IF(G167&gt;'admin BN&lt;40'!$C$22,'admin BN&lt;40'!$B$22,
(IF(G167&gt;'admin BN&lt;40'!$C$21,'admin BN&lt;40'!$B$21,
(IF(G167&gt;'admin BN&lt;40'!$C$20,'admin BN&lt;40'!$B$20,IF(G167&gt;'admin BN&lt;40'!$C$19,'admin BN&lt;40'!$B$19,"")))))))))</f>
        <v/>
      </c>
      <c r="Q167" s="14" t="str">
        <f t="shared" si="4"/>
        <v/>
      </c>
      <c r="R167" s="14">
        <f t="shared" si="5"/>
        <v>5</v>
      </c>
      <c r="S167" s="15" t="str">
        <f xml:space="preserve">
IF($R167&gt;0,"Fill in all required fields",
IF(OR($M167="&gt;3.0%",$M167="2.0-3.0%",$M167="1.5-2.0%",$M167="0.5-1.5%"),"Fuel sulphur content is too high for operation on BN&lt;40, please use a higher BN CLO and the matching sheet",
IF($I167&gt;100,"CLO not suitable for this sheet. Please check BN &gt;100 sheet",
IF(AND($I167&gt;39,$I167&lt;101),"CLO not suitable for this sheet. Please check BN40 - BN100 sheet",
IF(ISERROR(VLOOKUP(Q167,'admin BN&lt;40'!J$6:M$59,4,FALSE)),"",VLOOKUP(Q167,'admin BN&lt;40'!J$6:M$59,4,FALSE))))))</f>
        <v>Fill in all required fields</v>
      </c>
    </row>
    <row r="168" spans="2:19" ht="15">
      <c r="B168" s="10">
        <v>163</v>
      </c>
      <c r="C168" s="41"/>
      <c r="D168" s="42"/>
      <c r="E168" s="42"/>
      <c r="F168" s="42"/>
      <c r="G168" s="42"/>
      <c r="H168" s="42"/>
      <c r="I168" s="42"/>
      <c r="J168" s="42"/>
      <c r="K168" s="42"/>
      <c r="L168" s="42"/>
      <c r="M168" s="11" t="str">
        <f xml:space="preserve">
(IF(F168&gt;'admin BN&lt;40'!$C$41,'admin BN&lt;40'!$B$41,
(IF(F168&gt;'admin BN&lt;40'!$C$40,'admin BN&lt;40'!$B$40,
(IF(F168&gt;'admin BN&lt;40'!$C$39,'admin BN&lt;40'!$B$39,
(IF(F168&gt;'admin BN&lt;40'!$C$38,'admin BN&lt;40'!$B$38,
(IF(F168&gt;'admin BN&lt;40'!$C$37,'admin BN&lt;40'!$B$37,
(IF(F168&gt;'admin BN&lt;40'!$C$36,'admin BN&lt;40'!$B$36,
(IF(F168&gt;'admin BN&lt;40'!$C$35,'admin BN&lt;40'!$B$35,
(IF(F168&gt;'admin BN&lt;40'!$C$34,'admin BN&lt;40'!$B$34,
(IF(F168&gt;'admin BN&lt;40'!$C$33,'admin BN&lt;40'!$B$33,
(IF(F168&gt;'admin BN&lt;40'!$C$32,'admin BN&lt;40'!$B$32,
(IF(F168&gt;'admin BN&lt;40'!$C$31,'admin BN&lt;40'!$B$31,
(IF(F168&gt;'admin BN&lt;40'!$C$30,'admin BN&lt;40'!$B$30,
(IF(F168&gt;'admin BN&lt;40'!$C$29,'admin BN&lt;40'!$B$29,IF(F168="","",'admin BN&lt;40'!$B$28)))))))))))))))))))))))))))</f>
        <v/>
      </c>
      <c r="N168" s="12" t="str">
        <f xml:space="preserve">
IF(ISBLANK(K168),"",
IF(K168&gt;'admin BN&lt;40'!$E$6,"Safe",
IF(K168&gt;'admin BN&lt;40'!$G$6,"Danger",)))</f>
        <v/>
      </c>
      <c r="O168" s="13" t="str">
        <f xml:space="preserve">
IF(ISBLANK(L168),"",
IF(L168&gt;'admin BN&lt;40'!$G$7,"Danger",
IF(L168&gt;'admin BN&lt;40'!$F$7,"Alert",
IF(L168&gt;='admin BN&lt;40'!$E$7,"Safe",""))))</f>
        <v/>
      </c>
      <c r="P168" s="14" t="str">
        <f xml:space="preserve">
(IF(G168&gt;'admin BN&lt;40'!$C$23,'admin BN&lt;40'!$B$23,
(IF(G168&gt;'admin BN&lt;40'!$C$22,'admin BN&lt;40'!$B$22,
(IF(G168&gt;'admin BN&lt;40'!$C$21,'admin BN&lt;40'!$B$21,
(IF(G168&gt;'admin BN&lt;40'!$C$20,'admin BN&lt;40'!$B$20,IF(G168&gt;'admin BN&lt;40'!$C$19,'admin BN&lt;40'!$B$19,"")))))))))</f>
        <v/>
      </c>
      <c r="Q168" s="14" t="str">
        <f t="shared" si="4"/>
        <v/>
      </c>
      <c r="R168" s="14">
        <f t="shared" si="5"/>
        <v>5</v>
      </c>
      <c r="S168" s="15" t="str">
        <f xml:space="preserve">
IF($R168&gt;0,"Fill in all required fields",
IF(OR($M168="&gt;3.0%",$M168="2.0-3.0%",$M168="1.5-2.0%",$M168="0.5-1.5%"),"Fuel sulphur content is too high for operation on BN&lt;40, please use a higher BN CLO and the matching sheet",
IF($I168&gt;100,"CLO not suitable for this sheet. Please check BN &gt;100 sheet",
IF(AND($I168&gt;39,$I168&lt;101),"CLO not suitable for this sheet. Please check BN40 - BN100 sheet",
IF(ISERROR(VLOOKUP(Q168,'admin BN&lt;40'!J$6:M$59,4,FALSE)),"",VLOOKUP(Q168,'admin BN&lt;40'!J$6:M$59,4,FALSE))))))</f>
        <v>Fill in all required fields</v>
      </c>
    </row>
    <row r="169" spans="2:19" ht="15">
      <c r="B169" s="10">
        <v>164</v>
      </c>
      <c r="C169" s="41"/>
      <c r="D169" s="42"/>
      <c r="E169" s="42"/>
      <c r="F169" s="42"/>
      <c r="G169" s="42"/>
      <c r="H169" s="42"/>
      <c r="I169" s="42"/>
      <c r="J169" s="42"/>
      <c r="K169" s="42"/>
      <c r="L169" s="42"/>
      <c r="M169" s="11" t="str">
        <f xml:space="preserve">
(IF(F169&gt;'admin BN&lt;40'!$C$41,'admin BN&lt;40'!$B$41,
(IF(F169&gt;'admin BN&lt;40'!$C$40,'admin BN&lt;40'!$B$40,
(IF(F169&gt;'admin BN&lt;40'!$C$39,'admin BN&lt;40'!$B$39,
(IF(F169&gt;'admin BN&lt;40'!$C$38,'admin BN&lt;40'!$B$38,
(IF(F169&gt;'admin BN&lt;40'!$C$37,'admin BN&lt;40'!$B$37,
(IF(F169&gt;'admin BN&lt;40'!$C$36,'admin BN&lt;40'!$B$36,
(IF(F169&gt;'admin BN&lt;40'!$C$35,'admin BN&lt;40'!$B$35,
(IF(F169&gt;'admin BN&lt;40'!$C$34,'admin BN&lt;40'!$B$34,
(IF(F169&gt;'admin BN&lt;40'!$C$33,'admin BN&lt;40'!$B$33,
(IF(F169&gt;'admin BN&lt;40'!$C$32,'admin BN&lt;40'!$B$32,
(IF(F169&gt;'admin BN&lt;40'!$C$31,'admin BN&lt;40'!$B$31,
(IF(F169&gt;'admin BN&lt;40'!$C$30,'admin BN&lt;40'!$B$30,
(IF(F169&gt;'admin BN&lt;40'!$C$29,'admin BN&lt;40'!$B$29,IF(F169="","",'admin BN&lt;40'!$B$28)))))))))))))))))))))))))))</f>
        <v/>
      </c>
      <c r="N169" s="12" t="str">
        <f xml:space="preserve">
IF(ISBLANK(K169),"",
IF(K169&gt;'admin BN&lt;40'!$E$6,"Safe",
IF(K169&gt;'admin BN&lt;40'!$G$6,"Danger",)))</f>
        <v/>
      </c>
      <c r="O169" s="13" t="str">
        <f xml:space="preserve">
IF(ISBLANK(L169),"",
IF(L169&gt;'admin BN&lt;40'!$G$7,"Danger",
IF(L169&gt;'admin BN&lt;40'!$F$7,"Alert",
IF(L169&gt;='admin BN&lt;40'!$E$7,"Safe",""))))</f>
        <v/>
      </c>
      <c r="P169" s="14" t="str">
        <f xml:space="preserve">
(IF(G169&gt;'admin BN&lt;40'!$C$23,'admin BN&lt;40'!$B$23,
(IF(G169&gt;'admin BN&lt;40'!$C$22,'admin BN&lt;40'!$B$22,
(IF(G169&gt;'admin BN&lt;40'!$C$21,'admin BN&lt;40'!$B$21,
(IF(G169&gt;'admin BN&lt;40'!$C$20,'admin BN&lt;40'!$B$20,IF(G169&gt;'admin BN&lt;40'!$C$19,'admin BN&lt;40'!$B$19,"")))))))))</f>
        <v/>
      </c>
      <c r="Q169" s="14" t="str">
        <f t="shared" si="4"/>
        <v/>
      </c>
      <c r="R169" s="14">
        <f t="shared" si="5"/>
        <v>5</v>
      </c>
      <c r="S169" s="15" t="str">
        <f xml:space="preserve">
IF($R169&gt;0,"Fill in all required fields",
IF(OR($M169="&gt;3.0%",$M169="2.0-3.0%",$M169="1.5-2.0%",$M169="0.5-1.5%"),"Fuel sulphur content is too high for operation on BN&lt;40, please use a higher BN CLO and the matching sheet",
IF($I169&gt;100,"CLO not suitable for this sheet. Please check BN &gt;100 sheet",
IF(AND($I169&gt;39,$I169&lt;101),"CLO not suitable for this sheet. Please check BN40 - BN100 sheet",
IF(ISERROR(VLOOKUP(Q169,'admin BN&lt;40'!J$6:M$59,4,FALSE)),"",VLOOKUP(Q169,'admin BN&lt;40'!J$6:M$59,4,FALSE))))))</f>
        <v>Fill in all required fields</v>
      </c>
    </row>
    <row r="170" spans="2:19" ht="15">
      <c r="B170" s="10">
        <v>165</v>
      </c>
      <c r="C170" s="41"/>
      <c r="D170" s="42"/>
      <c r="E170" s="42"/>
      <c r="F170" s="42"/>
      <c r="G170" s="42"/>
      <c r="H170" s="42"/>
      <c r="I170" s="42"/>
      <c r="J170" s="42"/>
      <c r="K170" s="42"/>
      <c r="L170" s="42"/>
      <c r="M170" s="11" t="str">
        <f xml:space="preserve">
(IF(F170&gt;'admin BN&lt;40'!$C$41,'admin BN&lt;40'!$B$41,
(IF(F170&gt;'admin BN&lt;40'!$C$40,'admin BN&lt;40'!$B$40,
(IF(F170&gt;'admin BN&lt;40'!$C$39,'admin BN&lt;40'!$B$39,
(IF(F170&gt;'admin BN&lt;40'!$C$38,'admin BN&lt;40'!$B$38,
(IF(F170&gt;'admin BN&lt;40'!$C$37,'admin BN&lt;40'!$B$37,
(IF(F170&gt;'admin BN&lt;40'!$C$36,'admin BN&lt;40'!$B$36,
(IF(F170&gt;'admin BN&lt;40'!$C$35,'admin BN&lt;40'!$B$35,
(IF(F170&gt;'admin BN&lt;40'!$C$34,'admin BN&lt;40'!$B$34,
(IF(F170&gt;'admin BN&lt;40'!$C$33,'admin BN&lt;40'!$B$33,
(IF(F170&gt;'admin BN&lt;40'!$C$32,'admin BN&lt;40'!$B$32,
(IF(F170&gt;'admin BN&lt;40'!$C$31,'admin BN&lt;40'!$B$31,
(IF(F170&gt;'admin BN&lt;40'!$C$30,'admin BN&lt;40'!$B$30,
(IF(F170&gt;'admin BN&lt;40'!$C$29,'admin BN&lt;40'!$B$29,IF(F170="","",'admin BN&lt;40'!$B$28)))))))))))))))))))))))))))</f>
        <v/>
      </c>
      <c r="N170" s="12" t="str">
        <f xml:space="preserve">
IF(ISBLANK(K170),"",
IF(K170&gt;'admin BN&lt;40'!$E$6,"Safe",
IF(K170&gt;'admin BN&lt;40'!$G$6,"Danger",)))</f>
        <v/>
      </c>
      <c r="O170" s="13" t="str">
        <f xml:space="preserve">
IF(ISBLANK(L170),"",
IF(L170&gt;'admin BN&lt;40'!$G$7,"Danger",
IF(L170&gt;'admin BN&lt;40'!$F$7,"Alert",
IF(L170&gt;='admin BN&lt;40'!$E$7,"Safe",""))))</f>
        <v/>
      </c>
      <c r="P170" s="14" t="str">
        <f xml:space="preserve">
(IF(G170&gt;'admin BN&lt;40'!$C$23,'admin BN&lt;40'!$B$23,
(IF(G170&gt;'admin BN&lt;40'!$C$22,'admin BN&lt;40'!$B$22,
(IF(G170&gt;'admin BN&lt;40'!$C$21,'admin BN&lt;40'!$B$21,
(IF(G170&gt;'admin BN&lt;40'!$C$20,'admin BN&lt;40'!$B$20,IF(G170&gt;'admin BN&lt;40'!$C$19,'admin BN&lt;40'!$B$19,"")))))))))</f>
        <v/>
      </c>
      <c r="Q170" s="14" t="str">
        <f t="shared" si="4"/>
        <v/>
      </c>
      <c r="R170" s="14">
        <f t="shared" si="5"/>
        <v>5</v>
      </c>
      <c r="S170" s="15" t="str">
        <f xml:space="preserve">
IF($R170&gt;0,"Fill in all required fields",
IF(OR($M170="&gt;3.0%",$M170="2.0-3.0%",$M170="1.5-2.0%",$M170="0.5-1.5%"),"Fuel sulphur content is too high for operation on BN&lt;40, please use a higher BN CLO and the matching sheet",
IF($I170&gt;100,"CLO not suitable for this sheet. Please check BN &gt;100 sheet",
IF(AND($I170&gt;39,$I170&lt;101),"CLO not suitable for this sheet. Please check BN40 - BN100 sheet",
IF(ISERROR(VLOOKUP(Q170,'admin BN&lt;40'!J$6:M$59,4,FALSE)),"",VLOOKUP(Q170,'admin BN&lt;40'!J$6:M$59,4,FALSE))))))</f>
        <v>Fill in all required fields</v>
      </c>
    </row>
    <row r="171" spans="2:19" ht="15">
      <c r="B171" s="10">
        <v>166</v>
      </c>
      <c r="C171" s="41"/>
      <c r="D171" s="42"/>
      <c r="E171" s="42"/>
      <c r="F171" s="42"/>
      <c r="G171" s="42"/>
      <c r="H171" s="42"/>
      <c r="I171" s="42"/>
      <c r="J171" s="42"/>
      <c r="K171" s="42"/>
      <c r="L171" s="42"/>
      <c r="M171" s="11" t="str">
        <f xml:space="preserve">
(IF(F171&gt;'admin BN&lt;40'!$C$41,'admin BN&lt;40'!$B$41,
(IF(F171&gt;'admin BN&lt;40'!$C$40,'admin BN&lt;40'!$B$40,
(IF(F171&gt;'admin BN&lt;40'!$C$39,'admin BN&lt;40'!$B$39,
(IF(F171&gt;'admin BN&lt;40'!$C$38,'admin BN&lt;40'!$B$38,
(IF(F171&gt;'admin BN&lt;40'!$C$37,'admin BN&lt;40'!$B$37,
(IF(F171&gt;'admin BN&lt;40'!$C$36,'admin BN&lt;40'!$B$36,
(IF(F171&gt;'admin BN&lt;40'!$C$35,'admin BN&lt;40'!$B$35,
(IF(F171&gt;'admin BN&lt;40'!$C$34,'admin BN&lt;40'!$B$34,
(IF(F171&gt;'admin BN&lt;40'!$C$33,'admin BN&lt;40'!$B$33,
(IF(F171&gt;'admin BN&lt;40'!$C$32,'admin BN&lt;40'!$B$32,
(IF(F171&gt;'admin BN&lt;40'!$C$31,'admin BN&lt;40'!$B$31,
(IF(F171&gt;'admin BN&lt;40'!$C$30,'admin BN&lt;40'!$B$30,
(IF(F171&gt;'admin BN&lt;40'!$C$29,'admin BN&lt;40'!$B$29,IF(F171="","",'admin BN&lt;40'!$B$28)))))))))))))))))))))))))))</f>
        <v/>
      </c>
      <c r="N171" s="12" t="str">
        <f xml:space="preserve">
IF(ISBLANK(K171),"",
IF(K171&gt;'admin BN&lt;40'!$E$6,"Safe",
IF(K171&gt;'admin BN&lt;40'!$G$6,"Danger",)))</f>
        <v/>
      </c>
      <c r="O171" s="13" t="str">
        <f xml:space="preserve">
IF(ISBLANK(L171),"",
IF(L171&gt;'admin BN&lt;40'!$G$7,"Danger",
IF(L171&gt;'admin BN&lt;40'!$F$7,"Alert",
IF(L171&gt;='admin BN&lt;40'!$E$7,"Safe",""))))</f>
        <v/>
      </c>
      <c r="P171" s="14" t="str">
        <f xml:space="preserve">
(IF(G171&gt;'admin BN&lt;40'!$C$23,'admin BN&lt;40'!$B$23,
(IF(G171&gt;'admin BN&lt;40'!$C$22,'admin BN&lt;40'!$B$22,
(IF(G171&gt;'admin BN&lt;40'!$C$21,'admin BN&lt;40'!$B$21,
(IF(G171&gt;'admin BN&lt;40'!$C$20,'admin BN&lt;40'!$B$20,IF(G171&gt;'admin BN&lt;40'!$C$19,'admin BN&lt;40'!$B$19,"")))))))))</f>
        <v/>
      </c>
      <c r="Q171" s="14" t="str">
        <f t="shared" si="4"/>
        <v/>
      </c>
      <c r="R171" s="14">
        <f t="shared" si="5"/>
        <v>5</v>
      </c>
      <c r="S171" s="15" t="str">
        <f xml:space="preserve">
IF($R171&gt;0,"Fill in all required fields",
IF(OR($M171="&gt;3.0%",$M171="2.0-3.0%",$M171="1.5-2.0%",$M171="0.5-1.5%"),"Fuel sulphur content is too high for operation on BN&lt;40, please use a higher BN CLO and the matching sheet",
IF($I171&gt;100,"CLO not suitable for this sheet. Please check BN &gt;100 sheet",
IF(AND($I171&gt;39,$I171&lt;101),"CLO not suitable for this sheet. Please check BN40 - BN100 sheet",
IF(ISERROR(VLOOKUP(Q171,'admin BN&lt;40'!J$6:M$59,4,FALSE)),"",VLOOKUP(Q171,'admin BN&lt;40'!J$6:M$59,4,FALSE))))))</f>
        <v>Fill in all required fields</v>
      </c>
    </row>
    <row r="172" spans="2:19" ht="15">
      <c r="B172" s="10">
        <v>167</v>
      </c>
      <c r="C172" s="41"/>
      <c r="D172" s="42"/>
      <c r="E172" s="42"/>
      <c r="F172" s="42"/>
      <c r="G172" s="42"/>
      <c r="H172" s="42"/>
      <c r="I172" s="42"/>
      <c r="J172" s="42"/>
      <c r="K172" s="42"/>
      <c r="L172" s="42"/>
      <c r="M172" s="11" t="str">
        <f xml:space="preserve">
(IF(F172&gt;'admin BN&lt;40'!$C$41,'admin BN&lt;40'!$B$41,
(IF(F172&gt;'admin BN&lt;40'!$C$40,'admin BN&lt;40'!$B$40,
(IF(F172&gt;'admin BN&lt;40'!$C$39,'admin BN&lt;40'!$B$39,
(IF(F172&gt;'admin BN&lt;40'!$C$38,'admin BN&lt;40'!$B$38,
(IF(F172&gt;'admin BN&lt;40'!$C$37,'admin BN&lt;40'!$B$37,
(IF(F172&gt;'admin BN&lt;40'!$C$36,'admin BN&lt;40'!$B$36,
(IF(F172&gt;'admin BN&lt;40'!$C$35,'admin BN&lt;40'!$B$35,
(IF(F172&gt;'admin BN&lt;40'!$C$34,'admin BN&lt;40'!$B$34,
(IF(F172&gt;'admin BN&lt;40'!$C$33,'admin BN&lt;40'!$B$33,
(IF(F172&gt;'admin BN&lt;40'!$C$32,'admin BN&lt;40'!$B$32,
(IF(F172&gt;'admin BN&lt;40'!$C$31,'admin BN&lt;40'!$B$31,
(IF(F172&gt;'admin BN&lt;40'!$C$30,'admin BN&lt;40'!$B$30,
(IF(F172&gt;'admin BN&lt;40'!$C$29,'admin BN&lt;40'!$B$29,IF(F172="","",'admin BN&lt;40'!$B$28)))))))))))))))))))))))))))</f>
        <v/>
      </c>
      <c r="N172" s="12" t="str">
        <f xml:space="preserve">
IF(ISBLANK(K172),"",
IF(K172&gt;'admin BN&lt;40'!$E$6,"Safe",
IF(K172&gt;'admin BN&lt;40'!$G$6,"Danger",)))</f>
        <v/>
      </c>
      <c r="O172" s="13" t="str">
        <f xml:space="preserve">
IF(ISBLANK(L172),"",
IF(L172&gt;'admin BN&lt;40'!$G$7,"Danger",
IF(L172&gt;'admin BN&lt;40'!$F$7,"Alert",
IF(L172&gt;='admin BN&lt;40'!$E$7,"Safe",""))))</f>
        <v/>
      </c>
      <c r="P172" s="14" t="str">
        <f xml:space="preserve">
(IF(G172&gt;'admin BN&lt;40'!$C$23,'admin BN&lt;40'!$B$23,
(IF(G172&gt;'admin BN&lt;40'!$C$22,'admin BN&lt;40'!$B$22,
(IF(G172&gt;'admin BN&lt;40'!$C$21,'admin BN&lt;40'!$B$21,
(IF(G172&gt;'admin BN&lt;40'!$C$20,'admin BN&lt;40'!$B$20,IF(G172&gt;'admin BN&lt;40'!$C$19,'admin BN&lt;40'!$B$19,"")))))))))</f>
        <v/>
      </c>
      <c r="Q172" s="14" t="str">
        <f t="shared" si="4"/>
        <v/>
      </c>
      <c r="R172" s="14">
        <f t="shared" si="5"/>
        <v>5</v>
      </c>
      <c r="S172" s="15" t="str">
        <f xml:space="preserve">
IF($R172&gt;0,"Fill in all required fields",
IF(OR($M172="&gt;3.0%",$M172="2.0-3.0%",$M172="1.5-2.0%",$M172="0.5-1.5%"),"Fuel sulphur content is too high for operation on BN&lt;40, please use a higher BN CLO and the matching sheet",
IF($I172&gt;100,"CLO not suitable for this sheet. Please check BN &gt;100 sheet",
IF(AND($I172&gt;39,$I172&lt;101),"CLO not suitable for this sheet. Please check BN40 - BN100 sheet",
IF(ISERROR(VLOOKUP(Q172,'admin BN&lt;40'!J$6:M$59,4,FALSE)),"",VLOOKUP(Q172,'admin BN&lt;40'!J$6:M$59,4,FALSE))))))</f>
        <v>Fill in all required fields</v>
      </c>
    </row>
    <row r="173" spans="2:19" ht="15">
      <c r="B173" s="10">
        <v>168</v>
      </c>
      <c r="C173" s="41"/>
      <c r="D173" s="42"/>
      <c r="E173" s="42"/>
      <c r="F173" s="42"/>
      <c r="G173" s="42"/>
      <c r="H173" s="42"/>
      <c r="I173" s="42"/>
      <c r="J173" s="42"/>
      <c r="K173" s="42"/>
      <c r="L173" s="42"/>
      <c r="M173" s="11" t="str">
        <f xml:space="preserve">
(IF(F173&gt;'admin BN&lt;40'!$C$41,'admin BN&lt;40'!$B$41,
(IF(F173&gt;'admin BN&lt;40'!$C$40,'admin BN&lt;40'!$B$40,
(IF(F173&gt;'admin BN&lt;40'!$C$39,'admin BN&lt;40'!$B$39,
(IF(F173&gt;'admin BN&lt;40'!$C$38,'admin BN&lt;40'!$B$38,
(IF(F173&gt;'admin BN&lt;40'!$C$37,'admin BN&lt;40'!$B$37,
(IF(F173&gt;'admin BN&lt;40'!$C$36,'admin BN&lt;40'!$B$36,
(IF(F173&gt;'admin BN&lt;40'!$C$35,'admin BN&lt;40'!$B$35,
(IF(F173&gt;'admin BN&lt;40'!$C$34,'admin BN&lt;40'!$B$34,
(IF(F173&gt;'admin BN&lt;40'!$C$33,'admin BN&lt;40'!$B$33,
(IF(F173&gt;'admin BN&lt;40'!$C$32,'admin BN&lt;40'!$B$32,
(IF(F173&gt;'admin BN&lt;40'!$C$31,'admin BN&lt;40'!$B$31,
(IF(F173&gt;'admin BN&lt;40'!$C$30,'admin BN&lt;40'!$B$30,
(IF(F173&gt;'admin BN&lt;40'!$C$29,'admin BN&lt;40'!$B$29,IF(F173="","",'admin BN&lt;40'!$B$28)))))))))))))))))))))))))))</f>
        <v/>
      </c>
      <c r="N173" s="12" t="str">
        <f xml:space="preserve">
IF(ISBLANK(K173),"",
IF(K173&gt;'admin BN&lt;40'!$E$6,"Safe",
IF(K173&gt;'admin BN&lt;40'!$G$6,"Danger",)))</f>
        <v/>
      </c>
      <c r="O173" s="13" t="str">
        <f xml:space="preserve">
IF(ISBLANK(L173),"",
IF(L173&gt;'admin BN&lt;40'!$G$7,"Danger",
IF(L173&gt;'admin BN&lt;40'!$F$7,"Alert",
IF(L173&gt;='admin BN&lt;40'!$E$7,"Safe",""))))</f>
        <v/>
      </c>
      <c r="P173" s="14" t="str">
        <f xml:space="preserve">
(IF(G173&gt;'admin BN&lt;40'!$C$23,'admin BN&lt;40'!$B$23,
(IF(G173&gt;'admin BN&lt;40'!$C$22,'admin BN&lt;40'!$B$22,
(IF(G173&gt;'admin BN&lt;40'!$C$21,'admin BN&lt;40'!$B$21,
(IF(G173&gt;'admin BN&lt;40'!$C$20,'admin BN&lt;40'!$B$20,IF(G173&gt;'admin BN&lt;40'!$C$19,'admin BN&lt;40'!$B$19,"")))))))))</f>
        <v/>
      </c>
      <c r="Q173" s="14" t="str">
        <f t="shared" si="4"/>
        <v/>
      </c>
      <c r="R173" s="14">
        <f t="shared" si="5"/>
        <v>5</v>
      </c>
      <c r="S173" s="15" t="str">
        <f xml:space="preserve">
IF($R173&gt;0,"Fill in all required fields",
IF(OR($M173="&gt;3.0%",$M173="2.0-3.0%",$M173="1.5-2.0%",$M173="0.5-1.5%"),"Fuel sulphur content is too high for operation on BN&lt;40, please use a higher BN CLO and the matching sheet",
IF($I173&gt;100,"CLO not suitable for this sheet. Please check BN &gt;100 sheet",
IF(AND($I173&gt;39,$I173&lt;101),"CLO not suitable for this sheet. Please check BN40 - BN100 sheet",
IF(ISERROR(VLOOKUP(Q173,'admin BN&lt;40'!J$6:M$59,4,FALSE)),"",VLOOKUP(Q173,'admin BN&lt;40'!J$6:M$59,4,FALSE))))))</f>
        <v>Fill in all required fields</v>
      </c>
    </row>
    <row r="174" spans="2:19" ht="15">
      <c r="B174" s="10">
        <v>169</v>
      </c>
      <c r="C174" s="41"/>
      <c r="D174" s="42"/>
      <c r="E174" s="42"/>
      <c r="F174" s="42"/>
      <c r="G174" s="42"/>
      <c r="H174" s="42"/>
      <c r="I174" s="42"/>
      <c r="J174" s="42"/>
      <c r="K174" s="42"/>
      <c r="L174" s="42"/>
      <c r="M174" s="11" t="str">
        <f xml:space="preserve">
(IF(F174&gt;'admin BN&lt;40'!$C$41,'admin BN&lt;40'!$B$41,
(IF(F174&gt;'admin BN&lt;40'!$C$40,'admin BN&lt;40'!$B$40,
(IF(F174&gt;'admin BN&lt;40'!$C$39,'admin BN&lt;40'!$B$39,
(IF(F174&gt;'admin BN&lt;40'!$C$38,'admin BN&lt;40'!$B$38,
(IF(F174&gt;'admin BN&lt;40'!$C$37,'admin BN&lt;40'!$B$37,
(IF(F174&gt;'admin BN&lt;40'!$C$36,'admin BN&lt;40'!$B$36,
(IF(F174&gt;'admin BN&lt;40'!$C$35,'admin BN&lt;40'!$B$35,
(IF(F174&gt;'admin BN&lt;40'!$C$34,'admin BN&lt;40'!$B$34,
(IF(F174&gt;'admin BN&lt;40'!$C$33,'admin BN&lt;40'!$B$33,
(IF(F174&gt;'admin BN&lt;40'!$C$32,'admin BN&lt;40'!$B$32,
(IF(F174&gt;'admin BN&lt;40'!$C$31,'admin BN&lt;40'!$B$31,
(IF(F174&gt;'admin BN&lt;40'!$C$30,'admin BN&lt;40'!$B$30,
(IF(F174&gt;'admin BN&lt;40'!$C$29,'admin BN&lt;40'!$B$29,IF(F174="","",'admin BN&lt;40'!$B$28)))))))))))))))))))))))))))</f>
        <v/>
      </c>
      <c r="N174" s="12" t="str">
        <f xml:space="preserve">
IF(ISBLANK(K174),"",
IF(K174&gt;'admin BN&lt;40'!$E$6,"Safe",
IF(K174&gt;'admin BN&lt;40'!$G$6,"Danger",)))</f>
        <v/>
      </c>
      <c r="O174" s="13" t="str">
        <f xml:space="preserve">
IF(ISBLANK(L174),"",
IF(L174&gt;'admin BN&lt;40'!$G$7,"Danger",
IF(L174&gt;'admin BN&lt;40'!$F$7,"Alert",
IF(L174&gt;='admin BN&lt;40'!$E$7,"Safe",""))))</f>
        <v/>
      </c>
      <c r="P174" s="14" t="str">
        <f xml:space="preserve">
(IF(G174&gt;'admin BN&lt;40'!$C$23,'admin BN&lt;40'!$B$23,
(IF(G174&gt;'admin BN&lt;40'!$C$22,'admin BN&lt;40'!$B$22,
(IF(G174&gt;'admin BN&lt;40'!$C$21,'admin BN&lt;40'!$B$21,
(IF(G174&gt;'admin BN&lt;40'!$C$20,'admin BN&lt;40'!$B$20,IF(G174&gt;'admin BN&lt;40'!$C$19,'admin BN&lt;40'!$B$19,"")))))))))</f>
        <v/>
      </c>
      <c r="Q174" s="14" t="str">
        <f t="shared" si="4"/>
        <v/>
      </c>
      <c r="R174" s="14">
        <f t="shared" si="5"/>
        <v>5</v>
      </c>
      <c r="S174" s="15" t="str">
        <f xml:space="preserve">
IF($R174&gt;0,"Fill in all required fields",
IF(OR($M174="&gt;3.0%",$M174="2.0-3.0%",$M174="1.5-2.0%",$M174="0.5-1.5%"),"Fuel sulphur content is too high for operation on BN&lt;40, please use a higher BN CLO and the matching sheet",
IF($I174&gt;100,"CLO not suitable for this sheet. Please check BN &gt;100 sheet",
IF(AND($I174&gt;39,$I174&lt;101),"CLO not suitable for this sheet. Please check BN40 - BN100 sheet",
IF(ISERROR(VLOOKUP(Q174,'admin BN&lt;40'!J$6:M$59,4,FALSE)),"",VLOOKUP(Q174,'admin BN&lt;40'!J$6:M$59,4,FALSE))))))</f>
        <v>Fill in all required fields</v>
      </c>
    </row>
    <row r="175" spans="2:19" ht="15">
      <c r="B175" s="10">
        <v>170</v>
      </c>
      <c r="C175" s="41"/>
      <c r="D175" s="42"/>
      <c r="E175" s="42"/>
      <c r="F175" s="42"/>
      <c r="G175" s="42"/>
      <c r="H175" s="42"/>
      <c r="I175" s="42"/>
      <c r="J175" s="42"/>
      <c r="K175" s="42"/>
      <c r="L175" s="42"/>
      <c r="M175" s="11" t="str">
        <f xml:space="preserve">
(IF(F175&gt;'admin BN&lt;40'!$C$41,'admin BN&lt;40'!$B$41,
(IF(F175&gt;'admin BN&lt;40'!$C$40,'admin BN&lt;40'!$B$40,
(IF(F175&gt;'admin BN&lt;40'!$C$39,'admin BN&lt;40'!$B$39,
(IF(F175&gt;'admin BN&lt;40'!$C$38,'admin BN&lt;40'!$B$38,
(IF(F175&gt;'admin BN&lt;40'!$C$37,'admin BN&lt;40'!$B$37,
(IF(F175&gt;'admin BN&lt;40'!$C$36,'admin BN&lt;40'!$B$36,
(IF(F175&gt;'admin BN&lt;40'!$C$35,'admin BN&lt;40'!$B$35,
(IF(F175&gt;'admin BN&lt;40'!$C$34,'admin BN&lt;40'!$B$34,
(IF(F175&gt;'admin BN&lt;40'!$C$33,'admin BN&lt;40'!$B$33,
(IF(F175&gt;'admin BN&lt;40'!$C$32,'admin BN&lt;40'!$B$32,
(IF(F175&gt;'admin BN&lt;40'!$C$31,'admin BN&lt;40'!$B$31,
(IF(F175&gt;'admin BN&lt;40'!$C$30,'admin BN&lt;40'!$B$30,
(IF(F175&gt;'admin BN&lt;40'!$C$29,'admin BN&lt;40'!$B$29,IF(F175="","",'admin BN&lt;40'!$B$28)))))))))))))))))))))))))))</f>
        <v/>
      </c>
      <c r="N175" s="12" t="str">
        <f xml:space="preserve">
IF(ISBLANK(K175),"",
IF(K175&gt;'admin BN&lt;40'!$E$6,"Safe",
IF(K175&gt;'admin BN&lt;40'!$G$6,"Danger",)))</f>
        <v/>
      </c>
      <c r="O175" s="13" t="str">
        <f xml:space="preserve">
IF(ISBLANK(L175),"",
IF(L175&gt;'admin BN&lt;40'!$G$7,"Danger",
IF(L175&gt;'admin BN&lt;40'!$F$7,"Alert",
IF(L175&gt;='admin BN&lt;40'!$E$7,"Safe",""))))</f>
        <v/>
      </c>
      <c r="P175" s="14" t="str">
        <f xml:space="preserve">
(IF(G175&gt;'admin BN&lt;40'!$C$23,'admin BN&lt;40'!$B$23,
(IF(G175&gt;'admin BN&lt;40'!$C$22,'admin BN&lt;40'!$B$22,
(IF(G175&gt;'admin BN&lt;40'!$C$21,'admin BN&lt;40'!$B$21,
(IF(G175&gt;'admin BN&lt;40'!$C$20,'admin BN&lt;40'!$B$20,IF(G175&gt;'admin BN&lt;40'!$C$19,'admin BN&lt;40'!$B$19,"")))))))))</f>
        <v/>
      </c>
      <c r="Q175" s="14" t="str">
        <f t="shared" si="4"/>
        <v/>
      </c>
      <c r="R175" s="14">
        <f t="shared" si="5"/>
        <v>5</v>
      </c>
      <c r="S175" s="15" t="str">
        <f xml:space="preserve">
IF($R175&gt;0,"Fill in all required fields",
IF(OR($M175="&gt;3.0%",$M175="2.0-3.0%",$M175="1.5-2.0%",$M175="0.5-1.5%"),"Fuel sulphur content is too high for operation on BN&lt;40, please use a higher BN CLO and the matching sheet",
IF($I175&gt;100,"CLO not suitable for this sheet. Please check BN &gt;100 sheet",
IF(AND($I175&gt;39,$I175&lt;101),"CLO not suitable for this sheet. Please check BN40 - BN100 sheet",
IF(ISERROR(VLOOKUP(Q175,'admin BN&lt;40'!J$6:M$59,4,FALSE)),"",VLOOKUP(Q175,'admin BN&lt;40'!J$6:M$59,4,FALSE))))))</f>
        <v>Fill in all required fields</v>
      </c>
    </row>
    <row r="176" spans="2:19" ht="15">
      <c r="B176" s="10">
        <v>171</v>
      </c>
      <c r="C176" s="41"/>
      <c r="D176" s="42"/>
      <c r="E176" s="42"/>
      <c r="F176" s="42"/>
      <c r="G176" s="42"/>
      <c r="H176" s="42"/>
      <c r="I176" s="42"/>
      <c r="J176" s="42"/>
      <c r="K176" s="42"/>
      <c r="L176" s="42"/>
      <c r="M176" s="11" t="str">
        <f xml:space="preserve">
(IF(F176&gt;'admin BN&lt;40'!$C$41,'admin BN&lt;40'!$B$41,
(IF(F176&gt;'admin BN&lt;40'!$C$40,'admin BN&lt;40'!$B$40,
(IF(F176&gt;'admin BN&lt;40'!$C$39,'admin BN&lt;40'!$B$39,
(IF(F176&gt;'admin BN&lt;40'!$C$38,'admin BN&lt;40'!$B$38,
(IF(F176&gt;'admin BN&lt;40'!$C$37,'admin BN&lt;40'!$B$37,
(IF(F176&gt;'admin BN&lt;40'!$C$36,'admin BN&lt;40'!$B$36,
(IF(F176&gt;'admin BN&lt;40'!$C$35,'admin BN&lt;40'!$B$35,
(IF(F176&gt;'admin BN&lt;40'!$C$34,'admin BN&lt;40'!$B$34,
(IF(F176&gt;'admin BN&lt;40'!$C$33,'admin BN&lt;40'!$B$33,
(IF(F176&gt;'admin BN&lt;40'!$C$32,'admin BN&lt;40'!$B$32,
(IF(F176&gt;'admin BN&lt;40'!$C$31,'admin BN&lt;40'!$B$31,
(IF(F176&gt;'admin BN&lt;40'!$C$30,'admin BN&lt;40'!$B$30,
(IF(F176&gt;'admin BN&lt;40'!$C$29,'admin BN&lt;40'!$B$29,IF(F176="","",'admin BN&lt;40'!$B$28)))))))))))))))))))))))))))</f>
        <v/>
      </c>
      <c r="N176" s="12" t="str">
        <f xml:space="preserve">
IF(ISBLANK(K176),"",
IF(K176&gt;'admin BN&lt;40'!$E$6,"Safe",
IF(K176&gt;'admin BN&lt;40'!$G$6,"Danger",)))</f>
        <v/>
      </c>
      <c r="O176" s="13" t="str">
        <f xml:space="preserve">
IF(ISBLANK(L176),"",
IF(L176&gt;'admin BN&lt;40'!$G$7,"Danger",
IF(L176&gt;'admin BN&lt;40'!$F$7,"Alert",
IF(L176&gt;='admin BN&lt;40'!$E$7,"Safe",""))))</f>
        <v/>
      </c>
      <c r="P176" s="14" t="str">
        <f xml:space="preserve">
(IF(G176&gt;'admin BN&lt;40'!$C$23,'admin BN&lt;40'!$B$23,
(IF(G176&gt;'admin BN&lt;40'!$C$22,'admin BN&lt;40'!$B$22,
(IF(G176&gt;'admin BN&lt;40'!$C$21,'admin BN&lt;40'!$B$21,
(IF(G176&gt;'admin BN&lt;40'!$C$20,'admin BN&lt;40'!$B$20,IF(G176&gt;'admin BN&lt;40'!$C$19,'admin BN&lt;40'!$B$19,"")))))))))</f>
        <v/>
      </c>
      <c r="Q176" s="14" t="str">
        <f t="shared" si="4"/>
        <v/>
      </c>
      <c r="R176" s="14">
        <f t="shared" si="5"/>
        <v>5</v>
      </c>
      <c r="S176" s="15" t="str">
        <f xml:space="preserve">
IF($R176&gt;0,"Fill in all required fields",
IF(OR($M176="&gt;3.0%",$M176="2.0-3.0%",$M176="1.5-2.0%",$M176="0.5-1.5%"),"Fuel sulphur content is too high for operation on BN&lt;40, please use a higher BN CLO and the matching sheet",
IF($I176&gt;100,"CLO not suitable for this sheet. Please check BN &gt;100 sheet",
IF(AND($I176&gt;39,$I176&lt;101),"CLO not suitable for this sheet. Please check BN40 - BN100 sheet",
IF(ISERROR(VLOOKUP(Q176,'admin BN&lt;40'!J$6:M$59,4,FALSE)),"",VLOOKUP(Q176,'admin BN&lt;40'!J$6:M$59,4,FALSE))))))</f>
        <v>Fill in all required fields</v>
      </c>
    </row>
    <row r="177" spans="2:19" ht="15">
      <c r="B177" s="10">
        <v>172</v>
      </c>
      <c r="C177" s="41"/>
      <c r="D177" s="42"/>
      <c r="E177" s="42"/>
      <c r="F177" s="42"/>
      <c r="G177" s="42"/>
      <c r="H177" s="42"/>
      <c r="I177" s="42"/>
      <c r="J177" s="42"/>
      <c r="K177" s="42"/>
      <c r="L177" s="42"/>
      <c r="M177" s="11" t="str">
        <f xml:space="preserve">
(IF(F177&gt;'admin BN&lt;40'!$C$41,'admin BN&lt;40'!$B$41,
(IF(F177&gt;'admin BN&lt;40'!$C$40,'admin BN&lt;40'!$B$40,
(IF(F177&gt;'admin BN&lt;40'!$C$39,'admin BN&lt;40'!$B$39,
(IF(F177&gt;'admin BN&lt;40'!$C$38,'admin BN&lt;40'!$B$38,
(IF(F177&gt;'admin BN&lt;40'!$C$37,'admin BN&lt;40'!$B$37,
(IF(F177&gt;'admin BN&lt;40'!$C$36,'admin BN&lt;40'!$B$36,
(IF(F177&gt;'admin BN&lt;40'!$C$35,'admin BN&lt;40'!$B$35,
(IF(F177&gt;'admin BN&lt;40'!$C$34,'admin BN&lt;40'!$B$34,
(IF(F177&gt;'admin BN&lt;40'!$C$33,'admin BN&lt;40'!$B$33,
(IF(F177&gt;'admin BN&lt;40'!$C$32,'admin BN&lt;40'!$B$32,
(IF(F177&gt;'admin BN&lt;40'!$C$31,'admin BN&lt;40'!$B$31,
(IF(F177&gt;'admin BN&lt;40'!$C$30,'admin BN&lt;40'!$B$30,
(IF(F177&gt;'admin BN&lt;40'!$C$29,'admin BN&lt;40'!$B$29,IF(F177="","",'admin BN&lt;40'!$B$28)))))))))))))))))))))))))))</f>
        <v/>
      </c>
      <c r="N177" s="12" t="str">
        <f xml:space="preserve">
IF(ISBLANK(K177),"",
IF(K177&gt;'admin BN&lt;40'!$E$6,"Safe",
IF(K177&gt;'admin BN&lt;40'!$G$6,"Danger",)))</f>
        <v/>
      </c>
      <c r="O177" s="13" t="str">
        <f xml:space="preserve">
IF(ISBLANK(L177),"",
IF(L177&gt;'admin BN&lt;40'!$G$7,"Danger",
IF(L177&gt;'admin BN&lt;40'!$F$7,"Alert",
IF(L177&gt;='admin BN&lt;40'!$E$7,"Safe",""))))</f>
        <v/>
      </c>
      <c r="P177" s="14" t="str">
        <f xml:space="preserve">
(IF(G177&gt;'admin BN&lt;40'!$C$23,'admin BN&lt;40'!$B$23,
(IF(G177&gt;'admin BN&lt;40'!$C$22,'admin BN&lt;40'!$B$22,
(IF(G177&gt;'admin BN&lt;40'!$C$21,'admin BN&lt;40'!$B$21,
(IF(G177&gt;'admin BN&lt;40'!$C$20,'admin BN&lt;40'!$B$20,IF(G177&gt;'admin BN&lt;40'!$C$19,'admin BN&lt;40'!$B$19,"")))))))))</f>
        <v/>
      </c>
      <c r="Q177" s="14" t="str">
        <f t="shared" si="4"/>
        <v/>
      </c>
      <c r="R177" s="14">
        <f t="shared" si="5"/>
        <v>5</v>
      </c>
      <c r="S177" s="15" t="str">
        <f xml:space="preserve">
IF($R177&gt;0,"Fill in all required fields",
IF(OR($M177="&gt;3.0%",$M177="2.0-3.0%",$M177="1.5-2.0%",$M177="0.5-1.5%"),"Fuel sulphur content is too high for operation on BN&lt;40, please use a higher BN CLO and the matching sheet",
IF($I177&gt;100,"CLO not suitable for this sheet. Please check BN &gt;100 sheet",
IF(AND($I177&gt;39,$I177&lt;101),"CLO not suitable for this sheet. Please check BN40 - BN100 sheet",
IF(ISERROR(VLOOKUP(Q177,'admin BN&lt;40'!J$6:M$59,4,FALSE)),"",VLOOKUP(Q177,'admin BN&lt;40'!J$6:M$59,4,FALSE))))))</f>
        <v>Fill in all required fields</v>
      </c>
    </row>
    <row r="178" spans="2:19" ht="15">
      <c r="B178" s="10">
        <v>173</v>
      </c>
      <c r="C178" s="41"/>
      <c r="D178" s="42"/>
      <c r="E178" s="42"/>
      <c r="F178" s="42"/>
      <c r="G178" s="42"/>
      <c r="H178" s="42"/>
      <c r="I178" s="42"/>
      <c r="J178" s="42"/>
      <c r="K178" s="42"/>
      <c r="L178" s="42"/>
      <c r="M178" s="11" t="str">
        <f xml:space="preserve">
(IF(F178&gt;'admin BN&lt;40'!$C$41,'admin BN&lt;40'!$B$41,
(IF(F178&gt;'admin BN&lt;40'!$C$40,'admin BN&lt;40'!$B$40,
(IF(F178&gt;'admin BN&lt;40'!$C$39,'admin BN&lt;40'!$B$39,
(IF(F178&gt;'admin BN&lt;40'!$C$38,'admin BN&lt;40'!$B$38,
(IF(F178&gt;'admin BN&lt;40'!$C$37,'admin BN&lt;40'!$B$37,
(IF(F178&gt;'admin BN&lt;40'!$C$36,'admin BN&lt;40'!$B$36,
(IF(F178&gt;'admin BN&lt;40'!$C$35,'admin BN&lt;40'!$B$35,
(IF(F178&gt;'admin BN&lt;40'!$C$34,'admin BN&lt;40'!$B$34,
(IF(F178&gt;'admin BN&lt;40'!$C$33,'admin BN&lt;40'!$B$33,
(IF(F178&gt;'admin BN&lt;40'!$C$32,'admin BN&lt;40'!$B$32,
(IF(F178&gt;'admin BN&lt;40'!$C$31,'admin BN&lt;40'!$B$31,
(IF(F178&gt;'admin BN&lt;40'!$C$30,'admin BN&lt;40'!$B$30,
(IF(F178&gt;'admin BN&lt;40'!$C$29,'admin BN&lt;40'!$B$29,IF(F178="","",'admin BN&lt;40'!$B$28)))))))))))))))))))))))))))</f>
        <v/>
      </c>
      <c r="N178" s="12" t="str">
        <f xml:space="preserve">
IF(ISBLANK(K178),"",
IF(K178&gt;'admin BN&lt;40'!$E$6,"Safe",
IF(K178&gt;'admin BN&lt;40'!$G$6,"Danger",)))</f>
        <v/>
      </c>
      <c r="O178" s="13" t="str">
        <f xml:space="preserve">
IF(ISBLANK(L178),"",
IF(L178&gt;'admin BN&lt;40'!$G$7,"Danger",
IF(L178&gt;'admin BN&lt;40'!$F$7,"Alert",
IF(L178&gt;='admin BN&lt;40'!$E$7,"Safe",""))))</f>
        <v/>
      </c>
      <c r="P178" s="14" t="str">
        <f xml:space="preserve">
(IF(G178&gt;'admin BN&lt;40'!$C$23,'admin BN&lt;40'!$B$23,
(IF(G178&gt;'admin BN&lt;40'!$C$22,'admin BN&lt;40'!$B$22,
(IF(G178&gt;'admin BN&lt;40'!$C$21,'admin BN&lt;40'!$B$21,
(IF(G178&gt;'admin BN&lt;40'!$C$20,'admin BN&lt;40'!$B$20,IF(G178&gt;'admin BN&lt;40'!$C$19,'admin BN&lt;40'!$B$19,"")))))))))</f>
        <v/>
      </c>
      <c r="Q178" s="14" t="str">
        <f t="shared" si="4"/>
        <v/>
      </c>
      <c r="R178" s="14">
        <f t="shared" si="5"/>
        <v>5</v>
      </c>
      <c r="S178" s="15" t="str">
        <f xml:space="preserve">
IF($R178&gt;0,"Fill in all required fields",
IF(OR($M178="&gt;3.0%",$M178="2.0-3.0%",$M178="1.5-2.0%",$M178="0.5-1.5%"),"Fuel sulphur content is too high for operation on BN&lt;40, please use a higher BN CLO and the matching sheet",
IF($I178&gt;100,"CLO not suitable for this sheet. Please check BN &gt;100 sheet",
IF(AND($I178&gt;39,$I178&lt;101),"CLO not suitable for this sheet. Please check BN40 - BN100 sheet",
IF(ISERROR(VLOOKUP(Q178,'admin BN&lt;40'!J$6:M$59,4,FALSE)),"",VLOOKUP(Q178,'admin BN&lt;40'!J$6:M$59,4,FALSE))))))</f>
        <v>Fill in all required fields</v>
      </c>
    </row>
    <row r="179" spans="2:19" ht="15">
      <c r="B179" s="10">
        <v>174</v>
      </c>
      <c r="C179" s="41"/>
      <c r="D179" s="42"/>
      <c r="E179" s="42"/>
      <c r="F179" s="42"/>
      <c r="G179" s="42"/>
      <c r="H179" s="42"/>
      <c r="I179" s="42"/>
      <c r="J179" s="42"/>
      <c r="K179" s="42"/>
      <c r="L179" s="42"/>
      <c r="M179" s="11" t="str">
        <f xml:space="preserve">
(IF(F179&gt;'admin BN&lt;40'!$C$41,'admin BN&lt;40'!$B$41,
(IF(F179&gt;'admin BN&lt;40'!$C$40,'admin BN&lt;40'!$B$40,
(IF(F179&gt;'admin BN&lt;40'!$C$39,'admin BN&lt;40'!$B$39,
(IF(F179&gt;'admin BN&lt;40'!$C$38,'admin BN&lt;40'!$B$38,
(IF(F179&gt;'admin BN&lt;40'!$C$37,'admin BN&lt;40'!$B$37,
(IF(F179&gt;'admin BN&lt;40'!$C$36,'admin BN&lt;40'!$B$36,
(IF(F179&gt;'admin BN&lt;40'!$C$35,'admin BN&lt;40'!$B$35,
(IF(F179&gt;'admin BN&lt;40'!$C$34,'admin BN&lt;40'!$B$34,
(IF(F179&gt;'admin BN&lt;40'!$C$33,'admin BN&lt;40'!$B$33,
(IF(F179&gt;'admin BN&lt;40'!$C$32,'admin BN&lt;40'!$B$32,
(IF(F179&gt;'admin BN&lt;40'!$C$31,'admin BN&lt;40'!$B$31,
(IF(F179&gt;'admin BN&lt;40'!$C$30,'admin BN&lt;40'!$B$30,
(IF(F179&gt;'admin BN&lt;40'!$C$29,'admin BN&lt;40'!$B$29,IF(F179="","",'admin BN&lt;40'!$B$28)))))))))))))))))))))))))))</f>
        <v/>
      </c>
      <c r="N179" s="12" t="str">
        <f xml:space="preserve">
IF(ISBLANK(K179),"",
IF(K179&gt;'admin BN&lt;40'!$E$6,"Safe",
IF(K179&gt;'admin BN&lt;40'!$G$6,"Danger",)))</f>
        <v/>
      </c>
      <c r="O179" s="13" t="str">
        <f xml:space="preserve">
IF(ISBLANK(L179),"",
IF(L179&gt;'admin BN&lt;40'!$G$7,"Danger",
IF(L179&gt;'admin BN&lt;40'!$F$7,"Alert",
IF(L179&gt;='admin BN&lt;40'!$E$7,"Safe",""))))</f>
        <v/>
      </c>
      <c r="P179" s="14" t="str">
        <f xml:space="preserve">
(IF(G179&gt;'admin BN&lt;40'!$C$23,'admin BN&lt;40'!$B$23,
(IF(G179&gt;'admin BN&lt;40'!$C$22,'admin BN&lt;40'!$B$22,
(IF(G179&gt;'admin BN&lt;40'!$C$21,'admin BN&lt;40'!$B$21,
(IF(G179&gt;'admin BN&lt;40'!$C$20,'admin BN&lt;40'!$B$20,IF(G179&gt;'admin BN&lt;40'!$C$19,'admin BN&lt;40'!$B$19,"")))))))))</f>
        <v/>
      </c>
      <c r="Q179" s="14" t="str">
        <f t="shared" si="4"/>
        <v/>
      </c>
      <c r="R179" s="14">
        <f t="shared" si="5"/>
        <v>5</v>
      </c>
      <c r="S179" s="15" t="str">
        <f xml:space="preserve">
IF($R179&gt;0,"Fill in all required fields",
IF(OR($M179="&gt;3.0%",$M179="2.0-3.0%",$M179="1.5-2.0%",$M179="0.5-1.5%"),"Fuel sulphur content is too high for operation on BN&lt;40, please use a higher BN CLO and the matching sheet",
IF($I179&gt;100,"CLO not suitable for this sheet. Please check BN &gt;100 sheet",
IF(AND($I179&gt;39,$I179&lt;101),"CLO not suitable for this sheet. Please check BN40 - BN100 sheet",
IF(ISERROR(VLOOKUP(Q179,'admin BN&lt;40'!J$6:M$59,4,FALSE)),"",VLOOKUP(Q179,'admin BN&lt;40'!J$6:M$59,4,FALSE))))))</f>
        <v>Fill in all required fields</v>
      </c>
    </row>
    <row r="180" spans="2:19" ht="15">
      <c r="B180" s="10">
        <v>175</v>
      </c>
      <c r="C180" s="41"/>
      <c r="D180" s="42"/>
      <c r="E180" s="42"/>
      <c r="F180" s="42"/>
      <c r="G180" s="42"/>
      <c r="H180" s="42"/>
      <c r="I180" s="42"/>
      <c r="J180" s="42"/>
      <c r="K180" s="42"/>
      <c r="L180" s="42"/>
      <c r="M180" s="11" t="str">
        <f xml:space="preserve">
(IF(F180&gt;'admin BN&lt;40'!$C$41,'admin BN&lt;40'!$B$41,
(IF(F180&gt;'admin BN&lt;40'!$C$40,'admin BN&lt;40'!$B$40,
(IF(F180&gt;'admin BN&lt;40'!$C$39,'admin BN&lt;40'!$B$39,
(IF(F180&gt;'admin BN&lt;40'!$C$38,'admin BN&lt;40'!$B$38,
(IF(F180&gt;'admin BN&lt;40'!$C$37,'admin BN&lt;40'!$B$37,
(IF(F180&gt;'admin BN&lt;40'!$C$36,'admin BN&lt;40'!$B$36,
(IF(F180&gt;'admin BN&lt;40'!$C$35,'admin BN&lt;40'!$B$35,
(IF(F180&gt;'admin BN&lt;40'!$C$34,'admin BN&lt;40'!$B$34,
(IF(F180&gt;'admin BN&lt;40'!$C$33,'admin BN&lt;40'!$B$33,
(IF(F180&gt;'admin BN&lt;40'!$C$32,'admin BN&lt;40'!$B$32,
(IF(F180&gt;'admin BN&lt;40'!$C$31,'admin BN&lt;40'!$B$31,
(IF(F180&gt;'admin BN&lt;40'!$C$30,'admin BN&lt;40'!$B$30,
(IF(F180&gt;'admin BN&lt;40'!$C$29,'admin BN&lt;40'!$B$29,IF(F180="","",'admin BN&lt;40'!$B$28)))))))))))))))))))))))))))</f>
        <v/>
      </c>
      <c r="N180" s="12" t="str">
        <f xml:space="preserve">
IF(ISBLANK(K180),"",
IF(K180&gt;'admin BN&lt;40'!$E$6,"Safe",
IF(K180&gt;'admin BN&lt;40'!$G$6,"Danger",)))</f>
        <v/>
      </c>
      <c r="O180" s="13" t="str">
        <f xml:space="preserve">
IF(ISBLANK(L180),"",
IF(L180&gt;'admin BN&lt;40'!$G$7,"Danger",
IF(L180&gt;'admin BN&lt;40'!$F$7,"Alert",
IF(L180&gt;='admin BN&lt;40'!$E$7,"Safe",""))))</f>
        <v/>
      </c>
      <c r="P180" s="14" t="str">
        <f xml:space="preserve">
(IF(G180&gt;'admin BN&lt;40'!$C$23,'admin BN&lt;40'!$B$23,
(IF(G180&gt;'admin BN&lt;40'!$C$22,'admin BN&lt;40'!$B$22,
(IF(G180&gt;'admin BN&lt;40'!$C$21,'admin BN&lt;40'!$B$21,
(IF(G180&gt;'admin BN&lt;40'!$C$20,'admin BN&lt;40'!$B$20,IF(G180&gt;'admin BN&lt;40'!$C$19,'admin BN&lt;40'!$B$19,"")))))))))</f>
        <v/>
      </c>
      <c r="Q180" s="14" t="str">
        <f t="shared" si="4"/>
        <v/>
      </c>
      <c r="R180" s="14">
        <f t="shared" si="5"/>
        <v>5</v>
      </c>
      <c r="S180" s="15" t="str">
        <f xml:space="preserve">
IF($R180&gt;0,"Fill in all required fields",
IF(OR($M180="&gt;3.0%",$M180="2.0-3.0%",$M180="1.5-2.0%",$M180="0.5-1.5%"),"Fuel sulphur content is too high for operation on BN&lt;40, please use a higher BN CLO and the matching sheet",
IF($I180&gt;100,"CLO not suitable for this sheet. Please check BN &gt;100 sheet",
IF(AND($I180&gt;39,$I180&lt;101),"CLO not suitable for this sheet. Please check BN40 - BN100 sheet",
IF(ISERROR(VLOOKUP(Q180,'admin BN&lt;40'!J$6:M$59,4,FALSE)),"",VLOOKUP(Q180,'admin BN&lt;40'!J$6:M$59,4,FALSE))))))</f>
        <v>Fill in all required fields</v>
      </c>
    </row>
    <row r="181" spans="2:19" ht="15">
      <c r="B181" s="10">
        <v>176</v>
      </c>
      <c r="C181" s="41"/>
      <c r="D181" s="42"/>
      <c r="E181" s="42"/>
      <c r="F181" s="42"/>
      <c r="G181" s="42"/>
      <c r="H181" s="42"/>
      <c r="I181" s="42"/>
      <c r="J181" s="42"/>
      <c r="K181" s="42"/>
      <c r="L181" s="42"/>
      <c r="M181" s="11" t="str">
        <f xml:space="preserve">
(IF(F181&gt;'admin BN&lt;40'!$C$41,'admin BN&lt;40'!$B$41,
(IF(F181&gt;'admin BN&lt;40'!$C$40,'admin BN&lt;40'!$B$40,
(IF(F181&gt;'admin BN&lt;40'!$C$39,'admin BN&lt;40'!$B$39,
(IF(F181&gt;'admin BN&lt;40'!$C$38,'admin BN&lt;40'!$B$38,
(IF(F181&gt;'admin BN&lt;40'!$C$37,'admin BN&lt;40'!$B$37,
(IF(F181&gt;'admin BN&lt;40'!$C$36,'admin BN&lt;40'!$B$36,
(IF(F181&gt;'admin BN&lt;40'!$C$35,'admin BN&lt;40'!$B$35,
(IF(F181&gt;'admin BN&lt;40'!$C$34,'admin BN&lt;40'!$B$34,
(IF(F181&gt;'admin BN&lt;40'!$C$33,'admin BN&lt;40'!$B$33,
(IF(F181&gt;'admin BN&lt;40'!$C$32,'admin BN&lt;40'!$B$32,
(IF(F181&gt;'admin BN&lt;40'!$C$31,'admin BN&lt;40'!$B$31,
(IF(F181&gt;'admin BN&lt;40'!$C$30,'admin BN&lt;40'!$B$30,
(IF(F181&gt;'admin BN&lt;40'!$C$29,'admin BN&lt;40'!$B$29,IF(F181="","",'admin BN&lt;40'!$B$28)))))))))))))))))))))))))))</f>
        <v/>
      </c>
      <c r="N181" s="12" t="str">
        <f xml:space="preserve">
IF(ISBLANK(K181),"",
IF(K181&gt;'admin BN&lt;40'!$E$6,"Safe",
IF(K181&gt;'admin BN&lt;40'!$G$6,"Danger",)))</f>
        <v/>
      </c>
      <c r="O181" s="13" t="str">
        <f xml:space="preserve">
IF(ISBLANK(L181),"",
IF(L181&gt;'admin BN&lt;40'!$G$7,"Danger",
IF(L181&gt;'admin BN&lt;40'!$F$7,"Alert",
IF(L181&gt;='admin BN&lt;40'!$E$7,"Safe",""))))</f>
        <v/>
      </c>
      <c r="P181" s="14" t="str">
        <f xml:space="preserve">
(IF(G181&gt;'admin BN&lt;40'!$C$23,'admin BN&lt;40'!$B$23,
(IF(G181&gt;'admin BN&lt;40'!$C$22,'admin BN&lt;40'!$B$22,
(IF(G181&gt;'admin BN&lt;40'!$C$21,'admin BN&lt;40'!$B$21,
(IF(G181&gt;'admin BN&lt;40'!$C$20,'admin BN&lt;40'!$B$20,IF(G181&gt;'admin BN&lt;40'!$C$19,'admin BN&lt;40'!$B$19,"")))))))))</f>
        <v/>
      </c>
      <c r="Q181" s="14" t="str">
        <f t="shared" si="4"/>
        <v/>
      </c>
      <c r="R181" s="14">
        <f t="shared" si="5"/>
        <v>5</v>
      </c>
      <c r="S181" s="15" t="str">
        <f xml:space="preserve">
IF($R181&gt;0,"Fill in all required fields",
IF(OR($M181="&gt;3.0%",$M181="2.0-3.0%",$M181="1.5-2.0%",$M181="0.5-1.5%"),"Fuel sulphur content is too high for operation on BN&lt;40, please use a higher BN CLO and the matching sheet",
IF($I181&gt;100,"CLO not suitable for this sheet. Please check BN &gt;100 sheet",
IF(AND($I181&gt;39,$I181&lt;101),"CLO not suitable for this sheet. Please check BN40 - BN100 sheet",
IF(ISERROR(VLOOKUP(Q181,'admin BN&lt;40'!J$6:M$59,4,FALSE)),"",VLOOKUP(Q181,'admin BN&lt;40'!J$6:M$59,4,FALSE))))))</f>
        <v>Fill in all required fields</v>
      </c>
    </row>
    <row r="182" spans="2:19" ht="15">
      <c r="B182" s="10">
        <v>177</v>
      </c>
      <c r="C182" s="41"/>
      <c r="D182" s="42"/>
      <c r="E182" s="42"/>
      <c r="F182" s="42"/>
      <c r="G182" s="42"/>
      <c r="H182" s="42"/>
      <c r="I182" s="42"/>
      <c r="J182" s="42"/>
      <c r="K182" s="42"/>
      <c r="L182" s="42"/>
      <c r="M182" s="11" t="str">
        <f xml:space="preserve">
(IF(F182&gt;'admin BN&lt;40'!$C$41,'admin BN&lt;40'!$B$41,
(IF(F182&gt;'admin BN&lt;40'!$C$40,'admin BN&lt;40'!$B$40,
(IF(F182&gt;'admin BN&lt;40'!$C$39,'admin BN&lt;40'!$B$39,
(IF(F182&gt;'admin BN&lt;40'!$C$38,'admin BN&lt;40'!$B$38,
(IF(F182&gt;'admin BN&lt;40'!$C$37,'admin BN&lt;40'!$B$37,
(IF(F182&gt;'admin BN&lt;40'!$C$36,'admin BN&lt;40'!$B$36,
(IF(F182&gt;'admin BN&lt;40'!$C$35,'admin BN&lt;40'!$B$35,
(IF(F182&gt;'admin BN&lt;40'!$C$34,'admin BN&lt;40'!$B$34,
(IF(F182&gt;'admin BN&lt;40'!$C$33,'admin BN&lt;40'!$B$33,
(IF(F182&gt;'admin BN&lt;40'!$C$32,'admin BN&lt;40'!$B$32,
(IF(F182&gt;'admin BN&lt;40'!$C$31,'admin BN&lt;40'!$B$31,
(IF(F182&gt;'admin BN&lt;40'!$C$30,'admin BN&lt;40'!$B$30,
(IF(F182&gt;'admin BN&lt;40'!$C$29,'admin BN&lt;40'!$B$29,IF(F182="","",'admin BN&lt;40'!$B$28)))))))))))))))))))))))))))</f>
        <v/>
      </c>
      <c r="N182" s="12" t="str">
        <f xml:space="preserve">
IF(ISBLANK(K182),"",
IF(K182&gt;'admin BN&lt;40'!$E$6,"Safe",
IF(K182&gt;'admin BN&lt;40'!$G$6,"Danger",)))</f>
        <v/>
      </c>
      <c r="O182" s="13" t="str">
        <f xml:space="preserve">
IF(ISBLANK(L182),"",
IF(L182&gt;'admin BN&lt;40'!$G$7,"Danger",
IF(L182&gt;'admin BN&lt;40'!$F$7,"Alert",
IF(L182&gt;='admin BN&lt;40'!$E$7,"Safe",""))))</f>
        <v/>
      </c>
      <c r="P182" s="14" t="str">
        <f xml:space="preserve">
(IF(G182&gt;'admin BN&lt;40'!$C$23,'admin BN&lt;40'!$B$23,
(IF(G182&gt;'admin BN&lt;40'!$C$22,'admin BN&lt;40'!$B$22,
(IF(G182&gt;'admin BN&lt;40'!$C$21,'admin BN&lt;40'!$B$21,
(IF(G182&gt;'admin BN&lt;40'!$C$20,'admin BN&lt;40'!$B$20,IF(G182&gt;'admin BN&lt;40'!$C$19,'admin BN&lt;40'!$B$19,"")))))))))</f>
        <v/>
      </c>
      <c r="Q182" s="14" t="str">
        <f t="shared" si="4"/>
        <v/>
      </c>
      <c r="R182" s="14">
        <f t="shared" si="5"/>
        <v>5</v>
      </c>
      <c r="S182" s="15" t="str">
        <f xml:space="preserve">
IF($R182&gt;0,"Fill in all required fields",
IF(OR($M182="&gt;3.0%",$M182="2.0-3.0%",$M182="1.5-2.0%",$M182="0.5-1.5%"),"Fuel sulphur content is too high for operation on BN&lt;40, please use a higher BN CLO and the matching sheet",
IF($I182&gt;100,"CLO not suitable for this sheet. Please check BN &gt;100 sheet",
IF(AND($I182&gt;39,$I182&lt;101),"CLO not suitable for this sheet. Please check BN40 - BN100 sheet",
IF(ISERROR(VLOOKUP(Q182,'admin BN&lt;40'!J$6:M$59,4,FALSE)),"",VLOOKUP(Q182,'admin BN&lt;40'!J$6:M$59,4,FALSE))))))</f>
        <v>Fill in all required fields</v>
      </c>
    </row>
    <row r="183" spans="2:19" ht="15">
      <c r="B183" s="10">
        <v>178</v>
      </c>
      <c r="C183" s="41"/>
      <c r="D183" s="42"/>
      <c r="E183" s="42"/>
      <c r="F183" s="42"/>
      <c r="G183" s="42"/>
      <c r="H183" s="42"/>
      <c r="I183" s="42"/>
      <c r="J183" s="42"/>
      <c r="K183" s="42"/>
      <c r="L183" s="42"/>
      <c r="M183" s="11" t="str">
        <f xml:space="preserve">
(IF(F183&gt;'admin BN&lt;40'!$C$41,'admin BN&lt;40'!$B$41,
(IF(F183&gt;'admin BN&lt;40'!$C$40,'admin BN&lt;40'!$B$40,
(IF(F183&gt;'admin BN&lt;40'!$C$39,'admin BN&lt;40'!$B$39,
(IF(F183&gt;'admin BN&lt;40'!$C$38,'admin BN&lt;40'!$B$38,
(IF(F183&gt;'admin BN&lt;40'!$C$37,'admin BN&lt;40'!$B$37,
(IF(F183&gt;'admin BN&lt;40'!$C$36,'admin BN&lt;40'!$B$36,
(IF(F183&gt;'admin BN&lt;40'!$C$35,'admin BN&lt;40'!$B$35,
(IF(F183&gt;'admin BN&lt;40'!$C$34,'admin BN&lt;40'!$B$34,
(IF(F183&gt;'admin BN&lt;40'!$C$33,'admin BN&lt;40'!$B$33,
(IF(F183&gt;'admin BN&lt;40'!$C$32,'admin BN&lt;40'!$B$32,
(IF(F183&gt;'admin BN&lt;40'!$C$31,'admin BN&lt;40'!$B$31,
(IF(F183&gt;'admin BN&lt;40'!$C$30,'admin BN&lt;40'!$B$30,
(IF(F183&gt;'admin BN&lt;40'!$C$29,'admin BN&lt;40'!$B$29,IF(F183="","",'admin BN&lt;40'!$B$28)))))))))))))))))))))))))))</f>
        <v/>
      </c>
      <c r="N183" s="12" t="str">
        <f xml:space="preserve">
IF(ISBLANK(K183),"",
IF(K183&gt;'admin BN&lt;40'!$E$6,"Safe",
IF(K183&gt;'admin BN&lt;40'!$G$6,"Danger",)))</f>
        <v/>
      </c>
      <c r="O183" s="13" t="str">
        <f xml:space="preserve">
IF(ISBLANK(L183),"",
IF(L183&gt;'admin BN&lt;40'!$G$7,"Danger",
IF(L183&gt;'admin BN&lt;40'!$F$7,"Alert",
IF(L183&gt;='admin BN&lt;40'!$E$7,"Safe",""))))</f>
        <v/>
      </c>
      <c r="P183" s="14" t="str">
        <f xml:space="preserve">
(IF(G183&gt;'admin BN&lt;40'!$C$23,'admin BN&lt;40'!$B$23,
(IF(G183&gt;'admin BN&lt;40'!$C$22,'admin BN&lt;40'!$B$22,
(IF(G183&gt;'admin BN&lt;40'!$C$21,'admin BN&lt;40'!$B$21,
(IF(G183&gt;'admin BN&lt;40'!$C$20,'admin BN&lt;40'!$B$20,IF(G183&gt;'admin BN&lt;40'!$C$19,'admin BN&lt;40'!$B$19,"")))))))))</f>
        <v/>
      </c>
      <c r="Q183" s="14" t="str">
        <f t="shared" si="4"/>
        <v/>
      </c>
      <c r="R183" s="14">
        <f t="shared" si="5"/>
        <v>5</v>
      </c>
      <c r="S183" s="15" t="str">
        <f xml:space="preserve">
IF($R183&gt;0,"Fill in all required fields",
IF(OR($M183="&gt;3.0%",$M183="2.0-3.0%",$M183="1.5-2.0%",$M183="0.5-1.5%"),"Fuel sulphur content is too high for operation on BN&lt;40, please use a higher BN CLO and the matching sheet",
IF($I183&gt;100,"CLO not suitable for this sheet. Please check BN &gt;100 sheet",
IF(AND($I183&gt;39,$I183&lt;101),"CLO not suitable for this sheet. Please check BN40 - BN100 sheet",
IF(ISERROR(VLOOKUP(Q183,'admin BN&lt;40'!J$6:M$59,4,FALSE)),"",VLOOKUP(Q183,'admin BN&lt;40'!J$6:M$59,4,FALSE))))))</f>
        <v>Fill in all required fields</v>
      </c>
    </row>
    <row r="184" spans="2:19" ht="15">
      <c r="B184" s="10">
        <v>179</v>
      </c>
      <c r="C184" s="41"/>
      <c r="D184" s="42"/>
      <c r="E184" s="42"/>
      <c r="F184" s="42"/>
      <c r="G184" s="42"/>
      <c r="H184" s="42"/>
      <c r="I184" s="42"/>
      <c r="J184" s="42"/>
      <c r="K184" s="42"/>
      <c r="L184" s="42"/>
      <c r="M184" s="11" t="str">
        <f xml:space="preserve">
(IF(F184&gt;'admin BN&lt;40'!$C$41,'admin BN&lt;40'!$B$41,
(IF(F184&gt;'admin BN&lt;40'!$C$40,'admin BN&lt;40'!$B$40,
(IF(F184&gt;'admin BN&lt;40'!$C$39,'admin BN&lt;40'!$B$39,
(IF(F184&gt;'admin BN&lt;40'!$C$38,'admin BN&lt;40'!$B$38,
(IF(F184&gt;'admin BN&lt;40'!$C$37,'admin BN&lt;40'!$B$37,
(IF(F184&gt;'admin BN&lt;40'!$C$36,'admin BN&lt;40'!$B$36,
(IF(F184&gt;'admin BN&lt;40'!$C$35,'admin BN&lt;40'!$B$35,
(IF(F184&gt;'admin BN&lt;40'!$C$34,'admin BN&lt;40'!$B$34,
(IF(F184&gt;'admin BN&lt;40'!$C$33,'admin BN&lt;40'!$B$33,
(IF(F184&gt;'admin BN&lt;40'!$C$32,'admin BN&lt;40'!$B$32,
(IF(F184&gt;'admin BN&lt;40'!$C$31,'admin BN&lt;40'!$B$31,
(IF(F184&gt;'admin BN&lt;40'!$C$30,'admin BN&lt;40'!$B$30,
(IF(F184&gt;'admin BN&lt;40'!$C$29,'admin BN&lt;40'!$B$29,IF(F184="","",'admin BN&lt;40'!$B$28)))))))))))))))))))))))))))</f>
        <v/>
      </c>
      <c r="N184" s="12" t="str">
        <f xml:space="preserve">
IF(ISBLANK(K184),"",
IF(K184&gt;'admin BN&lt;40'!$E$6,"Safe",
IF(K184&gt;'admin BN&lt;40'!$G$6,"Danger",)))</f>
        <v/>
      </c>
      <c r="O184" s="13" t="str">
        <f xml:space="preserve">
IF(ISBLANK(L184),"",
IF(L184&gt;'admin BN&lt;40'!$G$7,"Danger",
IF(L184&gt;'admin BN&lt;40'!$F$7,"Alert",
IF(L184&gt;='admin BN&lt;40'!$E$7,"Safe",""))))</f>
        <v/>
      </c>
      <c r="P184" s="14" t="str">
        <f xml:space="preserve">
(IF(G184&gt;'admin BN&lt;40'!$C$23,'admin BN&lt;40'!$B$23,
(IF(G184&gt;'admin BN&lt;40'!$C$22,'admin BN&lt;40'!$B$22,
(IF(G184&gt;'admin BN&lt;40'!$C$21,'admin BN&lt;40'!$B$21,
(IF(G184&gt;'admin BN&lt;40'!$C$20,'admin BN&lt;40'!$B$20,IF(G184&gt;'admin BN&lt;40'!$C$19,'admin BN&lt;40'!$B$19,"")))))))))</f>
        <v/>
      </c>
      <c r="Q184" s="14" t="str">
        <f t="shared" si="4"/>
        <v/>
      </c>
      <c r="R184" s="14">
        <f t="shared" si="5"/>
        <v>5</v>
      </c>
      <c r="S184" s="15" t="str">
        <f xml:space="preserve">
IF($R184&gt;0,"Fill in all required fields",
IF(OR($M184="&gt;3.0%",$M184="2.0-3.0%",$M184="1.5-2.0%",$M184="0.5-1.5%"),"Fuel sulphur content is too high for operation on BN&lt;40, please use a higher BN CLO and the matching sheet",
IF($I184&gt;100,"CLO not suitable for this sheet. Please check BN &gt;100 sheet",
IF(AND($I184&gt;39,$I184&lt;101),"CLO not suitable for this sheet. Please check BN40 - BN100 sheet",
IF(ISERROR(VLOOKUP(Q184,'admin BN&lt;40'!J$6:M$59,4,FALSE)),"",VLOOKUP(Q184,'admin BN&lt;40'!J$6:M$59,4,FALSE))))))</f>
        <v>Fill in all required fields</v>
      </c>
    </row>
    <row r="185" spans="2:19" ht="15">
      <c r="B185" s="10">
        <v>180</v>
      </c>
      <c r="C185" s="41"/>
      <c r="D185" s="42"/>
      <c r="E185" s="42"/>
      <c r="F185" s="42"/>
      <c r="G185" s="42"/>
      <c r="H185" s="42"/>
      <c r="I185" s="42"/>
      <c r="J185" s="42"/>
      <c r="K185" s="42"/>
      <c r="L185" s="42"/>
      <c r="M185" s="11" t="str">
        <f xml:space="preserve">
(IF(F185&gt;'admin BN&lt;40'!$C$41,'admin BN&lt;40'!$B$41,
(IF(F185&gt;'admin BN&lt;40'!$C$40,'admin BN&lt;40'!$B$40,
(IF(F185&gt;'admin BN&lt;40'!$C$39,'admin BN&lt;40'!$B$39,
(IF(F185&gt;'admin BN&lt;40'!$C$38,'admin BN&lt;40'!$B$38,
(IF(F185&gt;'admin BN&lt;40'!$C$37,'admin BN&lt;40'!$B$37,
(IF(F185&gt;'admin BN&lt;40'!$C$36,'admin BN&lt;40'!$B$36,
(IF(F185&gt;'admin BN&lt;40'!$C$35,'admin BN&lt;40'!$B$35,
(IF(F185&gt;'admin BN&lt;40'!$C$34,'admin BN&lt;40'!$B$34,
(IF(F185&gt;'admin BN&lt;40'!$C$33,'admin BN&lt;40'!$B$33,
(IF(F185&gt;'admin BN&lt;40'!$C$32,'admin BN&lt;40'!$B$32,
(IF(F185&gt;'admin BN&lt;40'!$C$31,'admin BN&lt;40'!$B$31,
(IF(F185&gt;'admin BN&lt;40'!$C$30,'admin BN&lt;40'!$B$30,
(IF(F185&gt;'admin BN&lt;40'!$C$29,'admin BN&lt;40'!$B$29,IF(F185="","",'admin BN&lt;40'!$B$28)))))))))))))))))))))))))))</f>
        <v/>
      </c>
      <c r="N185" s="12" t="str">
        <f xml:space="preserve">
IF(ISBLANK(K185),"",
IF(K185&gt;'admin BN&lt;40'!$E$6,"Safe",
IF(K185&gt;'admin BN&lt;40'!$G$6,"Danger",)))</f>
        <v/>
      </c>
      <c r="O185" s="13" t="str">
        <f xml:space="preserve">
IF(ISBLANK(L185),"",
IF(L185&gt;'admin BN&lt;40'!$G$7,"Danger",
IF(L185&gt;'admin BN&lt;40'!$F$7,"Alert",
IF(L185&gt;='admin BN&lt;40'!$E$7,"Safe",""))))</f>
        <v/>
      </c>
      <c r="P185" s="14" t="str">
        <f xml:space="preserve">
(IF(G185&gt;'admin BN&lt;40'!$C$23,'admin BN&lt;40'!$B$23,
(IF(G185&gt;'admin BN&lt;40'!$C$22,'admin BN&lt;40'!$B$22,
(IF(G185&gt;'admin BN&lt;40'!$C$21,'admin BN&lt;40'!$B$21,
(IF(G185&gt;'admin BN&lt;40'!$C$20,'admin BN&lt;40'!$B$20,IF(G185&gt;'admin BN&lt;40'!$C$19,'admin BN&lt;40'!$B$19,"")))))))))</f>
        <v/>
      </c>
      <c r="Q185" s="14" t="str">
        <f t="shared" si="4"/>
        <v/>
      </c>
      <c r="R185" s="14">
        <f t="shared" si="5"/>
        <v>5</v>
      </c>
      <c r="S185" s="15" t="str">
        <f xml:space="preserve">
IF($R185&gt;0,"Fill in all required fields",
IF(OR($M185="&gt;3.0%",$M185="2.0-3.0%",$M185="1.5-2.0%",$M185="0.5-1.5%"),"Fuel sulphur content is too high for operation on BN&lt;40, please use a higher BN CLO and the matching sheet",
IF($I185&gt;100,"CLO not suitable for this sheet. Please check BN &gt;100 sheet",
IF(AND($I185&gt;39,$I185&lt;101),"CLO not suitable for this sheet. Please check BN40 - BN100 sheet",
IF(ISERROR(VLOOKUP(Q185,'admin BN&lt;40'!J$6:M$59,4,FALSE)),"",VLOOKUP(Q185,'admin BN&lt;40'!J$6:M$59,4,FALSE))))))</f>
        <v>Fill in all required fields</v>
      </c>
    </row>
    <row r="186" spans="2:19" ht="15">
      <c r="B186" s="10">
        <v>181</v>
      </c>
      <c r="C186" s="41"/>
      <c r="D186" s="42"/>
      <c r="E186" s="42"/>
      <c r="F186" s="42"/>
      <c r="G186" s="42"/>
      <c r="H186" s="42"/>
      <c r="I186" s="42"/>
      <c r="J186" s="42"/>
      <c r="K186" s="42"/>
      <c r="L186" s="42"/>
      <c r="M186" s="11" t="str">
        <f xml:space="preserve">
(IF(F186&gt;'admin BN&lt;40'!$C$41,'admin BN&lt;40'!$B$41,
(IF(F186&gt;'admin BN&lt;40'!$C$40,'admin BN&lt;40'!$B$40,
(IF(F186&gt;'admin BN&lt;40'!$C$39,'admin BN&lt;40'!$B$39,
(IF(F186&gt;'admin BN&lt;40'!$C$38,'admin BN&lt;40'!$B$38,
(IF(F186&gt;'admin BN&lt;40'!$C$37,'admin BN&lt;40'!$B$37,
(IF(F186&gt;'admin BN&lt;40'!$C$36,'admin BN&lt;40'!$B$36,
(IF(F186&gt;'admin BN&lt;40'!$C$35,'admin BN&lt;40'!$B$35,
(IF(F186&gt;'admin BN&lt;40'!$C$34,'admin BN&lt;40'!$B$34,
(IF(F186&gt;'admin BN&lt;40'!$C$33,'admin BN&lt;40'!$B$33,
(IF(F186&gt;'admin BN&lt;40'!$C$32,'admin BN&lt;40'!$B$32,
(IF(F186&gt;'admin BN&lt;40'!$C$31,'admin BN&lt;40'!$B$31,
(IF(F186&gt;'admin BN&lt;40'!$C$30,'admin BN&lt;40'!$B$30,
(IF(F186&gt;'admin BN&lt;40'!$C$29,'admin BN&lt;40'!$B$29,IF(F186="","",'admin BN&lt;40'!$B$28)))))))))))))))))))))))))))</f>
        <v/>
      </c>
      <c r="N186" s="12" t="str">
        <f xml:space="preserve">
IF(ISBLANK(K186),"",
IF(K186&gt;'admin BN&lt;40'!$E$6,"Safe",
IF(K186&gt;'admin BN&lt;40'!$G$6,"Danger",)))</f>
        <v/>
      </c>
      <c r="O186" s="13" t="str">
        <f xml:space="preserve">
IF(ISBLANK(L186),"",
IF(L186&gt;'admin BN&lt;40'!$G$7,"Danger",
IF(L186&gt;'admin BN&lt;40'!$F$7,"Alert",
IF(L186&gt;='admin BN&lt;40'!$E$7,"Safe",""))))</f>
        <v/>
      </c>
      <c r="P186" s="14" t="str">
        <f xml:space="preserve">
(IF(G186&gt;'admin BN&lt;40'!$C$23,'admin BN&lt;40'!$B$23,
(IF(G186&gt;'admin BN&lt;40'!$C$22,'admin BN&lt;40'!$B$22,
(IF(G186&gt;'admin BN&lt;40'!$C$21,'admin BN&lt;40'!$B$21,
(IF(G186&gt;'admin BN&lt;40'!$C$20,'admin BN&lt;40'!$B$20,IF(G186&gt;'admin BN&lt;40'!$C$19,'admin BN&lt;40'!$B$19,"")))))))))</f>
        <v/>
      </c>
      <c r="Q186" s="14" t="str">
        <f t="shared" si="4"/>
        <v/>
      </c>
      <c r="R186" s="14">
        <f t="shared" si="5"/>
        <v>5</v>
      </c>
      <c r="S186" s="15" t="str">
        <f xml:space="preserve">
IF($R186&gt;0,"Fill in all required fields",
IF(OR($M186="&gt;3.0%",$M186="2.0-3.0%",$M186="1.5-2.0%",$M186="0.5-1.5%"),"Fuel sulphur content is too high for operation on BN&lt;40, please use a higher BN CLO and the matching sheet",
IF($I186&gt;100,"CLO not suitable for this sheet. Please check BN &gt;100 sheet",
IF(AND($I186&gt;39,$I186&lt;101),"CLO not suitable for this sheet. Please check BN40 - BN100 sheet",
IF(ISERROR(VLOOKUP(Q186,'admin BN&lt;40'!J$6:M$59,4,FALSE)),"",VLOOKUP(Q186,'admin BN&lt;40'!J$6:M$59,4,FALSE))))))</f>
        <v>Fill in all required fields</v>
      </c>
    </row>
    <row r="187" spans="2:19" ht="15">
      <c r="B187" s="10">
        <v>182</v>
      </c>
      <c r="C187" s="41"/>
      <c r="D187" s="42"/>
      <c r="E187" s="42"/>
      <c r="F187" s="42"/>
      <c r="G187" s="42"/>
      <c r="H187" s="42"/>
      <c r="I187" s="42"/>
      <c r="J187" s="42"/>
      <c r="K187" s="42"/>
      <c r="L187" s="42"/>
      <c r="M187" s="11" t="str">
        <f xml:space="preserve">
(IF(F187&gt;'admin BN&lt;40'!$C$41,'admin BN&lt;40'!$B$41,
(IF(F187&gt;'admin BN&lt;40'!$C$40,'admin BN&lt;40'!$B$40,
(IF(F187&gt;'admin BN&lt;40'!$C$39,'admin BN&lt;40'!$B$39,
(IF(F187&gt;'admin BN&lt;40'!$C$38,'admin BN&lt;40'!$B$38,
(IF(F187&gt;'admin BN&lt;40'!$C$37,'admin BN&lt;40'!$B$37,
(IF(F187&gt;'admin BN&lt;40'!$C$36,'admin BN&lt;40'!$B$36,
(IF(F187&gt;'admin BN&lt;40'!$C$35,'admin BN&lt;40'!$B$35,
(IF(F187&gt;'admin BN&lt;40'!$C$34,'admin BN&lt;40'!$B$34,
(IF(F187&gt;'admin BN&lt;40'!$C$33,'admin BN&lt;40'!$B$33,
(IF(F187&gt;'admin BN&lt;40'!$C$32,'admin BN&lt;40'!$B$32,
(IF(F187&gt;'admin BN&lt;40'!$C$31,'admin BN&lt;40'!$B$31,
(IF(F187&gt;'admin BN&lt;40'!$C$30,'admin BN&lt;40'!$B$30,
(IF(F187&gt;'admin BN&lt;40'!$C$29,'admin BN&lt;40'!$B$29,IF(F187="","",'admin BN&lt;40'!$B$28)))))))))))))))))))))))))))</f>
        <v/>
      </c>
      <c r="N187" s="12" t="str">
        <f xml:space="preserve">
IF(ISBLANK(K187),"",
IF(K187&gt;'admin BN&lt;40'!$E$6,"Safe",
IF(K187&gt;'admin BN&lt;40'!$G$6,"Danger",)))</f>
        <v/>
      </c>
      <c r="O187" s="13" t="str">
        <f xml:space="preserve">
IF(ISBLANK(L187),"",
IF(L187&gt;'admin BN&lt;40'!$G$7,"Danger",
IF(L187&gt;'admin BN&lt;40'!$F$7,"Alert",
IF(L187&gt;='admin BN&lt;40'!$E$7,"Safe",""))))</f>
        <v/>
      </c>
      <c r="P187" s="14" t="str">
        <f xml:space="preserve">
(IF(G187&gt;'admin BN&lt;40'!$C$23,'admin BN&lt;40'!$B$23,
(IF(G187&gt;'admin BN&lt;40'!$C$22,'admin BN&lt;40'!$B$22,
(IF(G187&gt;'admin BN&lt;40'!$C$21,'admin BN&lt;40'!$B$21,
(IF(G187&gt;'admin BN&lt;40'!$C$20,'admin BN&lt;40'!$B$20,IF(G187&gt;'admin BN&lt;40'!$C$19,'admin BN&lt;40'!$B$19,"")))))))))</f>
        <v/>
      </c>
      <c r="Q187" s="14" t="str">
        <f t="shared" si="4"/>
        <v/>
      </c>
      <c r="R187" s="14">
        <f t="shared" si="5"/>
        <v>5</v>
      </c>
      <c r="S187" s="15" t="str">
        <f xml:space="preserve">
IF($R187&gt;0,"Fill in all required fields",
IF(OR($M187="&gt;3.0%",$M187="2.0-3.0%",$M187="1.5-2.0%",$M187="0.5-1.5%"),"Fuel sulphur content is too high for operation on BN&lt;40, please use a higher BN CLO and the matching sheet",
IF($I187&gt;100,"CLO not suitable for this sheet. Please check BN &gt;100 sheet",
IF(AND($I187&gt;39,$I187&lt;101),"CLO not suitable for this sheet. Please check BN40 - BN100 sheet",
IF(ISERROR(VLOOKUP(Q187,'admin BN&lt;40'!J$6:M$59,4,FALSE)),"",VLOOKUP(Q187,'admin BN&lt;40'!J$6:M$59,4,FALSE))))))</f>
        <v>Fill in all required fields</v>
      </c>
    </row>
    <row r="188" spans="2:19" ht="15">
      <c r="B188" s="10">
        <v>183</v>
      </c>
      <c r="C188" s="41"/>
      <c r="D188" s="42"/>
      <c r="E188" s="42"/>
      <c r="F188" s="42"/>
      <c r="G188" s="42"/>
      <c r="H188" s="42"/>
      <c r="I188" s="42"/>
      <c r="J188" s="42"/>
      <c r="K188" s="42"/>
      <c r="L188" s="42"/>
      <c r="M188" s="11" t="str">
        <f xml:space="preserve">
(IF(F188&gt;'admin BN&lt;40'!$C$41,'admin BN&lt;40'!$B$41,
(IF(F188&gt;'admin BN&lt;40'!$C$40,'admin BN&lt;40'!$B$40,
(IF(F188&gt;'admin BN&lt;40'!$C$39,'admin BN&lt;40'!$B$39,
(IF(F188&gt;'admin BN&lt;40'!$C$38,'admin BN&lt;40'!$B$38,
(IF(F188&gt;'admin BN&lt;40'!$C$37,'admin BN&lt;40'!$B$37,
(IF(F188&gt;'admin BN&lt;40'!$C$36,'admin BN&lt;40'!$B$36,
(IF(F188&gt;'admin BN&lt;40'!$C$35,'admin BN&lt;40'!$B$35,
(IF(F188&gt;'admin BN&lt;40'!$C$34,'admin BN&lt;40'!$B$34,
(IF(F188&gt;'admin BN&lt;40'!$C$33,'admin BN&lt;40'!$B$33,
(IF(F188&gt;'admin BN&lt;40'!$C$32,'admin BN&lt;40'!$B$32,
(IF(F188&gt;'admin BN&lt;40'!$C$31,'admin BN&lt;40'!$B$31,
(IF(F188&gt;'admin BN&lt;40'!$C$30,'admin BN&lt;40'!$B$30,
(IF(F188&gt;'admin BN&lt;40'!$C$29,'admin BN&lt;40'!$B$29,IF(F188="","",'admin BN&lt;40'!$B$28)))))))))))))))))))))))))))</f>
        <v/>
      </c>
      <c r="N188" s="12" t="str">
        <f xml:space="preserve">
IF(ISBLANK(K188),"",
IF(K188&gt;'admin BN&lt;40'!$E$6,"Safe",
IF(K188&gt;'admin BN&lt;40'!$G$6,"Danger",)))</f>
        <v/>
      </c>
      <c r="O188" s="13" t="str">
        <f xml:space="preserve">
IF(ISBLANK(L188),"",
IF(L188&gt;'admin BN&lt;40'!$G$7,"Danger",
IF(L188&gt;'admin BN&lt;40'!$F$7,"Alert",
IF(L188&gt;='admin BN&lt;40'!$E$7,"Safe",""))))</f>
        <v/>
      </c>
      <c r="P188" s="14" t="str">
        <f xml:space="preserve">
(IF(G188&gt;'admin BN&lt;40'!$C$23,'admin BN&lt;40'!$B$23,
(IF(G188&gt;'admin BN&lt;40'!$C$22,'admin BN&lt;40'!$B$22,
(IF(G188&gt;'admin BN&lt;40'!$C$21,'admin BN&lt;40'!$B$21,
(IF(G188&gt;'admin BN&lt;40'!$C$20,'admin BN&lt;40'!$B$20,IF(G188&gt;'admin BN&lt;40'!$C$19,'admin BN&lt;40'!$B$19,"")))))))))</f>
        <v/>
      </c>
      <c r="Q188" s="14" t="str">
        <f t="shared" si="4"/>
        <v/>
      </c>
      <c r="R188" s="14">
        <f t="shared" si="5"/>
        <v>5</v>
      </c>
      <c r="S188" s="15" t="str">
        <f xml:space="preserve">
IF($R188&gt;0,"Fill in all required fields",
IF(OR($M188="&gt;3.0%",$M188="2.0-3.0%",$M188="1.5-2.0%",$M188="0.5-1.5%"),"Fuel sulphur content is too high for operation on BN&lt;40, please use a higher BN CLO and the matching sheet",
IF($I188&gt;100,"CLO not suitable for this sheet. Please check BN &gt;100 sheet",
IF(AND($I188&gt;39,$I188&lt;101),"CLO not suitable for this sheet. Please check BN40 - BN100 sheet",
IF(ISERROR(VLOOKUP(Q188,'admin BN&lt;40'!J$6:M$59,4,FALSE)),"",VLOOKUP(Q188,'admin BN&lt;40'!J$6:M$59,4,FALSE))))))</f>
        <v>Fill in all required fields</v>
      </c>
    </row>
    <row r="189" spans="2:19" ht="15">
      <c r="B189" s="10">
        <v>184</v>
      </c>
      <c r="C189" s="41"/>
      <c r="D189" s="42"/>
      <c r="E189" s="42"/>
      <c r="F189" s="42"/>
      <c r="G189" s="42"/>
      <c r="H189" s="42"/>
      <c r="I189" s="42"/>
      <c r="J189" s="42"/>
      <c r="K189" s="42"/>
      <c r="L189" s="42"/>
      <c r="M189" s="11" t="str">
        <f xml:space="preserve">
(IF(F189&gt;'admin BN&lt;40'!$C$41,'admin BN&lt;40'!$B$41,
(IF(F189&gt;'admin BN&lt;40'!$C$40,'admin BN&lt;40'!$B$40,
(IF(F189&gt;'admin BN&lt;40'!$C$39,'admin BN&lt;40'!$B$39,
(IF(F189&gt;'admin BN&lt;40'!$C$38,'admin BN&lt;40'!$B$38,
(IF(F189&gt;'admin BN&lt;40'!$C$37,'admin BN&lt;40'!$B$37,
(IF(F189&gt;'admin BN&lt;40'!$C$36,'admin BN&lt;40'!$B$36,
(IF(F189&gt;'admin BN&lt;40'!$C$35,'admin BN&lt;40'!$B$35,
(IF(F189&gt;'admin BN&lt;40'!$C$34,'admin BN&lt;40'!$B$34,
(IF(F189&gt;'admin BN&lt;40'!$C$33,'admin BN&lt;40'!$B$33,
(IF(F189&gt;'admin BN&lt;40'!$C$32,'admin BN&lt;40'!$B$32,
(IF(F189&gt;'admin BN&lt;40'!$C$31,'admin BN&lt;40'!$B$31,
(IF(F189&gt;'admin BN&lt;40'!$C$30,'admin BN&lt;40'!$B$30,
(IF(F189&gt;'admin BN&lt;40'!$C$29,'admin BN&lt;40'!$B$29,IF(F189="","",'admin BN&lt;40'!$B$28)))))))))))))))))))))))))))</f>
        <v/>
      </c>
      <c r="N189" s="12" t="str">
        <f xml:space="preserve">
IF(ISBLANK(K189),"",
IF(K189&gt;'admin BN&lt;40'!$E$6,"Safe",
IF(K189&gt;'admin BN&lt;40'!$G$6,"Danger",)))</f>
        <v/>
      </c>
      <c r="O189" s="13" t="str">
        <f xml:space="preserve">
IF(ISBLANK(L189),"",
IF(L189&gt;'admin BN&lt;40'!$G$7,"Danger",
IF(L189&gt;'admin BN&lt;40'!$F$7,"Alert",
IF(L189&gt;='admin BN&lt;40'!$E$7,"Safe",""))))</f>
        <v/>
      </c>
      <c r="P189" s="14" t="str">
        <f xml:space="preserve">
(IF(G189&gt;'admin BN&lt;40'!$C$23,'admin BN&lt;40'!$B$23,
(IF(G189&gt;'admin BN&lt;40'!$C$22,'admin BN&lt;40'!$B$22,
(IF(G189&gt;'admin BN&lt;40'!$C$21,'admin BN&lt;40'!$B$21,
(IF(G189&gt;'admin BN&lt;40'!$C$20,'admin BN&lt;40'!$B$20,IF(G189&gt;'admin BN&lt;40'!$C$19,'admin BN&lt;40'!$B$19,"")))))))))</f>
        <v/>
      </c>
      <c r="Q189" s="14" t="str">
        <f t="shared" si="4"/>
        <v/>
      </c>
      <c r="R189" s="14">
        <f t="shared" si="5"/>
        <v>5</v>
      </c>
      <c r="S189" s="15" t="str">
        <f xml:space="preserve">
IF($R189&gt;0,"Fill in all required fields",
IF(OR($M189="&gt;3.0%",$M189="2.0-3.0%",$M189="1.5-2.0%",$M189="0.5-1.5%"),"Fuel sulphur content is too high for operation on BN&lt;40, please use a higher BN CLO and the matching sheet",
IF($I189&gt;100,"CLO not suitable for this sheet. Please check BN &gt;100 sheet",
IF(AND($I189&gt;39,$I189&lt;101),"CLO not suitable for this sheet. Please check BN40 - BN100 sheet",
IF(ISERROR(VLOOKUP(Q189,'admin BN&lt;40'!J$6:M$59,4,FALSE)),"",VLOOKUP(Q189,'admin BN&lt;40'!J$6:M$59,4,FALSE))))))</f>
        <v>Fill in all required fields</v>
      </c>
    </row>
    <row r="190" spans="2:19" ht="15">
      <c r="B190" s="10">
        <v>185</v>
      </c>
      <c r="C190" s="41"/>
      <c r="D190" s="42"/>
      <c r="E190" s="42"/>
      <c r="F190" s="42"/>
      <c r="G190" s="42"/>
      <c r="H190" s="42"/>
      <c r="I190" s="42"/>
      <c r="J190" s="42"/>
      <c r="K190" s="42"/>
      <c r="L190" s="42"/>
      <c r="M190" s="11" t="str">
        <f xml:space="preserve">
(IF(F190&gt;'admin BN&lt;40'!$C$41,'admin BN&lt;40'!$B$41,
(IF(F190&gt;'admin BN&lt;40'!$C$40,'admin BN&lt;40'!$B$40,
(IF(F190&gt;'admin BN&lt;40'!$C$39,'admin BN&lt;40'!$B$39,
(IF(F190&gt;'admin BN&lt;40'!$C$38,'admin BN&lt;40'!$B$38,
(IF(F190&gt;'admin BN&lt;40'!$C$37,'admin BN&lt;40'!$B$37,
(IF(F190&gt;'admin BN&lt;40'!$C$36,'admin BN&lt;40'!$B$36,
(IF(F190&gt;'admin BN&lt;40'!$C$35,'admin BN&lt;40'!$B$35,
(IF(F190&gt;'admin BN&lt;40'!$C$34,'admin BN&lt;40'!$B$34,
(IF(F190&gt;'admin BN&lt;40'!$C$33,'admin BN&lt;40'!$B$33,
(IF(F190&gt;'admin BN&lt;40'!$C$32,'admin BN&lt;40'!$B$32,
(IF(F190&gt;'admin BN&lt;40'!$C$31,'admin BN&lt;40'!$B$31,
(IF(F190&gt;'admin BN&lt;40'!$C$30,'admin BN&lt;40'!$B$30,
(IF(F190&gt;'admin BN&lt;40'!$C$29,'admin BN&lt;40'!$B$29,IF(F190="","",'admin BN&lt;40'!$B$28)))))))))))))))))))))))))))</f>
        <v/>
      </c>
      <c r="N190" s="12" t="str">
        <f xml:space="preserve">
IF(ISBLANK(K190),"",
IF(K190&gt;'admin BN&lt;40'!$E$6,"Safe",
IF(K190&gt;'admin BN&lt;40'!$G$6,"Danger",)))</f>
        <v/>
      </c>
      <c r="O190" s="13" t="str">
        <f xml:space="preserve">
IF(ISBLANK(L190),"",
IF(L190&gt;'admin BN&lt;40'!$G$7,"Danger",
IF(L190&gt;'admin BN&lt;40'!$F$7,"Alert",
IF(L190&gt;='admin BN&lt;40'!$E$7,"Safe",""))))</f>
        <v/>
      </c>
      <c r="P190" s="14" t="str">
        <f xml:space="preserve">
(IF(G190&gt;'admin BN&lt;40'!$C$23,'admin BN&lt;40'!$B$23,
(IF(G190&gt;'admin BN&lt;40'!$C$22,'admin BN&lt;40'!$B$22,
(IF(G190&gt;'admin BN&lt;40'!$C$21,'admin BN&lt;40'!$B$21,
(IF(G190&gt;'admin BN&lt;40'!$C$20,'admin BN&lt;40'!$B$20,IF(G190&gt;'admin BN&lt;40'!$C$19,'admin BN&lt;40'!$B$19,"")))))))))</f>
        <v/>
      </c>
      <c r="Q190" s="14" t="str">
        <f t="shared" si="4"/>
        <v/>
      </c>
      <c r="R190" s="14">
        <f t="shared" si="5"/>
        <v>5</v>
      </c>
      <c r="S190" s="15" t="str">
        <f xml:space="preserve">
IF($R190&gt;0,"Fill in all required fields",
IF(OR($M190="&gt;3.0%",$M190="2.0-3.0%",$M190="1.5-2.0%",$M190="0.5-1.5%"),"Fuel sulphur content is too high for operation on BN&lt;40, please use a higher BN CLO and the matching sheet",
IF($I190&gt;100,"CLO not suitable for this sheet. Please check BN &gt;100 sheet",
IF(AND($I190&gt;39,$I190&lt;101),"CLO not suitable for this sheet. Please check BN40 - BN100 sheet",
IF(ISERROR(VLOOKUP(Q190,'admin BN&lt;40'!J$6:M$59,4,FALSE)),"",VLOOKUP(Q190,'admin BN&lt;40'!J$6:M$59,4,FALSE))))))</f>
        <v>Fill in all required fields</v>
      </c>
    </row>
    <row r="191" spans="2:19" ht="15">
      <c r="B191" s="10">
        <v>186</v>
      </c>
      <c r="C191" s="41"/>
      <c r="D191" s="42"/>
      <c r="E191" s="42"/>
      <c r="F191" s="42"/>
      <c r="G191" s="42"/>
      <c r="H191" s="42"/>
      <c r="I191" s="42"/>
      <c r="J191" s="42"/>
      <c r="K191" s="42"/>
      <c r="L191" s="42"/>
      <c r="M191" s="11" t="str">
        <f xml:space="preserve">
(IF(F191&gt;'admin BN&lt;40'!$C$41,'admin BN&lt;40'!$B$41,
(IF(F191&gt;'admin BN&lt;40'!$C$40,'admin BN&lt;40'!$B$40,
(IF(F191&gt;'admin BN&lt;40'!$C$39,'admin BN&lt;40'!$B$39,
(IF(F191&gt;'admin BN&lt;40'!$C$38,'admin BN&lt;40'!$B$38,
(IF(F191&gt;'admin BN&lt;40'!$C$37,'admin BN&lt;40'!$B$37,
(IF(F191&gt;'admin BN&lt;40'!$C$36,'admin BN&lt;40'!$B$36,
(IF(F191&gt;'admin BN&lt;40'!$C$35,'admin BN&lt;40'!$B$35,
(IF(F191&gt;'admin BN&lt;40'!$C$34,'admin BN&lt;40'!$B$34,
(IF(F191&gt;'admin BN&lt;40'!$C$33,'admin BN&lt;40'!$B$33,
(IF(F191&gt;'admin BN&lt;40'!$C$32,'admin BN&lt;40'!$B$32,
(IF(F191&gt;'admin BN&lt;40'!$C$31,'admin BN&lt;40'!$B$31,
(IF(F191&gt;'admin BN&lt;40'!$C$30,'admin BN&lt;40'!$B$30,
(IF(F191&gt;'admin BN&lt;40'!$C$29,'admin BN&lt;40'!$B$29,IF(F191="","",'admin BN&lt;40'!$B$28)))))))))))))))))))))))))))</f>
        <v/>
      </c>
      <c r="N191" s="12" t="str">
        <f xml:space="preserve">
IF(ISBLANK(K191),"",
IF(K191&gt;'admin BN&lt;40'!$E$6,"Safe",
IF(K191&gt;'admin BN&lt;40'!$G$6,"Danger",)))</f>
        <v/>
      </c>
      <c r="O191" s="13" t="str">
        <f xml:space="preserve">
IF(ISBLANK(L191),"",
IF(L191&gt;'admin BN&lt;40'!$G$7,"Danger",
IF(L191&gt;'admin BN&lt;40'!$F$7,"Alert",
IF(L191&gt;='admin BN&lt;40'!$E$7,"Safe",""))))</f>
        <v/>
      </c>
      <c r="P191" s="14" t="str">
        <f xml:space="preserve">
(IF(G191&gt;'admin BN&lt;40'!$C$23,'admin BN&lt;40'!$B$23,
(IF(G191&gt;'admin BN&lt;40'!$C$22,'admin BN&lt;40'!$B$22,
(IF(G191&gt;'admin BN&lt;40'!$C$21,'admin BN&lt;40'!$B$21,
(IF(G191&gt;'admin BN&lt;40'!$C$20,'admin BN&lt;40'!$B$20,IF(G191&gt;'admin BN&lt;40'!$C$19,'admin BN&lt;40'!$B$19,"")))))))))</f>
        <v/>
      </c>
      <c r="Q191" s="14" t="str">
        <f t="shared" si="4"/>
        <v/>
      </c>
      <c r="R191" s="14">
        <f t="shared" si="5"/>
        <v>5</v>
      </c>
      <c r="S191" s="15" t="str">
        <f xml:space="preserve">
IF($R191&gt;0,"Fill in all required fields",
IF(OR($M191="&gt;3.0%",$M191="2.0-3.0%",$M191="1.5-2.0%",$M191="0.5-1.5%"),"Fuel sulphur content is too high for operation on BN&lt;40, please use a higher BN CLO and the matching sheet",
IF($I191&gt;100,"CLO not suitable for this sheet. Please check BN &gt;100 sheet",
IF(AND($I191&gt;39,$I191&lt;101),"CLO not suitable for this sheet. Please check BN40 - BN100 sheet",
IF(ISERROR(VLOOKUP(Q191,'admin BN&lt;40'!J$6:M$59,4,FALSE)),"",VLOOKUP(Q191,'admin BN&lt;40'!J$6:M$59,4,FALSE))))))</f>
        <v>Fill in all required fields</v>
      </c>
    </row>
    <row r="192" spans="2:19" ht="15">
      <c r="B192" s="10">
        <v>187</v>
      </c>
      <c r="C192" s="41"/>
      <c r="D192" s="42"/>
      <c r="E192" s="42"/>
      <c r="F192" s="42"/>
      <c r="G192" s="42"/>
      <c r="H192" s="42"/>
      <c r="I192" s="42"/>
      <c r="J192" s="42"/>
      <c r="K192" s="42"/>
      <c r="L192" s="42"/>
      <c r="M192" s="11" t="str">
        <f xml:space="preserve">
(IF(F192&gt;'admin BN&lt;40'!$C$41,'admin BN&lt;40'!$B$41,
(IF(F192&gt;'admin BN&lt;40'!$C$40,'admin BN&lt;40'!$B$40,
(IF(F192&gt;'admin BN&lt;40'!$C$39,'admin BN&lt;40'!$B$39,
(IF(F192&gt;'admin BN&lt;40'!$C$38,'admin BN&lt;40'!$B$38,
(IF(F192&gt;'admin BN&lt;40'!$C$37,'admin BN&lt;40'!$B$37,
(IF(F192&gt;'admin BN&lt;40'!$C$36,'admin BN&lt;40'!$B$36,
(IF(F192&gt;'admin BN&lt;40'!$C$35,'admin BN&lt;40'!$B$35,
(IF(F192&gt;'admin BN&lt;40'!$C$34,'admin BN&lt;40'!$B$34,
(IF(F192&gt;'admin BN&lt;40'!$C$33,'admin BN&lt;40'!$B$33,
(IF(F192&gt;'admin BN&lt;40'!$C$32,'admin BN&lt;40'!$B$32,
(IF(F192&gt;'admin BN&lt;40'!$C$31,'admin BN&lt;40'!$B$31,
(IF(F192&gt;'admin BN&lt;40'!$C$30,'admin BN&lt;40'!$B$30,
(IF(F192&gt;'admin BN&lt;40'!$C$29,'admin BN&lt;40'!$B$29,IF(F192="","",'admin BN&lt;40'!$B$28)))))))))))))))))))))))))))</f>
        <v/>
      </c>
      <c r="N192" s="12" t="str">
        <f xml:space="preserve">
IF(ISBLANK(K192),"",
IF(K192&gt;'admin BN&lt;40'!$E$6,"Safe",
IF(K192&gt;'admin BN&lt;40'!$G$6,"Danger",)))</f>
        <v/>
      </c>
      <c r="O192" s="13" t="str">
        <f xml:space="preserve">
IF(ISBLANK(L192),"",
IF(L192&gt;'admin BN&lt;40'!$G$7,"Danger",
IF(L192&gt;'admin BN&lt;40'!$F$7,"Alert",
IF(L192&gt;='admin BN&lt;40'!$E$7,"Safe",""))))</f>
        <v/>
      </c>
      <c r="P192" s="14" t="str">
        <f xml:space="preserve">
(IF(G192&gt;'admin BN&lt;40'!$C$23,'admin BN&lt;40'!$B$23,
(IF(G192&gt;'admin BN&lt;40'!$C$22,'admin BN&lt;40'!$B$22,
(IF(G192&gt;'admin BN&lt;40'!$C$21,'admin BN&lt;40'!$B$21,
(IF(G192&gt;'admin BN&lt;40'!$C$20,'admin BN&lt;40'!$B$20,IF(G192&gt;'admin BN&lt;40'!$C$19,'admin BN&lt;40'!$B$19,"")))))))))</f>
        <v/>
      </c>
      <c r="Q192" s="14" t="str">
        <f t="shared" si="4"/>
        <v/>
      </c>
      <c r="R192" s="14">
        <f t="shared" si="5"/>
        <v>5</v>
      </c>
      <c r="S192" s="15" t="str">
        <f xml:space="preserve">
IF($R192&gt;0,"Fill in all required fields",
IF(OR($M192="&gt;3.0%",$M192="2.0-3.0%",$M192="1.5-2.0%",$M192="0.5-1.5%"),"Fuel sulphur content is too high for operation on BN&lt;40, please use a higher BN CLO and the matching sheet",
IF($I192&gt;100,"CLO not suitable for this sheet. Please check BN &gt;100 sheet",
IF(AND($I192&gt;39,$I192&lt;101),"CLO not suitable for this sheet. Please check BN40 - BN100 sheet",
IF(ISERROR(VLOOKUP(Q192,'admin BN&lt;40'!J$6:M$59,4,FALSE)),"",VLOOKUP(Q192,'admin BN&lt;40'!J$6:M$59,4,FALSE))))))</f>
        <v>Fill in all required fields</v>
      </c>
    </row>
    <row r="193" spans="2:19" ht="15">
      <c r="B193" s="10">
        <v>188</v>
      </c>
      <c r="C193" s="41"/>
      <c r="D193" s="42"/>
      <c r="E193" s="42"/>
      <c r="F193" s="42"/>
      <c r="G193" s="42"/>
      <c r="H193" s="42"/>
      <c r="I193" s="42"/>
      <c r="J193" s="42"/>
      <c r="K193" s="42"/>
      <c r="L193" s="42"/>
      <c r="M193" s="11" t="str">
        <f xml:space="preserve">
(IF(F193&gt;'admin BN&lt;40'!$C$41,'admin BN&lt;40'!$B$41,
(IF(F193&gt;'admin BN&lt;40'!$C$40,'admin BN&lt;40'!$B$40,
(IF(F193&gt;'admin BN&lt;40'!$C$39,'admin BN&lt;40'!$B$39,
(IF(F193&gt;'admin BN&lt;40'!$C$38,'admin BN&lt;40'!$B$38,
(IF(F193&gt;'admin BN&lt;40'!$C$37,'admin BN&lt;40'!$B$37,
(IF(F193&gt;'admin BN&lt;40'!$C$36,'admin BN&lt;40'!$B$36,
(IF(F193&gt;'admin BN&lt;40'!$C$35,'admin BN&lt;40'!$B$35,
(IF(F193&gt;'admin BN&lt;40'!$C$34,'admin BN&lt;40'!$B$34,
(IF(F193&gt;'admin BN&lt;40'!$C$33,'admin BN&lt;40'!$B$33,
(IF(F193&gt;'admin BN&lt;40'!$C$32,'admin BN&lt;40'!$B$32,
(IF(F193&gt;'admin BN&lt;40'!$C$31,'admin BN&lt;40'!$B$31,
(IF(F193&gt;'admin BN&lt;40'!$C$30,'admin BN&lt;40'!$B$30,
(IF(F193&gt;'admin BN&lt;40'!$C$29,'admin BN&lt;40'!$B$29,IF(F193="","",'admin BN&lt;40'!$B$28)))))))))))))))))))))))))))</f>
        <v/>
      </c>
      <c r="N193" s="12" t="str">
        <f xml:space="preserve">
IF(ISBLANK(K193),"",
IF(K193&gt;'admin BN&lt;40'!$E$6,"Safe",
IF(K193&gt;'admin BN&lt;40'!$G$6,"Danger",)))</f>
        <v/>
      </c>
      <c r="O193" s="13" t="str">
        <f xml:space="preserve">
IF(ISBLANK(L193),"",
IF(L193&gt;'admin BN&lt;40'!$G$7,"Danger",
IF(L193&gt;'admin BN&lt;40'!$F$7,"Alert",
IF(L193&gt;='admin BN&lt;40'!$E$7,"Safe",""))))</f>
        <v/>
      </c>
      <c r="P193" s="14" t="str">
        <f xml:space="preserve">
(IF(G193&gt;'admin BN&lt;40'!$C$23,'admin BN&lt;40'!$B$23,
(IF(G193&gt;'admin BN&lt;40'!$C$22,'admin BN&lt;40'!$B$22,
(IF(G193&gt;'admin BN&lt;40'!$C$21,'admin BN&lt;40'!$B$21,
(IF(G193&gt;'admin BN&lt;40'!$C$20,'admin BN&lt;40'!$B$20,IF(G193&gt;'admin BN&lt;40'!$C$19,'admin BN&lt;40'!$B$19,"")))))))))</f>
        <v/>
      </c>
      <c r="Q193" s="14" t="str">
        <f t="shared" si="4"/>
        <v/>
      </c>
      <c r="R193" s="14">
        <f t="shared" si="5"/>
        <v>5</v>
      </c>
      <c r="S193" s="15" t="str">
        <f xml:space="preserve">
IF($R193&gt;0,"Fill in all required fields",
IF(OR($M193="&gt;3.0%",$M193="2.0-3.0%",$M193="1.5-2.0%",$M193="0.5-1.5%"),"Fuel sulphur content is too high for operation on BN&lt;40, please use a higher BN CLO and the matching sheet",
IF($I193&gt;100,"CLO not suitable for this sheet. Please check BN &gt;100 sheet",
IF(AND($I193&gt;39,$I193&lt;101),"CLO not suitable for this sheet. Please check BN40 - BN100 sheet",
IF(ISERROR(VLOOKUP(Q193,'admin BN&lt;40'!J$6:M$59,4,FALSE)),"",VLOOKUP(Q193,'admin BN&lt;40'!J$6:M$59,4,FALSE))))))</f>
        <v>Fill in all required fields</v>
      </c>
    </row>
    <row r="194" spans="2:19" ht="15">
      <c r="B194" s="10">
        <v>189</v>
      </c>
      <c r="C194" s="41"/>
      <c r="D194" s="42"/>
      <c r="E194" s="42"/>
      <c r="F194" s="42"/>
      <c r="G194" s="42"/>
      <c r="H194" s="42"/>
      <c r="I194" s="42"/>
      <c r="J194" s="42"/>
      <c r="K194" s="42"/>
      <c r="L194" s="42"/>
      <c r="M194" s="11" t="str">
        <f xml:space="preserve">
(IF(F194&gt;'admin BN&lt;40'!$C$41,'admin BN&lt;40'!$B$41,
(IF(F194&gt;'admin BN&lt;40'!$C$40,'admin BN&lt;40'!$B$40,
(IF(F194&gt;'admin BN&lt;40'!$C$39,'admin BN&lt;40'!$B$39,
(IF(F194&gt;'admin BN&lt;40'!$C$38,'admin BN&lt;40'!$B$38,
(IF(F194&gt;'admin BN&lt;40'!$C$37,'admin BN&lt;40'!$B$37,
(IF(F194&gt;'admin BN&lt;40'!$C$36,'admin BN&lt;40'!$B$36,
(IF(F194&gt;'admin BN&lt;40'!$C$35,'admin BN&lt;40'!$B$35,
(IF(F194&gt;'admin BN&lt;40'!$C$34,'admin BN&lt;40'!$B$34,
(IF(F194&gt;'admin BN&lt;40'!$C$33,'admin BN&lt;40'!$B$33,
(IF(F194&gt;'admin BN&lt;40'!$C$32,'admin BN&lt;40'!$B$32,
(IF(F194&gt;'admin BN&lt;40'!$C$31,'admin BN&lt;40'!$B$31,
(IF(F194&gt;'admin BN&lt;40'!$C$30,'admin BN&lt;40'!$B$30,
(IF(F194&gt;'admin BN&lt;40'!$C$29,'admin BN&lt;40'!$B$29,IF(F194="","",'admin BN&lt;40'!$B$28)))))))))))))))))))))))))))</f>
        <v/>
      </c>
      <c r="N194" s="12" t="str">
        <f xml:space="preserve">
IF(ISBLANK(K194),"",
IF(K194&gt;'admin BN&lt;40'!$E$6,"Safe",
IF(K194&gt;'admin BN&lt;40'!$G$6,"Danger",)))</f>
        <v/>
      </c>
      <c r="O194" s="13" t="str">
        <f xml:space="preserve">
IF(ISBLANK(L194),"",
IF(L194&gt;'admin BN&lt;40'!$G$7,"Danger",
IF(L194&gt;'admin BN&lt;40'!$F$7,"Alert",
IF(L194&gt;='admin BN&lt;40'!$E$7,"Safe",""))))</f>
        <v/>
      </c>
      <c r="P194" s="14" t="str">
        <f xml:space="preserve">
(IF(G194&gt;'admin BN&lt;40'!$C$23,'admin BN&lt;40'!$B$23,
(IF(G194&gt;'admin BN&lt;40'!$C$22,'admin BN&lt;40'!$B$22,
(IF(G194&gt;'admin BN&lt;40'!$C$21,'admin BN&lt;40'!$B$21,
(IF(G194&gt;'admin BN&lt;40'!$C$20,'admin BN&lt;40'!$B$20,IF(G194&gt;'admin BN&lt;40'!$C$19,'admin BN&lt;40'!$B$19,"")))))))))</f>
        <v/>
      </c>
      <c r="Q194" s="14" t="str">
        <f t="shared" si="4"/>
        <v/>
      </c>
      <c r="R194" s="14">
        <f t="shared" si="5"/>
        <v>5</v>
      </c>
      <c r="S194" s="15" t="str">
        <f xml:space="preserve">
IF($R194&gt;0,"Fill in all required fields",
IF(OR($M194="&gt;3.0%",$M194="2.0-3.0%",$M194="1.5-2.0%",$M194="0.5-1.5%"),"Fuel sulphur content is too high for operation on BN&lt;40, please use a higher BN CLO and the matching sheet",
IF($I194&gt;100,"CLO not suitable for this sheet. Please check BN &gt;100 sheet",
IF(AND($I194&gt;39,$I194&lt;101),"CLO not suitable for this sheet. Please check BN40 - BN100 sheet",
IF(ISERROR(VLOOKUP(Q194,'admin BN&lt;40'!J$6:M$59,4,FALSE)),"",VLOOKUP(Q194,'admin BN&lt;40'!J$6:M$59,4,FALSE))))))</f>
        <v>Fill in all required fields</v>
      </c>
    </row>
    <row r="195" spans="2:19" ht="15">
      <c r="B195" s="10">
        <v>190</v>
      </c>
      <c r="C195" s="41"/>
      <c r="D195" s="42"/>
      <c r="E195" s="42"/>
      <c r="F195" s="42"/>
      <c r="G195" s="42"/>
      <c r="H195" s="42"/>
      <c r="I195" s="42"/>
      <c r="J195" s="42"/>
      <c r="K195" s="42"/>
      <c r="L195" s="42"/>
      <c r="M195" s="11" t="str">
        <f xml:space="preserve">
(IF(F195&gt;'admin BN&lt;40'!$C$41,'admin BN&lt;40'!$B$41,
(IF(F195&gt;'admin BN&lt;40'!$C$40,'admin BN&lt;40'!$B$40,
(IF(F195&gt;'admin BN&lt;40'!$C$39,'admin BN&lt;40'!$B$39,
(IF(F195&gt;'admin BN&lt;40'!$C$38,'admin BN&lt;40'!$B$38,
(IF(F195&gt;'admin BN&lt;40'!$C$37,'admin BN&lt;40'!$B$37,
(IF(F195&gt;'admin BN&lt;40'!$C$36,'admin BN&lt;40'!$B$36,
(IF(F195&gt;'admin BN&lt;40'!$C$35,'admin BN&lt;40'!$B$35,
(IF(F195&gt;'admin BN&lt;40'!$C$34,'admin BN&lt;40'!$B$34,
(IF(F195&gt;'admin BN&lt;40'!$C$33,'admin BN&lt;40'!$B$33,
(IF(F195&gt;'admin BN&lt;40'!$C$32,'admin BN&lt;40'!$B$32,
(IF(F195&gt;'admin BN&lt;40'!$C$31,'admin BN&lt;40'!$B$31,
(IF(F195&gt;'admin BN&lt;40'!$C$30,'admin BN&lt;40'!$B$30,
(IF(F195&gt;'admin BN&lt;40'!$C$29,'admin BN&lt;40'!$B$29,IF(F195="","",'admin BN&lt;40'!$B$28)))))))))))))))))))))))))))</f>
        <v/>
      </c>
      <c r="N195" s="12" t="str">
        <f xml:space="preserve">
IF(ISBLANK(K195),"",
IF(K195&gt;'admin BN&lt;40'!$E$6,"Safe",
IF(K195&gt;'admin BN&lt;40'!$G$6,"Danger",)))</f>
        <v/>
      </c>
      <c r="O195" s="13" t="str">
        <f xml:space="preserve">
IF(ISBLANK(L195),"",
IF(L195&gt;'admin BN&lt;40'!$G$7,"Danger",
IF(L195&gt;'admin BN&lt;40'!$F$7,"Alert",
IF(L195&gt;='admin BN&lt;40'!$E$7,"Safe",""))))</f>
        <v/>
      </c>
      <c r="P195" s="14" t="str">
        <f xml:space="preserve">
(IF(G195&gt;'admin BN&lt;40'!$C$23,'admin BN&lt;40'!$B$23,
(IF(G195&gt;'admin BN&lt;40'!$C$22,'admin BN&lt;40'!$B$22,
(IF(G195&gt;'admin BN&lt;40'!$C$21,'admin BN&lt;40'!$B$21,
(IF(G195&gt;'admin BN&lt;40'!$C$20,'admin BN&lt;40'!$B$20,IF(G195&gt;'admin BN&lt;40'!$C$19,'admin BN&lt;40'!$B$19,"")))))))))</f>
        <v/>
      </c>
      <c r="Q195" s="14" t="str">
        <f t="shared" si="4"/>
        <v/>
      </c>
      <c r="R195" s="14">
        <f t="shared" si="5"/>
        <v>5</v>
      </c>
      <c r="S195" s="15" t="str">
        <f xml:space="preserve">
IF($R195&gt;0,"Fill in all required fields",
IF(OR($M195="&gt;3.0%",$M195="2.0-3.0%",$M195="1.5-2.0%",$M195="0.5-1.5%"),"Fuel sulphur content is too high for operation on BN&lt;40, please use a higher BN CLO and the matching sheet",
IF($I195&gt;100,"CLO not suitable for this sheet. Please check BN &gt;100 sheet",
IF(AND($I195&gt;39,$I195&lt;101),"CLO not suitable for this sheet. Please check BN40 - BN100 sheet",
IF(ISERROR(VLOOKUP(Q195,'admin BN&lt;40'!J$6:M$59,4,FALSE)),"",VLOOKUP(Q195,'admin BN&lt;40'!J$6:M$59,4,FALSE))))))</f>
        <v>Fill in all required fields</v>
      </c>
    </row>
    <row r="196" spans="2:19" ht="15">
      <c r="B196" s="10">
        <v>191</v>
      </c>
      <c r="C196" s="41"/>
      <c r="D196" s="42"/>
      <c r="E196" s="42"/>
      <c r="F196" s="42"/>
      <c r="G196" s="42"/>
      <c r="H196" s="42"/>
      <c r="I196" s="42"/>
      <c r="J196" s="42"/>
      <c r="K196" s="42"/>
      <c r="L196" s="42"/>
      <c r="M196" s="11" t="str">
        <f xml:space="preserve">
(IF(F196&gt;'admin BN&lt;40'!$C$41,'admin BN&lt;40'!$B$41,
(IF(F196&gt;'admin BN&lt;40'!$C$40,'admin BN&lt;40'!$B$40,
(IF(F196&gt;'admin BN&lt;40'!$C$39,'admin BN&lt;40'!$B$39,
(IF(F196&gt;'admin BN&lt;40'!$C$38,'admin BN&lt;40'!$B$38,
(IF(F196&gt;'admin BN&lt;40'!$C$37,'admin BN&lt;40'!$B$37,
(IF(F196&gt;'admin BN&lt;40'!$C$36,'admin BN&lt;40'!$B$36,
(IF(F196&gt;'admin BN&lt;40'!$C$35,'admin BN&lt;40'!$B$35,
(IF(F196&gt;'admin BN&lt;40'!$C$34,'admin BN&lt;40'!$B$34,
(IF(F196&gt;'admin BN&lt;40'!$C$33,'admin BN&lt;40'!$B$33,
(IF(F196&gt;'admin BN&lt;40'!$C$32,'admin BN&lt;40'!$B$32,
(IF(F196&gt;'admin BN&lt;40'!$C$31,'admin BN&lt;40'!$B$31,
(IF(F196&gt;'admin BN&lt;40'!$C$30,'admin BN&lt;40'!$B$30,
(IF(F196&gt;'admin BN&lt;40'!$C$29,'admin BN&lt;40'!$B$29,IF(F196="","",'admin BN&lt;40'!$B$28)))))))))))))))))))))))))))</f>
        <v/>
      </c>
      <c r="N196" s="12" t="str">
        <f xml:space="preserve">
IF(ISBLANK(K196),"",
IF(K196&gt;'admin BN&lt;40'!$E$6,"Safe",
IF(K196&gt;'admin BN&lt;40'!$G$6,"Danger",)))</f>
        <v/>
      </c>
      <c r="O196" s="13" t="str">
        <f xml:space="preserve">
IF(ISBLANK(L196),"",
IF(L196&gt;'admin BN&lt;40'!$G$7,"Danger",
IF(L196&gt;'admin BN&lt;40'!$F$7,"Alert",
IF(L196&gt;='admin BN&lt;40'!$E$7,"Safe",""))))</f>
        <v/>
      </c>
      <c r="P196" s="14" t="str">
        <f xml:space="preserve">
(IF(G196&gt;'admin BN&lt;40'!$C$23,'admin BN&lt;40'!$B$23,
(IF(G196&gt;'admin BN&lt;40'!$C$22,'admin BN&lt;40'!$B$22,
(IF(G196&gt;'admin BN&lt;40'!$C$21,'admin BN&lt;40'!$B$21,
(IF(G196&gt;'admin BN&lt;40'!$C$20,'admin BN&lt;40'!$B$20,IF(G196&gt;'admin BN&lt;40'!$C$19,'admin BN&lt;40'!$B$19,"")))))))))</f>
        <v/>
      </c>
      <c r="Q196" s="14" t="str">
        <f t="shared" si="4"/>
        <v/>
      </c>
      <c r="R196" s="14">
        <f t="shared" si="5"/>
        <v>5</v>
      </c>
      <c r="S196" s="15" t="str">
        <f xml:space="preserve">
IF($R196&gt;0,"Fill in all required fields",
IF(OR($M196="&gt;3.0%",$M196="2.0-3.0%",$M196="1.5-2.0%",$M196="0.5-1.5%"),"Fuel sulphur content is too high for operation on BN&lt;40, please use a higher BN CLO and the matching sheet",
IF($I196&gt;100,"CLO not suitable for this sheet. Please check BN &gt;100 sheet",
IF(AND($I196&gt;39,$I196&lt;101),"CLO not suitable for this sheet. Please check BN40 - BN100 sheet",
IF(ISERROR(VLOOKUP(Q196,'admin BN&lt;40'!J$6:M$59,4,FALSE)),"",VLOOKUP(Q196,'admin BN&lt;40'!J$6:M$59,4,FALSE))))))</f>
        <v>Fill in all required fields</v>
      </c>
    </row>
    <row r="197" spans="2:19" ht="15">
      <c r="B197" s="10">
        <v>192</v>
      </c>
      <c r="C197" s="41"/>
      <c r="D197" s="42"/>
      <c r="E197" s="42"/>
      <c r="F197" s="42"/>
      <c r="G197" s="42"/>
      <c r="H197" s="42"/>
      <c r="I197" s="42"/>
      <c r="J197" s="42"/>
      <c r="K197" s="42"/>
      <c r="L197" s="42"/>
      <c r="M197" s="11" t="str">
        <f xml:space="preserve">
(IF(F197&gt;'admin BN&lt;40'!$C$41,'admin BN&lt;40'!$B$41,
(IF(F197&gt;'admin BN&lt;40'!$C$40,'admin BN&lt;40'!$B$40,
(IF(F197&gt;'admin BN&lt;40'!$C$39,'admin BN&lt;40'!$B$39,
(IF(F197&gt;'admin BN&lt;40'!$C$38,'admin BN&lt;40'!$B$38,
(IF(F197&gt;'admin BN&lt;40'!$C$37,'admin BN&lt;40'!$B$37,
(IF(F197&gt;'admin BN&lt;40'!$C$36,'admin BN&lt;40'!$B$36,
(IF(F197&gt;'admin BN&lt;40'!$C$35,'admin BN&lt;40'!$B$35,
(IF(F197&gt;'admin BN&lt;40'!$C$34,'admin BN&lt;40'!$B$34,
(IF(F197&gt;'admin BN&lt;40'!$C$33,'admin BN&lt;40'!$B$33,
(IF(F197&gt;'admin BN&lt;40'!$C$32,'admin BN&lt;40'!$B$32,
(IF(F197&gt;'admin BN&lt;40'!$C$31,'admin BN&lt;40'!$B$31,
(IF(F197&gt;'admin BN&lt;40'!$C$30,'admin BN&lt;40'!$B$30,
(IF(F197&gt;'admin BN&lt;40'!$C$29,'admin BN&lt;40'!$B$29,IF(F197="","",'admin BN&lt;40'!$B$28)))))))))))))))))))))))))))</f>
        <v/>
      </c>
      <c r="N197" s="12" t="str">
        <f xml:space="preserve">
IF(ISBLANK(K197),"",
IF(K197&gt;'admin BN&lt;40'!$E$6,"Safe",
IF(K197&gt;'admin BN&lt;40'!$G$6,"Danger",)))</f>
        <v/>
      </c>
      <c r="O197" s="13" t="str">
        <f xml:space="preserve">
IF(ISBLANK(L197),"",
IF(L197&gt;'admin BN&lt;40'!$G$7,"Danger",
IF(L197&gt;'admin BN&lt;40'!$F$7,"Alert",
IF(L197&gt;='admin BN&lt;40'!$E$7,"Safe",""))))</f>
        <v/>
      </c>
      <c r="P197" s="14" t="str">
        <f xml:space="preserve">
(IF(G197&gt;'admin BN&lt;40'!$C$23,'admin BN&lt;40'!$B$23,
(IF(G197&gt;'admin BN&lt;40'!$C$22,'admin BN&lt;40'!$B$22,
(IF(G197&gt;'admin BN&lt;40'!$C$21,'admin BN&lt;40'!$B$21,
(IF(G197&gt;'admin BN&lt;40'!$C$20,'admin BN&lt;40'!$B$20,IF(G197&gt;'admin BN&lt;40'!$C$19,'admin BN&lt;40'!$B$19,"")))))))))</f>
        <v/>
      </c>
      <c r="Q197" s="14" t="str">
        <f t="shared" si="4"/>
        <v/>
      </c>
      <c r="R197" s="14">
        <f t="shared" si="5"/>
        <v>5</v>
      </c>
      <c r="S197" s="15" t="str">
        <f xml:space="preserve">
IF($R197&gt;0,"Fill in all required fields",
IF(OR($M197="&gt;3.0%",$M197="2.0-3.0%",$M197="1.5-2.0%",$M197="0.5-1.5%"),"Fuel sulphur content is too high for operation on BN&lt;40, please use a higher BN CLO and the matching sheet",
IF($I197&gt;100,"CLO not suitable for this sheet. Please check BN &gt;100 sheet",
IF(AND($I197&gt;39,$I197&lt;101),"CLO not suitable for this sheet. Please check BN40 - BN100 sheet",
IF(ISERROR(VLOOKUP(Q197,'admin BN&lt;40'!J$6:M$59,4,FALSE)),"",VLOOKUP(Q197,'admin BN&lt;40'!J$6:M$59,4,FALSE))))))</f>
        <v>Fill in all required fields</v>
      </c>
    </row>
    <row r="198" spans="2:19" ht="15">
      <c r="B198" s="10">
        <v>193</v>
      </c>
      <c r="C198" s="41"/>
      <c r="D198" s="42"/>
      <c r="E198" s="42"/>
      <c r="F198" s="42"/>
      <c r="G198" s="42"/>
      <c r="H198" s="42"/>
      <c r="I198" s="42"/>
      <c r="J198" s="42"/>
      <c r="K198" s="42"/>
      <c r="L198" s="42"/>
      <c r="M198" s="11" t="str">
        <f xml:space="preserve">
(IF(F198&gt;'admin BN&lt;40'!$C$41,'admin BN&lt;40'!$B$41,
(IF(F198&gt;'admin BN&lt;40'!$C$40,'admin BN&lt;40'!$B$40,
(IF(F198&gt;'admin BN&lt;40'!$C$39,'admin BN&lt;40'!$B$39,
(IF(F198&gt;'admin BN&lt;40'!$C$38,'admin BN&lt;40'!$B$38,
(IF(F198&gt;'admin BN&lt;40'!$C$37,'admin BN&lt;40'!$B$37,
(IF(F198&gt;'admin BN&lt;40'!$C$36,'admin BN&lt;40'!$B$36,
(IF(F198&gt;'admin BN&lt;40'!$C$35,'admin BN&lt;40'!$B$35,
(IF(F198&gt;'admin BN&lt;40'!$C$34,'admin BN&lt;40'!$B$34,
(IF(F198&gt;'admin BN&lt;40'!$C$33,'admin BN&lt;40'!$B$33,
(IF(F198&gt;'admin BN&lt;40'!$C$32,'admin BN&lt;40'!$B$32,
(IF(F198&gt;'admin BN&lt;40'!$C$31,'admin BN&lt;40'!$B$31,
(IF(F198&gt;'admin BN&lt;40'!$C$30,'admin BN&lt;40'!$B$30,
(IF(F198&gt;'admin BN&lt;40'!$C$29,'admin BN&lt;40'!$B$29,IF(F198="","",'admin BN&lt;40'!$B$28)))))))))))))))))))))))))))</f>
        <v/>
      </c>
      <c r="N198" s="12" t="str">
        <f xml:space="preserve">
IF(ISBLANK(K198),"",
IF(K198&gt;'admin BN&lt;40'!$E$6,"Safe",
IF(K198&gt;'admin BN&lt;40'!$G$6,"Danger",)))</f>
        <v/>
      </c>
      <c r="O198" s="13" t="str">
        <f xml:space="preserve">
IF(ISBLANK(L198),"",
IF(L198&gt;'admin BN&lt;40'!$G$7,"Danger",
IF(L198&gt;'admin BN&lt;40'!$F$7,"Alert",
IF(L198&gt;='admin BN&lt;40'!$E$7,"Safe",""))))</f>
        <v/>
      </c>
      <c r="P198" s="14" t="str">
        <f xml:space="preserve">
(IF(G198&gt;'admin BN&lt;40'!$C$23,'admin BN&lt;40'!$B$23,
(IF(G198&gt;'admin BN&lt;40'!$C$22,'admin BN&lt;40'!$B$22,
(IF(G198&gt;'admin BN&lt;40'!$C$21,'admin BN&lt;40'!$B$21,
(IF(G198&gt;'admin BN&lt;40'!$C$20,'admin BN&lt;40'!$B$20,IF(G198&gt;'admin BN&lt;40'!$C$19,'admin BN&lt;40'!$B$19,"")))))))))</f>
        <v/>
      </c>
      <c r="Q198" s="14" t="str">
        <f t="shared" si="4"/>
        <v/>
      </c>
      <c r="R198" s="14">
        <f t="shared" si="5"/>
        <v>5</v>
      </c>
      <c r="S198" s="15" t="str">
        <f xml:space="preserve">
IF($R198&gt;0,"Fill in all required fields",
IF(OR($M198="&gt;3.0%",$M198="2.0-3.0%",$M198="1.5-2.0%",$M198="0.5-1.5%"),"Fuel sulphur content is too high for operation on BN&lt;40, please use a higher BN CLO and the matching sheet",
IF($I198&gt;100,"CLO not suitable for this sheet. Please check BN &gt;100 sheet",
IF(AND($I198&gt;39,$I198&lt;101),"CLO not suitable for this sheet. Please check BN40 - BN100 sheet",
IF(ISERROR(VLOOKUP(Q198,'admin BN&lt;40'!J$6:M$59,4,FALSE)),"",VLOOKUP(Q198,'admin BN&lt;40'!J$6:M$59,4,FALSE))))))</f>
        <v>Fill in all required fields</v>
      </c>
    </row>
    <row r="199" spans="2:19" ht="15">
      <c r="B199" s="10">
        <v>194</v>
      </c>
      <c r="C199" s="41"/>
      <c r="D199" s="42"/>
      <c r="E199" s="42"/>
      <c r="F199" s="42"/>
      <c r="G199" s="42"/>
      <c r="H199" s="42"/>
      <c r="I199" s="42"/>
      <c r="J199" s="42"/>
      <c r="K199" s="42"/>
      <c r="L199" s="42"/>
      <c r="M199" s="11" t="str">
        <f xml:space="preserve">
(IF(F199&gt;'admin BN&lt;40'!$C$41,'admin BN&lt;40'!$B$41,
(IF(F199&gt;'admin BN&lt;40'!$C$40,'admin BN&lt;40'!$B$40,
(IF(F199&gt;'admin BN&lt;40'!$C$39,'admin BN&lt;40'!$B$39,
(IF(F199&gt;'admin BN&lt;40'!$C$38,'admin BN&lt;40'!$B$38,
(IF(F199&gt;'admin BN&lt;40'!$C$37,'admin BN&lt;40'!$B$37,
(IF(F199&gt;'admin BN&lt;40'!$C$36,'admin BN&lt;40'!$B$36,
(IF(F199&gt;'admin BN&lt;40'!$C$35,'admin BN&lt;40'!$B$35,
(IF(F199&gt;'admin BN&lt;40'!$C$34,'admin BN&lt;40'!$B$34,
(IF(F199&gt;'admin BN&lt;40'!$C$33,'admin BN&lt;40'!$B$33,
(IF(F199&gt;'admin BN&lt;40'!$C$32,'admin BN&lt;40'!$B$32,
(IF(F199&gt;'admin BN&lt;40'!$C$31,'admin BN&lt;40'!$B$31,
(IF(F199&gt;'admin BN&lt;40'!$C$30,'admin BN&lt;40'!$B$30,
(IF(F199&gt;'admin BN&lt;40'!$C$29,'admin BN&lt;40'!$B$29,IF(F199="","",'admin BN&lt;40'!$B$28)))))))))))))))))))))))))))</f>
        <v/>
      </c>
      <c r="N199" s="12" t="str">
        <f xml:space="preserve">
IF(ISBLANK(K199),"",
IF(K199&gt;'admin BN&lt;40'!$E$6,"Safe",
IF(K199&gt;'admin BN&lt;40'!$G$6,"Danger",)))</f>
        <v/>
      </c>
      <c r="O199" s="13" t="str">
        <f xml:space="preserve">
IF(ISBLANK(L199),"",
IF(L199&gt;'admin BN&lt;40'!$G$7,"Danger",
IF(L199&gt;'admin BN&lt;40'!$F$7,"Alert",
IF(L199&gt;='admin BN&lt;40'!$E$7,"Safe",""))))</f>
        <v/>
      </c>
      <c r="P199" s="14" t="str">
        <f xml:space="preserve">
(IF(G199&gt;'admin BN&lt;40'!$C$23,'admin BN&lt;40'!$B$23,
(IF(G199&gt;'admin BN&lt;40'!$C$22,'admin BN&lt;40'!$B$22,
(IF(G199&gt;'admin BN&lt;40'!$C$21,'admin BN&lt;40'!$B$21,
(IF(G199&gt;'admin BN&lt;40'!$C$20,'admin BN&lt;40'!$B$20,IF(G199&gt;'admin BN&lt;40'!$C$19,'admin BN&lt;40'!$B$19,"")))))))))</f>
        <v/>
      </c>
      <c r="Q199" s="14" t="str">
        <f t="shared" ref="Q199:Q262" si="6">N199&amp;O199&amp;P199</f>
        <v/>
      </c>
      <c r="R199" s="14">
        <f t="shared" ref="R199:R262" si="7">SUM(
COUNTIF($F199,""),
COUNTIF($G199,""),
COUNTIF($I199,""),
COUNTIF($K199,""),
COUNTIF($L199,""))</f>
        <v>5</v>
      </c>
      <c r="S199" s="15" t="str">
        <f xml:space="preserve">
IF($R199&gt;0,"Fill in all required fields",
IF(OR($M199="&gt;3.0%",$M199="2.0-3.0%",$M199="1.5-2.0%",$M199="0.5-1.5%"),"Fuel sulphur content is too high for operation on BN&lt;40, please use a higher BN CLO and the matching sheet",
IF($I199&gt;100,"CLO not suitable for this sheet. Please check BN &gt;100 sheet",
IF(AND($I199&gt;39,$I199&lt;101),"CLO not suitable for this sheet. Please check BN40 - BN100 sheet",
IF(ISERROR(VLOOKUP(Q199,'admin BN&lt;40'!J$6:M$59,4,FALSE)),"",VLOOKUP(Q199,'admin BN&lt;40'!J$6:M$59,4,FALSE))))))</f>
        <v>Fill in all required fields</v>
      </c>
    </row>
    <row r="200" spans="2:19" ht="15">
      <c r="B200" s="10">
        <v>195</v>
      </c>
      <c r="C200" s="41"/>
      <c r="D200" s="42"/>
      <c r="E200" s="42"/>
      <c r="F200" s="42"/>
      <c r="G200" s="42"/>
      <c r="H200" s="42"/>
      <c r="I200" s="42"/>
      <c r="J200" s="42"/>
      <c r="K200" s="42"/>
      <c r="L200" s="42"/>
      <c r="M200" s="11" t="str">
        <f xml:space="preserve">
(IF(F200&gt;'admin BN&lt;40'!$C$41,'admin BN&lt;40'!$B$41,
(IF(F200&gt;'admin BN&lt;40'!$C$40,'admin BN&lt;40'!$B$40,
(IF(F200&gt;'admin BN&lt;40'!$C$39,'admin BN&lt;40'!$B$39,
(IF(F200&gt;'admin BN&lt;40'!$C$38,'admin BN&lt;40'!$B$38,
(IF(F200&gt;'admin BN&lt;40'!$C$37,'admin BN&lt;40'!$B$37,
(IF(F200&gt;'admin BN&lt;40'!$C$36,'admin BN&lt;40'!$B$36,
(IF(F200&gt;'admin BN&lt;40'!$C$35,'admin BN&lt;40'!$B$35,
(IF(F200&gt;'admin BN&lt;40'!$C$34,'admin BN&lt;40'!$B$34,
(IF(F200&gt;'admin BN&lt;40'!$C$33,'admin BN&lt;40'!$B$33,
(IF(F200&gt;'admin BN&lt;40'!$C$32,'admin BN&lt;40'!$B$32,
(IF(F200&gt;'admin BN&lt;40'!$C$31,'admin BN&lt;40'!$B$31,
(IF(F200&gt;'admin BN&lt;40'!$C$30,'admin BN&lt;40'!$B$30,
(IF(F200&gt;'admin BN&lt;40'!$C$29,'admin BN&lt;40'!$B$29,IF(F200="","",'admin BN&lt;40'!$B$28)))))))))))))))))))))))))))</f>
        <v/>
      </c>
      <c r="N200" s="12" t="str">
        <f xml:space="preserve">
IF(ISBLANK(K200),"",
IF(K200&gt;'admin BN&lt;40'!$E$6,"Safe",
IF(K200&gt;'admin BN&lt;40'!$G$6,"Danger",)))</f>
        <v/>
      </c>
      <c r="O200" s="13" t="str">
        <f xml:space="preserve">
IF(ISBLANK(L200),"",
IF(L200&gt;'admin BN&lt;40'!$G$7,"Danger",
IF(L200&gt;'admin BN&lt;40'!$F$7,"Alert",
IF(L200&gt;='admin BN&lt;40'!$E$7,"Safe",""))))</f>
        <v/>
      </c>
      <c r="P200" s="14" t="str">
        <f xml:space="preserve">
(IF(G200&gt;'admin BN&lt;40'!$C$23,'admin BN&lt;40'!$B$23,
(IF(G200&gt;'admin BN&lt;40'!$C$22,'admin BN&lt;40'!$B$22,
(IF(G200&gt;'admin BN&lt;40'!$C$21,'admin BN&lt;40'!$B$21,
(IF(G200&gt;'admin BN&lt;40'!$C$20,'admin BN&lt;40'!$B$20,IF(G200&gt;'admin BN&lt;40'!$C$19,'admin BN&lt;40'!$B$19,"")))))))))</f>
        <v/>
      </c>
      <c r="Q200" s="14" t="str">
        <f t="shared" si="6"/>
        <v/>
      </c>
      <c r="R200" s="14">
        <f t="shared" si="7"/>
        <v>5</v>
      </c>
      <c r="S200" s="15" t="str">
        <f xml:space="preserve">
IF($R200&gt;0,"Fill in all required fields",
IF(OR($M200="&gt;3.0%",$M200="2.0-3.0%",$M200="1.5-2.0%",$M200="0.5-1.5%"),"Fuel sulphur content is too high for operation on BN&lt;40, please use a higher BN CLO and the matching sheet",
IF($I200&gt;100,"CLO not suitable for this sheet. Please check BN &gt;100 sheet",
IF(AND($I200&gt;39,$I200&lt;101),"CLO not suitable for this sheet. Please check BN40 - BN100 sheet",
IF(ISERROR(VLOOKUP(Q200,'admin BN&lt;40'!J$6:M$59,4,FALSE)),"",VLOOKUP(Q200,'admin BN&lt;40'!J$6:M$59,4,FALSE))))))</f>
        <v>Fill in all required fields</v>
      </c>
    </row>
    <row r="201" spans="2:19" ht="15">
      <c r="B201" s="10">
        <v>196</v>
      </c>
      <c r="C201" s="41"/>
      <c r="D201" s="42"/>
      <c r="E201" s="42"/>
      <c r="F201" s="42"/>
      <c r="G201" s="42"/>
      <c r="H201" s="42"/>
      <c r="I201" s="42"/>
      <c r="J201" s="42"/>
      <c r="K201" s="42"/>
      <c r="L201" s="42"/>
      <c r="M201" s="11" t="str">
        <f xml:space="preserve">
(IF(F201&gt;'admin BN&lt;40'!$C$41,'admin BN&lt;40'!$B$41,
(IF(F201&gt;'admin BN&lt;40'!$C$40,'admin BN&lt;40'!$B$40,
(IF(F201&gt;'admin BN&lt;40'!$C$39,'admin BN&lt;40'!$B$39,
(IF(F201&gt;'admin BN&lt;40'!$C$38,'admin BN&lt;40'!$B$38,
(IF(F201&gt;'admin BN&lt;40'!$C$37,'admin BN&lt;40'!$B$37,
(IF(F201&gt;'admin BN&lt;40'!$C$36,'admin BN&lt;40'!$B$36,
(IF(F201&gt;'admin BN&lt;40'!$C$35,'admin BN&lt;40'!$B$35,
(IF(F201&gt;'admin BN&lt;40'!$C$34,'admin BN&lt;40'!$B$34,
(IF(F201&gt;'admin BN&lt;40'!$C$33,'admin BN&lt;40'!$B$33,
(IF(F201&gt;'admin BN&lt;40'!$C$32,'admin BN&lt;40'!$B$32,
(IF(F201&gt;'admin BN&lt;40'!$C$31,'admin BN&lt;40'!$B$31,
(IF(F201&gt;'admin BN&lt;40'!$C$30,'admin BN&lt;40'!$B$30,
(IF(F201&gt;'admin BN&lt;40'!$C$29,'admin BN&lt;40'!$B$29,IF(F201="","",'admin BN&lt;40'!$B$28)))))))))))))))))))))))))))</f>
        <v/>
      </c>
      <c r="N201" s="12" t="str">
        <f xml:space="preserve">
IF(ISBLANK(K201),"",
IF(K201&gt;'admin BN&lt;40'!$E$6,"Safe",
IF(K201&gt;'admin BN&lt;40'!$G$6,"Danger",)))</f>
        <v/>
      </c>
      <c r="O201" s="13" t="str">
        <f xml:space="preserve">
IF(ISBLANK(L201),"",
IF(L201&gt;'admin BN&lt;40'!$G$7,"Danger",
IF(L201&gt;'admin BN&lt;40'!$F$7,"Alert",
IF(L201&gt;='admin BN&lt;40'!$E$7,"Safe",""))))</f>
        <v/>
      </c>
      <c r="P201" s="14" t="str">
        <f xml:space="preserve">
(IF(G201&gt;'admin BN&lt;40'!$C$23,'admin BN&lt;40'!$B$23,
(IF(G201&gt;'admin BN&lt;40'!$C$22,'admin BN&lt;40'!$B$22,
(IF(G201&gt;'admin BN&lt;40'!$C$21,'admin BN&lt;40'!$B$21,
(IF(G201&gt;'admin BN&lt;40'!$C$20,'admin BN&lt;40'!$B$20,IF(G201&gt;'admin BN&lt;40'!$C$19,'admin BN&lt;40'!$B$19,"")))))))))</f>
        <v/>
      </c>
      <c r="Q201" s="14" t="str">
        <f t="shared" si="6"/>
        <v/>
      </c>
      <c r="R201" s="14">
        <f t="shared" si="7"/>
        <v>5</v>
      </c>
      <c r="S201" s="15" t="str">
        <f xml:space="preserve">
IF($R201&gt;0,"Fill in all required fields",
IF(OR($M201="&gt;3.0%",$M201="2.0-3.0%",$M201="1.5-2.0%",$M201="0.5-1.5%"),"Fuel sulphur content is too high for operation on BN&lt;40, please use a higher BN CLO and the matching sheet",
IF($I201&gt;100,"CLO not suitable for this sheet. Please check BN &gt;100 sheet",
IF(AND($I201&gt;39,$I201&lt;101),"CLO not suitable for this sheet. Please check BN40 - BN100 sheet",
IF(ISERROR(VLOOKUP(Q201,'admin BN&lt;40'!J$6:M$59,4,FALSE)),"",VLOOKUP(Q201,'admin BN&lt;40'!J$6:M$59,4,FALSE))))))</f>
        <v>Fill in all required fields</v>
      </c>
    </row>
    <row r="202" spans="2:19" ht="15">
      <c r="B202" s="10">
        <v>197</v>
      </c>
      <c r="C202" s="41"/>
      <c r="D202" s="42"/>
      <c r="E202" s="42"/>
      <c r="F202" s="42"/>
      <c r="G202" s="42"/>
      <c r="H202" s="42"/>
      <c r="I202" s="42"/>
      <c r="J202" s="42"/>
      <c r="K202" s="42"/>
      <c r="L202" s="42"/>
      <c r="M202" s="11" t="str">
        <f xml:space="preserve">
(IF(F202&gt;'admin BN&lt;40'!$C$41,'admin BN&lt;40'!$B$41,
(IF(F202&gt;'admin BN&lt;40'!$C$40,'admin BN&lt;40'!$B$40,
(IF(F202&gt;'admin BN&lt;40'!$C$39,'admin BN&lt;40'!$B$39,
(IF(F202&gt;'admin BN&lt;40'!$C$38,'admin BN&lt;40'!$B$38,
(IF(F202&gt;'admin BN&lt;40'!$C$37,'admin BN&lt;40'!$B$37,
(IF(F202&gt;'admin BN&lt;40'!$C$36,'admin BN&lt;40'!$B$36,
(IF(F202&gt;'admin BN&lt;40'!$C$35,'admin BN&lt;40'!$B$35,
(IF(F202&gt;'admin BN&lt;40'!$C$34,'admin BN&lt;40'!$B$34,
(IF(F202&gt;'admin BN&lt;40'!$C$33,'admin BN&lt;40'!$B$33,
(IF(F202&gt;'admin BN&lt;40'!$C$32,'admin BN&lt;40'!$B$32,
(IF(F202&gt;'admin BN&lt;40'!$C$31,'admin BN&lt;40'!$B$31,
(IF(F202&gt;'admin BN&lt;40'!$C$30,'admin BN&lt;40'!$B$30,
(IF(F202&gt;'admin BN&lt;40'!$C$29,'admin BN&lt;40'!$B$29,IF(F202="","",'admin BN&lt;40'!$B$28)))))))))))))))))))))))))))</f>
        <v/>
      </c>
      <c r="N202" s="12" t="str">
        <f xml:space="preserve">
IF(ISBLANK(K202),"",
IF(K202&gt;'admin BN&lt;40'!$E$6,"Safe",
IF(K202&gt;'admin BN&lt;40'!$G$6,"Danger",)))</f>
        <v/>
      </c>
      <c r="O202" s="13" t="str">
        <f xml:space="preserve">
IF(ISBLANK(L202),"",
IF(L202&gt;'admin BN&lt;40'!$G$7,"Danger",
IF(L202&gt;'admin BN&lt;40'!$F$7,"Alert",
IF(L202&gt;='admin BN&lt;40'!$E$7,"Safe",""))))</f>
        <v/>
      </c>
      <c r="P202" s="14" t="str">
        <f xml:space="preserve">
(IF(G202&gt;'admin BN&lt;40'!$C$23,'admin BN&lt;40'!$B$23,
(IF(G202&gt;'admin BN&lt;40'!$C$22,'admin BN&lt;40'!$B$22,
(IF(G202&gt;'admin BN&lt;40'!$C$21,'admin BN&lt;40'!$B$21,
(IF(G202&gt;'admin BN&lt;40'!$C$20,'admin BN&lt;40'!$B$20,IF(G202&gt;'admin BN&lt;40'!$C$19,'admin BN&lt;40'!$B$19,"")))))))))</f>
        <v/>
      </c>
      <c r="Q202" s="14" t="str">
        <f t="shared" si="6"/>
        <v/>
      </c>
      <c r="R202" s="14">
        <f t="shared" si="7"/>
        <v>5</v>
      </c>
      <c r="S202" s="15" t="str">
        <f xml:space="preserve">
IF($R202&gt;0,"Fill in all required fields",
IF(OR($M202="&gt;3.0%",$M202="2.0-3.0%",$M202="1.5-2.0%",$M202="0.5-1.5%"),"Fuel sulphur content is too high for operation on BN&lt;40, please use a higher BN CLO and the matching sheet",
IF($I202&gt;100,"CLO not suitable for this sheet. Please check BN &gt;100 sheet",
IF(AND($I202&gt;39,$I202&lt;101),"CLO not suitable for this sheet. Please check BN40 - BN100 sheet",
IF(ISERROR(VLOOKUP(Q202,'admin BN&lt;40'!J$6:M$59,4,FALSE)),"",VLOOKUP(Q202,'admin BN&lt;40'!J$6:M$59,4,FALSE))))))</f>
        <v>Fill in all required fields</v>
      </c>
    </row>
    <row r="203" spans="2:19" ht="15">
      <c r="B203" s="10">
        <v>198</v>
      </c>
      <c r="C203" s="41"/>
      <c r="D203" s="42"/>
      <c r="E203" s="42"/>
      <c r="F203" s="42"/>
      <c r="G203" s="42"/>
      <c r="H203" s="42"/>
      <c r="I203" s="42"/>
      <c r="J203" s="42"/>
      <c r="K203" s="42"/>
      <c r="L203" s="42"/>
      <c r="M203" s="11" t="str">
        <f xml:space="preserve">
(IF(F203&gt;'admin BN&lt;40'!$C$41,'admin BN&lt;40'!$B$41,
(IF(F203&gt;'admin BN&lt;40'!$C$40,'admin BN&lt;40'!$B$40,
(IF(F203&gt;'admin BN&lt;40'!$C$39,'admin BN&lt;40'!$B$39,
(IF(F203&gt;'admin BN&lt;40'!$C$38,'admin BN&lt;40'!$B$38,
(IF(F203&gt;'admin BN&lt;40'!$C$37,'admin BN&lt;40'!$B$37,
(IF(F203&gt;'admin BN&lt;40'!$C$36,'admin BN&lt;40'!$B$36,
(IF(F203&gt;'admin BN&lt;40'!$C$35,'admin BN&lt;40'!$B$35,
(IF(F203&gt;'admin BN&lt;40'!$C$34,'admin BN&lt;40'!$B$34,
(IF(F203&gt;'admin BN&lt;40'!$C$33,'admin BN&lt;40'!$B$33,
(IF(F203&gt;'admin BN&lt;40'!$C$32,'admin BN&lt;40'!$B$32,
(IF(F203&gt;'admin BN&lt;40'!$C$31,'admin BN&lt;40'!$B$31,
(IF(F203&gt;'admin BN&lt;40'!$C$30,'admin BN&lt;40'!$B$30,
(IF(F203&gt;'admin BN&lt;40'!$C$29,'admin BN&lt;40'!$B$29,IF(F203="","",'admin BN&lt;40'!$B$28)))))))))))))))))))))))))))</f>
        <v/>
      </c>
      <c r="N203" s="12" t="str">
        <f xml:space="preserve">
IF(ISBLANK(K203),"",
IF(K203&gt;'admin BN&lt;40'!$E$6,"Safe",
IF(K203&gt;'admin BN&lt;40'!$G$6,"Danger",)))</f>
        <v/>
      </c>
      <c r="O203" s="13" t="str">
        <f xml:space="preserve">
IF(ISBLANK(L203),"",
IF(L203&gt;'admin BN&lt;40'!$G$7,"Danger",
IF(L203&gt;'admin BN&lt;40'!$F$7,"Alert",
IF(L203&gt;='admin BN&lt;40'!$E$7,"Safe",""))))</f>
        <v/>
      </c>
      <c r="P203" s="14" t="str">
        <f xml:space="preserve">
(IF(G203&gt;'admin BN&lt;40'!$C$23,'admin BN&lt;40'!$B$23,
(IF(G203&gt;'admin BN&lt;40'!$C$22,'admin BN&lt;40'!$B$22,
(IF(G203&gt;'admin BN&lt;40'!$C$21,'admin BN&lt;40'!$B$21,
(IF(G203&gt;'admin BN&lt;40'!$C$20,'admin BN&lt;40'!$B$20,IF(G203&gt;'admin BN&lt;40'!$C$19,'admin BN&lt;40'!$B$19,"")))))))))</f>
        <v/>
      </c>
      <c r="Q203" s="14" t="str">
        <f t="shared" si="6"/>
        <v/>
      </c>
      <c r="R203" s="14">
        <f t="shared" si="7"/>
        <v>5</v>
      </c>
      <c r="S203" s="15" t="str">
        <f xml:space="preserve">
IF($R203&gt;0,"Fill in all required fields",
IF(OR($M203="&gt;3.0%",$M203="2.0-3.0%",$M203="1.5-2.0%",$M203="0.5-1.5%"),"Fuel sulphur content is too high for operation on BN&lt;40, please use a higher BN CLO and the matching sheet",
IF($I203&gt;100,"CLO not suitable for this sheet. Please check BN &gt;100 sheet",
IF(AND($I203&gt;39,$I203&lt;101),"CLO not suitable for this sheet. Please check BN40 - BN100 sheet",
IF(ISERROR(VLOOKUP(Q203,'admin BN&lt;40'!J$6:M$59,4,FALSE)),"",VLOOKUP(Q203,'admin BN&lt;40'!J$6:M$59,4,FALSE))))))</f>
        <v>Fill in all required fields</v>
      </c>
    </row>
    <row r="204" spans="2:19" ht="15">
      <c r="B204" s="10">
        <v>199</v>
      </c>
      <c r="C204" s="41"/>
      <c r="D204" s="42"/>
      <c r="E204" s="42"/>
      <c r="F204" s="42"/>
      <c r="G204" s="42"/>
      <c r="H204" s="42"/>
      <c r="I204" s="42"/>
      <c r="J204" s="42"/>
      <c r="K204" s="42"/>
      <c r="L204" s="42"/>
      <c r="M204" s="11" t="str">
        <f xml:space="preserve">
(IF(F204&gt;'admin BN&lt;40'!$C$41,'admin BN&lt;40'!$B$41,
(IF(F204&gt;'admin BN&lt;40'!$C$40,'admin BN&lt;40'!$B$40,
(IF(F204&gt;'admin BN&lt;40'!$C$39,'admin BN&lt;40'!$B$39,
(IF(F204&gt;'admin BN&lt;40'!$C$38,'admin BN&lt;40'!$B$38,
(IF(F204&gt;'admin BN&lt;40'!$C$37,'admin BN&lt;40'!$B$37,
(IF(F204&gt;'admin BN&lt;40'!$C$36,'admin BN&lt;40'!$B$36,
(IF(F204&gt;'admin BN&lt;40'!$C$35,'admin BN&lt;40'!$B$35,
(IF(F204&gt;'admin BN&lt;40'!$C$34,'admin BN&lt;40'!$B$34,
(IF(F204&gt;'admin BN&lt;40'!$C$33,'admin BN&lt;40'!$B$33,
(IF(F204&gt;'admin BN&lt;40'!$C$32,'admin BN&lt;40'!$B$32,
(IF(F204&gt;'admin BN&lt;40'!$C$31,'admin BN&lt;40'!$B$31,
(IF(F204&gt;'admin BN&lt;40'!$C$30,'admin BN&lt;40'!$B$30,
(IF(F204&gt;'admin BN&lt;40'!$C$29,'admin BN&lt;40'!$B$29,IF(F204="","",'admin BN&lt;40'!$B$28)))))))))))))))))))))))))))</f>
        <v/>
      </c>
      <c r="N204" s="12" t="str">
        <f xml:space="preserve">
IF(ISBLANK(K204),"",
IF(K204&gt;'admin BN&lt;40'!$E$6,"Safe",
IF(K204&gt;'admin BN&lt;40'!$G$6,"Danger",)))</f>
        <v/>
      </c>
      <c r="O204" s="13" t="str">
        <f xml:space="preserve">
IF(ISBLANK(L204),"",
IF(L204&gt;'admin BN&lt;40'!$G$7,"Danger",
IF(L204&gt;'admin BN&lt;40'!$F$7,"Alert",
IF(L204&gt;='admin BN&lt;40'!$E$7,"Safe",""))))</f>
        <v/>
      </c>
      <c r="P204" s="14" t="str">
        <f xml:space="preserve">
(IF(G204&gt;'admin BN&lt;40'!$C$23,'admin BN&lt;40'!$B$23,
(IF(G204&gt;'admin BN&lt;40'!$C$22,'admin BN&lt;40'!$B$22,
(IF(G204&gt;'admin BN&lt;40'!$C$21,'admin BN&lt;40'!$B$21,
(IF(G204&gt;'admin BN&lt;40'!$C$20,'admin BN&lt;40'!$B$20,IF(G204&gt;'admin BN&lt;40'!$C$19,'admin BN&lt;40'!$B$19,"")))))))))</f>
        <v/>
      </c>
      <c r="Q204" s="14" t="str">
        <f t="shared" si="6"/>
        <v/>
      </c>
      <c r="R204" s="14">
        <f t="shared" si="7"/>
        <v>5</v>
      </c>
      <c r="S204" s="15" t="str">
        <f xml:space="preserve">
IF($R204&gt;0,"Fill in all required fields",
IF(OR($M204="&gt;3.0%",$M204="2.0-3.0%",$M204="1.5-2.0%",$M204="0.5-1.5%"),"Fuel sulphur content is too high for operation on BN&lt;40, please use a higher BN CLO and the matching sheet",
IF($I204&gt;100,"CLO not suitable for this sheet. Please check BN &gt;100 sheet",
IF(AND($I204&gt;39,$I204&lt;101),"CLO not suitable for this sheet. Please check BN40 - BN100 sheet",
IF(ISERROR(VLOOKUP(Q204,'admin BN&lt;40'!J$6:M$59,4,FALSE)),"",VLOOKUP(Q204,'admin BN&lt;40'!J$6:M$59,4,FALSE))))))</f>
        <v>Fill in all required fields</v>
      </c>
    </row>
    <row r="205" spans="2:19" ht="15">
      <c r="B205" s="10">
        <v>200</v>
      </c>
      <c r="C205" s="41"/>
      <c r="D205" s="42"/>
      <c r="E205" s="42"/>
      <c r="F205" s="42"/>
      <c r="G205" s="42"/>
      <c r="H205" s="42"/>
      <c r="I205" s="42"/>
      <c r="J205" s="42"/>
      <c r="K205" s="42"/>
      <c r="L205" s="42"/>
      <c r="M205" s="11" t="str">
        <f xml:space="preserve">
(IF(F205&gt;'admin BN&lt;40'!$C$41,'admin BN&lt;40'!$B$41,
(IF(F205&gt;'admin BN&lt;40'!$C$40,'admin BN&lt;40'!$B$40,
(IF(F205&gt;'admin BN&lt;40'!$C$39,'admin BN&lt;40'!$B$39,
(IF(F205&gt;'admin BN&lt;40'!$C$38,'admin BN&lt;40'!$B$38,
(IF(F205&gt;'admin BN&lt;40'!$C$37,'admin BN&lt;40'!$B$37,
(IF(F205&gt;'admin BN&lt;40'!$C$36,'admin BN&lt;40'!$B$36,
(IF(F205&gt;'admin BN&lt;40'!$C$35,'admin BN&lt;40'!$B$35,
(IF(F205&gt;'admin BN&lt;40'!$C$34,'admin BN&lt;40'!$B$34,
(IF(F205&gt;'admin BN&lt;40'!$C$33,'admin BN&lt;40'!$B$33,
(IF(F205&gt;'admin BN&lt;40'!$C$32,'admin BN&lt;40'!$B$32,
(IF(F205&gt;'admin BN&lt;40'!$C$31,'admin BN&lt;40'!$B$31,
(IF(F205&gt;'admin BN&lt;40'!$C$30,'admin BN&lt;40'!$B$30,
(IF(F205&gt;'admin BN&lt;40'!$C$29,'admin BN&lt;40'!$B$29,IF(F205="","",'admin BN&lt;40'!$B$28)))))))))))))))))))))))))))</f>
        <v/>
      </c>
      <c r="N205" s="12" t="str">
        <f xml:space="preserve">
IF(ISBLANK(K205),"",
IF(K205&gt;'admin BN&lt;40'!$E$6,"Safe",
IF(K205&gt;'admin BN&lt;40'!$G$6,"Danger",)))</f>
        <v/>
      </c>
      <c r="O205" s="13" t="str">
        <f xml:space="preserve">
IF(ISBLANK(L205),"",
IF(L205&gt;'admin BN&lt;40'!$G$7,"Danger",
IF(L205&gt;'admin BN&lt;40'!$F$7,"Alert",
IF(L205&gt;='admin BN&lt;40'!$E$7,"Safe",""))))</f>
        <v/>
      </c>
      <c r="P205" s="14" t="str">
        <f xml:space="preserve">
(IF(G205&gt;'admin BN&lt;40'!$C$23,'admin BN&lt;40'!$B$23,
(IF(G205&gt;'admin BN&lt;40'!$C$22,'admin BN&lt;40'!$B$22,
(IF(G205&gt;'admin BN&lt;40'!$C$21,'admin BN&lt;40'!$B$21,
(IF(G205&gt;'admin BN&lt;40'!$C$20,'admin BN&lt;40'!$B$20,IF(G205&gt;'admin BN&lt;40'!$C$19,'admin BN&lt;40'!$B$19,"")))))))))</f>
        <v/>
      </c>
      <c r="Q205" s="14" t="str">
        <f t="shared" si="6"/>
        <v/>
      </c>
      <c r="R205" s="14">
        <f t="shared" si="7"/>
        <v>5</v>
      </c>
      <c r="S205" s="15" t="str">
        <f xml:space="preserve">
IF($R205&gt;0,"Fill in all required fields",
IF(OR($M205="&gt;3.0%",$M205="2.0-3.0%",$M205="1.5-2.0%",$M205="0.5-1.5%"),"Fuel sulphur content is too high for operation on BN&lt;40, please use a higher BN CLO and the matching sheet",
IF($I205&gt;100,"CLO not suitable for this sheet. Please check BN &gt;100 sheet",
IF(AND($I205&gt;39,$I205&lt;101),"CLO not suitable for this sheet. Please check BN40 - BN100 sheet",
IF(ISERROR(VLOOKUP(Q205,'admin BN&lt;40'!J$6:M$59,4,FALSE)),"",VLOOKUP(Q205,'admin BN&lt;40'!J$6:M$59,4,FALSE))))))</f>
        <v>Fill in all required fields</v>
      </c>
    </row>
    <row r="206" spans="2:19" ht="15">
      <c r="B206" s="10">
        <v>201</v>
      </c>
      <c r="C206" s="41"/>
      <c r="D206" s="42"/>
      <c r="E206" s="42"/>
      <c r="F206" s="42"/>
      <c r="G206" s="42"/>
      <c r="H206" s="42"/>
      <c r="I206" s="42"/>
      <c r="J206" s="42"/>
      <c r="K206" s="42"/>
      <c r="L206" s="42"/>
      <c r="M206" s="11" t="str">
        <f xml:space="preserve">
(IF(F206&gt;'admin BN&lt;40'!$C$41,'admin BN&lt;40'!$B$41,
(IF(F206&gt;'admin BN&lt;40'!$C$40,'admin BN&lt;40'!$B$40,
(IF(F206&gt;'admin BN&lt;40'!$C$39,'admin BN&lt;40'!$B$39,
(IF(F206&gt;'admin BN&lt;40'!$C$38,'admin BN&lt;40'!$B$38,
(IF(F206&gt;'admin BN&lt;40'!$C$37,'admin BN&lt;40'!$B$37,
(IF(F206&gt;'admin BN&lt;40'!$C$36,'admin BN&lt;40'!$B$36,
(IF(F206&gt;'admin BN&lt;40'!$C$35,'admin BN&lt;40'!$B$35,
(IF(F206&gt;'admin BN&lt;40'!$C$34,'admin BN&lt;40'!$B$34,
(IF(F206&gt;'admin BN&lt;40'!$C$33,'admin BN&lt;40'!$B$33,
(IF(F206&gt;'admin BN&lt;40'!$C$32,'admin BN&lt;40'!$B$32,
(IF(F206&gt;'admin BN&lt;40'!$C$31,'admin BN&lt;40'!$B$31,
(IF(F206&gt;'admin BN&lt;40'!$C$30,'admin BN&lt;40'!$B$30,
(IF(F206&gt;'admin BN&lt;40'!$C$29,'admin BN&lt;40'!$B$29,IF(F206="","",'admin BN&lt;40'!$B$28)))))))))))))))))))))))))))</f>
        <v/>
      </c>
      <c r="N206" s="12" t="str">
        <f xml:space="preserve">
IF(ISBLANK(K206),"",
IF(K206&gt;'admin BN&lt;40'!$E$6,"Safe",
IF(K206&gt;'admin BN&lt;40'!$G$6,"Danger",)))</f>
        <v/>
      </c>
      <c r="O206" s="13" t="str">
        <f xml:space="preserve">
IF(ISBLANK(L206),"",
IF(L206&gt;'admin BN&lt;40'!$G$7,"Danger",
IF(L206&gt;'admin BN&lt;40'!$F$7,"Alert",
IF(L206&gt;='admin BN&lt;40'!$E$7,"Safe",""))))</f>
        <v/>
      </c>
      <c r="P206" s="14" t="str">
        <f xml:space="preserve">
(IF(G206&gt;'admin BN&lt;40'!$C$23,'admin BN&lt;40'!$B$23,
(IF(G206&gt;'admin BN&lt;40'!$C$22,'admin BN&lt;40'!$B$22,
(IF(G206&gt;'admin BN&lt;40'!$C$21,'admin BN&lt;40'!$B$21,
(IF(G206&gt;'admin BN&lt;40'!$C$20,'admin BN&lt;40'!$B$20,IF(G206&gt;'admin BN&lt;40'!$C$19,'admin BN&lt;40'!$B$19,"")))))))))</f>
        <v/>
      </c>
      <c r="Q206" s="14" t="str">
        <f t="shared" si="6"/>
        <v/>
      </c>
      <c r="R206" s="14">
        <f t="shared" si="7"/>
        <v>5</v>
      </c>
      <c r="S206" s="15" t="str">
        <f xml:space="preserve">
IF($R206&gt;0,"Fill in all required fields",
IF(OR($M206="&gt;3.0%",$M206="2.0-3.0%",$M206="1.5-2.0%",$M206="0.5-1.5%"),"Fuel sulphur content is too high for operation on BN&lt;40, please use a higher BN CLO and the matching sheet",
IF($I206&gt;100,"CLO not suitable for this sheet. Please check BN &gt;100 sheet",
IF(AND($I206&gt;39,$I206&lt;101),"CLO not suitable for this sheet. Please check BN40 - BN100 sheet",
IF(ISERROR(VLOOKUP(Q206,'admin BN&lt;40'!J$6:M$59,4,FALSE)),"",VLOOKUP(Q206,'admin BN&lt;40'!J$6:M$59,4,FALSE))))))</f>
        <v>Fill in all required fields</v>
      </c>
    </row>
    <row r="207" spans="2:19" ht="15">
      <c r="B207" s="10">
        <v>202</v>
      </c>
      <c r="C207" s="41"/>
      <c r="D207" s="42"/>
      <c r="E207" s="42"/>
      <c r="F207" s="42"/>
      <c r="G207" s="42"/>
      <c r="H207" s="42"/>
      <c r="I207" s="42"/>
      <c r="J207" s="42"/>
      <c r="K207" s="42"/>
      <c r="L207" s="42"/>
      <c r="M207" s="11" t="str">
        <f xml:space="preserve">
(IF(F207&gt;'admin BN&lt;40'!$C$41,'admin BN&lt;40'!$B$41,
(IF(F207&gt;'admin BN&lt;40'!$C$40,'admin BN&lt;40'!$B$40,
(IF(F207&gt;'admin BN&lt;40'!$C$39,'admin BN&lt;40'!$B$39,
(IF(F207&gt;'admin BN&lt;40'!$C$38,'admin BN&lt;40'!$B$38,
(IF(F207&gt;'admin BN&lt;40'!$C$37,'admin BN&lt;40'!$B$37,
(IF(F207&gt;'admin BN&lt;40'!$C$36,'admin BN&lt;40'!$B$36,
(IF(F207&gt;'admin BN&lt;40'!$C$35,'admin BN&lt;40'!$B$35,
(IF(F207&gt;'admin BN&lt;40'!$C$34,'admin BN&lt;40'!$B$34,
(IF(F207&gt;'admin BN&lt;40'!$C$33,'admin BN&lt;40'!$B$33,
(IF(F207&gt;'admin BN&lt;40'!$C$32,'admin BN&lt;40'!$B$32,
(IF(F207&gt;'admin BN&lt;40'!$C$31,'admin BN&lt;40'!$B$31,
(IF(F207&gt;'admin BN&lt;40'!$C$30,'admin BN&lt;40'!$B$30,
(IF(F207&gt;'admin BN&lt;40'!$C$29,'admin BN&lt;40'!$B$29,IF(F207="","",'admin BN&lt;40'!$B$28)))))))))))))))))))))))))))</f>
        <v/>
      </c>
      <c r="N207" s="12" t="str">
        <f xml:space="preserve">
IF(ISBLANK(K207),"",
IF(K207&gt;'admin BN&lt;40'!$E$6,"Safe",
IF(K207&gt;'admin BN&lt;40'!$G$6,"Danger",)))</f>
        <v/>
      </c>
      <c r="O207" s="13" t="str">
        <f xml:space="preserve">
IF(ISBLANK(L207),"",
IF(L207&gt;'admin BN&lt;40'!$G$7,"Danger",
IF(L207&gt;'admin BN&lt;40'!$F$7,"Alert",
IF(L207&gt;='admin BN&lt;40'!$E$7,"Safe",""))))</f>
        <v/>
      </c>
      <c r="P207" s="14" t="str">
        <f xml:space="preserve">
(IF(G207&gt;'admin BN&lt;40'!$C$23,'admin BN&lt;40'!$B$23,
(IF(G207&gt;'admin BN&lt;40'!$C$22,'admin BN&lt;40'!$B$22,
(IF(G207&gt;'admin BN&lt;40'!$C$21,'admin BN&lt;40'!$B$21,
(IF(G207&gt;'admin BN&lt;40'!$C$20,'admin BN&lt;40'!$B$20,IF(G207&gt;'admin BN&lt;40'!$C$19,'admin BN&lt;40'!$B$19,"")))))))))</f>
        <v/>
      </c>
      <c r="Q207" s="14" t="str">
        <f t="shared" si="6"/>
        <v/>
      </c>
      <c r="R207" s="14">
        <f t="shared" si="7"/>
        <v>5</v>
      </c>
      <c r="S207" s="15" t="str">
        <f xml:space="preserve">
IF($R207&gt;0,"Fill in all required fields",
IF(OR($M207="&gt;3.0%",$M207="2.0-3.0%",$M207="1.5-2.0%",$M207="0.5-1.5%"),"Fuel sulphur content is too high for operation on BN&lt;40, please use a higher BN CLO and the matching sheet",
IF($I207&gt;100,"CLO not suitable for this sheet. Please check BN &gt;100 sheet",
IF(AND($I207&gt;39,$I207&lt;101),"CLO not suitable for this sheet. Please check BN40 - BN100 sheet",
IF(ISERROR(VLOOKUP(Q207,'admin BN&lt;40'!J$6:M$59,4,FALSE)),"",VLOOKUP(Q207,'admin BN&lt;40'!J$6:M$59,4,FALSE))))))</f>
        <v>Fill in all required fields</v>
      </c>
    </row>
    <row r="208" spans="2:19" ht="15">
      <c r="B208" s="10">
        <v>203</v>
      </c>
      <c r="C208" s="41"/>
      <c r="D208" s="42"/>
      <c r="E208" s="42"/>
      <c r="F208" s="42"/>
      <c r="G208" s="42"/>
      <c r="H208" s="42"/>
      <c r="I208" s="42"/>
      <c r="J208" s="42"/>
      <c r="K208" s="42"/>
      <c r="L208" s="42"/>
      <c r="M208" s="11" t="str">
        <f xml:space="preserve">
(IF(F208&gt;'admin BN&lt;40'!$C$41,'admin BN&lt;40'!$B$41,
(IF(F208&gt;'admin BN&lt;40'!$C$40,'admin BN&lt;40'!$B$40,
(IF(F208&gt;'admin BN&lt;40'!$C$39,'admin BN&lt;40'!$B$39,
(IF(F208&gt;'admin BN&lt;40'!$C$38,'admin BN&lt;40'!$B$38,
(IF(F208&gt;'admin BN&lt;40'!$C$37,'admin BN&lt;40'!$B$37,
(IF(F208&gt;'admin BN&lt;40'!$C$36,'admin BN&lt;40'!$B$36,
(IF(F208&gt;'admin BN&lt;40'!$C$35,'admin BN&lt;40'!$B$35,
(IF(F208&gt;'admin BN&lt;40'!$C$34,'admin BN&lt;40'!$B$34,
(IF(F208&gt;'admin BN&lt;40'!$C$33,'admin BN&lt;40'!$B$33,
(IF(F208&gt;'admin BN&lt;40'!$C$32,'admin BN&lt;40'!$B$32,
(IF(F208&gt;'admin BN&lt;40'!$C$31,'admin BN&lt;40'!$B$31,
(IF(F208&gt;'admin BN&lt;40'!$C$30,'admin BN&lt;40'!$B$30,
(IF(F208&gt;'admin BN&lt;40'!$C$29,'admin BN&lt;40'!$B$29,IF(F208="","",'admin BN&lt;40'!$B$28)))))))))))))))))))))))))))</f>
        <v/>
      </c>
      <c r="N208" s="12" t="str">
        <f xml:space="preserve">
IF(ISBLANK(K208),"",
IF(K208&gt;'admin BN&lt;40'!$E$6,"Safe",
IF(K208&gt;'admin BN&lt;40'!$G$6,"Danger",)))</f>
        <v/>
      </c>
      <c r="O208" s="13" t="str">
        <f xml:space="preserve">
IF(ISBLANK(L208),"",
IF(L208&gt;'admin BN&lt;40'!$G$7,"Danger",
IF(L208&gt;'admin BN&lt;40'!$F$7,"Alert",
IF(L208&gt;='admin BN&lt;40'!$E$7,"Safe",""))))</f>
        <v/>
      </c>
      <c r="P208" s="14" t="str">
        <f xml:space="preserve">
(IF(G208&gt;'admin BN&lt;40'!$C$23,'admin BN&lt;40'!$B$23,
(IF(G208&gt;'admin BN&lt;40'!$C$22,'admin BN&lt;40'!$B$22,
(IF(G208&gt;'admin BN&lt;40'!$C$21,'admin BN&lt;40'!$B$21,
(IF(G208&gt;'admin BN&lt;40'!$C$20,'admin BN&lt;40'!$B$20,IF(G208&gt;'admin BN&lt;40'!$C$19,'admin BN&lt;40'!$B$19,"")))))))))</f>
        <v/>
      </c>
      <c r="Q208" s="14" t="str">
        <f t="shared" si="6"/>
        <v/>
      </c>
      <c r="R208" s="14">
        <f t="shared" si="7"/>
        <v>5</v>
      </c>
      <c r="S208" s="15" t="str">
        <f xml:space="preserve">
IF($R208&gt;0,"Fill in all required fields",
IF(OR($M208="&gt;3.0%",$M208="2.0-3.0%",$M208="1.5-2.0%",$M208="0.5-1.5%"),"Fuel sulphur content is too high for operation on BN&lt;40, please use a higher BN CLO and the matching sheet",
IF($I208&gt;100,"CLO not suitable for this sheet. Please check BN &gt;100 sheet",
IF(AND($I208&gt;39,$I208&lt;101),"CLO not suitable for this sheet. Please check BN40 - BN100 sheet",
IF(ISERROR(VLOOKUP(Q208,'admin BN&lt;40'!J$6:M$59,4,FALSE)),"",VLOOKUP(Q208,'admin BN&lt;40'!J$6:M$59,4,FALSE))))))</f>
        <v>Fill in all required fields</v>
      </c>
    </row>
    <row r="209" spans="2:19" ht="15">
      <c r="B209" s="10">
        <v>204</v>
      </c>
      <c r="C209" s="41"/>
      <c r="D209" s="42"/>
      <c r="E209" s="42"/>
      <c r="F209" s="42"/>
      <c r="G209" s="42"/>
      <c r="H209" s="42"/>
      <c r="I209" s="42"/>
      <c r="J209" s="42"/>
      <c r="K209" s="42"/>
      <c r="L209" s="42"/>
      <c r="M209" s="11" t="str">
        <f xml:space="preserve">
(IF(F209&gt;'admin BN&lt;40'!$C$41,'admin BN&lt;40'!$B$41,
(IF(F209&gt;'admin BN&lt;40'!$C$40,'admin BN&lt;40'!$B$40,
(IF(F209&gt;'admin BN&lt;40'!$C$39,'admin BN&lt;40'!$B$39,
(IF(F209&gt;'admin BN&lt;40'!$C$38,'admin BN&lt;40'!$B$38,
(IF(F209&gt;'admin BN&lt;40'!$C$37,'admin BN&lt;40'!$B$37,
(IF(F209&gt;'admin BN&lt;40'!$C$36,'admin BN&lt;40'!$B$36,
(IF(F209&gt;'admin BN&lt;40'!$C$35,'admin BN&lt;40'!$B$35,
(IF(F209&gt;'admin BN&lt;40'!$C$34,'admin BN&lt;40'!$B$34,
(IF(F209&gt;'admin BN&lt;40'!$C$33,'admin BN&lt;40'!$B$33,
(IF(F209&gt;'admin BN&lt;40'!$C$32,'admin BN&lt;40'!$B$32,
(IF(F209&gt;'admin BN&lt;40'!$C$31,'admin BN&lt;40'!$B$31,
(IF(F209&gt;'admin BN&lt;40'!$C$30,'admin BN&lt;40'!$B$30,
(IF(F209&gt;'admin BN&lt;40'!$C$29,'admin BN&lt;40'!$B$29,IF(F209="","",'admin BN&lt;40'!$B$28)))))))))))))))))))))))))))</f>
        <v/>
      </c>
      <c r="N209" s="12" t="str">
        <f xml:space="preserve">
IF(ISBLANK(K209),"",
IF(K209&gt;'admin BN&lt;40'!$E$6,"Safe",
IF(K209&gt;'admin BN&lt;40'!$G$6,"Danger",)))</f>
        <v/>
      </c>
      <c r="O209" s="13" t="str">
        <f xml:space="preserve">
IF(ISBLANK(L209),"",
IF(L209&gt;'admin BN&lt;40'!$G$7,"Danger",
IF(L209&gt;'admin BN&lt;40'!$F$7,"Alert",
IF(L209&gt;='admin BN&lt;40'!$E$7,"Safe",""))))</f>
        <v/>
      </c>
      <c r="P209" s="14" t="str">
        <f xml:space="preserve">
(IF(G209&gt;'admin BN&lt;40'!$C$23,'admin BN&lt;40'!$B$23,
(IF(G209&gt;'admin BN&lt;40'!$C$22,'admin BN&lt;40'!$B$22,
(IF(G209&gt;'admin BN&lt;40'!$C$21,'admin BN&lt;40'!$B$21,
(IF(G209&gt;'admin BN&lt;40'!$C$20,'admin BN&lt;40'!$B$20,IF(G209&gt;'admin BN&lt;40'!$C$19,'admin BN&lt;40'!$B$19,"")))))))))</f>
        <v/>
      </c>
      <c r="Q209" s="14" t="str">
        <f t="shared" si="6"/>
        <v/>
      </c>
      <c r="R209" s="14">
        <f t="shared" si="7"/>
        <v>5</v>
      </c>
      <c r="S209" s="15" t="str">
        <f xml:space="preserve">
IF($R209&gt;0,"Fill in all required fields",
IF(OR($M209="&gt;3.0%",$M209="2.0-3.0%",$M209="1.5-2.0%",$M209="0.5-1.5%"),"Fuel sulphur content is too high for operation on BN&lt;40, please use a higher BN CLO and the matching sheet",
IF($I209&gt;100,"CLO not suitable for this sheet. Please check BN &gt;100 sheet",
IF(AND($I209&gt;39,$I209&lt;101),"CLO not suitable for this sheet. Please check BN40 - BN100 sheet",
IF(ISERROR(VLOOKUP(Q209,'admin BN&lt;40'!J$6:M$59,4,FALSE)),"",VLOOKUP(Q209,'admin BN&lt;40'!J$6:M$59,4,FALSE))))))</f>
        <v>Fill in all required fields</v>
      </c>
    </row>
    <row r="210" spans="2:19" ht="15">
      <c r="B210" s="10">
        <v>205</v>
      </c>
      <c r="C210" s="41"/>
      <c r="D210" s="42"/>
      <c r="E210" s="42"/>
      <c r="F210" s="42"/>
      <c r="G210" s="42"/>
      <c r="H210" s="42"/>
      <c r="I210" s="42"/>
      <c r="J210" s="42"/>
      <c r="K210" s="42"/>
      <c r="L210" s="42"/>
      <c r="M210" s="11" t="str">
        <f xml:space="preserve">
(IF(F210&gt;'admin BN&lt;40'!$C$41,'admin BN&lt;40'!$B$41,
(IF(F210&gt;'admin BN&lt;40'!$C$40,'admin BN&lt;40'!$B$40,
(IF(F210&gt;'admin BN&lt;40'!$C$39,'admin BN&lt;40'!$B$39,
(IF(F210&gt;'admin BN&lt;40'!$C$38,'admin BN&lt;40'!$B$38,
(IF(F210&gt;'admin BN&lt;40'!$C$37,'admin BN&lt;40'!$B$37,
(IF(F210&gt;'admin BN&lt;40'!$C$36,'admin BN&lt;40'!$B$36,
(IF(F210&gt;'admin BN&lt;40'!$C$35,'admin BN&lt;40'!$B$35,
(IF(F210&gt;'admin BN&lt;40'!$C$34,'admin BN&lt;40'!$B$34,
(IF(F210&gt;'admin BN&lt;40'!$C$33,'admin BN&lt;40'!$B$33,
(IF(F210&gt;'admin BN&lt;40'!$C$32,'admin BN&lt;40'!$B$32,
(IF(F210&gt;'admin BN&lt;40'!$C$31,'admin BN&lt;40'!$B$31,
(IF(F210&gt;'admin BN&lt;40'!$C$30,'admin BN&lt;40'!$B$30,
(IF(F210&gt;'admin BN&lt;40'!$C$29,'admin BN&lt;40'!$B$29,IF(F210="","",'admin BN&lt;40'!$B$28)))))))))))))))))))))))))))</f>
        <v/>
      </c>
      <c r="N210" s="12" t="str">
        <f xml:space="preserve">
IF(ISBLANK(K210),"",
IF(K210&gt;'admin BN&lt;40'!$E$6,"Safe",
IF(K210&gt;'admin BN&lt;40'!$G$6,"Danger",)))</f>
        <v/>
      </c>
      <c r="O210" s="13" t="str">
        <f xml:space="preserve">
IF(ISBLANK(L210),"",
IF(L210&gt;'admin BN&lt;40'!$G$7,"Danger",
IF(L210&gt;'admin BN&lt;40'!$F$7,"Alert",
IF(L210&gt;='admin BN&lt;40'!$E$7,"Safe",""))))</f>
        <v/>
      </c>
      <c r="P210" s="14" t="str">
        <f xml:space="preserve">
(IF(G210&gt;'admin BN&lt;40'!$C$23,'admin BN&lt;40'!$B$23,
(IF(G210&gt;'admin BN&lt;40'!$C$22,'admin BN&lt;40'!$B$22,
(IF(G210&gt;'admin BN&lt;40'!$C$21,'admin BN&lt;40'!$B$21,
(IF(G210&gt;'admin BN&lt;40'!$C$20,'admin BN&lt;40'!$B$20,IF(G210&gt;'admin BN&lt;40'!$C$19,'admin BN&lt;40'!$B$19,"")))))))))</f>
        <v/>
      </c>
      <c r="Q210" s="14" t="str">
        <f t="shared" si="6"/>
        <v/>
      </c>
      <c r="R210" s="14">
        <f t="shared" si="7"/>
        <v>5</v>
      </c>
      <c r="S210" s="15" t="str">
        <f xml:space="preserve">
IF($R210&gt;0,"Fill in all required fields",
IF(OR($M210="&gt;3.0%",$M210="2.0-3.0%",$M210="1.5-2.0%",$M210="0.5-1.5%"),"Fuel sulphur content is too high for operation on BN&lt;40, please use a higher BN CLO and the matching sheet",
IF($I210&gt;100,"CLO not suitable for this sheet. Please check BN &gt;100 sheet",
IF(AND($I210&gt;39,$I210&lt;101),"CLO not suitable for this sheet. Please check BN40 - BN100 sheet",
IF(ISERROR(VLOOKUP(Q210,'admin BN&lt;40'!J$6:M$59,4,FALSE)),"",VLOOKUP(Q210,'admin BN&lt;40'!J$6:M$59,4,FALSE))))))</f>
        <v>Fill in all required fields</v>
      </c>
    </row>
    <row r="211" spans="2:19" ht="15">
      <c r="B211" s="10">
        <v>206</v>
      </c>
      <c r="C211" s="41"/>
      <c r="D211" s="42"/>
      <c r="E211" s="42"/>
      <c r="F211" s="42"/>
      <c r="G211" s="42"/>
      <c r="H211" s="42"/>
      <c r="I211" s="42"/>
      <c r="J211" s="42"/>
      <c r="K211" s="42"/>
      <c r="L211" s="42"/>
      <c r="M211" s="11" t="str">
        <f xml:space="preserve">
(IF(F211&gt;'admin BN&lt;40'!$C$41,'admin BN&lt;40'!$B$41,
(IF(F211&gt;'admin BN&lt;40'!$C$40,'admin BN&lt;40'!$B$40,
(IF(F211&gt;'admin BN&lt;40'!$C$39,'admin BN&lt;40'!$B$39,
(IF(F211&gt;'admin BN&lt;40'!$C$38,'admin BN&lt;40'!$B$38,
(IF(F211&gt;'admin BN&lt;40'!$C$37,'admin BN&lt;40'!$B$37,
(IF(F211&gt;'admin BN&lt;40'!$C$36,'admin BN&lt;40'!$B$36,
(IF(F211&gt;'admin BN&lt;40'!$C$35,'admin BN&lt;40'!$B$35,
(IF(F211&gt;'admin BN&lt;40'!$C$34,'admin BN&lt;40'!$B$34,
(IF(F211&gt;'admin BN&lt;40'!$C$33,'admin BN&lt;40'!$B$33,
(IF(F211&gt;'admin BN&lt;40'!$C$32,'admin BN&lt;40'!$B$32,
(IF(F211&gt;'admin BN&lt;40'!$C$31,'admin BN&lt;40'!$B$31,
(IF(F211&gt;'admin BN&lt;40'!$C$30,'admin BN&lt;40'!$B$30,
(IF(F211&gt;'admin BN&lt;40'!$C$29,'admin BN&lt;40'!$B$29,IF(F211="","",'admin BN&lt;40'!$B$28)))))))))))))))))))))))))))</f>
        <v/>
      </c>
      <c r="N211" s="12" t="str">
        <f xml:space="preserve">
IF(ISBLANK(K211),"",
IF(K211&gt;'admin BN&lt;40'!$E$6,"Safe",
IF(K211&gt;'admin BN&lt;40'!$G$6,"Danger",)))</f>
        <v/>
      </c>
      <c r="O211" s="13" t="str">
        <f xml:space="preserve">
IF(ISBLANK(L211),"",
IF(L211&gt;'admin BN&lt;40'!$G$7,"Danger",
IF(L211&gt;'admin BN&lt;40'!$F$7,"Alert",
IF(L211&gt;='admin BN&lt;40'!$E$7,"Safe",""))))</f>
        <v/>
      </c>
      <c r="P211" s="14" t="str">
        <f xml:space="preserve">
(IF(G211&gt;'admin BN&lt;40'!$C$23,'admin BN&lt;40'!$B$23,
(IF(G211&gt;'admin BN&lt;40'!$C$22,'admin BN&lt;40'!$B$22,
(IF(G211&gt;'admin BN&lt;40'!$C$21,'admin BN&lt;40'!$B$21,
(IF(G211&gt;'admin BN&lt;40'!$C$20,'admin BN&lt;40'!$B$20,IF(G211&gt;'admin BN&lt;40'!$C$19,'admin BN&lt;40'!$B$19,"")))))))))</f>
        <v/>
      </c>
      <c r="Q211" s="14" t="str">
        <f t="shared" si="6"/>
        <v/>
      </c>
      <c r="R211" s="14">
        <f t="shared" si="7"/>
        <v>5</v>
      </c>
      <c r="S211" s="15" t="str">
        <f xml:space="preserve">
IF($R211&gt;0,"Fill in all required fields",
IF(OR($M211="&gt;3.0%",$M211="2.0-3.0%",$M211="1.5-2.0%",$M211="0.5-1.5%"),"Fuel sulphur content is too high for operation on BN&lt;40, please use a higher BN CLO and the matching sheet",
IF($I211&gt;100,"CLO not suitable for this sheet. Please check BN &gt;100 sheet",
IF(AND($I211&gt;39,$I211&lt;101),"CLO not suitable for this sheet. Please check BN40 - BN100 sheet",
IF(ISERROR(VLOOKUP(Q211,'admin BN&lt;40'!J$6:M$59,4,FALSE)),"",VLOOKUP(Q211,'admin BN&lt;40'!J$6:M$59,4,FALSE))))))</f>
        <v>Fill in all required fields</v>
      </c>
    </row>
    <row r="212" spans="2:19" ht="15">
      <c r="B212" s="10">
        <v>207</v>
      </c>
      <c r="C212" s="41"/>
      <c r="D212" s="42"/>
      <c r="E212" s="42"/>
      <c r="F212" s="42"/>
      <c r="G212" s="42"/>
      <c r="H212" s="42"/>
      <c r="I212" s="42"/>
      <c r="J212" s="42"/>
      <c r="K212" s="42"/>
      <c r="L212" s="42"/>
      <c r="M212" s="11" t="str">
        <f xml:space="preserve">
(IF(F212&gt;'admin BN&lt;40'!$C$41,'admin BN&lt;40'!$B$41,
(IF(F212&gt;'admin BN&lt;40'!$C$40,'admin BN&lt;40'!$B$40,
(IF(F212&gt;'admin BN&lt;40'!$C$39,'admin BN&lt;40'!$B$39,
(IF(F212&gt;'admin BN&lt;40'!$C$38,'admin BN&lt;40'!$B$38,
(IF(F212&gt;'admin BN&lt;40'!$C$37,'admin BN&lt;40'!$B$37,
(IF(F212&gt;'admin BN&lt;40'!$C$36,'admin BN&lt;40'!$B$36,
(IF(F212&gt;'admin BN&lt;40'!$C$35,'admin BN&lt;40'!$B$35,
(IF(F212&gt;'admin BN&lt;40'!$C$34,'admin BN&lt;40'!$B$34,
(IF(F212&gt;'admin BN&lt;40'!$C$33,'admin BN&lt;40'!$B$33,
(IF(F212&gt;'admin BN&lt;40'!$C$32,'admin BN&lt;40'!$B$32,
(IF(F212&gt;'admin BN&lt;40'!$C$31,'admin BN&lt;40'!$B$31,
(IF(F212&gt;'admin BN&lt;40'!$C$30,'admin BN&lt;40'!$B$30,
(IF(F212&gt;'admin BN&lt;40'!$C$29,'admin BN&lt;40'!$B$29,IF(F212="","",'admin BN&lt;40'!$B$28)))))))))))))))))))))))))))</f>
        <v/>
      </c>
      <c r="N212" s="12" t="str">
        <f xml:space="preserve">
IF(ISBLANK(K212),"",
IF(K212&gt;'admin BN&lt;40'!$E$6,"Safe",
IF(K212&gt;'admin BN&lt;40'!$G$6,"Danger",)))</f>
        <v/>
      </c>
      <c r="O212" s="13" t="str">
        <f xml:space="preserve">
IF(ISBLANK(L212),"",
IF(L212&gt;'admin BN&lt;40'!$G$7,"Danger",
IF(L212&gt;'admin BN&lt;40'!$F$7,"Alert",
IF(L212&gt;='admin BN&lt;40'!$E$7,"Safe",""))))</f>
        <v/>
      </c>
      <c r="P212" s="14" t="str">
        <f xml:space="preserve">
(IF(G212&gt;'admin BN&lt;40'!$C$23,'admin BN&lt;40'!$B$23,
(IF(G212&gt;'admin BN&lt;40'!$C$22,'admin BN&lt;40'!$B$22,
(IF(G212&gt;'admin BN&lt;40'!$C$21,'admin BN&lt;40'!$B$21,
(IF(G212&gt;'admin BN&lt;40'!$C$20,'admin BN&lt;40'!$B$20,IF(G212&gt;'admin BN&lt;40'!$C$19,'admin BN&lt;40'!$B$19,"")))))))))</f>
        <v/>
      </c>
      <c r="Q212" s="14" t="str">
        <f t="shared" si="6"/>
        <v/>
      </c>
      <c r="R212" s="14">
        <f t="shared" si="7"/>
        <v>5</v>
      </c>
      <c r="S212" s="15" t="str">
        <f xml:space="preserve">
IF($R212&gt;0,"Fill in all required fields",
IF(OR($M212="&gt;3.0%",$M212="2.0-3.0%",$M212="1.5-2.0%",$M212="0.5-1.5%"),"Fuel sulphur content is too high for operation on BN&lt;40, please use a higher BN CLO and the matching sheet",
IF($I212&gt;100,"CLO not suitable for this sheet. Please check BN &gt;100 sheet",
IF(AND($I212&gt;39,$I212&lt;101),"CLO not suitable for this sheet. Please check BN40 - BN100 sheet",
IF(ISERROR(VLOOKUP(Q212,'admin BN&lt;40'!J$6:M$59,4,FALSE)),"",VLOOKUP(Q212,'admin BN&lt;40'!J$6:M$59,4,FALSE))))))</f>
        <v>Fill in all required fields</v>
      </c>
    </row>
    <row r="213" spans="2:19" ht="15">
      <c r="B213" s="10">
        <v>208</v>
      </c>
      <c r="C213" s="41"/>
      <c r="D213" s="42"/>
      <c r="E213" s="42"/>
      <c r="F213" s="42"/>
      <c r="G213" s="42"/>
      <c r="H213" s="42"/>
      <c r="I213" s="42"/>
      <c r="J213" s="42"/>
      <c r="K213" s="42"/>
      <c r="L213" s="42"/>
      <c r="M213" s="11" t="str">
        <f xml:space="preserve">
(IF(F213&gt;'admin BN&lt;40'!$C$41,'admin BN&lt;40'!$B$41,
(IF(F213&gt;'admin BN&lt;40'!$C$40,'admin BN&lt;40'!$B$40,
(IF(F213&gt;'admin BN&lt;40'!$C$39,'admin BN&lt;40'!$B$39,
(IF(F213&gt;'admin BN&lt;40'!$C$38,'admin BN&lt;40'!$B$38,
(IF(F213&gt;'admin BN&lt;40'!$C$37,'admin BN&lt;40'!$B$37,
(IF(F213&gt;'admin BN&lt;40'!$C$36,'admin BN&lt;40'!$B$36,
(IF(F213&gt;'admin BN&lt;40'!$C$35,'admin BN&lt;40'!$B$35,
(IF(F213&gt;'admin BN&lt;40'!$C$34,'admin BN&lt;40'!$B$34,
(IF(F213&gt;'admin BN&lt;40'!$C$33,'admin BN&lt;40'!$B$33,
(IF(F213&gt;'admin BN&lt;40'!$C$32,'admin BN&lt;40'!$B$32,
(IF(F213&gt;'admin BN&lt;40'!$C$31,'admin BN&lt;40'!$B$31,
(IF(F213&gt;'admin BN&lt;40'!$C$30,'admin BN&lt;40'!$B$30,
(IF(F213&gt;'admin BN&lt;40'!$C$29,'admin BN&lt;40'!$B$29,IF(F213="","",'admin BN&lt;40'!$B$28)))))))))))))))))))))))))))</f>
        <v/>
      </c>
      <c r="N213" s="12" t="str">
        <f xml:space="preserve">
IF(ISBLANK(K213),"",
IF(K213&gt;'admin BN&lt;40'!$E$6,"Safe",
IF(K213&gt;'admin BN&lt;40'!$G$6,"Danger",)))</f>
        <v/>
      </c>
      <c r="O213" s="13" t="str">
        <f xml:space="preserve">
IF(ISBLANK(L213),"",
IF(L213&gt;'admin BN&lt;40'!$G$7,"Danger",
IF(L213&gt;'admin BN&lt;40'!$F$7,"Alert",
IF(L213&gt;='admin BN&lt;40'!$E$7,"Safe",""))))</f>
        <v/>
      </c>
      <c r="P213" s="14" t="str">
        <f xml:space="preserve">
(IF(G213&gt;'admin BN&lt;40'!$C$23,'admin BN&lt;40'!$B$23,
(IF(G213&gt;'admin BN&lt;40'!$C$22,'admin BN&lt;40'!$B$22,
(IF(G213&gt;'admin BN&lt;40'!$C$21,'admin BN&lt;40'!$B$21,
(IF(G213&gt;'admin BN&lt;40'!$C$20,'admin BN&lt;40'!$B$20,IF(G213&gt;'admin BN&lt;40'!$C$19,'admin BN&lt;40'!$B$19,"")))))))))</f>
        <v/>
      </c>
      <c r="Q213" s="14" t="str">
        <f t="shared" si="6"/>
        <v/>
      </c>
      <c r="R213" s="14">
        <f t="shared" si="7"/>
        <v>5</v>
      </c>
      <c r="S213" s="15" t="str">
        <f xml:space="preserve">
IF($R213&gt;0,"Fill in all required fields",
IF(OR($M213="&gt;3.0%",$M213="2.0-3.0%",$M213="1.5-2.0%",$M213="0.5-1.5%"),"Fuel sulphur content is too high for operation on BN&lt;40, please use a higher BN CLO and the matching sheet",
IF($I213&gt;100,"CLO not suitable for this sheet. Please check BN &gt;100 sheet",
IF(AND($I213&gt;39,$I213&lt;101),"CLO not suitable for this sheet. Please check BN40 - BN100 sheet",
IF(ISERROR(VLOOKUP(Q213,'admin BN&lt;40'!J$6:M$59,4,FALSE)),"",VLOOKUP(Q213,'admin BN&lt;40'!J$6:M$59,4,FALSE))))))</f>
        <v>Fill in all required fields</v>
      </c>
    </row>
    <row r="214" spans="2:19" ht="15">
      <c r="B214" s="10">
        <v>209</v>
      </c>
      <c r="C214" s="41"/>
      <c r="D214" s="42"/>
      <c r="E214" s="42"/>
      <c r="F214" s="42"/>
      <c r="G214" s="42"/>
      <c r="H214" s="42"/>
      <c r="I214" s="42"/>
      <c r="J214" s="42"/>
      <c r="K214" s="42"/>
      <c r="L214" s="42"/>
      <c r="M214" s="11" t="str">
        <f xml:space="preserve">
(IF(F214&gt;'admin BN&lt;40'!$C$41,'admin BN&lt;40'!$B$41,
(IF(F214&gt;'admin BN&lt;40'!$C$40,'admin BN&lt;40'!$B$40,
(IF(F214&gt;'admin BN&lt;40'!$C$39,'admin BN&lt;40'!$B$39,
(IF(F214&gt;'admin BN&lt;40'!$C$38,'admin BN&lt;40'!$B$38,
(IF(F214&gt;'admin BN&lt;40'!$C$37,'admin BN&lt;40'!$B$37,
(IF(F214&gt;'admin BN&lt;40'!$C$36,'admin BN&lt;40'!$B$36,
(IF(F214&gt;'admin BN&lt;40'!$C$35,'admin BN&lt;40'!$B$35,
(IF(F214&gt;'admin BN&lt;40'!$C$34,'admin BN&lt;40'!$B$34,
(IF(F214&gt;'admin BN&lt;40'!$C$33,'admin BN&lt;40'!$B$33,
(IF(F214&gt;'admin BN&lt;40'!$C$32,'admin BN&lt;40'!$B$32,
(IF(F214&gt;'admin BN&lt;40'!$C$31,'admin BN&lt;40'!$B$31,
(IF(F214&gt;'admin BN&lt;40'!$C$30,'admin BN&lt;40'!$B$30,
(IF(F214&gt;'admin BN&lt;40'!$C$29,'admin BN&lt;40'!$B$29,IF(F214="","",'admin BN&lt;40'!$B$28)))))))))))))))))))))))))))</f>
        <v/>
      </c>
      <c r="N214" s="12" t="str">
        <f xml:space="preserve">
IF(ISBLANK(K214),"",
IF(K214&gt;'admin BN&lt;40'!$E$6,"Safe",
IF(K214&gt;'admin BN&lt;40'!$G$6,"Danger",)))</f>
        <v/>
      </c>
      <c r="O214" s="13" t="str">
        <f xml:space="preserve">
IF(ISBLANK(L214),"",
IF(L214&gt;'admin BN&lt;40'!$G$7,"Danger",
IF(L214&gt;'admin BN&lt;40'!$F$7,"Alert",
IF(L214&gt;='admin BN&lt;40'!$E$7,"Safe",""))))</f>
        <v/>
      </c>
      <c r="P214" s="14" t="str">
        <f xml:space="preserve">
(IF(G214&gt;'admin BN&lt;40'!$C$23,'admin BN&lt;40'!$B$23,
(IF(G214&gt;'admin BN&lt;40'!$C$22,'admin BN&lt;40'!$B$22,
(IF(G214&gt;'admin BN&lt;40'!$C$21,'admin BN&lt;40'!$B$21,
(IF(G214&gt;'admin BN&lt;40'!$C$20,'admin BN&lt;40'!$B$20,IF(G214&gt;'admin BN&lt;40'!$C$19,'admin BN&lt;40'!$B$19,"")))))))))</f>
        <v/>
      </c>
      <c r="Q214" s="14" t="str">
        <f t="shared" si="6"/>
        <v/>
      </c>
      <c r="R214" s="14">
        <f t="shared" si="7"/>
        <v>5</v>
      </c>
      <c r="S214" s="15" t="str">
        <f xml:space="preserve">
IF($R214&gt;0,"Fill in all required fields",
IF(OR($M214="&gt;3.0%",$M214="2.0-3.0%",$M214="1.5-2.0%",$M214="0.5-1.5%"),"Fuel sulphur content is too high for operation on BN&lt;40, please use a higher BN CLO and the matching sheet",
IF($I214&gt;100,"CLO not suitable for this sheet. Please check BN &gt;100 sheet",
IF(AND($I214&gt;39,$I214&lt;101),"CLO not suitable for this sheet. Please check BN40 - BN100 sheet",
IF(ISERROR(VLOOKUP(Q214,'admin BN&lt;40'!J$6:M$59,4,FALSE)),"",VLOOKUP(Q214,'admin BN&lt;40'!J$6:M$59,4,FALSE))))))</f>
        <v>Fill in all required fields</v>
      </c>
    </row>
    <row r="215" spans="2:19" ht="15">
      <c r="B215" s="10">
        <v>210</v>
      </c>
      <c r="C215" s="41"/>
      <c r="D215" s="42"/>
      <c r="E215" s="42"/>
      <c r="F215" s="42"/>
      <c r="G215" s="42"/>
      <c r="H215" s="42"/>
      <c r="I215" s="42"/>
      <c r="J215" s="42"/>
      <c r="K215" s="42"/>
      <c r="L215" s="42"/>
      <c r="M215" s="11" t="str">
        <f xml:space="preserve">
(IF(F215&gt;'admin BN&lt;40'!$C$41,'admin BN&lt;40'!$B$41,
(IF(F215&gt;'admin BN&lt;40'!$C$40,'admin BN&lt;40'!$B$40,
(IF(F215&gt;'admin BN&lt;40'!$C$39,'admin BN&lt;40'!$B$39,
(IF(F215&gt;'admin BN&lt;40'!$C$38,'admin BN&lt;40'!$B$38,
(IF(F215&gt;'admin BN&lt;40'!$C$37,'admin BN&lt;40'!$B$37,
(IF(F215&gt;'admin BN&lt;40'!$C$36,'admin BN&lt;40'!$B$36,
(IF(F215&gt;'admin BN&lt;40'!$C$35,'admin BN&lt;40'!$B$35,
(IF(F215&gt;'admin BN&lt;40'!$C$34,'admin BN&lt;40'!$B$34,
(IF(F215&gt;'admin BN&lt;40'!$C$33,'admin BN&lt;40'!$B$33,
(IF(F215&gt;'admin BN&lt;40'!$C$32,'admin BN&lt;40'!$B$32,
(IF(F215&gt;'admin BN&lt;40'!$C$31,'admin BN&lt;40'!$B$31,
(IF(F215&gt;'admin BN&lt;40'!$C$30,'admin BN&lt;40'!$B$30,
(IF(F215&gt;'admin BN&lt;40'!$C$29,'admin BN&lt;40'!$B$29,IF(F215="","",'admin BN&lt;40'!$B$28)))))))))))))))))))))))))))</f>
        <v/>
      </c>
      <c r="N215" s="12" t="str">
        <f xml:space="preserve">
IF(ISBLANK(K215),"",
IF(K215&gt;'admin BN&lt;40'!$E$6,"Safe",
IF(K215&gt;'admin BN&lt;40'!$G$6,"Danger",)))</f>
        <v/>
      </c>
      <c r="O215" s="13" t="str">
        <f xml:space="preserve">
IF(ISBLANK(L215),"",
IF(L215&gt;'admin BN&lt;40'!$G$7,"Danger",
IF(L215&gt;'admin BN&lt;40'!$F$7,"Alert",
IF(L215&gt;='admin BN&lt;40'!$E$7,"Safe",""))))</f>
        <v/>
      </c>
      <c r="P215" s="14" t="str">
        <f xml:space="preserve">
(IF(G215&gt;'admin BN&lt;40'!$C$23,'admin BN&lt;40'!$B$23,
(IF(G215&gt;'admin BN&lt;40'!$C$22,'admin BN&lt;40'!$B$22,
(IF(G215&gt;'admin BN&lt;40'!$C$21,'admin BN&lt;40'!$B$21,
(IF(G215&gt;'admin BN&lt;40'!$C$20,'admin BN&lt;40'!$B$20,IF(G215&gt;'admin BN&lt;40'!$C$19,'admin BN&lt;40'!$B$19,"")))))))))</f>
        <v/>
      </c>
      <c r="Q215" s="14" t="str">
        <f t="shared" si="6"/>
        <v/>
      </c>
      <c r="R215" s="14">
        <f t="shared" si="7"/>
        <v>5</v>
      </c>
      <c r="S215" s="15" t="str">
        <f xml:space="preserve">
IF($R215&gt;0,"Fill in all required fields",
IF(OR($M215="&gt;3.0%",$M215="2.0-3.0%",$M215="1.5-2.0%",$M215="0.5-1.5%"),"Fuel sulphur content is too high for operation on BN&lt;40, please use a higher BN CLO and the matching sheet",
IF($I215&gt;100,"CLO not suitable for this sheet. Please check BN &gt;100 sheet",
IF(AND($I215&gt;39,$I215&lt;101),"CLO not suitable for this sheet. Please check BN40 - BN100 sheet",
IF(ISERROR(VLOOKUP(Q215,'admin BN&lt;40'!J$6:M$59,4,FALSE)),"",VLOOKUP(Q215,'admin BN&lt;40'!J$6:M$59,4,FALSE))))))</f>
        <v>Fill in all required fields</v>
      </c>
    </row>
    <row r="216" spans="2:19" ht="15">
      <c r="B216" s="10">
        <v>211</v>
      </c>
      <c r="C216" s="41"/>
      <c r="D216" s="42"/>
      <c r="E216" s="42"/>
      <c r="F216" s="42"/>
      <c r="G216" s="42"/>
      <c r="H216" s="42"/>
      <c r="I216" s="42"/>
      <c r="J216" s="42"/>
      <c r="K216" s="42"/>
      <c r="L216" s="42"/>
      <c r="M216" s="11" t="str">
        <f xml:space="preserve">
(IF(F216&gt;'admin BN&lt;40'!$C$41,'admin BN&lt;40'!$B$41,
(IF(F216&gt;'admin BN&lt;40'!$C$40,'admin BN&lt;40'!$B$40,
(IF(F216&gt;'admin BN&lt;40'!$C$39,'admin BN&lt;40'!$B$39,
(IF(F216&gt;'admin BN&lt;40'!$C$38,'admin BN&lt;40'!$B$38,
(IF(F216&gt;'admin BN&lt;40'!$C$37,'admin BN&lt;40'!$B$37,
(IF(F216&gt;'admin BN&lt;40'!$C$36,'admin BN&lt;40'!$B$36,
(IF(F216&gt;'admin BN&lt;40'!$C$35,'admin BN&lt;40'!$B$35,
(IF(F216&gt;'admin BN&lt;40'!$C$34,'admin BN&lt;40'!$B$34,
(IF(F216&gt;'admin BN&lt;40'!$C$33,'admin BN&lt;40'!$B$33,
(IF(F216&gt;'admin BN&lt;40'!$C$32,'admin BN&lt;40'!$B$32,
(IF(F216&gt;'admin BN&lt;40'!$C$31,'admin BN&lt;40'!$B$31,
(IF(F216&gt;'admin BN&lt;40'!$C$30,'admin BN&lt;40'!$B$30,
(IF(F216&gt;'admin BN&lt;40'!$C$29,'admin BN&lt;40'!$B$29,IF(F216="","",'admin BN&lt;40'!$B$28)))))))))))))))))))))))))))</f>
        <v/>
      </c>
      <c r="N216" s="12" t="str">
        <f xml:space="preserve">
IF(ISBLANK(K216),"",
IF(K216&gt;'admin BN&lt;40'!$E$6,"Safe",
IF(K216&gt;'admin BN&lt;40'!$G$6,"Danger",)))</f>
        <v/>
      </c>
      <c r="O216" s="13" t="str">
        <f xml:space="preserve">
IF(ISBLANK(L216),"",
IF(L216&gt;'admin BN&lt;40'!$G$7,"Danger",
IF(L216&gt;'admin BN&lt;40'!$F$7,"Alert",
IF(L216&gt;='admin BN&lt;40'!$E$7,"Safe",""))))</f>
        <v/>
      </c>
      <c r="P216" s="14" t="str">
        <f xml:space="preserve">
(IF(G216&gt;'admin BN&lt;40'!$C$23,'admin BN&lt;40'!$B$23,
(IF(G216&gt;'admin BN&lt;40'!$C$22,'admin BN&lt;40'!$B$22,
(IF(G216&gt;'admin BN&lt;40'!$C$21,'admin BN&lt;40'!$B$21,
(IF(G216&gt;'admin BN&lt;40'!$C$20,'admin BN&lt;40'!$B$20,IF(G216&gt;'admin BN&lt;40'!$C$19,'admin BN&lt;40'!$B$19,"")))))))))</f>
        <v/>
      </c>
      <c r="Q216" s="14" t="str">
        <f t="shared" si="6"/>
        <v/>
      </c>
      <c r="R216" s="14">
        <f t="shared" si="7"/>
        <v>5</v>
      </c>
      <c r="S216" s="15" t="str">
        <f xml:space="preserve">
IF($R216&gt;0,"Fill in all required fields",
IF(OR($M216="&gt;3.0%",$M216="2.0-3.0%",$M216="1.5-2.0%",$M216="0.5-1.5%"),"Fuel sulphur content is too high for operation on BN&lt;40, please use a higher BN CLO and the matching sheet",
IF($I216&gt;100,"CLO not suitable for this sheet. Please check BN &gt;100 sheet",
IF(AND($I216&gt;39,$I216&lt;101),"CLO not suitable for this sheet. Please check BN40 - BN100 sheet",
IF(ISERROR(VLOOKUP(Q216,'admin BN&lt;40'!J$6:M$59,4,FALSE)),"",VLOOKUP(Q216,'admin BN&lt;40'!J$6:M$59,4,FALSE))))))</f>
        <v>Fill in all required fields</v>
      </c>
    </row>
    <row r="217" spans="2:19" ht="15">
      <c r="B217" s="10">
        <v>212</v>
      </c>
      <c r="C217" s="41"/>
      <c r="D217" s="42"/>
      <c r="E217" s="42"/>
      <c r="F217" s="42"/>
      <c r="G217" s="42"/>
      <c r="H217" s="42"/>
      <c r="I217" s="42"/>
      <c r="J217" s="42"/>
      <c r="K217" s="42"/>
      <c r="L217" s="42"/>
      <c r="M217" s="11" t="str">
        <f xml:space="preserve">
(IF(F217&gt;'admin BN&lt;40'!$C$41,'admin BN&lt;40'!$B$41,
(IF(F217&gt;'admin BN&lt;40'!$C$40,'admin BN&lt;40'!$B$40,
(IF(F217&gt;'admin BN&lt;40'!$C$39,'admin BN&lt;40'!$B$39,
(IF(F217&gt;'admin BN&lt;40'!$C$38,'admin BN&lt;40'!$B$38,
(IF(F217&gt;'admin BN&lt;40'!$C$37,'admin BN&lt;40'!$B$37,
(IF(F217&gt;'admin BN&lt;40'!$C$36,'admin BN&lt;40'!$B$36,
(IF(F217&gt;'admin BN&lt;40'!$C$35,'admin BN&lt;40'!$B$35,
(IF(F217&gt;'admin BN&lt;40'!$C$34,'admin BN&lt;40'!$B$34,
(IF(F217&gt;'admin BN&lt;40'!$C$33,'admin BN&lt;40'!$B$33,
(IF(F217&gt;'admin BN&lt;40'!$C$32,'admin BN&lt;40'!$B$32,
(IF(F217&gt;'admin BN&lt;40'!$C$31,'admin BN&lt;40'!$B$31,
(IF(F217&gt;'admin BN&lt;40'!$C$30,'admin BN&lt;40'!$B$30,
(IF(F217&gt;'admin BN&lt;40'!$C$29,'admin BN&lt;40'!$B$29,IF(F217="","",'admin BN&lt;40'!$B$28)))))))))))))))))))))))))))</f>
        <v/>
      </c>
      <c r="N217" s="12" t="str">
        <f xml:space="preserve">
IF(ISBLANK(K217),"",
IF(K217&gt;'admin BN&lt;40'!$E$6,"Safe",
IF(K217&gt;'admin BN&lt;40'!$G$6,"Danger",)))</f>
        <v/>
      </c>
      <c r="O217" s="13" t="str">
        <f xml:space="preserve">
IF(ISBLANK(L217),"",
IF(L217&gt;'admin BN&lt;40'!$G$7,"Danger",
IF(L217&gt;'admin BN&lt;40'!$F$7,"Alert",
IF(L217&gt;='admin BN&lt;40'!$E$7,"Safe",""))))</f>
        <v/>
      </c>
      <c r="P217" s="14" t="str">
        <f xml:space="preserve">
(IF(G217&gt;'admin BN&lt;40'!$C$23,'admin BN&lt;40'!$B$23,
(IF(G217&gt;'admin BN&lt;40'!$C$22,'admin BN&lt;40'!$B$22,
(IF(G217&gt;'admin BN&lt;40'!$C$21,'admin BN&lt;40'!$B$21,
(IF(G217&gt;'admin BN&lt;40'!$C$20,'admin BN&lt;40'!$B$20,IF(G217&gt;'admin BN&lt;40'!$C$19,'admin BN&lt;40'!$B$19,"")))))))))</f>
        <v/>
      </c>
      <c r="Q217" s="14" t="str">
        <f t="shared" si="6"/>
        <v/>
      </c>
      <c r="R217" s="14">
        <f t="shared" si="7"/>
        <v>5</v>
      </c>
      <c r="S217" s="15" t="str">
        <f xml:space="preserve">
IF($R217&gt;0,"Fill in all required fields",
IF(OR($M217="&gt;3.0%",$M217="2.0-3.0%",$M217="1.5-2.0%",$M217="0.5-1.5%"),"Fuel sulphur content is too high for operation on BN&lt;40, please use a higher BN CLO and the matching sheet",
IF($I217&gt;100,"CLO not suitable for this sheet. Please check BN &gt;100 sheet",
IF(AND($I217&gt;39,$I217&lt;101),"CLO not suitable for this sheet. Please check BN40 - BN100 sheet",
IF(ISERROR(VLOOKUP(Q217,'admin BN&lt;40'!J$6:M$59,4,FALSE)),"",VLOOKUP(Q217,'admin BN&lt;40'!J$6:M$59,4,FALSE))))))</f>
        <v>Fill in all required fields</v>
      </c>
    </row>
    <row r="218" spans="2:19" ht="15">
      <c r="B218" s="10">
        <v>213</v>
      </c>
      <c r="C218" s="41"/>
      <c r="D218" s="42"/>
      <c r="E218" s="42"/>
      <c r="F218" s="42"/>
      <c r="G218" s="42"/>
      <c r="H218" s="42"/>
      <c r="I218" s="42"/>
      <c r="J218" s="42"/>
      <c r="K218" s="42"/>
      <c r="L218" s="42"/>
      <c r="M218" s="11" t="str">
        <f xml:space="preserve">
(IF(F218&gt;'admin BN&lt;40'!$C$41,'admin BN&lt;40'!$B$41,
(IF(F218&gt;'admin BN&lt;40'!$C$40,'admin BN&lt;40'!$B$40,
(IF(F218&gt;'admin BN&lt;40'!$C$39,'admin BN&lt;40'!$B$39,
(IF(F218&gt;'admin BN&lt;40'!$C$38,'admin BN&lt;40'!$B$38,
(IF(F218&gt;'admin BN&lt;40'!$C$37,'admin BN&lt;40'!$B$37,
(IF(F218&gt;'admin BN&lt;40'!$C$36,'admin BN&lt;40'!$B$36,
(IF(F218&gt;'admin BN&lt;40'!$C$35,'admin BN&lt;40'!$B$35,
(IF(F218&gt;'admin BN&lt;40'!$C$34,'admin BN&lt;40'!$B$34,
(IF(F218&gt;'admin BN&lt;40'!$C$33,'admin BN&lt;40'!$B$33,
(IF(F218&gt;'admin BN&lt;40'!$C$32,'admin BN&lt;40'!$B$32,
(IF(F218&gt;'admin BN&lt;40'!$C$31,'admin BN&lt;40'!$B$31,
(IF(F218&gt;'admin BN&lt;40'!$C$30,'admin BN&lt;40'!$B$30,
(IF(F218&gt;'admin BN&lt;40'!$C$29,'admin BN&lt;40'!$B$29,IF(F218="","",'admin BN&lt;40'!$B$28)))))))))))))))))))))))))))</f>
        <v/>
      </c>
      <c r="N218" s="12" t="str">
        <f xml:space="preserve">
IF(ISBLANK(K218),"",
IF(K218&gt;'admin BN&lt;40'!$E$6,"Safe",
IF(K218&gt;'admin BN&lt;40'!$G$6,"Danger",)))</f>
        <v/>
      </c>
      <c r="O218" s="13" t="str">
        <f xml:space="preserve">
IF(ISBLANK(L218),"",
IF(L218&gt;'admin BN&lt;40'!$G$7,"Danger",
IF(L218&gt;'admin BN&lt;40'!$F$7,"Alert",
IF(L218&gt;='admin BN&lt;40'!$E$7,"Safe",""))))</f>
        <v/>
      </c>
      <c r="P218" s="14" t="str">
        <f xml:space="preserve">
(IF(G218&gt;'admin BN&lt;40'!$C$23,'admin BN&lt;40'!$B$23,
(IF(G218&gt;'admin BN&lt;40'!$C$22,'admin BN&lt;40'!$B$22,
(IF(G218&gt;'admin BN&lt;40'!$C$21,'admin BN&lt;40'!$B$21,
(IF(G218&gt;'admin BN&lt;40'!$C$20,'admin BN&lt;40'!$B$20,IF(G218&gt;'admin BN&lt;40'!$C$19,'admin BN&lt;40'!$B$19,"")))))))))</f>
        <v/>
      </c>
      <c r="Q218" s="14" t="str">
        <f t="shared" si="6"/>
        <v/>
      </c>
      <c r="R218" s="14">
        <f t="shared" si="7"/>
        <v>5</v>
      </c>
      <c r="S218" s="15" t="str">
        <f xml:space="preserve">
IF($R218&gt;0,"Fill in all required fields",
IF(OR($M218="&gt;3.0%",$M218="2.0-3.0%",$M218="1.5-2.0%",$M218="0.5-1.5%"),"Fuel sulphur content is too high for operation on BN&lt;40, please use a higher BN CLO and the matching sheet",
IF($I218&gt;100,"CLO not suitable for this sheet. Please check BN &gt;100 sheet",
IF(AND($I218&gt;39,$I218&lt;101),"CLO not suitable for this sheet. Please check BN40 - BN100 sheet",
IF(ISERROR(VLOOKUP(Q218,'admin BN&lt;40'!J$6:M$59,4,FALSE)),"",VLOOKUP(Q218,'admin BN&lt;40'!J$6:M$59,4,FALSE))))))</f>
        <v>Fill in all required fields</v>
      </c>
    </row>
    <row r="219" spans="2:19" ht="15">
      <c r="B219" s="10">
        <v>214</v>
      </c>
      <c r="C219" s="41"/>
      <c r="D219" s="42"/>
      <c r="E219" s="42"/>
      <c r="F219" s="42"/>
      <c r="G219" s="42"/>
      <c r="H219" s="42"/>
      <c r="I219" s="42"/>
      <c r="J219" s="42"/>
      <c r="K219" s="42"/>
      <c r="L219" s="42"/>
      <c r="M219" s="11" t="str">
        <f xml:space="preserve">
(IF(F219&gt;'admin BN&lt;40'!$C$41,'admin BN&lt;40'!$B$41,
(IF(F219&gt;'admin BN&lt;40'!$C$40,'admin BN&lt;40'!$B$40,
(IF(F219&gt;'admin BN&lt;40'!$C$39,'admin BN&lt;40'!$B$39,
(IF(F219&gt;'admin BN&lt;40'!$C$38,'admin BN&lt;40'!$B$38,
(IF(F219&gt;'admin BN&lt;40'!$C$37,'admin BN&lt;40'!$B$37,
(IF(F219&gt;'admin BN&lt;40'!$C$36,'admin BN&lt;40'!$B$36,
(IF(F219&gt;'admin BN&lt;40'!$C$35,'admin BN&lt;40'!$B$35,
(IF(F219&gt;'admin BN&lt;40'!$C$34,'admin BN&lt;40'!$B$34,
(IF(F219&gt;'admin BN&lt;40'!$C$33,'admin BN&lt;40'!$B$33,
(IF(F219&gt;'admin BN&lt;40'!$C$32,'admin BN&lt;40'!$B$32,
(IF(F219&gt;'admin BN&lt;40'!$C$31,'admin BN&lt;40'!$B$31,
(IF(F219&gt;'admin BN&lt;40'!$C$30,'admin BN&lt;40'!$B$30,
(IF(F219&gt;'admin BN&lt;40'!$C$29,'admin BN&lt;40'!$B$29,IF(F219="","",'admin BN&lt;40'!$B$28)))))))))))))))))))))))))))</f>
        <v/>
      </c>
      <c r="N219" s="12" t="str">
        <f xml:space="preserve">
IF(ISBLANK(K219),"",
IF(K219&gt;'admin BN&lt;40'!$E$6,"Safe",
IF(K219&gt;'admin BN&lt;40'!$G$6,"Danger",)))</f>
        <v/>
      </c>
      <c r="O219" s="13" t="str">
        <f xml:space="preserve">
IF(ISBLANK(L219),"",
IF(L219&gt;'admin BN&lt;40'!$G$7,"Danger",
IF(L219&gt;'admin BN&lt;40'!$F$7,"Alert",
IF(L219&gt;='admin BN&lt;40'!$E$7,"Safe",""))))</f>
        <v/>
      </c>
      <c r="P219" s="14" t="str">
        <f xml:space="preserve">
(IF(G219&gt;'admin BN&lt;40'!$C$23,'admin BN&lt;40'!$B$23,
(IF(G219&gt;'admin BN&lt;40'!$C$22,'admin BN&lt;40'!$B$22,
(IF(G219&gt;'admin BN&lt;40'!$C$21,'admin BN&lt;40'!$B$21,
(IF(G219&gt;'admin BN&lt;40'!$C$20,'admin BN&lt;40'!$B$20,IF(G219&gt;'admin BN&lt;40'!$C$19,'admin BN&lt;40'!$B$19,"")))))))))</f>
        <v/>
      </c>
      <c r="Q219" s="14" t="str">
        <f t="shared" si="6"/>
        <v/>
      </c>
      <c r="R219" s="14">
        <f t="shared" si="7"/>
        <v>5</v>
      </c>
      <c r="S219" s="15" t="str">
        <f xml:space="preserve">
IF($R219&gt;0,"Fill in all required fields",
IF(OR($M219="&gt;3.0%",$M219="2.0-3.0%",$M219="1.5-2.0%",$M219="0.5-1.5%"),"Fuel sulphur content is too high for operation on BN&lt;40, please use a higher BN CLO and the matching sheet",
IF($I219&gt;100,"CLO not suitable for this sheet. Please check BN &gt;100 sheet",
IF(AND($I219&gt;39,$I219&lt;101),"CLO not suitable for this sheet. Please check BN40 - BN100 sheet",
IF(ISERROR(VLOOKUP(Q219,'admin BN&lt;40'!J$6:M$59,4,FALSE)),"",VLOOKUP(Q219,'admin BN&lt;40'!J$6:M$59,4,FALSE))))))</f>
        <v>Fill in all required fields</v>
      </c>
    </row>
    <row r="220" spans="2:19" ht="15">
      <c r="B220" s="10">
        <v>215</v>
      </c>
      <c r="C220" s="41"/>
      <c r="D220" s="42"/>
      <c r="E220" s="42"/>
      <c r="F220" s="42"/>
      <c r="G220" s="42"/>
      <c r="H220" s="42"/>
      <c r="I220" s="42"/>
      <c r="J220" s="42"/>
      <c r="K220" s="42"/>
      <c r="L220" s="42"/>
      <c r="M220" s="11" t="str">
        <f xml:space="preserve">
(IF(F220&gt;'admin BN&lt;40'!$C$41,'admin BN&lt;40'!$B$41,
(IF(F220&gt;'admin BN&lt;40'!$C$40,'admin BN&lt;40'!$B$40,
(IF(F220&gt;'admin BN&lt;40'!$C$39,'admin BN&lt;40'!$B$39,
(IF(F220&gt;'admin BN&lt;40'!$C$38,'admin BN&lt;40'!$B$38,
(IF(F220&gt;'admin BN&lt;40'!$C$37,'admin BN&lt;40'!$B$37,
(IF(F220&gt;'admin BN&lt;40'!$C$36,'admin BN&lt;40'!$B$36,
(IF(F220&gt;'admin BN&lt;40'!$C$35,'admin BN&lt;40'!$B$35,
(IF(F220&gt;'admin BN&lt;40'!$C$34,'admin BN&lt;40'!$B$34,
(IF(F220&gt;'admin BN&lt;40'!$C$33,'admin BN&lt;40'!$B$33,
(IF(F220&gt;'admin BN&lt;40'!$C$32,'admin BN&lt;40'!$B$32,
(IF(F220&gt;'admin BN&lt;40'!$C$31,'admin BN&lt;40'!$B$31,
(IF(F220&gt;'admin BN&lt;40'!$C$30,'admin BN&lt;40'!$B$30,
(IF(F220&gt;'admin BN&lt;40'!$C$29,'admin BN&lt;40'!$B$29,IF(F220="","",'admin BN&lt;40'!$B$28)))))))))))))))))))))))))))</f>
        <v/>
      </c>
      <c r="N220" s="12" t="str">
        <f xml:space="preserve">
IF(ISBLANK(K220),"",
IF(K220&gt;'admin BN&lt;40'!$E$6,"Safe",
IF(K220&gt;'admin BN&lt;40'!$G$6,"Danger",)))</f>
        <v/>
      </c>
      <c r="O220" s="13" t="str">
        <f xml:space="preserve">
IF(ISBLANK(L220),"",
IF(L220&gt;'admin BN&lt;40'!$G$7,"Danger",
IF(L220&gt;'admin BN&lt;40'!$F$7,"Alert",
IF(L220&gt;='admin BN&lt;40'!$E$7,"Safe",""))))</f>
        <v/>
      </c>
      <c r="P220" s="14" t="str">
        <f xml:space="preserve">
(IF(G220&gt;'admin BN&lt;40'!$C$23,'admin BN&lt;40'!$B$23,
(IF(G220&gt;'admin BN&lt;40'!$C$22,'admin BN&lt;40'!$B$22,
(IF(G220&gt;'admin BN&lt;40'!$C$21,'admin BN&lt;40'!$B$21,
(IF(G220&gt;'admin BN&lt;40'!$C$20,'admin BN&lt;40'!$B$20,IF(G220&gt;'admin BN&lt;40'!$C$19,'admin BN&lt;40'!$B$19,"")))))))))</f>
        <v/>
      </c>
      <c r="Q220" s="14" t="str">
        <f t="shared" si="6"/>
        <v/>
      </c>
      <c r="R220" s="14">
        <f t="shared" si="7"/>
        <v>5</v>
      </c>
      <c r="S220" s="15" t="str">
        <f xml:space="preserve">
IF($R220&gt;0,"Fill in all required fields",
IF(OR($M220="&gt;3.0%",$M220="2.0-3.0%",$M220="1.5-2.0%",$M220="0.5-1.5%"),"Fuel sulphur content is too high for operation on BN&lt;40, please use a higher BN CLO and the matching sheet",
IF($I220&gt;100,"CLO not suitable for this sheet. Please check BN &gt;100 sheet",
IF(AND($I220&gt;39,$I220&lt;101),"CLO not suitable for this sheet. Please check BN40 - BN100 sheet",
IF(ISERROR(VLOOKUP(Q220,'admin BN&lt;40'!J$6:M$59,4,FALSE)),"",VLOOKUP(Q220,'admin BN&lt;40'!J$6:M$59,4,FALSE))))))</f>
        <v>Fill in all required fields</v>
      </c>
    </row>
    <row r="221" spans="2:19" ht="15">
      <c r="B221" s="10">
        <v>216</v>
      </c>
      <c r="C221" s="41"/>
      <c r="D221" s="42"/>
      <c r="E221" s="42"/>
      <c r="F221" s="42"/>
      <c r="G221" s="42"/>
      <c r="H221" s="42"/>
      <c r="I221" s="42"/>
      <c r="J221" s="42"/>
      <c r="K221" s="42"/>
      <c r="L221" s="42"/>
      <c r="M221" s="11" t="str">
        <f xml:space="preserve">
(IF(F221&gt;'admin BN&lt;40'!$C$41,'admin BN&lt;40'!$B$41,
(IF(F221&gt;'admin BN&lt;40'!$C$40,'admin BN&lt;40'!$B$40,
(IF(F221&gt;'admin BN&lt;40'!$C$39,'admin BN&lt;40'!$B$39,
(IF(F221&gt;'admin BN&lt;40'!$C$38,'admin BN&lt;40'!$B$38,
(IF(F221&gt;'admin BN&lt;40'!$C$37,'admin BN&lt;40'!$B$37,
(IF(F221&gt;'admin BN&lt;40'!$C$36,'admin BN&lt;40'!$B$36,
(IF(F221&gt;'admin BN&lt;40'!$C$35,'admin BN&lt;40'!$B$35,
(IF(F221&gt;'admin BN&lt;40'!$C$34,'admin BN&lt;40'!$B$34,
(IF(F221&gt;'admin BN&lt;40'!$C$33,'admin BN&lt;40'!$B$33,
(IF(F221&gt;'admin BN&lt;40'!$C$32,'admin BN&lt;40'!$B$32,
(IF(F221&gt;'admin BN&lt;40'!$C$31,'admin BN&lt;40'!$B$31,
(IF(F221&gt;'admin BN&lt;40'!$C$30,'admin BN&lt;40'!$B$30,
(IF(F221&gt;'admin BN&lt;40'!$C$29,'admin BN&lt;40'!$B$29,IF(F221="","",'admin BN&lt;40'!$B$28)))))))))))))))))))))))))))</f>
        <v/>
      </c>
      <c r="N221" s="12" t="str">
        <f xml:space="preserve">
IF(ISBLANK(K221),"",
IF(K221&gt;'admin BN&lt;40'!$E$6,"Safe",
IF(K221&gt;'admin BN&lt;40'!$G$6,"Danger",)))</f>
        <v/>
      </c>
      <c r="O221" s="13" t="str">
        <f xml:space="preserve">
IF(ISBLANK(L221),"",
IF(L221&gt;'admin BN&lt;40'!$G$7,"Danger",
IF(L221&gt;'admin BN&lt;40'!$F$7,"Alert",
IF(L221&gt;='admin BN&lt;40'!$E$7,"Safe",""))))</f>
        <v/>
      </c>
      <c r="P221" s="14" t="str">
        <f xml:space="preserve">
(IF(G221&gt;'admin BN&lt;40'!$C$23,'admin BN&lt;40'!$B$23,
(IF(G221&gt;'admin BN&lt;40'!$C$22,'admin BN&lt;40'!$B$22,
(IF(G221&gt;'admin BN&lt;40'!$C$21,'admin BN&lt;40'!$B$21,
(IF(G221&gt;'admin BN&lt;40'!$C$20,'admin BN&lt;40'!$B$20,IF(G221&gt;'admin BN&lt;40'!$C$19,'admin BN&lt;40'!$B$19,"")))))))))</f>
        <v/>
      </c>
      <c r="Q221" s="14" t="str">
        <f t="shared" si="6"/>
        <v/>
      </c>
      <c r="R221" s="14">
        <f t="shared" si="7"/>
        <v>5</v>
      </c>
      <c r="S221" s="15" t="str">
        <f xml:space="preserve">
IF($R221&gt;0,"Fill in all required fields",
IF(OR($M221="&gt;3.0%",$M221="2.0-3.0%",$M221="1.5-2.0%",$M221="0.5-1.5%"),"Fuel sulphur content is too high for operation on BN&lt;40, please use a higher BN CLO and the matching sheet",
IF($I221&gt;100,"CLO not suitable for this sheet. Please check BN &gt;100 sheet",
IF(AND($I221&gt;39,$I221&lt;101),"CLO not suitable for this sheet. Please check BN40 - BN100 sheet",
IF(ISERROR(VLOOKUP(Q221,'admin BN&lt;40'!J$6:M$59,4,FALSE)),"",VLOOKUP(Q221,'admin BN&lt;40'!J$6:M$59,4,FALSE))))))</f>
        <v>Fill in all required fields</v>
      </c>
    </row>
    <row r="222" spans="2:19" ht="15">
      <c r="B222" s="10">
        <v>217</v>
      </c>
      <c r="C222" s="41"/>
      <c r="D222" s="42"/>
      <c r="E222" s="42"/>
      <c r="F222" s="42"/>
      <c r="G222" s="42"/>
      <c r="H222" s="42"/>
      <c r="I222" s="42"/>
      <c r="J222" s="42"/>
      <c r="K222" s="42"/>
      <c r="L222" s="42"/>
      <c r="M222" s="11" t="str">
        <f xml:space="preserve">
(IF(F222&gt;'admin BN&lt;40'!$C$41,'admin BN&lt;40'!$B$41,
(IF(F222&gt;'admin BN&lt;40'!$C$40,'admin BN&lt;40'!$B$40,
(IF(F222&gt;'admin BN&lt;40'!$C$39,'admin BN&lt;40'!$B$39,
(IF(F222&gt;'admin BN&lt;40'!$C$38,'admin BN&lt;40'!$B$38,
(IF(F222&gt;'admin BN&lt;40'!$C$37,'admin BN&lt;40'!$B$37,
(IF(F222&gt;'admin BN&lt;40'!$C$36,'admin BN&lt;40'!$B$36,
(IF(F222&gt;'admin BN&lt;40'!$C$35,'admin BN&lt;40'!$B$35,
(IF(F222&gt;'admin BN&lt;40'!$C$34,'admin BN&lt;40'!$B$34,
(IF(F222&gt;'admin BN&lt;40'!$C$33,'admin BN&lt;40'!$B$33,
(IF(F222&gt;'admin BN&lt;40'!$C$32,'admin BN&lt;40'!$B$32,
(IF(F222&gt;'admin BN&lt;40'!$C$31,'admin BN&lt;40'!$B$31,
(IF(F222&gt;'admin BN&lt;40'!$C$30,'admin BN&lt;40'!$B$30,
(IF(F222&gt;'admin BN&lt;40'!$C$29,'admin BN&lt;40'!$B$29,IF(F222="","",'admin BN&lt;40'!$B$28)))))))))))))))))))))))))))</f>
        <v/>
      </c>
      <c r="N222" s="12" t="str">
        <f xml:space="preserve">
IF(ISBLANK(K222),"",
IF(K222&gt;'admin BN&lt;40'!$E$6,"Safe",
IF(K222&gt;'admin BN&lt;40'!$G$6,"Danger",)))</f>
        <v/>
      </c>
      <c r="O222" s="13" t="str">
        <f xml:space="preserve">
IF(ISBLANK(L222),"",
IF(L222&gt;'admin BN&lt;40'!$G$7,"Danger",
IF(L222&gt;'admin BN&lt;40'!$F$7,"Alert",
IF(L222&gt;='admin BN&lt;40'!$E$7,"Safe",""))))</f>
        <v/>
      </c>
      <c r="P222" s="14" t="str">
        <f xml:space="preserve">
(IF(G222&gt;'admin BN&lt;40'!$C$23,'admin BN&lt;40'!$B$23,
(IF(G222&gt;'admin BN&lt;40'!$C$22,'admin BN&lt;40'!$B$22,
(IF(G222&gt;'admin BN&lt;40'!$C$21,'admin BN&lt;40'!$B$21,
(IF(G222&gt;'admin BN&lt;40'!$C$20,'admin BN&lt;40'!$B$20,IF(G222&gt;'admin BN&lt;40'!$C$19,'admin BN&lt;40'!$B$19,"")))))))))</f>
        <v/>
      </c>
      <c r="Q222" s="14" t="str">
        <f t="shared" si="6"/>
        <v/>
      </c>
      <c r="R222" s="14">
        <f t="shared" si="7"/>
        <v>5</v>
      </c>
      <c r="S222" s="15" t="str">
        <f xml:space="preserve">
IF($R222&gt;0,"Fill in all required fields",
IF(OR($M222="&gt;3.0%",$M222="2.0-3.0%",$M222="1.5-2.0%",$M222="0.5-1.5%"),"Fuel sulphur content is too high for operation on BN&lt;40, please use a higher BN CLO and the matching sheet",
IF($I222&gt;100,"CLO not suitable for this sheet. Please check BN &gt;100 sheet",
IF(AND($I222&gt;39,$I222&lt;101),"CLO not suitable for this sheet. Please check BN40 - BN100 sheet",
IF(ISERROR(VLOOKUP(Q222,'admin BN&lt;40'!J$6:M$59,4,FALSE)),"",VLOOKUP(Q222,'admin BN&lt;40'!J$6:M$59,4,FALSE))))))</f>
        <v>Fill in all required fields</v>
      </c>
    </row>
    <row r="223" spans="2:19" ht="15">
      <c r="B223" s="10">
        <v>218</v>
      </c>
      <c r="C223" s="41"/>
      <c r="D223" s="42"/>
      <c r="E223" s="42"/>
      <c r="F223" s="42"/>
      <c r="G223" s="42"/>
      <c r="H223" s="42"/>
      <c r="I223" s="42"/>
      <c r="J223" s="42"/>
      <c r="K223" s="42"/>
      <c r="L223" s="42"/>
      <c r="M223" s="11" t="str">
        <f xml:space="preserve">
(IF(F223&gt;'admin BN&lt;40'!$C$41,'admin BN&lt;40'!$B$41,
(IF(F223&gt;'admin BN&lt;40'!$C$40,'admin BN&lt;40'!$B$40,
(IF(F223&gt;'admin BN&lt;40'!$C$39,'admin BN&lt;40'!$B$39,
(IF(F223&gt;'admin BN&lt;40'!$C$38,'admin BN&lt;40'!$B$38,
(IF(F223&gt;'admin BN&lt;40'!$C$37,'admin BN&lt;40'!$B$37,
(IF(F223&gt;'admin BN&lt;40'!$C$36,'admin BN&lt;40'!$B$36,
(IF(F223&gt;'admin BN&lt;40'!$C$35,'admin BN&lt;40'!$B$35,
(IF(F223&gt;'admin BN&lt;40'!$C$34,'admin BN&lt;40'!$B$34,
(IF(F223&gt;'admin BN&lt;40'!$C$33,'admin BN&lt;40'!$B$33,
(IF(F223&gt;'admin BN&lt;40'!$C$32,'admin BN&lt;40'!$B$32,
(IF(F223&gt;'admin BN&lt;40'!$C$31,'admin BN&lt;40'!$B$31,
(IF(F223&gt;'admin BN&lt;40'!$C$30,'admin BN&lt;40'!$B$30,
(IF(F223&gt;'admin BN&lt;40'!$C$29,'admin BN&lt;40'!$B$29,IF(F223="","",'admin BN&lt;40'!$B$28)))))))))))))))))))))))))))</f>
        <v/>
      </c>
      <c r="N223" s="12" t="str">
        <f xml:space="preserve">
IF(ISBLANK(K223),"",
IF(K223&gt;'admin BN&lt;40'!$E$6,"Safe",
IF(K223&gt;'admin BN&lt;40'!$G$6,"Danger",)))</f>
        <v/>
      </c>
      <c r="O223" s="13" t="str">
        <f xml:space="preserve">
IF(ISBLANK(L223),"",
IF(L223&gt;'admin BN&lt;40'!$G$7,"Danger",
IF(L223&gt;'admin BN&lt;40'!$F$7,"Alert",
IF(L223&gt;='admin BN&lt;40'!$E$7,"Safe",""))))</f>
        <v/>
      </c>
      <c r="P223" s="14" t="str">
        <f xml:space="preserve">
(IF(G223&gt;'admin BN&lt;40'!$C$23,'admin BN&lt;40'!$B$23,
(IF(G223&gt;'admin BN&lt;40'!$C$22,'admin BN&lt;40'!$B$22,
(IF(G223&gt;'admin BN&lt;40'!$C$21,'admin BN&lt;40'!$B$21,
(IF(G223&gt;'admin BN&lt;40'!$C$20,'admin BN&lt;40'!$B$20,IF(G223&gt;'admin BN&lt;40'!$C$19,'admin BN&lt;40'!$B$19,"")))))))))</f>
        <v/>
      </c>
      <c r="Q223" s="14" t="str">
        <f t="shared" si="6"/>
        <v/>
      </c>
      <c r="R223" s="14">
        <f t="shared" si="7"/>
        <v>5</v>
      </c>
      <c r="S223" s="15" t="str">
        <f xml:space="preserve">
IF($R223&gt;0,"Fill in all required fields",
IF(OR($M223="&gt;3.0%",$M223="2.0-3.0%",$M223="1.5-2.0%",$M223="0.5-1.5%"),"Fuel sulphur content is too high for operation on BN&lt;40, please use a higher BN CLO and the matching sheet",
IF($I223&gt;100,"CLO not suitable for this sheet. Please check BN &gt;100 sheet",
IF(AND($I223&gt;39,$I223&lt;101),"CLO not suitable for this sheet. Please check BN40 - BN100 sheet",
IF(ISERROR(VLOOKUP(Q223,'admin BN&lt;40'!J$6:M$59,4,FALSE)),"",VLOOKUP(Q223,'admin BN&lt;40'!J$6:M$59,4,FALSE))))))</f>
        <v>Fill in all required fields</v>
      </c>
    </row>
    <row r="224" spans="2:19" ht="15">
      <c r="B224" s="10">
        <v>219</v>
      </c>
      <c r="C224" s="41"/>
      <c r="D224" s="42"/>
      <c r="E224" s="42"/>
      <c r="F224" s="42"/>
      <c r="G224" s="42"/>
      <c r="H224" s="42"/>
      <c r="I224" s="42"/>
      <c r="J224" s="42"/>
      <c r="K224" s="42"/>
      <c r="L224" s="42"/>
      <c r="M224" s="11" t="str">
        <f xml:space="preserve">
(IF(F224&gt;'admin BN&lt;40'!$C$41,'admin BN&lt;40'!$B$41,
(IF(F224&gt;'admin BN&lt;40'!$C$40,'admin BN&lt;40'!$B$40,
(IF(F224&gt;'admin BN&lt;40'!$C$39,'admin BN&lt;40'!$B$39,
(IF(F224&gt;'admin BN&lt;40'!$C$38,'admin BN&lt;40'!$B$38,
(IF(F224&gt;'admin BN&lt;40'!$C$37,'admin BN&lt;40'!$B$37,
(IF(F224&gt;'admin BN&lt;40'!$C$36,'admin BN&lt;40'!$B$36,
(IF(F224&gt;'admin BN&lt;40'!$C$35,'admin BN&lt;40'!$B$35,
(IF(F224&gt;'admin BN&lt;40'!$C$34,'admin BN&lt;40'!$B$34,
(IF(F224&gt;'admin BN&lt;40'!$C$33,'admin BN&lt;40'!$B$33,
(IF(F224&gt;'admin BN&lt;40'!$C$32,'admin BN&lt;40'!$B$32,
(IF(F224&gt;'admin BN&lt;40'!$C$31,'admin BN&lt;40'!$B$31,
(IF(F224&gt;'admin BN&lt;40'!$C$30,'admin BN&lt;40'!$B$30,
(IF(F224&gt;'admin BN&lt;40'!$C$29,'admin BN&lt;40'!$B$29,IF(F224="","",'admin BN&lt;40'!$B$28)))))))))))))))))))))))))))</f>
        <v/>
      </c>
      <c r="N224" s="12" t="str">
        <f xml:space="preserve">
IF(ISBLANK(K224),"",
IF(K224&gt;'admin BN&lt;40'!$E$6,"Safe",
IF(K224&gt;'admin BN&lt;40'!$G$6,"Danger",)))</f>
        <v/>
      </c>
      <c r="O224" s="13" t="str">
        <f xml:space="preserve">
IF(ISBLANK(L224),"",
IF(L224&gt;'admin BN&lt;40'!$G$7,"Danger",
IF(L224&gt;'admin BN&lt;40'!$F$7,"Alert",
IF(L224&gt;='admin BN&lt;40'!$E$7,"Safe",""))))</f>
        <v/>
      </c>
      <c r="P224" s="14" t="str">
        <f xml:space="preserve">
(IF(G224&gt;'admin BN&lt;40'!$C$23,'admin BN&lt;40'!$B$23,
(IF(G224&gt;'admin BN&lt;40'!$C$22,'admin BN&lt;40'!$B$22,
(IF(G224&gt;'admin BN&lt;40'!$C$21,'admin BN&lt;40'!$B$21,
(IF(G224&gt;'admin BN&lt;40'!$C$20,'admin BN&lt;40'!$B$20,IF(G224&gt;'admin BN&lt;40'!$C$19,'admin BN&lt;40'!$B$19,"")))))))))</f>
        <v/>
      </c>
      <c r="Q224" s="14" t="str">
        <f t="shared" si="6"/>
        <v/>
      </c>
      <c r="R224" s="14">
        <f t="shared" si="7"/>
        <v>5</v>
      </c>
      <c r="S224" s="15" t="str">
        <f xml:space="preserve">
IF($R224&gt;0,"Fill in all required fields",
IF(OR($M224="&gt;3.0%",$M224="2.0-3.0%",$M224="1.5-2.0%",$M224="0.5-1.5%"),"Fuel sulphur content is too high for operation on BN&lt;40, please use a higher BN CLO and the matching sheet",
IF($I224&gt;100,"CLO not suitable for this sheet. Please check BN &gt;100 sheet",
IF(AND($I224&gt;39,$I224&lt;101),"CLO not suitable for this sheet. Please check BN40 - BN100 sheet",
IF(ISERROR(VLOOKUP(Q224,'admin BN&lt;40'!J$6:M$59,4,FALSE)),"",VLOOKUP(Q224,'admin BN&lt;40'!J$6:M$59,4,FALSE))))))</f>
        <v>Fill in all required fields</v>
      </c>
    </row>
    <row r="225" spans="2:19" ht="15">
      <c r="B225" s="10">
        <v>220</v>
      </c>
      <c r="C225" s="41"/>
      <c r="D225" s="42"/>
      <c r="E225" s="42"/>
      <c r="F225" s="42"/>
      <c r="G225" s="42"/>
      <c r="H225" s="42"/>
      <c r="I225" s="42"/>
      <c r="J225" s="42"/>
      <c r="K225" s="42"/>
      <c r="L225" s="42"/>
      <c r="M225" s="11" t="str">
        <f xml:space="preserve">
(IF(F225&gt;'admin BN&lt;40'!$C$41,'admin BN&lt;40'!$B$41,
(IF(F225&gt;'admin BN&lt;40'!$C$40,'admin BN&lt;40'!$B$40,
(IF(F225&gt;'admin BN&lt;40'!$C$39,'admin BN&lt;40'!$B$39,
(IF(F225&gt;'admin BN&lt;40'!$C$38,'admin BN&lt;40'!$B$38,
(IF(F225&gt;'admin BN&lt;40'!$C$37,'admin BN&lt;40'!$B$37,
(IF(F225&gt;'admin BN&lt;40'!$C$36,'admin BN&lt;40'!$B$36,
(IF(F225&gt;'admin BN&lt;40'!$C$35,'admin BN&lt;40'!$B$35,
(IF(F225&gt;'admin BN&lt;40'!$C$34,'admin BN&lt;40'!$B$34,
(IF(F225&gt;'admin BN&lt;40'!$C$33,'admin BN&lt;40'!$B$33,
(IF(F225&gt;'admin BN&lt;40'!$C$32,'admin BN&lt;40'!$B$32,
(IF(F225&gt;'admin BN&lt;40'!$C$31,'admin BN&lt;40'!$B$31,
(IF(F225&gt;'admin BN&lt;40'!$C$30,'admin BN&lt;40'!$B$30,
(IF(F225&gt;'admin BN&lt;40'!$C$29,'admin BN&lt;40'!$B$29,IF(F225="","",'admin BN&lt;40'!$B$28)))))))))))))))))))))))))))</f>
        <v/>
      </c>
      <c r="N225" s="12" t="str">
        <f xml:space="preserve">
IF(ISBLANK(K225),"",
IF(K225&gt;'admin BN&lt;40'!$E$6,"Safe",
IF(K225&gt;'admin BN&lt;40'!$G$6,"Danger",)))</f>
        <v/>
      </c>
      <c r="O225" s="13" t="str">
        <f xml:space="preserve">
IF(ISBLANK(L225),"",
IF(L225&gt;'admin BN&lt;40'!$G$7,"Danger",
IF(L225&gt;'admin BN&lt;40'!$F$7,"Alert",
IF(L225&gt;='admin BN&lt;40'!$E$7,"Safe",""))))</f>
        <v/>
      </c>
      <c r="P225" s="14" t="str">
        <f xml:space="preserve">
(IF(G225&gt;'admin BN&lt;40'!$C$23,'admin BN&lt;40'!$B$23,
(IF(G225&gt;'admin BN&lt;40'!$C$22,'admin BN&lt;40'!$B$22,
(IF(G225&gt;'admin BN&lt;40'!$C$21,'admin BN&lt;40'!$B$21,
(IF(G225&gt;'admin BN&lt;40'!$C$20,'admin BN&lt;40'!$B$20,IF(G225&gt;'admin BN&lt;40'!$C$19,'admin BN&lt;40'!$B$19,"")))))))))</f>
        <v/>
      </c>
      <c r="Q225" s="14" t="str">
        <f t="shared" si="6"/>
        <v/>
      </c>
      <c r="R225" s="14">
        <f t="shared" si="7"/>
        <v>5</v>
      </c>
      <c r="S225" s="15" t="str">
        <f xml:space="preserve">
IF($R225&gt;0,"Fill in all required fields",
IF(OR($M225="&gt;3.0%",$M225="2.0-3.0%",$M225="1.5-2.0%",$M225="0.5-1.5%"),"Fuel sulphur content is too high for operation on BN&lt;40, please use a higher BN CLO and the matching sheet",
IF($I225&gt;100,"CLO not suitable for this sheet. Please check BN &gt;100 sheet",
IF(AND($I225&gt;39,$I225&lt;101),"CLO not suitable for this sheet. Please check BN40 - BN100 sheet",
IF(ISERROR(VLOOKUP(Q225,'admin BN&lt;40'!J$6:M$59,4,FALSE)),"",VLOOKUP(Q225,'admin BN&lt;40'!J$6:M$59,4,FALSE))))))</f>
        <v>Fill in all required fields</v>
      </c>
    </row>
    <row r="226" spans="2:19" ht="15">
      <c r="B226" s="10">
        <v>221</v>
      </c>
      <c r="C226" s="41"/>
      <c r="D226" s="42"/>
      <c r="E226" s="42"/>
      <c r="F226" s="42"/>
      <c r="G226" s="42"/>
      <c r="H226" s="42"/>
      <c r="I226" s="42"/>
      <c r="J226" s="42"/>
      <c r="K226" s="42"/>
      <c r="L226" s="42"/>
      <c r="M226" s="11" t="str">
        <f xml:space="preserve">
(IF(F226&gt;'admin BN&lt;40'!$C$41,'admin BN&lt;40'!$B$41,
(IF(F226&gt;'admin BN&lt;40'!$C$40,'admin BN&lt;40'!$B$40,
(IF(F226&gt;'admin BN&lt;40'!$C$39,'admin BN&lt;40'!$B$39,
(IF(F226&gt;'admin BN&lt;40'!$C$38,'admin BN&lt;40'!$B$38,
(IF(F226&gt;'admin BN&lt;40'!$C$37,'admin BN&lt;40'!$B$37,
(IF(F226&gt;'admin BN&lt;40'!$C$36,'admin BN&lt;40'!$B$36,
(IF(F226&gt;'admin BN&lt;40'!$C$35,'admin BN&lt;40'!$B$35,
(IF(F226&gt;'admin BN&lt;40'!$C$34,'admin BN&lt;40'!$B$34,
(IF(F226&gt;'admin BN&lt;40'!$C$33,'admin BN&lt;40'!$B$33,
(IF(F226&gt;'admin BN&lt;40'!$C$32,'admin BN&lt;40'!$B$32,
(IF(F226&gt;'admin BN&lt;40'!$C$31,'admin BN&lt;40'!$B$31,
(IF(F226&gt;'admin BN&lt;40'!$C$30,'admin BN&lt;40'!$B$30,
(IF(F226&gt;'admin BN&lt;40'!$C$29,'admin BN&lt;40'!$B$29,IF(F226="","",'admin BN&lt;40'!$B$28)))))))))))))))))))))))))))</f>
        <v/>
      </c>
      <c r="N226" s="12" t="str">
        <f xml:space="preserve">
IF(ISBLANK(K226),"",
IF(K226&gt;'admin BN&lt;40'!$E$6,"Safe",
IF(K226&gt;'admin BN&lt;40'!$G$6,"Danger",)))</f>
        <v/>
      </c>
      <c r="O226" s="13" t="str">
        <f xml:space="preserve">
IF(ISBLANK(L226),"",
IF(L226&gt;'admin BN&lt;40'!$G$7,"Danger",
IF(L226&gt;'admin BN&lt;40'!$F$7,"Alert",
IF(L226&gt;='admin BN&lt;40'!$E$7,"Safe",""))))</f>
        <v/>
      </c>
      <c r="P226" s="14" t="str">
        <f xml:space="preserve">
(IF(G226&gt;'admin BN&lt;40'!$C$23,'admin BN&lt;40'!$B$23,
(IF(G226&gt;'admin BN&lt;40'!$C$22,'admin BN&lt;40'!$B$22,
(IF(G226&gt;'admin BN&lt;40'!$C$21,'admin BN&lt;40'!$B$21,
(IF(G226&gt;'admin BN&lt;40'!$C$20,'admin BN&lt;40'!$B$20,IF(G226&gt;'admin BN&lt;40'!$C$19,'admin BN&lt;40'!$B$19,"")))))))))</f>
        <v/>
      </c>
      <c r="Q226" s="14" t="str">
        <f t="shared" si="6"/>
        <v/>
      </c>
      <c r="R226" s="14">
        <f t="shared" si="7"/>
        <v>5</v>
      </c>
      <c r="S226" s="15" t="str">
        <f xml:space="preserve">
IF($R226&gt;0,"Fill in all required fields",
IF(OR($M226="&gt;3.0%",$M226="2.0-3.0%",$M226="1.5-2.0%",$M226="0.5-1.5%"),"Fuel sulphur content is too high for operation on BN&lt;40, please use a higher BN CLO and the matching sheet",
IF($I226&gt;100,"CLO not suitable for this sheet. Please check BN &gt;100 sheet",
IF(AND($I226&gt;39,$I226&lt;101),"CLO not suitable for this sheet. Please check BN40 - BN100 sheet",
IF(ISERROR(VLOOKUP(Q226,'admin BN&lt;40'!J$6:M$59,4,FALSE)),"",VLOOKUP(Q226,'admin BN&lt;40'!J$6:M$59,4,FALSE))))))</f>
        <v>Fill in all required fields</v>
      </c>
    </row>
    <row r="227" spans="2:19" ht="15">
      <c r="B227" s="10">
        <v>222</v>
      </c>
      <c r="C227" s="41"/>
      <c r="D227" s="42"/>
      <c r="E227" s="42"/>
      <c r="F227" s="42"/>
      <c r="G227" s="42"/>
      <c r="H227" s="42"/>
      <c r="I227" s="42"/>
      <c r="J227" s="42"/>
      <c r="K227" s="42"/>
      <c r="L227" s="42"/>
      <c r="M227" s="11" t="str">
        <f xml:space="preserve">
(IF(F227&gt;'admin BN&lt;40'!$C$41,'admin BN&lt;40'!$B$41,
(IF(F227&gt;'admin BN&lt;40'!$C$40,'admin BN&lt;40'!$B$40,
(IF(F227&gt;'admin BN&lt;40'!$C$39,'admin BN&lt;40'!$B$39,
(IF(F227&gt;'admin BN&lt;40'!$C$38,'admin BN&lt;40'!$B$38,
(IF(F227&gt;'admin BN&lt;40'!$C$37,'admin BN&lt;40'!$B$37,
(IF(F227&gt;'admin BN&lt;40'!$C$36,'admin BN&lt;40'!$B$36,
(IF(F227&gt;'admin BN&lt;40'!$C$35,'admin BN&lt;40'!$B$35,
(IF(F227&gt;'admin BN&lt;40'!$C$34,'admin BN&lt;40'!$B$34,
(IF(F227&gt;'admin BN&lt;40'!$C$33,'admin BN&lt;40'!$B$33,
(IF(F227&gt;'admin BN&lt;40'!$C$32,'admin BN&lt;40'!$B$32,
(IF(F227&gt;'admin BN&lt;40'!$C$31,'admin BN&lt;40'!$B$31,
(IF(F227&gt;'admin BN&lt;40'!$C$30,'admin BN&lt;40'!$B$30,
(IF(F227&gt;'admin BN&lt;40'!$C$29,'admin BN&lt;40'!$B$29,IF(F227="","",'admin BN&lt;40'!$B$28)))))))))))))))))))))))))))</f>
        <v/>
      </c>
      <c r="N227" s="12" t="str">
        <f xml:space="preserve">
IF(ISBLANK(K227),"",
IF(K227&gt;'admin BN&lt;40'!$E$6,"Safe",
IF(K227&gt;'admin BN&lt;40'!$G$6,"Danger",)))</f>
        <v/>
      </c>
      <c r="O227" s="13" t="str">
        <f xml:space="preserve">
IF(ISBLANK(L227),"",
IF(L227&gt;'admin BN&lt;40'!$G$7,"Danger",
IF(L227&gt;'admin BN&lt;40'!$F$7,"Alert",
IF(L227&gt;='admin BN&lt;40'!$E$7,"Safe",""))))</f>
        <v/>
      </c>
      <c r="P227" s="14" t="str">
        <f xml:space="preserve">
(IF(G227&gt;'admin BN&lt;40'!$C$23,'admin BN&lt;40'!$B$23,
(IF(G227&gt;'admin BN&lt;40'!$C$22,'admin BN&lt;40'!$B$22,
(IF(G227&gt;'admin BN&lt;40'!$C$21,'admin BN&lt;40'!$B$21,
(IF(G227&gt;'admin BN&lt;40'!$C$20,'admin BN&lt;40'!$B$20,IF(G227&gt;'admin BN&lt;40'!$C$19,'admin BN&lt;40'!$B$19,"")))))))))</f>
        <v/>
      </c>
      <c r="Q227" s="14" t="str">
        <f t="shared" si="6"/>
        <v/>
      </c>
      <c r="R227" s="14">
        <f t="shared" si="7"/>
        <v>5</v>
      </c>
      <c r="S227" s="15" t="str">
        <f xml:space="preserve">
IF($R227&gt;0,"Fill in all required fields",
IF(OR($M227="&gt;3.0%",$M227="2.0-3.0%",$M227="1.5-2.0%",$M227="0.5-1.5%"),"Fuel sulphur content is too high for operation on BN&lt;40, please use a higher BN CLO and the matching sheet",
IF($I227&gt;100,"CLO not suitable for this sheet. Please check BN &gt;100 sheet",
IF(AND($I227&gt;39,$I227&lt;101),"CLO not suitable for this sheet. Please check BN40 - BN100 sheet",
IF(ISERROR(VLOOKUP(Q227,'admin BN&lt;40'!J$6:M$59,4,FALSE)),"",VLOOKUP(Q227,'admin BN&lt;40'!J$6:M$59,4,FALSE))))))</f>
        <v>Fill in all required fields</v>
      </c>
    </row>
    <row r="228" spans="2:19" ht="15">
      <c r="B228" s="10">
        <v>223</v>
      </c>
      <c r="C228" s="41"/>
      <c r="D228" s="42"/>
      <c r="E228" s="42"/>
      <c r="F228" s="42"/>
      <c r="G228" s="42"/>
      <c r="H228" s="42"/>
      <c r="I228" s="42"/>
      <c r="J228" s="42"/>
      <c r="K228" s="42"/>
      <c r="L228" s="42"/>
      <c r="M228" s="11" t="str">
        <f xml:space="preserve">
(IF(F228&gt;'admin BN&lt;40'!$C$41,'admin BN&lt;40'!$B$41,
(IF(F228&gt;'admin BN&lt;40'!$C$40,'admin BN&lt;40'!$B$40,
(IF(F228&gt;'admin BN&lt;40'!$C$39,'admin BN&lt;40'!$B$39,
(IF(F228&gt;'admin BN&lt;40'!$C$38,'admin BN&lt;40'!$B$38,
(IF(F228&gt;'admin BN&lt;40'!$C$37,'admin BN&lt;40'!$B$37,
(IF(F228&gt;'admin BN&lt;40'!$C$36,'admin BN&lt;40'!$B$36,
(IF(F228&gt;'admin BN&lt;40'!$C$35,'admin BN&lt;40'!$B$35,
(IF(F228&gt;'admin BN&lt;40'!$C$34,'admin BN&lt;40'!$B$34,
(IF(F228&gt;'admin BN&lt;40'!$C$33,'admin BN&lt;40'!$B$33,
(IF(F228&gt;'admin BN&lt;40'!$C$32,'admin BN&lt;40'!$B$32,
(IF(F228&gt;'admin BN&lt;40'!$C$31,'admin BN&lt;40'!$B$31,
(IF(F228&gt;'admin BN&lt;40'!$C$30,'admin BN&lt;40'!$B$30,
(IF(F228&gt;'admin BN&lt;40'!$C$29,'admin BN&lt;40'!$B$29,IF(F228="","",'admin BN&lt;40'!$B$28)))))))))))))))))))))))))))</f>
        <v/>
      </c>
      <c r="N228" s="12" t="str">
        <f xml:space="preserve">
IF(ISBLANK(K228),"",
IF(K228&gt;'admin BN&lt;40'!$E$6,"Safe",
IF(K228&gt;'admin BN&lt;40'!$G$6,"Danger",)))</f>
        <v/>
      </c>
      <c r="O228" s="13" t="str">
        <f xml:space="preserve">
IF(ISBLANK(L228),"",
IF(L228&gt;'admin BN&lt;40'!$G$7,"Danger",
IF(L228&gt;'admin BN&lt;40'!$F$7,"Alert",
IF(L228&gt;='admin BN&lt;40'!$E$7,"Safe",""))))</f>
        <v/>
      </c>
      <c r="P228" s="14" t="str">
        <f xml:space="preserve">
(IF(G228&gt;'admin BN&lt;40'!$C$23,'admin BN&lt;40'!$B$23,
(IF(G228&gt;'admin BN&lt;40'!$C$22,'admin BN&lt;40'!$B$22,
(IF(G228&gt;'admin BN&lt;40'!$C$21,'admin BN&lt;40'!$B$21,
(IF(G228&gt;'admin BN&lt;40'!$C$20,'admin BN&lt;40'!$B$20,IF(G228&gt;'admin BN&lt;40'!$C$19,'admin BN&lt;40'!$B$19,"")))))))))</f>
        <v/>
      </c>
      <c r="Q228" s="14" t="str">
        <f t="shared" si="6"/>
        <v/>
      </c>
      <c r="R228" s="14">
        <f t="shared" si="7"/>
        <v>5</v>
      </c>
      <c r="S228" s="15" t="str">
        <f xml:space="preserve">
IF($R228&gt;0,"Fill in all required fields",
IF(OR($M228="&gt;3.0%",$M228="2.0-3.0%",$M228="1.5-2.0%",$M228="0.5-1.5%"),"Fuel sulphur content is too high for operation on BN&lt;40, please use a higher BN CLO and the matching sheet",
IF($I228&gt;100,"CLO not suitable for this sheet. Please check BN &gt;100 sheet",
IF(AND($I228&gt;39,$I228&lt;101),"CLO not suitable for this sheet. Please check BN40 - BN100 sheet",
IF(ISERROR(VLOOKUP(Q228,'admin BN&lt;40'!J$6:M$59,4,FALSE)),"",VLOOKUP(Q228,'admin BN&lt;40'!J$6:M$59,4,FALSE))))))</f>
        <v>Fill in all required fields</v>
      </c>
    </row>
    <row r="229" spans="2:19" ht="15">
      <c r="B229" s="10">
        <v>224</v>
      </c>
      <c r="C229" s="41"/>
      <c r="D229" s="42"/>
      <c r="E229" s="42"/>
      <c r="F229" s="42"/>
      <c r="G229" s="42"/>
      <c r="H229" s="42"/>
      <c r="I229" s="42"/>
      <c r="J229" s="42"/>
      <c r="K229" s="42"/>
      <c r="L229" s="42"/>
      <c r="M229" s="11" t="str">
        <f xml:space="preserve">
(IF(F229&gt;'admin BN&lt;40'!$C$41,'admin BN&lt;40'!$B$41,
(IF(F229&gt;'admin BN&lt;40'!$C$40,'admin BN&lt;40'!$B$40,
(IF(F229&gt;'admin BN&lt;40'!$C$39,'admin BN&lt;40'!$B$39,
(IF(F229&gt;'admin BN&lt;40'!$C$38,'admin BN&lt;40'!$B$38,
(IF(F229&gt;'admin BN&lt;40'!$C$37,'admin BN&lt;40'!$B$37,
(IF(F229&gt;'admin BN&lt;40'!$C$36,'admin BN&lt;40'!$B$36,
(IF(F229&gt;'admin BN&lt;40'!$C$35,'admin BN&lt;40'!$B$35,
(IF(F229&gt;'admin BN&lt;40'!$C$34,'admin BN&lt;40'!$B$34,
(IF(F229&gt;'admin BN&lt;40'!$C$33,'admin BN&lt;40'!$B$33,
(IF(F229&gt;'admin BN&lt;40'!$C$32,'admin BN&lt;40'!$B$32,
(IF(F229&gt;'admin BN&lt;40'!$C$31,'admin BN&lt;40'!$B$31,
(IF(F229&gt;'admin BN&lt;40'!$C$30,'admin BN&lt;40'!$B$30,
(IF(F229&gt;'admin BN&lt;40'!$C$29,'admin BN&lt;40'!$B$29,IF(F229="","",'admin BN&lt;40'!$B$28)))))))))))))))))))))))))))</f>
        <v/>
      </c>
      <c r="N229" s="12" t="str">
        <f xml:space="preserve">
IF(ISBLANK(K229),"",
IF(K229&gt;'admin BN&lt;40'!$E$6,"Safe",
IF(K229&gt;'admin BN&lt;40'!$G$6,"Danger",)))</f>
        <v/>
      </c>
      <c r="O229" s="13" t="str">
        <f xml:space="preserve">
IF(ISBLANK(L229),"",
IF(L229&gt;'admin BN&lt;40'!$G$7,"Danger",
IF(L229&gt;'admin BN&lt;40'!$F$7,"Alert",
IF(L229&gt;='admin BN&lt;40'!$E$7,"Safe",""))))</f>
        <v/>
      </c>
      <c r="P229" s="14" t="str">
        <f xml:space="preserve">
(IF(G229&gt;'admin BN&lt;40'!$C$23,'admin BN&lt;40'!$B$23,
(IF(G229&gt;'admin BN&lt;40'!$C$22,'admin BN&lt;40'!$B$22,
(IF(G229&gt;'admin BN&lt;40'!$C$21,'admin BN&lt;40'!$B$21,
(IF(G229&gt;'admin BN&lt;40'!$C$20,'admin BN&lt;40'!$B$20,IF(G229&gt;'admin BN&lt;40'!$C$19,'admin BN&lt;40'!$B$19,"")))))))))</f>
        <v/>
      </c>
      <c r="Q229" s="14" t="str">
        <f t="shared" si="6"/>
        <v/>
      </c>
      <c r="R229" s="14">
        <f t="shared" si="7"/>
        <v>5</v>
      </c>
      <c r="S229" s="15" t="str">
        <f xml:space="preserve">
IF($R229&gt;0,"Fill in all required fields",
IF(OR($M229="&gt;3.0%",$M229="2.0-3.0%",$M229="1.5-2.0%",$M229="0.5-1.5%"),"Fuel sulphur content is too high for operation on BN&lt;40, please use a higher BN CLO and the matching sheet",
IF($I229&gt;100,"CLO not suitable for this sheet. Please check BN &gt;100 sheet",
IF(AND($I229&gt;39,$I229&lt;101),"CLO not suitable for this sheet. Please check BN40 - BN100 sheet",
IF(ISERROR(VLOOKUP(Q229,'admin BN&lt;40'!J$6:M$59,4,FALSE)),"",VLOOKUP(Q229,'admin BN&lt;40'!J$6:M$59,4,FALSE))))))</f>
        <v>Fill in all required fields</v>
      </c>
    </row>
    <row r="230" spans="2:19" ht="15">
      <c r="B230" s="10">
        <v>225</v>
      </c>
      <c r="C230" s="41"/>
      <c r="D230" s="42"/>
      <c r="E230" s="42"/>
      <c r="F230" s="42"/>
      <c r="G230" s="42"/>
      <c r="H230" s="42"/>
      <c r="I230" s="42"/>
      <c r="J230" s="42"/>
      <c r="K230" s="42"/>
      <c r="L230" s="42"/>
      <c r="M230" s="11" t="str">
        <f xml:space="preserve">
(IF(F230&gt;'admin BN&lt;40'!$C$41,'admin BN&lt;40'!$B$41,
(IF(F230&gt;'admin BN&lt;40'!$C$40,'admin BN&lt;40'!$B$40,
(IF(F230&gt;'admin BN&lt;40'!$C$39,'admin BN&lt;40'!$B$39,
(IF(F230&gt;'admin BN&lt;40'!$C$38,'admin BN&lt;40'!$B$38,
(IF(F230&gt;'admin BN&lt;40'!$C$37,'admin BN&lt;40'!$B$37,
(IF(F230&gt;'admin BN&lt;40'!$C$36,'admin BN&lt;40'!$B$36,
(IF(F230&gt;'admin BN&lt;40'!$C$35,'admin BN&lt;40'!$B$35,
(IF(F230&gt;'admin BN&lt;40'!$C$34,'admin BN&lt;40'!$B$34,
(IF(F230&gt;'admin BN&lt;40'!$C$33,'admin BN&lt;40'!$B$33,
(IF(F230&gt;'admin BN&lt;40'!$C$32,'admin BN&lt;40'!$B$32,
(IF(F230&gt;'admin BN&lt;40'!$C$31,'admin BN&lt;40'!$B$31,
(IF(F230&gt;'admin BN&lt;40'!$C$30,'admin BN&lt;40'!$B$30,
(IF(F230&gt;'admin BN&lt;40'!$C$29,'admin BN&lt;40'!$B$29,IF(F230="","",'admin BN&lt;40'!$B$28)))))))))))))))))))))))))))</f>
        <v/>
      </c>
      <c r="N230" s="12" t="str">
        <f xml:space="preserve">
IF(ISBLANK(K230),"",
IF(K230&gt;'admin BN&lt;40'!$E$6,"Safe",
IF(K230&gt;'admin BN&lt;40'!$G$6,"Danger",)))</f>
        <v/>
      </c>
      <c r="O230" s="13" t="str">
        <f xml:space="preserve">
IF(ISBLANK(L230),"",
IF(L230&gt;'admin BN&lt;40'!$G$7,"Danger",
IF(L230&gt;'admin BN&lt;40'!$F$7,"Alert",
IF(L230&gt;='admin BN&lt;40'!$E$7,"Safe",""))))</f>
        <v/>
      </c>
      <c r="P230" s="14" t="str">
        <f xml:space="preserve">
(IF(G230&gt;'admin BN&lt;40'!$C$23,'admin BN&lt;40'!$B$23,
(IF(G230&gt;'admin BN&lt;40'!$C$22,'admin BN&lt;40'!$B$22,
(IF(G230&gt;'admin BN&lt;40'!$C$21,'admin BN&lt;40'!$B$21,
(IF(G230&gt;'admin BN&lt;40'!$C$20,'admin BN&lt;40'!$B$20,IF(G230&gt;'admin BN&lt;40'!$C$19,'admin BN&lt;40'!$B$19,"")))))))))</f>
        <v/>
      </c>
      <c r="Q230" s="14" t="str">
        <f t="shared" si="6"/>
        <v/>
      </c>
      <c r="R230" s="14">
        <f t="shared" si="7"/>
        <v>5</v>
      </c>
      <c r="S230" s="15" t="str">
        <f xml:space="preserve">
IF($R230&gt;0,"Fill in all required fields",
IF(OR($M230="&gt;3.0%",$M230="2.0-3.0%",$M230="1.5-2.0%",$M230="0.5-1.5%"),"Fuel sulphur content is too high for operation on BN&lt;40, please use a higher BN CLO and the matching sheet",
IF($I230&gt;100,"CLO not suitable for this sheet. Please check BN &gt;100 sheet",
IF(AND($I230&gt;39,$I230&lt;101),"CLO not suitable for this sheet. Please check BN40 - BN100 sheet",
IF(ISERROR(VLOOKUP(Q230,'admin BN&lt;40'!J$6:M$59,4,FALSE)),"",VLOOKUP(Q230,'admin BN&lt;40'!J$6:M$59,4,FALSE))))))</f>
        <v>Fill in all required fields</v>
      </c>
    </row>
    <row r="231" spans="2:19" ht="15">
      <c r="B231" s="10">
        <v>226</v>
      </c>
      <c r="C231" s="41"/>
      <c r="D231" s="42"/>
      <c r="E231" s="42"/>
      <c r="F231" s="42"/>
      <c r="G231" s="42"/>
      <c r="H231" s="42"/>
      <c r="I231" s="42"/>
      <c r="J231" s="42"/>
      <c r="K231" s="42"/>
      <c r="L231" s="42"/>
      <c r="M231" s="11" t="str">
        <f xml:space="preserve">
(IF(F231&gt;'admin BN&lt;40'!$C$41,'admin BN&lt;40'!$B$41,
(IF(F231&gt;'admin BN&lt;40'!$C$40,'admin BN&lt;40'!$B$40,
(IF(F231&gt;'admin BN&lt;40'!$C$39,'admin BN&lt;40'!$B$39,
(IF(F231&gt;'admin BN&lt;40'!$C$38,'admin BN&lt;40'!$B$38,
(IF(F231&gt;'admin BN&lt;40'!$C$37,'admin BN&lt;40'!$B$37,
(IF(F231&gt;'admin BN&lt;40'!$C$36,'admin BN&lt;40'!$B$36,
(IF(F231&gt;'admin BN&lt;40'!$C$35,'admin BN&lt;40'!$B$35,
(IF(F231&gt;'admin BN&lt;40'!$C$34,'admin BN&lt;40'!$B$34,
(IF(F231&gt;'admin BN&lt;40'!$C$33,'admin BN&lt;40'!$B$33,
(IF(F231&gt;'admin BN&lt;40'!$C$32,'admin BN&lt;40'!$B$32,
(IF(F231&gt;'admin BN&lt;40'!$C$31,'admin BN&lt;40'!$B$31,
(IF(F231&gt;'admin BN&lt;40'!$C$30,'admin BN&lt;40'!$B$30,
(IF(F231&gt;'admin BN&lt;40'!$C$29,'admin BN&lt;40'!$B$29,IF(F231="","",'admin BN&lt;40'!$B$28)))))))))))))))))))))))))))</f>
        <v/>
      </c>
      <c r="N231" s="12" t="str">
        <f xml:space="preserve">
IF(ISBLANK(K231),"",
IF(K231&gt;'admin BN&lt;40'!$E$6,"Safe",
IF(K231&gt;'admin BN&lt;40'!$G$6,"Danger",)))</f>
        <v/>
      </c>
      <c r="O231" s="13" t="str">
        <f xml:space="preserve">
IF(ISBLANK(L231),"",
IF(L231&gt;'admin BN&lt;40'!$G$7,"Danger",
IF(L231&gt;'admin BN&lt;40'!$F$7,"Alert",
IF(L231&gt;='admin BN&lt;40'!$E$7,"Safe",""))))</f>
        <v/>
      </c>
      <c r="P231" s="14" t="str">
        <f xml:space="preserve">
(IF(G231&gt;'admin BN&lt;40'!$C$23,'admin BN&lt;40'!$B$23,
(IF(G231&gt;'admin BN&lt;40'!$C$22,'admin BN&lt;40'!$B$22,
(IF(G231&gt;'admin BN&lt;40'!$C$21,'admin BN&lt;40'!$B$21,
(IF(G231&gt;'admin BN&lt;40'!$C$20,'admin BN&lt;40'!$B$20,IF(G231&gt;'admin BN&lt;40'!$C$19,'admin BN&lt;40'!$B$19,"")))))))))</f>
        <v/>
      </c>
      <c r="Q231" s="14" t="str">
        <f t="shared" si="6"/>
        <v/>
      </c>
      <c r="R231" s="14">
        <f t="shared" si="7"/>
        <v>5</v>
      </c>
      <c r="S231" s="15" t="str">
        <f xml:space="preserve">
IF($R231&gt;0,"Fill in all required fields",
IF(OR($M231="&gt;3.0%",$M231="2.0-3.0%",$M231="1.5-2.0%",$M231="0.5-1.5%"),"Fuel sulphur content is too high for operation on BN&lt;40, please use a higher BN CLO and the matching sheet",
IF($I231&gt;100,"CLO not suitable for this sheet. Please check BN &gt;100 sheet",
IF(AND($I231&gt;39,$I231&lt;101),"CLO not suitable for this sheet. Please check BN40 - BN100 sheet",
IF(ISERROR(VLOOKUP(Q231,'admin BN&lt;40'!J$6:M$59,4,FALSE)),"",VLOOKUP(Q231,'admin BN&lt;40'!J$6:M$59,4,FALSE))))))</f>
        <v>Fill in all required fields</v>
      </c>
    </row>
    <row r="232" spans="2:19" ht="15">
      <c r="B232" s="10">
        <v>227</v>
      </c>
      <c r="C232" s="41"/>
      <c r="D232" s="42"/>
      <c r="E232" s="42"/>
      <c r="F232" s="42"/>
      <c r="G232" s="42"/>
      <c r="H232" s="42"/>
      <c r="I232" s="42"/>
      <c r="J232" s="42"/>
      <c r="K232" s="42"/>
      <c r="L232" s="42"/>
      <c r="M232" s="11" t="str">
        <f xml:space="preserve">
(IF(F232&gt;'admin BN&lt;40'!$C$41,'admin BN&lt;40'!$B$41,
(IF(F232&gt;'admin BN&lt;40'!$C$40,'admin BN&lt;40'!$B$40,
(IF(F232&gt;'admin BN&lt;40'!$C$39,'admin BN&lt;40'!$B$39,
(IF(F232&gt;'admin BN&lt;40'!$C$38,'admin BN&lt;40'!$B$38,
(IF(F232&gt;'admin BN&lt;40'!$C$37,'admin BN&lt;40'!$B$37,
(IF(F232&gt;'admin BN&lt;40'!$C$36,'admin BN&lt;40'!$B$36,
(IF(F232&gt;'admin BN&lt;40'!$C$35,'admin BN&lt;40'!$B$35,
(IF(F232&gt;'admin BN&lt;40'!$C$34,'admin BN&lt;40'!$B$34,
(IF(F232&gt;'admin BN&lt;40'!$C$33,'admin BN&lt;40'!$B$33,
(IF(F232&gt;'admin BN&lt;40'!$C$32,'admin BN&lt;40'!$B$32,
(IF(F232&gt;'admin BN&lt;40'!$C$31,'admin BN&lt;40'!$B$31,
(IF(F232&gt;'admin BN&lt;40'!$C$30,'admin BN&lt;40'!$B$30,
(IF(F232&gt;'admin BN&lt;40'!$C$29,'admin BN&lt;40'!$B$29,IF(F232="","",'admin BN&lt;40'!$B$28)))))))))))))))))))))))))))</f>
        <v/>
      </c>
      <c r="N232" s="12" t="str">
        <f xml:space="preserve">
IF(ISBLANK(K232),"",
IF(K232&gt;'admin BN&lt;40'!$E$6,"Safe",
IF(K232&gt;'admin BN&lt;40'!$G$6,"Danger",)))</f>
        <v/>
      </c>
      <c r="O232" s="13" t="str">
        <f xml:space="preserve">
IF(ISBLANK(L232),"",
IF(L232&gt;'admin BN&lt;40'!$G$7,"Danger",
IF(L232&gt;'admin BN&lt;40'!$F$7,"Alert",
IF(L232&gt;='admin BN&lt;40'!$E$7,"Safe",""))))</f>
        <v/>
      </c>
      <c r="P232" s="14" t="str">
        <f xml:space="preserve">
(IF(G232&gt;'admin BN&lt;40'!$C$23,'admin BN&lt;40'!$B$23,
(IF(G232&gt;'admin BN&lt;40'!$C$22,'admin BN&lt;40'!$B$22,
(IF(G232&gt;'admin BN&lt;40'!$C$21,'admin BN&lt;40'!$B$21,
(IF(G232&gt;'admin BN&lt;40'!$C$20,'admin BN&lt;40'!$B$20,IF(G232&gt;'admin BN&lt;40'!$C$19,'admin BN&lt;40'!$B$19,"")))))))))</f>
        <v/>
      </c>
      <c r="Q232" s="14" t="str">
        <f t="shared" si="6"/>
        <v/>
      </c>
      <c r="R232" s="14">
        <f t="shared" si="7"/>
        <v>5</v>
      </c>
      <c r="S232" s="15" t="str">
        <f xml:space="preserve">
IF($R232&gt;0,"Fill in all required fields",
IF(OR($M232="&gt;3.0%",$M232="2.0-3.0%",$M232="1.5-2.0%",$M232="0.5-1.5%"),"Fuel sulphur content is too high for operation on BN&lt;40, please use a higher BN CLO and the matching sheet",
IF($I232&gt;100,"CLO not suitable for this sheet. Please check BN &gt;100 sheet",
IF(AND($I232&gt;39,$I232&lt;101),"CLO not suitable for this sheet. Please check BN40 - BN100 sheet",
IF(ISERROR(VLOOKUP(Q232,'admin BN&lt;40'!J$6:M$59,4,FALSE)),"",VLOOKUP(Q232,'admin BN&lt;40'!J$6:M$59,4,FALSE))))))</f>
        <v>Fill in all required fields</v>
      </c>
    </row>
    <row r="233" spans="2:19" ht="15">
      <c r="B233" s="10">
        <v>228</v>
      </c>
      <c r="C233" s="41"/>
      <c r="D233" s="42"/>
      <c r="E233" s="42"/>
      <c r="F233" s="42"/>
      <c r="G233" s="42"/>
      <c r="H233" s="42"/>
      <c r="I233" s="42"/>
      <c r="J233" s="42"/>
      <c r="K233" s="42"/>
      <c r="L233" s="42"/>
      <c r="M233" s="11" t="str">
        <f xml:space="preserve">
(IF(F233&gt;'admin BN&lt;40'!$C$41,'admin BN&lt;40'!$B$41,
(IF(F233&gt;'admin BN&lt;40'!$C$40,'admin BN&lt;40'!$B$40,
(IF(F233&gt;'admin BN&lt;40'!$C$39,'admin BN&lt;40'!$B$39,
(IF(F233&gt;'admin BN&lt;40'!$C$38,'admin BN&lt;40'!$B$38,
(IF(F233&gt;'admin BN&lt;40'!$C$37,'admin BN&lt;40'!$B$37,
(IF(F233&gt;'admin BN&lt;40'!$C$36,'admin BN&lt;40'!$B$36,
(IF(F233&gt;'admin BN&lt;40'!$C$35,'admin BN&lt;40'!$B$35,
(IF(F233&gt;'admin BN&lt;40'!$C$34,'admin BN&lt;40'!$B$34,
(IF(F233&gt;'admin BN&lt;40'!$C$33,'admin BN&lt;40'!$B$33,
(IF(F233&gt;'admin BN&lt;40'!$C$32,'admin BN&lt;40'!$B$32,
(IF(F233&gt;'admin BN&lt;40'!$C$31,'admin BN&lt;40'!$B$31,
(IF(F233&gt;'admin BN&lt;40'!$C$30,'admin BN&lt;40'!$B$30,
(IF(F233&gt;'admin BN&lt;40'!$C$29,'admin BN&lt;40'!$B$29,IF(F233="","",'admin BN&lt;40'!$B$28)))))))))))))))))))))))))))</f>
        <v/>
      </c>
      <c r="N233" s="12" t="str">
        <f xml:space="preserve">
IF(ISBLANK(K233),"",
IF(K233&gt;'admin BN&lt;40'!$E$6,"Safe",
IF(K233&gt;'admin BN&lt;40'!$G$6,"Danger",)))</f>
        <v/>
      </c>
      <c r="O233" s="13" t="str">
        <f xml:space="preserve">
IF(ISBLANK(L233),"",
IF(L233&gt;'admin BN&lt;40'!$G$7,"Danger",
IF(L233&gt;'admin BN&lt;40'!$F$7,"Alert",
IF(L233&gt;='admin BN&lt;40'!$E$7,"Safe",""))))</f>
        <v/>
      </c>
      <c r="P233" s="14" t="str">
        <f xml:space="preserve">
(IF(G233&gt;'admin BN&lt;40'!$C$23,'admin BN&lt;40'!$B$23,
(IF(G233&gt;'admin BN&lt;40'!$C$22,'admin BN&lt;40'!$B$22,
(IF(G233&gt;'admin BN&lt;40'!$C$21,'admin BN&lt;40'!$B$21,
(IF(G233&gt;'admin BN&lt;40'!$C$20,'admin BN&lt;40'!$B$20,IF(G233&gt;'admin BN&lt;40'!$C$19,'admin BN&lt;40'!$B$19,"")))))))))</f>
        <v/>
      </c>
      <c r="Q233" s="14" t="str">
        <f t="shared" si="6"/>
        <v/>
      </c>
      <c r="R233" s="14">
        <f t="shared" si="7"/>
        <v>5</v>
      </c>
      <c r="S233" s="15" t="str">
        <f xml:space="preserve">
IF($R233&gt;0,"Fill in all required fields",
IF(OR($M233="&gt;3.0%",$M233="2.0-3.0%",$M233="1.5-2.0%",$M233="0.5-1.5%"),"Fuel sulphur content is too high for operation on BN&lt;40, please use a higher BN CLO and the matching sheet",
IF($I233&gt;100,"CLO not suitable for this sheet. Please check BN &gt;100 sheet",
IF(AND($I233&gt;39,$I233&lt;101),"CLO not suitable for this sheet. Please check BN40 - BN100 sheet",
IF(ISERROR(VLOOKUP(Q233,'admin BN&lt;40'!J$6:M$59,4,FALSE)),"",VLOOKUP(Q233,'admin BN&lt;40'!J$6:M$59,4,FALSE))))))</f>
        <v>Fill in all required fields</v>
      </c>
    </row>
    <row r="234" spans="2:19" ht="15">
      <c r="B234" s="10">
        <v>229</v>
      </c>
      <c r="C234" s="41"/>
      <c r="D234" s="42"/>
      <c r="E234" s="42"/>
      <c r="F234" s="42"/>
      <c r="G234" s="42"/>
      <c r="H234" s="42"/>
      <c r="I234" s="42"/>
      <c r="J234" s="42"/>
      <c r="K234" s="42"/>
      <c r="L234" s="42"/>
      <c r="M234" s="11" t="str">
        <f xml:space="preserve">
(IF(F234&gt;'admin BN&lt;40'!$C$41,'admin BN&lt;40'!$B$41,
(IF(F234&gt;'admin BN&lt;40'!$C$40,'admin BN&lt;40'!$B$40,
(IF(F234&gt;'admin BN&lt;40'!$C$39,'admin BN&lt;40'!$B$39,
(IF(F234&gt;'admin BN&lt;40'!$C$38,'admin BN&lt;40'!$B$38,
(IF(F234&gt;'admin BN&lt;40'!$C$37,'admin BN&lt;40'!$B$37,
(IF(F234&gt;'admin BN&lt;40'!$C$36,'admin BN&lt;40'!$B$36,
(IF(F234&gt;'admin BN&lt;40'!$C$35,'admin BN&lt;40'!$B$35,
(IF(F234&gt;'admin BN&lt;40'!$C$34,'admin BN&lt;40'!$B$34,
(IF(F234&gt;'admin BN&lt;40'!$C$33,'admin BN&lt;40'!$B$33,
(IF(F234&gt;'admin BN&lt;40'!$C$32,'admin BN&lt;40'!$B$32,
(IF(F234&gt;'admin BN&lt;40'!$C$31,'admin BN&lt;40'!$B$31,
(IF(F234&gt;'admin BN&lt;40'!$C$30,'admin BN&lt;40'!$B$30,
(IF(F234&gt;'admin BN&lt;40'!$C$29,'admin BN&lt;40'!$B$29,IF(F234="","",'admin BN&lt;40'!$B$28)))))))))))))))))))))))))))</f>
        <v/>
      </c>
      <c r="N234" s="12" t="str">
        <f xml:space="preserve">
IF(ISBLANK(K234),"",
IF(K234&gt;'admin BN&lt;40'!$E$6,"Safe",
IF(K234&gt;'admin BN&lt;40'!$G$6,"Danger",)))</f>
        <v/>
      </c>
      <c r="O234" s="13" t="str">
        <f xml:space="preserve">
IF(ISBLANK(L234),"",
IF(L234&gt;'admin BN&lt;40'!$G$7,"Danger",
IF(L234&gt;'admin BN&lt;40'!$F$7,"Alert",
IF(L234&gt;='admin BN&lt;40'!$E$7,"Safe",""))))</f>
        <v/>
      </c>
      <c r="P234" s="14" t="str">
        <f xml:space="preserve">
(IF(G234&gt;'admin BN&lt;40'!$C$23,'admin BN&lt;40'!$B$23,
(IF(G234&gt;'admin BN&lt;40'!$C$22,'admin BN&lt;40'!$B$22,
(IF(G234&gt;'admin BN&lt;40'!$C$21,'admin BN&lt;40'!$B$21,
(IF(G234&gt;'admin BN&lt;40'!$C$20,'admin BN&lt;40'!$B$20,IF(G234&gt;'admin BN&lt;40'!$C$19,'admin BN&lt;40'!$B$19,"")))))))))</f>
        <v/>
      </c>
      <c r="Q234" s="14" t="str">
        <f t="shared" si="6"/>
        <v/>
      </c>
      <c r="R234" s="14">
        <f t="shared" si="7"/>
        <v>5</v>
      </c>
      <c r="S234" s="15" t="str">
        <f xml:space="preserve">
IF($R234&gt;0,"Fill in all required fields",
IF(OR($M234="&gt;3.0%",$M234="2.0-3.0%",$M234="1.5-2.0%",$M234="0.5-1.5%"),"Fuel sulphur content is too high for operation on BN&lt;40, please use a higher BN CLO and the matching sheet",
IF($I234&gt;100,"CLO not suitable for this sheet. Please check BN &gt;100 sheet",
IF(AND($I234&gt;39,$I234&lt;101),"CLO not suitable for this sheet. Please check BN40 - BN100 sheet",
IF(ISERROR(VLOOKUP(Q234,'admin BN&lt;40'!J$6:M$59,4,FALSE)),"",VLOOKUP(Q234,'admin BN&lt;40'!J$6:M$59,4,FALSE))))))</f>
        <v>Fill in all required fields</v>
      </c>
    </row>
    <row r="235" spans="2:19" ht="15">
      <c r="B235" s="10">
        <v>230</v>
      </c>
      <c r="C235" s="41"/>
      <c r="D235" s="42"/>
      <c r="E235" s="42"/>
      <c r="F235" s="42"/>
      <c r="G235" s="42"/>
      <c r="H235" s="42"/>
      <c r="I235" s="42"/>
      <c r="J235" s="42"/>
      <c r="K235" s="42"/>
      <c r="L235" s="42"/>
      <c r="M235" s="11" t="str">
        <f xml:space="preserve">
(IF(F235&gt;'admin BN&lt;40'!$C$41,'admin BN&lt;40'!$B$41,
(IF(F235&gt;'admin BN&lt;40'!$C$40,'admin BN&lt;40'!$B$40,
(IF(F235&gt;'admin BN&lt;40'!$C$39,'admin BN&lt;40'!$B$39,
(IF(F235&gt;'admin BN&lt;40'!$C$38,'admin BN&lt;40'!$B$38,
(IF(F235&gt;'admin BN&lt;40'!$C$37,'admin BN&lt;40'!$B$37,
(IF(F235&gt;'admin BN&lt;40'!$C$36,'admin BN&lt;40'!$B$36,
(IF(F235&gt;'admin BN&lt;40'!$C$35,'admin BN&lt;40'!$B$35,
(IF(F235&gt;'admin BN&lt;40'!$C$34,'admin BN&lt;40'!$B$34,
(IF(F235&gt;'admin BN&lt;40'!$C$33,'admin BN&lt;40'!$B$33,
(IF(F235&gt;'admin BN&lt;40'!$C$32,'admin BN&lt;40'!$B$32,
(IF(F235&gt;'admin BN&lt;40'!$C$31,'admin BN&lt;40'!$B$31,
(IF(F235&gt;'admin BN&lt;40'!$C$30,'admin BN&lt;40'!$B$30,
(IF(F235&gt;'admin BN&lt;40'!$C$29,'admin BN&lt;40'!$B$29,IF(F235="","",'admin BN&lt;40'!$B$28)))))))))))))))))))))))))))</f>
        <v/>
      </c>
      <c r="N235" s="12" t="str">
        <f xml:space="preserve">
IF(ISBLANK(K235),"",
IF(K235&gt;'admin BN&lt;40'!$E$6,"Safe",
IF(K235&gt;'admin BN&lt;40'!$G$6,"Danger",)))</f>
        <v/>
      </c>
      <c r="O235" s="13" t="str">
        <f xml:space="preserve">
IF(ISBLANK(L235),"",
IF(L235&gt;'admin BN&lt;40'!$G$7,"Danger",
IF(L235&gt;'admin BN&lt;40'!$F$7,"Alert",
IF(L235&gt;='admin BN&lt;40'!$E$7,"Safe",""))))</f>
        <v/>
      </c>
      <c r="P235" s="14" t="str">
        <f xml:space="preserve">
(IF(G235&gt;'admin BN&lt;40'!$C$23,'admin BN&lt;40'!$B$23,
(IF(G235&gt;'admin BN&lt;40'!$C$22,'admin BN&lt;40'!$B$22,
(IF(G235&gt;'admin BN&lt;40'!$C$21,'admin BN&lt;40'!$B$21,
(IF(G235&gt;'admin BN&lt;40'!$C$20,'admin BN&lt;40'!$B$20,IF(G235&gt;'admin BN&lt;40'!$C$19,'admin BN&lt;40'!$B$19,"")))))))))</f>
        <v/>
      </c>
      <c r="Q235" s="14" t="str">
        <f t="shared" si="6"/>
        <v/>
      </c>
      <c r="R235" s="14">
        <f t="shared" si="7"/>
        <v>5</v>
      </c>
      <c r="S235" s="15" t="str">
        <f xml:space="preserve">
IF($R235&gt;0,"Fill in all required fields",
IF(OR($M235="&gt;3.0%",$M235="2.0-3.0%",$M235="1.5-2.0%",$M235="0.5-1.5%"),"Fuel sulphur content is too high for operation on BN&lt;40, please use a higher BN CLO and the matching sheet",
IF($I235&gt;100,"CLO not suitable for this sheet. Please check BN &gt;100 sheet",
IF(AND($I235&gt;39,$I235&lt;101),"CLO not suitable for this sheet. Please check BN40 - BN100 sheet",
IF(ISERROR(VLOOKUP(Q235,'admin BN&lt;40'!J$6:M$59,4,FALSE)),"",VLOOKUP(Q235,'admin BN&lt;40'!J$6:M$59,4,FALSE))))))</f>
        <v>Fill in all required fields</v>
      </c>
    </row>
    <row r="236" spans="2:19" ht="15">
      <c r="B236" s="10">
        <v>231</v>
      </c>
      <c r="C236" s="41"/>
      <c r="D236" s="42"/>
      <c r="E236" s="42"/>
      <c r="F236" s="42"/>
      <c r="G236" s="42"/>
      <c r="H236" s="42"/>
      <c r="I236" s="42"/>
      <c r="J236" s="42"/>
      <c r="K236" s="42"/>
      <c r="L236" s="42"/>
      <c r="M236" s="11" t="str">
        <f xml:space="preserve">
(IF(F236&gt;'admin BN&lt;40'!$C$41,'admin BN&lt;40'!$B$41,
(IF(F236&gt;'admin BN&lt;40'!$C$40,'admin BN&lt;40'!$B$40,
(IF(F236&gt;'admin BN&lt;40'!$C$39,'admin BN&lt;40'!$B$39,
(IF(F236&gt;'admin BN&lt;40'!$C$38,'admin BN&lt;40'!$B$38,
(IF(F236&gt;'admin BN&lt;40'!$C$37,'admin BN&lt;40'!$B$37,
(IF(F236&gt;'admin BN&lt;40'!$C$36,'admin BN&lt;40'!$B$36,
(IF(F236&gt;'admin BN&lt;40'!$C$35,'admin BN&lt;40'!$B$35,
(IF(F236&gt;'admin BN&lt;40'!$C$34,'admin BN&lt;40'!$B$34,
(IF(F236&gt;'admin BN&lt;40'!$C$33,'admin BN&lt;40'!$B$33,
(IF(F236&gt;'admin BN&lt;40'!$C$32,'admin BN&lt;40'!$B$32,
(IF(F236&gt;'admin BN&lt;40'!$C$31,'admin BN&lt;40'!$B$31,
(IF(F236&gt;'admin BN&lt;40'!$C$30,'admin BN&lt;40'!$B$30,
(IF(F236&gt;'admin BN&lt;40'!$C$29,'admin BN&lt;40'!$B$29,IF(F236="","",'admin BN&lt;40'!$B$28)))))))))))))))))))))))))))</f>
        <v/>
      </c>
      <c r="N236" s="12" t="str">
        <f xml:space="preserve">
IF(ISBLANK(K236),"",
IF(K236&gt;'admin BN&lt;40'!$E$6,"Safe",
IF(K236&gt;'admin BN&lt;40'!$G$6,"Danger",)))</f>
        <v/>
      </c>
      <c r="O236" s="13" t="str">
        <f xml:space="preserve">
IF(ISBLANK(L236),"",
IF(L236&gt;'admin BN&lt;40'!$G$7,"Danger",
IF(L236&gt;'admin BN&lt;40'!$F$7,"Alert",
IF(L236&gt;='admin BN&lt;40'!$E$7,"Safe",""))))</f>
        <v/>
      </c>
      <c r="P236" s="14" t="str">
        <f xml:space="preserve">
(IF(G236&gt;'admin BN&lt;40'!$C$23,'admin BN&lt;40'!$B$23,
(IF(G236&gt;'admin BN&lt;40'!$C$22,'admin BN&lt;40'!$B$22,
(IF(G236&gt;'admin BN&lt;40'!$C$21,'admin BN&lt;40'!$B$21,
(IF(G236&gt;'admin BN&lt;40'!$C$20,'admin BN&lt;40'!$B$20,IF(G236&gt;'admin BN&lt;40'!$C$19,'admin BN&lt;40'!$B$19,"")))))))))</f>
        <v/>
      </c>
      <c r="Q236" s="14" t="str">
        <f t="shared" si="6"/>
        <v/>
      </c>
      <c r="R236" s="14">
        <f t="shared" si="7"/>
        <v>5</v>
      </c>
      <c r="S236" s="15" t="str">
        <f xml:space="preserve">
IF($R236&gt;0,"Fill in all required fields",
IF(OR($M236="&gt;3.0%",$M236="2.0-3.0%",$M236="1.5-2.0%",$M236="0.5-1.5%"),"Fuel sulphur content is too high for operation on BN&lt;40, please use a higher BN CLO and the matching sheet",
IF($I236&gt;100,"CLO not suitable for this sheet. Please check BN &gt;100 sheet",
IF(AND($I236&gt;39,$I236&lt;101),"CLO not suitable for this sheet. Please check BN40 - BN100 sheet",
IF(ISERROR(VLOOKUP(Q236,'admin BN&lt;40'!J$6:M$59,4,FALSE)),"",VLOOKUP(Q236,'admin BN&lt;40'!J$6:M$59,4,FALSE))))))</f>
        <v>Fill in all required fields</v>
      </c>
    </row>
    <row r="237" spans="2:19" ht="15">
      <c r="B237" s="10">
        <v>232</v>
      </c>
      <c r="C237" s="41"/>
      <c r="D237" s="42"/>
      <c r="E237" s="42"/>
      <c r="F237" s="42"/>
      <c r="G237" s="42"/>
      <c r="H237" s="42"/>
      <c r="I237" s="42"/>
      <c r="J237" s="42"/>
      <c r="K237" s="42"/>
      <c r="L237" s="42"/>
      <c r="M237" s="11" t="str">
        <f xml:space="preserve">
(IF(F237&gt;'admin BN&lt;40'!$C$41,'admin BN&lt;40'!$B$41,
(IF(F237&gt;'admin BN&lt;40'!$C$40,'admin BN&lt;40'!$B$40,
(IF(F237&gt;'admin BN&lt;40'!$C$39,'admin BN&lt;40'!$B$39,
(IF(F237&gt;'admin BN&lt;40'!$C$38,'admin BN&lt;40'!$B$38,
(IF(F237&gt;'admin BN&lt;40'!$C$37,'admin BN&lt;40'!$B$37,
(IF(F237&gt;'admin BN&lt;40'!$C$36,'admin BN&lt;40'!$B$36,
(IF(F237&gt;'admin BN&lt;40'!$C$35,'admin BN&lt;40'!$B$35,
(IF(F237&gt;'admin BN&lt;40'!$C$34,'admin BN&lt;40'!$B$34,
(IF(F237&gt;'admin BN&lt;40'!$C$33,'admin BN&lt;40'!$B$33,
(IF(F237&gt;'admin BN&lt;40'!$C$32,'admin BN&lt;40'!$B$32,
(IF(F237&gt;'admin BN&lt;40'!$C$31,'admin BN&lt;40'!$B$31,
(IF(F237&gt;'admin BN&lt;40'!$C$30,'admin BN&lt;40'!$B$30,
(IF(F237&gt;'admin BN&lt;40'!$C$29,'admin BN&lt;40'!$B$29,IF(F237="","",'admin BN&lt;40'!$B$28)))))))))))))))))))))))))))</f>
        <v/>
      </c>
      <c r="N237" s="12" t="str">
        <f xml:space="preserve">
IF(ISBLANK(K237),"",
IF(K237&gt;'admin BN&lt;40'!$E$6,"Safe",
IF(K237&gt;'admin BN&lt;40'!$G$6,"Danger",)))</f>
        <v/>
      </c>
      <c r="O237" s="13" t="str">
        <f xml:space="preserve">
IF(ISBLANK(L237),"",
IF(L237&gt;'admin BN&lt;40'!$G$7,"Danger",
IF(L237&gt;'admin BN&lt;40'!$F$7,"Alert",
IF(L237&gt;='admin BN&lt;40'!$E$7,"Safe",""))))</f>
        <v/>
      </c>
      <c r="P237" s="14" t="str">
        <f xml:space="preserve">
(IF(G237&gt;'admin BN&lt;40'!$C$23,'admin BN&lt;40'!$B$23,
(IF(G237&gt;'admin BN&lt;40'!$C$22,'admin BN&lt;40'!$B$22,
(IF(G237&gt;'admin BN&lt;40'!$C$21,'admin BN&lt;40'!$B$21,
(IF(G237&gt;'admin BN&lt;40'!$C$20,'admin BN&lt;40'!$B$20,IF(G237&gt;'admin BN&lt;40'!$C$19,'admin BN&lt;40'!$B$19,"")))))))))</f>
        <v/>
      </c>
      <c r="Q237" s="14" t="str">
        <f t="shared" si="6"/>
        <v/>
      </c>
      <c r="R237" s="14">
        <f t="shared" si="7"/>
        <v>5</v>
      </c>
      <c r="S237" s="15" t="str">
        <f xml:space="preserve">
IF($R237&gt;0,"Fill in all required fields",
IF(OR($M237="&gt;3.0%",$M237="2.0-3.0%",$M237="1.5-2.0%",$M237="0.5-1.5%"),"Fuel sulphur content is too high for operation on BN&lt;40, please use a higher BN CLO and the matching sheet",
IF($I237&gt;100,"CLO not suitable for this sheet. Please check BN &gt;100 sheet",
IF(AND($I237&gt;39,$I237&lt;101),"CLO not suitable for this sheet. Please check BN40 - BN100 sheet",
IF(ISERROR(VLOOKUP(Q237,'admin BN&lt;40'!J$6:M$59,4,FALSE)),"",VLOOKUP(Q237,'admin BN&lt;40'!J$6:M$59,4,FALSE))))))</f>
        <v>Fill in all required fields</v>
      </c>
    </row>
    <row r="238" spans="2:19" ht="15">
      <c r="B238" s="10">
        <v>233</v>
      </c>
      <c r="C238" s="41"/>
      <c r="D238" s="42"/>
      <c r="E238" s="42"/>
      <c r="F238" s="42"/>
      <c r="G238" s="42"/>
      <c r="H238" s="42"/>
      <c r="I238" s="42"/>
      <c r="J238" s="42"/>
      <c r="K238" s="42"/>
      <c r="L238" s="42"/>
      <c r="M238" s="11" t="str">
        <f xml:space="preserve">
(IF(F238&gt;'admin BN&lt;40'!$C$41,'admin BN&lt;40'!$B$41,
(IF(F238&gt;'admin BN&lt;40'!$C$40,'admin BN&lt;40'!$B$40,
(IF(F238&gt;'admin BN&lt;40'!$C$39,'admin BN&lt;40'!$B$39,
(IF(F238&gt;'admin BN&lt;40'!$C$38,'admin BN&lt;40'!$B$38,
(IF(F238&gt;'admin BN&lt;40'!$C$37,'admin BN&lt;40'!$B$37,
(IF(F238&gt;'admin BN&lt;40'!$C$36,'admin BN&lt;40'!$B$36,
(IF(F238&gt;'admin BN&lt;40'!$C$35,'admin BN&lt;40'!$B$35,
(IF(F238&gt;'admin BN&lt;40'!$C$34,'admin BN&lt;40'!$B$34,
(IF(F238&gt;'admin BN&lt;40'!$C$33,'admin BN&lt;40'!$B$33,
(IF(F238&gt;'admin BN&lt;40'!$C$32,'admin BN&lt;40'!$B$32,
(IF(F238&gt;'admin BN&lt;40'!$C$31,'admin BN&lt;40'!$B$31,
(IF(F238&gt;'admin BN&lt;40'!$C$30,'admin BN&lt;40'!$B$30,
(IF(F238&gt;'admin BN&lt;40'!$C$29,'admin BN&lt;40'!$B$29,IF(F238="","",'admin BN&lt;40'!$B$28)))))))))))))))))))))))))))</f>
        <v/>
      </c>
      <c r="N238" s="12" t="str">
        <f xml:space="preserve">
IF(ISBLANK(K238),"",
IF(K238&gt;'admin BN&lt;40'!$E$6,"Safe",
IF(K238&gt;'admin BN&lt;40'!$G$6,"Danger",)))</f>
        <v/>
      </c>
      <c r="O238" s="13" t="str">
        <f xml:space="preserve">
IF(ISBLANK(L238),"",
IF(L238&gt;'admin BN&lt;40'!$G$7,"Danger",
IF(L238&gt;'admin BN&lt;40'!$F$7,"Alert",
IF(L238&gt;='admin BN&lt;40'!$E$7,"Safe",""))))</f>
        <v/>
      </c>
      <c r="P238" s="14" t="str">
        <f xml:space="preserve">
(IF(G238&gt;'admin BN&lt;40'!$C$23,'admin BN&lt;40'!$B$23,
(IF(G238&gt;'admin BN&lt;40'!$C$22,'admin BN&lt;40'!$B$22,
(IF(G238&gt;'admin BN&lt;40'!$C$21,'admin BN&lt;40'!$B$21,
(IF(G238&gt;'admin BN&lt;40'!$C$20,'admin BN&lt;40'!$B$20,IF(G238&gt;'admin BN&lt;40'!$C$19,'admin BN&lt;40'!$B$19,"")))))))))</f>
        <v/>
      </c>
      <c r="Q238" s="14" t="str">
        <f t="shared" si="6"/>
        <v/>
      </c>
      <c r="R238" s="14">
        <f t="shared" si="7"/>
        <v>5</v>
      </c>
      <c r="S238" s="15" t="str">
        <f xml:space="preserve">
IF($R238&gt;0,"Fill in all required fields",
IF(OR($M238="&gt;3.0%",$M238="2.0-3.0%",$M238="1.5-2.0%",$M238="0.5-1.5%"),"Fuel sulphur content is too high for operation on BN&lt;40, please use a higher BN CLO and the matching sheet",
IF($I238&gt;100,"CLO not suitable for this sheet. Please check BN &gt;100 sheet",
IF(AND($I238&gt;39,$I238&lt;101),"CLO not suitable for this sheet. Please check BN40 - BN100 sheet",
IF(ISERROR(VLOOKUP(Q238,'admin BN&lt;40'!J$6:M$59,4,FALSE)),"",VLOOKUP(Q238,'admin BN&lt;40'!J$6:M$59,4,FALSE))))))</f>
        <v>Fill in all required fields</v>
      </c>
    </row>
    <row r="239" spans="2:19" ht="15">
      <c r="B239" s="10">
        <v>234</v>
      </c>
      <c r="C239" s="41"/>
      <c r="D239" s="42"/>
      <c r="E239" s="42"/>
      <c r="F239" s="42"/>
      <c r="G239" s="42"/>
      <c r="H239" s="42"/>
      <c r="I239" s="42"/>
      <c r="J239" s="42"/>
      <c r="K239" s="42"/>
      <c r="L239" s="42"/>
      <c r="M239" s="11" t="str">
        <f xml:space="preserve">
(IF(F239&gt;'admin BN&lt;40'!$C$41,'admin BN&lt;40'!$B$41,
(IF(F239&gt;'admin BN&lt;40'!$C$40,'admin BN&lt;40'!$B$40,
(IF(F239&gt;'admin BN&lt;40'!$C$39,'admin BN&lt;40'!$B$39,
(IF(F239&gt;'admin BN&lt;40'!$C$38,'admin BN&lt;40'!$B$38,
(IF(F239&gt;'admin BN&lt;40'!$C$37,'admin BN&lt;40'!$B$37,
(IF(F239&gt;'admin BN&lt;40'!$C$36,'admin BN&lt;40'!$B$36,
(IF(F239&gt;'admin BN&lt;40'!$C$35,'admin BN&lt;40'!$B$35,
(IF(F239&gt;'admin BN&lt;40'!$C$34,'admin BN&lt;40'!$B$34,
(IF(F239&gt;'admin BN&lt;40'!$C$33,'admin BN&lt;40'!$B$33,
(IF(F239&gt;'admin BN&lt;40'!$C$32,'admin BN&lt;40'!$B$32,
(IF(F239&gt;'admin BN&lt;40'!$C$31,'admin BN&lt;40'!$B$31,
(IF(F239&gt;'admin BN&lt;40'!$C$30,'admin BN&lt;40'!$B$30,
(IF(F239&gt;'admin BN&lt;40'!$C$29,'admin BN&lt;40'!$B$29,IF(F239="","",'admin BN&lt;40'!$B$28)))))))))))))))))))))))))))</f>
        <v/>
      </c>
      <c r="N239" s="12" t="str">
        <f xml:space="preserve">
IF(ISBLANK(K239),"",
IF(K239&gt;'admin BN&lt;40'!$E$6,"Safe",
IF(K239&gt;'admin BN&lt;40'!$G$6,"Danger",)))</f>
        <v/>
      </c>
      <c r="O239" s="13" t="str">
        <f xml:space="preserve">
IF(ISBLANK(L239),"",
IF(L239&gt;'admin BN&lt;40'!$G$7,"Danger",
IF(L239&gt;'admin BN&lt;40'!$F$7,"Alert",
IF(L239&gt;='admin BN&lt;40'!$E$7,"Safe",""))))</f>
        <v/>
      </c>
      <c r="P239" s="14" t="str">
        <f xml:space="preserve">
(IF(G239&gt;'admin BN&lt;40'!$C$23,'admin BN&lt;40'!$B$23,
(IF(G239&gt;'admin BN&lt;40'!$C$22,'admin BN&lt;40'!$B$22,
(IF(G239&gt;'admin BN&lt;40'!$C$21,'admin BN&lt;40'!$B$21,
(IF(G239&gt;'admin BN&lt;40'!$C$20,'admin BN&lt;40'!$B$20,IF(G239&gt;'admin BN&lt;40'!$C$19,'admin BN&lt;40'!$B$19,"")))))))))</f>
        <v/>
      </c>
      <c r="Q239" s="14" t="str">
        <f t="shared" si="6"/>
        <v/>
      </c>
      <c r="R239" s="14">
        <f t="shared" si="7"/>
        <v>5</v>
      </c>
      <c r="S239" s="15" t="str">
        <f xml:space="preserve">
IF($R239&gt;0,"Fill in all required fields",
IF(OR($M239="&gt;3.0%",$M239="2.0-3.0%",$M239="1.5-2.0%",$M239="0.5-1.5%"),"Fuel sulphur content is too high for operation on BN&lt;40, please use a higher BN CLO and the matching sheet",
IF($I239&gt;100,"CLO not suitable for this sheet. Please check BN &gt;100 sheet",
IF(AND($I239&gt;39,$I239&lt;101),"CLO not suitable for this sheet. Please check BN40 - BN100 sheet",
IF(ISERROR(VLOOKUP(Q239,'admin BN&lt;40'!J$6:M$59,4,FALSE)),"",VLOOKUP(Q239,'admin BN&lt;40'!J$6:M$59,4,FALSE))))))</f>
        <v>Fill in all required fields</v>
      </c>
    </row>
    <row r="240" spans="2:19" ht="15">
      <c r="B240" s="10">
        <v>235</v>
      </c>
      <c r="C240" s="41"/>
      <c r="D240" s="42"/>
      <c r="E240" s="42"/>
      <c r="F240" s="42"/>
      <c r="G240" s="42"/>
      <c r="H240" s="42"/>
      <c r="I240" s="42"/>
      <c r="J240" s="42"/>
      <c r="K240" s="42"/>
      <c r="L240" s="42"/>
      <c r="M240" s="11" t="str">
        <f xml:space="preserve">
(IF(F240&gt;'admin BN&lt;40'!$C$41,'admin BN&lt;40'!$B$41,
(IF(F240&gt;'admin BN&lt;40'!$C$40,'admin BN&lt;40'!$B$40,
(IF(F240&gt;'admin BN&lt;40'!$C$39,'admin BN&lt;40'!$B$39,
(IF(F240&gt;'admin BN&lt;40'!$C$38,'admin BN&lt;40'!$B$38,
(IF(F240&gt;'admin BN&lt;40'!$C$37,'admin BN&lt;40'!$B$37,
(IF(F240&gt;'admin BN&lt;40'!$C$36,'admin BN&lt;40'!$B$36,
(IF(F240&gt;'admin BN&lt;40'!$C$35,'admin BN&lt;40'!$B$35,
(IF(F240&gt;'admin BN&lt;40'!$C$34,'admin BN&lt;40'!$B$34,
(IF(F240&gt;'admin BN&lt;40'!$C$33,'admin BN&lt;40'!$B$33,
(IF(F240&gt;'admin BN&lt;40'!$C$32,'admin BN&lt;40'!$B$32,
(IF(F240&gt;'admin BN&lt;40'!$C$31,'admin BN&lt;40'!$B$31,
(IF(F240&gt;'admin BN&lt;40'!$C$30,'admin BN&lt;40'!$B$30,
(IF(F240&gt;'admin BN&lt;40'!$C$29,'admin BN&lt;40'!$B$29,IF(F240="","",'admin BN&lt;40'!$B$28)))))))))))))))))))))))))))</f>
        <v/>
      </c>
      <c r="N240" s="12" t="str">
        <f xml:space="preserve">
IF(ISBLANK(K240),"",
IF(K240&gt;'admin BN&lt;40'!$E$6,"Safe",
IF(K240&gt;'admin BN&lt;40'!$G$6,"Danger",)))</f>
        <v/>
      </c>
      <c r="O240" s="13" t="str">
        <f xml:space="preserve">
IF(ISBLANK(L240),"",
IF(L240&gt;'admin BN&lt;40'!$G$7,"Danger",
IF(L240&gt;'admin BN&lt;40'!$F$7,"Alert",
IF(L240&gt;='admin BN&lt;40'!$E$7,"Safe",""))))</f>
        <v/>
      </c>
      <c r="P240" s="14" t="str">
        <f xml:space="preserve">
(IF(G240&gt;'admin BN&lt;40'!$C$23,'admin BN&lt;40'!$B$23,
(IF(G240&gt;'admin BN&lt;40'!$C$22,'admin BN&lt;40'!$B$22,
(IF(G240&gt;'admin BN&lt;40'!$C$21,'admin BN&lt;40'!$B$21,
(IF(G240&gt;'admin BN&lt;40'!$C$20,'admin BN&lt;40'!$B$20,IF(G240&gt;'admin BN&lt;40'!$C$19,'admin BN&lt;40'!$B$19,"")))))))))</f>
        <v/>
      </c>
      <c r="Q240" s="14" t="str">
        <f t="shared" si="6"/>
        <v/>
      </c>
      <c r="R240" s="14">
        <f t="shared" si="7"/>
        <v>5</v>
      </c>
      <c r="S240" s="15" t="str">
        <f xml:space="preserve">
IF($R240&gt;0,"Fill in all required fields",
IF(OR($M240="&gt;3.0%",$M240="2.0-3.0%",$M240="1.5-2.0%",$M240="0.5-1.5%"),"Fuel sulphur content is too high for operation on BN&lt;40, please use a higher BN CLO and the matching sheet",
IF($I240&gt;100,"CLO not suitable for this sheet. Please check BN &gt;100 sheet",
IF(AND($I240&gt;39,$I240&lt;101),"CLO not suitable for this sheet. Please check BN40 - BN100 sheet",
IF(ISERROR(VLOOKUP(Q240,'admin BN&lt;40'!J$6:M$59,4,FALSE)),"",VLOOKUP(Q240,'admin BN&lt;40'!J$6:M$59,4,FALSE))))))</f>
        <v>Fill in all required fields</v>
      </c>
    </row>
    <row r="241" spans="2:19" ht="15">
      <c r="B241" s="10">
        <v>236</v>
      </c>
      <c r="C241" s="41"/>
      <c r="D241" s="42"/>
      <c r="E241" s="42"/>
      <c r="F241" s="42"/>
      <c r="G241" s="42"/>
      <c r="H241" s="42"/>
      <c r="I241" s="42"/>
      <c r="J241" s="42"/>
      <c r="K241" s="42"/>
      <c r="L241" s="42"/>
      <c r="M241" s="11" t="str">
        <f xml:space="preserve">
(IF(F241&gt;'admin BN&lt;40'!$C$41,'admin BN&lt;40'!$B$41,
(IF(F241&gt;'admin BN&lt;40'!$C$40,'admin BN&lt;40'!$B$40,
(IF(F241&gt;'admin BN&lt;40'!$C$39,'admin BN&lt;40'!$B$39,
(IF(F241&gt;'admin BN&lt;40'!$C$38,'admin BN&lt;40'!$B$38,
(IF(F241&gt;'admin BN&lt;40'!$C$37,'admin BN&lt;40'!$B$37,
(IF(F241&gt;'admin BN&lt;40'!$C$36,'admin BN&lt;40'!$B$36,
(IF(F241&gt;'admin BN&lt;40'!$C$35,'admin BN&lt;40'!$B$35,
(IF(F241&gt;'admin BN&lt;40'!$C$34,'admin BN&lt;40'!$B$34,
(IF(F241&gt;'admin BN&lt;40'!$C$33,'admin BN&lt;40'!$B$33,
(IF(F241&gt;'admin BN&lt;40'!$C$32,'admin BN&lt;40'!$B$32,
(IF(F241&gt;'admin BN&lt;40'!$C$31,'admin BN&lt;40'!$B$31,
(IF(F241&gt;'admin BN&lt;40'!$C$30,'admin BN&lt;40'!$B$30,
(IF(F241&gt;'admin BN&lt;40'!$C$29,'admin BN&lt;40'!$B$29,IF(F241="","",'admin BN&lt;40'!$B$28)))))))))))))))))))))))))))</f>
        <v/>
      </c>
      <c r="N241" s="12" t="str">
        <f xml:space="preserve">
IF(ISBLANK(K241),"",
IF(K241&gt;'admin BN&lt;40'!$E$6,"Safe",
IF(K241&gt;'admin BN&lt;40'!$G$6,"Danger",)))</f>
        <v/>
      </c>
      <c r="O241" s="13" t="str">
        <f xml:space="preserve">
IF(ISBLANK(L241),"",
IF(L241&gt;'admin BN&lt;40'!$G$7,"Danger",
IF(L241&gt;'admin BN&lt;40'!$F$7,"Alert",
IF(L241&gt;='admin BN&lt;40'!$E$7,"Safe",""))))</f>
        <v/>
      </c>
      <c r="P241" s="14" t="str">
        <f xml:space="preserve">
(IF(G241&gt;'admin BN&lt;40'!$C$23,'admin BN&lt;40'!$B$23,
(IF(G241&gt;'admin BN&lt;40'!$C$22,'admin BN&lt;40'!$B$22,
(IF(G241&gt;'admin BN&lt;40'!$C$21,'admin BN&lt;40'!$B$21,
(IF(G241&gt;'admin BN&lt;40'!$C$20,'admin BN&lt;40'!$B$20,IF(G241&gt;'admin BN&lt;40'!$C$19,'admin BN&lt;40'!$B$19,"")))))))))</f>
        <v/>
      </c>
      <c r="Q241" s="14" t="str">
        <f t="shared" si="6"/>
        <v/>
      </c>
      <c r="R241" s="14">
        <f t="shared" si="7"/>
        <v>5</v>
      </c>
      <c r="S241" s="15" t="str">
        <f xml:space="preserve">
IF($R241&gt;0,"Fill in all required fields",
IF(OR($M241="&gt;3.0%",$M241="2.0-3.0%",$M241="1.5-2.0%",$M241="0.5-1.5%"),"Fuel sulphur content is too high for operation on BN&lt;40, please use a higher BN CLO and the matching sheet",
IF($I241&gt;100,"CLO not suitable for this sheet. Please check BN &gt;100 sheet",
IF(AND($I241&gt;39,$I241&lt;101),"CLO not suitable for this sheet. Please check BN40 - BN100 sheet",
IF(ISERROR(VLOOKUP(Q241,'admin BN&lt;40'!J$6:M$59,4,FALSE)),"",VLOOKUP(Q241,'admin BN&lt;40'!J$6:M$59,4,FALSE))))))</f>
        <v>Fill in all required fields</v>
      </c>
    </row>
    <row r="242" spans="2:19" ht="15">
      <c r="B242" s="10">
        <v>237</v>
      </c>
      <c r="C242" s="41"/>
      <c r="D242" s="42"/>
      <c r="E242" s="42"/>
      <c r="F242" s="42"/>
      <c r="G242" s="42"/>
      <c r="H242" s="42"/>
      <c r="I242" s="42"/>
      <c r="J242" s="42"/>
      <c r="K242" s="42"/>
      <c r="L242" s="42"/>
      <c r="M242" s="11" t="str">
        <f xml:space="preserve">
(IF(F242&gt;'admin BN&lt;40'!$C$41,'admin BN&lt;40'!$B$41,
(IF(F242&gt;'admin BN&lt;40'!$C$40,'admin BN&lt;40'!$B$40,
(IF(F242&gt;'admin BN&lt;40'!$C$39,'admin BN&lt;40'!$B$39,
(IF(F242&gt;'admin BN&lt;40'!$C$38,'admin BN&lt;40'!$B$38,
(IF(F242&gt;'admin BN&lt;40'!$C$37,'admin BN&lt;40'!$B$37,
(IF(F242&gt;'admin BN&lt;40'!$C$36,'admin BN&lt;40'!$B$36,
(IF(F242&gt;'admin BN&lt;40'!$C$35,'admin BN&lt;40'!$B$35,
(IF(F242&gt;'admin BN&lt;40'!$C$34,'admin BN&lt;40'!$B$34,
(IF(F242&gt;'admin BN&lt;40'!$C$33,'admin BN&lt;40'!$B$33,
(IF(F242&gt;'admin BN&lt;40'!$C$32,'admin BN&lt;40'!$B$32,
(IF(F242&gt;'admin BN&lt;40'!$C$31,'admin BN&lt;40'!$B$31,
(IF(F242&gt;'admin BN&lt;40'!$C$30,'admin BN&lt;40'!$B$30,
(IF(F242&gt;'admin BN&lt;40'!$C$29,'admin BN&lt;40'!$B$29,IF(F242="","",'admin BN&lt;40'!$B$28)))))))))))))))))))))))))))</f>
        <v/>
      </c>
      <c r="N242" s="12" t="str">
        <f xml:space="preserve">
IF(ISBLANK(K242),"",
IF(K242&gt;'admin BN&lt;40'!$E$6,"Safe",
IF(K242&gt;'admin BN&lt;40'!$G$6,"Danger",)))</f>
        <v/>
      </c>
      <c r="O242" s="13" t="str">
        <f xml:space="preserve">
IF(ISBLANK(L242),"",
IF(L242&gt;'admin BN&lt;40'!$G$7,"Danger",
IF(L242&gt;'admin BN&lt;40'!$F$7,"Alert",
IF(L242&gt;='admin BN&lt;40'!$E$7,"Safe",""))))</f>
        <v/>
      </c>
      <c r="P242" s="14" t="str">
        <f xml:space="preserve">
(IF(G242&gt;'admin BN&lt;40'!$C$23,'admin BN&lt;40'!$B$23,
(IF(G242&gt;'admin BN&lt;40'!$C$22,'admin BN&lt;40'!$B$22,
(IF(G242&gt;'admin BN&lt;40'!$C$21,'admin BN&lt;40'!$B$21,
(IF(G242&gt;'admin BN&lt;40'!$C$20,'admin BN&lt;40'!$B$20,IF(G242&gt;'admin BN&lt;40'!$C$19,'admin BN&lt;40'!$B$19,"")))))))))</f>
        <v/>
      </c>
      <c r="Q242" s="14" t="str">
        <f t="shared" si="6"/>
        <v/>
      </c>
      <c r="R242" s="14">
        <f t="shared" si="7"/>
        <v>5</v>
      </c>
      <c r="S242" s="15" t="str">
        <f xml:space="preserve">
IF($R242&gt;0,"Fill in all required fields",
IF(OR($M242="&gt;3.0%",$M242="2.0-3.0%",$M242="1.5-2.0%",$M242="0.5-1.5%"),"Fuel sulphur content is too high for operation on BN&lt;40, please use a higher BN CLO and the matching sheet",
IF($I242&gt;100,"CLO not suitable for this sheet. Please check BN &gt;100 sheet",
IF(AND($I242&gt;39,$I242&lt;101),"CLO not suitable for this sheet. Please check BN40 - BN100 sheet",
IF(ISERROR(VLOOKUP(Q242,'admin BN&lt;40'!J$6:M$59,4,FALSE)),"",VLOOKUP(Q242,'admin BN&lt;40'!J$6:M$59,4,FALSE))))))</f>
        <v>Fill in all required fields</v>
      </c>
    </row>
    <row r="243" spans="2:19" ht="15">
      <c r="B243" s="10">
        <v>238</v>
      </c>
      <c r="C243" s="41"/>
      <c r="D243" s="42"/>
      <c r="E243" s="42"/>
      <c r="F243" s="42"/>
      <c r="G243" s="42"/>
      <c r="H243" s="42"/>
      <c r="I243" s="42"/>
      <c r="J243" s="42"/>
      <c r="K243" s="42"/>
      <c r="L243" s="42"/>
      <c r="M243" s="11" t="str">
        <f xml:space="preserve">
(IF(F243&gt;'admin BN&lt;40'!$C$41,'admin BN&lt;40'!$B$41,
(IF(F243&gt;'admin BN&lt;40'!$C$40,'admin BN&lt;40'!$B$40,
(IF(F243&gt;'admin BN&lt;40'!$C$39,'admin BN&lt;40'!$B$39,
(IF(F243&gt;'admin BN&lt;40'!$C$38,'admin BN&lt;40'!$B$38,
(IF(F243&gt;'admin BN&lt;40'!$C$37,'admin BN&lt;40'!$B$37,
(IF(F243&gt;'admin BN&lt;40'!$C$36,'admin BN&lt;40'!$B$36,
(IF(F243&gt;'admin BN&lt;40'!$C$35,'admin BN&lt;40'!$B$35,
(IF(F243&gt;'admin BN&lt;40'!$C$34,'admin BN&lt;40'!$B$34,
(IF(F243&gt;'admin BN&lt;40'!$C$33,'admin BN&lt;40'!$B$33,
(IF(F243&gt;'admin BN&lt;40'!$C$32,'admin BN&lt;40'!$B$32,
(IF(F243&gt;'admin BN&lt;40'!$C$31,'admin BN&lt;40'!$B$31,
(IF(F243&gt;'admin BN&lt;40'!$C$30,'admin BN&lt;40'!$B$30,
(IF(F243&gt;'admin BN&lt;40'!$C$29,'admin BN&lt;40'!$B$29,IF(F243="","",'admin BN&lt;40'!$B$28)))))))))))))))))))))))))))</f>
        <v/>
      </c>
      <c r="N243" s="12" t="str">
        <f xml:space="preserve">
IF(ISBLANK(K243),"",
IF(K243&gt;'admin BN&lt;40'!$E$6,"Safe",
IF(K243&gt;'admin BN&lt;40'!$G$6,"Danger",)))</f>
        <v/>
      </c>
      <c r="O243" s="13" t="str">
        <f xml:space="preserve">
IF(ISBLANK(L243),"",
IF(L243&gt;'admin BN&lt;40'!$G$7,"Danger",
IF(L243&gt;'admin BN&lt;40'!$F$7,"Alert",
IF(L243&gt;='admin BN&lt;40'!$E$7,"Safe",""))))</f>
        <v/>
      </c>
      <c r="P243" s="14" t="str">
        <f xml:space="preserve">
(IF(G243&gt;'admin BN&lt;40'!$C$23,'admin BN&lt;40'!$B$23,
(IF(G243&gt;'admin BN&lt;40'!$C$22,'admin BN&lt;40'!$B$22,
(IF(G243&gt;'admin BN&lt;40'!$C$21,'admin BN&lt;40'!$B$21,
(IF(G243&gt;'admin BN&lt;40'!$C$20,'admin BN&lt;40'!$B$20,IF(G243&gt;'admin BN&lt;40'!$C$19,'admin BN&lt;40'!$B$19,"")))))))))</f>
        <v/>
      </c>
      <c r="Q243" s="14" t="str">
        <f t="shared" si="6"/>
        <v/>
      </c>
      <c r="R243" s="14">
        <f t="shared" si="7"/>
        <v>5</v>
      </c>
      <c r="S243" s="15" t="str">
        <f xml:space="preserve">
IF($R243&gt;0,"Fill in all required fields",
IF(OR($M243="&gt;3.0%",$M243="2.0-3.0%",$M243="1.5-2.0%",$M243="0.5-1.5%"),"Fuel sulphur content is too high for operation on BN&lt;40, please use a higher BN CLO and the matching sheet",
IF($I243&gt;100,"CLO not suitable for this sheet. Please check BN &gt;100 sheet",
IF(AND($I243&gt;39,$I243&lt;101),"CLO not suitable for this sheet. Please check BN40 - BN100 sheet",
IF(ISERROR(VLOOKUP(Q243,'admin BN&lt;40'!J$6:M$59,4,FALSE)),"",VLOOKUP(Q243,'admin BN&lt;40'!J$6:M$59,4,FALSE))))))</f>
        <v>Fill in all required fields</v>
      </c>
    </row>
    <row r="244" spans="2:19" ht="15">
      <c r="B244" s="10">
        <v>239</v>
      </c>
      <c r="C244" s="41"/>
      <c r="D244" s="42"/>
      <c r="E244" s="42"/>
      <c r="F244" s="42"/>
      <c r="G244" s="42"/>
      <c r="H244" s="42"/>
      <c r="I244" s="42"/>
      <c r="J244" s="42"/>
      <c r="K244" s="42"/>
      <c r="L244" s="42"/>
      <c r="M244" s="11" t="str">
        <f xml:space="preserve">
(IF(F244&gt;'admin BN&lt;40'!$C$41,'admin BN&lt;40'!$B$41,
(IF(F244&gt;'admin BN&lt;40'!$C$40,'admin BN&lt;40'!$B$40,
(IF(F244&gt;'admin BN&lt;40'!$C$39,'admin BN&lt;40'!$B$39,
(IF(F244&gt;'admin BN&lt;40'!$C$38,'admin BN&lt;40'!$B$38,
(IF(F244&gt;'admin BN&lt;40'!$C$37,'admin BN&lt;40'!$B$37,
(IF(F244&gt;'admin BN&lt;40'!$C$36,'admin BN&lt;40'!$B$36,
(IF(F244&gt;'admin BN&lt;40'!$C$35,'admin BN&lt;40'!$B$35,
(IF(F244&gt;'admin BN&lt;40'!$C$34,'admin BN&lt;40'!$B$34,
(IF(F244&gt;'admin BN&lt;40'!$C$33,'admin BN&lt;40'!$B$33,
(IF(F244&gt;'admin BN&lt;40'!$C$32,'admin BN&lt;40'!$B$32,
(IF(F244&gt;'admin BN&lt;40'!$C$31,'admin BN&lt;40'!$B$31,
(IF(F244&gt;'admin BN&lt;40'!$C$30,'admin BN&lt;40'!$B$30,
(IF(F244&gt;'admin BN&lt;40'!$C$29,'admin BN&lt;40'!$B$29,IF(F244="","",'admin BN&lt;40'!$B$28)))))))))))))))))))))))))))</f>
        <v/>
      </c>
      <c r="N244" s="12" t="str">
        <f xml:space="preserve">
IF(ISBLANK(K244),"",
IF(K244&gt;'admin BN&lt;40'!$E$6,"Safe",
IF(K244&gt;'admin BN&lt;40'!$G$6,"Danger",)))</f>
        <v/>
      </c>
      <c r="O244" s="13" t="str">
        <f xml:space="preserve">
IF(ISBLANK(L244),"",
IF(L244&gt;'admin BN&lt;40'!$G$7,"Danger",
IF(L244&gt;'admin BN&lt;40'!$F$7,"Alert",
IF(L244&gt;='admin BN&lt;40'!$E$7,"Safe",""))))</f>
        <v/>
      </c>
      <c r="P244" s="14" t="str">
        <f xml:space="preserve">
(IF(G244&gt;'admin BN&lt;40'!$C$23,'admin BN&lt;40'!$B$23,
(IF(G244&gt;'admin BN&lt;40'!$C$22,'admin BN&lt;40'!$B$22,
(IF(G244&gt;'admin BN&lt;40'!$C$21,'admin BN&lt;40'!$B$21,
(IF(G244&gt;'admin BN&lt;40'!$C$20,'admin BN&lt;40'!$B$20,IF(G244&gt;'admin BN&lt;40'!$C$19,'admin BN&lt;40'!$B$19,"")))))))))</f>
        <v/>
      </c>
      <c r="Q244" s="14" t="str">
        <f t="shared" si="6"/>
        <v/>
      </c>
      <c r="R244" s="14">
        <f t="shared" si="7"/>
        <v>5</v>
      </c>
      <c r="S244" s="15" t="str">
        <f xml:space="preserve">
IF($R244&gt;0,"Fill in all required fields",
IF(OR($M244="&gt;3.0%",$M244="2.0-3.0%",$M244="1.5-2.0%",$M244="0.5-1.5%"),"Fuel sulphur content is too high for operation on BN&lt;40, please use a higher BN CLO and the matching sheet",
IF($I244&gt;100,"CLO not suitable for this sheet. Please check BN &gt;100 sheet",
IF(AND($I244&gt;39,$I244&lt;101),"CLO not suitable for this sheet. Please check BN40 - BN100 sheet",
IF(ISERROR(VLOOKUP(Q244,'admin BN&lt;40'!J$6:M$59,4,FALSE)),"",VLOOKUP(Q244,'admin BN&lt;40'!J$6:M$59,4,FALSE))))))</f>
        <v>Fill in all required fields</v>
      </c>
    </row>
    <row r="245" spans="2:19" ht="15">
      <c r="B245" s="10">
        <v>240</v>
      </c>
      <c r="C245" s="41"/>
      <c r="D245" s="42"/>
      <c r="E245" s="42"/>
      <c r="F245" s="42"/>
      <c r="G245" s="42"/>
      <c r="H245" s="42"/>
      <c r="I245" s="42"/>
      <c r="J245" s="42"/>
      <c r="K245" s="42"/>
      <c r="L245" s="42"/>
      <c r="M245" s="11" t="str">
        <f xml:space="preserve">
(IF(F245&gt;'admin BN&lt;40'!$C$41,'admin BN&lt;40'!$B$41,
(IF(F245&gt;'admin BN&lt;40'!$C$40,'admin BN&lt;40'!$B$40,
(IF(F245&gt;'admin BN&lt;40'!$C$39,'admin BN&lt;40'!$B$39,
(IF(F245&gt;'admin BN&lt;40'!$C$38,'admin BN&lt;40'!$B$38,
(IF(F245&gt;'admin BN&lt;40'!$C$37,'admin BN&lt;40'!$B$37,
(IF(F245&gt;'admin BN&lt;40'!$C$36,'admin BN&lt;40'!$B$36,
(IF(F245&gt;'admin BN&lt;40'!$C$35,'admin BN&lt;40'!$B$35,
(IF(F245&gt;'admin BN&lt;40'!$C$34,'admin BN&lt;40'!$B$34,
(IF(F245&gt;'admin BN&lt;40'!$C$33,'admin BN&lt;40'!$B$33,
(IF(F245&gt;'admin BN&lt;40'!$C$32,'admin BN&lt;40'!$B$32,
(IF(F245&gt;'admin BN&lt;40'!$C$31,'admin BN&lt;40'!$B$31,
(IF(F245&gt;'admin BN&lt;40'!$C$30,'admin BN&lt;40'!$B$30,
(IF(F245&gt;'admin BN&lt;40'!$C$29,'admin BN&lt;40'!$B$29,IF(F245="","",'admin BN&lt;40'!$B$28)))))))))))))))))))))))))))</f>
        <v/>
      </c>
      <c r="N245" s="12" t="str">
        <f xml:space="preserve">
IF(ISBLANK(K245),"",
IF(K245&gt;'admin BN&lt;40'!$E$6,"Safe",
IF(K245&gt;'admin BN&lt;40'!$G$6,"Danger",)))</f>
        <v/>
      </c>
      <c r="O245" s="13" t="str">
        <f xml:space="preserve">
IF(ISBLANK(L245),"",
IF(L245&gt;'admin BN&lt;40'!$G$7,"Danger",
IF(L245&gt;'admin BN&lt;40'!$F$7,"Alert",
IF(L245&gt;='admin BN&lt;40'!$E$7,"Safe",""))))</f>
        <v/>
      </c>
      <c r="P245" s="14" t="str">
        <f xml:space="preserve">
(IF(G245&gt;'admin BN&lt;40'!$C$23,'admin BN&lt;40'!$B$23,
(IF(G245&gt;'admin BN&lt;40'!$C$22,'admin BN&lt;40'!$B$22,
(IF(G245&gt;'admin BN&lt;40'!$C$21,'admin BN&lt;40'!$B$21,
(IF(G245&gt;'admin BN&lt;40'!$C$20,'admin BN&lt;40'!$B$20,IF(G245&gt;'admin BN&lt;40'!$C$19,'admin BN&lt;40'!$B$19,"")))))))))</f>
        <v/>
      </c>
      <c r="Q245" s="14" t="str">
        <f t="shared" si="6"/>
        <v/>
      </c>
      <c r="R245" s="14">
        <f t="shared" si="7"/>
        <v>5</v>
      </c>
      <c r="S245" s="15" t="str">
        <f xml:space="preserve">
IF($R245&gt;0,"Fill in all required fields",
IF(OR($M245="&gt;3.0%",$M245="2.0-3.0%",$M245="1.5-2.0%",$M245="0.5-1.5%"),"Fuel sulphur content is too high for operation on BN&lt;40, please use a higher BN CLO and the matching sheet",
IF($I245&gt;100,"CLO not suitable for this sheet. Please check BN &gt;100 sheet",
IF(AND($I245&gt;39,$I245&lt;101),"CLO not suitable for this sheet. Please check BN40 - BN100 sheet",
IF(ISERROR(VLOOKUP(Q245,'admin BN&lt;40'!J$6:M$59,4,FALSE)),"",VLOOKUP(Q245,'admin BN&lt;40'!J$6:M$59,4,FALSE))))))</f>
        <v>Fill in all required fields</v>
      </c>
    </row>
    <row r="246" spans="2:19" ht="15">
      <c r="B246" s="10">
        <v>241</v>
      </c>
      <c r="C246" s="41"/>
      <c r="D246" s="42"/>
      <c r="E246" s="42"/>
      <c r="F246" s="42"/>
      <c r="G246" s="42"/>
      <c r="H246" s="42"/>
      <c r="I246" s="42"/>
      <c r="J246" s="42"/>
      <c r="K246" s="42"/>
      <c r="L246" s="42"/>
      <c r="M246" s="11" t="str">
        <f xml:space="preserve">
(IF(F246&gt;'admin BN&lt;40'!$C$41,'admin BN&lt;40'!$B$41,
(IF(F246&gt;'admin BN&lt;40'!$C$40,'admin BN&lt;40'!$B$40,
(IF(F246&gt;'admin BN&lt;40'!$C$39,'admin BN&lt;40'!$B$39,
(IF(F246&gt;'admin BN&lt;40'!$C$38,'admin BN&lt;40'!$B$38,
(IF(F246&gt;'admin BN&lt;40'!$C$37,'admin BN&lt;40'!$B$37,
(IF(F246&gt;'admin BN&lt;40'!$C$36,'admin BN&lt;40'!$B$36,
(IF(F246&gt;'admin BN&lt;40'!$C$35,'admin BN&lt;40'!$B$35,
(IF(F246&gt;'admin BN&lt;40'!$C$34,'admin BN&lt;40'!$B$34,
(IF(F246&gt;'admin BN&lt;40'!$C$33,'admin BN&lt;40'!$B$33,
(IF(F246&gt;'admin BN&lt;40'!$C$32,'admin BN&lt;40'!$B$32,
(IF(F246&gt;'admin BN&lt;40'!$C$31,'admin BN&lt;40'!$B$31,
(IF(F246&gt;'admin BN&lt;40'!$C$30,'admin BN&lt;40'!$B$30,
(IF(F246&gt;'admin BN&lt;40'!$C$29,'admin BN&lt;40'!$B$29,IF(F246="","",'admin BN&lt;40'!$B$28)))))))))))))))))))))))))))</f>
        <v/>
      </c>
      <c r="N246" s="12" t="str">
        <f xml:space="preserve">
IF(ISBLANK(K246),"",
IF(K246&gt;'admin BN&lt;40'!$E$6,"Safe",
IF(K246&gt;'admin BN&lt;40'!$G$6,"Danger",)))</f>
        <v/>
      </c>
      <c r="O246" s="13" t="str">
        <f xml:space="preserve">
IF(ISBLANK(L246),"",
IF(L246&gt;'admin BN&lt;40'!$G$7,"Danger",
IF(L246&gt;'admin BN&lt;40'!$F$7,"Alert",
IF(L246&gt;='admin BN&lt;40'!$E$7,"Safe",""))))</f>
        <v/>
      </c>
      <c r="P246" s="14" t="str">
        <f xml:space="preserve">
(IF(G246&gt;'admin BN&lt;40'!$C$23,'admin BN&lt;40'!$B$23,
(IF(G246&gt;'admin BN&lt;40'!$C$22,'admin BN&lt;40'!$B$22,
(IF(G246&gt;'admin BN&lt;40'!$C$21,'admin BN&lt;40'!$B$21,
(IF(G246&gt;'admin BN&lt;40'!$C$20,'admin BN&lt;40'!$B$20,IF(G246&gt;'admin BN&lt;40'!$C$19,'admin BN&lt;40'!$B$19,"")))))))))</f>
        <v/>
      </c>
      <c r="Q246" s="14" t="str">
        <f t="shared" si="6"/>
        <v/>
      </c>
      <c r="R246" s="14">
        <f t="shared" si="7"/>
        <v>5</v>
      </c>
      <c r="S246" s="15" t="str">
        <f xml:space="preserve">
IF($R246&gt;0,"Fill in all required fields",
IF(OR($M246="&gt;3.0%",$M246="2.0-3.0%",$M246="1.5-2.0%",$M246="0.5-1.5%"),"Fuel sulphur content is too high for operation on BN&lt;40, please use a higher BN CLO and the matching sheet",
IF($I246&gt;100,"CLO not suitable for this sheet. Please check BN &gt;100 sheet",
IF(AND($I246&gt;39,$I246&lt;101),"CLO not suitable for this sheet. Please check BN40 - BN100 sheet",
IF(ISERROR(VLOOKUP(Q246,'admin BN&lt;40'!J$6:M$59,4,FALSE)),"",VLOOKUP(Q246,'admin BN&lt;40'!J$6:M$59,4,FALSE))))))</f>
        <v>Fill in all required fields</v>
      </c>
    </row>
    <row r="247" spans="2:19" ht="15">
      <c r="B247" s="10">
        <v>242</v>
      </c>
      <c r="C247" s="41"/>
      <c r="D247" s="42"/>
      <c r="E247" s="42"/>
      <c r="F247" s="42"/>
      <c r="G247" s="42"/>
      <c r="H247" s="42"/>
      <c r="I247" s="42"/>
      <c r="J247" s="42"/>
      <c r="K247" s="42"/>
      <c r="L247" s="42"/>
      <c r="M247" s="11" t="str">
        <f xml:space="preserve">
(IF(F247&gt;'admin BN&lt;40'!$C$41,'admin BN&lt;40'!$B$41,
(IF(F247&gt;'admin BN&lt;40'!$C$40,'admin BN&lt;40'!$B$40,
(IF(F247&gt;'admin BN&lt;40'!$C$39,'admin BN&lt;40'!$B$39,
(IF(F247&gt;'admin BN&lt;40'!$C$38,'admin BN&lt;40'!$B$38,
(IF(F247&gt;'admin BN&lt;40'!$C$37,'admin BN&lt;40'!$B$37,
(IF(F247&gt;'admin BN&lt;40'!$C$36,'admin BN&lt;40'!$B$36,
(IF(F247&gt;'admin BN&lt;40'!$C$35,'admin BN&lt;40'!$B$35,
(IF(F247&gt;'admin BN&lt;40'!$C$34,'admin BN&lt;40'!$B$34,
(IF(F247&gt;'admin BN&lt;40'!$C$33,'admin BN&lt;40'!$B$33,
(IF(F247&gt;'admin BN&lt;40'!$C$32,'admin BN&lt;40'!$B$32,
(IF(F247&gt;'admin BN&lt;40'!$C$31,'admin BN&lt;40'!$B$31,
(IF(F247&gt;'admin BN&lt;40'!$C$30,'admin BN&lt;40'!$B$30,
(IF(F247&gt;'admin BN&lt;40'!$C$29,'admin BN&lt;40'!$B$29,IF(F247="","",'admin BN&lt;40'!$B$28)))))))))))))))))))))))))))</f>
        <v/>
      </c>
      <c r="N247" s="12" t="str">
        <f xml:space="preserve">
IF(ISBLANK(K247),"",
IF(K247&gt;'admin BN&lt;40'!$E$6,"Safe",
IF(K247&gt;'admin BN&lt;40'!$G$6,"Danger",)))</f>
        <v/>
      </c>
      <c r="O247" s="13" t="str">
        <f xml:space="preserve">
IF(ISBLANK(L247),"",
IF(L247&gt;'admin BN&lt;40'!$G$7,"Danger",
IF(L247&gt;'admin BN&lt;40'!$F$7,"Alert",
IF(L247&gt;='admin BN&lt;40'!$E$7,"Safe",""))))</f>
        <v/>
      </c>
      <c r="P247" s="14" t="str">
        <f xml:space="preserve">
(IF(G247&gt;'admin BN&lt;40'!$C$23,'admin BN&lt;40'!$B$23,
(IF(G247&gt;'admin BN&lt;40'!$C$22,'admin BN&lt;40'!$B$22,
(IF(G247&gt;'admin BN&lt;40'!$C$21,'admin BN&lt;40'!$B$21,
(IF(G247&gt;'admin BN&lt;40'!$C$20,'admin BN&lt;40'!$B$20,IF(G247&gt;'admin BN&lt;40'!$C$19,'admin BN&lt;40'!$B$19,"")))))))))</f>
        <v/>
      </c>
      <c r="Q247" s="14" t="str">
        <f t="shared" si="6"/>
        <v/>
      </c>
      <c r="R247" s="14">
        <f t="shared" si="7"/>
        <v>5</v>
      </c>
      <c r="S247" s="15" t="str">
        <f xml:space="preserve">
IF($R247&gt;0,"Fill in all required fields",
IF(OR($M247="&gt;3.0%",$M247="2.0-3.0%",$M247="1.5-2.0%",$M247="0.5-1.5%"),"Fuel sulphur content is too high for operation on BN&lt;40, please use a higher BN CLO and the matching sheet",
IF($I247&gt;100,"CLO not suitable for this sheet. Please check BN &gt;100 sheet",
IF(AND($I247&gt;39,$I247&lt;101),"CLO not suitable for this sheet. Please check BN40 - BN100 sheet",
IF(ISERROR(VLOOKUP(Q247,'admin BN&lt;40'!J$6:M$59,4,FALSE)),"",VLOOKUP(Q247,'admin BN&lt;40'!J$6:M$59,4,FALSE))))))</f>
        <v>Fill in all required fields</v>
      </c>
    </row>
    <row r="248" spans="2:19" ht="15">
      <c r="B248" s="10">
        <v>243</v>
      </c>
      <c r="C248" s="41"/>
      <c r="D248" s="42"/>
      <c r="E248" s="42"/>
      <c r="F248" s="42"/>
      <c r="G248" s="42"/>
      <c r="H248" s="42"/>
      <c r="I248" s="42"/>
      <c r="J248" s="42"/>
      <c r="K248" s="42"/>
      <c r="L248" s="42"/>
      <c r="M248" s="11" t="str">
        <f xml:space="preserve">
(IF(F248&gt;'admin BN&lt;40'!$C$41,'admin BN&lt;40'!$B$41,
(IF(F248&gt;'admin BN&lt;40'!$C$40,'admin BN&lt;40'!$B$40,
(IF(F248&gt;'admin BN&lt;40'!$C$39,'admin BN&lt;40'!$B$39,
(IF(F248&gt;'admin BN&lt;40'!$C$38,'admin BN&lt;40'!$B$38,
(IF(F248&gt;'admin BN&lt;40'!$C$37,'admin BN&lt;40'!$B$37,
(IF(F248&gt;'admin BN&lt;40'!$C$36,'admin BN&lt;40'!$B$36,
(IF(F248&gt;'admin BN&lt;40'!$C$35,'admin BN&lt;40'!$B$35,
(IF(F248&gt;'admin BN&lt;40'!$C$34,'admin BN&lt;40'!$B$34,
(IF(F248&gt;'admin BN&lt;40'!$C$33,'admin BN&lt;40'!$B$33,
(IF(F248&gt;'admin BN&lt;40'!$C$32,'admin BN&lt;40'!$B$32,
(IF(F248&gt;'admin BN&lt;40'!$C$31,'admin BN&lt;40'!$B$31,
(IF(F248&gt;'admin BN&lt;40'!$C$30,'admin BN&lt;40'!$B$30,
(IF(F248&gt;'admin BN&lt;40'!$C$29,'admin BN&lt;40'!$B$29,IF(F248="","",'admin BN&lt;40'!$B$28)))))))))))))))))))))))))))</f>
        <v/>
      </c>
      <c r="N248" s="12" t="str">
        <f xml:space="preserve">
IF(ISBLANK(K248),"",
IF(K248&gt;'admin BN&lt;40'!$E$6,"Safe",
IF(K248&gt;'admin BN&lt;40'!$G$6,"Danger",)))</f>
        <v/>
      </c>
      <c r="O248" s="13" t="str">
        <f xml:space="preserve">
IF(ISBLANK(L248),"",
IF(L248&gt;'admin BN&lt;40'!$G$7,"Danger",
IF(L248&gt;'admin BN&lt;40'!$F$7,"Alert",
IF(L248&gt;='admin BN&lt;40'!$E$7,"Safe",""))))</f>
        <v/>
      </c>
      <c r="P248" s="14" t="str">
        <f xml:space="preserve">
(IF(G248&gt;'admin BN&lt;40'!$C$23,'admin BN&lt;40'!$B$23,
(IF(G248&gt;'admin BN&lt;40'!$C$22,'admin BN&lt;40'!$B$22,
(IF(G248&gt;'admin BN&lt;40'!$C$21,'admin BN&lt;40'!$B$21,
(IF(G248&gt;'admin BN&lt;40'!$C$20,'admin BN&lt;40'!$B$20,IF(G248&gt;'admin BN&lt;40'!$C$19,'admin BN&lt;40'!$B$19,"")))))))))</f>
        <v/>
      </c>
      <c r="Q248" s="14" t="str">
        <f t="shared" si="6"/>
        <v/>
      </c>
      <c r="R248" s="14">
        <f t="shared" si="7"/>
        <v>5</v>
      </c>
      <c r="S248" s="15" t="str">
        <f xml:space="preserve">
IF($R248&gt;0,"Fill in all required fields",
IF(OR($M248="&gt;3.0%",$M248="2.0-3.0%",$M248="1.5-2.0%",$M248="0.5-1.5%"),"Fuel sulphur content is too high for operation on BN&lt;40, please use a higher BN CLO and the matching sheet",
IF($I248&gt;100,"CLO not suitable for this sheet. Please check BN &gt;100 sheet",
IF(AND($I248&gt;39,$I248&lt;101),"CLO not suitable for this sheet. Please check BN40 - BN100 sheet",
IF(ISERROR(VLOOKUP(Q248,'admin BN&lt;40'!J$6:M$59,4,FALSE)),"",VLOOKUP(Q248,'admin BN&lt;40'!J$6:M$59,4,FALSE))))))</f>
        <v>Fill in all required fields</v>
      </c>
    </row>
    <row r="249" spans="2:19" ht="15">
      <c r="B249" s="10">
        <v>244</v>
      </c>
      <c r="C249" s="41"/>
      <c r="D249" s="42"/>
      <c r="E249" s="42"/>
      <c r="F249" s="42"/>
      <c r="G249" s="42"/>
      <c r="H249" s="42"/>
      <c r="I249" s="42"/>
      <c r="J249" s="42"/>
      <c r="K249" s="42"/>
      <c r="L249" s="42"/>
      <c r="M249" s="11" t="str">
        <f xml:space="preserve">
(IF(F249&gt;'admin BN&lt;40'!$C$41,'admin BN&lt;40'!$B$41,
(IF(F249&gt;'admin BN&lt;40'!$C$40,'admin BN&lt;40'!$B$40,
(IF(F249&gt;'admin BN&lt;40'!$C$39,'admin BN&lt;40'!$B$39,
(IF(F249&gt;'admin BN&lt;40'!$C$38,'admin BN&lt;40'!$B$38,
(IF(F249&gt;'admin BN&lt;40'!$C$37,'admin BN&lt;40'!$B$37,
(IF(F249&gt;'admin BN&lt;40'!$C$36,'admin BN&lt;40'!$B$36,
(IF(F249&gt;'admin BN&lt;40'!$C$35,'admin BN&lt;40'!$B$35,
(IF(F249&gt;'admin BN&lt;40'!$C$34,'admin BN&lt;40'!$B$34,
(IF(F249&gt;'admin BN&lt;40'!$C$33,'admin BN&lt;40'!$B$33,
(IF(F249&gt;'admin BN&lt;40'!$C$32,'admin BN&lt;40'!$B$32,
(IF(F249&gt;'admin BN&lt;40'!$C$31,'admin BN&lt;40'!$B$31,
(IF(F249&gt;'admin BN&lt;40'!$C$30,'admin BN&lt;40'!$B$30,
(IF(F249&gt;'admin BN&lt;40'!$C$29,'admin BN&lt;40'!$B$29,IF(F249="","",'admin BN&lt;40'!$B$28)))))))))))))))))))))))))))</f>
        <v/>
      </c>
      <c r="N249" s="12" t="str">
        <f xml:space="preserve">
IF(ISBLANK(K249),"",
IF(K249&gt;'admin BN&lt;40'!$E$6,"Safe",
IF(K249&gt;'admin BN&lt;40'!$G$6,"Danger",)))</f>
        <v/>
      </c>
      <c r="O249" s="13" t="str">
        <f xml:space="preserve">
IF(ISBLANK(L249),"",
IF(L249&gt;'admin BN&lt;40'!$G$7,"Danger",
IF(L249&gt;'admin BN&lt;40'!$F$7,"Alert",
IF(L249&gt;='admin BN&lt;40'!$E$7,"Safe",""))))</f>
        <v/>
      </c>
      <c r="P249" s="14" t="str">
        <f xml:space="preserve">
(IF(G249&gt;'admin BN&lt;40'!$C$23,'admin BN&lt;40'!$B$23,
(IF(G249&gt;'admin BN&lt;40'!$C$22,'admin BN&lt;40'!$B$22,
(IF(G249&gt;'admin BN&lt;40'!$C$21,'admin BN&lt;40'!$B$21,
(IF(G249&gt;'admin BN&lt;40'!$C$20,'admin BN&lt;40'!$B$20,IF(G249&gt;'admin BN&lt;40'!$C$19,'admin BN&lt;40'!$B$19,"")))))))))</f>
        <v/>
      </c>
      <c r="Q249" s="14" t="str">
        <f t="shared" si="6"/>
        <v/>
      </c>
      <c r="R249" s="14">
        <f t="shared" si="7"/>
        <v>5</v>
      </c>
      <c r="S249" s="15" t="str">
        <f xml:space="preserve">
IF($R249&gt;0,"Fill in all required fields",
IF(OR($M249="&gt;3.0%",$M249="2.0-3.0%",$M249="1.5-2.0%",$M249="0.5-1.5%"),"Fuel sulphur content is too high for operation on BN&lt;40, please use a higher BN CLO and the matching sheet",
IF($I249&gt;100,"CLO not suitable for this sheet. Please check BN &gt;100 sheet",
IF(AND($I249&gt;39,$I249&lt;101),"CLO not suitable for this sheet. Please check BN40 - BN100 sheet",
IF(ISERROR(VLOOKUP(Q249,'admin BN&lt;40'!J$6:M$59,4,FALSE)),"",VLOOKUP(Q249,'admin BN&lt;40'!J$6:M$59,4,FALSE))))))</f>
        <v>Fill in all required fields</v>
      </c>
    </row>
    <row r="250" spans="2:19" ht="15">
      <c r="B250" s="10">
        <v>245</v>
      </c>
      <c r="C250" s="41"/>
      <c r="D250" s="42"/>
      <c r="E250" s="42"/>
      <c r="F250" s="42"/>
      <c r="G250" s="42"/>
      <c r="H250" s="42"/>
      <c r="I250" s="42"/>
      <c r="J250" s="42"/>
      <c r="K250" s="42"/>
      <c r="L250" s="42"/>
      <c r="M250" s="11" t="str">
        <f xml:space="preserve">
(IF(F250&gt;'admin BN&lt;40'!$C$41,'admin BN&lt;40'!$B$41,
(IF(F250&gt;'admin BN&lt;40'!$C$40,'admin BN&lt;40'!$B$40,
(IF(F250&gt;'admin BN&lt;40'!$C$39,'admin BN&lt;40'!$B$39,
(IF(F250&gt;'admin BN&lt;40'!$C$38,'admin BN&lt;40'!$B$38,
(IF(F250&gt;'admin BN&lt;40'!$C$37,'admin BN&lt;40'!$B$37,
(IF(F250&gt;'admin BN&lt;40'!$C$36,'admin BN&lt;40'!$B$36,
(IF(F250&gt;'admin BN&lt;40'!$C$35,'admin BN&lt;40'!$B$35,
(IF(F250&gt;'admin BN&lt;40'!$C$34,'admin BN&lt;40'!$B$34,
(IF(F250&gt;'admin BN&lt;40'!$C$33,'admin BN&lt;40'!$B$33,
(IF(F250&gt;'admin BN&lt;40'!$C$32,'admin BN&lt;40'!$B$32,
(IF(F250&gt;'admin BN&lt;40'!$C$31,'admin BN&lt;40'!$B$31,
(IF(F250&gt;'admin BN&lt;40'!$C$30,'admin BN&lt;40'!$B$30,
(IF(F250&gt;'admin BN&lt;40'!$C$29,'admin BN&lt;40'!$B$29,IF(F250="","",'admin BN&lt;40'!$B$28)))))))))))))))))))))))))))</f>
        <v/>
      </c>
      <c r="N250" s="12" t="str">
        <f xml:space="preserve">
IF(ISBLANK(K250),"",
IF(K250&gt;'admin BN&lt;40'!$E$6,"Safe",
IF(K250&gt;'admin BN&lt;40'!$G$6,"Danger",)))</f>
        <v/>
      </c>
      <c r="O250" s="13" t="str">
        <f xml:space="preserve">
IF(ISBLANK(L250),"",
IF(L250&gt;'admin BN&lt;40'!$G$7,"Danger",
IF(L250&gt;'admin BN&lt;40'!$F$7,"Alert",
IF(L250&gt;='admin BN&lt;40'!$E$7,"Safe",""))))</f>
        <v/>
      </c>
      <c r="P250" s="14" t="str">
        <f xml:space="preserve">
(IF(G250&gt;'admin BN&lt;40'!$C$23,'admin BN&lt;40'!$B$23,
(IF(G250&gt;'admin BN&lt;40'!$C$22,'admin BN&lt;40'!$B$22,
(IF(G250&gt;'admin BN&lt;40'!$C$21,'admin BN&lt;40'!$B$21,
(IF(G250&gt;'admin BN&lt;40'!$C$20,'admin BN&lt;40'!$B$20,IF(G250&gt;'admin BN&lt;40'!$C$19,'admin BN&lt;40'!$B$19,"")))))))))</f>
        <v/>
      </c>
      <c r="Q250" s="14" t="str">
        <f t="shared" si="6"/>
        <v/>
      </c>
      <c r="R250" s="14">
        <f t="shared" si="7"/>
        <v>5</v>
      </c>
      <c r="S250" s="15" t="str">
        <f xml:space="preserve">
IF($R250&gt;0,"Fill in all required fields",
IF(OR($M250="&gt;3.0%",$M250="2.0-3.0%",$M250="1.5-2.0%",$M250="0.5-1.5%"),"Fuel sulphur content is too high for operation on BN&lt;40, please use a higher BN CLO and the matching sheet",
IF($I250&gt;100,"CLO not suitable for this sheet. Please check BN &gt;100 sheet",
IF(AND($I250&gt;39,$I250&lt;101),"CLO not suitable for this sheet. Please check BN40 - BN100 sheet",
IF(ISERROR(VLOOKUP(Q250,'admin BN&lt;40'!J$6:M$59,4,FALSE)),"",VLOOKUP(Q250,'admin BN&lt;40'!J$6:M$59,4,FALSE))))))</f>
        <v>Fill in all required fields</v>
      </c>
    </row>
    <row r="251" spans="2:19" ht="15">
      <c r="B251" s="10">
        <v>246</v>
      </c>
      <c r="C251" s="41"/>
      <c r="D251" s="42"/>
      <c r="E251" s="42"/>
      <c r="F251" s="42"/>
      <c r="G251" s="42"/>
      <c r="H251" s="42"/>
      <c r="I251" s="42"/>
      <c r="J251" s="42"/>
      <c r="K251" s="42"/>
      <c r="L251" s="42"/>
      <c r="M251" s="11" t="str">
        <f xml:space="preserve">
(IF(F251&gt;'admin BN&lt;40'!$C$41,'admin BN&lt;40'!$B$41,
(IF(F251&gt;'admin BN&lt;40'!$C$40,'admin BN&lt;40'!$B$40,
(IF(F251&gt;'admin BN&lt;40'!$C$39,'admin BN&lt;40'!$B$39,
(IF(F251&gt;'admin BN&lt;40'!$C$38,'admin BN&lt;40'!$B$38,
(IF(F251&gt;'admin BN&lt;40'!$C$37,'admin BN&lt;40'!$B$37,
(IF(F251&gt;'admin BN&lt;40'!$C$36,'admin BN&lt;40'!$B$36,
(IF(F251&gt;'admin BN&lt;40'!$C$35,'admin BN&lt;40'!$B$35,
(IF(F251&gt;'admin BN&lt;40'!$C$34,'admin BN&lt;40'!$B$34,
(IF(F251&gt;'admin BN&lt;40'!$C$33,'admin BN&lt;40'!$B$33,
(IF(F251&gt;'admin BN&lt;40'!$C$32,'admin BN&lt;40'!$B$32,
(IF(F251&gt;'admin BN&lt;40'!$C$31,'admin BN&lt;40'!$B$31,
(IF(F251&gt;'admin BN&lt;40'!$C$30,'admin BN&lt;40'!$B$30,
(IF(F251&gt;'admin BN&lt;40'!$C$29,'admin BN&lt;40'!$B$29,IF(F251="","",'admin BN&lt;40'!$B$28)))))))))))))))))))))))))))</f>
        <v/>
      </c>
      <c r="N251" s="12" t="str">
        <f xml:space="preserve">
IF(ISBLANK(K251),"",
IF(K251&gt;'admin BN&lt;40'!$E$6,"Safe",
IF(K251&gt;'admin BN&lt;40'!$G$6,"Danger",)))</f>
        <v/>
      </c>
      <c r="O251" s="13" t="str">
        <f xml:space="preserve">
IF(ISBLANK(L251),"",
IF(L251&gt;'admin BN&lt;40'!$G$7,"Danger",
IF(L251&gt;'admin BN&lt;40'!$F$7,"Alert",
IF(L251&gt;='admin BN&lt;40'!$E$7,"Safe",""))))</f>
        <v/>
      </c>
      <c r="P251" s="14" t="str">
        <f xml:space="preserve">
(IF(G251&gt;'admin BN&lt;40'!$C$23,'admin BN&lt;40'!$B$23,
(IF(G251&gt;'admin BN&lt;40'!$C$22,'admin BN&lt;40'!$B$22,
(IF(G251&gt;'admin BN&lt;40'!$C$21,'admin BN&lt;40'!$B$21,
(IF(G251&gt;'admin BN&lt;40'!$C$20,'admin BN&lt;40'!$B$20,IF(G251&gt;'admin BN&lt;40'!$C$19,'admin BN&lt;40'!$B$19,"")))))))))</f>
        <v/>
      </c>
      <c r="Q251" s="14" t="str">
        <f t="shared" si="6"/>
        <v/>
      </c>
      <c r="R251" s="14">
        <f t="shared" si="7"/>
        <v>5</v>
      </c>
      <c r="S251" s="15" t="str">
        <f xml:space="preserve">
IF($R251&gt;0,"Fill in all required fields",
IF(OR($M251="&gt;3.0%",$M251="2.0-3.0%",$M251="1.5-2.0%",$M251="0.5-1.5%"),"Fuel sulphur content is too high for operation on BN&lt;40, please use a higher BN CLO and the matching sheet",
IF($I251&gt;100,"CLO not suitable for this sheet. Please check BN &gt;100 sheet",
IF(AND($I251&gt;39,$I251&lt;101),"CLO not suitable for this sheet. Please check BN40 - BN100 sheet",
IF(ISERROR(VLOOKUP(Q251,'admin BN&lt;40'!J$6:M$59,4,FALSE)),"",VLOOKUP(Q251,'admin BN&lt;40'!J$6:M$59,4,FALSE))))))</f>
        <v>Fill in all required fields</v>
      </c>
    </row>
    <row r="252" spans="2:19" ht="15">
      <c r="B252" s="10">
        <v>247</v>
      </c>
      <c r="C252" s="41"/>
      <c r="D252" s="42"/>
      <c r="E252" s="42"/>
      <c r="F252" s="42"/>
      <c r="G252" s="42"/>
      <c r="H252" s="42"/>
      <c r="I252" s="42"/>
      <c r="J252" s="42"/>
      <c r="K252" s="42"/>
      <c r="L252" s="42"/>
      <c r="M252" s="11" t="str">
        <f xml:space="preserve">
(IF(F252&gt;'admin BN&lt;40'!$C$41,'admin BN&lt;40'!$B$41,
(IF(F252&gt;'admin BN&lt;40'!$C$40,'admin BN&lt;40'!$B$40,
(IF(F252&gt;'admin BN&lt;40'!$C$39,'admin BN&lt;40'!$B$39,
(IF(F252&gt;'admin BN&lt;40'!$C$38,'admin BN&lt;40'!$B$38,
(IF(F252&gt;'admin BN&lt;40'!$C$37,'admin BN&lt;40'!$B$37,
(IF(F252&gt;'admin BN&lt;40'!$C$36,'admin BN&lt;40'!$B$36,
(IF(F252&gt;'admin BN&lt;40'!$C$35,'admin BN&lt;40'!$B$35,
(IF(F252&gt;'admin BN&lt;40'!$C$34,'admin BN&lt;40'!$B$34,
(IF(F252&gt;'admin BN&lt;40'!$C$33,'admin BN&lt;40'!$B$33,
(IF(F252&gt;'admin BN&lt;40'!$C$32,'admin BN&lt;40'!$B$32,
(IF(F252&gt;'admin BN&lt;40'!$C$31,'admin BN&lt;40'!$B$31,
(IF(F252&gt;'admin BN&lt;40'!$C$30,'admin BN&lt;40'!$B$30,
(IF(F252&gt;'admin BN&lt;40'!$C$29,'admin BN&lt;40'!$B$29,IF(F252="","",'admin BN&lt;40'!$B$28)))))))))))))))))))))))))))</f>
        <v/>
      </c>
      <c r="N252" s="12" t="str">
        <f xml:space="preserve">
IF(ISBLANK(K252),"",
IF(K252&gt;'admin BN&lt;40'!$E$6,"Safe",
IF(K252&gt;'admin BN&lt;40'!$G$6,"Danger",)))</f>
        <v/>
      </c>
      <c r="O252" s="13" t="str">
        <f xml:space="preserve">
IF(ISBLANK(L252),"",
IF(L252&gt;'admin BN&lt;40'!$G$7,"Danger",
IF(L252&gt;'admin BN&lt;40'!$F$7,"Alert",
IF(L252&gt;='admin BN&lt;40'!$E$7,"Safe",""))))</f>
        <v/>
      </c>
      <c r="P252" s="14" t="str">
        <f xml:space="preserve">
(IF(G252&gt;'admin BN&lt;40'!$C$23,'admin BN&lt;40'!$B$23,
(IF(G252&gt;'admin BN&lt;40'!$C$22,'admin BN&lt;40'!$B$22,
(IF(G252&gt;'admin BN&lt;40'!$C$21,'admin BN&lt;40'!$B$21,
(IF(G252&gt;'admin BN&lt;40'!$C$20,'admin BN&lt;40'!$B$20,IF(G252&gt;'admin BN&lt;40'!$C$19,'admin BN&lt;40'!$B$19,"")))))))))</f>
        <v/>
      </c>
      <c r="Q252" s="14" t="str">
        <f t="shared" si="6"/>
        <v/>
      </c>
      <c r="R252" s="14">
        <f t="shared" si="7"/>
        <v>5</v>
      </c>
      <c r="S252" s="15" t="str">
        <f xml:space="preserve">
IF($R252&gt;0,"Fill in all required fields",
IF(OR($M252="&gt;3.0%",$M252="2.0-3.0%",$M252="1.5-2.0%",$M252="0.5-1.5%"),"Fuel sulphur content is too high for operation on BN&lt;40, please use a higher BN CLO and the matching sheet",
IF($I252&gt;100,"CLO not suitable for this sheet. Please check BN &gt;100 sheet",
IF(AND($I252&gt;39,$I252&lt;101),"CLO not suitable for this sheet. Please check BN40 - BN100 sheet",
IF(ISERROR(VLOOKUP(Q252,'admin BN&lt;40'!J$6:M$59,4,FALSE)),"",VLOOKUP(Q252,'admin BN&lt;40'!J$6:M$59,4,FALSE))))))</f>
        <v>Fill in all required fields</v>
      </c>
    </row>
    <row r="253" spans="2:19" ht="15">
      <c r="B253" s="10">
        <v>248</v>
      </c>
      <c r="C253" s="41"/>
      <c r="D253" s="42"/>
      <c r="E253" s="42"/>
      <c r="F253" s="42"/>
      <c r="G253" s="42"/>
      <c r="H253" s="42"/>
      <c r="I253" s="42"/>
      <c r="J253" s="42"/>
      <c r="K253" s="42"/>
      <c r="L253" s="42"/>
      <c r="M253" s="11" t="str">
        <f xml:space="preserve">
(IF(F253&gt;'admin BN&lt;40'!$C$41,'admin BN&lt;40'!$B$41,
(IF(F253&gt;'admin BN&lt;40'!$C$40,'admin BN&lt;40'!$B$40,
(IF(F253&gt;'admin BN&lt;40'!$C$39,'admin BN&lt;40'!$B$39,
(IF(F253&gt;'admin BN&lt;40'!$C$38,'admin BN&lt;40'!$B$38,
(IF(F253&gt;'admin BN&lt;40'!$C$37,'admin BN&lt;40'!$B$37,
(IF(F253&gt;'admin BN&lt;40'!$C$36,'admin BN&lt;40'!$B$36,
(IF(F253&gt;'admin BN&lt;40'!$C$35,'admin BN&lt;40'!$B$35,
(IF(F253&gt;'admin BN&lt;40'!$C$34,'admin BN&lt;40'!$B$34,
(IF(F253&gt;'admin BN&lt;40'!$C$33,'admin BN&lt;40'!$B$33,
(IF(F253&gt;'admin BN&lt;40'!$C$32,'admin BN&lt;40'!$B$32,
(IF(F253&gt;'admin BN&lt;40'!$C$31,'admin BN&lt;40'!$B$31,
(IF(F253&gt;'admin BN&lt;40'!$C$30,'admin BN&lt;40'!$B$30,
(IF(F253&gt;'admin BN&lt;40'!$C$29,'admin BN&lt;40'!$B$29,IF(F253="","",'admin BN&lt;40'!$B$28)))))))))))))))))))))))))))</f>
        <v/>
      </c>
      <c r="N253" s="12" t="str">
        <f xml:space="preserve">
IF(ISBLANK(K253),"",
IF(K253&gt;'admin BN&lt;40'!$E$6,"Safe",
IF(K253&gt;'admin BN&lt;40'!$G$6,"Danger",)))</f>
        <v/>
      </c>
      <c r="O253" s="13" t="str">
        <f xml:space="preserve">
IF(ISBLANK(L253),"",
IF(L253&gt;'admin BN&lt;40'!$G$7,"Danger",
IF(L253&gt;'admin BN&lt;40'!$F$7,"Alert",
IF(L253&gt;='admin BN&lt;40'!$E$7,"Safe",""))))</f>
        <v/>
      </c>
      <c r="P253" s="14" t="str">
        <f xml:space="preserve">
(IF(G253&gt;'admin BN&lt;40'!$C$23,'admin BN&lt;40'!$B$23,
(IF(G253&gt;'admin BN&lt;40'!$C$22,'admin BN&lt;40'!$B$22,
(IF(G253&gt;'admin BN&lt;40'!$C$21,'admin BN&lt;40'!$B$21,
(IF(G253&gt;'admin BN&lt;40'!$C$20,'admin BN&lt;40'!$B$20,IF(G253&gt;'admin BN&lt;40'!$C$19,'admin BN&lt;40'!$B$19,"")))))))))</f>
        <v/>
      </c>
      <c r="Q253" s="14" t="str">
        <f t="shared" si="6"/>
        <v/>
      </c>
      <c r="R253" s="14">
        <f t="shared" si="7"/>
        <v>5</v>
      </c>
      <c r="S253" s="15" t="str">
        <f xml:space="preserve">
IF($R253&gt;0,"Fill in all required fields",
IF(OR($M253="&gt;3.0%",$M253="2.0-3.0%",$M253="1.5-2.0%",$M253="0.5-1.5%"),"Fuel sulphur content is too high for operation on BN&lt;40, please use a higher BN CLO and the matching sheet",
IF($I253&gt;100,"CLO not suitable for this sheet. Please check BN &gt;100 sheet",
IF(AND($I253&gt;39,$I253&lt;101),"CLO not suitable for this sheet. Please check BN40 - BN100 sheet",
IF(ISERROR(VLOOKUP(Q253,'admin BN&lt;40'!J$6:M$59,4,FALSE)),"",VLOOKUP(Q253,'admin BN&lt;40'!J$6:M$59,4,FALSE))))))</f>
        <v>Fill in all required fields</v>
      </c>
    </row>
    <row r="254" spans="2:19" ht="15">
      <c r="B254" s="10">
        <v>249</v>
      </c>
      <c r="C254" s="41"/>
      <c r="D254" s="42"/>
      <c r="E254" s="42"/>
      <c r="F254" s="42"/>
      <c r="G254" s="42"/>
      <c r="H254" s="42"/>
      <c r="I254" s="42"/>
      <c r="J254" s="42"/>
      <c r="K254" s="42"/>
      <c r="L254" s="42"/>
      <c r="M254" s="11" t="str">
        <f xml:space="preserve">
(IF(F254&gt;'admin BN&lt;40'!$C$41,'admin BN&lt;40'!$B$41,
(IF(F254&gt;'admin BN&lt;40'!$C$40,'admin BN&lt;40'!$B$40,
(IF(F254&gt;'admin BN&lt;40'!$C$39,'admin BN&lt;40'!$B$39,
(IF(F254&gt;'admin BN&lt;40'!$C$38,'admin BN&lt;40'!$B$38,
(IF(F254&gt;'admin BN&lt;40'!$C$37,'admin BN&lt;40'!$B$37,
(IF(F254&gt;'admin BN&lt;40'!$C$36,'admin BN&lt;40'!$B$36,
(IF(F254&gt;'admin BN&lt;40'!$C$35,'admin BN&lt;40'!$B$35,
(IF(F254&gt;'admin BN&lt;40'!$C$34,'admin BN&lt;40'!$B$34,
(IF(F254&gt;'admin BN&lt;40'!$C$33,'admin BN&lt;40'!$B$33,
(IF(F254&gt;'admin BN&lt;40'!$C$32,'admin BN&lt;40'!$B$32,
(IF(F254&gt;'admin BN&lt;40'!$C$31,'admin BN&lt;40'!$B$31,
(IF(F254&gt;'admin BN&lt;40'!$C$30,'admin BN&lt;40'!$B$30,
(IF(F254&gt;'admin BN&lt;40'!$C$29,'admin BN&lt;40'!$B$29,IF(F254="","",'admin BN&lt;40'!$B$28)))))))))))))))))))))))))))</f>
        <v/>
      </c>
      <c r="N254" s="12" t="str">
        <f xml:space="preserve">
IF(ISBLANK(K254),"",
IF(K254&gt;'admin BN&lt;40'!$E$6,"Safe",
IF(K254&gt;'admin BN&lt;40'!$G$6,"Danger",)))</f>
        <v/>
      </c>
      <c r="O254" s="13" t="str">
        <f xml:space="preserve">
IF(ISBLANK(L254),"",
IF(L254&gt;'admin BN&lt;40'!$G$7,"Danger",
IF(L254&gt;'admin BN&lt;40'!$F$7,"Alert",
IF(L254&gt;='admin BN&lt;40'!$E$7,"Safe",""))))</f>
        <v/>
      </c>
      <c r="P254" s="14" t="str">
        <f xml:space="preserve">
(IF(G254&gt;'admin BN&lt;40'!$C$23,'admin BN&lt;40'!$B$23,
(IF(G254&gt;'admin BN&lt;40'!$C$22,'admin BN&lt;40'!$B$22,
(IF(G254&gt;'admin BN&lt;40'!$C$21,'admin BN&lt;40'!$B$21,
(IF(G254&gt;'admin BN&lt;40'!$C$20,'admin BN&lt;40'!$B$20,IF(G254&gt;'admin BN&lt;40'!$C$19,'admin BN&lt;40'!$B$19,"")))))))))</f>
        <v/>
      </c>
      <c r="Q254" s="14" t="str">
        <f t="shared" si="6"/>
        <v/>
      </c>
      <c r="R254" s="14">
        <f t="shared" si="7"/>
        <v>5</v>
      </c>
      <c r="S254" s="15" t="str">
        <f xml:space="preserve">
IF($R254&gt;0,"Fill in all required fields",
IF(OR($M254="&gt;3.0%",$M254="2.0-3.0%",$M254="1.5-2.0%",$M254="0.5-1.5%"),"Fuel sulphur content is too high for operation on BN&lt;40, please use a higher BN CLO and the matching sheet",
IF($I254&gt;100,"CLO not suitable for this sheet. Please check BN &gt;100 sheet",
IF(AND($I254&gt;39,$I254&lt;101),"CLO not suitable for this sheet. Please check BN40 - BN100 sheet",
IF(ISERROR(VLOOKUP(Q254,'admin BN&lt;40'!J$6:M$59,4,FALSE)),"",VLOOKUP(Q254,'admin BN&lt;40'!J$6:M$59,4,FALSE))))))</f>
        <v>Fill in all required fields</v>
      </c>
    </row>
    <row r="255" spans="2:19" ht="15">
      <c r="B255" s="10">
        <v>250</v>
      </c>
      <c r="C255" s="41"/>
      <c r="D255" s="42"/>
      <c r="E255" s="42"/>
      <c r="F255" s="42"/>
      <c r="G255" s="42"/>
      <c r="H255" s="42"/>
      <c r="I255" s="42"/>
      <c r="J255" s="42"/>
      <c r="K255" s="42"/>
      <c r="L255" s="42"/>
      <c r="M255" s="11" t="str">
        <f xml:space="preserve">
(IF(F255&gt;'admin BN&lt;40'!$C$41,'admin BN&lt;40'!$B$41,
(IF(F255&gt;'admin BN&lt;40'!$C$40,'admin BN&lt;40'!$B$40,
(IF(F255&gt;'admin BN&lt;40'!$C$39,'admin BN&lt;40'!$B$39,
(IF(F255&gt;'admin BN&lt;40'!$C$38,'admin BN&lt;40'!$B$38,
(IF(F255&gt;'admin BN&lt;40'!$C$37,'admin BN&lt;40'!$B$37,
(IF(F255&gt;'admin BN&lt;40'!$C$36,'admin BN&lt;40'!$B$36,
(IF(F255&gt;'admin BN&lt;40'!$C$35,'admin BN&lt;40'!$B$35,
(IF(F255&gt;'admin BN&lt;40'!$C$34,'admin BN&lt;40'!$B$34,
(IF(F255&gt;'admin BN&lt;40'!$C$33,'admin BN&lt;40'!$B$33,
(IF(F255&gt;'admin BN&lt;40'!$C$32,'admin BN&lt;40'!$B$32,
(IF(F255&gt;'admin BN&lt;40'!$C$31,'admin BN&lt;40'!$B$31,
(IF(F255&gt;'admin BN&lt;40'!$C$30,'admin BN&lt;40'!$B$30,
(IF(F255&gt;'admin BN&lt;40'!$C$29,'admin BN&lt;40'!$B$29,IF(F255="","",'admin BN&lt;40'!$B$28)))))))))))))))))))))))))))</f>
        <v/>
      </c>
      <c r="N255" s="12" t="str">
        <f xml:space="preserve">
IF(ISBLANK(K255),"",
IF(K255&gt;'admin BN&lt;40'!$E$6,"Safe",
IF(K255&gt;'admin BN&lt;40'!$G$6,"Danger",)))</f>
        <v/>
      </c>
      <c r="O255" s="13" t="str">
        <f xml:space="preserve">
IF(ISBLANK(L255),"",
IF(L255&gt;'admin BN&lt;40'!$G$7,"Danger",
IF(L255&gt;'admin BN&lt;40'!$F$7,"Alert",
IF(L255&gt;='admin BN&lt;40'!$E$7,"Safe",""))))</f>
        <v/>
      </c>
      <c r="P255" s="14" t="str">
        <f xml:space="preserve">
(IF(G255&gt;'admin BN&lt;40'!$C$23,'admin BN&lt;40'!$B$23,
(IF(G255&gt;'admin BN&lt;40'!$C$22,'admin BN&lt;40'!$B$22,
(IF(G255&gt;'admin BN&lt;40'!$C$21,'admin BN&lt;40'!$B$21,
(IF(G255&gt;'admin BN&lt;40'!$C$20,'admin BN&lt;40'!$B$20,IF(G255&gt;'admin BN&lt;40'!$C$19,'admin BN&lt;40'!$B$19,"")))))))))</f>
        <v/>
      </c>
      <c r="Q255" s="14" t="str">
        <f t="shared" si="6"/>
        <v/>
      </c>
      <c r="R255" s="14">
        <f t="shared" si="7"/>
        <v>5</v>
      </c>
      <c r="S255" s="15" t="str">
        <f xml:space="preserve">
IF($R255&gt;0,"Fill in all required fields",
IF(OR($M255="&gt;3.0%",$M255="2.0-3.0%",$M255="1.5-2.0%",$M255="0.5-1.5%"),"Fuel sulphur content is too high for operation on BN&lt;40, please use a higher BN CLO and the matching sheet",
IF($I255&gt;100,"CLO not suitable for this sheet. Please check BN &gt;100 sheet",
IF(AND($I255&gt;39,$I255&lt;101),"CLO not suitable for this sheet. Please check BN40 - BN100 sheet",
IF(ISERROR(VLOOKUP(Q255,'admin BN&lt;40'!J$6:M$59,4,FALSE)),"",VLOOKUP(Q255,'admin BN&lt;40'!J$6:M$59,4,FALSE))))))</f>
        <v>Fill in all required fields</v>
      </c>
    </row>
    <row r="256" spans="2:19" ht="15">
      <c r="B256" s="10">
        <v>251</v>
      </c>
      <c r="C256" s="41"/>
      <c r="D256" s="42"/>
      <c r="E256" s="42"/>
      <c r="F256" s="42"/>
      <c r="G256" s="42"/>
      <c r="H256" s="42"/>
      <c r="I256" s="42"/>
      <c r="J256" s="42"/>
      <c r="K256" s="42"/>
      <c r="L256" s="42"/>
      <c r="M256" s="11" t="str">
        <f xml:space="preserve">
(IF(F256&gt;'admin BN&lt;40'!$C$41,'admin BN&lt;40'!$B$41,
(IF(F256&gt;'admin BN&lt;40'!$C$40,'admin BN&lt;40'!$B$40,
(IF(F256&gt;'admin BN&lt;40'!$C$39,'admin BN&lt;40'!$B$39,
(IF(F256&gt;'admin BN&lt;40'!$C$38,'admin BN&lt;40'!$B$38,
(IF(F256&gt;'admin BN&lt;40'!$C$37,'admin BN&lt;40'!$B$37,
(IF(F256&gt;'admin BN&lt;40'!$C$36,'admin BN&lt;40'!$B$36,
(IF(F256&gt;'admin BN&lt;40'!$C$35,'admin BN&lt;40'!$B$35,
(IF(F256&gt;'admin BN&lt;40'!$C$34,'admin BN&lt;40'!$B$34,
(IF(F256&gt;'admin BN&lt;40'!$C$33,'admin BN&lt;40'!$B$33,
(IF(F256&gt;'admin BN&lt;40'!$C$32,'admin BN&lt;40'!$B$32,
(IF(F256&gt;'admin BN&lt;40'!$C$31,'admin BN&lt;40'!$B$31,
(IF(F256&gt;'admin BN&lt;40'!$C$30,'admin BN&lt;40'!$B$30,
(IF(F256&gt;'admin BN&lt;40'!$C$29,'admin BN&lt;40'!$B$29,IF(F256="","",'admin BN&lt;40'!$B$28)))))))))))))))))))))))))))</f>
        <v/>
      </c>
      <c r="N256" s="12" t="str">
        <f xml:space="preserve">
IF(ISBLANK(K256),"",
IF(K256&gt;'admin BN&lt;40'!$E$6,"Safe",
IF(K256&gt;'admin BN&lt;40'!$G$6,"Danger",)))</f>
        <v/>
      </c>
      <c r="O256" s="13" t="str">
        <f xml:space="preserve">
IF(ISBLANK(L256),"",
IF(L256&gt;'admin BN&lt;40'!$G$7,"Danger",
IF(L256&gt;'admin BN&lt;40'!$F$7,"Alert",
IF(L256&gt;='admin BN&lt;40'!$E$7,"Safe",""))))</f>
        <v/>
      </c>
      <c r="P256" s="14" t="str">
        <f xml:space="preserve">
(IF(G256&gt;'admin BN&lt;40'!$C$23,'admin BN&lt;40'!$B$23,
(IF(G256&gt;'admin BN&lt;40'!$C$22,'admin BN&lt;40'!$B$22,
(IF(G256&gt;'admin BN&lt;40'!$C$21,'admin BN&lt;40'!$B$21,
(IF(G256&gt;'admin BN&lt;40'!$C$20,'admin BN&lt;40'!$B$20,IF(G256&gt;'admin BN&lt;40'!$C$19,'admin BN&lt;40'!$B$19,"")))))))))</f>
        <v/>
      </c>
      <c r="Q256" s="14" t="str">
        <f t="shared" si="6"/>
        <v/>
      </c>
      <c r="R256" s="14">
        <f t="shared" si="7"/>
        <v>5</v>
      </c>
      <c r="S256" s="15" t="str">
        <f xml:space="preserve">
IF($R256&gt;0,"Fill in all required fields",
IF(OR($M256="&gt;3.0%",$M256="2.0-3.0%",$M256="1.5-2.0%",$M256="0.5-1.5%"),"Fuel sulphur content is too high for operation on BN&lt;40, please use a higher BN CLO and the matching sheet",
IF($I256&gt;100,"CLO not suitable for this sheet. Please check BN &gt;100 sheet",
IF(AND($I256&gt;39,$I256&lt;101),"CLO not suitable for this sheet. Please check BN40 - BN100 sheet",
IF(ISERROR(VLOOKUP(Q256,'admin BN&lt;40'!J$6:M$59,4,FALSE)),"",VLOOKUP(Q256,'admin BN&lt;40'!J$6:M$59,4,FALSE))))))</f>
        <v>Fill in all required fields</v>
      </c>
    </row>
    <row r="257" spans="2:19" ht="15">
      <c r="B257" s="10">
        <v>252</v>
      </c>
      <c r="C257" s="41"/>
      <c r="D257" s="42"/>
      <c r="E257" s="42"/>
      <c r="F257" s="42"/>
      <c r="G257" s="42"/>
      <c r="H257" s="42"/>
      <c r="I257" s="42"/>
      <c r="J257" s="42"/>
      <c r="K257" s="42"/>
      <c r="L257" s="42"/>
      <c r="M257" s="11" t="str">
        <f xml:space="preserve">
(IF(F257&gt;'admin BN&lt;40'!$C$41,'admin BN&lt;40'!$B$41,
(IF(F257&gt;'admin BN&lt;40'!$C$40,'admin BN&lt;40'!$B$40,
(IF(F257&gt;'admin BN&lt;40'!$C$39,'admin BN&lt;40'!$B$39,
(IF(F257&gt;'admin BN&lt;40'!$C$38,'admin BN&lt;40'!$B$38,
(IF(F257&gt;'admin BN&lt;40'!$C$37,'admin BN&lt;40'!$B$37,
(IF(F257&gt;'admin BN&lt;40'!$C$36,'admin BN&lt;40'!$B$36,
(IF(F257&gt;'admin BN&lt;40'!$C$35,'admin BN&lt;40'!$B$35,
(IF(F257&gt;'admin BN&lt;40'!$C$34,'admin BN&lt;40'!$B$34,
(IF(F257&gt;'admin BN&lt;40'!$C$33,'admin BN&lt;40'!$B$33,
(IF(F257&gt;'admin BN&lt;40'!$C$32,'admin BN&lt;40'!$B$32,
(IF(F257&gt;'admin BN&lt;40'!$C$31,'admin BN&lt;40'!$B$31,
(IF(F257&gt;'admin BN&lt;40'!$C$30,'admin BN&lt;40'!$B$30,
(IF(F257&gt;'admin BN&lt;40'!$C$29,'admin BN&lt;40'!$B$29,IF(F257="","",'admin BN&lt;40'!$B$28)))))))))))))))))))))))))))</f>
        <v/>
      </c>
      <c r="N257" s="12" t="str">
        <f xml:space="preserve">
IF(ISBLANK(K257),"",
IF(K257&gt;'admin BN&lt;40'!$E$6,"Safe",
IF(K257&gt;'admin BN&lt;40'!$G$6,"Danger",)))</f>
        <v/>
      </c>
      <c r="O257" s="13" t="str">
        <f xml:space="preserve">
IF(ISBLANK(L257),"",
IF(L257&gt;'admin BN&lt;40'!$G$7,"Danger",
IF(L257&gt;'admin BN&lt;40'!$F$7,"Alert",
IF(L257&gt;='admin BN&lt;40'!$E$7,"Safe",""))))</f>
        <v/>
      </c>
      <c r="P257" s="14" t="str">
        <f xml:space="preserve">
(IF(G257&gt;'admin BN&lt;40'!$C$23,'admin BN&lt;40'!$B$23,
(IF(G257&gt;'admin BN&lt;40'!$C$22,'admin BN&lt;40'!$B$22,
(IF(G257&gt;'admin BN&lt;40'!$C$21,'admin BN&lt;40'!$B$21,
(IF(G257&gt;'admin BN&lt;40'!$C$20,'admin BN&lt;40'!$B$20,IF(G257&gt;'admin BN&lt;40'!$C$19,'admin BN&lt;40'!$B$19,"")))))))))</f>
        <v/>
      </c>
      <c r="Q257" s="14" t="str">
        <f t="shared" si="6"/>
        <v/>
      </c>
      <c r="R257" s="14">
        <f t="shared" si="7"/>
        <v>5</v>
      </c>
      <c r="S257" s="15" t="str">
        <f xml:space="preserve">
IF($R257&gt;0,"Fill in all required fields",
IF(OR($M257="&gt;3.0%",$M257="2.0-3.0%",$M257="1.5-2.0%",$M257="0.5-1.5%"),"Fuel sulphur content is too high for operation on BN&lt;40, please use a higher BN CLO and the matching sheet",
IF($I257&gt;100,"CLO not suitable for this sheet. Please check BN &gt;100 sheet",
IF(AND($I257&gt;39,$I257&lt;101),"CLO not suitable for this sheet. Please check BN40 - BN100 sheet",
IF(ISERROR(VLOOKUP(Q257,'admin BN&lt;40'!J$6:M$59,4,FALSE)),"",VLOOKUP(Q257,'admin BN&lt;40'!J$6:M$59,4,FALSE))))))</f>
        <v>Fill in all required fields</v>
      </c>
    </row>
    <row r="258" spans="2:19" ht="15">
      <c r="B258" s="10">
        <v>253</v>
      </c>
      <c r="C258" s="41"/>
      <c r="D258" s="42"/>
      <c r="E258" s="42"/>
      <c r="F258" s="42"/>
      <c r="G258" s="42"/>
      <c r="H258" s="42"/>
      <c r="I258" s="42"/>
      <c r="J258" s="42"/>
      <c r="K258" s="42"/>
      <c r="L258" s="42"/>
      <c r="M258" s="11" t="str">
        <f xml:space="preserve">
(IF(F258&gt;'admin BN&lt;40'!$C$41,'admin BN&lt;40'!$B$41,
(IF(F258&gt;'admin BN&lt;40'!$C$40,'admin BN&lt;40'!$B$40,
(IF(F258&gt;'admin BN&lt;40'!$C$39,'admin BN&lt;40'!$B$39,
(IF(F258&gt;'admin BN&lt;40'!$C$38,'admin BN&lt;40'!$B$38,
(IF(F258&gt;'admin BN&lt;40'!$C$37,'admin BN&lt;40'!$B$37,
(IF(F258&gt;'admin BN&lt;40'!$C$36,'admin BN&lt;40'!$B$36,
(IF(F258&gt;'admin BN&lt;40'!$C$35,'admin BN&lt;40'!$B$35,
(IF(F258&gt;'admin BN&lt;40'!$C$34,'admin BN&lt;40'!$B$34,
(IF(F258&gt;'admin BN&lt;40'!$C$33,'admin BN&lt;40'!$B$33,
(IF(F258&gt;'admin BN&lt;40'!$C$32,'admin BN&lt;40'!$B$32,
(IF(F258&gt;'admin BN&lt;40'!$C$31,'admin BN&lt;40'!$B$31,
(IF(F258&gt;'admin BN&lt;40'!$C$30,'admin BN&lt;40'!$B$30,
(IF(F258&gt;'admin BN&lt;40'!$C$29,'admin BN&lt;40'!$B$29,IF(F258="","",'admin BN&lt;40'!$B$28)))))))))))))))))))))))))))</f>
        <v/>
      </c>
      <c r="N258" s="12" t="str">
        <f xml:space="preserve">
IF(ISBLANK(K258),"",
IF(K258&gt;'admin BN&lt;40'!$E$6,"Safe",
IF(K258&gt;'admin BN&lt;40'!$G$6,"Danger",)))</f>
        <v/>
      </c>
      <c r="O258" s="13" t="str">
        <f xml:space="preserve">
IF(ISBLANK(L258),"",
IF(L258&gt;'admin BN&lt;40'!$G$7,"Danger",
IF(L258&gt;'admin BN&lt;40'!$F$7,"Alert",
IF(L258&gt;='admin BN&lt;40'!$E$7,"Safe",""))))</f>
        <v/>
      </c>
      <c r="P258" s="14" t="str">
        <f xml:space="preserve">
(IF(G258&gt;'admin BN&lt;40'!$C$23,'admin BN&lt;40'!$B$23,
(IF(G258&gt;'admin BN&lt;40'!$C$22,'admin BN&lt;40'!$B$22,
(IF(G258&gt;'admin BN&lt;40'!$C$21,'admin BN&lt;40'!$B$21,
(IF(G258&gt;'admin BN&lt;40'!$C$20,'admin BN&lt;40'!$B$20,IF(G258&gt;'admin BN&lt;40'!$C$19,'admin BN&lt;40'!$B$19,"")))))))))</f>
        <v/>
      </c>
      <c r="Q258" s="14" t="str">
        <f t="shared" si="6"/>
        <v/>
      </c>
      <c r="R258" s="14">
        <f t="shared" si="7"/>
        <v>5</v>
      </c>
      <c r="S258" s="15" t="str">
        <f xml:space="preserve">
IF($R258&gt;0,"Fill in all required fields",
IF(OR($M258="&gt;3.0%",$M258="2.0-3.0%",$M258="1.5-2.0%",$M258="0.5-1.5%"),"Fuel sulphur content is too high for operation on BN&lt;40, please use a higher BN CLO and the matching sheet",
IF($I258&gt;100,"CLO not suitable for this sheet. Please check BN &gt;100 sheet",
IF(AND($I258&gt;39,$I258&lt;101),"CLO not suitable for this sheet. Please check BN40 - BN100 sheet",
IF(ISERROR(VLOOKUP(Q258,'admin BN&lt;40'!J$6:M$59,4,FALSE)),"",VLOOKUP(Q258,'admin BN&lt;40'!J$6:M$59,4,FALSE))))))</f>
        <v>Fill in all required fields</v>
      </c>
    </row>
    <row r="259" spans="2:19" ht="15">
      <c r="B259" s="10">
        <v>254</v>
      </c>
      <c r="C259" s="41"/>
      <c r="D259" s="42"/>
      <c r="E259" s="42"/>
      <c r="F259" s="42"/>
      <c r="G259" s="42"/>
      <c r="H259" s="42"/>
      <c r="I259" s="42"/>
      <c r="J259" s="42"/>
      <c r="K259" s="42"/>
      <c r="L259" s="42"/>
      <c r="M259" s="11" t="str">
        <f xml:space="preserve">
(IF(F259&gt;'admin BN&lt;40'!$C$41,'admin BN&lt;40'!$B$41,
(IF(F259&gt;'admin BN&lt;40'!$C$40,'admin BN&lt;40'!$B$40,
(IF(F259&gt;'admin BN&lt;40'!$C$39,'admin BN&lt;40'!$B$39,
(IF(F259&gt;'admin BN&lt;40'!$C$38,'admin BN&lt;40'!$B$38,
(IF(F259&gt;'admin BN&lt;40'!$C$37,'admin BN&lt;40'!$B$37,
(IF(F259&gt;'admin BN&lt;40'!$C$36,'admin BN&lt;40'!$B$36,
(IF(F259&gt;'admin BN&lt;40'!$C$35,'admin BN&lt;40'!$B$35,
(IF(F259&gt;'admin BN&lt;40'!$C$34,'admin BN&lt;40'!$B$34,
(IF(F259&gt;'admin BN&lt;40'!$C$33,'admin BN&lt;40'!$B$33,
(IF(F259&gt;'admin BN&lt;40'!$C$32,'admin BN&lt;40'!$B$32,
(IF(F259&gt;'admin BN&lt;40'!$C$31,'admin BN&lt;40'!$B$31,
(IF(F259&gt;'admin BN&lt;40'!$C$30,'admin BN&lt;40'!$B$30,
(IF(F259&gt;'admin BN&lt;40'!$C$29,'admin BN&lt;40'!$B$29,IF(F259="","",'admin BN&lt;40'!$B$28)))))))))))))))))))))))))))</f>
        <v/>
      </c>
      <c r="N259" s="12" t="str">
        <f xml:space="preserve">
IF(ISBLANK(K259),"",
IF(K259&gt;'admin BN&lt;40'!$E$6,"Safe",
IF(K259&gt;'admin BN&lt;40'!$G$6,"Danger",)))</f>
        <v/>
      </c>
      <c r="O259" s="13" t="str">
        <f xml:space="preserve">
IF(ISBLANK(L259),"",
IF(L259&gt;'admin BN&lt;40'!$G$7,"Danger",
IF(L259&gt;'admin BN&lt;40'!$F$7,"Alert",
IF(L259&gt;='admin BN&lt;40'!$E$7,"Safe",""))))</f>
        <v/>
      </c>
      <c r="P259" s="14" t="str">
        <f xml:space="preserve">
(IF(G259&gt;'admin BN&lt;40'!$C$23,'admin BN&lt;40'!$B$23,
(IF(G259&gt;'admin BN&lt;40'!$C$22,'admin BN&lt;40'!$B$22,
(IF(G259&gt;'admin BN&lt;40'!$C$21,'admin BN&lt;40'!$B$21,
(IF(G259&gt;'admin BN&lt;40'!$C$20,'admin BN&lt;40'!$B$20,IF(G259&gt;'admin BN&lt;40'!$C$19,'admin BN&lt;40'!$B$19,"")))))))))</f>
        <v/>
      </c>
      <c r="Q259" s="14" t="str">
        <f t="shared" si="6"/>
        <v/>
      </c>
      <c r="R259" s="14">
        <f t="shared" si="7"/>
        <v>5</v>
      </c>
      <c r="S259" s="15" t="str">
        <f xml:space="preserve">
IF($R259&gt;0,"Fill in all required fields",
IF(OR($M259="&gt;3.0%",$M259="2.0-3.0%",$M259="1.5-2.0%",$M259="0.5-1.5%"),"Fuel sulphur content is too high for operation on BN&lt;40, please use a higher BN CLO and the matching sheet",
IF($I259&gt;100,"CLO not suitable for this sheet. Please check BN &gt;100 sheet",
IF(AND($I259&gt;39,$I259&lt;101),"CLO not suitable for this sheet. Please check BN40 - BN100 sheet",
IF(ISERROR(VLOOKUP(Q259,'admin BN&lt;40'!J$6:M$59,4,FALSE)),"",VLOOKUP(Q259,'admin BN&lt;40'!J$6:M$59,4,FALSE))))))</f>
        <v>Fill in all required fields</v>
      </c>
    </row>
    <row r="260" spans="2:19" ht="15">
      <c r="B260" s="10">
        <v>255</v>
      </c>
      <c r="C260" s="41"/>
      <c r="D260" s="42"/>
      <c r="E260" s="42"/>
      <c r="F260" s="42"/>
      <c r="G260" s="42"/>
      <c r="H260" s="42"/>
      <c r="I260" s="42"/>
      <c r="J260" s="42"/>
      <c r="K260" s="42"/>
      <c r="L260" s="42"/>
      <c r="M260" s="11" t="str">
        <f xml:space="preserve">
(IF(F260&gt;'admin BN&lt;40'!$C$41,'admin BN&lt;40'!$B$41,
(IF(F260&gt;'admin BN&lt;40'!$C$40,'admin BN&lt;40'!$B$40,
(IF(F260&gt;'admin BN&lt;40'!$C$39,'admin BN&lt;40'!$B$39,
(IF(F260&gt;'admin BN&lt;40'!$C$38,'admin BN&lt;40'!$B$38,
(IF(F260&gt;'admin BN&lt;40'!$C$37,'admin BN&lt;40'!$B$37,
(IF(F260&gt;'admin BN&lt;40'!$C$36,'admin BN&lt;40'!$B$36,
(IF(F260&gt;'admin BN&lt;40'!$C$35,'admin BN&lt;40'!$B$35,
(IF(F260&gt;'admin BN&lt;40'!$C$34,'admin BN&lt;40'!$B$34,
(IF(F260&gt;'admin BN&lt;40'!$C$33,'admin BN&lt;40'!$B$33,
(IF(F260&gt;'admin BN&lt;40'!$C$32,'admin BN&lt;40'!$B$32,
(IF(F260&gt;'admin BN&lt;40'!$C$31,'admin BN&lt;40'!$B$31,
(IF(F260&gt;'admin BN&lt;40'!$C$30,'admin BN&lt;40'!$B$30,
(IF(F260&gt;'admin BN&lt;40'!$C$29,'admin BN&lt;40'!$B$29,IF(F260="","",'admin BN&lt;40'!$B$28)))))))))))))))))))))))))))</f>
        <v/>
      </c>
      <c r="N260" s="12" t="str">
        <f xml:space="preserve">
IF(ISBLANK(K260),"",
IF(K260&gt;'admin BN&lt;40'!$E$6,"Safe",
IF(K260&gt;'admin BN&lt;40'!$G$6,"Danger",)))</f>
        <v/>
      </c>
      <c r="O260" s="13" t="str">
        <f xml:space="preserve">
IF(ISBLANK(L260),"",
IF(L260&gt;'admin BN&lt;40'!$G$7,"Danger",
IF(L260&gt;'admin BN&lt;40'!$F$7,"Alert",
IF(L260&gt;='admin BN&lt;40'!$E$7,"Safe",""))))</f>
        <v/>
      </c>
      <c r="P260" s="14" t="str">
        <f xml:space="preserve">
(IF(G260&gt;'admin BN&lt;40'!$C$23,'admin BN&lt;40'!$B$23,
(IF(G260&gt;'admin BN&lt;40'!$C$22,'admin BN&lt;40'!$B$22,
(IF(G260&gt;'admin BN&lt;40'!$C$21,'admin BN&lt;40'!$B$21,
(IF(G260&gt;'admin BN&lt;40'!$C$20,'admin BN&lt;40'!$B$20,IF(G260&gt;'admin BN&lt;40'!$C$19,'admin BN&lt;40'!$B$19,"")))))))))</f>
        <v/>
      </c>
      <c r="Q260" s="14" t="str">
        <f t="shared" si="6"/>
        <v/>
      </c>
      <c r="R260" s="14">
        <f t="shared" si="7"/>
        <v>5</v>
      </c>
      <c r="S260" s="15" t="str">
        <f xml:space="preserve">
IF($R260&gt;0,"Fill in all required fields",
IF(OR($M260="&gt;3.0%",$M260="2.0-3.0%",$M260="1.5-2.0%",$M260="0.5-1.5%"),"Fuel sulphur content is too high for operation on BN&lt;40, please use a higher BN CLO and the matching sheet",
IF($I260&gt;100,"CLO not suitable for this sheet. Please check BN &gt;100 sheet",
IF(AND($I260&gt;39,$I260&lt;101),"CLO not suitable for this sheet. Please check BN40 - BN100 sheet",
IF(ISERROR(VLOOKUP(Q260,'admin BN&lt;40'!J$6:M$59,4,FALSE)),"",VLOOKUP(Q260,'admin BN&lt;40'!J$6:M$59,4,FALSE))))))</f>
        <v>Fill in all required fields</v>
      </c>
    </row>
    <row r="261" spans="2:19" ht="15">
      <c r="B261" s="10">
        <v>256</v>
      </c>
      <c r="C261" s="41"/>
      <c r="D261" s="42"/>
      <c r="E261" s="42"/>
      <c r="F261" s="42"/>
      <c r="G261" s="42"/>
      <c r="H261" s="42"/>
      <c r="I261" s="42"/>
      <c r="J261" s="42"/>
      <c r="K261" s="42"/>
      <c r="L261" s="42"/>
      <c r="M261" s="11" t="str">
        <f xml:space="preserve">
(IF(F261&gt;'admin BN&lt;40'!$C$41,'admin BN&lt;40'!$B$41,
(IF(F261&gt;'admin BN&lt;40'!$C$40,'admin BN&lt;40'!$B$40,
(IF(F261&gt;'admin BN&lt;40'!$C$39,'admin BN&lt;40'!$B$39,
(IF(F261&gt;'admin BN&lt;40'!$C$38,'admin BN&lt;40'!$B$38,
(IF(F261&gt;'admin BN&lt;40'!$C$37,'admin BN&lt;40'!$B$37,
(IF(F261&gt;'admin BN&lt;40'!$C$36,'admin BN&lt;40'!$B$36,
(IF(F261&gt;'admin BN&lt;40'!$C$35,'admin BN&lt;40'!$B$35,
(IF(F261&gt;'admin BN&lt;40'!$C$34,'admin BN&lt;40'!$B$34,
(IF(F261&gt;'admin BN&lt;40'!$C$33,'admin BN&lt;40'!$B$33,
(IF(F261&gt;'admin BN&lt;40'!$C$32,'admin BN&lt;40'!$B$32,
(IF(F261&gt;'admin BN&lt;40'!$C$31,'admin BN&lt;40'!$B$31,
(IF(F261&gt;'admin BN&lt;40'!$C$30,'admin BN&lt;40'!$B$30,
(IF(F261&gt;'admin BN&lt;40'!$C$29,'admin BN&lt;40'!$B$29,IF(F261="","",'admin BN&lt;40'!$B$28)))))))))))))))))))))))))))</f>
        <v/>
      </c>
      <c r="N261" s="12" t="str">
        <f xml:space="preserve">
IF(ISBLANK(K261),"",
IF(K261&gt;'admin BN&lt;40'!$E$6,"Safe",
IF(K261&gt;'admin BN&lt;40'!$G$6,"Danger",)))</f>
        <v/>
      </c>
      <c r="O261" s="13" t="str">
        <f xml:space="preserve">
IF(ISBLANK(L261),"",
IF(L261&gt;'admin BN&lt;40'!$G$7,"Danger",
IF(L261&gt;'admin BN&lt;40'!$F$7,"Alert",
IF(L261&gt;='admin BN&lt;40'!$E$7,"Safe",""))))</f>
        <v/>
      </c>
      <c r="P261" s="14" t="str">
        <f xml:space="preserve">
(IF(G261&gt;'admin BN&lt;40'!$C$23,'admin BN&lt;40'!$B$23,
(IF(G261&gt;'admin BN&lt;40'!$C$22,'admin BN&lt;40'!$B$22,
(IF(G261&gt;'admin BN&lt;40'!$C$21,'admin BN&lt;40'!$B$21,
(IF(G261&gt;'admin BN&lt;40'!$C$20,'admin BN&lt;40'!$B$20,IF(G261&gt;'admin BN&lt;40'!$C$19,'admin BN&lt;40'!$B$19,"")))))))))</f>
        <v/>
      </c>
      <c r="Q261" s="14" t="str">
        <f t="shared" si="6"/>
        <v/>
      </c>
      <c r="R261" s="14">
        <f t="shared" si="7"/>
        <v>5</v>
      </c>
      <c r="S261" s="15" t="str">
        <f xml:space="preserve">
IF($R261&gt;0,"Fill in all required fields",
IF(OR($M261="&gt;3.0%",$M261="2.0-3.0%",$M261="1.5-2.0%",$M261="0.5-1.5%"),"Fuel sulphur content is too high for operation on BN&lt;40, please use a higher BN CLO and the matching sheet",
IF($I261&gt;100,"CLO not suitable for this sheet. Please check BN &gt;100 sheet",
IF(AND($I261&gt;39,$I261&lt;101),"CLO not suitable for this sheet. Please check BN40 - BN100 sheet",
IF(ISERROR(VLOOKUP(Q261,'admin BN&lt;40'!J$6:M$59,4,FALSE)),"",VLOOKUP(Q261,'admin BN&lt;40'!J$6:M$59,4,FALSE))))))</f>
        <v>Fill in all required fields</v>
      </c>
    </row>
    <row r="262" spans="2:19" ht="15">
      <c r="B262" s="10">
        <v>257</v>
      </c>
      <c r="C262" s="41"/>
      <c r="D262" s="42"/>
      <c r="E262" s="42"/>
      <c r="F262" s="42"/>
      <c r="G262" s="42"/>
      <c r="H262" s="42"/>
      <c r="I262" s="42"/>
      <c r="J262" s="42"/>
      <c r="K262" s="42"/>
      <c r="L262" s="42"/>
      <c r="M262" s="11" t="str">
        <f xml:space="preserve">
(IF(F262&gt;'admin BN&lt;40'!$C$41,'admin BN&lt;40'!$B$41,
(IF(F262&gt;'admin BN&lt;40'!$C$40,'admin BN&lt;40'!$B$40,
(IF(F262&gt;'admin BN&lt;40'!$C$39,'admin BN&lt;40'!$B$39,
(IF(F262&gt;'admin BN&lt;40'!$C$38,'admin BN&lt;40'!$B$38,
(IF(F262&gt;'admin BN&lt;40'!$C$37,'admin BN&lt;40'!$B$37,
(IF(F262&gt;'admin BN&lt;40'!$C$36,'admin BN&lt;40'!$B$36,
(IF(F262&gt;'admin BN&lt;40'!$C$35,'admin BN&lt;40'!$B$35,
(IF(F262&gt;'admin BN&lt;40'!$C$34,'admin BN&lt;40'!$B$34,
(IF(F262&gt;'admin BN&lt;40'!$C$33,'admin BN&lt;40'!$B$33,
(IF(F262&gt;'admin BN&lt;40'!$C$32,'admin BN&lt;40'!$B$32,
(IF(F262&gt;'admin BN&lt;40'!$C$31,'admin BN&lt;40'!$B$31,
(IF(F262&gt;'admin BN&lt;40'!$C$30,'admin BN&lt;40'!$B$30,
(IF(F262&gt;'admin BN&lt;40'!$C$29,'admin BN&lt;40'!$B$29,IF(F262="","",'admin BN&lt;40'!$B$28)))))))))))))))))))))))))))</f>
        <v/>
      </c>
      <c r="N262" s="12" t="str">
        <f xml:space="preserve">
IF(ISBLANK(K262),"",
IF(K262&gt;'admin BN&lt;40'!$E$6,"Safe",
IF(K262&gt;'admin BN&lt;40'!$G$6,"Danger",)))</f>
        <v/>
      </c>
      <c r="O262" s="13" t="str">
        <f xml:space="preserve">
IF(ISBLANK(L262),"",
IF(L262&gt;'admin BN&lt;40'!$G$7,"Danger",
IF(L262&gt;'admin BN&lt;40'!$F$7,"Alert",
IF(L262&gt;='admin BN&lt;40'!$E$7,"Safe",""))))</f>
        <v/>
      </c>
      <c r="P262" s="14" t="str">
        <f xml:space="preserve">
(IF(G262&gt;'admin BN&lt;40'!$C$23,'admin BN&lt;40'!$B$23,
(IF(G262&gt;'admin BN&lt;40'!$C$22,'admin BN&lt;40'!$B$22,
(IF(G262&gt;'admin BN&lt;40'!$C$21,'admin BN&lt;40'!$B$21,
(IF(G262&gt;'admin BN&lt;40'!$C$20,'admin BN&lt;40'!$B$20,IF(G262&gt;'admin BN&lt;40'!$C$19,'admin BN&lt;40'!$B$19,"")))))))))</f>
        <v/>
      </c>
      <c r="Q262" s="14" t="str">
        <f t="shared" si="6"/>
        <v/>
      </c>
      <c r="R262" s="14">
        <f t="shared" si="7"/>
        <v>5</v>
      </c>
      <c r="S262" s="15" t="str">
        <f xml:space="preserve">
IF($R262&gt;0,"Fill in all required fields",
IF(OR($M262="&gt;3.0%",$M262="2.0-3.0%",$M262="1.5-2.0%",$M262="0.5-1.5%"),"Fuel sulphur content is too high for operation on BN&lt;40, please use a higher BN CLO and the matching sheet",
IF($I262&gt;100,"CLO not suitable for this sheet. Please check BN &gt;100 sheet",
IF(AND($I262&gt;39,$I262&lt;101),"CLO not suitable for this sheet. Please check BN40 - BN100 sheet",
IF(ISERROR(VLOOKUP(Q262,'admin BN&lt;40'!J$6:M$59,4,FALSE)),"",VLOOKUP(Q262,'admin BN&lt;40'!J$6:M$59,4,FALSE))))))</f>
        <v>Fill in all required fields</v>
      </c>
    </row>
    <row r="263" spans="2:19" ht="15">
      <c r="B263" s="10">
        <v>258</v>
      </c>
      <c r="C263" s="41"/>
      <c r="D263" s="42"/>
      <c r="E263" s="42"/>
      <c r="F263" s="42"/>
      <c r="G263" s="42"/>
      <c r="H263" s="42"/>
      <c r="I263" s="42"/>
      <c r="J263" s="42"/>
      <c r="K263" s="42"/>
      <c r="L263" s="42"/>
      <c r="M263" s="11" t="str">
        <f xml:space="preserve">
(IF(F263&gt;'admin BN&lt;40'!$C$41,'admin BN&lt;40'!$B$41,
(IF(F263&gt;'admin BN&lt;40'!$C$40,'admin BN&lt;40'!$B$40,
(IF(F263&gt;'admin BN&lt;40'!$C$39,'admin BN&lt;40'!$B$39,
(IF(F263&gt;'admin BN&lt;40'!$C$38,'admin BN&lt;40'!$B$38,
(IF(F263&gt;'admin BN&lt;40'!$C$37,'admin BN&lt;40'!$B$37,
(IF(F263&gt;'admin BN&lt;40'!$C$36,'admin BN&lt;40'!$B$36,
(IF(F263&gt;'admin BN&lt;40'!$C$35,'admin BN&lt;40'!$B$35,
(IF(F263&gt;'admin BN&lt;40'!$C$34,'admin BN&lt;40'!$B$34,
(IF(F263&gt;'admin BN&lt;40'!$C$33,'admin BN&lt;40'!$B$33,
(IF(F263&gt;'admin BN&lt;40'!$C$32,'admin BN&lt;40'!$B$32,
(IF(F263&gt;'admin BN&lt;40'!$C$31,'admin BN&lt;40'!$B$31,
(IF(F263&gt;'admin BN&lt;40'!$C$30,'admin BN&lt;40'!$B$30,
(IF(F263&gt;'admin BN&lt;40'!$C$29,'admin BN&lt;40'!$B$29,IF(F263="","",'admin BN&lt;40'!$B$28)))))))))))))))))))))))))))</f>
        <v/>
      </c>
      <c r="N263" s="12" t="str">
        <f xml:space="preserve">
IF(ISBLANK(K263),"",
IF(K263&gt;'admin BN&lt;40'!$E$6,"Safe",
IF(K263&gt;'admin BN&lt;40'!$G$6,"Danger",)))</f>
        <v/>
      </c>
      <c r="O263" s="13" t="str">
        <f xml:space="preserve">
IF(ISBLANK(L263),"",
IF(L263&gt;'admin BN&lt;40'!$G$7,"Danger",
IF(L263&gt;'admin BN&lt;40'!$F$7,"Alert",
IF(L263&gt;='admin BN&lt;40'!$E$7,"Safe",""))))</f>
        <v/>
      </c>
      <c r="P263" s="14" t="str">
        <f xml:space="preserve">
(IF(G263&gt;'admin BN&lt;40'!$C$23,'admin BN&lt;40'!$B$23,
(IF(G263&gt;'admin BN&lt;40'!$C$22,'admin BN&lt;40'!$B$22,
(IF(G263&gt;'admin BN&lt;40'!$C$21,'admin BN&lt;40'!$B$21,
(IF(G263&gt;'admin BN&lt;40'!$C$20,'admin BN&lt;40'!$B$20,IF(G263&gt;'admin BN&lt;40'!$C$19,'admin BN&lt;40'!$B$19,"")))))))))</f>
        <v/>
      </c>
      <c r="Q263" s="14" t="str">
        <f t="shared" ref="Q263:Q326" si="8">N263&amp;O263&amp;P263</f>
        <v/>
      </c>
      <c r="R263" s="14">
        <f t="shared" ref="R263:R326" si="9">SUM(
COUNTIF($F263,""),
COUNTIF($G263,""),
COUNTIF($I263,""),
COUNTIF($K263,""),
COUNTIF($L263,""))</f>
        <v>5</v>
      </c>
      <c r="S263" s="15" t="str">
        <f xml:space="preserve">
IF($R263&gt;0,"Fill in all required fields",
IF(OR($M263="&gt;3.0%",$M263="2.0-3.0%",$M263="1.5-2.0%",$M263="0.5-1.5%"),"Fuel sulphur content is too high for operation on BN&lt;40, please use a higher BN CLO and the matching sheet",
IF($I263&gt;100,"CLO not suitable for this sheet. Please check BN &gt;100 sheet",
IF(AND($I263&gt;39,$I263&lt;101),"CLO not suitable for this sheet. Please check BN40 - BN100 sheet",
IF(ISERROR(VLOOKUP(Q263,'admin BN&lt;40'!J$6:M$59,4,FALSE)),"",VLOOKUP(Q263,'admin BN&lt;40'!J$6:M$59,4,FALSE))))))</f>
        <v>Fill in all required fields</v>
      </c>
    </row>
    <row r="264" spans="2:19" ht="15">
      <c r="B264" s="10">
        <v>259</v>
      </c>
      <c r="C264" s="41"/>
      <c r="D264" s="42"/>
      <c r="E264" s="42"/>
      <c r="F264" s="42"/>
      <c r="G264" s="42"/>
      <c r="H264" s="42"/>
      <c r="I264" s="42"/>
      <c r="J264" s="42"/>
      <c r="K264" s="42"/>
      <c r="L264" s="42"/>
      <c r="M264" s="11" t="str">
        <f xml:space="preserve">
(IF(F264&gt;'admin BN&lt;40'!$C$41,'admin BN&lt;40'!$B$41,
(IF(F264&gt;'admin BN&lt;40'!$C$40,'admin BN&lt;40'!$B$40,
(IF(F264&gt;'admin BN&lt;40'!$C$39,'admin BN&lt;40'!$B$39,
(IF(F264&gt;'admin BN&lt;40'!$C$38,'admin BN&lt;40'!$B$38,
(IF(F264&gt;'admin BN&lt;40'!$C$37,'admin BN&lt;40'!$B$37,
(IF(F264&gt;'admin BN&lt;40'!$C$36,'admin BN&lt;40'!$B$36,
(IF(F264&gt;'admin BN&lt;40'!$C$35,'admin BN&lt;40'!$B$35,
(IF(F264&gt;'admin BN&lt;40'!$C$34,'admin BN&lt;40'!$B$34,
(IF(F264&gt;'admin BN&lt;40'!$C$33,'admin BN&lt;40'!$B$33,
(IF(F264&gt;'admin BN&lt;40'!$C$32,'admin BN&lt;40'!$B$32,
(IF(F264&gt;'admin BN&lt;40'!$C$31,'admin BN&lt;40'!$B$31,
(IF(F264&gt;'admin BN&lt;40'!$C$30,'admin BN&lt;40'!$B$30,
(IF(F264&gt;'admin BN&lt;40'!$C$29,'admin BN&lt;40'!$B$29,IF(F264="","",'admin BN&lt;40'!$B$28)))))))))))))))))))))))))))</f>
        <v/>
      </c>
      <c r="N264" s="12" t="str">
        <f xml:space="preserve">
IF(ISBLANK(K264),"",
IF(K264&gt;'admin BN&lt;40'!$E$6,"Safe",
IF(K264&gt;'admin BN&lt;40'!$G$6,"Danger",)))</f>
        <v/>
      </c>
      <c r="O264" s="13" t="str">
        <f xml:space="preserve">
IF(ISBLANK(L264),"",
IF(L264&gt;'admin BN&lt;40'!$G$7,"Danger",
IF(L264&gt;'admin BN&lt;40'!$F$7,"Alert",
IF(L264&gt;='admin BN&lt;40'!$E$7,"Safe",""))))</f>
        <v/>
      </c>
      <c r="P264" s="14" t="str">
        <f xml:space="preserve">
(IF(G264&gt;'admin BN&lt;40'!$C$23,'admin BN&lt;40'!$B$23,
(IF(G264&gt;'admin BN&lt;40'!$C$22,'admin BN&lt;40'!$B$22,
(IF(G264&gt;'admin BN&lt;40'!$C$21,'admin BN&lt;40'!$B$21,
(IF(G264&gt;'admin BN&lt;40'!$C$20,'admin BN&lt;40'!$B$20,IF(G264&gt;'admin BN&lt;40'!$C$19,'admin BN&lt;40'!$B$19,"")))))))))</f>
        <v/>
      </c>
      <c r="Q264" s="14" t="str">
        <f t="shared" si="8"/>
        <v/>
      </c>
      <c r="R264" s="14">
        <f t="shared" si="9"/>
        <v>5</v>
      </c>
      <c r="S264" s="15" t="str">
        <f xml:space="preserve">
IF($R264&gt;0,"Fill in all required fields",
IF(OR($M264="&gt;3.0%",$M264="2.0-3.0%",$M264="1.5-2.0%",$M264="0.5-1.5%"),"Fuel sulphur content is too high for operation on BN&lt;40, please use a higher BN CLO and the matching sheet",
IF($I264&gt;100,"CLO not suitable for this sheet. Please check BN &gt;100 sheet",
IF(AND($I264&gt;39,$I264&lt;101),"CLO not suitable for this sheet. Please check BN40 - BN100 sheet",
IF(ISERROR(VLOOKUP(Q264,'admin BN&lt;40'!J$6:M$59,4,FALSE)),"",VLOOKUP(Q264,'admin BN&lt;40'!J$6:M$59,4,FALSE))))))</f>
        <v>Fill in all required fields</v>
      </c>
    </row>
    <row r="265" spans="2:19" ht="15">
      <c r="B265" s="10">
        <v>260</v>
      </c>
      <c r="C265" s="41"/>
      <c r="D265" s="42"/>
      <c r="E265" s="42"/>
      <c r="F265" s="42"/>
      <c r="G265" s="42"/>
      <c r="H265" s="42"/>
      <c r="I265" s="42"/>
      <c r="J265" s="42"/>
      <c r="K265" s="42"/>
      <c r="L265" s="42"/>
      <c r="M265" s="11" t="str">
        <f xml:space="preserve">
(IF(F265&gt;'admin BN&lt;40'!$C$41,'admin BN&lt;40'!$B$41,
(IF(F265&gt;'admin BN&lt;40'!$C$40,'admin BN&lt;40'!$B$40,
(IF(F265&gt;'admin BN&lt;40'!$C$39,'admin BN&lt;40'!$B$39,
(IF(F265&gt;'admin BN&lt;40'!$C$38,'admin BN&lt;40'!$B$38,
(IF(F265&gt;'admin BN&lt;40'!$C$37,'admin BN&lt;40'!$B$37,
(IF(F265&gt;'admin BN&lt;40'!$C$36,'admin BN&lt;40'!$B$36,
(IF(F265&gt;'admin BN&lt;40'!$C$35,'admin BN&lt;40'!$B$35,
(IF(F265&gt;'admin BN&lt;40'!$C$34,'admin BN&lt;40'!$B$34,
(IF(F265&gt;'admin BN&lt;40'!$C$33,'admin BN&lt;40'!$B$33,
(IF(F265&gt;'admin BN&lt;40'!$C$32,'admin BN&lt;40'!$B$32,
(IF(F265&gt;'admin BN&lt;40'!$C$31,'admin BN&lt;40'!$B$31,
(IF(F265&gt;'admin BN&lt;40'!$C$30,'admin BN&lt;40'!$B$30,
(IF(F265&gt;'admin BN&lt;40'!$C$29,'admin BN&lt;40'!$B$29,IF(F265="","",'admin BN&lt;40'!$B$28)))))))))))))))))))))))))))</f>
        <v/>
      </c>
      <c r="N265" s="12" t="str">
        <f xml:space="preserve">
IF(ISBLANK(K265),"",
IF(K265&gt;'admin BN&lt;40'!$E$6,"Safe",
IF(K265&gt;'admin BN&lt;40'!$G$6,"Danger",)))</f>
        <v/>
      </c>
      <c r="O265" s="13" t="str">
        <f xml:space="preserve">
IF(ISBLANK(L265),"",
IF(L265&gt;'admin BN&lt;40'!$G$7,"Danger",
IF(L265&gt;'admin BN&lt;40'!$F$7,"Alert",
IF(L265&gt;='admin BN&lt;40'!$E$7,"Safe",""))))</f>
        <v/>
      </c>
      <c r="P265" s="14" t="str">
        <f xml:space="preserve">
(IF(G265&gt;'admin BN&lt;40'!$C$23,'admin BN&lt;40'!$B$23,
(IF(G265&gt;'admin BN&lt;40'!$C$22,'admin BN&lt;40'!$B$22,
(IF(G265&gt;'admin BN&lt;40'!$C$21,'admin BN&lt;40'!$B$21,
(IF(G265&gt;'admin BN&lt;40'!$C$20,'admin BN&lt;40'!$B$20,IF(G265&gt;'admin BN&lt;40'!$C$19,'admin BN&lt;40'!$B$19,"")))))))))</f>
        <v/>
      </c>
      <c r="Q265" s="14" t="str">
        <f t="shared" si="8"/>
        <v/>
      </c>
      <c r="R265" s="14">
        <f t="shared" si="9"/>
        <v>5</v>
      </c>
      <c r="S265" s="15" t="str">
        <f xml:space="preserve">
IF($R265&gt;0,"Fill in all required fields",
IF(OR($M265="&gt;3.0%",$M265="2.0-3.0%",$M265="1.5-2.0%",$M265="0.5-1.5%"),"Fuel sulphur content is too high for operation on BN&lt;40, please use a higher BN CLO and the matching sheet",
IF($I265&gt;100,"CLO not suitable for this sheet. Please check BN &gt;100 sheet",
IF(AND($I265&gt;39,$I265&lt;101),"CLO not suitable for this sheet. Please check BN40 - BN100 sheet",
IF(ISERROR(VLOOKUP(Q265,'admin BN&lt;40'!J$6:M$59,4,FALSE)),"",VLOOKUP(Q265,'admin BN&lt;40'!J$6:M$59,4,FALSE))))))</f>
        <v>Fill in all required fields</v>
      </c>
    </row>
    <row r="266" spans="2:19" ht="15">
      <c r="B266" s="10">
        <v>261</v>
      </c>
      <c r="C266" s="41"/>
      <c r="D266" s="42"/>
      <c r="E266" s="42"/>
      <c r="F266" s="42"/>
      <c r="G266" s="42"/>
      <c r="H266" s="42"/>
      <c r="I266" s="42"/>
      <c r="J266" s="42"/>
      <c r="K266" s="42"/>
      <c r="L266" s="42"/>
      <c r="M266" s="11" t="str">
        <f xml:space="preserve">
(IF(F266&gt;'admin BN&lt;40'!$C$41,'admin BN&lt;40'!$B$41,
(IF(F266&gt;'admin BN&lt;40'!$C$40,'admin BN&lt;40'!$B$40,
(IF(F266&gt;'admin BN&lt;40'!$C$39,'admin BN&lt;40'!$B$39,
(IF(F266&gt;'admin BN&lt;40'!$C$38,'admin BN&lt;40'!$B$38,
(IF(F266&gt;'admin BN&lt;40'!$C$37,'admin BN&lt;40'!$B$37,
(IF(F266&gt;'admin BN&lt;40'!$C$36,'admin BN&lt;40'!$B$36,
(IF(F266&gt;'admin BN&lt;40'!$C$35,'admin BN&lt;40'!$B$35,
(IF(F266&gt;'admin BN&lt;40'!$C$34,'admin BN&lt;40'!$B$34,
(IF(F266&gt;'admin BN&lt;40'!$C$33,'admin BN&lt;40'!$B$33,
(IF(F266&gt;'admin BN&lt;40'!$C$32,'admin BN&lt;40'!$B$32,
(IF(F266&gt;'admin BN&lt;40'!$C$31,'admin BN&lt;40'!$B$31,
(IF(F266&gt;'admin BN&lt;40'!$C$30,'admin BN&lt;40'!$B$30,
(IF(F266&gt;'admin BN&lt;40'!$C$29,'admin BN&lt;40'!$B$29,IF(F266="","",'admin BN&lt;40'!$B$28)))))))))))))))))))))))))))</f>
        <v/>
      </c>
      <c r="N266" s="12" t="str">
        <f xml:space="preserve">
IF(ISBLANK(K266),"",
IF(K266&gt;'admin BN&lt;40'!$E$6,"Safe",
IF(K266&gt;'admin BN&lt;40'!$G$6,"Danger",)))</f>
        <v/>
      </c>
      <c r="O266" s="13" t="str">
        <f xml:space="preserve">
IF(ISBLANK(L266),"",
IF(L266&gt;'admin BN&lt;40'!$G$7,"Danger",
IF(L266&gt;'admin BN&lt;40'!$F$7,"Alert",
IF(L266&gt;='admin BN&lt;40'!$E$7,"Safe",""))))</f>
        <v/>
      </c>
      <c r="P266" s="14" t="str">
        <f xml:space="preserve">
(IF(G266&gt;'admin BN&lt;40'!$C$23,'admin BN&lt;40'!$B$23,
(IF(G266&gt;'admin BN&lt;40'!$C$22,'admin BN&lt;40'!$B$22,
(IF(G266&gt;'admin BN&lt;40'!$C$21,'admin BN&lt;40'!$B$21,
(IF(G266&gt;'admin BN&lt;40'!$C$20,'admin BN&lt;40'!$B$20,IF(G266&gt;'admin BN&lt;40'!$C$19,'admin BN&lt;40'!$B$19,"")))))))))</f>
        <v/>
      </c>
      <c r="Q266" s="14" t="str">
        <f t="shared" si="8"/>
        <v/>
      </c>
      <c r="R266" s="14">
        <f t="shared" si="9"/>
        <v>5</v>
      </c>
      <c r="S266" s="15" t="str">
        <f xml:space="preserve">
IF($R266&gt;0,"Fill in all required fields",
IF(OR($M266="&gt;3.0%",$M266="2.0-3.0%",$M266="1.5-2.0%",$M266="0.5-1.5%"),"Fuel sulphur content is too high for operation on BN&lt;40, please use a higher BN CLO and the matching sheet",
IF($I266&gt;100,"CLO not suitable for this sheet. Please check BN &gt;100 sheet",
IF(AND($I266&gt;39,$I266&lt;101),"CLO not suitable for this sheet. Please check BN40 - BN100 sheet",
IF(ISERROR(VLOOKUP(Q266,'admin BN&lt;40'!J$6:M$59,4,FALSE)),"",VLOOKUP(Q266,'admin BN&lt;40'!J$6:M$59,4,FALSE))))))</f>
        <v>Fill in all required fields</v>
      </c>
    </row>
    <row r="267" spans="2:19" ht="15">
      <c r="B267" s="10">
        <v>262</v>
      </c>
      <c r="C267" s="41"/>
      <c r="D267" s="42"/>
      <c r="E267" s="42"/>
      <c r="F267" s="42"/>
      <c r="G267" s="42"/>
      <c r="H267" s="42"/>
      <c r="I267" s="42"/>
      <c r="J267" s="42"/>
      <c r="K267" s="42"/>
      <c r="L267" s="42"/>
      <c r="M267" s="11" t="str">
        <f xml:space="preserve">
(IF(F267&gt;'admin BN&lt;40'!$C$41,'admin BN&lt;40'!$B$41,
(IF(F267&gt;'admin BN&lt;40'!$C$40,'admin BN&lt;40'!$B$40,
(IF(F267&gt;'admin BN&lt;40'!$C$39,'admin BN&lt;40'!$B$39,
(IF(F267&gt;'admin BN&lt;40'!$C$38,'admin BN&lt;40'!$B$38,
(IF(F267&gt;'admin BN&lt;40'!$C$37,'admin BN&lt;40'!$B$37,
(IF(F267&gt;'admin BN&lt;40'!$C$36,'admin BN&lt;40'!$B$36,
(IF(F267&gt;'admin BN&lt;40'!$C$35,'admin BN&lt;40'!$B$35,
(IF(F267&gt;'admin BN&lt;40'!$C$34,'admin BN&lt;40'!$B$34,
(IF(F267&gt;'admin BN&lt;40'!$C$33,'admin BN&lt;40'!$B$33,
(IF(F267&gt;'admin BN&lt;40'!$C$32,'admin BN&lt;40'!$B$32,
(IF(F267&gt;'admin BN&lt;40'!$C$31,'admin BN&lt;40'!$B$31,
(IF(F267&gt;'admin BN&lt;40'!$C$30,'admin BN&lt;40'!$B$30,
(IF(F267&gt;'admin BN&lt;40'!$C$29,'admin BN&lt;40'!$B$29,IF(F267="","",'admin BN&lt;40'!$B$28)))))))))))))))))))))))))))</f>
        <v/>
      </c>
      <c r="N267" s="12" t="str">
        <f xml:space="preserve">
IF(ISBLANK(K267),"",
IF(K267&gt;'admin BN&lt;40'!$E$6,"Safe",
IF(K267&gt;'admin BN&lt;40'!$G$6,"Danger",)))</f>
        <v/>
      </c>
      <c r="O267" s="13" t="str">
        <f xml:space="preserve">
IF(ISBLANK(L267),"",
IF(L267&gt;'admin BN&lt;40'!$G$7,"Danger",
IF(L267&gt;'admin BN&lt;40'!$F$7,"Alert",
IF(L267&gt;='admin BN&lt;40'!$E$7,"Safe",""))))</f>
        <v/>
      </c>
      <c r="P267" s="14" t="str">
        <f xml:space="preserve">
(IF(G267&gt;'admin BN&lt;40'!$C$23,'admin BN&lt;40'!$B$23,
(IF(G267&gt;'admin BN&lt;40'!$C$22,'admin BN&lt;40'!$B$22,
(IF(G267&gt;'admin BN&lt;40'!$C$21,'admin BN&lt;40'!$B$21,
(IF(G267&gt;'admin BN&lt;40'!$C$20,'admin BN&lt;40'!$B$20,IF(G267&gt;'admin BN&lt;40'!$C$19,'admin BN&lt;40'!$B$19,"")))))))))</f>
        <v/>
      </c>
      <c r="Q267" s="14" t="str">
        <f t="shared" si="8"/>
        <v/>
      </c>
      <c r="R267" s="14">
        <f t="shared" si="9"/>
        <v>5</v>
      </c>
      <c r="S267" s="15" t="str">
        <f xml:space="preserve">
IF($R267&gt;0,"Fill in all required fields",
IF(OR($M267="&gt;3.0%",$M267="2.0-3.0%",$M267="1.5-2.0%",$M267="0.5-1.5%"),"Fuel sulphur content is too high for operation on BN&lt;40, please use a higher BN CLO and the matching sheet",
IF($I267&gt;100,"CLO not suitable for this sheet. Please check BN &gt;100 sheet",
IF(AND($I267&gt;39,$I267&lt;101),"CLO not suitable for this sheet. Please check BN40 - BN100 sheet",
IF(ISERROR(VLOOKUP(Q267,'admin BN&lt;40'!J$6:M$59,4,FALSE)),"",VLOOKUP(Q267,'admin BN&lt;40'!J$6:M$59,4,FALSE))))))</f>
        <v>Fill in all required fields</v>
      </c>
    </row>
    <row r="268" spans="2:19" ht="15">
      <c r="B268" s="10">
        <v>263</v>
      </c>
      <c r="C268" s="41"/>
      <c r="D268" s="42"/>
      <c r="E268" s="42"/>
      <c r="F268" s="42"/>
      <c r="G268" s="42"/>
      <c r="H268" s="42"/>
      <c r="I268" s="42"/>
      <c r="J268" s="42"/>
      <c r="K268" s="42"/>
      <c r="L268" s="42"/>
      <c r="M268" s="11" t="str">
        <f xml:space="preserve">
(IF(F268&gt;'admin BN&lt;40'!$C$41,'admin BN&lt;40'!$B$41,
(IF(F268&gt;'admin BN&lt;40'!$C$40,'admin BN&lt;40'!$B$40,
(IF(F268&gt;'admin BN&lt;40'!$C$39,'admin BN&lt;40'!$B$39,
(IF(F268&gt;'admin BN&lt;40'!$C$38,'admin BN&lt;40'!$B$38,
(IF(F268&gt;'admin BN&lt;40'!$C$37,'admin BN&lt;40'!$B$37,
(IF(F268&gt;'admin BN&lt;40'!$C$36,'admin BN&lt;40'!$B$36,
(IF(F268&gt;'admin BN&lt;40'!$C$35,'admin BN&lt;40'!$B$35,
(IF(F268&gt;'admin BN&lt;40'!$C$34,'admin BN&lt;40'!$B$34,
(IF(F268&gt;'admin BN&lt;40'!$C$33,'admin BN&lt;40'!$B$33,
(IF(F268&gt;'admin BN&lt;40'!$C$32,'admin BN&lt;40'!$B$32,
(IF(F268&gt;'admin BN&lt;40'!$C$31,'admin BN&lt;40'!$B$31,
(IF(F268&gt;'admin BN&lt;40'!$C$30,'admin BN&lt;40'!$B$30,
(IF(F268&gt;'admin BN&lt;40'!$C$29,'admin BN&lt;40'!$B$29,IF(F268="","",'admin BN&lt;40'!$B$28)))))))))))))))))))))))))))</f>
        <v/>
      </c>
      <c r="N268" s="12" t="str">
        <f xml:space="preserve">
IF(ISBLANK(K268),"",
IF(K268&gt;'admin BN&lt;40'!$E$6,"Safe",
IF(K268&gt;'admin BN&lt;40'!$G$6,"Danger",)))</f>
        <v/>
      </c>
      <c r="O268" s="13" t="str">
        <f xml:space="preserve">
IF(ISBLANK(L268),"",
IF(L268&gt;'admin BN&lt;40'!$G$7,"Danger",
IF(L268&gt;'admin BN&lt;40'!$F$7,"Alert",
IF(L268&gt;='admin BN&lt;40'!$E$7,"Safe",""))))</f>
        <v/>
      </c>
      <c r="P268" s="14" t="str">
        <f xml:space="preserve">
(IF(G268&gt;'admin BN&lt;40'!$C$23,'admin BN&lt;40'!$B$23,
(IF(G268&gt;'admin BN&lt;40'!$C$22,'admin BN&lt;40'!$B$22,
(IF(G268&gt;'admin BN&lt;40'!$C$21,'admin BN&lt;40'!$B$21,
(IF(G268&gt;'admin BN&lt;40'!$C$20,'admin BN&lt;40'!$B$20,IF(G268&gt;'admin BN&lt;40'!$C$19,'admin BN&lt;40'!$B$19,"")))))))))</f>
        <v/>
      </c>
      <c r="Q268" s="14" t="str">
        <f t="shared" si="8"/>
        <v/>
      </c>
      <c r="R268" s="14">
        <f t="shared" si="9"/>
        <v>5</v>
      </c>
      <c r="S268" s="15" t="str">
        <f xml:space="preserve">
IF($R268&gt;0,"Fill in all required fields",
IF(OR($M268="&gt;3.0%",$M268="2.0-3.0%",$M268="1.5-2.0%",$M268="0.5-1.5%"),"Fuel sulphur content is too high for operation on BN&lt;40, please use a higher BN CLO and the matching sheet",
IF($I268&gt;100,"CLO not suitable for this sheet. Please check BN &gt;100 sheet",
IF(AND($I268&gt;39,$I268&lt;101),"CLO not suitable for this sheet. Please check BN40 - BN100 sheet",
IF(ISERROR(VLOOKUP(Q268,'admin BN&lt;40'!J$6:M$59,4,FALSE)),"",VLOOKUP(Q268,'admin BN&lt;40'!J$6:M$59,4,FALSE))))))</f>
        <v>Fill in all required fields</v>
      </c>
    </row>
    <row r="269" spans="2:19" ht="15">
      <c r="B269" s="10">
        <v>264</v>
      </c>
      <c r="C269" s="41"/>
      <c r="D269" s="42"/>
      <c r="E269" s="42"/>
      <c r="F269" s="42"/>
      <c r="G269" s="42"/>
      <c r="H269" s="42"/>
      <c r="I269" s="42"/>
      <c r="J269" s="42"/>
      <c r="K269" s="42"/>
      <c r="L269" s="42"/>
      <c r="M269" s="11" t="str">
        <f xml:space="preserve">
(IF(F269&gt;'admin BN&lt;40'!$C$41,'admin BN&lt;40'!$B$41,
(IF(F269&gt;'admin BN&lt;40'!$C$40,'admin BN&lt;40'!$B$40,
(IF(F269&gt;'admin BN&lt;40'!$C$39,'admin BN&lt;40'!$B$39,
(IF(F269&gt;'admin BN&lt;40'!$C$38,'admin BN&lt;40'!$B$38,
(IF(F269&gt;'admin BN&lt;40'!$C$37,'admin BN&lt;40'!$B$37,
(IF(F269&gt;'admin BN&lt;40'!$C$36,'admin BN&lt;40'!$B$36,
(IF(F269&gt;'admin BN&lt;40'!$C$35,'admin BN&lt;40'!$B$35,
(IF(F269&gt;'admin BN&lt;40'!$C$34,'admin BN&lt;40'!$B$34,
(IF(F269&gt;'admin BN&lt;40'!$C$33,'admin BN&lt;40'!$B$33,
(IF(F269&gt;'admin BN&lt;40'!$C$32,'admin BN&lt;40'!$B$32,
(IF(F269&gt;'admin BN&lt;40'!$C$31,'admin BN&lt;40'!$B$31,
(IF(F269&gt;'admin BN&lt;40'!$C$30,'admin BN&lt;40'!$B$30,
(IF(F269&gt;'admin BN&lt;40'!$C$29,'admin BN&lt;40'!$B$29,IF(F269="","",'admin BN&lt;40'!$B$28)))))))))))))))))))))))))))</f>
        <v/>
      </c>
      <c r="N269" s="12" t="str">
        <f xml:space="preserve">
IF(ISBLANK(K269),"",
IF(K269&gt;'admin BN&lt;40'!$E$6,"Safe",
IF(K269&gt;'admin BN&lt;40'!$G$6,"Danger",)))</f>
        <v/>
      </c>
      <c r="O269" s="13" t="str">
        <f xml:space="preserve">
IF(ISBLANK(L269),"",
IF(L269&gt;'admin BN&lt;40'!$G$7,"Danger",
IF(L269&gt;'admin BN&lt;40'!$F$7,"Alert",
IF(L269&gt;='admin BN&lt;40'!$E$7,"Safe",""))))</f>
        <v/>
      </c>
      <c r="P269" s="14" t="str">
        <f xml:space="preserve">
(IF(G269&gt;'admin BN&lt;40'!$C$23,'admin BN&lt;40'!$B$23,
(IF(G269&gt;'admin BN&lt;40'!$C$22,'admin BN&lt;40'!$B$22,
(IF(G269&gt;'admin BN&lt;40'!$C$21,'admin BN&lt;40'!$B$21,
(IF(G269&gt;'admin BN&lt;40'!$C$20,'admin BN&lt;40'!$B$20,IF(G269&gt;'admin BN&lt;40'!$C$19,'admin BN&lt;40'!$B$19,"")))))))))</f>
        <v/>
      </c>
      <c r="Q269" s="14" t="str">
        <f t="shared" si="8"/>
        <v/>
      </c>
      <c r="R269" s="14">
        <f t="shared" si="9"/>
        <v>5</v>
      </c>
      <c r="S269" s="15" t="str">
        <f xml:space="preserve">
IF($R269&gt;0,"Fill in all required fields",
IF(OR($M269="&gt;3.0%",$M269="2.0-3.0%",$M269="1.5-2.0%",$M269="0.5-1.5%"),"Fuel sulphur content is too high for operation on BN&lt;40, please use a higher BN CLO and the matching sheet",
IF($I269&gt;100,"CLO not suitable for this sheet. Please check BN &gt;100 sheet",
IF(AND($I269&gt;39,$I269&lt;101),"CLO not suitable for this sheet. Please check BN40 - BN100 sheet",
IF(ISERROR(VLOOKUP(Q269,'admin BN&lt;40'!J$6:M$59,4,FALSE)),"",VLOOKUP(Q269,'admin BN&lt;40'!J$6:M$59,4,FALSE))))))</f>
        <v>Fill in all required fields</v>
      </c>
    </row>
    <row r="270" spans="2:19" ht="15">
      <c r="B270" s="10">
        <v>265</v>
      </c>
      <c r="C270" s="41"/>
      <c r="D270" s="42"/>
      <c r="E270" s="42"/>
      <c r="F270" s="42"/>
      <c r="G270" s="42"/>
      <c r="H270" s="42"/>
      <c r="I270" s="42"/>
      <c r="J270" s="42"/>
      <c r="K270" s="42"/>
      <c r="L270" s="42"/>
      <c r="M270" s="11" t="str">
        <f xml:space="preserve">
(IF(F270&gt;'admin BN&lt;40'!$C$41,'admin BN&lt;40'!$B$41,
(IF(F270&gt;'admin BN&lt;40'!$C$40,'admin BN&lt;40'!$B$40,
(IF(F270&gt;'admin BN&lt;40'!$C$39,'admin BN&lt;40'!$B$39,
(IF(F270&gt;'admin BN&lt;40'!$C$38,'admin BN&lt;40'!$B$38,
(IF(F270&gt;'admin BN&lt;40'!$C$37,'admin BN&lt;40'!$B$37,
(IF(F270&gt;'admin BN&lt;40'!$C$36,'admin BN&lt;40'!$B$36,
(IF(F270&gt;'admin BN&lt;40'!$C$35,'admin BN&lt;40'!$B$35,
(IF(F270&gt;'admin BN&lt;40'!$C$34,'admin BN&lt;40'!$B$34,
(IF(F270&gt;'admin BN&lt;40'!$C$33,'admin BN&lt;40'!$B$33,
(IF(F270&gt;'admin BN&lt;40'!$C$32,'admin BN&lt;40'!$B$32,
(IF(F270&gt;'admin BN&lt;40'!$C$31,'admin BN&lt;40'!$B$31,
(IF(F270&gt;'admin BN&lt;40'!$C$30,'admin BN&lt;40'!$B$30,
(IF(F270&gt;'admin BN&lt;40'!$C$29,'admin BN&lt;40'!$B$29,IF(F270="","",'admin BN&lt;40'!$B$28)))))))))))))))))))))))))))</f>
        <v/>
      </c>
      <c r="N270" s="12" t="str">
        <f xml:space="preserve">
IF(ISBLANK(K270),"",
IF(K270&gt;'admin BN&lt;40'!$E$6,"Safe",
IF(K270&gt;'admin BN&lt;40'!$G$6,"Danger",)))</f>
        <v/>
      </c>
      <c r="O270" s="13" t="str">
        <f xml:space="preserve">
IF(ISBLANK(L270),"",
IF(L270&gt;'admin BN&lt;40'!$G$7,"Danger",
IF(L270&gt;'admin BN&lt;40'!$F$7,"Alert",
IF(L270&gt;='admin BN&lt;40'!$E$7,"Safe",""))))</f>
        <v/>
      </c>
      <c r="P270" s="14" t="str">
        <f xml:space="preserve">
(IF(G270&gt;'admin BN&lt;40'!$C$23,'admin BN&lt;40'!$B$23,
(IF(G270&gt;'admin BN&lt;40'!$C$22,'admin BN&lt;40'!$B$22,
(IF(G270&gt;'admin BN&lt;40'!$C$21,'admin BN&lt;40'!$B$21,
(IF(G270&gt;'admin BN&lt;40'!$C$20,'admin BN&lt;40'!$B$20,IF(G270&gt;'admin BN&lt;40'!$C$19,'admin BN&lt;40'!$B$19,"")))))))))</f>
        <v/>
      </c>
      <c r="Q270" s="14" t="str">
        <f t="shared" si="8"/>
        <v/>
      </c>
      <c r="R270" s="14">
        <f t="shared" si="9"/>
        <v>5</v>
      </c>
      <c r="S270" s="15" t="str">
        <f xml:space="preserve">
IF($R270&gt;0,"Fill in all required fields",
IF(OR($M270="&gt;3.0%",$M270="2.0-3.0%",$M270="1.5-2.0%",$M270="0.5-1.5%"),"Fuel sulphur content is too high for operation on BN&lt;40, please use a higher BN CLO and the matching sheet",
IF($I270&gt;100,"CLO not suitable for this sheet. Please check BN &gt;100 sheet",
IF(AND($I270&gt;39,$I270&lt;101),"CLO not suitable for this sheet. Please check BN40 - BN100 sheet",
IF(ISERROR(VLOOKUP(Q270,'admin BN&lt;40'!J$6:M$59,4,FALSE)),"",VLOOKUP(Q270,'admin BN&lt;40'!J$6:M$59,4,FALSE))))))</f>
        <v>Fill in all required fields</v>
      </c>
    </row>
    <row r="271" spans="2:19" ht="15">
      <c r="B271" s="10">
        <v>266</v>
      </c>
      <c r="C271" s="41"/>
      <c r="D271" s="42"/>
      <c r="E271" s="42"/>
      <c r="F271" s="42"/>
      <c r="G271" s="42"/>
      <c r="H271" s="42"/>
      <c r="I271" s="42"/>
      <c r="J271" s="42"/>
      <c r="K271" s="42"/>
      <c r="L271" s="42"/>
      <c r="M271" s="11" t="str">
        <f xml:space="preserve">
(IF(F271&gt;'admin BN&lt;40'!$C$41,'admin BN&lt;40'!$B$41,
(IF(F271&gt;'admin BN&lt;40'!$C$40,'admin BN&lt;40'!$B$40,
(IF(F271&gt;'admin BN&lt;40'!$C$39,'admin BN&lt;40'!$B$39,
(IF(F271&gt;'admin BN&lt;40'!$C$38,'admin BN&lt;40'!$B$38,
(IF(F271&gt;'admin BN&lt;40'!$C$37,'admin BN&lt;40'!$B$37,
(IF(F271&gt;'admin BN&lt;40'!$C$36,'admin BN&lt;40'!$B$36,
(IF(F271&gt;'admin BN&lt;40'!$C$35,'admin BN&lt;40'!$B$35,
(IF(F271&gt;'admin BN&lt;40'!$C$34,'admin BN&lt;40'!$B$34,
(IF(F271&gt;'admin BN&lt;40'!$C$33,'admin BN&lt;40'!$B$33,
(IF(F271&gt;'admin BN&lt;40'!$C$32,'admin BN&lt;40'!$B$32,
(IF(F271&gt;'admin BN&lt;40'!$C$31,'admin BN&lt;40'!$B$31,
(IF(F271&gt;'admin BN&lt;40'!$C$30,'admin BN&lt;40'!$B$30,
(IF(F271&gt;'admin BN&lt;40'!$C$29,'admin BN&lt;40'!$B$29,IF(F271="","",'admin BN&lt;40'!$B$28)))))))))))))))))))))))))))</f>
        <v/>
      </c>
      <c r="N271" s="12" t="str">
        <f xml:space="preserve">
IF(ISBLANK(K271),"",
IF(K271&gt;'admin BN&lt;40'!$E$6,"Safe",
IF(K271&gt;'admin BN&lt;40'!$G$6,"Danger",)))</f>
        <v/>
      </c>
      <c r="O271" s="13" t="str">
        <f xml:space="preserve">
IF(ISBLANK(L271),"",
IF(L271&gt;'admin BN&lt;40'!$G$7,"Danger",
IF(L271&gt;'admin BN&lt;40'!$F$7,"Alert",
IF(L271&gt;='admin BN&lt;40'!$E$7,"Safe",""))))</f>
        <v/>
      </c>
      <c r="P271" s="14" t="str">
        <f xml:space="preserve">
(IF(G271&gt;'admin BN&lt;40'!$C$23,'admin BN&lt;40'!$B$23,
(IF(G271&gt;'admin BN&lt;40'!$C$22,'admin BN&lt;40'!$B$22,
(IF(G271&gt;'admin BN&lt;40'!$C$21,'admin BN&lt;40'!$B$21,
(IF(G271&gt;'admin BN&lt;40'!$C$20,'admin BN&lt;40'!$B$20,IF(G271&gt;'admin BN&lt;40'!$C$19,'admin BN&lt;40'!$B$19,"")))))))))</f>
        <v/>
      </c>
      <c r="Q271" s="14" t="str">
        <f t="shared" si="8"/>
        <v/>
      </c>
      <c r="R271" s="14">
        <f t="shared" si="9"/>
        <v>5</v>
      </c>
      <c r="S271" s="15" t="str">
        <f xml:space="preserve">
IF($R271&gt;0,"Fill in all required fields",
IF(OR($M271="&gt;3.0%",$M271="2.0-3.0%",$M271="1.5-2.0%",$M271="0.5-1.5%"),"Fuel sulphur content is too high for operation on BN&lt;40, please use a higher BN CLO and the matching sheet",
IF($I271&gt;100,"CLO not suitable for this sheet. Please check BN &gt;100 sheet",
IF(AND($I271&gt;39,$I271&lt;101),"CLO not suitable for this sheet. Please check BN40 - BN100 sheet",
IF(ISERROR(VLOOKUP(Q271,'admin BN&lt;40'!J$6:M$59,4,FALSE)),"",VLOOKUP(Q271,'admin BN&lt;40'!J$6:M$59,4,FALSE))))))</f>
        <v>Fill in all required fields</v>
      </c>
    </row>
    <row r="272" spans="2:19" ht="15">
      <c r="B272" s="10">
        <v>267</v>
      </c>
      <c r="C272" s="41"/>
      <c r="D272" s="42"/>
      <c r="E272" s="42"/>
      <c r="F272" s="42"/>
      <c r="G272" s="42"/>
      <c r="H272" s="42"/>
      <c r="I272" s="42"/>
      <c r="J272" s="42"/>
      <c r="K272" s="42"/>
      <c r="L272" s="42"/>
      <c r="M272" s="11" t="str">
        <f xml:space="preserve">
(IF(F272&gt;'admin BN&lt;40'!$C$41,'admin BN&lt;40'!$B$41,
(IF(F272&gt;'admin BN&lt;40'!$C$40,'admin BN&lt;40'!$B$40,
(IF(F272&gt;'admin BN&lt;40'!$C$39,'admin BN&lt;40'!$B$39,
(IF(F272&gt;'admin BN&lt;40'!$C$38,'admin BN&lt;40'!$B$38,
(IF(F272&gt;'admin BN&lt;40'!$C$37,'admin BN&lt;40'!$B$37,
(IF(F272&gt;'admin BN&lt;40'!$C$36,'admin BN&lt;40'!$B$36,
(IF(F272&gt;'admin BN&lt;40'!$C$35,'admin BN&lt;40'!$B$35,
(IF(F272&gt;'admin BN&lt;40'!$C$34,'admin BN&lt;40'!$B$34,
(IF(F272&gt;'admin BN&lt;40'!$C$33,'admin BN&lt;40'!$B$33,
(IF(F272&gt;'admin BN&lt;40'!$C$32,'admin BN&lt;40'!$B$32,
(IF(F272&gt;'admin BN&lt;40'!$C$31,'admin BN&lt;40'!$B$31,
(IF(F272&gt;'admin BN&lt;40'!$C$30,'admin BN&lt;40'!$B$30,
(IF(F272&gt;'admin BN&lt;40'!$C$29,'admin BN&lt;40'!$B$29,IF(F272="","",'admin BN&lt;40'!$B$28)))))))))))))))))))))))))))</f>
        <v/>
      </c>
      <c r="N272" s="12" t="str">
        <f xml:space="preserve">
IF(ISBLANK(K272),"",
IF(K272&gt;'admin BN&lt;40'!$E$6,"Safe",
IF(K272&gt;'admin BN&lt;40'!$G$6,"Danger",)))</f>
        <v/>
      </c>
      <c r="O272" s="13" t="str">
        <f xml:space="preserve">
IF(ISBLANK(L272),"",
IF(L272&gt;'admin BN&lt;40'!$G$7,"Danger",
IF(L272&gt;'admin BN&lt;40'!$F$7,"Alert",
IF(L272&gt;='admin BN&lt;40'!$E$7,"Safe",""))))</f>
        <v/>
      </c>
      <c r="P272" s="14" t="str">
        <f xml:space="preserve">
(IF(G272&gt;'admin BN&lt;40'!$C$23,'admin BN&lt;40'!$B$23,
(IF(G272&gt;'admin BN&lt;40'!$C$22,'admin BN&lt;40'!$B$22,
(IF(G272&gt;'admin BN&lt;40'!$C$21,'admin BN&lt;40'!$B$21,
(IF(G272&gt;'admin BN&lt;40'!$C$20,'admin BN&lt;40'!$B$20,IF(G272&gt;'admin BN&lt;40'!$C$19,'admin BN&lt;40'!$B$19,"")))))))))</f>
        <v/>
      </c>
      <c r="Q272" s="14" t="str">
        <f t="shared" si="8"/>
        <v/>
      </c>
      <c r="R272" s="14">
        <f t="shared" si="9"/>
        <v>5</v>
      </c>
      <c r="S272" s="15" t="str">
        <f xml:space="preserve">
IF($R272&gt;0,"Fill in all required fields",
IF(OR($M272="&gt;3.0%",$M272="2.0-3.0%",$M272="1.5-2.0%",$M272="0.5-1.5%"),"Fuel sulphur content is too high for operation on BN&lt;40, please use a higher BN CLO and the matching sheet",
IF($I272&gt;100,"CLO not suitable for this sheet. Please check BN &gt;100 sheet",
IF(AND($I272&gt;39,$I272&lt;101),"CLO not suitable for this sheet. Please check BN40 - BN100 sheet",
IF(ISERROR(VLOOKUP(Q272,'admin BN&lt;40'!J$6:M$59,4,FALSE)),"",VLOOKUP(Q272,'admin BN&lt;40'!J$6:M$59,4,FALSE))))))</f>
        <v>Fill in all required fields</v>
      </c>
    </row>
    <row r="273" spans="2:19" ht="15">
      <c r="B273" s="10">
        <v>268</v>
      </c>
      <c r="C273" s="41"/>
      <c r="D273" s="42"/>
      <c r="E273" s="42"/>
      <c r="F273" s="42"/>
      <c r="G273" s="42"/>
      <c r="H273" s="42"/>
      <c r="I273" s="42"/>
      <c r="J273" s="42"/>
      <c r="K273" s="42"/>
      <c r="L273" s="42"/>
      <c r="M273" s="11" t="str">
        <f xml:space="preserve">
(IF(F273&gt;'admin BN&lt;40'!$C$41,'admin BN&lt;40'!$B$41,
(IF(F273&gt;'admin BN&lt;40'!$C$40,'admin BN&lt;40'!$B$40,
(IF(F273&gt;'admin BN&lt;40'!$C$39,'admin BN&lt;40'!$B$39,
(IF(F273&gt;'admin BN&lt;40'!$C$38,'admin BN&lt;40'!$B$38,
(IF(F273&gt;'admin BN&lt;40'!$C$37,'admin BN&lt;40'!$B$37,
(IF(F273&gt;'admin BN&lt;40'!$C$36,'admin BN&lt;40'!$B$36,
(IF(F273&gt;'admin BN&lt;40'!$C$35,'admin BN&lt;40'!$B$35,
(IF(F273&gt;'admin BN&lt;40'!$C$34,'admin BN&lt;40'!$B$34,
(IF(F273&gt;'admin BN&lt;40'!$C$33,'admin BN&lt;40'!$B$33,
(IF(F273&gt;'admin BN&lt;40'!$C$32,'admin BN&lt;40'!$B$32,
(IF(F273&gt;'admin BN&lt;40'!$C$31,'admin BN&lt;40'!$B$31,
(IF(F273&gt;'admin BN&lt;40'!$C$30,'admin BN&lt;40'!$B$30,
(IF(F273&gt;'admin BN&lt;40'!$C$29,'admin BN&lt;40'!$B$29,IF(F273="","",'admin BN&lt;40'!$B$28)))))))))))))))))))))))))))</f>
        <v/>
      </c>
      <c r="N273" s="12" t="str">
        <f xml:space="preserve">
IF(ISBLANK(K273),"",
IF(K273&gt;'admin BN&lt;40'!$E$6,"Safe",
IF(K273&gt;'admin BN&lt;40'!$G$6,"Danger",)))</f>
        <v/>
      </c>
      <c r="O273" s="13" t="str">
        <f xml:space="preserve">
IF(ISBLANK(L273),"",
IF(L273&gt;'admin BN&lt;40'!$G$7,"Danger",
IF(L273&gt;'admin BN&lt;40'!$F$7,"Alert",
IF(L273&gt;='admin BN&lt;40'!$E$7,"Safe",""))))</f>
        <v/>
      </c>
      <c r="P273" s="14" t="str">
        <f xml:space="preserve">
(IF(G273&gt;'admin BN&lt;40'!$C$23,'admin BN&lt;40'!$B$23,
(IF(G273&gt;'admin BN&lt;40'!$C$22,'admin BN&lt;40'!$B$22,
(IF(G273&gt;'admin BN&lt;40'!$C$21,'admin BN&lt;40'!$B$21,
(IF(G273&gt;'admin BN&lt;40'!$C$20,'admin BN&lt;40'!$B$20,IF(G273&gt;'admin BN&lt;40'!$C$19,'admin BN&lt;40'!$B$19,"")))))))))</f>
        <v/>
      </c>
      <c r="Q273" s="14" t="str">
        <f t="shared" si="8"/>
        <v/>
      </c>
      <c r="R273" s="14">
        <f t="shared" si="9"/>
        <v>5</v>
      </c>
      <c r="S273" s="15" t="str">
        <f xml:space="preserve">
IF($R273&gt;0,"Fill in all required fields",
IF(OR($M273="&gt;3.0%",$M273="2.0-3.0%",$M273="1.5-2.0%",$M273="0.5-1.5%"),"Fuel sulphur content is too high for operation on BN&lt;40, please use a higher BN CLO and the matching sheet",
IF($I273&gt;100,"CLO not suitable for this sheet. Please check BN &gt;100 sheet",
IF(AND($I273&gt;39,$I273&lt;101),"CLO not suitable for this sheet. Please check BN40 - BN100 sheet",
IF(ISERROR(VLOOKUP(Q273,'admin BN&lt;40'!J$6:M$59,4,FALSE)),"",VLOOKUP(Q273,'admin BN&lt;40'!J$6:M$59,4,FALSE))))))</f>
        <v>Fill in all required fields</v>
      </c>
    </row>
    <row r="274" spans="2:19" ht="15">
      <c r="B274" s="10">
        <v>269</v>
      </c>
      <c r="C274" s="41"/>
      <c r="D274" s="42"/>
      <c r="E274" s="42"/>
      <c r="F274" s="42"/>
      <c r="G274" s="42"/>
      <c r="H274" s="42"/>
      <c r="I274" s="42"/>
      <c r="J274" s="42"/>
      <c r="K274" s="42"/>
      <c r="L274" s="42"/>
      <c r="M274" s="11" t="str">
        <f xml:space="preserve">
(IF(F274&gt;'admin BN&lt;40'!$C$41,'admin BN&lt;40'!$B$41,
(IF(F274&gt;'admin BN&lt;40'!$C$40,'admin BN&lt;40'!$B$40,
(IF(F274&gt;'admin BN&lt;40'!$C$39,'admin BN&lt;40'!$B$39,
(IF(F274&gt;'admin BN&lt;40'!$C$38,'admin BN&lt;40'!$B$38,
(IF(F274&gt;'admin BN&lt;40'!$C$37,'admin BN&lt;40'!$B$37,
(IF(F274&gt;'admin BN&lt;40'!$C$36,'admin BN&lt;40'!$B$36,
(IF(F274&gt;'admin BN&lt;40'!$C$35,'admin BN&lt;40'!$B$35,
(IF(F274&gt;'admin BN&lt;40'!$C$34,'admin BN&lt;40'!$B$34,
(IF(F274&gt;'admin BN&lt;40'!$C$33,'admin BN&lt;40'!$B$33,
(IF(F274&gt;'admin BN&lt;40'!$C$32,'admin BN&lt;40'!$B$32,
(IF(F274&gt;'admin BN&lt;40'!$C$31,'admin BN&lt;40'!$B$31,
(IF(F274&gt;'admin BN&lt;40'!$C$30,'admin BN&lt;40'!$B$30,
(IF(F274&gt;'admin BN&lt;40'!$C$29,'admin BN&lt;40'!$B$29,IF(F274="","",'admin BN&lt;40'!$B$28)))))))))))))))))))))))))))</f>
        <v/>
      </c>
      <c r="N274" s="12" t="str">
        <f xml:space="preserve">
IF(ISBLANK(K274),"",
IF(K274&gt;'admin BN&lt;40'!$E$6,"Safe",
IF(K274&gt;'admin BN&lt;40'!$G$6,"Danger",)))</f>
        <v/>
      </c>
      <c r="O274" s="13" t="str">
        <f xml:space="preserve">
IF(ISBLANK(L274),"",
IF(L274&gt;'admin BN&lt;40'!$G$7,"Danger",
IF(L274&gt;'admin BN&lt;40'!$F$7,"Alert",
IF(L274&gt;='admin BN&lt;40'!$E$7,"Safe",""))))</f>
        <v/>
      </c>
      <c r="P274" s="14" t="str">
        <f xml:space="preserve">
(IF(G274&gt;'admin BN&lt;40'!$C$23,'admin BN&lt;40'!$B$23,
(IF(G274&gt;'admin BN&lt;40'!$C$22,'admin BN&lt;40'!$B$22,
(IF(G274&gt;'admin BN&lt;40'!$C$21,'admin BN&lt;40'!$B$21,
(IF(G274&gt;'admin BN&lt;40'!$C$20,'admin BN&lt;40'!$B$20,IF(G274&gt;'admin BN&lt;40'!$C$19,'admin BN&lt;40'!$B$19,"")))))))))</f>
        <v/>
      </c>
      <c r="Q274" s="14" t="str">
        <f t="shared" si="8"/>
        <v/>
      </c>
      <c r="R274" s="14">
        <f t="shared" si="9"/>
        <v>5</v>
      </c>
      <c r="S274" s="15" t="str">
        <f xml:space="preserve">
IF($R274&gt;0,"Fill in all required fields",
IF(OR($M274="&gt;3.0%",$M274="2.0-3.0%",$M274="1.5-2.0%",$M274="0.5-1.5%"),"Fuel sulphur content is too high for operation on BN&lt;40, please use a higher BN CLO and the matching sheet",
IF($I274&gt;100,"CLO not suitable for this sheet. Please check BN &gt;100 sheet",
IF(AND($I274&gt;39,$I274&lt;101),"CLO not suitable for this sheet. Please check BN40 - BN100 sheet",
IF(ISERROR(VLOOKUP(Q274,'admin BN&lt;40'!J$6:M$59,4,FALSE)),"",VLOOKUP(Q274,'admin BN&lt;40'!J$6:M$59,4,FALSE))))))</f>
        <v>Fill in all required fields</v>
      </c>
    </row>
    <row r="275" spans="2:19" ht="15">
      <c r="B275" s="10">
        <v>270</v>
      </c>
      <c r="C275" s="41"/>
      <c r="D275" s="42"/>
      <c r="E275" s="42"/>
      <c r="F275" s="42"/>
      <c r="G275" s="42"/>
      <c r="H275" s="42"/>
      <c r="I275" s="42"/>
      <c r="J275" s="42"/>
      <c r="K275" s="42"/>
      <c r="L275" s="42"/>
      <c r="M275" s="11" t="str">
        <f xml:space="preserve">
(IF(F275&gt;'admin BN&lt;40'!$C$41,'admin BN&lt;40'!$B$41,
(IF(F275&gt;'admin BN&lt;40'!$C$40,'admin BN&lt;40'!$B$40,
(IF(F275&gt;'admin BN&lt;40'!$C$39,'admin BN&lt;40'!$B$39,
(IF(F275&gt;'admin BN&lt;40'!$C$38,'admin BN&lt;40'!$B$38,
(IF(F275&gt;'admin BN&lt;40'!$C$37,'admin BN&lt;40'!$B$37,
(IF(F275&gt;'admin BN&lt;40'!$C$36,'admin BN&lt;40'!$B$36,
(IF(F275&gt;'admin BN&lt;40'!$C$35,'admin BN&lt;40'!$B$35,
(IF(F275&gt;'admin BN&lt;40'!$C$34,'admin BN&lt;40'!$B$34,
(IF(F275&gt;'admin BN&lt;40'!$C$33,'admin BN&lt;40'!$B$33,
(IF(F275&gt;'admin BN&lt;40'!$C$32,'admin BN&lt;40'!$B$32,
(IF(F275&gt;'admin BN&lt;40'!$C$31,'admin BN&lt;40'!$B$31,
(IF(F275&gt;'admin BN&lt;40'!$C$30,'admin BN&lt;40'!$B$30,
(IF(F275&gt;'admin BN&lt;40'!$C$29,'admin BN&lt;40'!$B$29,IF(F275="","",'admin BN&lt;40'!$B$28)))))))))))))))))))))))))))</f>
        <v/>
      </c>
      <c r="N275" s="12" t="str">
        <f xml:space="preserve">
IF(ISBLANK(K275),"",
IF(K275&gt;'admin BN&lt;40'!$E$6,"Safe",
IF(K275&gt;'admin BN&lt;40'!$G$6,"Danger",)))</f>
        <v/>
      </c>
      <c r="O275" s="13" t="str">
        <f xml:space="preserve">
IF(ISBLANK(L275),"",
IF(L275&gt;'admin BN&lt;40'!$G$7,"Danger",
IF(L275&gt;'admin BN&lt;40'!$F$7,"Alert",
IF(L275&gt;='admin BN&lt;40'!$E$7,"Safe",""))))</f>
        <v/>
      </c>
      <c r="P275" s="14" t="str">
        <f xml:space="preserve">
(IF(G275&gt;'admin BN&lt;40'!$C$23,'admin BN&lt;40'!$B$23,
(IF(G275&gt;'admin BN&lt;40'!$C$22,'admin BN&lt;40'!$B$22,
(IF(G275&gt;'admin BN&lt;40'!$C$21,'admin BN&lt;40'!$B$21,
(IF(G275&gt;'admin BN&lt;40'!$C$20,'admin BN&lt;40'!$B$20,IF(G275&gt;'admin BN&lt;40'!$C$19,'admin BN&lt;40'!$B$19,"")))))))))</f>
        <v/>
      </c>
      <c r="Q275" s="14" t="str">
        <f t="shared" si="8"/>
        <v/>
      </c>
      <c r="R275" s="14">
        <f t="shared" si="9"/>
        <v>5</v>
      </c>
      <c r="S275" s="15" t="str">
        <f xml:space="preserve">
IF($R275&gt;0,"Fill in all required fields",
IF(OR($M275="&gt;3.0%",$M275="2.0-3.0%",$M275="1.5-2.0%",$M275="0.5-1.5%"),"Fuel sulphur content is too high for operation on BN&lt;40, please use a higher BN CLO and the matching sheet",
IF($I275&gt;100,"CLO not suitable for this sheet. Please check BN &gt;100 sheet",
IF(AND($I275&gt;39,$I275&lt;101),"CLO not suitable for this sheet. Please check BN40 - BN100 sheet",
IF(ISERROR(VLOOKUP(Q275,'admin BN&lt;40'!J$6:M$59,4,FALSE)),"",VLOOKUP(Q275,'admin BN&lt;40'!J$6:M$59,4,FALSE))))))</f>
        <v>Fill in all required fields</v>
      </c>
    </row>
    <row r="276" spans="2:19" ht="15">
      <c r="B276" s="10">
        <v>271</v>
      </c>
      <c r="C276" s="41"/>
      <c r="D276" s="42"/>
      <c r="E276" s="42"/>
      <c r="F276" s="42"/>
      <c r="G276" s="42"/>
      <c r="H276" s="42"/>
      <c r="I276" s="42"/>
      <c r="J276" s="42"/>
      <c r="K276" s="42"/>
      <c r="L276" s="42"/>
      <c r="M276" s="11" t="str">
        <f xml:space="preserve">
(IF(F276&gt;'admin BN&lt;40'!$C$41,'admin BN&lt;40'!$B$41,
(IF(F276&gt;'admin BN&lt;40'!$C$40,'admin BN&lt;40'!$B$40,
(IF(F276&gt;'admin BN&lt;40'!$C$39,'admin BN&lt;40'!$B$39,
(IF(F276&gt;'admin BN&lt;40'!$C$38,'admin BN&lt;40'!$B$38,
(IF(F276&gt;'admin BN&lt;40'!$C$37,'admin BN&lt;40'!$B$37,
(IF(F276&gt;'admin BN&lt;40'!$C$36,'admin BN&lt;40'!$B$36,
(IF(F276&gt;'admin BN&lt;40'!$C$35,'admin BN&lt;40'!$B$35,
(IF(F276&gt;'admin BN&lt;40'!$C$34,'admin BN&lt;40'!$B$34,
(IF(F276&gt;'admin BN&lt;40'!$C$33,'admin BN&lt;40'!$B$33,
(IF(F276&gt;'admin BN&lt;40'!$C$32,'admin BN&lt;40'!$B$32,
(IF(F276&gt;'admin BN&lt;40'!$C$31,'admin BN&lt;40'!$B$31,
(IF(F276&gt;'admin BN&lt;40'!$C$30,'admin BN&lt;40'!$B$30,
(IF(F276&gt;'admin BN&lt;40'!$C$29,'admin BN&lt;40'!$B$29,IF(F276="","",'admin BN&lt;40'!$B$28)))))))))))))))))))))))))))</f>
        <v/>
      </c>
      <c r="N276" s="12" t="str">
        <f xml:space="preserve">
IF(ISBLANK(K276),"",
IF(K276&gt;'admin BN&lt;40'!$E$6,"Safe",
IF(K276&gt;'admin BN&lt;40'!$G$6,"Danger",)))</f>
        <v/>
      </c>
      <c r="O276" s="13" t="str">
        <f xml:space="preserve">
IF(ISBLANK(L276),"",
IF(L276&gt;'admin BN&lt;40'!$G$7,"Danger",
IF(L276&gt;'admin BN&lt;40'!$F$7,"Alert",
IF(L276&gt;='admin BN&lt;40'!$E$7,"Safe",""))))</f>
        <v/>
      </c>
      <c r="P276" s="14" t="str">
        <f xml:space="preserve">
(IF(G276&gt;'admin BN&lt;40'!$C$23,'admin BN&lt;40'!$B$23,
(IF(G276&gt;'admin BN&lt;40'!$C$22,'admin BN&lt;40'!$B$22,
(IF(G276&gt;'admin BN&lt;40'!$C$21,'admin BN&lt;40'!$B$21,
(IF(G276&gt;'admin BN&lt;40'!$C$20,'admin BN&lt;40'!$B$20,IF(G276&gt;'admin BN&lt;40'!$C$19,'admin BN&lt;40'!$B$19,"")))))))))</f>
        <v/>
      </c>
      <c r="Q276" s="14" t="str">
        <f t="shared" si="8"/>
        <v/>
      </c>
      <c r="R276" s="14">
        <f t="shared" si="9"/>
        <v>5</v>
      </c>
      <c r="S276" s="15" t="str">
        <f xml:space="preserve">
IF($R276&gt;0,"Fill in all required fields",
IF(OR($M276="&gt;3.0%",$M276="2.0-3.0%",$M276="1.5-2.0%",$M276="0.5-1.5%"),"Fuel sulphur content is too high for operation on BN&lt;40, please use a higher BN CLO and the matching sheet",
IF($I276&gt;100,"CLO not suitable for this sheet. Please check BN &gt;100 sheet",
IF(AND($I276&gt;39,$I276&lt;101),"CLO not suitable for this sheet. Please check BN40 - BN100 sheet",
IF(ISERROR(VLOOKUP(Q276,'admin BN&lt;40'!J$6:M$59,4,FALSE)),"",VLOOKUP(Q276,'admin BN&lt;40'!J$6:M$59,4,FALSE))))))</f>
        <v>Fill in all required fields</v>
      </c>
    </row>
    <row r="277" spans="2:19" ht="15">
      <c r="B277" s="10">
        <v>272</v>
      </c>
      <c r="C277" s="41"/>
      <c r="D277" s="42"/>
      <c r="E277" s="42"/>
      <c r="F277" s="42"/>
      <c r="G277" s="42"/>
      <c r="H277" s="42"/>
      <c r="I277" s="42"/>
      <c r="J277" s="42"/>
      <c r="K277" s="42"/>
      <c r="L277" s="42"/>
      <c r="M277" s="11" t="str">
        <f xml:space="preserve">
(IF(F277&gt;'admin BN&lt;40'!$C$41,'admin BN&lt;40'!$B$41,
(IF(F277&gt;'admin BN&lt;40'!$C$40,'admin BN&lt;40'!$B$40,
(IF(F277&gt;'admin BN&lt;40'!$C$39,'admin BN&lt;40'!$B$39,
(IF(F277&gt;'admin BN&lt;40'!$C$38,'admin BN&lt;40'!$B$38,
(IF(F277&gt;'admin BN&lt;40'!$C$37,'admin BN&lt;40'!$B$37,
(IF(F277&gt;'admin BN&lt;40'!$C$36,'admin BN&lt;40'!$B$36,
(IF(F277&gt;'admin BN&lt;40'!$C$35,'admin BN&lt;40'!$B$35,
(IF(F277&gt;'admin BN&lt;40'!$C$34,'admin BN&lt;40'!$B$34,
(IF(F277&gt;'admin BN&lt;40'!$C$33,'admin BN&lt;40'!$B$33,
(IF(F277&gt;'admin BN&lt;40'!$C$32,'admin BN&lt;40'!$B$32,
(IF(F277&gt;'admin BN&lt;40'!$C$31,'admin BN&lt;40'!$B$31,
(IF(F277&gt;'admin BN&lt;40'!$C$30,'admin BN&lt;40'!$B$30,
(IF(F277&gt;'admin BN&lt;40'!$C$29,'admin BN&lt;40'!$B$29,IF(F277="","",'admin BN&lt;40'!$B$28)))))))))))))))))))))))))))</f>
        <v/>
      </c>
      <c r="N277" s="12" t="str">
        <f xml:space="preserve">
IF(ISBLANK(K277),"",
IF(K277&gt;'admin BN&lt;40'!$E$6,"Safe",
IF(K277&gt;'admin BN&lt;40'!$G$6,"Danger",)))</f>
        <v/>
      </c>
      <c r="O277" s="13" t="str">
        <f xml:space="preserve">
IF(ISBLANK(L277),"",
IF(L277&gt;'admin BN&lt;40'!$G$7,"Danger",
IF(L277&gt;'admin BN&lt;40'!$F$7,"Alert",
IF(L277&gt;='admin BN&lt;40'!$E$7,"Safe",""))))</f>
        <v/>
      </c>
      <c r="P277" s="14" t="str">
        <f xml:space="preserve">
(IF(G277&gt;'admin BN&lt;40'!$C$23,'admin BN&lt;40'!$B$23,
(IF(G277&gt;'admin BN&lt;40'!$C$22,'admin BN&lt;40'!$B$22,
(IF(G277&gt;'admin BN&lt;40'!$C$21,'admin BN&lt;40'!$B$21,
(IF(G277&gt;'admin BN&lt;40'!$C$20,'admin BN&lt;40'!$B$20,IF(G277&gt;'admin BN&lt;40'!$C$19,'admin BN&lt;40'!$B$19,"")))))))))</f>
        <v/>
      </c>
      <c r="Q277" s="14" t="str">
        <f t="shared" si="8"/>
        <v/>
      </c>
      <c r="R277" s="14">
        <f t="shared" si="9"/>
        <v>5</v>
      </c>
      <c r="S277" s="15" t="str">
        <f xml:space="preserve">
IF($R277&gt;0,"Fill in all required fields",
IF(OR($M277="&gt;3.0%",$M277="2.0-3.0%",$M277="1.5-2.0%",$M277="0.5-1.5%"),"Fuel sulphur content is too high for operation on BN&lt;40, please use a higher BN CLO and the matching sheet",
IF($I277&gt;100,"CLO not suitable for this sheet. Please check BN &gt;100 sheet",
IF(AND($I277&gt;39,$I277&lt;101),"CLO not suitable for this sheet. Please check BN40 - BN100 sheet",
IF(ISERROR(VLOOKUP(Q277,'admin BN&lt;40'!J$6:M$59,4,FALSE)),"",VLOOKUP(Q277,'admin BN&lt;40'!J$6:M$59,4,FALSE))))))</f>
        <v>Fill in all required fields</v>
      </c>
    </row>
    <row r="278" spans="2:19" ht="15">
      <c r="B278" s="10">
        <v>273</v>
      </c>
      <c r="C278" s="41"/>
      <c r="D278" s="42"/>
      <c r="E278" s="42"/>
      <c r="F278" s="42"/>
      <c r="G278" s="42"/>
      <c r="H278" s="42"/>
      <c r="I278" s="42"/>
      <c r="J278" s="42"/>
      <c r="K278" s="42"/>
      <c r="L278" s="42"/>
      <c r="M278" s="11" t="str">
        <f xml:space="preserve">
(IF(F278&gt;'admin BN&lt;40'!$C$41,'admin BN&lt;40'!$B$41,
(IF(F278&gt;'admin BN&lt;40'!$C$40,'admin BN&lt;40'!$B$40,
(IF(F278&gt;'admin BN&lt;40'!$C$39,'admin BN&lt;40'!$B$39,
(IF(F278&gt;'admin BN&lt;40'!$C$38,'admin BN&lt;40'!$B$38,
(IF(F278&gt;'admin BN&lt;40'!$C$37,'admin BN&lt;40'!$B$37,
(IF(F278&gt;'admin BN&lt;40'!$C$36,'admin BN&lt;40'!$B$36,
(IF(F278&gt;'admin BN&lt;40'!$C$35,'admin BN&lt;40'!$B$35,
(IF(F278&gt;'admin BN&lt;40'!$C$34,'admin BN&lt;40'!$B$34,
(IF(F278&gt;'admin BN&lt;40'!$C$33,'admin BN&lt;40'!$B$33,
(IF(F278&gt;'admin BN&lt;40'!$C$32,'admin BN&lt;40'!$B$32,
(IF(F278&gt;'admin BN&lt;40'!$C$31,'admin BN&lt;40'!$B$31,
(IF(F278&gt;'admin BN&lt;40'!$C$30,'admin BN&lt;40'!$B$30,
(IF(F278&gt;'admin BN&lt;40'!$C$29,'admin BN&lt;40'!$B$29,IF(F278="","",'admin BN&lt;40'!$B$28)))))))))))))))))))))))))))</f>
        <v/>
      </c>
      <c r="N278" s="12" t="str">
        <f xml:space="preserve">
IF(ISBLANK(K278),"",
IF(K278&gt;'admin BN&lt;40'!$E$6,"Safe",
IF(K278&gt;'admin BN&lt;40'!$G$6,"Danger",)))</f>
        <v/>
      </c>
      <c r="O278" s="13" t="str">
        <f xml:space="preserve">
IF(ISBLANK(L278),"",
IF(L278&gt;'admin BN&lt;40'!$G$7,"Danger",
IF(L278&gt;'admin BN&lt;40'!$F$7,"Alert",
IF(L278&gt;='admin BN&lt;40'!$E$7,"Safe",""))))</f>
        <v/>
      </c>
      <c r="P278" s="14" t="str">
        <f xml:space="preserve">
(IF(G278&gt;'admin BN&lt;40'!$C$23,'admin BN&lt;40'!$B$23,
(IF(G278&gt;'admin BN&lt;40'!$C$22,'admin BN&lt;40'!$B$22,
(IF(G278&gt;'admin BN&lt;40'!$C$21,'admin BN&lt;40'!$B$21,
(IF(G278&gt;'admin BN&lt;40'!$C$20,'admin BN&lt;40'!$B$20,IF(G278&gt;'admin BN&lt;40'!$C$19,'admin BN&lt;40'!$B$19,"")))))))))</f>
        <v/>
      </c>
      <c r="Q278" s="14" t="str">
        <f t="shared" si="8"/>
        <v/>
      </c>
      <c r="R278" s="14">
        <f t="shared" si="9"/>
        <v>5</v>
      </c>
      <c r="S278" s="15" t="str">
        <f xml:space="preserve">
IF($R278&gt;0,"Fill in all required fields",
IF(OR($M278="&gt;3.0%",$M278="2.0-3.0%",$M278="1.5-2.0%",$M278="0.5-1.5%"),"Fuel sulphur content is too high for operation on BN&lt;40, please use a higher BN CLO and the matching sheet",
IF($I278&gt;100,"CLO not suitable for this sheet. Please check BN &gt;100 sheet",
IF(AND($I278&gt;39,$I278&lt;101),"CLO not suitable for this sheet. Please check BN40 - BN100 sheet",
IF(ISERROR(VLOOKUP(Q278,'admin BN&lt;40'!J$6:M$59,4,FALSE)),"",VLOOKUP(Q278,'admin BN&lt;40'!J$6:M$59,4,FALSE))))))</f>
        <v>Fill in all required fields</v>
      </c>
    </row>
    <row r="279" spans="2:19" ht="15">
      <c r="B279" s="10">
        <v>274</v>
      </c>
      <c r="C279" s="41"/>
      <c r="D279" s="42"/>
      <c r="E279" s="42"/>
      <c r="F279" s="42"/>
      <c r="G279" s="42"/>
      <c r="H279" s="42"/>
      <c r="I279" s="42"/>
      <c r="J279" s="42"/>
      <c r="K279" s="42"/>
      <c r="L279" s="42"/>
      <c r="M279" s="11" t="str">
        <f xml:space="preserve">
(IF(F279&gt;'admin BN&lt;40'!$C$41,'admin BN&lt;40'!$B$41,
(IF(F279&gt;'admin BN&lt;40'!$C$40,'admin BN&lt;40'!$B$40,
(IF(F279&gt;'admin BN&lt;40'!$C$39,'admin BN&lt;40'!$B$39,
(IF(F279&gt;'admin BN&lt;40'!$C$38,'admin BN&lt;40'!$B$38,
(IF(F279&gt;'admin BN&lt;40'!$C$37,'admin BN&lt;40'!$B$37,
(IF(F279&gt;'admin BN&lt;40'!$C$36,'admin BN&lt;40'!$B$36,
(IF(F279&gt;'admin BN&lt;40'!$C$35,'admin BN&lt;40'!$B$35,
(IF(F279&gt;'admin BN&lt;40'!$C$34,'admin BN&lt;40'!$B$34,
(IF(F279&gt;'admin BN&lt;40'!$C$33,'admin BN&lt;40'!$B$33,
(IF(F279&gt;'admin BN&lt;40'!$C$32,'admin BN&lt;40'!$B$32,
(IF(F279&gt;'admin BN&lt;40'!$C$31,'admin BN&lt;40'!$B$31,
(IF(F279&gt;'admin BN&lt;40'!$C$30,'admin BN&lt;40'!$B$30,
(IF(F279&gt;'admin BN&lt;40'!$C$29,'admin BN&lt;40'!$B$29,IF(F279="","",'admin BN&lt;40'!$B$28)))))))))))))))))))))))))))</f>
        <v/>
      </c>
      <c r="N279" s="12" t="str">
        <f xml:space="preserve">
IF(ISBLANK(K279),"",
IF(K279&gt;'admin BN&lt;40'!$E$6,"Safe",
IF(K279&gt;'admin BN&lt;40'!$G$6,"Danger",)))</f>
        <v/>
      </c>
      <c r="O279" s="13" t="str">
        <f xml:space="preserve">
IF(ISBLANK(L279),"",
IF(L279&gt;'admin BN&lt;40'!$G$7,"Danger",
IF(L279&gt;'admin BN&lt;40'!$F$7,"Alert",
IF(L279&gt;='admin BN&lt;40'!$E$7,"Safe",""))))</f>
        <v/>
      </c>
      <c r="P279" s="14" t="str">
        <f xml:space="preserve">
(IF(G279&gt;'admin BN&lt;40'!$C$23,'admin BN&lt;40'!$B$23,
(IF(G279&gt;'admin BN&lt;40'!$C$22,'admin BN&lt;40'!$B$22,
(IF(G279&gt;'admin BN&lt;40'!$C$21,'admin BN&lt;40'!$B$21,
(IF(G279&gt;'admin BN&lt;40'!$C$20,'admin BN&lt;40'!$B$20,IF(G279&gt;'admin BN&lt;40'!$C$19,'admin BN&lt;40'!$B$19,"")))))))))</f>
        <v/>
      </c>
      <c r="Q279" s="14" t="str">
        <f t="shared" si="8"/>
        <v/>
      </c>
      <c r="R279" s="14">
        <f t="shared" si="9"/>
        <v>5</v>
      </c>
      <c r="S279" s="15" t="str">
        <f xml:space="preserve">
IF($R279&gt;0,"Fill in all required fields",
IF(OR($M279="&gt;3.0%",$M279="2.0-3.0%",$M279="1.5-2.0%",$M279="0.5-1.5%"),"Fuel sulphur content is too high for operation on BN&lt;40, please use a higher BN CLO and the matching sheet",
IF($I279&gt;100,"CLO not suitable for this sheet. Please check BN &gt;100 sheet",
IF(AND($I279&gt;39,$I279&lt;101),"CLO not suitable for this sheet. Please check BN40 - BN100 sheet",
IF(ISERROR(VLOOKUP(Q279,'admin BN&lt;40'!J$6:M$59,4,FALSE)),"",VLOOKUP(Q279,'admin BN&lt;40'!J$6:M$59,4,FALSE))))))</f>
        <v>Fill in all required fields</v>
      </c>
    </row>
    <row r="280" spans="2:19" ht="15">
      <c r="B280" s="10">
        <v>275</v>
      </c>
      <c r="C280" s="41"/>
      <c r="D280" s="42"/>
      <c r="E280" s="42"/>
      <c r="F280" s="42"/>
      <c r="G280" s="42"/>
      <c r="H280" s="42"/>
      <c r="I280" s="42"/>
      <c r="J280" s="42"/>
      <c r="K280" s="42"/>
      <c r="L280" s="42"/>
      <c r="M280" s="11" t="str">
        <f xml:space="preserve">
(IF(F280&gt;'admin BN&lt;40'!$C$41,'admin BN&lt;40'!$B$41,
(IF(F280&gt;'admin BN&lt;40'!$C$40,'admin BN&lt;40'!$B$40,
(IF(F280&gt;'admin BN&lt;40'!$C$39,'admin BN&lt;40'!$B$39,
(IF(F280&gt;'admin BN&lt;40'!$C$38,'admin BN&lt;40'!$B$38,
(IF(F280&gt;'admin BN&lt;40'!$C$37,'admin BN&lt;40'!$B$37,
(IF(F280&gt;'admin BN&lt;40'!$C$36,'admin BN&lt;40'!$B$36,
(IF(F280&gt;'admin BN&lt;40'!$C$35,'admin BN&lt;40'!$B$35,
(IF(F280&gt;'admin BN&lt;40'!$C$34,'admin BN&lt;40'!$B$34,
(IF(F280&gt;'admin BN&lt;40'!$C$33,'admin BN&lt;40'!$B$33,
(IF(F280&gt;'admin BN&lt;40'!$C$32,'admin BN&lt;40'!$B$32,
(IF(F280&gt;'admin BN&lt;40'!$C$31,'admin BN&lt;40'!$B$31,
(IF(F280&gt;'admin BN&lt;40'!$C$30,'admin BN&lt;40'!$B$30,
(IF(F280&gt;'admin BN&lt;40'!$C$29,'admin BN&lt;40'!$B$29,IF(F280="","",'admin BN&lt;40'!$B$28)))))))))))))))))))))))))))</f>
        <v/>
      </c>
      <c r="N280" s="12" t="str">
        <f xml:space="preserve">
IF(ISBLANK(K280),"",
IF(K280&gt;'admin BN&lt;40'!$E$6,"Safe",
IF(K280&gt;'admin BN&lt;40'!$G$6,"Danger",)))</f>
        <v/>
      </c>
      <c r="O280" s="13" t="str">
        <f xml:space="preserve">
IF(ISBLANK(L280),"",
IF(L280&gt;'admin BN&lt;40'!$G$7,"Danger",
IF(L280&gt;'admin BN&lt;40'!$F$7,"Alert",
IF(L280&gt;='admin BN&lt;40'!$E$7,"Safe",""))))</f>
        <v/>
      </c>
      <c r="P280" s="14" t="str">
        <f xml:space="preserve">
(IF(G280&gt;'admin BN&lt;40'!$C$23,'admin BN&lt;40'!$B$23,
(IF(G280&gt;'admin BN&lt;40'!$C$22,'admin BN&lt;40'!$B$22,
(IF(G280&gt;'admin BN&lt;40'!$C$21,'admin BN&lt;40'!$B$21,
(IF(G280&gt;'admin BN&lt;40'!$C$20,'admin BN&lt;40'!$B$20,IF(G280&gt;'admin BN&lt;40'!$C$19,'admin BN&lt;40'!$B$19,"")))))))))</f>
        <v/>
      </c>
      <c r="Q280" s="14" t="str">
        <f t="shared" si="8"/>
        <v/>
      </c>
      <c r="R280" s="14">
        <f t="shared" si="9"/>
        <v>5</v>
      </c>
      <c r="S280" s="15" t="str">
        <f xml:space="preserve">
IF($R280&gt;0,"Fill in all required fields",
IF(OR($M280="&gt;3.0%",$M280="2.0-3.0%",$M280="1.5-2.0%",$M280="0.5-1.5%"),"Fuel sulphur content is too high for operation on BN&lt;40, please use a higher BN CLO and the matching sheet",
IF($I280&gt;100,"CLO not suitable for this sheet. Please check BN &gt;100 sheet",
IF(AND($I280&gt;39,$I280&lt;101),"CLO not suitable for this sheet. Please check BN40 - BN100 sheet",
IF(ISERROR(VLOOKUP(Q280,'admin BN&lt;40'!J$6:M$59,4,FALSE)),"",VLOOKUP(Q280,'admin BN&lt;40'!J$6:M$59,4,FALSE))))))</f>
        <v>Fill in all required fields</v>
      </c>
    </row>
    <row r="281" spans="2:19" ht="15">
      <c r="B281" s="10">
        <v>276</v>
      </c>
      <c r="C281" s="41"/>
      <c r="D281" s="42"/>
      <c r="E281" s="42"/>
      <c r="F281" s="42"/>
      <c r="G281" s="42"/>
      <c r="H281" s="42"/>
      <c r="I281" s="42"/>
      <c r="J281" s="42"/>
      <c r="K281" s="42"/>
      <c r="L281" s="42"/>
      <c r="M281" s="11" t="str">
        <f xml:space="preserve">
(IF(F281&gt;'admin BN&lt;40'!$C$41,'admin BN&lt;40'!$B$41,
(IF(F281&gt;'admin BN&lt;40'!$C$40,'admin BN&lt;40'!$B$40,
(IF(F281&gt;'admin BN&lt;40'!$C$39,'admin BN&lt;40'!$B$39,
(IF(F281&gt;'admin BN&lt;40'!$C$38,'admin BN&lt;40'!$B$38,
(IF(F281&gt;'admin BN&lt;40'!$C$37,'admin BN&lt;40'!$B$37,
(IF(F281&gt;'admin BN&lt;40'!$C$36,'admin BN&lt;40'!$B$36,
(IF(F281&gt;'admin BN&lt;40'!$C$35,'admin BN&lt;40'!$B$35,
(IF(F281&gt;'admin BN&lt;40'!$C$34,'admin BN&lt;40'!$B$34,
(IF(F281&gt;'admin BN&lt;40'!$C$33,'admin BN&lt;40'!$B$33,
(IF(F281&gt;'admin BN&lt;40'!$C$32,'admin BN&lt;40'!$B$32,
(IF(F281&gt;'admin BN&lt;40'!$C$31,'admin BN&lt;40'!$B$31,
(IF(F281&gt;'admin BN&lt;40'!$C$30,'admin BN&lt;40'!$B$30,
(IF(F281&gt;'admin BN&lt;40'!$C$29,'admin BN&lt;40'!$B$29,IF(F281="","",'admin BN&lt;40'!$B$28)))))))))))))))))))))))))))</f>
        <v/>
      </c>
      <c r="N281" s="12" t="str">
        <f xml:space="preserve">
IF(ISBLANK(K281),"",
IF(K281&gt;'admin BN&lt;40'!$E$6,"Safe",
IF(K281&gt;'admin BN&lt;40'!$G$6,"Danger",)))</f>
        <v/>
      </c>
      <c r="O281" s="13" t="str">
        <f xml:space="preserve">
IF(ISBLANK(L281),"",
IF(L281&gt;'admin BN&lt;40'!$G$7,"Danger",
IF(L281&gt;'admin BN&lt;40'!$F$7,"Alert",
IF(L281&gt;='admin BN&lt;40'!$E$7,"Safe",""))))</f>
        <v/>
      </c>
      <c r="P281" s="14" t="str">
        <f xml:space="preserve">
(IF(G281&gt;'admin BN&lt;40'!$C$23,'admin BN&lt;40'!$B$23,
(IF(G281&gt;'admin BN&lt;40'!$C$22,'admin BN&lt;40'!$B$22,
(IF(G281&gt;'admin BN&lt;40'!$C$21,'admin BN&lt;40'!$B$21,
(IF(G281&gt;'admin BN&lt;40'!$C$20,'admin BN&lt;40'!$B$20,IF(G281&gt;'admin BN&lt;40'!$C$19,'admin BN&lt;40'!$B$19,"")))))))))</f>
        <v/>
      </c>
      <c r="Q281" s="14" t="str">
        <f t="shared" si="8"/>
        <v/>
      </c>
      <c r="R281" s="14">
        <f t="shared" si="9"/>
        <v>5</v>
      </c>
      <c r="S281" s="15" t="str">
        <f xml:space="preserve">
IF($R281&gt;0,"Fill in all required fields",
IF(OR($M281="&gt;3.0%",$M281="2.0-3.0%",$M281="1.5-2.0%",$M281="0.5-1.5%"),"Fuel sulphur content is too high for operation on BN&lt;40, please use a higher BN CLO and the matching sheet",
IF($I281&gt;100,"CLO not suitable for this sheet. Please check BN &gt;100 sheet",
IF(AND($I281&gt;39,$I281&lt;101),"CLO not suitable for this sheet. Please check BN40 - BN100 sheet",
IF(ISERROR(VLOOKUP(Q281,'admin BN&lt;40'!J$6:M$59,4,FALSE)),"",VLOOKUP(Q281,'admin BN&lt;40'!J$6:M$59,4,FALSE))))))</f>
        <v>Fill in all required fields</v>
      </c>
    </row>
    <row r="282" spans="2:19" ht="15">
      <c r="B282" s="10">
        <v>277</v>
      </c>
      <c r="C282" s="41"/>
      <c r="D282" s="42"/>
      <c r="E282" s="42"/>
      <c r="F282" s="42"/>
      <c r="G282" s="42"/>
      <c r="H282" s="42"/>
      <c r="I282" s="42"/>
      <c r="J282" s="42"/>
      <c r="K282" s="42"/>
      <c r="L282" s="42"/>
      <c r="M282" s="11" t="str">
        <f xml:space="preserve">
(IF(F282&gt;'admin BN&lt;40'!$C$41,'admin BN&lt;40'!$B$41,
(IF(F282&gt;'admin BN&lt;40'!$C$40,'admin BN&lt;40'!$B$40,
(IF(F282&gt;'admin BN&lt;40'!$C$39,'admin BN&lt;40'!$B$39,
(IF(F282&gt;'admin BN&lt;40'!$C$38,'admin BN&lt;40'!$B$38,
(IF(F282&gt;'admin BN&lt;40'!$C$37,'admin BN&lt;40'!$B$37,
(IF(F282&gt;'admin BN&lt;40'!$C$36,'admin BN&lt;40'!$B$36,
(IF(F282&gt;'admin BN&lt;40'!$C$35,'admin BN&lt;40'!$B$35,
(IF(F282&gt;'admin BN&lt;40'!$C$34,'admin BN&lt;40'!$B$34,
(IF(F282&gt;'admin BN&lt;40'!$C$33,'admin BN&lt;40'!$B$33,
(IF(F282&gt;'admin BN&lt;40'!$C$32,'admin BN&lt;40'!$B$32,
(IF(F282&gt;'admin BN&lt;40'!$C$31,'admin BN&lt;40'!$B$31,
(IF(F282&gt;'admin BN&lt;40'!$C$30,'admin BN&lt;40'!$B$30,
(IF(F282&gt;'admin BN&lt;40'!$C$29,'admin BN&lt;40'!$B$29,IF(F282="","",'admin BN&lt;40'!$B$28)))))))))))))))))))))))))))</f>
        <v/>
      </c>
      <c r="N282" s="12" t="str">
        <f xml:space="preserve">
IF(ISBLANK(K282),"",
IF(K282&gt;'admin BN&lt;40'!$E$6,"Safe",
IF(K282&gt;'admin BN&lt;40'!$G$6,"Danger",)))</f>
        <v/>
      </c>
      <c r="O282" s="13" t="str">
        <f xml:space="preserve">
IF(ISBLANK(L282),"",
IF(L282&gt;'admin BN&lt;40'!$G$7,"Danger",
IF(L282&gt;'admin BN&lt;40'!$F$7,"Alert",
IF(L282&gt;='admin BN&lt;40'!$E$7,"Safe",""))))</f>
        <v/>
      </c>
      <c r="P282" s="14" t="str">
        <f xml:space="preserve">
(IF(G282&gt;'admin BN&lt;40'!$C$23,'admin BN&lt;40'!$B$23,
(IF(G282&gt;'admin BN&lt;40'!$C$22,'admin BN&lt;40'!$B$22,
(IF(G282&gt;'admin BN&lt;40'!$C$21,'admin BN&lt;40'!$B$21,
(IF(G282&gt;'admin BN&lt;40'!$C$20,'admin BN&lt;40'!$B$20,IF(G282&gt;'admin BN&lt;40'!$C$19,'admin BN&lt;40'!$B$19,"")))))))))</f>
        <v/>
      </c>
      <c r="Q282" s="14" t="str">
        <f t="shared" si="8"/>
        <v/>
      </c>
      <c r="R282" s="14">
        <f t="shared" si="9"/>
        <v>5</v>
      </c>
      <c r="S282" s="15" t="str">
        <f xml:space="preserve">
IF($R282&gt;0,"Fill in all required fields",
IF(OR($M282="&gt;3.0%",$M282="2.0-3.0%",$M282="1.5-2.0%",$M282="0.5-1.5%"),"Fuel sulphur content is too high for operation on BN&lt;40, please use a higher BN CLO and the matching sheet",
IF($I282&gt;100,"CLO not suitable for this sheet. Please check BN &gt;100 sheet",
IF(AND($I282&gt;39,$I282&lt;101),"CLO not suitable for this sheet. Please check BN40 - BN100 sheet",
IF(ISERROR(VLOOKUP(Q282,'admin BN&lt;40'!J$6:M$59,4,FALSE)),"",VLOOKUP(Q282,'admin BN&lt;40'!J$6:M$59,4,FALSE))))))</f>
        <v>Fill in all required fields</v>
      </c>
    </row>
    <row r="283" spans="2:19" ht="15">
      <c r="B283" s="10">
        <v>278</v>
      </c>
      <c r="C283" s="41"/>
      <c r="D283" s="42"/>
      <c r="E283" s="42"/>
      <c r="F283" s="42"/>
      <c r="G283" s="42"/>
      <c r="H283" s="42"/>
      <c r="I283" s="42"/>
      <c r="J283" s="42"/>
      <c r="K283" s="42"/>
      <c r="L283" s="42"/>
      <c r="M283" s="11" t="str">
        <f xml:space="preserve">
(IF(F283&gt;'admin BN&lt;40'!$C$41,'admin BN&lt;40'!$B$41,
(IF(F283&gt;'admin BN&lt;40'!$C$40,'admin BN&lt;40'!$B$40,
(IF(F283&gt;'admin BN&lt;40'!$C$39,'admin BN&lt;40'!$B$39,
(IF(F283&gt;'admin BN&lt;40'!$C$38,'admin BN&lt;40'!$B$38,
(IF(F283&gt;'admin BN&lt;40'!$C$37,'admin BN&lt;40'!$B$37,
(IF(F283&gt;'admin BN&lt;40'!$C$36,'admin BN&lt;40'!$B$36,
(IF(F283&gt;'admin BN&lt;40'!$C$35,'admin BN&lt;40'!$B$35,
(IF(F283&gt;'admin BN&lt;40'!$C$34,'admin BN&lt;40'!$B$34,
(IF(F283&gt;'admin BN&lt;40'!$C$33,'admin BN&lt;40'!$B$33,
(IF(F283&gt;'admin BN&lt;40'!$C$32,'admin BN&lt;40'!$B$32,
(IF(F283&gt;'admin BN&lt;40'!$C$31,'admin BN&lt;40'!$B$31,
(IF(F283&gt;'admin BN&lt;40'!$C$30,'admin BN&lt;40'!$B$30,
(IF(F283&gt;'admin BN&lt;40'!$C$29,'admin BN&lt;40'!$B$29,IF(F283="","",'admin BN&lt;40'!$B$28)))))))))))))))))))))))))))</f>
        <v/>
      </c>
      <c r="N283" s="12" t="str">
        <f xml:space="preserve">
IF(ISBLANK(K283),"",
IF(K283&gt;'admin BN&lt;40'!$E$6,"Safe",
IF(K283&gt;'admin BN&lt;40'!$G$6,"Danger",)))</f>
        <v/>
      </c>
      <c r="O283" s="13" t="str">
        <f xml:space="preserve">
IF(ISBLANK(L283),"",
IF(L283&gt;'admin BN&lt;40'!$G$7,"Danger",
IF(L283&gt;'admin BN&lt;40'!$F$7,"Alert",
IF(L283&gt;='admin BN&lt;40'!$E$7,"Safe",""))))</f>
        <v/>
      </c>
      <c r="P283" s="14" t="str">
        <f xml:space="preserve">
(IF(G283&gt;'admin BN&lt;40'!$C$23,'admin BN&lt;40'!$B$23,
(IF(G283&gt;'admin BN&lt;40'!$C$22,'admin BN&lt;40'!$B$22,
(IF(G283&gt;'admin BN&lt;40'!$C$21,'admin BN&lt;40'!$B$21,
(IF(G283&gt;'admin BN&lt;40'!$C$20,'admin BN&lt;40'!$B$20,IF(G283&gt;'admin BN&lt;40'!$C$19,'admin BN&lt;40'!$B$19,"")))))))))</f>
        <v/>
      </c>
      <c r="Q283" s="14" t="str">
        <f t="shared" si="8"/>
        <v/>
      </c>
      <c r="R283" s="14">
        <f t="shared" si="9"/>
        <v>5</v>
      </c>
      <c r="S283" s="15" t="str">
        <f xml:space="preserve">
IF($R283&gt;0,"Fill in all required fields",
IF(OR($M283="&gt;3.0%",$M283="2.0-3.0%",$M283="1.5-2.0%",$M283="0.5-1.5%"),"Fuel sulphur content is too high for operation on BN&lt;40, please use a higher BN CLO and the matching sheet",
IF($I283&gt;100,"CLO not suitable for this sheet. Please check BN &gt;100 sheet",
IF(AND($I283&gt;39,$I283&lt;101),"CLO not suitable for this sheet. Please check BN40 - BN100 sheet",
IF(ISERROR(VLOOKUP(Q283,'admin BN&lt;40'!J$6:M$59,4,FALSE)),"",VLOOKUP(Q283,'admin BN&lt;40'!J$6:M$59,4,FALSE))))))</f>
        <v>Fill in all required fields</v>
      </c>
    </row>
    <row r="284" spans="2:19" ht="15">
      <c r="B284" s="10">
        <v>279</v>
      </c>
      <c r="C284" s="41"/>
      <c r="D284" s="42"/>
      <c r="E284" s="42"/>
      <c r="F284" s="42"/>
      <c r="G284" s="42"/>
      <c r="H284" s="42"/>
      <c r="I284" s="42"/>
      <c r="J284" s="42"/>
      <c r="K284" s="42"/>
      <c r="L284" s="42"/>
      <c r="M284" s="11" t="str">
        <f xml:space="preserve">
(IF(F284&gt;'admin BN&lt;40'!$C$41,'admin BN&lt;40'!$B$41,
(IF(F284&gt;'admin BN&lt;40'!$C$40,'admin BN&lt;40'!$B$40,
(IF(F284&gt;'admin BN&lt;40'!$C$39,'admin BN&lt;40'!$B$39,
(IF(F284&gt;'admin BN&lt;40'!$C$38,'admin BN&lt;40'!$B$38,
(IF(F284&gt;'admin BN&lt;40'!$C$37,'admin BN&lt;40'!$B$37,
(IF(F284&gt;'admin BN&lt;40'!$C$36,'admin BN&lt;40'!$B$36,
(IF(F284&gt;'admin BN&lt;40'!$C$35,'admin BN&lt;40'!$B$35,
(IF(F284&gt;'admin BN&lt;40'!$C$34,'admin BN&lt;40'!$B$34,
(IF(F284&gt;'admin BN&lt;40'!$C$33,'admin BN&lt;40'!$B$33,
(IF(F284&gt;'admin BN&lt;40'!$C$32,'admin BN&lt;40'!$B$32,
(IF(F284&gt;'admin BN&lt;40'!$C$31,'admin BN&lt;40'!$B$31,
(IF(F284&gt;'admin BN&lt;40'!$C$30,'admin BN&lt;40'!$B$30,
(IF(F284&gt;'admin BN&lt;40'!$C$29,'admin BN&lt;40'!$B$29,IF(F284="","",'admin BN&lt;40'!$B$28)))))))))))))))))))))))))))</f>
        <v/>
      </c>
      <c r="N284" s="12" t="str">
        <f xml:space="preserve">
IF(ISBLANK(K284),"",
IF(K284&gt;'admin BN&lt;40'!$E$6,"Safe",
IF(K284&gt;'admin BN&lt;40'!$G$6,"Danger",)))</f>
        <v/>
      </c>
      <c r="O284" s="13" t="str">
        <f xml:space="preserve">
IF(ISBLANK(L284),"",
IF(L284&gt;'admin BN&lt;40'!$G$7,"Danger",
IF(L284&gt;'admin BN&lt;40'!$F$7,"Alert",
IF(L284&gt;='admin BN&lt;40'!$E$7,"Safe",""))))</f>
        <v/>
      </c>
      <c r="P284" s="14" t="str">
        <f xml:space="preserve">
(IF(G284&gt;'admin BN&lt;40'!$C$23,'admin BN&lt;40'!$B$23,
(IF(G284&gt;'admin BN&lt;40'!$C$22,'admin BN&lt;40'!$B$22,
(IF(G284&gt;'admin BN&lt;40'!$C$21,'admin BN&lt;40'!$B$21,
(IF(G284&gt;'admin BN&lt;40'!$C$20,'admin BN&lt;40'!$B$20,IF(G284&gt;'admin BN&lt;40'!$C$19,'admin BN&lt;40'!$B$19,"")))))))))</f>
        <v/>
      </c>
      <c r="Q284" s="14" t="str">
        <f t="shared" si="8"/>
        <v/>
      </c>
      <c r="R284" s="14">
        <f t="shared" si="9"/>
        <v>5</v>
      </c>
      <c r="S284" s="15" t="str">
        <f xml:space="preserve">
IF($R284&gt;0,"Fill in all required fields",
IF(OR($M284="&gt;3.0%",$M284="2.0-3.0%",$M284="1.5-2.0%",$M284="0.5-1.5%"),"Fuel sulphur content is too high for operation on BN&lt;40, please use a higher BN CLO and the matching sheet",
IF($I284&gt;100,"CLO not suitable for this sheet. Please check BN &gt;100 sheet",
IF(AND($I284&gt;39,$I284&lt;101),"CLO not suitable for this sheet. Please check BN40 - BN100 sheet",
IF(ISERROR(VLOOKUP(Q284,'admin BN&lt;40'!J$6:M$59,4,FALSE)),"",VLOOKUP(Q284,'admin BN&lt;40'!J$6:M$59,4,FALSE))))))</f>
        <v>Fill in all required fields</v>
      </c>
    </row>
    <row r="285" spans="2:19" ht="15">
      <c r="B285" s="10">
        <v>280</v>
      </c>
      <c r="C285" s="41"/>
      <c r="D285" s="42"/>
      <c r="E285" s="42"/>
      <c r="F285" s="42"/>
      <c r="G285" s="42"/>
      <c r="H285" s="42"/>
      <c r="I285" s="42"/>
      <c r="J285" s="42"/>
      <c r="K285" s="42"/>
      <c r="L285" s="42"/>
      <c r="M285" s="11" t="str">
        <f xml:space="preserve">
(IF(F285&gt;'admin BN&lt;40'!$C$41,'admin BN&lt;40'!$B$41,
(IF(F285&gt;'admin BN&lt;40'!$C$40,'admin BN&lt;40'!$B$40,
(IF(F285&gt;'admin BN&lt;40'!$C$39,'admin BN&lt;40'!$B$39,
(IF(F285&gt;'admin BN&lt;40'!$C$38,'admin BN&lt;40'!$B$38,
(IF(F285&gt;'admin BN&lt;40'!$C$37,'admin BN&lt;40'!$B$37,
(IF(F285&gt;'admin BN&lt;40'!$C$36,'admin BN&lt;40'!$B$36,
(IF(F285&gt;'admin BN&lt;40'!$C$35,'admin BN&lt;40'!$B$35,
(IF(F285&gt;'admin BN&lt;40'!$C$34,'admin BN&lt;40'!$B$34,
(IF(F285&gt;'admin BN&lt;40'!$C$33,'admin BN&lt;40'!$B$33,
(IF(F285&gt;'admin BN&lt;40'!$C$32,'admin BN&lt;40'!$B$32,
(IF(F285&gt;'admin BN&lt;40'!$C$31,'admin BN&lt;40'!$B$31,
(IF(F285&gt;'admin BN&lt;40'!$C$30,'admin BN&lt;40'!$B$30,
(IF(F285&gt;'admin BN&lt;40'!$C$29,'admin BN&lt;40'!$B$29,IF(F285="","",'admin BN&lt;40'!$B$28)))))))))))))))))))))))))))</f>
        <v/>
      </c>
      <c r="N285" s="12" t="str">
        <f xml:space="preserve">
IF(ISBLANK(K285),"",
IF(K285&gt;'admin BN&lt;40'!$E$6,"Safe",
IF(K285&gt;'admin BN&lt;40'!$G$6,"Danger",)))</f>
        <v/>
      </c>
      <c r="O285" s="13" t="str">
        <f xml:space="preserve">
IF(ISBLANK(L285),"",
IF(L285&gt;'admin BN&lt;40'!$G$7,"Danger",
IF(L285&gt;'admin BN&lt;40'!$F$7,"Alert",
IF(L285&gt;='admin BN&lt;40'!$E$7,"Safe",""))))</f>
        <v/>
      </c>
      <c r="P285" s="14" t="str">
        <f xml:space="preserve">
(IF(G285&gt;'admin BN&lt;40'!$C$23,'admin BN&lt;40'!$B$23,
(IF(G285&gt;'admin BN&lt;40'!$C$22,'admin BN&lt;40'!$B$22,
(IF(G285&gt;'admin BN&lt;40'!$C$21,'admin BN&lt;40'!$B$21,
(IF(G285&gt;'admin BN&lt;40'!$C$20,'admin BN&lt;40'!$B$20,IF(G285&gt;'admin BN&lt;40'!$C$19,'admin BN&lt;40'!$B$19,"")))))))))</f>
        <v/>
      </c>
      <c r="Q285" s="14" t="str">
        <f t="shared" si="8"/>
        <v/>
      </c>
      <c r="R285" s="14">
        <f t="shared" si="9"/>
        <v>5</v>
      </c>
      <c r="S285" s="15" t="str">
        <f xml:space="preserve">
IF($R285&gt;0,"Fill in all required fields",
IF(OR($M285="&gt;3.0%",$M285="2.0-3.0%",$M285="1.5-2.0%",$M285="0.5-1.5%"),"Fuel sulphur content is too high for operation on BN&lt;40, please use a higher BN CLO and the matching sheet",
IF($I285&gt;100,"CLO not suitable for this sheet. Please check BN &gt;100 sheet",
IF(AND($I285&gt;39,$I285&lt;101),"CLO not suitable for this sheet. Please check BN40 - BN100 sheet",
IF(ISERROR(VLOOKUP(Q285,'admin BN&lt;40'!J$6:M$59,4,FALSE)),"",VLOOKUP(Q285,'admin BN&lt;40'!J$6:M$59,4,FALSE))))))</f>
        <v>Fill in all required fields</v>
      </c>
    </row>
    <row r="286" spans="2:19" ht="15">
      <c r="B286" s="10">
        <v>281</v>
      </c>
      <c r="C286" s="41"/>
      <c r="D286" s="42"/>
      <c r="E286" s="42"/>
      <c r="F286" s="42"/>
      <c r="G286" s="42"/>
      <c r="H286" s="42"/>
      <c r="I286" s="42"/>
      <c r="J286" s="42"/>
      <c r="K286" s="42"/>
      <c r="L286" s="42"/>
      <c r="M286" s="11" t="str">
        <f xml:space="preserve">
(IF(F286&gt;'admin BN&lt;40'!$C$41,'admin BN&lt;40'!$B$41,
(IF(F286&gt;'admin BN&lt;40'!$C$40,'admin BN&lt;40'!$B$40,
(IF(F286&gt;'admin BN&lt;40'!$C$39,'admin BN&lt;40'!$B$39,
(IF(F286&gt;'admin BN&lt;40'!$C$38,'admin BN&lt;40'!$B$38,
(IF(F286&gt;'admin BN&lt;40'!$C$37,'admin BN&lt;40'!$B$37,
(IF(F286&gt;'admin BN&lt;40'!$C$36,'admin BN&lt;40'!$B$36,
(IF(F286&gt;'admin BN&lt;40'!$C$35,'admin BN&lt;40'!$B$35,
(IF(F286&gt;'admin BN&lt;40'!$C$34,'admin BN&lt;40'!$B$34,
(IF(F286&gt;'admin BN&lt;40'!$C$33,'admin BN&lt;40'!$B$33,
(IF(F286&gt;'admin BN&lt;40'!$C$32,'admin BN&lt;40'!$B$32,
(IF(F286&gt;'admin BN&lt;40'!$C$31,'admin BN&lt;40'!$B$31,
(IF(F286&gt;'admin BN&lt;40'!$C$30,'admin BN&lt;40'!$B$30,
(IF(F286&gt;'admin BN&lt;40'!$C$29,'admin BN&lt;40'!$B$29,IF(F286="","",'admin BN&lt;40'!$B$28)))))))))))))))))))))))))))</f>
        <v/>
      </c>
      <c r="N286" s="12" t="str">
        <f xml:space="preserve">
IF(ISBLANK(K286),"",
IF(K286&gt;'admin BN&lt;40'!$E$6,"Safe",
IF(K286&gt;'admin BN&lt;40'!$G$6,"Danger",)))</f>
        <v/>
      </c>
      <c r="O286" s="13" t="str">
        <f xml:space="preserve">
IF(ISBLANK(L286),"",
IF(L286&gt;'admin BN&lt;40'!$G$7,"Danger",
IF(L286&gt;'admin BN&lt;40'!$F$7,"Alert",
IF(L286&gt;='admin BN&lt;40'!$E$7,"Safe",""))))</f>
        <v/>
      </c>
      <c r="P286" s="14" t="str">
        <f xml:space="preserve">
(IF(G286&gt;'admin BN&lt;40'!$C$23,'admin BN&lt;40'!$B$23,
(IF(G286&gt;'admin BN&lt;40'!$C$22,'admin BN&lt;40'!$B$22,
(IF(G286&gt;'admin BN&lt;40'!$C$21,'admin BN&lt;40'!$B$21,
(IF(G286&gt;'admin BN&lt;40'!$C$20,'admin BN&lt;40'!$B$20,IF(G286&gt;'admin BN&lt;40'!$C$19,'admin BN&lt;40'!$B$19,"")))))))))</f>
        <v/>
      </c>
      <c r="Q286" s="14" t="str">
        <f t="shared" si="8"/>
        <v/>
      </c>
      <c r="R286" s="14">
        <f t="shared" si="9"/>
        <v>5</v>
      </c>
      <c r="S286" s="15" t="str">
        <f xml:space="preserve">
IF($R286&gt;0,"Fill in all required fields",
IF(OR($M286="&gt;3.0%",$M286="2.0-3.0%",$M286="1.5-2.0%",$M286="0.5-1.5%"),"Fuel sulphur content is too high for operation on BN&lt;40, please use a higher BN CLO and the matching sheet",
IF($I286&gt;100,"CLO not suitable for this sheet. Please check BN &gt;100 sheet",
IF(AND($I286&gt;39,$I286&lt;101),"CLO not suitable for this sheet. Please check BN40 - BN100 sheet",
IF(ISERROR(VLOOKUP(Q286,'admin BN&lt;40'!J$6:M$59,4,FALSE)),"",VLOOKUP(Q286,'admin BN&lt;40'!J$6:M$59,4,FALSE))))))</f>
        <v>Fill in all required fields</v>
      </c>
    </row>
    <row r="287" spans="2:19" ht="15">
      <c r="B287" s="10">
        <v>282</v>
      </c>
      <c r="C287" s="41"/>
      <c r="D287" s="42"/>
      <c r="E287" s="42"/>
      <c r="F287" s="42"/>
      <c r="G287" s="42"/>
      <c r="H287" s="42"/>
      <c r="I287" s="42"/>
      <c r="J287" s="42"/>
      <c r="K287" s="42"/>
      <c r="L287" s="42"/>
      <c r="M287" s="11" t="str">
        <f xml:space="preserve">
(IF(F287&gt;'admin BN&lt;40'!$C$41,'admin BN&lt;40'!$B$41,
(IF(F287&gt;'admin BN&lt;40'!$C$40,'admin BN&lt;40'!$B$40,
(IF(F287&gt;'admin BN&lt;40'!$C$39,'admin BN&lt;40'!$B$39,
(IF(F287&gt;'admin BN&lt;40'!$C$38,'admin BN&lt;40'!$B$38,
(IF(F287&gt;'admin BN&lt;40'!$C$37,'admin BN&lt;40'!$B$37,
(IF(F287&gt;'admin BN&lt;40'!$C$36,'admin BN&lt;40'!$B$36,
(IF(F287&gt;'admin BN&lt;40'!$C$35,'admin BN&lt;40'!$B$35,
(IF(F287&gt;'admin BN&lt;40'!$C$34,'admin BN&lt;40'!$B$34,
(IF(F287&gt;'admin BN&lt;40'!$C$33,'admin BN&lt;40'!$B$33,
(IF(F287&gt;'admin BN&lt;40'!$C$32,'admin BN&lt;40'!$B$32,
(IF(F287&gt;'admin BN&lt;40'!$C$31,'admin BN&lt;40'!$B$31,
(IF(F287&gt;'admin BN&lt;40'!$C$30,'admin BN&lt;40'!$B$30,
(IF(F287&gt;'admin BN&lt;40'!$C$29,'admin BN&lt;40'!$B$29,IF(F287="","",'admin BN&lt;40'!$B$28)))))))))))))))))))))))))))</f>
        <v/>
      </c>
      <c r="N287" s="12" t="str">
        <f xml:space="preserve">
IF(ISBLANK(K287),"",
IF(K287&gt;'admin BN&lt;40'!$E$6,"Safe",
IF(K287&gt;'admin BN&lt;40'!$G$6,"Danger",)))</f>
        <v/>
      </c>
      <c r="O287" s="13" t="str">
        <f xml:space="preserve">
IF(ISBLANK(L287),"",
IF(L287&gt;'admin BN&lt;40'!$G$7,"Danger",
IF(L287&gt;'admin BN&lt;40'!$F$7,"Alert",
IF(L287&gt;='admin BN&lt;40'!$E$7,"Safe",""))))</f>
        <v/>
      </c>
      <c r="P287" s="14" t="str">
        <f xml:space="preserve">
(IF(G287&gt;'admin BN&lt;40'!$C$23,'admin BN&lt;40'!$B$23,
(IF(G287&gt;'admin BN&lt;40'!$C$22,'admin BN&lt;40'!$B$22,
(IF(G287&gt;'admin BN&lt;40'!$C$21,'admin BN&lt;40'!$B$21,
(IF(G287&gt;'admin BN&lt;40'!$C$20,'admin BN&lt;40'!$B$20,IF(G287&gt;'admin BN&lt;40'!$C$19,'admin BN&lt;40'!$B$19,"")))))))))</f>
        <v/>
      </c>
      <c r="Q287" s="14" t="str">
        <f t="shared" si="8"/>
        <v/>
      </c>
      <c r="R287" s="14">
        <f t="shared" si="9"/>
        <v>5</v>
      </c>
      <c r="S287" s="15" t="str">
        <f xml:space="preserve">
IF($R287&gt;0,"Fill in all required fields",
IF(OR($M287="&gt;3.0%",$M287="2.0-3.0%",$M287="1.5-2.0%",$M287="0.5-1.5%"),"Fuel sulphur content is too high for operation on BN&lt;40, please use a higher BN CLO and the matching sheet",
IF($I287&gt;100,"CLO not suitable for this sheet. Please check BN &gt;100 sheet",
IF(AND($I287&gt;39,$I287&lt;101),"CLO not suitable for this sheet. Please check BN40 - BN100 sheet",
IF(ISERROR(VLOOKUP(Q287,'admin BN&lt;40'!J$6:M$59,4,FALSE)),"",VLOOKUP(Q287,'admin BN&lt;40'!J$6:M$59,4,FALSE))))))</f>
        <v>Fill in all required fields</v>
      </c>
    </row>
    <row r="288" spans="2:19" ht="15">
      <c r="B288" s="10">
        <v>283</v>
      </c>
      <c r="C288" s="41"/>
      <c r="D288" s="42"/>
      <c r="E288" s="42"/>
      <c r="F288" s="42"/>
      <c r="G288" s="42"/>
      <c r="H288" s="42"/>
      <c r="I288" s="42"/>
      <c r="J288" s="42"/>
      <c r="K288" s="42"/>
      <c r="L288" s="42"/>
      <c r="M288" s="11" t="str">
        <f xml:space="preserve">
(IF(F288&gt;'admin BN&lt;40'!$C$41,'admin BN&lt;40'!$B$41,
(IF(F288&gt;'admin BN&lt;40'!$C$40,'admin BN&lt;40'!$B$40,
(IF(F288&gt;'admin BN&lt;40'!$C$39,'admin BN&lt;40'!$B$39,
(IF(F288&gt;'admin BN&lt;40'!$C$38,'admin BN&lt;40'!$B$38,
(IF(F288&gt;'admin BN&lt;40'!$C$37,'admin BN&lt;40'!$B$37,
(IF(F288&gt;'admin BN&lt;40'!$C$36,'admin BN&lt;40'!$B$36,
(IF(F288&gt;'admin BN&lt;40'!$C$35,'admin BN&lt;40'!$B$35,
(IF(F288&gt;'admin BN&lt;40'!$C$34,'admin BN&lt;40'!$B$34,
(IF(F288&gt;'admin BN&lt;40'!$C$33,'admin BN&lt;40'!$B$33,
(IF(F288&gt;'admin BN&lt;40'!$C$32,'admin BN&lt;40'!$B$32,
(IF(F288&gt;'admin BN&lt;40'!$C$31,'admin BN&lt;40'!$B$31,
(IF(F288&gt;'admin BN&lt;40'!$C$30,'admin BN&lt;40'!$B$30,
(IF(F288&gt;'admin BN&lt;40'!$C$29,'admin BN&lt;40'!$B$29,IF(F288="","",'admin BN&lt;40'!$B$28)))))))))))))))))))))))))))</f>
        <v/>
      </c>
      <c r="N288" s="12" t="str">
        <f xml:space="preserve">
IF(ISBLANK(K288),"",
IF(K288&gt;'admin BN&lt;40'!$E$6,"Safe",
IF(K288&gt;'admin BN&lt;40'!$G$6,"Danger",)))</f>
        <v/>
      </c>
      <c r="O288" s="13" t="str">
        <f xml:space="preserve">
IF(ISBLANK(L288),"",
IF(L288&gt;'admin BN&lt;40'!$G$7,"Danger",
IF(L288&gt;'admin BN&lt;40'!$F$7,"Alert",
IF(L288&gt;='admin BN&lt;40'!$E$7,"Safe",""))))</f>
        <v/>
      </c>
      <c r="P288" s="14" t="str">
        <f xml:space="preserve">
(IF(G288&gt;'admin BN&lt;40'!$C$23,'admin BN&lt;40'!$B$23,
(IF(G288&gt;'admin BN&lt;40'!$C$22,'admin BN&lt;40'!$B$22,
(IF(G288&gt;'admin BN&lt;40'!$C$21,'admin BN&lt;40'!$B$21,
(IF(G288&gt;'admin BN&lt;40'!$C$20,'admin BN&lt;40'!$B$20,IF(G288&gt;'admin BN&lt;40'!$C$19,'admin BN&lt;40'!$B$19,"")))))))))</f>
        <v/>
      </c>
      <c r="Q288" s="14" t="str">
        <f t="shared" si="8"/>
        <v/>
      </c>
      <c r="R288" s="14">
        <f t="shared" si="9"/>
        <v>5</v>
      </c>
      <c r="S288" s="15" t="str">
        <f xml:space="preserve">
IF($R288&gt;0,"Fill in all required fields",
IF(OR($M288="&gt;3.0%",$M288="2.0-3.0%",$M288="1.5-2.0%",$M288="0.5-1.5%"),"Fuel sulphur content is too high for operation on BN&lt;40, please use a higher BN CLO and the matching sheet",
IF($I288&gt;100,"CLO not suitable for this sheet. Please check BN &gt;100 sheet",
IF(AND($I288&gt;39,$I288&lt;101),"CLO not suitable for this sheet. Please check BN40 - BN100 sheet",
IF(ISERROR(VLOOKUP(Q288,'admin BN&lt;40'!J$6:M$59,4,FALSE)),"",VLOOKUP(Q288,'admin BN&lt;40'!J$6:M$59,4,FALSE))))))</f>
        <v>Fill in all required fields</v>
      </c>
    </row>
    <row r="289" spans="2:19" ht="15">
      <c r="B289" s="10">
        <v>284</v>
      </c>
      <c r="C289" s="41"/>
      <c r="D289" s="42"/>
      <c r="E289" s="42"/>
      <c r="F289" s="42"/>
      <c r="G289" s="42"/>
      <c r="H289" s="42"/>
      <c r="I289" s="42"/>
      <c r="J289" s="42"/>
      <c r="K289" s="42"/>
      <c r="L289" s="42"/>
      <c r="M289" s="11" t="str">
        <f xml:space="preserve">
(IF(F289&gt;'admin BN&lt;40'!$C$41,'admin BN&lt;40'!$B$41,
(IF(F289&gt;'admin BN&lt;40'!$C$40,'admin BN&lt;40'!$B$40,
(IF(F289&gt;'admin BN&lt;40'!$C$39,'admin BN&lt;40'!$B$39,
(IF(F289&gt;'admin BN&lt;40'!$C$38,'admin BN&lt;40'!$B$38,
(IF(F289&gt;'admin BN&lt;40'!$C$37,'admin BN&lt;40'!$B$37,
(IF(F289&gt;'admin BN&lt;40'!$C$36,'admin BN&lt;40'!$B$36,
(IF(F289&gt;'admin BN&lt;40'!$C$35,'admin BN&lt;40'!$B$35,
(IF(F289&gt;'admin BN&lt;40'!$C$34,'admin BN&lt;40'!$B$34,
(IF(F289&gt;'admin BN&lt;40'!$C$33,'admin BN&lt;40'!$B$33,
(IF(F289&gt;'admin BN&lt;40'!$C$32,'admin BN&lt;40'!$B$32,
(IF(F289&gt;'admin BN&lt;40'!$C$31,'admin BN&lt;40'!$B$31,
(IF(F289&gt;'admin BN&lt;40'!$C$30,'admin BN&lt;40'!$B$30,
(IF(F289&gt;'admin BN&lt;40'!$C$29,'admin BN&lt;40'!$B$29,IF(F289="","",'admin BN&lt;40'!$B$28)))))))))))))))))))))))))))</f>
        <v/>
      </c>
      <c r="N289" s="12" t="str">
        <f xml:space="preserve">
IF(ISBLANK(K289),"",
IF(K289&gt;'admin BN&lt;40'!$E$6,"Safe",
IF(K289&gt;'admin BN&lt;40'!$G$6,"Danger",)))</f>
        <v/>
      </c>
      <c r="O289" s="13" t="str">
        <f xml:space="preserve">
IF(ISBLANK(L289),"",
IF(L289&gt;'admin BN&lt;40'!$G$7,"Danger",
IF(L289&gt;'admin BN&lt;40'!$F$7,"Alert",
IF(L289&gt;='admin BN&lt;40'!$E$7,"Safe",""))))</f>
        <v/>
      </c>
      <c r="P289" s="14" t="str">
        <f xml:space="preserve">
(IF(G289&gt;'admin BN&lt;40'!$C$23,'admin BN&lt;40'!$B$23,
(IF(G289&gt;'admin BN&lt;40'!$C$22,'admin BN&lt;40'!$B$22,
(IF(G289&gt;'admin BN&lt;40'!$C$21,'admin BN&lt;40'!$B$21,
(IF(G289&gt;'admin BN&lt;40'!$C$20,'admin BN&lt;40'!$B$20,IF(G289&gt;'admin BN&lt;40'!$C$19,'admin BN&lt;40'!$B$19,"")))))))))</f>
        <v/>
      </c>
      <c r="Q289" s="14" t="str">
        <f t="shared" si="8"/>
        <v/>
      </c>
      <c r="R289" s="14">
        <f t="shared" si="9"/>
        <v>5</v>
      </c>
      <c r="S289" s="15" t="str">
        <f xml:space="preserve">
IF($R289&gt;0,"Fill in all required fields",
IF(OR($M289="&gt;3.0%",$M289="2.0-3.0%",$M289="1.5-2.0%",$M289="0.5-1.5%"),"Fuel sulphur content is too high for operation on BN&lt;40, please use a higher BN CLO and the matching sheet",
IF($I289&gt;100,"CLO not suitable for this sheet. Please check BN &gt;100 sheet",
IF(AND($I289&gt;39,$I289&lt;101),"CLO not suitable for this sheet. Please check BN40 - BN100 sheet",
IF(ISERROR(VLOOKUP(Q289,'admin BN&lt;40'!J$6:M$59,4,FALSE)),"",VLOOKUP(Q289,'admin BN&lt;40'!J$6:M$59,4,FALSE))))))</f>
        <v>Fill in all required fields</v>
      </c>
    </row>
    <row r="290" spans="2:19" ht="15">
      <c r="B290" s="10">
        <v>285</v>
      </c>
      <c r="C290" s="41"/>
      <c r="D290" s="42"/>
      <c r="E290" s="42"/>
      <c r="F290" s="42"/>
      <c r="G290" s="42"/>
      <c r="H290" s="42"/>
      <c r="I290" s="42"/>
      <c r="J290" s="42"/>
      <c r="K290" s="42"/>
      <c r="L290" s="42"/>
      <c r="M290" s="11" t="str">
        <f xml:space="preserve">
(IF(F290&gt;'admin BN&lt;40'!$C$41,'admin BN&lt;40'!$B$41,
(IF(F290&gt;'admin BN&lt;40'!$C$40,'admin BN&lt;40'!$B$40,
(IF(F290&gt;'admin BN&lt;40'!$C$39,'admin BN&lt;40'!$B$39,
(IF(F290&gt;'admin BN&lt;40'!$C$38,'admin BN&lt;40'!$B$38,
(IF(F290&gt;'admin BN&lt;40'!$C$37,'admin BN&lt;40'!$B$37,
(IF(F290&gt;'admin BN&lt;40'!$C$36,'admin BN&lt;40'!$B$36,
(IF(F290&gt;'admin BN&lt;40'!$C$35,'admin BN&lt;40'!$B$35,
(IF(F290&gt;'admin BN&lt;40'!$C$34,'admin BN&lt;40'!$B$34,
(IF(F290&gt;'admin BN&lt;40'!$C$33,'admin BN&lt;40'!$B$33,
(IF(F290&gt;'admin BN&lt;40'!$C$32,'admin BN&lt;40'!$B$32,
(IF(F290&gt;'admin BN&lt;40'!$C$31,'admin BN&lt;40'!$B$31,
(IF(F290&gt;'admin BN&lt;40'!$C$30,'admin BN&lt;40'!$B$30,
(IF(F290&gt;'admin BN&lt;40'!$C$29,'admin BN&lt;40'!$B$29,IF(F290="","",'admin BN&lt;40'!$B$28)))))))))))))))))))))))))))</f>
        <v/>
      </c>
      <c r="N290" s="12" t="str">
        <f xml:space="preserve">
IF(ISBLANK(K290),"",
IF(K290&gt;'admin BN&lt;40'!$E$6,"Safe",
IF(K290&gt;'admin BN&lt;40'!$G$6,"Danger",)))</f>
        <v/>
      </c>
      <c r="O290" s="13" t="str">
        <f xml:space="preserve">
IF(ISBLANK(L290),"",
IF(L290&gt;'admin BN&lt;40'!$G$7,"Danger",
IF(L290&gt;'admin BN&lt;40'!$F$7,"Alert",
IF(L290&gt;='admin BN&lt;40'!$E$7,"Safe",""))))</f>
        <v/>
      </c>
      <c r="P290" s="14" t="str">
        <f xml:space="preserve">
(IF(G290&gt;'admin BN&lt;40'!$C$23,'admin BN&lt;40'!$B$23,
(IF(G290&gt;'admin BN&lt;40'!$C$22,'admin BN&lt;40'!$B$22,
(IF(G290&gt;'admin BN&lt;40'!$C$21,'admin BN&lt;40'!$B$21,
(IF(G290&gt;'admin BN&lt;40'!$C$20,'admin BN&lt;40'!$B$20,IF(G290&gt;'admin BN&lt;40'!$C$19,'admin BN&lt;40'!$B$19,"")))))))))</f>
        <v/>
      </c>
      <c r="Q290" s="14" t="str">
        <f t="shared" si="8"/>
        <v/>
      </c>
      <c r="R290" s="14">
        <f t="shared" si="9"/>
        <v>5</v>
      </c>
      <c r="S290" s="15" t="str">
        <f xml:space="preserve">
IF($R290&gt;0,"Fill in all required fields",
IF(OR($M290="&gt;3.0%",$M290="2.0-3.0%",$M290="1.5-2.0%",$M290="0.5-1.5%"),"Fuel sulphur content is too high for operation on BN&lt;40, please use a higher BN CLO and the matching sheet",
IF($I290&gt;100,"CLO not suitable for this sheet. Please check BN &gt;100 sheet",
IF(AND($I290&gt;39,$I290&lt;101),"CLO not suitable for this sheet. Please check BN40 - BN100 sheet",
IF(ISERROR(VLOOKUP(Q290,'admin BN&lt;40'!J$6:M$59,4,FALSE)),"",VLOOKUP(Q290,'admin BN&lt;40'!J$6:M$59,4,FALSE))))))</f>
        <v>Fill in all required fields</v>
      </c>
    </row>
    <row r="291" spans="2:19" ht="15">
      <c r="B291" s="10">
        <v>286</v>
      </c>
      <c r="C291" s="41"/>
      <c r="D291" s="42"/>
      <c r="E291" s="42"/>
      <c r="F291" s="42"/>
      <c r="G291" s="42"/>
      <c r="H291" s="42"/>
      <c r="I291" s="42"/>
      <c r="J291" s="42"/>
      <c r="K291" s="42"/>
      <c r="L291" s="42"/>
      <c r="M291" s="11" t="str">
        <f xml:space="preserve">
(IF(F291&gt;'admin BN&lt;40'!$C$41,'admin BN&lt;40'!$B$41,
(IF(F291&gt;'admin BN&lt;40'!$C$40,'admin BN&lt;40'!$B$40,
(IF(F291&gt;'admin BN&lt;40'!$C$39,'admin BN&lt;40'!$B$39,
(IF(F291&gt;'admin BN&lt;40'!$C$38,'admin BN&lt;40'!$B$38,
(IF(F291&gt;'admin BN&lt;40'!$C$37,'admin BN&lt;40'!$B$37,
(IF(F291&gt;'admin BN&lt;40'!$C$36,'admin BN&lt;40'!$B$36,
(IF(F291&gt;'admin BN&lt;40'!$C$35,'admin BN&lt;40'!$B$35,
(IF(F291&gt;'admin BN&lt;40'!$C$34,'admin BN&lt;40'!$B$34,
(IF(F291&gt;'admin BN&lt;40'!$C$33,'admin BN&lt;40'!$B$33,
(IF(F291&gt;'admin BN&lt;40'!$C$32,'admin BN&lt;40'!$B$32,
(IF(F291&gt;'admin BN&lt;40'!$C$31,'admin BN&lt;40'!$B$31,
(IF(F291&gt;'admin BN&lt;40'!$C$30,'admin BN&lt;40'!$B$30,
(IF(F291&gt;'admin BN&lt;40'!$C$29,'admin BN&lt;40'!$B$29,IF(F291="","",'admin BN&lt;40'!$B$28)))))))))))))))))))))))))))</f>
        <v/>
      </c>
      <c r="N291" s="12" t="str">
        <f xml:space="preserve">
IF(ISBLANK(K291),"",
IF(K291&gt;'admin BN&lt;40'!$E$6,"Safe",
IF(K291&gt;'admin BN&lt;40'!$G$6,"Danger",)))</f>
        <v/>
      </c>
      <c r="O291" s="13" t="str">
        <f xml:space="preserve">
IF(ISBLANK(L291),"",
IF(L291&gt;'admin BN&lt;40'!$G$7,"Danger",
IF(L291&gt;'admin BN&lt;40'!$F$7,"Alert",
IF(L291&gt;='admin BN&lt;40'!$E$7,"Safe",""))))</f>
        <v/>
      </c>
      <c r="P291" s="14" t="str">
        <f xml:space="preserve">
(IF(G291&gt;'admin BN&lt;40'!$C$23,'admin BN&lt;40'!$B$23,
(IF(G291&gt;'admin BN&lt;40'!$C$22,'admin BN&lt;40'!$B$22,
(IF(G291&gt;'admin BN&lt;40'!$C$21,'admin BN&lt;40'!$B$21,
(IF(G291&gt;'admin BN&lt;40'!$C$20,'admin BN&lt;40'!$B$20,IF(G291&gt;'admin BN&lt;40'!$C$19,'admin BN&lt;40'!$B$19,"")))))))))</f>
        <v/>
      </c>
      <c r="Q291" s="14" t="str">
        <f t="shared" si="8"/>
        <v/>
      </c>
      <c r="R291" s="14">
        <f t="shared" si="9"/>
        <v>5</v>
      </c>
      <c r="S291" s="15" t="str">
        <f xml:space="preserve">
IF($R291&gt;0,"Fill in all required fields",
IF(OR($M291="&gt;3.0%",$M291="2.0-3.0%",$M291="1.5-2.0%",$M291="0.5-1.5%"),"Fuel sulphur content is too high for operation on BN&lt;40, please use a higher BN CLO and the matching sheet",
IF($I291&gt;100,"CLO not suitable for this sheet. Please check BN &gt;100 sheet",
IF(AND($I291&gt;39,$I291&lt;101),"CLO not suitable for this sheet. Please check BN40 - BN100 sheet",
IF(ISERROR(VLOOKUP(Q291,'admin BN&lt;40'!J$6:M$59,4,FALSE)),"",VLOOKUP(Q291,'admin BN&lt;40'!J$6:M$59,4,FALSE))))))</f>
        <v>Fill in all required fields</v>
      </c>
    </row>
    <row r="292" spans="2:19" ht="15">
      <c r="B292" s="10">
        <v>287</v>
      </c>
      <c r="C292" s="41"/>
      <c r="D292" s="42"/>
      <c r="E292" s="42"/>
      <c r="F292" s="42"/>
      <c r="G292" s="42"/>
      <c r="H292" s="42"/>
      <c r="I292" s="42"/>
      <c r="J292" s="42"/>
      <c r="K292" s="42"/>
      <c r="L292" s="42"/>
      <c r="M292" s="11" t="str">
        <f xml:space="preserve">
(IF(F292&gt;'admin BN&lt;40'!$C$41,'admin BN&lt;40'!$B$41,
(IF(F292&gt;'admin BN&lt;40'!$C$40,'admin BN&lt;40'!$B$40,
(IF(F292&gt;'admin BN&lt;40'!$C$39,'admin BN&lt;40'!$B$39,
(IF(F292&gt;'admin BN&lt;40'!$C$38,'admin BN&lt;40'!$B$38,
(IF(F292&gt;'admin BN&lt;40'!$C$37,'admin BN&lt;40'!$B$37,
(IF(F292&gt;'admin BN&lt;40'!$C$36,'admin BN&lt;40'!$B$36,
(IF(F292&gt;'admin BN&lt;40'!$C$35,'admin BN&lt;40'!$B$35,
(IF(F292&gt;'admin BN&lt;40'!$C$34,'admin BN&lt;40'!$B$34,
(IF(F292&gt;'admin BN&lt;40'!$C$33,'admin BN&lt;40'!$B$33,
(IF(F292&gt;'admin BN&lt;40'!$C$32,'admin BN&lt;40'!$B$32,
(IF(F292&gt;'admin BN&lt;40'!$C$31,'admin BN&lt;40'!$B$31,
(IF(F292&gt;'admin BN&lt;40'!$C$30,'admin BN&lt;40'!$B$30,
(IF(F292&gt;'admin BN&lt;40'!$C$29,'admin BN&lt;40'!$B$29,IF(F292="","",'admin BN&lt;40'!$B$28)))))))))))))))))))))))))))</f>
        <v/>
      </c>
      <c r="N292" s="12" t="str">
        <f xml:space="preserve">
IF(ISBLANK(K292),"",
IF(K292&gt;'admin BN&lt;40'!$E$6,"Safe",
IF(K292&gt;'admin BN&lt;40'!$G$6,"Danger",)))</f>
        <v/>
      </c>
      <c r="O292" s="13" t="str">
        <f xml:space="preserve">
IF(ISBLANK(L292),"",
IF(L292&gt;'admin BN&lt;40'!$G$7,"Danger",
IF(L292&gt;'admin BN&lt;40'!$F$7,"Alert",
IF(L292&gt;='admin BN&lt;40'!$E$7,"Safe",""))))</f>
        <v/>
      </c>
      <c r="P292" s="14" t="str">
        <f xml:space="preserve">
(IF(G292&gt;'admin BN&lt;40'!$C$23,'admin BN&lt;40'!$B$23,
(IF(G292&gt;'admin BN&lt;40'!$C$22,'admin BN&lt;40'!$B$22,
(IF(G292&gt;'admin BN&lt;40'!$C$21,'admin BN&lt;40'!$B$21,
(IF(G292&gt;'admin BN&lt;40'!$C$20,'admin BN&lt;40'!$B$20,IF(G292&gt;'admin BN&lt;40'!$C$19,'admin BN&lt;40'!$B$19,"")))))))))</f>
        <v/>
      </c>
      <c r="Q292" s="14" t="str">
        <f t="shared" si="8"/>
        <v/>
      </c>
      <c r="R292" s="14">
        <f t="shared" si="9"/>
        <v>5</v>
      </c>
      <c r="S292" s="15" t="str">
        <f xml:space="preserve">
IF($R292&gt;0,"Fill in all required fields",
IF(OR($M292="&gt;3.0%",$M292="2.0-3.0%",$M292="1.5-2.0%",$M292="0.5-1.5%"),"Fuel sulphur content is too high for operation on BN&lt;40, please use a higher BN CLO and the matching sheet",
IF($I292&gt;100,"CLO not suitable for this sheet. Please check BN &gt;100 sheet",
IF(AND($I292&gt;39,$I292&lt;101),"CLO not suitable for this sheet. Please check BN40 - BN100 sheet",
IF(ISERROR(VLOOKUP(Q292,'admin BN&lt;40'!J$6:M$59,4,FALSE)),"",VLOOKUP(Q292,'admin BN&lt;40'!J$6:M$59,4,FALSE))))))</f>
        <v>Fill in all required fields</v>
      </c>
    </row>
    <row r="293" spans="2:19" ht="15">
      <c r="B293" s="10">
        <v>288</v>
      </c>
      <c r="C293" s="41"/>
      <c r="D293" s="42"/>
      <c r="E293" s="42"/>
      <c r="F293" s="42"/>
      <c r="G293" s="42"/>
      <c r="H293" s="42"/>
      <c r="I293" s="42"/>
      <c r="J293" s="42"/>
      <c r="K293" s="42"/>
      <c r="L293" s="42"/>
      <c r="M293" s="11" t="str">
        <f xml:space="preserve">
(IF(F293&gt;'admin BN&lt;40'!$C$41,'admin BN&lt;40'!$B$41,
(IF(F293&gt;'admin BN&lt;40'!$C$40,'admin BN&lt;40'!$B$40,
(IF(F293&gt;'admin BN&lt;40'!$C$39,'admin BN&lt;40'!$B$39,
(IF(F293&gt;'admin BN&lt;40'!$C$38,'admin BN&lt;40'!$B$38,
(IF(F293&gt;'admin BN&lt;40'!$C$37,'admin BN&lt;40'!$B$37,
(IF(F293&gt;'admin BN&lt;40'!$C$36,'admin BN&lt;40'!$B$36,
(IF(F293&gt;'admin BN&lt;40'!$C$35,'admin BN&lt;40'!$B$35,
(IF(F293&gt;'admin BN&lt;40'!$C$34,'admin BN&lt;40'!$B$34,
(IF(F293&gt;'admin BN&lt;40'!$C$33,'admin BN&lt;40'!$B$33,
(IF(F293&gt;'admin BN&lt;40'!$C$32,'admin BN&lt;40'!$B$32,
(IF(F293&gt;'admin BN&lt;40'!$C$31,'admin BN&lt;40'!$B$31,
(IF(F293&gt;'admin BN&lt;40'!$C$30,'admin BN&lt;40'!$B$30,
(IF(F293&gt;'admin BN&lt;40'!$C$29,'admin BN&lt;40'!$B$29,IF(F293="","",'admin BN&lt;40'!$B$28)))))))))))))))))))))))))))</f>
        <v/>
      </c>
      <c r="N293" s="12" t="str">
        <f xml:space="preserve">
IF(ISBLANK(K293),"",
IF(K293&gt;'admin BN&lt;40'!$E$6,"Safe",
IF(K293&gt;'admin BN&lt;40'!$G$6,"Danger",)))</f>
        <v/>
      </c>
      <c r="O293" s="13" t="str">
        <f xml:space="preserve">
IF(ISBLANK(L293),"",
IF(L293&gt;'admin BN&lt;40'!$G$7,"Danger",
IF(L293&gt;'admin BN&lt;40'!$F$7,"Alert",
IF(L293&gt;='admin BN&lt;40'!$E$7,"Safe",""))))</f>
        <v/>
      </c>
      <c r="P293" s="14" t="str">
        <f xml:space="preserve">
(IF(G293&gt;'admin BN&lt;40'!$C$23,'admin BN&lt;40'!$B$23,
(IF(G293&gt;'admin BN&lt;40'!$C$22,'admin BN&lt;40'!$B$22,
(IF(G293&gt;'admin BN&lt;40'!$C$21,'admin BN&lt;40'!$B$21,
(IF(G293&gt;'admin BN&lt;40'!$C$20,'admin BN&lt;40'!$B$20,IF(G293&gt;'admin BN&lt;40'!$C$19,'admin BN&lt;40'!$B$19,"")))))))))</f>
        <v/>
      </c>
      <c r="Q293" s="14" t="str">
        <f t="shared" si="8"/>
        <v/>
      </c>
      <c r="R293" s="14">
        <f t="shared" si="9"/>
        <v>5</v>
      </c>
      <c r="S293" s="15" t="str">
        <f xml:space="preserve">
IF($R293&gt;0,"Fill in all required fields",
IF(OR($M293="&gt;3.0%",$M293="2.0-3.0%",$M293="1.5-2.0%",$M293="0.5-1.5%"),"Fuel sulphur content is too high for operation on BN&lt;40, please use a higher BN CLO and the matching sheet",
IF($I293&gt;100,"CLO not suitable for this sheet. Please check BN &gt;100 sheet",
IF(AND($I293&gt;39,$I293&lt;101),"CLO not suitable for this sheet. Please check BN40 - BN100 sheet",
IF(ISERROR(VLOOKUP(Q293,'admin BN&lt;40'!J$6:M$59,4,FALSE)),"",VLOOKUP(Q293,'admin BN&lt;40'!J$6:M$59,4,FALSE))))))</f>
        <v>Fill in all required fields</v>
      </c>
    </row>
    <row r="294" spans="2:19" ht="15">
      <c r="B294" s="10">
        <v>289</v>
      </c>
      <c r="C294" s="41"/>
      <c r="D294" s="42"/>
      <c r="E294" s="42"/>
      <c r="F294" s="42"/>
      <c r="G294" s="42"/>
      <c r="H294" s="42"/>
      <c r="I294" s="42"/>
      <c r="J294" s="42"/>
      <c r="K294" s="42"/>
      <c r="L294" s="42"/>
      <c r="M294" s="11" t="str">
        <f xml:space="preserve">
(IF(F294&gt;'admin BN&lt;40'!$C$41,'admin BN&lt;40'!$B$41,
(IF(F294&gt;'admin BN&lt;40'!$C$40,'admin BN&lt;40'!$B$40,
(IF(F294&gt;'admin BN&lt;40'!$C$39,'admin BN&lt;40'!$B$39,
(IF(F294&gt;'admin BN&lt;40'!$C$38,'admin BN&lt;40'!$B$38,
(IF(F294&gt;'admin BN&lt;40'!$C$37,'admin BN&lt;40'!$B$37,
(IF(F294&gt;'admin BN&lt;40'!$C$36,'admin BN&lt;40'!$B$36,
(IF(F294&gt;'admin BN&lt;40'!$C$35,'admin BN&lt;40'!$B$35,
(IF(F294&gt;'admin BN&lt;40'!$C$34,'admin BN&lt;40'!$B$34,
(IF(F294&gt;'admin BN&lt;40'!$C$33,'admin BN&lt;40'!$B$33,
(IF(F294&gt;'admin BN&lt;40'!$C$32,'admin BN&lt;40'!$B$32,
(IF(F294&gt;'admin BN&lt;40'!$C$31,'admin BN&lt;40'!$B$31,
(IF(F294&gt;'admin BN&lt;40'!$C$30,'admin BN&lt;40'!$B$30,
(IF(F294&gt;'admin BN&lt;40'!$C$29,'admin BN&lt;40'!$B$29,IF(F294="","",'admin BN&lt;40'!$B$28)))))))))))))))))))))))))))</f>
        <v/>
      </c>
      <c r="N294" s="12" t="str">
        <f xml:space="preserve">
IF(ISBLANK(K294),"",
IF(K294&gt;'admin BN&lt;40'!$E$6,"Safe",
IF(K294&gt;'admin BN&lt;40'!$G$6,"Danger",)))</f>
        <v/>
      </c>
      <c r="O294" s="13" t="str">
        <f xml:space="preserve">
IF(ISBLANK(L294),"",
IF(L294&gt;'admin BN&lt;40'!$G$7,"Danger",
IF(L294&gt;'admin BN&lt;40'!$F$7,"Alert",
IF(L294&gt;='admin BN&lt;40'!$E$7,"Safe",""))))</f>
        <v/>
      </c>
      <c r="P294" s="14" t="str">
        <f xml:space="preserve">
(IF(G294&gt;'admin BN&lt;40'!$C$23,'admin BN&lt;40'!$B$23,
(IF(G294&gt;'admin BN&lt;40'!$C$22,'admin BN&lt;40'!$B$22,
(IF(G294&gt;'admin BN&lt;40'!$C$21,'admin BN&lt;40'!$B$21,
(IF(G294&gt;'admin BN&lt;40'!$C$20,'admin BN&lt;40'!$B$20,IF(G294&gt;'admin BN&lt;40'!$C$19,'admin BN&lt;40'!$B$19,"")))))))))</f>
        <v/>
      </c>
      <c r="Q294" s="14" t="str">
        <f t="shared" si="8"/>
        <v/>
      </c>
      <c r="R294" s="14">
        <f t="shared" si="9"/>
        <v>5</v>
      </c>
      <c r="S294" s="15" t="str">
        <f xml:space="preserve">
IF($R294&gt;0,"Fill in all required fields",
IF(OR($M294="&gt;3.0%",$M294="2.0-3.0%",$M294="1.5-2.0%",$M294="0.5-1.5%"),"Fuel sulphur content is too high for operation on BN&lt;40, please use a higher BN CLO and the matching sheet",
IF($I294&gt;100,"CLO not suitable for this sheet. Please check BN &gt;100 sheet",
IF(AND($I294&gt;39,$I294&lt;101),"CLO not suitable for this sheet. Please check BN40 - BN100 sheet",
IF(ISERROR(VLOOKUP(Q294,'admin BN&lt;40'!J$6:M$59,4,FALSE)),"",VLOOKUP(Q294,'admin BN&lt;40'!J$6:M$59,4,FALSE))))))</f>
        <v>Fill in all required fields</v>
      </c>
    </row>
    <row r="295" spans="2:19" ht="15">
      <c r="B295" s="10">
        <v>290</v>
      </c>
      <c r="C295" s="41"/>
      <c r="D295" s="42"/>
      <c r="E295" s="42"/>
      <c r="F295" s="42"/>
      <c r="G295" s="42"/>
      <c r="H295" s="42"/>
      <c r="I295" s="42"/>
      <c r="J295" s="42"/>
      <c r="K295" s="42"/>
      <c r="L295" s="42"/>
      <c r="M295" s="11" t="str">
        <f xml:space="preserve">
(IF(F295&gt;'admin BN&lt;40'!$C$41,'admin BN&lt;40'!$B$41,
(IF(F295&gt;'admin BN&lt;40'!$C$40,'admin BN&lt;40'!$B$40,
(IF(F295&gt;'admin BN&lt;40'!$C$39,'admin BN&lt;40'!$B$39,
(IF(F295&gt;'admin BN&lt;40'!$C$38,'admin BN&lt;40'!$B$38,
(IF(F295&gt;'admin BN&lt;40'!$C$37,'admin BN&lt;40'!$B$37,
(IF(F295&gt;'admin BN&lt;40'!$C$36,'admin BN&lt;40'!$B$36,
(IF(F295&gt;'admin BN&lt;40'!$C$35,'admin BN&lt;40'!$B$35,
(IF(F295&gt;'admin BN&lt;40'!$C$34,'admin BN&lt;40'!$B$34,
(IF(F295&gt;'admin BN&lt;40'!$C$33,'admin BN&lt;40'!$B$33,
(IF(F295&gt;'admin BN&lt;40'!$C$32,'admin BN&lt;40'!$B$32,
(IF(F295&gt;'admin BN&lt;40'!$C$31,'admin BN&lt;40'!$B$31,
(IF(F295&gt;'admin BN&lt;40'!$C$30,'admin BN&lt;40'!$B$30,
(IF(F295&gt;'admin BN&lt;40'!$C$29,'admin BN&lt;40'!$B$29,IF(F295="","",'admin BN&lt;40'!$B$28)))))))))))))))))))))))))))</f>
        <v/>
      </c>
      <c r="N295" s="12" t="str">
        <f xml:space="preserve">
IF(ISBLANK(K295),"",
IF(K295&gt;'admin BN&lt;40'!$E$6,"Safe",
IF(K295&gt;'admin BN&lt;40'!$G$6,"Danger",)))</f>
        <v/>
      </c>
      <c r="O295" s="13" t="str">
        <f xml:space="preserve">
IF(ISBLANK(L295),"",
IF(L295&gt;'admin BN&lt;40'!$G$7,"Danger",
IF(L295&gt;'admin BN&lt;40'!$F$7,"Alert",
IF(L295&gt;='admin BN&lt;40'!$E$7,"Safe",""))))</f>
        <v/>
      </c>
      <c r="P295" s="14" t="str">
        <f xml:space="preserve">
(IF(G295&gt;'admin BN&lt;40'!$C$23,'admin BN&lt;40'!$B$23,
(IF(G295&gt;'admin BN&lt;40'!$C$22,'admin BN&lt;40'!$B$22,
(IF(G295&gt;'admin BN&lt;40'!$C$21,'admin BN&lt;40'!$B$21,
(IF(G295&gt;'admin BN&lt;40'!$C$20,'admin BN&lt;40'!$B$20,IF(G295&gt;'admin BN&lt;40'!$C$19,'admin BN&lt;40'!$B$19,"")))))))))</f>
        <v/>
      </c>
      <c r="Q295" s="14" t="str">
        <f t="shared" si="8"/>
        <v/>
      </c>
      <c r="R295" s="14">
        <f t="shared" si="9"/>
        <v>5</v>
      </c>
      <c r="S295" s="15" t="str">
        <f xml:space="preserve">
IF($R295&gt;0,"Fill in all required fields",
IF(OR($M295="&gt;3.0%",$M295="2.0-3.0%",$M295="1.5-2.0%",$M295="0.5-1.5%"),"Fuel sulphur content is too high for operation on BN&lt;40, please use a higher BN CLO and the matching sheet",
IF($I295&gt;100,"CLO not suitable for this sheet. Please check BN &gt;100 sheet",
IF(AND($I295&gt;39,$I295&lt;101),"CLO not suitable for this sheet. Please check BN40 - BN100 sheet",
IF(ISERROR(VLOOKUP(Q295,'admin BN&lt;40'!J$6:M$59,4,FALSE)),"",VLOOKUP(Q295,'admin BN&lt;40'!J$6:M$59,4,FALSE))))))</f>
        <v>Fill in all required fields</v>
      </c>
    </row>
    <row r="296" spans="2:19" ht="15">
      <c r="B296" s="10">
        <v>291</v>
      </c>
      <c r="C296" s="41"/>
      <c r="D296" s="42"/>
      <c r="E296" s="42"/>
      <c r="F296" s="42"/>
      <c r="G296" s="42"/>
      <c r="H296" s="42"/>
      <c r="I296" s="42"/>
      <c r="J296" s="42"/>
      <c r="K296" s="42"/>
      <c r="L296" s="42"/>
      <c r="M296" s="11" t="str">
        <f xml:space="preserve">
(IF(F296&gt;'admin BN&lt;40'!$C$41,'admin BN&lt;40'!$B$41,
(IF(F296&gt;'admin BN&lt;40'!$C$40,'admin BN&lt;40'!$B$40,
(IF(F296&gt;'admin BN&lt;40'!$C$39,'admin BN&lt;40'!$B$39,
(IF(F296&gt;'admin BN&lt;40'!$C$38,'admin BN&lt;40'!$B$38,
(IF(F296&gt;'admin BN&lt;40'!$C$37,'admin BN&lt;40'!$B$37,
(IF(F296&gt;'admin BN&lt;40'!$C$36,'admin BN&lt;40'!$B$36,
(IF(F296&gt;'admin BN&lt;40'!$C$35,'admin BN&lt;40'!$B$35,
(IF(F296&gt;'admin BN&lt;40'!$C$34,'admin BN&lt;40'!$B$34,
(IF(F296&gt;'admin BN&lt;40'!$C$33,'admin BN&lt;40'!$B$33,
(IF(F296&gt;'admin BN&lt;40'!$C$32,'admin BN&lt;40'!$B$32,
(IF(F296&gt;'admin BN&lt;40'!$C$31,'admin BN&lt;40'!$B$31,
(IF(F296&gt;'admin BN&lt;40'!$C$30,'admin BN&lt;40'!$B$30,
(IF(F296&gt;'admin BN&lt;40'!$C$29,'admin BN&lt;40'!$B$29,IF(F296="","",'admin BN&lt;40'!$B$28)))))))))))))))))))))))))))</f>
        <v/>
      </c>
      <c r="N296" s="12" t="str">
        <f xml:space="preserve">
IF(ISBLANK(K296),"",
IF(K296&gt;'admin BN&lt;40'!$E$6,"Safe",
IF(K296&gt;'admin BN&lt;40'!$G$6,"Danger",)))</f>
        <v/>
      </c>
      <c r="O296" s="13" t="str">
        <f xml:space="preserve">
IF(ISBLANK(L296),"",
IF(L296&gt;'admin BN&lt;40'!$G$7,"Danger",
IF(L296&gt;'admin BN&lt;40'!$F$7,"Alert",
IF(L296&gt;='admin BN&lt;40'!$E$7,"Safe",""))))</f>
        <v/>
      </c>
      <c r="P296" s="14" t="str">
        <f xml:space="preserve">
(IF(G296&gt;'admin BN&lt;40'!$C$23,'admin BN&lt;40'!$B$23,
(IF(G296&gt;'admin BN&lt;40'!$C$22,'admin BN&lt;40'!$B$22,
(IF(G296&gt;'admin BN&lt;40'!$C$21,'admin BN&lt;40'!$B$21,
(IF(G296&gt;'admin BN&lt;40'!$C$20,'admin BN&lt;40'!$B$20,IF(G296&gt;'admin BN&lt;40'!$C$19,'admin BN&lt;40'!$B$19,"")))))))))</f>
        <v/>
      </c>
      <c r="Q296" s="14" t="str">
        <f t="shared" si="8"/>
        <v/>
      </c>
      <c r="R296" s="14">
        <f t="shared" si="9"/>
        <v>5</v>
      </c>
      <c r="S296" s="15" t="str">
        <f xml:space="preserve">
IF($R296&gt;0,"Fill in all required fields",
IF(OR($M296="&gt;3.0%",$M296="2.0-3.0%",$M296="1.5-2.0%",$M296="0.5-1.5%"),"Fuel sulphur content is too high for operation on BN&lt;40, please use a higher BN CLO and the matching sheet",
IF($I296&gt;100,"CLO not suitable for this sheet. Please check BN &gt;100 sheet",
IF(AND($I296&gt;39,$I296&lt;101),"CLO not suitable for this sheet. Please check BN40 - BN100 sheet",
IF(ISERROR(VLOOKUP(Q296,'admin BN&lt;40'!J$6:M$59,4,FALSE)),"",VLOOKUP(Q296,'admin BN&lt;40'!J$6:M$59,4,FALSE))))))</f>
        <v>Fill in all required fields</v>
      </c>
    </row>
    <row r="297" spans="2:19" ht="15">
      <c r="B297" s="10">
        <v>292</v>
      </c>
      <c r="C297" s="41"/>
      <c r="D297" s="42"/>
      <c r="E297" s="42"/>
      <c r="F297" s="42"/>
      <c r="G297" s="42"/>
      <c r="H297" s="42"/>
      <c r="I297" s="42"/>
      <c r="J297" s="42"/>
      <c r="K297" s="42"/>
      <c r="L297" s="42"/>
      <c r="M297" s="11" t="str">
        <f xml:space="preserve">
(IF(F297&gt;'admin BN&lt;40'!$C$41,'admin BN&lt;40'!$B$41,
(IF(F297&gt;'admin BN&lt;40'!$C$40,'admin BN&lt;40'!$B$40,
(IF(F297&gt;'admin BN&lt;40'!$C$39,'admin BN&lt;40'!$B$39,
(IF(F297&gt;'admin BN&lt;40'!$C$38,'admin BN&lt;40'!$B$38,
(IF(F297&gt;'admin BN&lt;40'!$C$37,'admin BN&lt;40'!$B$37,
(IF(F297&gt;'admin BN&lt;40'!$C$36,'admin BN&lt;40'!$B$36,
(IF(F297&gt;'admin BN&lt;40'!$C$35,'admin BN&lt;40'!$B$35,
(IF(F297&gt;'admin BN&lt;40'!$C$34,'admin BN&lt;40'!$B$34,
(IF(F297&gt;'admin BN&lt;40'!$C$33,'admin BN&lt;40'!$B$33,
(IF(F297&gt;'admin BN&lt;40'!$C$32,'admin BN&lt;40'!$B$32,
(IF(F297&gt;'admin BN&lt;40'!$C$31,'admin BN&lt;40'!$B$31,
(IF(F297&gt;'admin BN&lt;40'!$C$30,'admin BN&lt;40'!$B$30,
(IF(F297&gt;'admin BN&lt;40'!$C$29,'admin BN&lt;40'!$B$29,IF(F297="","",'admin BN&lt;40'!$B$28)))))))))))))))))))))))))))</f>
        <v/>
      </c>
      <c r="N297" s="12" t="str">
        <f xml:space="preserve">
IF(ISBLANK(K297),"",
IF(K297&gt;'admin BN&lt;40'!$E$6,"Safe",
IF(K297&gt;'admin BN&lt;40'!$G$6,"Danger",)))</f>
        <v/>
      </c>
      <c r="O297" s="13" t="str">
        <f xml:space="preserve">
IF(ISBLANK(L297),"",
IF(L297&gt;'admin BN&lt;40'!$G$7,"Danger",
IF(L297&gt;'admin BN&lt;40'!$F$7,"Alert",
IF(L297&gt;='admin BN&lt;40'!$E$7,"Safe",""))))</f>
        <v/>
      </c>
      <c r="P297" s="14" t="str">
        <f xml:space="preserve">
(IF(G297&gt;'admin BN&lt;40'!$C$23,'admin BN&lt;40'!$B$23,
(IF(G297&gt;'admin BN&lt;40'!$C$22,'admin BN&lt;40'!$B$22,
(IF(G297&gt;'admin BN&lt;40'!$C$21,'admin BN&lt;40'!$B$21,
(IF(G297&gt;'admin BN&lt;40'!$C$20,'admin BN&lt;40'!$B$20,IF(G297&gt;'admin BN&lt;40'!$C$19,'admin BN&lt;40'!$B$19,"")))))))))</f>
        <v/>
      </c>
      <c r="Q297" s="14" t="str">
        <f t="shared" si="8"/>
        <v/>
      </c>
      <c r="R297" s="14">
        <f t="shared" si="9"/>
        <v>5</v>
      </c>
      <c r="S297" s="15" t="str">
        <f xml:space="preserve">
IF($R297&gt;0,"Fill in all required fields",
IF(OR($M297="&gt;3.0%",$M297="2.0-3.0%",$M297="1.5-2.0%",$M297="0.5-1.5%"),"Fuel sulphur content is too high for operation on BN&lt;40, please use a higher BN CLO and the matching sheet",
IF($I297&gt;100,"CLO not suitable for this sheet. Please check BN &gt;100 sheet",
IF(AND($I297&gt;39,$I297&lt;101),"CLO not suitable for this sheet. Please check BN40 - BN100 sheet",
IF(ISERROR(VLOOKUP(Q297,'admin BN&lt;40'!J$6:M$59,4,FALSE)),"",VLOOKUP(Q297,'admin BN&lt;40'!J$6:M$59,4,FALSE))))))</f>
        <v>Fill in all required fields</v>
      </c>
    </row>
    <row r="298" spans="2:19" ht="15">
      <c r="B298" s="10">
        <v>293</v>
      </c>
      <c r="C298" s="41"/>
      <c r="D298" s="42"/>
      <c r="E298" s="42"/>
      <c r="F298" s="42"/>
      <c r="G298" s="42"/>
      <c r="H298" s="42"/>
      <c r="I298" s="42"/>
      <c r="J298" s="42"/>
      <c r="K298" s="42"/>
      <c r="L298" s="42"/>
      <c r="M298" s="11" t="str">
        <f xml:space="preserve">
(IF(F298&gt;'admin BN&lt;40'!$C$41,'admin BN&lt;40'!$B$41,
(IF(F298&gt;'admin BN&lt;40'!$C$40,'admin BN&lt;40'!$B$40,
(IF(F298&gt;'admin BN&lt;40'!$C$39,'admin BN&lt;40'!$B$39,
(IF(F298&gt;'admin BN&lt;40'!$C$38,'admin BN&lt;40'!$B$38,
(IF(F298&gt;'admin BN&lt;40'!$C$37,'admin BN&lt;40'!$B$37,
(IF(F298&gt;'admin BN&lt;40'!$C$36,'admin BN&lt;40'!$B$36,
(IF(F298&gt;'admin BN&lt;40'!$C$35,'admin BN&lt;40'!$B$35,
(IF(F298&gt;'admin BN&lt;40'!$C$34,'admin BN&lt;40'!$B$34,
(IF(F298&gt;'admin BN&lt;40'!$C$33,'admin BN&lt;40'!$B$33,
(IF(F298&gt;'admin BN&lt;40'!$C$32,'admin BN&lt;40'!$B$32,
(IF(F298&gt;'admin BN&lt;40'!$C$31,'admin BN&lt;40'!$B$31,
(IF(F298&gt;'admin BN&lt;40'!$C$30,'admin BN&lt;40'!$B$30,
(IF(F298&gt;'admin BN&lt;40'!$C$29,'admin BN&lt;40'!$B$29,IF(F298="","",'admin BN&lt;40'!$B$28)))))))))))))))))))))))))))</f>
        <v/>
      </c>
      <c r="N298" s="12" t="str">
        <f xml:space="preserve">
IF(ISBLANK(K298),"",
IF(K298&gt;'admin BN&lt;40'!$E$6,"Safe",
IF(K298&gt;'admin BN&lt;40'!$G$6,"Danger",)))</f>
        <v/>
      </c>
      <c r="O298" s="13" t="str">
        <f xml:space="preserve">
IF(ISBLANK(L298),"",
IF(L298&gt;'admin BN&lt;40'!$G$7,"Danger",
IF(L298&gt;'admin BN&lt;40'!$F$7,"Alert",
IF(L298&gt;='admin BN&lt;40'!$E$7,"Safe",""))))</f>
        <v/>
      </c>
      <c r="P298" s="14" t="str">
        <f xml:space="preserve">
(IF(G298&gt;'admin BN&lt;40'!$C$23,'admin BN&lt;40'!$B$23,
(IF(G298&gt;'admin BN&lt;40'!$C$22,'admin BN&lt;40'!$B$22,
(IF(G298&gt;'admin BN&lt;40'!$C$21,'admin BN&lt;40'!$B$21,
(IF(G298&gt;'admin BN&lt;40'!$C$20,'admin BN&lt;40'!$B$20,IF(G298&gt;'admin BN&lt;40'!$C$19,'admin BN&lt;40'!$B$19,"")))))))))</f>
        <v/>
      </c>
      <c r="Q298" s="14" t="str">
        <f t="shared" si="8"/>
        <v/>
      </c>
      <c r="R298" s="14">
        <f t="shared" si="9"/>
        <v>5</v>
      </c>
      <c r="S298" s="15" t="str">
        <f xml:space="preserve">
IF($R298&gt;0,"Fill in all required fields",
IF(OR($M298="&gt;3.0%",$M298="2.0-3.0%",$M298="1.5-2.0%",$M298="0.5-1.5%"),"Fuel sulphur content is too high for operation on BN&lt;40, please use a higher BN CLO and the matching sheet",
IF($I298&gt;100,"CLO not suitable for this sheet. Please check BN &gt;100 sheet",
IF(AND($I298&gt;39,$I298&lt;101),"CLO not suitable for this sheet. Please check BN40 - BN100 sheet",
IF(ISERROR(VLOOKUP(Q298,'admin BN&lt;40'!J$6:M$59,4,FALSE)),"",VLOOKUP(Q298,'admin BN&lt;40'!J$6:M$59,4,FALSE))))))</f>
        <v>Fill in all required fields</v>
      </c>
    </row>
    <row r="299" spans="2:19" ht="15">
      <c r="B299" s="10">
        <v>294</v>
      </c>
      <c r="C299" s="41"/>
      <c r="D299" s="42"/>
      <c r="E299" s="42"/>
      <c r="F299" s="42"/>
      <c r="G299" s="42"/>
      <c r="H299" s="42"/>
      <c r="I299" s="42"/>
      <c r="J299" s="42"/>
      <c r="K299" s="42"/>
      <c r="L299" s="42"/>
      <c r="M299" s="11" t="str">
        <f xml:space="preserve">
(IF(F299&gt;'admin BN&lt;40'!$C$41,'admin BN&lt;40'!$B$41,
(IF(F299&gt;'admin BN&lt;40'!$C$40,'admin BN&lt;40'!$B$40,
(IF(F299&gt;'admin BN&lt;40'!$C$39,'admin BN&lt;40'!$B$39,
(IF(F299&gt;'admin BN&lt;40'!$C$38,'admin BN&lt;40'!$B$38,
(IF(F299&gt;'admin BN&lt;40'!$C$37,'admin BN&lt;40'!$B$37,
(IF(F299&gt;'admin BN&lt;40'!$C$36,'admin BN&lt;40'!$B$36,
(IF(F299&gt;'admin BN&lt;40'!$C$35,'admin BN&lt;40'!$B$35,
(IF(F299&gt;'admin BN&lt;40'!$C$34,'admin BN&lt;40'!$B$34,
(IF(F299&gt;'admin BN&lt;40'!$C$33,'admin BN&lt;40'!$B$33,
(IF(F299&gt;'admin BN&lt;40'!$C$32,'admin BN&lt;40'!$B$32,
(IF(F299&gt;'admin BN&lt;40'!$C$31,'admin BN&lt;40'!$B$31,
(IF(F299&gt;'admin BN&lt;40'!$C$30,'admin BN&lt;40'!$B$30,
(IF(F299&gt;'admin BN&lt;40'!$C$29,'admin BN&lt;40'!$B$29,IF(F299="","",'admin BN&lt;40'!$B$28)))))))))))))))))))))))))))</f>
        <v/>
      </c>
      <c r="N299" s="12" t="str">
        <f xml:space="preserve">
IF(ISBLANK(K299),"",
IF(K299&gt;'admin BN&lt;40'!$E$6,"Safe",
IF(K299&gt;'admin BN&lt;40'!$G$6,"Danger",)))</f>
        <v/>
      </c>
      <c r="O299" s="13" t="str">
        <f xml:space="preserve">
IF(ISBLANK(L299),"",
IF(L299&gt;'admin BN&lt;40'!$G$7,"Danger",
IF(L299&gt;'admin BN&lt;40'!$F$7,"Alert",
IF(L299&gt;='admin BN&lt;40'!$E$7,"Safe",""))))</f>
        <v/>
      </c>
      <c r="P299" s="14" t="str">
        <f xml:space="preserve">
(IF(G299&gt;'admin BN&lt;40'!$C$23,'admin BN&lt;40'!$B$23,
(IF(G299&gt;'admin BN&lt;40'!$C$22,'admin BN&lt;40'!$B$22,
(IF(G299&gt;'admin BN&lt;40'!$C$21,'admin BN&lt;40'!$B$21,
(IF(G299&gt;'admin BN&lt;40'!$C$20,'admin BN&lt;40'!$B$20,IF(G299&gt;'admin BN&lt;40'!$C$19,'admin BN&lt;40'!$B$19,"")))))))))</f>
        <v/>
      </c>
      <c r="Q299" s="14" t="str">
        <f t="shared" si="8"/>
        <v/>
      </c>
      <c r="R299" s="14">
        <f t="shared" si="9"/>
        <v>5</v>
      </c>
      <c r="S299" s="15" t="str">
        <f xml:space="preserve">
IF($R299&gt;0,"Fill in all required fields",
IF(OR($M299="&gt;3.0%",$M299="2.0-3.0%",$M299="1.5-2.0%",$M299="0.5-1.5%"),"Fuel sulphur content is too high for operation on BN&lt;40, please use a higher BN CLO and the matching sheet",
IF($I299&gt;100,"CLO not suitable for this sheet. Please check BN &gt;100 sheet",
IF(AND($I299&gt;39,$I299&lt;101),"CLO not suitable for this sheet. Please check BN40 - BN100 sheet",
IF(ISERROR(VLOOKUP(Q299,'admin BN&lt;40'!J$6:M$59,4,FALSE)),"",VLOOKUP(Q299,'admin BN&lt;40'!J$6:M$59,4,FALSE))))))</f>
        <v>Fill in all required fields</v>
      </c>
    </row>
    <row r="300" spans="2:19" ht="15">
      <c r="B300" s="10">
        <v>295</v>
      </c>
      <c r="C300" s="41"/>
      <c r="D300" s="42"/>
      <c r="E300" s="42"/>
      <c r="F300" s="42"/>
      <c r="G300" s="42"/>
      <c r="H300" s="42"/>
      <c r="I300" s="42"/>
      <c r="J300" s="42"/>
      <c r="K300" s="42"/>
      <c r="L300" s="42"/>
      <c r="M300" s="11" t="str">
        <f xml:space="preserve">
(IF(F300&gt;'admin BN&lt;40'!$C$41,'admin BN&lt;40'!$B$41,
(IF(F300&gt;'admin BN&lt;40'!$C$40,'admin BN&lt;40'!$B$40,
(IF(F300&gt;'admin BN&lt;40'!$C$39,'admin BN&lt;40'!$B$39,
(IF(F300&gt;'admin BN&lt;40'!$C$38,'admin BN&lt;40'!$B$38,
(IF(F300&gt;'admin BN&lt;40'!$C$37,'admin BN&lt;40'!$B$37,
(IF(F300&gt;'admin BN&lt;40'!$C$36,'admin BN&lt;40'!$B$36,
(IF(F300&gt;'admin BN&lt;40'!$C$35,'admin BN&lt;40'!$B$35,
(IF(F300&gt;'admin BN&lt;40'!$C$34,'admin BN&lt;40'!$B$34,
(IF(F300&gt;'admin BN&lt;40'!$C$33,'admin BN&lt;40'!$B$33,
(IF(F300&gt;'admin BN&lt;40'!$C$32,'admin BN&lt;40'!$B$32,
(IF(F300&gt;'admin BN&lt;40'!$C$31,'admin BN&lt;40'!$B$31,
(IF(F300&gt;'admin BN&lt;40'!$C$30,'admin BN&lt;40'!$B$30,
(IF(F300&gt;'admin BN&lt;40'!$C$29,'admin BN&lt;40'!$B$29,IF(F300="","",'admin BN&lt;40'!$B$28)))))))))))))))))))))))))))</f>
        <v/>
      </c>
      <c r="N300" s="12" t="str">
        <f xml:space="preserve">
IF(ISBLANK(K300),"",
IF(K300&gt;'admin BN&lt;40'!$E$6,"Safe",
IF(K300&gt;'admin BN&lt;40'!$G$6,"Danger",)))</f>
        <v/>
      </c>
      <c r="O300" s="13" t="str">
        <f xml:space="preserve">
IF(ISBLANK(L300),"",
IF(L300&gt;'admin BN&lt;40'!$G$7,"Danger",
IF(L300&gt;'admin BN&lt;40'!$F$7,"Alert",
IF(L300&gt;='admin BN&lt;40'!$E$7,"Safe",""))))</f>
        <v/>
      </c>
      <c r="P300" s="14" t="str">
        <f xml:space="preserve">
(IF(G300&gt;'admin BN&lt;40'!$C$23,'admin BN&lt;40'!$B$23,
(IF(G300&gt;'admin BN&lt;40'!$C$22,'admin BN&lt;40'!$B$22,
(IF(G300&gt;'admin BN&lt;40'!$C$21,'admin BN&lt;40'!$B$21,
(IF(G300&gt;'admin BN&lt;40'!$C$20,'admin BN&lt;40'!$B$20,IF(G300&gt;'admin BN&lt;40'!$C$19,'admin BN&lt;40'!$B$19,"")))))))))</f>
        <v/>
      </c>
      <c r="Q300" s="14" t="str">
        <f t="shared" si="8"/>
        <v/>
      </c>
      <c r="R300" s="14">
        <f t="shared" si="9"/>
        <v>5</v>
      </c>
      <c r="S300" s="15" t="str">
        <f xml:space="preserve">
IF($R300&gt;0,"Fill in all required fields",
IF(OR($M300="&gt;3.0%",$M300="2.0-3.0%",$M300="1.5-2.0%",$M300="0.5-1.5%"),"Fuel sulphur content is too high for operation on BN&lt;40, please use a higher BN CLO and the matching sheet",
IF($I300&gt;100,"CLO not suitable for this sheet. Please check BN &gt;100 sheet",
IF(AND($I300&gt;39,$I300&lt;101),"CLO not suitable for this sheet. Please check BN40 - BN100 sheet",
IF(ISERROR(VLOOKUP(Q300,'admin BN&lt;40'!J$6:M$59,4,FALSE)),"",VLOOKUP(Q300,'admin BN&lt;40'!J$6:M$59,4,FALSE))))))</f>
        <v>Fill in all required fields</v>
      </c>
    </row>
    <row r="301" spans="2:19" ht="15">
      <c r="B301" s="10">
        <v>296</v>
      </c>
      <c r="C301" s="41"/>
      <c r="D301" s="42"/>
      <c r="E301" s="42"/>
      <c r="F301" s="42"/>
      <c r="G301" s="42"/>
      <c r="H301" s="42"/>
      <c r="I301" s="42"/>
      <c r="J301" s="42"/>
      <c r="K301" s="42"/>
      <c r="L301" s="42"/>
      <c r="M301" s="11" t="str">
        <f xml:space="preserve">
(IF(F301&gt;'admin BN&lt;40'!$C$41,'admin BN&lt;40'!$B$41,
(IF(F301&gt;'admin BN&lt;40'!$C$40,'admin BN&lt;40'!$B$40,
(IF(F301&gt;'admin BN&lt;40'!$C$39,'admin BN&lt;40'!$B$39,
(IF(F301&gt;'admin BN&lt;40'!$C$38,'admin BN&lt;40'!$B$38,
(IF(F301&gt;'admin BN&lt;40'!$C$37,'admin BN&lt;40'!$B$37,
(IF(F301&gt;'admin BN&lt;40'!$C$36,'admin BN&lt;40'!$B$36,
(IF(F301&gt;'admin BN&lt;40'!$C$35,'admin BN&lt;40'!$B$35,
(IF(F301&gt;'admin BN&lt;40'!$C$34,'admin BN&lt;40'!$B$34,
(IF(F301&gt;'admin BN&lt;40'!$C$33,'admin BN&lt;40'!$B$33,
(IF(F301&gt;'admin BN&lt;40'!$C$32,'admin BN&lt;40'!$B$32,
(IF(F301&gt;'admin BN&lt;40'!$C$31,'admin BN&lt;40'!$B$31,
(IF(F301&gt;'admin BN&lt;40'!$C$30,'admin BN&lt;40'!$B$30,
(IF(F301&gt;'admin BN&lt;40'!$C$29,'admin BN&lt;40'!$B$29,IF(F301="","",'admin BN&lt;40'!$B$28)))))))))))))))))))))))))))</f>
        <v/>
      </c>
      <c r="N301" s="12" t="str">
        <f xml:space="preserve">
IF(ISBLANK(K301),"",
IF(K301&gt;'admin BN&lt;40'!$E$6,"Safe",
IF(K301&gt;'admin BN&lt;40'!$G$6,"Danger",)))</f>
        <v/>
      </c>
      <c r="O301" s="13" t="str">
        <f xml:space="preserve">
IF(ISBLANK(L301),"",
IF(L301&gt;'admin BN&lt;40'!$G$7,"Danger",
IF(L301&gt;'admin BN&lt;40'!$F$7,"Alert",
IF(L301&gt;='admin BN&lt;40'!$E$7,"Safe",""))))</f>
        <v/>
      </c>
      <c r="P301" s="14" t="str">
        <f xml:space="preserve">
(IF(G301&gt;'admin BN&lt;40'!$C$23,'admin BN&lt;40'!$B$23,
(IF(G301&gt;'admin BN&lt;40'!$C$22,'admin BN&lt;40'!$B$22,
(IF(G301&gt;'admin BN&lt;40'!$C$21,'admin BN&lt;40'!$B$21,
(IF(G301&gt;'admin BN&lt;40'!$C$20,'admin BN&lt;40'!$B$20,IF(G301&gt;'admin BN&lt;40'!$C$19,'admin BN&lt;40'!$B$19,"")))))))))</f>
        <v/>
      </c>
      <c r="Q301" s="14" t="str">
        <f t="shared" si="8"/>
        <v/>
      </c>
      <c r="R301" s="14">
        <f t="shared" si="9"/>
        <v>5</v>
      </c>
      <c r="S301" s="15" t="str">
        <f xml:space="preserve">
IF($R301&gt;0,"Fill in all required fields",
IF(OR($M301="&gt;3.0%",$M301="2.0-3.0%",$M301="1.5-2.0%",$M301="0.5-1.5%"),"Fuel sulphur content is too high for operation on BN&lt;40, please use a higher BN CLO and the matching sheet",
IF($I301&gt;100,"CLO not suitable for this sheet. Please check BN &gt;100 sheet",
IF(AND($I301&gt;39,$I301&lt;101),"CLO not suitable for this sheet. Please check BN40 - BN100 sheet",
IF(ISERROR(VLOOKUP(Q301,'admin BN&lt;40'!J$6:M$59,4,FALSE)),"",VLOOKUP(Q301,'admin BN&lt;40'!J$6:M$59,4,FALSE))))))</f>
        <v>Fill in all required fields</v>
      </c>
    </row>
    <row r="302" spans="2:19" ht="15">
      <c r="B302" s="10">
        <v>297</v>
      </c>
      <c r="C302" s="41"/>
      <c r="D302" s="42"/>
      <c r="E302" s="42"/>
      <c r="F302" s="42"/>
      <c r="G302" s="42"/>
      <c r="H302" s="42"/>
      <c r="I302" s="42"/>
      <c r="J302" s="42"/>
      <c r="K302" s="42"/>
      <c r="L302" s="42"/>
      <c r="M302" s="11" t="str">
        <f xml:space="preserve">
(IF(F302&gt;'admin BN&lt;40'!$C$41,'admin BN&lt;40'!$B$41,
(IF(F302&gt;'admin BN&lt;40'!$C$40,'admin BN&lt;40'!$B$40,
(IF(F302&gt;'admin BN&lt;40'!$C$39,'admin BN&lt;40'!$B$39,
(IF(F302&gt;'admin BN&lt;40'!$C$38,'admin BN&lt;40'!$B$38,
(IF(F302&gt;'admin BN&lt;40'!$C$37,'admin BN&lt;40'!$B$37,
(IF(F302&gt;'admin BN&lt;40'!$C$36,'admin BN&lt;40'!$B$36,
(IF(F302&gt;'admin BN&lt;40'!$C$35,'admin BN&lt;40'!$B$35,
(IF(F302&gt;'admin BN&lt;40'!$C$34,'admin BN&lt;40'!$B$34,
(IF(F302&gt;'admin BN&lt;40'!$C$33,'admin BN&lt;40'!$B$33,
(IF(F302&gt;'admin BN&lt;40'!$C$32,'admin BN&lt;40'!$B$32,
(IF(F302&gt;'admin BN&lt;40'!$C$31,'admin BN&lt;40'!$B$31,
(IF(F302&gt;'admin BN&lt;40'!$C$30,'admin BN&lt;40'!$B$30,
(IF(F302&gt;'admin BN&lt;40'!$C$29,'admin BN&lt;40'!$B$29,IF(F302="","",'admin BN&lt;40'!$B$28)))))))))))))))))))))))))))</f>
        <v/>
      </c>
      <c r="N302" s="12" t="str">
        <f xml:space="preserve">
IF(ISBLANK(K302),"",
IF(K302&gt;'admin BN&lt;40'!$E$6,"Safe",
IF(K302&gt;'admin BN&lt;40'!$G$6,"Danger",)))</f>
        <v/>
      </c>
      <c r="O302" s="13" t="str">
        <f xml:space="preserve">
IF(ISBLANK(L302),"",
IF(L302&gt;'admin BN&lt;40'!$G$7,"Danger",
IF(L302&gt;'admin BN&lt;40'!$F$7,"Alert",
IF(L302&gt;='admin BN&lt;40'!$E$7,"Safe",""))))</f>
        <v/>
      </c>
      <c r="P302" s="14" t="str">
        <f xml:space="preserve">
(IF(G302&gt;'admin BN&lt;40'!$C$23,'admin BN&lt;40'!$B$23,
(IF(G302&gt;'admin BN&lt;40'!$C$22,'admin BN&lt;40'!$B$22,
(IF(G302&gt;'admin BN&lt;40'!$C$21,'admin BN&lt;40'!$B$21,
(IF(G302&gt;'admin BN&lt;40'!$C$20,'admin BN&lt;40'!$B$20,IF(G302&gt;'admin BN&lt;40'!$C$19,'admin BN&lt;40'!$B$19,"")))))))))</f>
        <v/>
      </c>
      <c r="Q302" s="14" t="str">
        <f t="shared" si="8"/>
        <v/>
      </c>
      <c r="R302" s="14">
        <f t="shared" si="9"/>
        <v>5</v>
      </c>
      <c r="S302" s="15" t="str">
        <f xml:space="preserve">
IF($R302&gt;0,"Fill in all required fields",
IF(OR($M302="&gt;3.0%",$M302="2.0-3.0%",$M302="1.5-2.0%",$M302="0.5-1.5%"),"Fuel sulphur content is too high for operation on BN&lt;40, please use a higher BN CLO and the matching sheet",
IF($I302&gt;100,"CLO not suitable for this sheet. Please check BN &gt;100 sheet",
IF(AND($I302&gt;39,$I302&lt;101),"CLO not suitable for this sheet. Please check BN40 - BN100 sheet",
IF(ISERROR(VLOOKUP(Q302,'admin BN&lt;40'!J$6:M$59,4,FALSE)),"",VLOOKUP(Q302,'admin BN&lt;40'!J$6:M$59,4,FALSE))))))</f>
        <v>Fill in all required fields</v>
      </c>
    </row>
    <row r="303" spans="2:19" ht="15">
      <c r="B303" s="10">
        <v>298</v>
      </c>
      <c r="C303" s="41"/>
      <c r="D303" s="42"/>
      <c r="E303" s="42"/>
      <c r="F303" s="42"/>
      <c r="G303" s="42"/>
      <c r="H303" s="42"/>
      <c r="I303" s="42"/>
      <c r="J303" s="42"/>
      <c r="K303" s="42"/>
      <c r="L303" s="42"/>
      <c r="M303" s="11" t="str">
        <f xml:space="preserve">
(IF(F303&gt;'admin BN&lt;40'!$C$41,'admin BN&lt;40'!$B$41,
(IF(F303&gt;'admin BN&lt;40'!$C$40,'admin BN&lt;40'!$B$40,
(IF(F303&gt;'admin BN&lt;40'!$C$39,'admin BN&lt;40'!$B$39,
(IF(F303&gt;'admin BN&lt;40'!$C$38,'admin BN&lt;40'!$B$38,
(IF(F303&gt;'admin BN&lt;40'!$C$37,'admin BN&lt;40'!$B$37,
(IF(F303&gt;'admin BN&lt;40'!$C$36,'admin BN&lt;40'!$B$36,
(IF(F303&gt;'admin BN&lt;40'!$C$35,'admin BN&lt;40'!$B$35,
(IF(F303&gt;'admin BN&lt;40'!$C$34,'admin BN&lt;40'!$B$34,
(IF(F303&gt;'admin BN&lt;40'!$C$33,'admin BN&lt;40'!$B$33,
(IF(F303&gt;'admin BN&lt;40'!$C$32,'admin BN&lt;40'!$B$32,
(IF(F303&gt;'admin BN&lt;40'!$C$31,'admin BN&lt;40'!$B$31,
(IF(F303&gt;'admin BN&lt;40'!$C$30,'admin BN&lt;40'!$B$30,
(IF(F303&gt;'admin BN&lt;40'!$C$29,'admin BN&lt;40'!$B$29,IF(F303="","",'admin BN&lt;40'!$B$28)))))))))))))))))))))))))))</f>
        <v/>
      </c>
      <c r="N303" s="12" t="str">
        <f xml:space="preserve">
IF(ISBLANK(K303),"",
IF(K303&gt;'admin BN&lt;40'!$E$6,"Safe",
IF(K303&gt;'admin BN&lt;40'!$G$6,"Danger",)))</f>
        <v/>
      </c>
      <c r="O303" s="13" t="str">
        <f xml:space="preserve">
IF(ISBLANK(L303),"",
IF(L303&gt;'admin BN&lt;40'!$G$7,"Danger",
IF(L303&gt;'admin BN&lt;40'!$F$7,"Alert",
IF(L303&gt;='admin BN&lt;40'!$E$7,"Safe",""))))</f>
        <v/>
      </c>
      <c r="P303" s="14" t="str">
        <f xml:space="preserve">
(IF(G303&gt;'admin BN&lt;40'!$C$23,'admin BN&lt;40'!$B$23,
(IF(G303&gt;'admin BN&lt;40'!$C$22,'admin BN&lt;40'!$B$22,
(IF(G303&gt;'admin BN&lt;40'!$C$21,'admin BN&lt;40'!$B$21,
(IF(G303&gt;'admin BN&lt;40'!$C$20,'admin BN&lt;40'!$B$20,IF(G303&gt;'admin BN&lt;40'!$C$19,'admin BN&lt;40'!$B$19,"")))))))))</f>
        <v/>
      </c>
      <c r="Q303" s="14" t="str">
        <f t="shared" si="8"/>
        <v/>
      </c>
      <c r="R303" s="14">
        <f t="shared" si="9"/>
        <v>5</v>
      </c>
      <c r="S303" s="15" t="str">
        <f xml:space="preserve">
IF($R303&gt;0,"Fill in all required fields",
IF(OR($M303="&gt;3.0%",$M303="2.0-3.0%",$M303="1.5-2.0%",$M303="0.5-1.5%"),"Fuel sulphur content is too high for operation on BN&lt;40, please use a higher BN CLO and the matching sheet",
IF($I303&gt;100,"CLO not suitable for this sheet. Please check BN &gt;100 sheet",
IF(AND($I303&gt;39,$I303&lt;101),"CLO not suitable for this sheet. Please check BN40 - BN100 sheet",
IF(ISERROR(VLOOKUP(Q303,'admin BN&lt;40'!J$6:M$59,4,FALSE)),"",VLOOKUP(Q303,'admin BN&lt;40'!J$6:M$59,4,FALSE))))))</f>
        <v>Fill in all required fields</v>
      </c>
    </row>
    <row r="304" spans="2:19" ht="15">
      <c r="B304" s="10">
        <v>299</v>
      </c>
      <c r="C304" s="41"/>
      <c r="D304" s="42"/>
      <c r="E304" s="42"/>
      <c r="F304" s="42"/>
      <c r="G304" s="42"/>
      <c r="H304" s="42"/>
      <c r="I304" s="42"/>
      <c r="J304" s="42"/>
      <c r="K304" s="42"/>
      <c r="L304" s="42"/>
      <c r="M304" s="11" t="str">
        <f xml:space="preserve">
(IF(F304&gt;'admin BN&lt;40'!$C$41,'admin BN&lt;40'!$B$41,
(IF(F304&gt;'admin BN&lt;40'!$C$40,'admin BN&lt;40'!$B$40,
(IF(F304&gt;'admin BN&lt;40'!$C$39,'admin BN&lt;40'!$B$39,
(IF(F304&gt;'admin BN&lt;40'!$C$38,'admin BN&lt;40'!$B$38,
(IF(F304&gt;'admin BN&lt;40'!$C$37,'admin BN&lt;40'!$B$37,
(IF(F304&gt;'admin BN&lt;40'!$C$36,'admin BN&lt;40'!$B$36,
(IF(F304&gt;'admin BN&lt;40'!$C$35,'admin BN&lt;40'!$B$35,
(IF(F304&gt;'admin BN&lt;40'!$C$34,'admin BN&lt;40'!$B$34,
(IF(F304&gt;'admin BN&lt;40'!$C$33,'admin BN&lt;40'!$B$33,
(IF(F304&gt;'admin BN&lt;40'!$C$32,'admin BN&lt;40'!$B$32,
(IF(F304&gt;'admin BN&lt;40'!$C$31,'admin BN&lt;40'!$B$31,
(IF(F304&gt;'admin BN&lt;40'!$C$30,'admin BN&lt;40'!$B$30,
(IF(F304&gt;'admin BN&lt;40'!$C$29,'admin BN&lt;40'!$B$29,IF(F304="","",'admin BN&lt;40'!$B$28)))))))))))))))))))))))))))</f>
        <v/>
      </c>
      <c r="N304" s="12" t="str">
        <f xml:space="preserve">
IF(ISBLANK(K304),"",
IF(K304&gt;'admin BN&lt;40'!$E$6,"Safe",
IF(K304&gt;'admin BN&lt;40'!$G$6,"Danger",)))</f>
        <v/>
      </c>
      <c r="O304" s="13" t="str">
        <f xml:space="preserve">
IF(ISBLANK(L304),"",
IF(L304&gt;'admin BN&lt;40'!$G$7,"Danger",
IF(L304&gt;'admin BN&lt;40'!$F$7,"Alert",
IF(L304&gt;='admin BN&lt;40'!$E$7,"Safe",""))))</f>
        <v/>
      </c>
      <c r="P304" s="14" t="str">
        <f xml:space="preserve">
(IF(G304&gt;'admin BN&lt;40'!$C$23,'admin BN&lt;40'!$B$23,
(IF(G304&gt;'admin BN&lt;40'!$C$22,'admin BN&lt;40'!$B$22,
(IF(G304&gt;'admin BN&lt;40'!$C$21,'admin BN&lt;40'!$B$21,
(IF(G304&gt;'admin BN&lt;40'!$C$20,'admin BN&lt;40'!$B$20,IF(G304&gt;'admin BN&lt;40'!$C$19,'admin BN&lt;40'!$B$19,"")))))))))</f>
        <v/>
      </c>
      <c r="Q304" s="14" t="str">
        <f t="shared" si="8"/>
        <v/>
      </c>
      <c r="R304" s="14">
        <f t="shared" si="9"/>
        <v>5</v>
      </c>
      <c r="S304" s="15" t="str">
        <f xml:space="preserve">
IF($R304&gt;0,"Fill in all required fields",
IF(OR($M304="&gt;3.0%",$M304="2.0-3.0%",$M304="1.5-2.0%",$M304="0.5-1.5%"),"Fuel sulphur content is too high for operation on BN&lt;40, please use a higher BN CLO and the matching sheet",
IF($I304&gt;100,"CLO not suitable for this sheet. Please check BN &gt;100 sheet",
IF(AND($I304&gt;39,$I304&lt;101),"CLO not suitable for this sheet. Please check BN40 - BN100 sheet",
IF(ISERROR(VLOOKUP(Q304,'admin BN&lt;40'!J$6:M$59,4,FALSE)),"",VLOOKUP(Q304,'admin BN&lt;40'!J$6:M$59,4,FALSE))))))</f>
        <v>Fill in all required fields</v>
      </c>
    </row>
    <row r="305" spans="2:19" ht="15">
      <c r="B305" s="10">
        <v>300</v>
      </c>
      <c r="C305" s="41"/>
      <c r="D305" s="42"/>
      <c r="E305" s="42"/>
      <c r="F305" s="42"/>
      <c r="G305" s="42"/>
      <c r="H305" s="42"/>
      <c r="I305" s="42"/>
      <c r="J305" s="42"/>
      <c r="K305" s="42"/>
      <c r="L305" s="42"/>
      <c r="M305" s="11" t="str">
        <f xml:space="preserve">
(IF(F305&gt;'admin BN&lt;40'!$C$41,'admin BN&lt;40'!$B$41,
(IF(F305&gt;'admin BN&lt;40'!$C$40,'admin BN&lt;40'!$B$40,
(IF(F305&gt;'admin BN&lt;40'!$C$39,'admin BN&lt;40'!$B$39,
(IF(F305&gt;'admin BN&lt;40'!$C$38,'admin BN&lt;40'!$B$38,
(IF(F305&gt;'admin BN&lt;40'!$C$37,'admin BN&lt;40'!$B$37,
(IF(F305&gt;'admin BN&lt;40'!$C$36,'admin BN&lt;40'!$B$36,
(IF(F305&gt;'admin BN&lt;40'!$C$35,'admin BN&lt;40'!$B$35,
(IF(F305&gt;'admin BN&lt;40'!$C$34,'admin BN&lt;40'!$B$34,
(IF(F305&gt;'admin BN&lt;40'!$C$33,'admin BN&lt;40'!$B$33,
(IF(F305&gt;'admin BN&lt;40'!$C$32,'admin BN&lt;40'!$B$32,
(IF(F305&gt;'admin BN&lt;40'!$C$31,'admin BN&lt;40'!$B$31,
(IF(F305&gt;'admin BN&lt;40'!$C$30,'admin BN&lt;40'!$B$30,
(IF(F305&gt;'admin BN&lt;40'!$C$29,'admin BN&lt;40'!$B$29,IF(F305="","",'admin BN&lt;40'!$B$28)))))))))))))))))))))))))))</f>
        <v/>
      </c>
      <c r="N305" s="12" t="str">
        <f xml:space="preserve">
IF(ISBLANK(K305),"",
IF(K305&gt;'admin BN&lt;40'!$E$6,"Safe",
IF(K305&gt;'admin BN&lt;40'!$G$6,"Danger",)))</f>
        <v/>
      </c>
      <c r="O305" s="13" t="str">
        <f xml:space="preserve">
IF(ISBLANK(L305),"",
IF(L305&gt;'admin BN&lt;40'!$G$7,"Danger",
IF(L305&gt;'admin BN&lt;40'!$F$7,"Alert",
IF(L305&gt;='admin BN&lt;40'!$E$7,"Safe",""))))</f>
        <v/>
      </c>
      <c r="P305" s="14" t="str">
        <f xml:space="preserve">
(IF(G305&gt;'admin BN&lt;40'!$C$23,'admin BN&lt;40'!$B$23,
(IF(G305&gt;'admin BN&lt;40'!$C$22,'admin BN&lt;40'!$B$22,
(IF(G305&gt;'admin BN&lt;40'!$C$21,'admin BN&lt;40'!$B$21,
(IF(G305&gt;'admin BN&lt;40'!$C$20,'admin BN&lt;40'!$B$20,IF(G305&gt;'admin BN&lt;40'!$C$19,'admin BN&lt;40'!$B$19,"")))))))))</f>
        <v/>
      </c>
      <c r="Q305" s="14" t="str">
        <f t="shared" si="8"/>
        <v/>
      </c>
      <c r="R305" s="14">
        <f t="shared" si="9"/>
        <v>5</v>
      </c>
      <c r="S305" s="15" t="str">
        <f xml:space="preserve">
IF($R305&gt;0,"Fill in all required fields",
IF(OR($M305="&gt;3.0%",$M305="2.0-3.0%",$M305="1.5-2.0%",$M305="0.5-1.5%"),"Fuel sulphur content is too high for operation on BN&lt;40, please use a higher BN CLO and the matching sheet",
IF($I305&gt;100,"CLO not suitable for this sheet. Please check BN &gt;100 sheet",
IF(AND($I305&gt;39,$I305&lt;101),"CLO not suitable for this sheet. Please check BN40 - BN100 sheet",
IF(ISERROR(VLOOKUP(Q305,'admin BN&lt;40'!J$6:M$59,4,FALSE)),"",VLOOKUP(Q305,'admin BN&lt;40'!J$6:M$59,4,FALSE))))))</f>
        <v>Fill in all required fields</v>
      </c>
    </row>
    <row r="306" spans="2:19" ht="15">
      <c r="B306" s="10">
        <v>301</v>
      </c>
      <c r="C306" s="41"/>
      <c r="D306" s="42"/>
      <c r="E306" s="42"/>
      <c r="F306" s="42"/>
      <c r="G306" s="42"/>
      <c r="H306" s="42"/>
      <c r="I306" s="42"/>
      <c r="J306" s="42"/>
      <c r="K306" s="42"/>
      <c r="L306" s="42"/>
      <c r="M306" s="11" t="str">
        <f xml:space="preserve">
(IF(F306&gt;'admin BN&lt;40'!$C$41,'admin BN&lt;40'!$B$41,
(IF(F306&gt;'admin BN&lt;40'!$C$40,'admin BN&lt;40'!$B$40,
(IF(F306&gt;'admin BN&lt;40'!$C$39,'admin BN&lt;40'!$B$39,
(IF(F306&gt;'admin BN&lt;40'!$C$38,'admin BN&lt;40'!$B$38,
(IF(F306&gt;'admin BN&lt;40'!$C$37,'admin BN&lt;40'!$B$37,
(IF(F306&gt;'admin BN&lt;40'!$C$36,'admin BN&lt;40'!$B$36,
(IF(F306&gt;'admin BN&lt;40'!$C$35,'admin BN&lt;40'!$B$35,
(IF(F306&gt;'admin BN&lt;40'!$C$34,'admin BN&lt;40'!$B$34,
(IF(F306&gt;'admin BN&lt;40'!$C$33,'admin BN&lt;40'!$B$33,
(IF(F306&gt;'admin BN&lt;40'!$C$32,'admin BN&lt;40'!$B$32,
(IF(F306&gt;'admin BN&lt;40'!$C$31,'admin BN&lt;40'!$B$31,
(IF(F306&gt;'admin BN&lt;40'!$C$30,'admin BN&lt;40'!$B$30,
(IF(F306&gt;'admin BN&lt;40'!$C$29,'admin BN&lt;40'!$B$29,IF(F306="","",'admin BN&lt;40'!$B$28)))))))))))))))))))))))))))</f>
        <v/>
      </c>
      <c r="N306" s="12" t="str">
        <f xml:space="preserve">
IF(ISBLANK(K306),"",
IF(K306&gt;'admin BN&lt;40'!$E$6,"Safe",
IF(K306&gt;'admin BN&lt;40'!$G$6,"Danger",)))</f>
        <v/>
      </c>
      <c r="O306" s="13" t="str">
        <f xml:space="preserve">
IF(ISBLANK(L306),"",
IF(L306&gt;'admin BN&lt;40'!$G$7,"Danger",
IF(L306&gt;'admin BN&lt;40'!$F$7,"Alert",
IF(L306&gt;='admin BN&lt;40'!$E$7,"Safe",""))))</f>
        <v/>
      </c>
      <c r="P306" s="14" t="str">
        <f xml:space="preserve">
(IF(G306&gt;'admin BN&lt;40'!$C$23,'admin BN&lt;40'!$B$23,
(IF(G306&gt;'admin BN&lt;40'!$C$22,'admin BN&lt;40'!$B$22,
(IF(G306&gt;'admin BN&lt;40'!$C$21,'admin BN&lt;40'!$B$21,
(IF(G306&gt;'admin BN&lt;40'!$C$20,'admin BN&lt;40'!$B$20,IF(G306&gt;'admin BN&lt;40'!$C$19,'admin BN&lt;40'!$B$19,"")))))))))</f>
        <v/>
      </c>
      <c r="Q306" s="14" t="str">
        <f t="shared" si="8"/>
        <v/>
      </c>
      <c r="R306" s="14">
        <f t="shared" si="9"/>
        <v>5</v>
      </c>
      <c r="S306" s="15" t="str">
        <f xml:space="preserve">
IF($R306&gt;0,"Fill in all required fields",
IF(OR($M306="&gt;3.0%",$M306="2.0-3.0%",$M306="1.5-2.0%",$M306="0.5-1.5%"),"Fuel sulphur content is too high for operation on BN&lt;40, please use a higher BN CLO and the matching sheet",
IF($I306&gt;100,"CLO not suitable for this sheet. Please check BN &gt;100 sheet",
IF(AND($I306&gt;39,$I306&lt;101),"CLO not suitable for this sheet. Please check BN40 - BN100 sheet",
IF(ISERROR(VLOOKUP(Q306,'admin BN&lt;40'!J$6:M$59,4,FALSE)),"",VLOOKUP(Q306,'admin BN&lt;40'!J$6:M$59,4,FALSE))))))</f>
        <v>Fill in all required fields</v>
      </c>
    </row>
    <row r="307" spans="2:19" ht="15">
      <c r="B307" s="10">
        <v>302</v>
      </c>
      <c r="C307" s="41"/>
      <c r="D307" s="42"/>
      <c r="E307" s="42"/>
      <c r="F307" s="42"/>
      <c r="G307" s="42"/>
      <c r="H307" s="42"/>
      <c r="I307" s="42"/>
      <c r="J307" s="42"/>
      <c r="K307" s="42"/>
      <c r="L307" s="42"/>
      <c r="M307" s="11" t="str">
        <f xml:space="preserve">
(IF(F307&gt;'admin BN&lt;40'!$C$41,'admin BN&lt;40'!$B$41,
(IF(F307&gt;'admin BN&lt;40'!$C$40,'admin BN&lt;40'!$B$40,
(IF(F307&gt;'admin BN&lt;40'!$C$39,'admin BN&lt;40'!$B$39,
(IF(F307&gt;'admin BN&lt;40'!$C$38,'admin BN&lt;40'!$B$38,
(IF(F307&gt;'admin BN&lt;40'!$C$37,'admin BN&lt;40'!$B$37,
(IF(F307&gt;'admin BN&lt;40'!$C$36,'admin BN&lt;40'!$B$36,
(IF(F307&gt;'admin BN&lt;40'!$C$35,'admin BN&lt;40'!$B$35,
(IF(F307&gt;'admin BN&lt;40'!$C$34,'admin BN&lt;40'!$B$34,
(IF(F307&gt;'admin BN&lt;40'!$C$33,'admin BN&lt;40'!$B$33,
(IF(F307&gt;'admin BN&lt;40'!$C$32,'admin BN&lt;40'!$B$32,
(IF(F307&gt;'admin BN&lt;40'!$C$31,'admin BN&lt;40'!$B$31,
(IF(F307&gt;'admin BN&lt;40'!$C$30,'admin BN&lt;40'!$B$30,
(IF(F307&gt;'admin BN&lt;40'!$C$29,'admin BN&lt;40'!$B$29,IF(F307="","",'admin BN&lt;40'!$B$28)))))))))))))))))))))))))))</f>
        <v/>
      </c>
      <c r="N307" s="12" t="str">
        <f xml:space="preserve">
IF(ISBLANK(K307),"",
IF(K307&gt;'admin BN&lt;40'!$E$6,"Safe",
IF(K307&gt;'admin BN&lt;40'!$G$6,"Danger",)))</f>
        <v/>
      </c>
      <c r="O307" s="13" t="str">
        <f xml:space="preserve">
IF(ISBLANK(L307),"",
IF(L307&gt;'admin BN&lt;40'!$G$7,"Danger",
IF(L307&gt;'admin BN&lt;40'!$F$7,"Alert",
IF(L307&gt;='admin BN&lt;40'!$E$7,"Safe",""))))</f>
        <v/>
      </c>
      <c r="P307" s="14" t="str">
        <f xml:space="preserve">
(IF(G307&gt;'admin BN&lt;40'!$C$23,'admin BN&lt;40'!$B$23,
(IF(G307&gt;'admin BN&lt;40'!$C$22,'admin BN&lt;40'!$B$22,
(IF(G307&gt;'admin BN&lt;40'!$C$21,'admin BN&lt;40'!$B$21,
(IF(G307&gt;'admin BN&lt;40'!$C$20,'admin BN&lt;40'!$B$20,IF(G307&gt;'admin BN&lt;40'!$C$19,'admin BN&lt;40'!$B$19,"")))))))))</f>
        <v/>
      </c>
      <c r="Q307" s="14" t="str">
        <f t="shared" si="8"/>
        <v/>
      </c>
      <c r="R307" s="14">
        <f t="shared" si="9"/>
        <v>5</v>
      </c>
      <c r="S307" s="15" t="str">
        <f xml:space="preserve">
IF($R307&gt;0,"Fill in all required fields",
IF(OR($M307="&gt;3.0%",$M307="2.0-3.0%",$M307="1.5-2.0%",$M307="0.5-1.5%"),"Fuel sulphur content is too high for operation on BN&lt;40, please use a higher BN CLO and the matching sheet",
IF($I307&gt;100,"CLO not suitable for this sheet. Please check BN &gt;100 sheet",
IF(AND($I307&gt;39,$I307&lt;101),"CLO not suitable for this sheet. Please check BN40 - BN100 sheet",
IF(ISERROR(VLOOKUP(Q307,'admin BN&lt;40'!J$6:M$59,4,FALSE)),"",VLOOKUP(Q307,'admin BN&lt;40'!J$6:M$59,4,FALSE))))))</f>
        <v>Fill in all required fields</v>
      </c>
    </row>
    <row r="308" spans="2:19" ht="15">
      <c r="B308" s="10">
        <v>303</v>
      </c>
      <c r="C308" s="41"/>
      <c r="D308" s="42"/>
      <c r="E308" s="42"/>
      <c r="F308" s="42"/>
      <c r="G308" s="42"/>
      <c r="H308" s="42"/>
      <c r="I308" s="42"/>
      <c r="J308" s="42"/>
      <c r="K308" s="42"/>
      <c r="L308" s="42"/>
      <c r="M308" s="11" t="str">
        <f xml:space="preserve">
(IF(F308&gt;'admin BN&lt;40'!$C$41,'admin BN&lt;40'!$B$41,
(IF(F308&gt;'admin BN&lt;40'!$C$40,'admin BN&lt;40'!$B$40,
(IF(F308&gt;'admin BN&lt;40'!$C$39,'admin BN&lt;40'!$B$39,
(IF(F308&gt;'admin BN&lt;40'!$C$38,'admin BN&lt;40'!$B$38,
(IF(F308&gt;'admin BN&lt;40'!$C$37,'admin BN&lt;40'!$B$37,
(IF(F308&gt;'admin BN&lt;40'!$C$36,'admin BN&lt;40'!$B$36,
(IF(F308&gt;'admin BN&lt;40'!$C$35,'admin BN&lt;40'!$B$35,
(IF(F308&gt;'admin BN&lt;40'!$C$34,'admin BN&lt;40'!$B$34,
(IF(F308&gt;'admin BN&lt;40'!$C$33,'admin BN&lt;40'!$B$33,
(IF(F308&gt;'admin BN&lt;40'!$C$32,'admin BN&lt;40'!$B$32,
(IF(F308&gt;'admin BN&lt;40'!$C$31,'admin BN&lt;40'!$B$31,
(IF(F308&gt;'admin BN&lt;40'!$C$30,'admin BN&lt;40'!$B$30,
(IF(F308&gt;'admin BN&lt;40'!$C$29,'admin BN&lt;40'!$B$29,IF(F308="","",'admin BN&lt;40'!$B$28)))))))))))))))))))))))))))</f>
        <v/>
      </c>
      <c r="N308" s="12" t="str">
        <f xml:space="preserve">
IF(ISBLANK(K308),"",
IF(K308&gt;'admin BN&lt;40'!$E$6,"Safe",
IF(K308&gt;'admin BN&lt;40'!$G$6,"Danger",)))</f>
        <v/>
      </c>
      <c r="O308" s="13" t="str">
        <f xml:space="preserve">
IF(ISBLANK(L308),"",
IF(L308&gt;'admin BN&lt;40'!$G$7,"Danger",
IF(L308&gt;'admin BN&lt;40'!$F$7,"Alert",
IF(L308&gt;='admin BN&lt;40'!$E$7,"Safe",""))))</f>
        <v/>
      </c>
      <c r="P308" s="14" t="str">
        <f xml:space="preserve">
(IF(G308&gt;'admin BN&lt;40'!$C$23,'admin BN&lt;40'!$B$23,
(IF(G308&gt;'admin BN&lt;40'!$C$22,'admin BN&lt;40'!$B$22,
(IF(G308&gt;'admin BN&lt;40'!$C$21,'admin BN&lt;40'!$B$21,
(IF(G308&gt;'admin BN&lt;40'!$C$20,'admin BN&lt;40'!$B$20,IF(G308&gt;'admin BN&lt;40'!$C$19,'admin BN&lt;40'!$B$19,"")))))))))</f>
        <v/>
      </c>
      <c r="Q308" s="14" t="str">
        <f t="shared" si="8"/>
        <v/>
      </c>
      <c r="R308" s="14">
        <f t="shared" si="9"/>
        <v>5</v>
      </c>
      <c r="S308" s="15" t="str">
        <f xml:space="preserve">
IF($R308&gt;0,"Fill in all required fields",
IF(OR($M308="&gt;3.0%",$M308="2.0-3.0%",$M308="1.5-2.0%",$M308="0.5-1.5%"),"Fuel sulphur content is too high for operation on BN&lt;40, please use a higher BN CLO and the matching sheet",
IF($I308&gt;100,"CLO not suitable for this sheet. Please check BN &gt;100 sheet",
IF(AND($I308&gt;39,$I308&lt;101),"CLO not suitable for this sheet. Please check BN40 - BN100 sheet",
IF(ISERROR(VLOOKUP(Q308,'admin BN&lt;40'!J$6:M$59,4,FALSE)),"",VLOOKUP(Q308,'admin BN&lt;40'!J$6:M$59,4,FALSE))))))</f>
        <v>Fill in all required fields</v>
      </c>
    </row>
    <row r="309" spans="2:19" ht="15">
      <c r="B309" s="10">
        <v>304</v>
      </c>
      <c r="C309" s="41"/>
      <c r="D309" s="42"/>
      <c r="E309" s="42"/>
      <c r="F309" s="42"/>
      <c r="G309" s="42"/>
      <c r="H309" s="42"/>
      <c r="I309" s="42"/>
      <c r="J309" s="42"/>
      <c r="K309" s="42"/>
      <c r="L309" s="42"/>
      <c r="M309" s="11" t="str">
        <f xml:space="preserve">
(IF(F309&gt;'admin BN&lt;40'!$C$41,'admin BN&lt;40'!$B$41,
(IF(F309&gt;'admin BN&lt;40'!$C$40,'admin BN&lt;40'!$B$40,
(IF(F309&gt;'admin BN&lt;40'!$C$39,'admin BN&lt;40'!$B$39,
(IF(F309&gt;'admin BN&lt;40'!$C$38,'admin BN&lt;40'!$B$38,
(IF(F309&gt;'admin BN&lt;40'!$C$37,'admin BN&lt;40'!$B$37,
(IF(F309&gt;'admin BN&lt;40'!$C$36,'admin BN&lt;40'!$B$36,
(IF(F309&gt;'admin BN&lt;40'!$C$35,'admin BN&lt;40'!$B$35,
(IF(F309&gt;'admin BN&lt;40'!$C$34,'admin BN&lt;40'!$B$34,
(IF(F309&gt;'admin BN&lt;40'!$C$33,'admin BN&lt;40'!$B$33,
(IF(F309&gt;'admin BN&lt;40'!$C$32,'admin BN&lt;40'!$B$32,
(IF(F309&gt;'admin BN&lt;40'!$C$31,'admin BN&lt;40'!$B$31,
(IF(F309&gt;'admin BN&lt;40'!$C$30,'admin BN&lt;40'!$B$30,
(IF(F309&gt;'admin BN&lt;40'!$C$29,'admin BN&lt;40'!$B$29,IF(F309="","",'admin BN&lt;40'!$B$28)))))))))))))))))))))))))))</f>
        <v/>
      </c>
      <c r="N309" s="12" t="str">
        <f xml:space="preserve">
IF(ISBLANK(K309),"",
IF(K309&gt;'admin BN&lt;40'!$E$6,"Safe",
IF(K309&gt;'admin BN&lt;40'!$G$6,"Danger",)))</f>
        <v/>
      </c>
      <c r="O309" s="13" t="str">
        <f xml:space="preserve">
IF(ISBLANK(L309),"",
IF(L309&gt;'admin BN&lt;40'!$G$7,"Danger",
IF(L309&gt;'admin BN&lt;40'!$F$7,"Alert",
IF(L309&gt;='admin BN&lt;40'!$E$7,"Safe",""))))</f>
        <v/>
      </c>
      <c r="P309" s="14" t="str">
        <f xml:space="preserve">
(IF(G309&gt;'admin BN&lt;40'!$C$23,'admin BN&lt;40'!$B$23,
(IF(G309&gt;'admin BN&lt;40'!$C$22,'admin BN&lt;40'!$B$22,
(IF(G309&gt;'admin BN&lt;40'!$C$21,'admin BN&lt;40'!$B$21,
(IF(G309&gt;'admin BN&lt;40'!$C$20,'admin BN&lt;40'!$B$20,IF(G309&gt;'admin BN&lt;40'!$C$19,'admin BN&lt;40'!$B$19,"")))))))))</f>
        <v/>
      </c>
      <c r="Q309" s="14" t="str">
        <f t="shared" si="8"/>
        <v/>
      </c>
      <c r="R309" s="14">
        <f t="shared" si="9"/>
        <v>5</v>
      </c>
      <c r="S309" s="15" t="str">
        <f xml:space="preserve">
IF($R309&gt;0,"Fill in all required fields",
IF(OR($M309="&gt;3.0%",$M309="2.0-3.0%",$M309="1.5-2.0%",$M309="0.5-1.5%"),"Fuel sulphur content is too high for operation on BN&lt;40, please use a higher BN CLO and the matching sheet",
IF($I309&gt;100,"CLO not suitable for this sheet. Please check BN &gt;100 sheet",
IF(AND($I309&gt;39,$I309&lt;101),"CLO not suitable for this sheet. Please check BN40 - BN100 sheet",
IF(ISERROR(VLOOKUP(Q309,'admin BN&lt;40'!J$6:M$59,4,FALSE)),"",VLOOKUP(Q309,'admin BN&lt;40'!J$6:M$59,4,FALSE))))))</f>
        <v>Fill in all required fields</v>
      </c>
    </row>
    <row r="310" spans="2:19" ht="15">
      <c r="B310" s="10">
        <v>305</v>
      </c>
      <c r="C310" s="41"/>
      <c r="D310" s="42"/>
      <c r="E310" s="42"/>
      <c r="F310" s="42"/>
      <c r="G310" s="42"/>
      <c r="H310" s="42"/>
      <c r="I310" s="42"/>
      <c r="J310" s="42"/>
      <c r="K310" s="42"/>
      <c r="L310" s="42"/>
      <c r="M310" s="11" t="str">
        <f xml:space="preserve">
(IF(F310&gt;'admin BN&lt;40'!$C$41,'admin BN&lt;40'!$B$41,
(IF(F310&gt;'admin BN&lt;40'!$C$40,'admin BN&lt;40'!$B$40,
(IF(F310&gt;'admin BN&lt;40'!$C$39,'admin BN&lt;40'!$B$39,
(IF(F310&gt;'admin BN&lt;40'!$C$38,'admin BN&lt;40'!$B$38,
(IF(F310&gt;'admin BN&lt;40'!$C$37,'admin BN&lt;40'!$B$37,
(IF(F310&gt;'admin BN&lt;40'!$C$36,'admin BN&lt;40'!$B$36,
(IF(F310&gt;'admin BN&lt;40'!$C$35,'admin BN&lt;40'!$B$35,
(IF(F310&gt;'admin BN&lt;40'!$C$34,'admin BN&lt;40'!$B$34,
(IF(F310&gt;'admin BN&lt;40'!$C$33,'admin BN&lt;40'!$B$33,
(IF(F310&gt;'admin BN&lt;40'!$C$32,'admin BN&lt;40'!$B$32,
(IF(F310&gt;'admin BN&lt;40'!$C$31,'admin BN&lt;40'!$B$31,
(IF(F310&gt;'admin BN&lt;40'!$C$30,'admin BN&lt;40'!$B$30,
(IF(F310&gt;'admin BN&lt;40'!$C$29,'admin BN&lt;40'!$B$29,IF(F310="","",'admin BN&lt;40'!$B$28)))))))))))))))))))))))))))</f>
        <v/>
      </c>
      <c r="N310" s="12" t="str">
        <f xml:space="preserve">
IF(ISBLANK(K310),"",
IF(K310&gt;'admin BN&lt;40'!$E$6,"Safe",
IF(K310&gt;'admin BN&lt;40'!$G$6,"Danger",)))</f>
        <v/>
      </c>
      <c r="O310" s="13" t="str">
        <f xml:space="preserve">
IF(ISBLANK(L310),"",
IF(L310&gt;'admin BN&lt;40'!$G$7,"Danger",
IF(L310&gt;'admin BN&lt;40'!$F$7,"Alert",
IF(L310&gt;='admin BN&lt;40'!$E$7,"Safe",""))))</f>
        <v/>
      </c>
      <c r="P310" s="14" t="str">
        <f xml:space="preserve">
(IF(G310&gt;'admin BN&lt;40'!$C$23,'admin BN&lt;40'!$B$23,
(IF(G310&gt;'admin BN&lt;40'!$C$22,'admin BN&lt;40'!$B$22,
(IF(G310&gt;'admin BN&lt;40'!$C$21,'admin BN&lt;40'!$B$21,
(IF(G310&gt;'admin BN&lt;40'!$C$20,'admin BN&lt;40'!$B$20,IF(G310&gt;'admin BN&lt;40'!$C$19,'admin BN&lt;40'!$B$19,"")))))))))</f>
        <v/>
      </c>
      <c r="Q310" s="14" t="str">
        <f t="shared" si="8"/>
        <v/>
      </c>
      <c r="R310" s="14">
        <f t="shared" si="9"/>
        <v>5</v>
      </c>
      <c r="S310" s="15" t="str">
        <f xml:space="preserve">
IF($R310&gt;0,"Fill in all required fields",
IF(OR($M310="&gt;3.0%",$M310="2.0-3.0%",$M310="1.5-2.0%",$M310="0.5-1.5%"),"Fuel sulphur content is too high for operation on BN&lt;40, please use a higher BN CLO and the matching sheet",
IF($I310&gt;100,"CLO not suitable for this sheet. Please check BN &gt;100 sheet",
IF(AND($I310&gt;39,$I310&lt;101),"CLO not suitable for this sheet. Please check BN40 - BN100 sheet",
IF(ISERROR(VLOOKUP(Q310,'admin BN&lt;40'!J$6:M$59,4,FALSE)),"",VLOOKUP(Q310,'admin BN&lt;40'!J$6:M$59,4,FALSE))))))</f>
        <v>Fill in all required fields</v>
      </c>
    </row>
    <row r="311" spans="2:19" ht="15">
      <c r="B311" s="10">
        <v>306</v>
      </c>
      <c r="C311" s="41"/>
      <c r="D311" s="42"/>
      <c r="E311" s="42"/>
      <c r="F311" s="42"/>
      <c r="G311" s="42"/>
      <c r="H311" s="42"/>
      <c r="I311" s="42"/>
      <c r="J311" s="42"/>
      <c r="K311" s="42"/>
      <c r="L311" s="42"/>
      <c r="M311" s="11" t="str">
        <f xml:space="preserve">
(IF(F311&gt;'admin BN&lt;40'!$C$41,'admin BN&lt;40'!$B$41,
(IF(F311&gt;'admin BN&lt;40'!$C$40,'admin BN&lt;40'!$B$40,
(IF(F311&gt;'admin BN&lt;40'!$C$39,'admin BN&lt;40'!$B$39,
(IF(F311&gt;'admin BN&lt;40'!$C$38,'admin BN&lt;40'!$B$38,
(IF(F311&gt;'admin BN&lt;40'!$C$37,'admin BN&lt;40'!$B$37,
(IF(F311&gt;'admin BN&lt;40'!$C$36,'admin BN&lt;40'!$B$36,
(IF(F311&gt;'admin BN&lt;40'!$C$35,'admin BN&lt;40'!$B$35,
(IF(F311&gt;'admin BN&lt;40'!$C$34,'admin BN&lt;40'!$B$34,
(IF(F311&gt;'admin BN&lt;40'!$C$33,'admin BN&lt;40'!$B$33,
(IF(F311&gt;'admin BN&lt;40'!$C$32,'admin BN&lt;40'!$B$32,
(IF(F311&gt;'admin BN&lt;40'!$C$31,'admin BN&lt;40'!$B$31,
(IF(F311&gt;'admin BN&lt;40'!$C$30,'admin BN&lt;40'!$B$30,
(IF(F311&gt;'admin BN&lt;40'!$C$29,'admin BN&lt;40'!$B$29,IF(F311="","",'admin BN&lt;40'!$B$28)))))))))))))))))))))))))))</f>
        <v/>
      </c>
      <c r="N311" s="12" t="str">
        <f xml:space="preserve">
IF(ISBLANK(K311),"",
IF(K311&gt;'admin BN&lt;40'!$E$6,"Safe",
IF(K311&gt;'admin BN&lt;40'!$G$6,"Danger",)))</f>
        <v/>
      </c>
      <c r="O311" s="13" t="str">
        <f xml:space="preserve">
IF(ISBLANK(L311),"",
IF(L311&gt;'admin BN&lt;40'!$G$7,"Danger",
IF(L311&gt;'admin BN&lt;40'!$F$7,"Alert",
IF(L311&gt;='admin BN&lt;40'!$E$7,"Safe",""))))</f>
        <v/>
      </c>
      <c r="P311" s="14" t="str">
        <f xml:space="preserve">
(IF(G311&gt;'admin BN&lt;40'!$C$23,'admin BN&lt;40'!$B$23,
(IF(G311&gt;'admin BN&lt;40'!$C$22,'admin BN&lt;40'!$B$22,
(IF(G311&gt;'admin BN&lt;40'!$C$21,'admin BN&lt;40'!$B$21,
(IF(G311&gt;'admin BN&lt;40'!$C$20,'admin BN&lt;40'!$B$20,IF(G311&gt;'admin BN&lt;40'!$C$19,'admin BN&lt;40'!$B$19,"")))))))))</f>
        <v/>
      </c>
      <c r="Q311" s="14" t="str">
        <f t="shared" si="8"/>
        <v/>
      </c>
      <c r="R311" s="14">
        <f t="shared" si="9"/>
        <v>5</v>
      </c>
      <c r="S311" s="15" t="str">
        <f xml:space="preserve">
IF($R311&gt;0,"Fill in all required fields",
IF(OR($M311="&gt;3.0%",$M311="2.0-3.0%",$M311="1.5-2.0%",$M311="0.5-1.5%"),"Fuel sulphur content is too high for operation on BN&lt;40, please use a higher BN CLO and the matching sheet",
IF($I311&gt;100,"CLO not suitable for this sheet. Please check BN &gt;100 sheet",
IF(AND($I311&gt;39,$I311&lt;101),"CLO not suitable for this sheet. Please check BN40 - BN100 sheet",
IF(ISERROR(VLOOKUP(Q311,'admin BN&lt;40'!J$6:M$59,4,FALSE)),"",VLOOKUP(Q311,'admin BN&lt;40'!J$6:M$59,4,FALSE))))))</f>
        <v>Fill in all required fields</v>
      </c>
    </row>
    <row r="312" spans="2:19" ht="15">
      <c r="B312" s="10">
        <v>307</v>
      </c>
      <c r="C312" s="41"/>
      <c r="D312" s="42"/>
      <c r="E312" s="42"/>
      <c r="F312" s="42"/>
      <c r="G312" s="42"/>
      <c r="H312" s="42"/>
      <c r="I312" s="42"/>
      <c r="J312" s="42"/>
      <c r="K312" s="42"/>
      <c r="L312" s="42"/>
      <c r="M312" s="11" t="str">
        <f xml:space="preserve">
(IF(F312&gt;'admin BN&lt;40'!$C$41,'admin BN&lt;40'!$B$41,
(IF(F312&gt;'admin BN&lt;40'!$C$40,'admin BN&lt;40'!$B$40,
(IF(F312&gt;'admin BN&lt;40'!$C$39,'admin BN&lt;40'!$B$39,
(IF(F312&gt;'admin BN&lt;40'!$C$38,'admin BN&lt;40'!$B$38,
(IF(F312&gt;'admin BN&lt;40'!$C$37,'admin BN&lt;40'!$B$37,
(IF(F312&gt;'admin BN&lt;40'!$C$36,'admin BN&lt;40'!$B$36,
(IF(F312&gt;'admin BN&lt;40'!$C$35,'admin BN&lt;40'!$B$35,
(IF(F312&gt;'admin BN&lt;40'!$C$34,'admin BN&lt;40'!$B$34,
(IF(F312&gt;'admin BN&lt;40'!$C$33,'admin BN&lt;40'!$B$33,
(IF(F312&gt;'admin BN&lt;40'!$C$32,'admin BN&lt;40'!$B$32,
(IF(F312&gt;'admin BN&lt;40'!$C$31,'admin BN&lt;40'!$B$31,
(IF(F312&gt;'admin BN&lt;40'!$C$30,'admin BN&lt;40'!$B$30,
(IF(F312&gt;'admin BN&lt;40'!$C$29,'admin BN&lt;40'!$B$29,IF(F312="","",'admin BN&lt;40'!$B$28)))))))))))))))))))))))))))</f>
        <v/>
      </c>
      <c r="N312" s="12" t="str">
        <f xml:space="preserve">
IF(ISBLANK(K312),"",
IF(K312&gt;'admin BN&lt;40'!$E$6,"Safe",
IF(K312&gt;'admin BN&lt;40'!$G$6,"Danger",)))</f>
        <v/>
      </c>
      <c r="O312" s="13" t="str">
        <f xml:space="preserve">
IF(ISBLANK(L312),"",
IF(L312&gt;'admin BN&lt;40'!$G$7,"Danger",
IF(L312&gt;'admin BN&lt;40'!$F$7,"Alert",
IF(L312&gt;='admin BN&lt;40'!$E$7,"Safe",""))))</f>
        <v/>
      </c>
      <c r="P312" s="14" t="str">
        <f xml:space="preserve">
(IF(G312&gt;'admin BN&lt;40'!$C$23,'admin BN&lt;40'!$B$23,
(IF(G312&gt;'admin BN&lt;40'!$C$22,'admin BN&lt;40'!$B$22,
(IF(G312&gt;'admin BN&lt;40'!$C$21,'admin BN&lt;40'!$B$21,
(IF(G312&gt;'admin BN&lt;40'!$C$20,'admin BN&lt;40'!$B$20,IF(G312&gt;'admin BN&lt;40'!$C$19,'admin BN&lt;40'!$B$19,"")))))))))</f>
        <v/>
      </c>
      <c r="Q312" s="14" t="str">
        <f t="shared" si="8"/>
        <v/>
      </c>
      <c r="R312" s="14">
        <f t="shared" si="9"/>
        <v>5</v>
      </c>
      <c r="S312" s="15" t="str">
        <f xml:space="preserve">
IF($R312&gt;0,"Fill in all required fields",
IF(OR($M312="&gt;3.0%",$M312="2.0-3.0%",$M312="1.5-2.0%",$M312="0.5-1.5%"),"Fuel sulphur content is too high for operation on BN&lt;40, please use a higher BN CLO and the matching sheet",
IF($I312&gt;100,"CLO not suitable for this sheet. Please check BN &gt;100 sheet",
IF(AND($I312&gt;39,$I312&lt;101),"CLO not suitable for this sheet. Please check BN40 - BN100 sheet",
IF(ISERROR(VLOOKUP(Q312,'admin BN&lt;40'!J$6:M$59,4,FALSE)),"",VLOOKUP(Q312,'admin BN&lt;40'!J$6:M$59,4,FALSE))))))</f>
        <v>Fill in all required fields</v>
      </c>
    </row>
    <row r="313" spans="2:19" ht="15">
      <c r="B313" s="10">
        <v>308</v>
      </c>
      <c r="C313" s="41"/>
      <c r="D313" s="42"/>
      <c r="E313" s="42"/>
      <c r="F313" s="42"/>
      <c r="G313" s="42"/>
      <c r="H313" s="42"/>
      <c r="I313" s="42"/>
      <c r="J313" s="42"/>
      <c r="K313" s="42"/>
      <c r="L313" s="42"/>
      <c r="M313" s="11" t="str">
        <f xml:space="preserve">
(IF(F313&gt;'admin BN&lt;40'!$C$41,'admin BN&lt;40'!$B$41,
(IF(F313&gt;'admin BN&lt;40'!$C$40,'admin BN&lt;40'!$B$40,
(IF(F313&gt;'admin BN&lt;40'!$C$39,'admin BN&lt;40'!$B$39,
(IF(F313&gt;'admin BN&lt;40'!$C$38,'admin BN&lt;40'!$B$38,
(IF(F313&gt;'admin BN&lt;40'!$C$37,'admin BN&lt;40'!$B$37,
(IF(F313&gt;'admin BN&lt;40'!$C$36,'admin BN&lt;40'!$B$36,
(IF(F313&gt;'admin BN&lt;40'!$C$35,'admin BN&lt;40'!$B$35,
(IF(F313&gt;'admin BN&lt;40'!$C$34,'admin BN&lt;40'!$B$34,
(IF(F313&gt;'admin BN&lt;40'!$C$33,'admin BN&lt;40'!$B$33,
(IF(F313&gt;'admin BN&lt;40'!$C$32,'admin BN&lt;40'!$B$32,
(IF(F313&gt;'admin BN&lt;40'!$C$31,'admin BN&lt;40'!$B$31,
(IF(F313&gt;'admin BN&lt;40'!$C$30,'admin BN&lt;40'!$B$30,
(IF(F313&gt;'admin BN&lt;40'!$C$29,'admin BN&lt;40'!$B$29,IF(F313="","",'admin BN&lt;40'!$B$28)))))))))))))))))))))))))))</f>
        <v/>
      </c>
      <c r="N313" s="12" t="str">
        <f xml:space="preserve">
IF(ISBLANK(K313),"",
IF(K313&gt;'admin BN&lt;40'!$E$6,"Safe",
IF(K313&gt;'admin BN&lt;40'!$G$6,"Danger",)))</f>
        <v/>
      </c>
      <c r="O313" s="13" t="str">
        <f xml:space="preserve">
IF(ISBLANK(L313),"",
IF(L313&gt;'admin BN&lt;40'!$G$7,"Danger",
IF(L313&gt;'admin BN&lt;40'!$F$7,"Alert",
IF(L313&gt;='admin BN&lt;40'!$E$7,"Safe",""))))</f>
        <v/>
      </c>
      <c r="P313" s="14" t="str">
        <f xml:space="preserve">
(IF(G313&gt;'admin BN&lt;40'!$C$23,'admin BN&lt;40'!$B$23,
(IF(G313&gt;'admin BN&lt;40'!$C$22,'admin BN&lt;40'!$B$22,
(IF(G313&gt;'admin BN&lt;40'!$C$21,'admin BN&lt;40'!$B$21,
(IF(G313&gt;'admin BN&lt;40'!$C$20,'admin BN&lt;40'!$B$20,IF(G313&gt;'admin BN&lt;40'!$C$19,'admin BN&lt;40'!$B$19,"")))))))))</f>
        <v/>
      </c>
      <c r="Q313" s="14" t="str">
        <f t="shared" si="8"/>
        <v/>
      </c>
      <c r="R313" s="14">
        <f t="shared" si="9"/>
        <v>5</v>
      </c>
      <c r="S313" s="15" t="str">
        <f xml:space="preserve">
IF($R313&gt;0,"Fill in all required fields",
IF(OR($M313="&gt;3.0%",$M313="2.0-3.0%",$M313="1.5-2.0%",$M313="0.5-1.5%"),"Fuel sulphur content is too high for operation on BN&lt;40, please use a higher BN CLO and the matching sheet",
IF($I313&gt;100,"CLO not suitable for this sheet. Please check BN &gt;100 sheet",
IF(AND($I313&gt;39,$I313&lt;101),"CLO not suitable for this sheet. Please check BN40 - BN100 sheet",
IF(ISERROR(VLOOKUP(Q313,'admin BN&lt;40'!J$6:M$59,4,FALSE)),"",VLOOKUP(Q313,'admin BN&lt;40'!J$6:M$59,4,FALSE))))))</f>
        <v>Fill in all required fields</v>
      </c>
    </row>
    <row r="314" spans="2:19" ht="15">
      <c r="B314" s="10">
        <v>309</v>
      </c>
      <c r="C314" s="41"/>
      <c r="D314" s="42"/>
      <c r="E314" s="42"/>
      <c r="F314" s="42"/>
      <c r="G314" s="42"/>
      <c r="H314" s="42"/>
      <c r="I314" s="42"/>
      <c r="J314" s="42"/>
      <c r="K314" s="42"/>
      <c r="L314" s="42"/>
      <c r="M314" s="11" t="str">
        <f xml:space="preserve">
(IF(F314&gt;'admin BN&lt;40'!$C$41,'admin BN&lt;40'!$B$41,
(IF(F314&gt;'admin BN&lt;40'!$C$40,'admin BN&lt;40'!$B$40,
(IF(F314&gt;'admin BN&lt;40'!$C$39,'admin BN&lt;40'!$B$39,
(IF(F314&gt;'admin BN&lt;40'!$C$38,'admin BN&lt;40'!$B$38,
(IF(F314&gt;'admin BN&lt;40'!$C$37,'admin BN&lt;40'!$B$37,
(IF(F314&gt;'admin BN&lt;40'!$C$36,'admin BN&lt;40'!$B$36,
(IF(F314&gt;'admin BN&lt;40'!$C$35,'admin BN&lt;40'!$B$35,
(IF(F314&gt;'admin BN&lt;40'!$C$34,'admin BN&lt;40'!$B$34,
(IF(F314&gt;'admin BN&lt;40'!$C$33,'admin BN&lt;40'!$B$33,
(IF(F314&gt;'admin BN&lt;40'!$C$32,'admin BN&lt;40'!$B$32,
(IF(F314&gt;'admin BN&lt;40'!$C$31,'admin BN&lt;40'!$B$31,
(IF(F314&gt;'admin BN&lt;40'!$C$30,'admin BN&lt;40'!$B$30,
(IF(F314&gt;'admin BN&lt;40'!$C$29,'admin BN&lt;40'!$B$29,IF(F314="","",'admin BN&lt;40'!$B$28)))))))))))))))))))))))))))</f>
        <v/>
      </c>
      <c r="N314" s="12" t="str">
        <f xml:space="preserve">
IF(ISBLANK(K314),"",
IF(K314&gt;'admin BN&lt;40'!$E$6,"Safe",
IF(K314&gt;'admin BN&lt;40'!$G$6,"Danger",)))</f>
        <v/>
      </c>
      <c r="O314" s="13" t="str">
        <f xml:space="preserve">
IF(ISBLANK(L314),"",
IF(L314&gt;'admin BN&lt;40'!$G$7,"Danger",
IF(L314&gt;'admin BN&lt;40'!$F$7,"Alert",
IF(L314&gt;='admin BN&lt;40'!$E$7,"Safe",""))))</f>
        <v/>
      </c>
      <c r="P314" s="14" t="str">
        <f xml:space="preserve">
(IF(G314&gt;'admin BN&lt;40'!$C$23,'admin BN&lt;40'!$B$23,
(IF(G314&gt;'admin BN&lt;40'!$C$22,'admin BN&lt;40'!$B$22,
(IF(G314&gt;'admin BN&lt;40'!$C$21,'admin BN&lt;40'!$B$21,
(IF(G314&gt;'admin BN&lt;40'!$C$20,'admin BN&lt;40'!$B$20,IF(G314&gt;'admin BN&lt;40'!$C$19,'admin BN&lt;40'!$B$19,"")))))))))</f>
        <v/>
      </c>
      <c r="Q314" s="14" t="str">
        <f t="shared" si="8"/>
        <v/>
      </c>
      <c r="R314" s="14">
        <f t="shared" si="9"/>
        <v>5</v>
      </c>
      <c r="S314" s="15" t="str">
        <f xml:space="preserve">
IF($R314&gt;0,"Fill in all required fields",
IF(OR($M314="&gt;3.0%",$M314="2.0-3.0%",$M314="1.5-2.0%",$M314="0.5-1.5%"),"Fuel sulphur content is too high for operation on BN&lt;40, please use a higher BN CLO and the matching sheet",
IF($I314&gt;100,"CLO not suitable for this sheet. Please check BN &gt;100 sheet",
IF(AND($I314&gt;39,$I314&lt;101),"CLO not suitable for this sheet. Please check BN40 - BN100 sheet",
IF(ISERROR(VLOOKUP(Q314,'admin BN&lt;40'!J$6:M$59,4,FALSE)),"",VLOOKUP(Q314,'admin BN&lt;40'!J$6:M$59,4,FALSE))))))</f>
        <v>Fill in all required fields</v>
      </c>
    </row>
    <row r="315" spans="2:19" ht="15">
      <c r="B315" s="10">
        <v>310</v>
      </c>
      <c r="C315" s="41"/>
      <c r="D315" s="42"/>
      <c r="E315" s="42"/>
      <c r="F315" s="42"/>
      <c r="G315" s="42"/>
      <c r="H315" s="42"/>
      <c r="I315" s="42"/>
      <c r="J315" s="42"/>
      <c r="K315" s="42"/>
      <c r="L315" s="42"/>
      <c r="M315" s="11" t="str">
        <f xml:space="preserve">
(IF(F315&gt;'admin BN&lt;40'!$C$41,'admin BN&lt;40'!$B$41,
(IF(F315&gt;'admin BN&lt;40'!$C$40,'admin BN&lt;40'!$B$40,
(IF(F315&gt;'admin BN&lt;40'!$C$39,'admin BN&lt;40'!$B$39,
(IF(F315&gt;'admin BN&lt;40'!$C$38,'admin BN&lt;40'!$B$38,
(IF(F315&gt;'admin BN&lt;40'!$C$37,'admin BN&lt;40'!$B$37,
(IF(F315&gt;'admin BN&lt;40'!$C$36,'admin BN&lt;40'!$B$36,
(IF(F315&gt;'admin BN&lt;40'!$C$35,'admin BN&lt;40'!$B$35,
(IF(F315&gt;'admin BN&lt;40'!$C$34,'admin BN&lt;40'!$B$34,
(IF(F315&gt;'admin BN&lt;40'!$C$33,'admin BN&lt;40'!$B$33,
(IF(F315&gt;'admin BN&lt;40'!$C$32,'admin BN&lt;40'!$B$32,
(IF(F315&gt;'admin BN&lt;40'!$C$31,'admin BN&lt;40'!$B$31,
(IF(F315&gt;'admin BN&lt;40'!$C$30,'admin BN&lt;40'!$B$30,
(IF(F315&gt;'admin BN&lt;40'!$C$29,'admin BN&lt;40'!$B$29,IF(F315="","",'admin BN&lt;40'!$B$28)))))))))))))))))))))))))))</f>
        <v/>
      </c>
      <c r="N315" s="12" t="str">
        <f xml:space="preserve">
IF(ISBLANK(K315),"",
IF(K315&gt;'admin BN&lt;40'!$E$6,"Safe",
IF(K315&gt;'admin BN&lt;40'!$G$6,"Danger",)))</f>
        <v/>
      </c>
      <c r="O315" s="13" t="str">
        <f xml:space="preserve">
IF(ISBLANK(L315),"",
IF(L315&gt;'admin BN&lt;40'!$G$7,"Danger",
IF(L315&gt;'admin BN&lt;40'!$F$7,"Alert",
IF(L315&gt;='admin BN&lt;40'!$E$7,"Safe",""))))</f>
        <v/>
      </c>
      <c r="P315" s="14" t="str">
        <f xml:space="preserve">
(IF(G315&gt;'admin BN&lt;40'!$C$23,'admin BN&lt;40'!$B$23,
(IF(G315&gt;'admin BN&lt;40'!$C$22,'admin BN&lt;40'!$B$22,
(IF(G315&gt;'admin BN&lt;40'!$C$21,'admin BN&lt;40'!$B$21,
(IF(G315&gt;'admin BN&lt;40'!$C$20,'admin BN&lt;40'!$B$20,IF(G315&gt;'admin BN&lt;40'!$C$19,'admin BN&lt;40'!$B$19,"")))))))))</f>
        <v/>
      </c>
      <c r="Q315" s="14" t="str">
        <f t="shared" si="8"/>
        <v/>
      </c>
      <c r="R315" s="14">
        <f t="shared" si="9"/>
        <v>5</v>
      </c>
      <c r="S315" s="15" t="str">
        <f xml:space="preserve">
IF($R315&gt;0,"Fill in all required fields",
IF(OR($M315="&gt;3.0%",$M315="2.0-3.0%",$M315="1.5-2.0%",$M315="0.5-1.5%"),"Fuel sulphur content is too high for operation on BN&lt;40, please use a higher BN CLO and the matching sheet",
IF($I315&gt;100,"CLO not suitable for this sheet. Please check BN &gt;100 sheet",
IF(AND($I315&gt;39,$I315&lt;101),"CLO not suitable for this sheet. Please check BN40 - BN100 sheet",
IF(ISERROR(VLOOKUP(Q315,'admin BN&lt;40'!J$6:M$59,4,FALSE)),"",VLOOKUP(Q315,'admin BN&lt;40'!J$6:M$59,4,FALSE))))))</f>
        <v>Fill in all required fields</v>
      </c>
    </row>
    <row r="316" spans="2:19" ht="15">
      <c r="B316" s="10">
        <v>311</v>
      </c>
      <c r="C316" s="41"/>
      <c r="D316" s="42"/>
      <c r="E316" s="42"/>
      <c r="F316" s="42"/>
      <c r="G316" s="42"/>
      <c r="H316" s="42"/>
      <c r="I316" s="42"/>
      <c r="J316" s="42"/>
      <c r="K316" s="42"/>
      <c r="L316" s="42"/>
      <c r="M316" s="11" t="str">
        <f xml:space="preserve">
(IF(F316&gt;'admin BN&lt;40'!$C$41,'admin BN&lt;40'!$B$41,
(IF(F316&gt;'admin BN&lt;40'!$C$40,'admin BN&lt;40'!$B$40,
(IF(F316&gt;'admin BN&lt;40'!$C$39,'admin BN&lt;40'!$B$39,
(IF(F316&gt;'admin BN&lt;40'!$C$38,'admin BN&lt;40'!$B$38,
(IF(F316&gt;'admin BN&lt;40'!$C$37,'admin BN&lt;40'!$B$37,
(IF(F316&gt;'admin BN&lt;40'!$C$36,'admin BN&lt;40'!$B$36,
(IF(F316&gt;'admin BN&lt;40'!$C$35,'admin BN&lt;40'!$B$35,
(IF(F316&gt;'admin BN&lt;40'!$C$34,'admin BN&lt;40'!$B$34,
(IF(F316&gt;'admin BN&lt;40'!$C$33,'admin BN&lt;40'!$B$33,
(IF(F316&gt;'admin BN&lt;40'!$C$32,'admin BN&lt;40'!$B$32,
(IF(F316&gt;'admin BN&lt;40'!$C$31,'admin BN&lt;40'!$B$31,
(IF(F316&gt;'admin BN&lt;40'!$C$30,'admin BN&lt;40'!$B$30,
(IF(F316&gt;'admin BN&lt;40'!$C$29,'admin BN&lt;40'!$B$29,IF(F316="","",'admin BN&lt;40'!$B$28)))))))))))))))))))))))))))</f>
        <v/>
      </c>
      <c r="N316" s="12" t="str">
        <f xml:space="preserve">
IF(ISBLANK(K316),"",
IF(K316&gt;'admin BN&lt;40'!$E$6,"Safe",
IF(K316&gt;'admin BN&lt;40'!$G$6,"Danger",)))</f>
        <v/>
      </c>
      <c r="O316" s="13" t="str">
        <f xml:space="preserve">
IF(ISBLANK(L316),"",
IF(L316&gt;'admin BN&lt;40'!$G$7,"Danger",
IF(L316&gt;'admin BN&lt;40'!$F$7,"Alert",
IF(L316&gt;='admin BN&lt;40'!$E$7,"Safe",""))))</f>
        <v/>
      </c>
      <c r="P316" s="14" t="str">
        <f xml:space="preserve">
(IF(G316&gt;'admin BN&lt;40'!$C$23,'admin BN&lt;40'!$B$23,
(IF(G316&gt;'admin BN&lt;40'!$C$22,'admin BN&lt;40'!$B$22,
(IF(G316&gt;'admin BN&lt;40'!$C$21,'admin BN&lt;40'!$B$21,
(IF(G316&gt;'admin BN&lt;40'!$C$20,'admin BN&lt;40'!$B$20,IF(G316&gt;'admin BN&lt;40'!$C$19,'admin BN&lt;40'!$B$19,"")))))))))</f>
        <v/>
      </c>
      <c r="Q316" s="14" t="str">
        <f t="shared" si="8"/>
        <v/>
      </c>
      <c r="R316" s="14">
        <f t="shared" si="9"/>
        <v>5</v>
      </c>
      <c r="S316" s="15" t="str">
        <f xml:space="preserve">
IF($R316&gt;0,"Fill in all required fields",
IF(OR($M316="&gt;3.0%",$M316="2.0-3.0%",$M316="1.5-2.0%",$M316="0.5-1.5%"),"Fuel sulphur content is too high for operation on BN&lt;40, please use a higher BN CLO and the matching sheet",
IF($I316&gt;100,"CLO not suitable for this sheet. Please check BN &gt;100 sheet",
IF(AND($I316&gt;39,$I316&lt;101),"CLO not suitable for this sheet. Please check BN40 - BN100 sheet",
IF(ISERROR(VLOOKUP(Q316,'admin BN&lt;40'!J$6:M$59,4,FALSE)),"",VLOOKUP(Q316,'admin BN&lt;40'!J$6:M$59,4,FALSE))))))</f>
        <v>Fill in all required fields</v>
      </c>
    </row>
    <row r="317" spans="2:19" ht="15">
      <c r="B317" s="10">
        <v>312</v>
      </c>
      <c r="C317" s="41"/>
      <c r="D317" s="42"/>
      <c r="E317" s="42"/>
      <c r="F317" s="42"/>
      <c r="G317" s="42"/>
      <c r="H317" s="42"/>
      <c r="I317" s="42"/>
      <c r="J317" s="42"/>
      <c r="K317" s="42"/>
      <c r="L317" s="42"/>
      <c r="M317" s="11" t="str">
        <f xml:space="preserve">
(IF(F317&gt;'admin BN&lt;40'!$C$41,'admin BN&lt;40'!$B$41,
(IF(F317&gt;'admin BN&lt;40'!$C$40,'admin BN&lt;40'!$B$40,
(IF(F317&gt;'admin BN&lt;40'!$C$39,'admin BN&lt;40'!$B$39,
(IF(F317&gt;'admin BN&lt;40'!$C$38,'admin BN&lt;40'!$B$38,
(IF(F317&gt;'admin BN&lt;40'!$C$37,'admin BN&lt;40'!$B$37,
(IF(F317&gt;'admin BN&lt;40'!$C$36,'admin BN&lt;40'!$B$36,
(IF(F317&gt;'admin BN&lt;40'!$C$35,'admin BN&lt;40'!$B$35,
(IF(F317&gt;'admin BN&lt;40'!$C$34,'admin BN&lt;40'!$B$34,
(IF(F317&gt;'admin BN&lt;40'!$C$33,'admin BN&lt;40'!$B$33,
(IF(F317&gt;'admin BN&lt;40'!$C$32,'admin BN&lt;40'!$B$32,
(IF(F317&gt;'admin BN&lt;40'!$C$31,'admin BN&lt;40'!$B$31,
(IF(F317&gt;'admin BN&lt;40'!$C$30,'admin BN&lt;40'!$B$30,
(IF(F317&gt;'admin BN&lt;40'!$C$29,'admin BN&lt;40'!$B$29,IF(F317="","",'admin BN&lt;40'!$B$28)))))))))))))))))))))))))))</f>
        <v/>
      </c>
      <c r="N317" s="12" t="str">
        <f xml:space="preserve">
IF(ISBLANK(K317),"",
IF(K317&gt;'admin BN&lt;40'!$E$6,"Safe",
IF(K317&gt;'admin BN&lt;40'!$G$6,"Danger",)))</f>
        <v/>
      </c>
      <c r="O317" s="13" t="str">
        <f xml:space="preserve">
IF(ISBLANK(L317),"",
IF(L317&gt;'admin BN&lt;40'!$G$7,"Danger",
IF(L317&gt;'admin BN&lt;40'!$F$7,"Alert",
IF(L317&gt;='admin BN&lt;40'!$E$7,"Safe",""))))</f>
        <v/>
      </c>
      <c r="P317" s="14" t="str">
        <f xml:space="preserve">
(IF(G317&gt;'admin BN&lt;40'!$C$23,'admin BN&lt;40'!$B$23,
(IF(G317&gt;'admin BN&lt;40'!$C$22,'admin BN&lt;40'!$B$22,
(IF(G317&gt;'admin BN&lt;40'!$C$21,'admin BN&lt;40'!$B$21,
(IF(G317&gt;'admin BN&lt;40'!$C$20,'admin BN&lt;40'!$B$20,IF(G317&gt;'admin BN&lt;40'!$C$19,'admin BN&lt;40'!$B$19,"")))))))))</f>
        <v/>
      </c>
      <c r="Q317" s="14" t="str">
        <f t="shared" si="8"/>
        <v/>
      </c>
      <c r="R317" s="14">
        <f t="shared" si="9"/>
        <v>5</v>
      </c>
      <c r="S317" s="15" t="str">
        <f xml:space="preserve">
IF($R317&gt;0,"Fill in all required fields",
IF(OR($M317="&gt;3.0%",$M317="2.0-3.0%",$M317="1.5-2.0%",$M317="0.5-1.5%"),"Fuel sulphur content is too high for operation on BN&lt;40, please use a higher BN CLO and the matching sheet",
IF($I317&gt;100,"CLO not suitable for this sheet. Please check BN &gt;100 sheet",
IF(AND($I317&gt;39,$I317&lt;101),"CLO not suitable for this sheet. Please check BN40 - BN100 sheet",
IF(ISERROR(VLOOKUP(Q317,'admin BN&lt;40'!J$6:M$59,4,FALSE)),"",VLOOKUP(Q317,'admin BN&lt;40'!J$6:M$59,4,FALSE))))))</f>
        <v>Fill in all required fields</v>
      </c>
    </row>
    <row r="318" spans="2:19" ht="15">
      <c r="B318" s="10">
        <v>313</v>
      </c>
      <c r="C318" s="41"/>
      <c r="D318" s="42"/>
      <c r="E318" s="42"/>
      <c r="F318" s="42"/>
      <c r="G318" s="42"/>
      <c r="H318" s="42"/>
      <c r="I318" s="42"/>
      <c r="J318" s="42"/>
      <c r="K318" s="42"/>
      <c r="L318" s="42"/>
      <c r="M318" s="11" t="str">
        <f xml:space="preserve">
(IF(F318&gt;'admin BN&lt;40'!$C$41,'admin BN&lt;40'!$B$41,
(IF(F318&gt;'admin BN&lt;40'!$C$40,'admin BN&lt;40'!$B$40,
(IF(F318&gt;'admin BN&lt;40'!$C$39,'admin BN&lt;40'!$B$39,
(IF(F318&gt;'admin BN&lt;40'!$C$38,'admin BN&lt;40'!$B$38,
(IF(F318&gt;'admin BN&lt;40'!$C$37,'admin BN&lt;40'!$B$37,
(IF(F318&gt;'admin BN&lt;40'!$C$36,'admin BN&lt;40'!$B$36,
(IF(F318&gt;'admin BN&lt;40'!$C$35,'admin BN&lt;40'!$B$35,
(IF(F318&gt;'admin BN&lt;40'!$C$34,'admin BN&lt;40'!$B$34,
(IF(F318&gt;'admin BN&lt;40'!$C$33,'admin BN&lt;40'!$B$33,
(IF(F318&gt;'admin BN&lt;40'!$C$32,'admin BN&lt;40'!$B$32,
(IF(F318&gt;'admin BN&lt;40'!$C$31,'admin BN&lt;40'!$B$31,
(IF(F318&gt;'admin BN&lt;40'!$C$30,'admin BN&lt;40'!$B$30,
(IF(F318&gt;'admin BN&lt;40'!$C$29,'admin BN&lt;40'!$B$29,IF(F318="","",'admin BN&lt;40'!$B$28)))))))))))))))))))))))))))</f>
        <v/>
      </c>
      <c r="N318" s="12" t="str">
        <f xml:space="preserve">
IF(ISBLANK(K318),"",
IF(K318&gt;'admin BN&lt;40'!$E$6,"Safe",
IF(K318&gt;'admin BN&lt;40'!$G$6,"Danger",)))</f>
        <v/>
      </c>
      <c r="O318" s="13" t="str">
        <f xml:space="preserve">
IF(ISBLANK(L318),"",
IF(L318&gt;'admin BN&lt;40'!$G$7,"Danger",
IF(L318&gt;'admin BN&lt;40'!$F$7,"Alert",
IF(L318&gt;='admin BN&lt;40'!$E$7,"Safe",""))))</f>
        <v/>
      </c>
      <c r="P318" s="14" t="str">
        <f xml:space="preserve">
(IF(G318&gt;'admin BN&lt;40'!$C$23,'admin BN&lt;40'!$B$23,
(IF(G318&gt;'admin BN&lt;40'!$C$22,'admin BN&lt;40'!$B$22,
(IF(G318&gt;'admin BN&lt;40'!$C$21,'admin BN&lt;40'!$B$21,
(IF(G318&gt;'admin BN&lt;40'!$C$20,'admin BN&lt;40'!$B$20,IF(G318&gt;'admin BN&lt;40'!$C$19,'admin BN&lt;40'!$B$19,"")))))))))</f>
        <v/>
      </c>
      <c r="Q318" s="14" t="str">
        <f t="shared" si="8"/>
        <v/>
      </c>
      <c r="R318" s="14">
        <f t="shared" si="9"/>
        <v>5</v>
      </c>
      <c r="S318" s="15" t="str">
        <f xml:space="preserve">
IF($R318&gt;0,"Fill in all required fields",
IF(OR($M318="&gt;3.0%",$M318="2.0-3.0%",$M318="1.5-2.0%",$M318="0.5-1.5%"),"Fuel sulphur content is too high for operation on BN&lt;40, please use a higher BN CLO and the matching sheet",
IF($I318&gt;100,"CLO not suitable for this sheet. Please check BN &gt;100 sheet",
IF(AND($I318&gt;39,$I318&lt;101),"CLO not suitable for this sheet. Please check BN40 - BN100 sheet",
IF(ISERROR(VLOOKUP(Q318,'admin BN&lt;40'!J$6:M$59,4,FALSE)),"",VLOOKUP(Q318,'admin BN&lt;40'!J$6:M$59,4,FALSE))))))</f>
        <v>Fill in all required fields</v>
      </c>
    </row>
    <row r="319" spans="2:19" ht="15">
      <c r="B319" s="10">
        <v>314</v>
      </c>
      <c r="C319" s="41"/>
      <c r="D319" s="42"/>
      <c r="E319" s="42"/>
      <c r="F319" s="42"/>
      <c r="G319" s="42"/>
      <c r="H319" s="42"/>
      <c r="I319" s="42"/>
      <c r="J319" s="42"/>
      <c r="K319" s="42"/>
      <c r="L319" s="42"/>
      <c r="M319" s="11" t="str">
        <f xml:space="preserve">
(IF(F319&gt;'admin BN&lt;40'!$C$41,'admin BN&lt;40'!$B$41,
(IF(F319&gt;'admin BN&lt;40'!$C$40,'admin BN&lt;40'!$B$40,
(IF(F319&gt;'admin BN&lt;40'!$C$39,'admin BN&lt;40'!$B$39,
(IF(F319&gt;'admin BN&lt;40'!$C$38,'admin BN&lt;40'!$B$38,
(IF(F319&gt;'admin BN&lt;40'!$C$37,'admin BN&lt;40'!$B$37,
(IF(F319&gt;'admin BN&lt;40'!$C$36,'admin BN&lt;40'!$B$36,
(IF(F319&gt;'admin BN&lt;40'!$C$35,'admin BN&lt;40'!$B$35,
(IF(F319&gt;'admin BN&lt;40'!$C$34,'admin BN&lt;40'!$B$34,
(IF(F319&gt;'admin BN&lt;40'!$C$33,'admin BN&lt;40'!$B$33,
(IF(F319&gt;'admin BN&lt;40'!$C$32,'admin BN&lt;40'!$B$32,
(IF(F319&gt;'admin BN&lt;40'!$C$31,'admin BN&lt;40'!$B$31,
(IF(F319&gt;'admin BN&lt;40'!$C$30,'admin BN&lt;40'!$B$30,
(IF(F319&gt;'admin BN&lt;40'!$C$29,'admin BN&lt;40'!$B$29,IF(F319="","",'admin BN&lt;40'!$B$28)))))))))))))))))))))))))))</f>
        <v/>
      </c>
      <c r="N319" s="12" t="str">
        <f xml:space="preserve">
IF(ISBLANK(K319),"",
IF(K319&gt;'admin BN&lt;40'!$E$6,"Safe",
IF(K319&gt;'admin BN&lt;40'!$G$6,"Danger",)))</f>
        <v/>
      </c>
      <c r="O319" s="13" t="str">
        <f xml:space="preserve">
IF(ISBLANK(L319),"",
IF(L319&gt;'admin BN&lt;40'!$G$7,"Danger",
IF(L319&gt;'admin BN&lt;40'!$F$7,"Alert",
IF(L319&gt;='admin BN&lt;40'!$E$7,"Safe",""))))</f>
        <v/>
      </c>
      <c r="P319" s="14" t="str">
        <f xml:space="preserve">
(IF(G319&gt;'admin BN&lt;40'!$C$23,'admin BN&lt;40'!$B$23,
(IF(G319&gt;'admin BN&lt;40'!$C$22,'admin BN&lt;40'!$B$22,
(IF(G319&gt;'admin BN&lt;40'!$C$21,'admin BN&lt;40'!$B$21,
(IF(G319&gt;'admin BN&lt;40'!$C$20,'admin BN&lt;40'!$B$20,IF(G319&gt;'admin BN&lt;40'!$C$19,'admin BN&lt;40'!$B$19,"")))))))))</f>
        <v/>
      </c>
      <c r="Q319" s="14" t="str">
        <f t="shared" si="8"/>
        <v/>
      </c>
      <c r="R319" s="14">
        <f t="shared" si="9"/>
        <v>5</v>
      </c>
      <c r="S319" s="15" t="str">
        <f xml:space="preserve">
IF($R319&gt;0,"Fill in all required fields",
IF(OR($M319="&gt;3.0%",$M319="2.0-3.0%",$M319="1.5-2.0%",$M319="0.5-1.5%"),"Fuel sulphur content is too high for operation on BN&lt;40, please use a higher BN CLO and the matching sheet",
IF($I319&gt;100,"CLO not suitable for this sheet. Please check BN &gt;100 sheet",
IF(AND($I319&gt;39,$I319&lt;101),"CLO not suitable for this sheet. Please check BN40 - BN100 sheet",
IF(ISERROR(VLOOKUP(Q319,'admin BN&lt;40'!J$6:M$59,4,FALSE)),"",VLOOKUP(Q319,'admin BN&lt;40'!J$6:M$59,4,FALSE))))))</f>
        <v>Fill in all required fields</v>
      </c>
    </row>
    <row r="320" spans="2:19" ht="15">
      <c r="B320" s="10">
        <v>315</v>
      </c>
      <c r="C320" s="41"/>
      <c r="D320" s="42"/>
      <c r="E320" s="42"/>
      <c r="F320" s="42"/>
      <c r="G320" s="42"/>
      <c r="H320" s="42"/>
      <c r="I320" s="42"/>
      <c r="J320" s="42"/>
      <c r="K320" s="42"/>
      <c r="L320" s="42"/>
      <c r="M320" s="11" t="str">
        <f xml:space="preserve">
(IF(F320&gt;'admin BN&lt;40'!$C$41,'admin BN&lt;40'!$B$41,
(IF(F320&gt;'admin BN&lt;40'!$C$40,'admin BN&lt;40'!$B$40,
(IF(F320&gt;'admin BN&lt;40'!$C$39,'admin BN&lt;40'!$B$39,
(IF(F320&gt;'admin BN&lt;40'!$C$38,'admin BN&lt;40'!$B$38,
(IF(F320&gt;'admin BN&lt;40'!$C$37,'admin BN&lt;40'!$B$37,
(IF(F320&gt;'admin BN&lt;40'!$C$36,'admin BN&lt;40'!$B$36,
(IF(F320&gt;'admin BN&lt;40'!$C$35,'admin BN&lt;40'!$B$35,
(IF(F320&gt;'admin BN&lt;40'!$C$34,'admin BN&lt;40'!$B$34,
(IF(F320&gt;'admin BN&lt;40'!$C$33,'admin BN&lt;40'!$B$33,
(IF(F320&gt;'admin BN&lt;40'!$C$32,'admin BN&lt;40'!$B$32,
(IF(F320&gt;'admin BN&lt;40'!$C$31,'admin BN&lt;40'!$B$31,
(IF(F320&gt;'admin BN&lt;40'!$C$30,'admin BN&lt;40'!$B$30,
(IF(F320&gt;'admin BN&lt;40'!$C$29,'admin BN&lt;40'!$B$29,IF(F320="","",'admin BN&lt;40'!$B$28)))))))))))))))))))))))))))</f>
        <v/>
      </c>
      <c r="N320" s="12" t="str">
        <f xml:space="preserve">
IF(ISBLANK(K320),"",
IF(K320&gt;'admin BN&lt;40'!$E$6,"Safe",
IF(K320&gt;'admin BN&lt;40'!$G$6,"Danger",)))</f>
        <v/>
      </c>
      <c r="O320" s="13" t="str">
        <f xml:space="preserve">
IF(ISBLANK(L320),"",
IF(L320&gt;'admin BN&lt;40'!$G$7,"Danger",
IF(L320&gt;'admin BN&lt;40'!$F$7,"Alert",
IF(L320&gt;='admin BN&lt;40'!$E$7,"Safe",""))))</f>
        <v/>
      </c>
      <c r="P320" s="14" t="str">
        <f xml:space="preserve">
(IF(G320&gt;'admin BN&lt;40'!$C$23,'admin BN&lt;40'!$B$23,
(IF(G320&gt;'admin BN&lt;40'!$C$22,'admin BN&lt;40'!$B$22,
(IF(G320&gt;'admin BN&lt;40'!$C$21,'admin BN&lt;40'!$B$21,
(IF(G320&gt;'admin BN&lt;40'!$C$20,'admin BN&lt;40'!$B$20,IF(G320&gt;'admin BN&lt;40'!$C$19,'admin BN&lt;40'!$B$19,"")))))))))</f>
        <v/>
      </c>
      <c r="Q320" s="14" t="str">
        <f t="shared" si="8"/>
        <v/>
      </c>
      <c r="R320" s="14">
        <f t="shared" si="9"/>
        <v>5</v>
      </c>
      <c r="S320" s="15" t="str">
        <f xml:space="preserve">
IF($R320&gt;0,"Fill in all required fields",
IF(OR($M320="&gt;3.0%",$M320="2.0-3.0%",$M320="1.5-2.0%",$M320="0.5-1.5%"),"Fuel sulphur content is too high for operation on BN&lt;40, please use a higher BN CLO and the matching sheet",
IF($I320&gt;100,"CLO not suitable for this sheet. Please check BN &gt;100 sheet",
IF(AND($I320&gt;39,$I320&lt;101),"CLO not suitable for this sheet. Please check BN40 - BN100 sheet",
IF(ISERROR(VLOOKUP(Q320,'admin BN&lt;40'!J$6:M$59,4,FALSE)),"",VLOOKUP(Q320,'admin BN&lt;40'!J$6:M$59,4,FALSE))))))</f>
        <v>Fill in all required fields</v>
      </c>
    </row>
    <row r="321" spans="2:19" ht="15">
      <c r="B321" s="10">
        <v>316</v>
      </c>
      <c r="C321" s="41"/>
      <c r="D321" s="42"/>
      <c r="E321" s="42"/>
      <c r="F321" s="42"/>
      <c r="G321" s="42"/>
      <c r="H321" s="42"/>
      <c r="I321" s="42"/>
      <c r="J321" s="42"/>
      <c r="K321" s="42"/>
      <c r="L321" s="42"/>
      <c r="M321" s="11" t="str">
        <f xml:space="preserve">
(IF(F321&gt;'admin BN&lt;40'!$C$41,'admin BN&lt;40'!$B$41,
(IF(F321&gt;'admin BN&lt;40'!$C$40,'admin BN&lt;40'!$B$40,
(IF(F321&gt;'admin BN&lt;40'!$C$39,'admin BN&lt;40'!$B$39,
(IF(F321&gt;'admin BN&lt;40'!$C$38,'admin BN&lt;40'!$B$38,
(IF(F321&gt;'admin BN&lt;40'!$C$37,'admin BN&lt;40'!$B$37,
(IF(F321&gt;'admin BN&lt;40'!$C$36,'admin BN&lt;40'!$B$36,
(IF(F321&gt;'admin BN&lt;40'!$C$35,'admin BN&lt;40'!$B$35,
(IF(F321&gt;'admin BN&lt;40'!$C$34,'admin BN&lt;40'!$B$34,
(IF(F321&gt;'admin BN&lt;40'!$C$33,'admin BN&lt;40'!$B$33,
(IF(F321&gt;'admin BN&lt;40'!$C$32,'admin BN&lt;40'!$B$32,
(IF(F321&gt;'admin BN&lt;40'!$C$31,'admin BN&lt;40'!$B$31,
(IF(F321&gt;'admin BN&lt;40'!$C$30,'admin BN&lt;40'!$B$30,
(IF(F321&gt;'admin BN&lt;40'!$C$29,'admin BN&lt;40'!$B$29,IF(F321="","",'admin BN&lt;40'!$B$28)))))))))))))))))))))))))))</f>
        <v/>
      </c>
      <c r="N321" s="12" t="str">
        <f xml:space="preserve">
IF(ISBLANK(K321),"",
IF(K321&gt;'admin BN&lt;40'!$E$6,"Safe",
IF(K321&gt;'admin BN&lt;40'!$G$6,"Danger",)))</f>
        <v/>
      </c>
      <c r="O321" s="13" t="str">
        <f xml:space="preserve">
IF(ISBLANK(L321),"",
IF(L321&gt;'admin BN&lt;40'!$G$7,"Danger",
IF(L321&gt;'admin BN&lt;40'!$F$7,"Alert",
IF(L321&gt;='admin BN&lt;40'!$E$7,"Safe",""))))</f>
        <v/>
      </c>
      <c r="P321" s="14" t="str">
        <f xml:space="preserve">
(IF(G321&gt;'admin BN&lt;40'!$C$23,'admin BN&lt;40'!$B$23,
(IF(G321&gt;'admin BN&lt;40'!$C$22,'admin BN&lt;40'!$B$22,
(IF(G321&gt;'admin BN&lt;40'!$C$21,'admin BN&lt;40'!$B$21,
(IF(G321&gt;'admin BN&lt;40'!$C$20,'admin BN&lt;40'!$B$20,IF(G321&gt;'admin BN&lt;40'!$C$19,'admin BN&lt;40'!$B$19,"")))))))))</f>
        <v/>
      </c>
      <c r="Q321" s="14" t="str">
        <f t="shared" si="8"/>
        <v/>
      </c>
      <c r="R321" s="14">
        <f t="shared" si="9"/>
        <v>5</v>
      </c>
      <c r="S321" s="15" t="str">
        <f xml:space="preserve">
IF($R321&gt;0,"Fill in all required fields",
IF(OR($M321="&gt;3.0%",$M321="2.0-3.0%",$M321="1.5-2.0%",$M321="0.5-1.5%"),"Fuel sulphur content is too high for operation on BN&lt;40, please use a higher BN CLO and the matching sheet",
IF($I321&gt;100,"CLO not suitable for this sheet. Please check BN &gt;100 sheet",
IF(AND($I321&gt;39,$I321&lt;101),"CLO not suitable for this sheet. Please check BN40 - BN100 sheet",
IF(ISERROR(VLOOKUP(Q321,'admin BN&lt;40'!J$6:M$59,4,FALSE)),"",VLOOKUP(Q321,'admin BN&lt;40'!J$6:M$59,4,FALSE))))))</f>
        <v>Fill in all required fields</v>
      </c>
    </row>
    <row r="322" spans="2:19" ht="15">
      <c r="B322" s="10">
        <v>317</v>
      </c>
      <c r="C322" s="41"/>
      <c r="D322" s="42"/>
      <c r="E322" s="42"/>
      <c r="F322" s="42"/>
      <c r="G322" s="42"/>
      <c r="H322" s="42"/>
      <c r="I322" s="42"/>
      <c r="J322" s="42"/>
      <c r="K322" s="42"/>
      <c r="L322" s="42"/>
      <c r="M322" s="11" t="str">
        <f xml:space="preserve">
(IF(F322&gt;'admin BN&lt;40'!$C$41,'admin BN&lt;40'!$B$41,
(IF(F322&gt;'admin BN&lt;40'!$C$40,'admin BN&lt;40'!$B$40,
(IF(F322&gt;'admin BN&lt;40'!$C$39,'admin BN&lt;40'!$B$39,
(IF(F322&gt;'admin BN&lt;40'!$C$38,'admin BN&lt;40'!$B$38,
(IF(F322&gt;'admin BN&lt;40'!$C$37,'admin BN&lt;40'!$B$37,
(IF(F322&gt;'admin BN&lt;40'!$C$36,'admin BN&lt;40'!$B$36,
(IF(F322&gt;'admin BN&lt;40'!$C$35,'admin BN&lt;40'!$B$35,
(IF(F322&gt;'admin BN&lt;40'!$C$34,'admin BN&lt;40'!$B$34,
(IF(F322&gt;'admin BN&lt;40'!$C$33,'admin BN&lt;40'!$B$33,
(IF(F322&gt;'admin BN&lt;40'!$C$32,'admin BN&lt;40'!$B$32,
(IF(F322&gt;'admin BN&lt;40'!$C$31,'admin BN&lt;40'!$B$31,
(IF(F322&gt;'admin BN&lt;40'!$C$30,'admin BN&lt;40'!$B$30,
(IF(F322&gt;'admin BN&lt;40'!$C$29,'admin BN&lt;40'!$B$29,IF(F322="","",'admin BN&lt;40'!$B$28)))))))))))))))))))))))))))</f>
        <v/>
      </c>
      <c r="N322" s="12" t="str">
        <f xml:space="preserve">
IF(ISBLANK(K322),"",
IF(K322&gt;'admin BN&lt;40'!$E$6,"Safe",
IF(K322&gt;'admin BN&lt;40'!$G$6,"Danger",)))</f>
        <v/>
      </c>
      <c r="O322" s="13" t="str">
        <f xml:space="preserve">
IF(ISBLANK(L322),"",
IF(L322&gt;'admin BN&lt;40'!$G$7,"Danger",
IF(L322&gt;'admin BN&lt;40'!$F$7,"Alert",
IF(L322&gt;='admin BN&lt;40'!$E$7,"Safe",""))))</f>
        <v/>
      </c>
      <c r="P322" s="14" t="str">
        <f xml:space="preserve">
(IF(G322&gt;'admin BN&lt;40'!$C$23,'admin BN&lt;40'!$B$23,
(IF(G322&gt;'admin BN&lt;40'!$C$22,'admin BN&lt;40'!$B$22,
(IF(G322&gt;'admin BN&lt;40'!$C$21,'admin BN&lt;40'!$B$21,
(IF(G322&gt;'admin BN&lt;40'!$C$20,'admin BN&lt;40'!$B$20,IF(G322&gt;'admin BN&lt;40'!$C$19,'admin BN&lt;40'!$B$19,"")))))))))</f>
        <v/>
      </c>
      <c r="Q322" s="14" t="str">
        <f t="shared" si="8"/>
        <v/>
      </c>
      <c r="R322" s="14">
        <f t="shared" si="9"/>
        <v>5</v>
      </c>
      <c r="S322" s="15" t="str">
        <f xml:space="preserve">
IF($R322&gt;0,"Fill in all required fields",
IF(OR($M322="&gt;3.0%",$M322="2.0-3.0%",$M322="1.5-2.0%",$M322="0.5-1.5%"),"Fuel sulphur content is too high for operation on BN&lt;40, please use a higher BN CLO and the matching sheet",
IF($I322&gt;100,"CLO not suitable for this sheet. Please check BN &gt;100 sheet",
IF(AND($I322&gt;39,$I322&lt;101),"CLO not suitable for this sheet. Please check BN40 - BN100 sheet",
IF(ISERROR(VLOOKUP(Q322,'admin BN&lt;40'!J$6:M$59,4,FALSE)),"",VLOOKUP(Q322,'admin BN&lt;40'!J$6:M$59,4,FALSE))))))</f>
        <v>Fill in all required fields</v>
      </c>
    </row>
    <row r="323" spans="2:19" ht="15">
      <c r="B323" s="10">
        <v>318</v>
      </c>
      <c r="C323" s="41"/>
      <c r="D323" s="42"/>
      <c r="E323" s="42"/>
      <c r="F323" s="42"/>
      <c r="G323" s="42"/>
      <c r="H323" s="42"/>
      <c r="I323" s="42"/>
      <c r="J323" s="42"/>
      <c r="K323" s="42"/>
      <c r="L323" s="42"/>
      <c r="M323" s="11" t="str">
        <f xml:space="preserve">
(IF(F323&gt;'admin BN&lt;40'!$C$41,'admin BN&lt;40'!$B$41,
(IF(F323&gt;'admin BN&lt;40'!$C$40,'admin BN&lt;40'!$B$40,
(IF(F323&gt;'admin BN&lt;40'!$C$39,'admin BN&lt;40'!$B$39,
(IF(F323&gt;'admin BN&lt;40'!$C$38,'admin BN&lt;40'!$B$38,
(IF(F323&gt;'admin BN&lt;40'!$C$37,'admin BN&lt;40'!$B$37,
(IF(F323&gt;'admin BN&lt;40'!$C$36,'admin BN&lt;40'!$B$36,
(IF(F323&gt;'admin BN&lt;40'!$C$35,'admin BN&lt;40'!$B$35,
(IF(F323&gt;'admin BN&lt;40'!$C$34,'admin BN&lt;40'!$B$34,
(IF(F323&gt;'admin BN&lt;40'!$C$33,'admin BN&lt;40'!$B$33,
(IF(F323&gt;'admin BN&lt;40'!$C$32,'admin BN&lt;40'!$B$32,
(IF(F323&gt;'admin BN&lt;40'!$C$31,'admin BN&lt;40'!$B$31,
(IF(F323&gt;'admin BN&lt;40'!$C$30,'admin BN&lt;40'!$B$30,
(IF(F323&gt;'admin BN&lt;40'!$C$29,'admin BN&lt;40'!$B$29,IF(F323="","",'admin BN&lt;40'!$B$28)))))))))))))))))))))))))))</f>
        <v/>
      </c>
      <c r="N323" s="12" t="str">
        <f xml:space="preserve">
IF(ISBLANK(K323),"",
IF(K323&gt;'admin BN&lt;40'!$E$6,"Safe",
IF(K323&gt;'admin BN&lt;40'!$G$6,"Danger",)))</f>
        <v/>
      </c>
      <c r="O323" s="13" t="str">
        <f xml:space="preserve">
IF(ISBLANK(L323),"",
IF(L323&gt;'admin BN&lt;40'!$G$7,"Danger",
IF(L323&gt;'admin BN&lt;40'!$F$7,"Alert",
IF(L323&gt;='admin BN&lt;40'!$E$7,"Safe",""))))</f>
        <v/>
      </c>
      <c r="P323" s="14" t="str">
        <f xml:space="preserve">
(IF(G323&gt;'admin BN&lt;40'!$C$23,'admin BN&lt;40'!$B$23,
(IF(G323&gt;'admin BN&lt;40'!$C$22,'admin BN&lt;40'!$B$22,
(IF(G323&gt;'admin BN&lt;40'!$C$21,'admin BN&lt;40'!$B$21,
(IF(G323&gt;'admin BN&lt;40'!$C$20,'admin BN&lt;40'!$B$20,IF(G323&gt;'admin BN&lt;40'!$C$19,'admin BN&lt;40'!$B$19,"")))))))))</f>
        <v/>
      </c>
      <c r="Q323" s="14" t="str">
        <f t="shared" si="8"/>
        <v/>
      </c>
      <c r="R323" s="14">
        <f t="shared" si="9"/>
        <v>5</v>
      </c>
      <c r="S323" s="15" t="str">
        <f xml:space="preserve">
IF($R323&gt;0,"Fill in all required fields",
IF(OR($M323="&gt;3.0%",$M323="2.0-3.0%",$M323="1.5-2.0%",$M323="0.5-1.5%"),"Fuel sulphur content is too high for operation on BN&lt;40, please use a higher BN CLO and the matching sheet",
IF($I323&gt;100,"CLO not suitable for this sheet. Please check BN &gt;100 sheet",
IF(AND($I323&gt;39,$I323&lt;101),"CLO not suitable for this sheet. Please check BN40 - BN100 sheet",
IF(ISERROR(VLOOKUP(Q323,'admin BN&lt;40'!J$6:M$59,4,FALSE)),"",VLOOKUP(Q323,'admin BN&lt;40'!J$6:M$59,4,FALSE))))))</f>
        <v>Fill in all required fields</v>
      </c>
    </row>
    <row r="324" spans="2:19" ht="15">
      <c r="B324" s="10">
        <v>319</v>
      </c>
      <c r="C324" s="41"/>
      <c r="D324" s="42"/>
      <c r="E324" s="42"/>
      <c r="F324" s="42"/>
      <c r="G324" s="42"/>
      <c r="H324" s="42"/>
      <c r="I324" s="42"/>
      <c r="J324" s="42"/>
      <c r="K324" s="42"/>
      <c r="L324" s="42"/>
      <c r="M324" s="11" t="str">
        <f xml:space="preserve">
(IF(F324&gt;'admin BN&lt;40'!$C$41,'admin BN&lt;40'!$B$41,
(IF(F324&gt;'admin BN&lt;40'!$C$40,'admin BN&lt;40'!$B$40,
(IF(F324&gt;'admin BN&lt;40'!$C$39,'admin BN&lt;40'!$B$39,
(IF(F324&gt;'admin BN&lt;40'!$C$38,'admin BN&lt;40'!$B$38,
(IF(F324&gt;'admin BN&lt;40'!$C$37,'admin BN&lt;40'!$B$37,
(IF(F324&gt;'admin BN&lt;40'!$C$36,'admin BN&lt;40'!$B$36,
(IF(F324&gt;'admin BN&lt;40'!$C$35,'admin BN&lt;40'!$B$35,
(IF(F324&gt;'admin BN&lt;40'!$C$34,'admin BN&lt;40'!$B$34,
(IF(F324&gt;'admin BN&lt;40'!$C$33,'admin BN&lt;40'!$B$33,
(IF(F324&gt;'admin BN&lt;40'!$C$32,'admin BN&lt;40'!$B$32,
(IF(F324&gt;'admin BN&lt;40'!$C$31,'admin BN&lt;40'!$B$31,
(IF(F324&gt;'admin BN&lt;40'!$C$30,'admin BN&lt;40'!$B$30,
(IF(F324&gt;'admin BN&lt;40'!$C$29,'admin BN&lt;40'!$B$29,IF(F324="","",'admin BN&lt;40'!$B$28)))))))))))))))))))))))))))</f>
        <v/>
      </c>
      <c r="N324" s="12" t="str">
        <f xml:space="preserve">
IF(ISBLANK(K324),"",
IF(K324&gt;'admin BN&lt;40'!$E$6,"Safe",
IF(K324&gt;'admin BN&lt;40'!$G$6,"Danger",)))</f>
        <v/>
      </c>
      <c r="O324" s="13" t="str">
        <f xml:space="preserve">
IF(ISBLANK(L324),"",
IF(L324&gt;'admin BN&lt;40'!$G$7,"Danger",
IF(L324&gt;'admin BN&lt;40'!$F$7,"Alert",
IF(L324&gt;='admin BN&lt;40'!$E$7,"Safe",""))))</f>
        <v/>
      </c>
      <c r="P324" s="14" t="str">
        <f xml:space="preserve">
(IF(G324&gt;'admin BN&lt;40'!$C$23,'admin BN&lt;40'!$B$23,
(IF(G324&gt;'admin BN&lt;40'!$C$22,'admin BN&lt;40'!$B$22,
(IF(G324&gt;'admin BN&lt;40'!$C$21,'admin BN&lt;40'!$B$21,
(IF(G324&gt;'admin BN&lt;40'!$C$20,'admin BN&lt;40'!$B$20,IF(G324&gt;'admin BN&lt;40'!$C$19,'admin BN&lt;40'!$B$19,"")))))))))</f>
        <v/>
      </c>
      <c r="Q324" s="14" t="str">
        <f t="shared" si="8"/>
        <v/>
      </c>
      <c r="R324" s="14">
        <f t="shared" si="9"/>
        <v>5</v>
      </c>
      <c r="S324" s="15" t="str">
        <f xml:space="preserve">
IF($R324&gt;0,"Fill in all required fields",
IF(OR($M324="&gt;3.0%",$M324="2.0-3.0%",$M324="1.5-2.0%",$M324="0.5-1.5%"),"Fuel sulphur content is too high for operation on BN&lt;40, please use a higher BN CLO and the matching sheet",
IF($I324&gt;100,"CLO not suitable for this sheet. Please check BN &gt;100 sheet",
IF(AND($I324&gt;39,$I324&lt;101),"CLO not suitable for this sheet. Please check BN40 - BN100 sheet",
IF(ISERROR(VLOOKUP(Q324,'admin BN&lt;40'!J$6:M$59,4,FALSE)),"",VLOOKUP(Q324,'admin BN&lt;40'!J$6:M$59,4,FALSE))))))</f>
        <v>Fill in all required fields</v>
      </c>
    </row>
    <row r="325" spans="2:19" ht="15">
      <c r="B325" s="10">
        <v>320</v>
      </c>
      <c r="C325" s="41"/>
      <c r="D325" s="42"/>
      <c r="E325" s="42"/>
      <c r="F325" s="42"/>
      <c r="G325" s="42"/>
      <c r="H325" s="42"/>
      <c r="I325" s="42"/>
      <c r="J325" s="42"/>
      <c r="K325" s="42"/>
      <c r="L325" s="42"/>
      <c r="M325" s="11" t="str">
        <f xml:space="preserve">
(IF(F325&gt;'admin BN&lt;40'!$C$41,'admin BN&lt;40'!$B$41,
(IF(F325&gt;'admin BN&lt;40'!$C$40,'admin BN&lt;40'!$B$40,
(IF(F325&gt;'admin BN&lt;40'!$C$39,'admin BN&lt;40'!$B$39,
(IF(F325&gt;'admin BN&lt;40'!$C$38,'admin BN&lt;40'!$B$38,
(IF(F325&gt;'admin BN&lt;40'!$C$37,'admin BN&lt;40'!$B$37,
(IF(F325&gt;'admin BN&lt;40'!$C$36,'admin BN&lt;40'!$B$36,
(IF(F325&gt;'admin BN&lt;40'!$C$35,'admin BN&lt;40'!$B$35,
(IF(F325&gt;'admin BN&lt;40'!$C$34,'admin BN&lt;40'!$B$34,
(IF(F325&gt;'admin BN&lt;40'!$C$33,'admin BN&lt;40'!$B$33,
(IF(F325&gt;'admin BN&lt;40'!$C$32,'admin BN&lt;40'!$B$32,
(IF(F325&gt;'admin BN&lt;40'!$C$31,'admin BN&lt;40'!$B$31,
(IF(F325&gt;'admin BN&lt;40'!$C$30,'admin BN&lt;40'!$B$30,
(IF(F325&gt;'admin BN&lt;40'!$C$29,'admin BN&lt;40'!$B$29,IF(F325="","",'admin BN&lt;40'!$B$28)))))))))))))))))))))))))))</f>
        <v/>
      </c>
      <c r="N325" s="12" t="str">
        <f xml:space="preserve">
IF(ISBLANK(K325),"",
IF(K325&gt;'admin BN&lt;40'!$E$6,"Safe",
IF(K325&gt;'admin BN&lt;40'!$G$6,"Danger",)))</f>
        <v/>
      </c>
      <c r="O325" s="13" t="str">
        <f xml:space="preserve">
IF(ISBLANK(L325),"",
IF(L325&gt;'admin BN&lt;40'!$G$7,"Danger",
IF(L325&gt;'admin BN&lt;40'!$F$7,"Alert",
IF(L325&gt;='admin BN&lt;40'!$E$7,"Safe",""))))</f>
        <v/>
      </c>
      <c r="P325" s="14" t="str">
        <f xml:space="preserve">
(IF(G325&gt;'admin BN&lt;40'!$C$23,'admin BN&lt;40'!$B$23,
(IF(G325&gt;'admin BN&lt;40'!$C$22,'admin BN&lt;40'!$B$22,
(IF(G325&gt;'admin BN&lt;40'!$C$21,'admin BN&lt;40'!$B$21,
(IF(G325&gt;'admin BN&lt;40'!$C$20,'admin BN&lt;40'!$B$20,IF(G325&gt;'admin BN&lt;40'!$C$19,'admin BN&lt;40'!$B$19,"")))))))))</f>
        <v/>
      </c>
      <c r="Q325" s="14" t="str">
        <f t="shared" si="8"/>
        <v/>
      </c>
      <c r="R325" s="14">
        <f t="shared" si="9"/>
        <v>5</v>
      </c>
      <c r="S325" s="15" t="str">
        <f xml:space="preserve">
IF($R325&gt;0,"Fill in all required fields",
IF(OR($M325="&gt;3.0%",$M325="2.0-3.0%",$M325="1.5-2.0%",$M325="0.5-1.5%"),"Fuel sulphur content is too high for operation on BN&lt;40, please use a higher BN CLO and the matching sheet",
IF($I325&gt;100,"CLO not suitable for this sheet. Please check BN &gt;100 sheet",
IF(AND($I325&gt;39,$I325&lt;101),"CLO not suitable for this sheet. Please check BN40 - BN100 sheet",
IF(ISERROR(VLOOKUP(Q325,'admin BN&lt;40'!J$6:M$59,4,FALSE)),"",VLOOKUP(Q325,'admin BN&lt;40'!J$6:M$59,4,FALSE))))))</f>
        <v>Fill in all required fields</v>
      </c>
    </row>
    <row r="326" spans="2:19" ht="15">
      <c r="B326" s="10">
        <v>321</v>
      </c>
      <c r="C326" s="41"/>
      <c r="D326" s="42"/>
      <c r="E326" s="42"/>
      <c r="F326" s="42"/>
      <c r="G326" s="42"/>
      <c r="H326" s="42"/>
      <c r="I326" s="42"/>
      <c r="J326" s="42"/>
      <c r="K326" s="42"/>
      <c r="L326" s="42"/>
      <c r="M326" s="11" t="str">
        <f xml:space="preserve">
(IF(F326&gt;'admin BN&lt;40'!$C$41,'admin BN&lt;40'!$B$41,
(IF(F326&gt;'admin BN&lt;40'!$C$40,'admin BN&lt;40'!$B$40,
(IF(F326&gt;'admin BN&lt;40'!$C$39,'admin BN&lt;40'!$B$39,
(IF(F326&gt;'admin BN&lt;40'!$C$38,'admin BN&lt;40'!$B$38,
(IF(F326&gt;'admin BN&lt;40'!$C$37,'admin BN&lt;40'!$B$37,
(IF(F326&gt;'admin BN&lt;40'!$C$36,'admin BN&lt;40'!$B$36,
(IF(F326&gt;'admin BN&lt;40'!$C$35,'admin BN&lt;40'!$B$35,
(IF(F326&gt;'admin BN&lt;40'!$C$34,'admin BN&lt;40'!$B$34,
(IF(F326&gt;'admin BN&lt;40'!$C$33,'admin BN&lt;40'!$B$33,
(IF(F326&gt;'admin BN&lt;40'!$C$32,'admin BN&lt;40'!$B$32,
(IF(F326&gt;'admin BN&lt;40'!$C$31,'admin BN&lt;40'!$B$31,
(IF(F326&gt;'admin BN&lt;40'!$C$30,'admin BN&lt;40'!$B$30,
(IF(F326&gt;'admin BN&lt;40'!$C$29,'admin BN&lt;40'!$B$29,IF(F326="","",'admin BN&lt;40'!$B$28)))))))))))))))))))))))))))</f>
        <v/>
      </c>
      <c r="N326" s="12" t="str">
        <f xml:space="preserve">
IF(ISBLANK(K326),"",
IF(K326&gt;'admin BN&lt;40'!$E$6,"Safe",
IF(K326&gt;'admin BN&lt;40'!$G$6,"Danger",)))</f>
        <v/>
      </c>
      <c r="O326" s="13" t="str">
        <f xml:space="preserve">
IF(ISBLANK(L326),"",
IF(L326&gt;'admin BN&lt;40'!$G$7,"Danger",
IF(L326&gt;'admin BN&lt;40'!$F$7,"Alert",
IF(L326&gt;='admin BN&lt;40'!$E$7,"Safe",""))))</f>
        <v/>
      </c>
      <c r="P326" s="14" t="str">
        <f xml:space="preserve">
(IF(G326&gt;'admin BN&lt;40'!$C$23,'admin BN&lt;40'!$B$23,
(IF(G326&gt;'admin BN&lt;40'!$C$22,'admin BN&lt;40'!$B$22,
(IF(G326&gt;'admin BN&lt;40'!$C$21,'admin BN&lt;40'!$B$21,
(IF(G326&gt;'admin BN&lt;40'!$C$20,'admin BN&lt;40'!$B$20,IF(G326&gt;'admin BN&lt;40'!$C$19,'admin BN&lt;40'!$B$19,"")))))))))</f>
        <v/>
      </c>
      <c r="Q326" s="14" t="str">
        <f t="shared" si="8"/>
        <v/>
      </c>
      <c r="R326" s="14">
        <f t="shared" si="9"/>
        <v>5</v>
      </c>
      <c r="S326" s="15" t="str">
        <f xml:space="preserve">
IF($R326&gt;0,"Fill in all required fields",
IF(OR($M326="&gt;3.0%",$M326="2.0-3.0%",$M326="1.5-2.0%",$M326="0.5-1.5%"),"Fuel sulphur content is too high for operation on BN&lt;40, please use a higher BN CLO and the matching sheet",
IF($I326&gt;100,"CLO not suitable for this sheet. Please check BN &gt;100 sheet",
IF(AND($I326&gt;39,$I326&lt;101),"CLO not suitable for this sheet. Please check BN40 - BN100 sheet",
IF(ISERROR(VLOOKUP(Q326,'admin BN&lt;40'!J$6:M$59,4,FALSE)),"",VLOOKUP(Q326,'admin BN&lt;40'!J$6:M$59,4,FALSE))))))</f>
        <v>Fill in all required fields</v>
      </c>
    </row>
    <row r="327" spans="2:19" ht="15">
      <c r="B327" s="10">
        <v>322</v>
      </c>
      <c r="C327" s="41"/>
      <c r="D327" s="42"/>
      <c r="E327" s="42"/>
      <c r="F327" s="42"/>
      <c r="G327" s="42"/>
      <c r="H327" s="42"/>
      <c r="I327" s="42"/>
      <c r="J327" s="42"/>
      <c r="K327" s="42"/>
      <c r="L327" s="42"/>
      <c r="M327" s="11" t="str">
        <f xml:space="preserve">
(IF(F327&gt;'admin BN&lt;40'!$C$41,'admin BN&lt;40'!$B$41,
(IF(F327&gt;'admin BN&lt;40'!$C$40,'admin BN&lt;40'!$B$40,
(IF(F327&gt;'admin BN&lt;40'!$C$39,'admin BN&lt;40'!$B$39,
(IF(F327&gt;'admin BN&lt;40'!$C$38,'admin BN&lt;40'!$B$38,
(IF(F327&gt;'admin BN&lt;40'!$C$37,'admin BN&lt;40'!$B$37,
(IF(F327&gt;'admin BN&lt;40'!$C$36,'admin BN&lt;40'!$B$36,
(IF(F327&gt;'admin BN&lt;40'!$C$35,'admin BN&lt;40'!$B$35,
(IF(F327&gt;'admin BN&lt;40'!$C$34,'admin BN&lt;40'!$B$34,
(IF(F327&gt;'admin BN&lt;40'!$C$33,'admin BN&lt;40'!$B$33,
(IF(F327&gt;'admin BN&lt;40'!$C$32,'admin BN&lt;40'!$B$32,
(IF(F327&gt;'admin BN&lt;40'!$C$31,'admin BN&lt;40'!$B$31,
(IF(F327&gt;'admin BN&lt;40'!$C$30,'admin BN&lt;40'!$B$30,
(IF(F327&gt;'admin BN&lt;40'!$C$29,'admin BN&lt;40'!$B$29,IF(F327="","",'admin BN&lt;40'!$B$28)))))))))))))))))))))))))))</f>
        <v/>
      </c>
      <c r="N327" s="12" t="str">
        <f xml:space="preserve">
IF(ISBLANK(K327),"",
IF(K327&gt;'admin BN&lt;40'!$E$6,"Safe",
IF(K327&gt;'admin BN&lt;40'!$G$6,"Danger",)))</f>
        <v/>
      </c>
      <c r="O327" s="13" t="str">
        <f xml:space="preserve">
IF(ISBLANK(L327),"",
IF(L327&gt;'admin BN&lt;40'!$G$7,"Danger",
IF(L327&gt;'admin BN&lt;40'!$F$7,"Alert",
IF(L327&gt;='admin BN&lt;40'!$E$7,"Safe",""))))</f>
        <v/>
      </c>
      <c r="P327" s="14" t="str">
        <f xml:space="preserve">
(IF(G327&gt;'admin BN&lt;40'!$C$23,'admin BN&lt;40'!$B$23,
(IF(G327&gt;'admin BN&lt;40'!$C$22,'admin BN&lt;40'!$B$22,
(IF(G327&gt;'admin BN&lt;40'!$C$21,'admin BN&lt;40'!$B$21,
(IF(G327&gt;'admin BN&lt;40'!$C$20,'admin BN&lt;40'!$B$20,IF(G327&gt;'admin BN&lt;40'!$C$19,'admin BN&lt;40'!$B$19,"")))))))))</f>
        <v/>
      </c>
      <c r="Q327" s="14" t="str">
        <f t="shared" ref="Q327:Q390" si="10">N327&amp;O327&amp;P327</f>
        <v/>
      </c>
      <c r="R327" s="14">
        <f t="shared" ref="R327:R390" si="11">SUM(
COUNTIF($F327,""),
COUNTIF($G327,""),
COUNTIF($I327,""),
COUNTIF($K327,""),
COUNTIF($L327,""))</f>
        <v>5</v>
      </c>
      <c r="S327" s="15" t="str">
        <f xml:space="preserve">
IF($R327&gt;0,"Fill in all required fields",
IF(OR($M327="&gt;3.0%",$M327="2.0-3.0%",$M327="1.5-2.0%",$M327="0.5-1.5%"),"Fuel sulphur content is too high for operation on BN&lt;40, please use a higher BN CLO and the matching sheet",
IF($I327&gt;100,"CLO not suitable for this sheet. Please check BN &gt;100 sheet",
IF(AND($I327&gt;39,$I327&lt;101),"CLO not suitable for this sheet. Please check BN40 - BN100 sheet",
IF(ISERROR(VLOOKUP(Q327,'admin BN&lt;40'!J$6:M$59,4,FALSE)),"",VLOOKUP(Q327,'admin BN&lt;40'!J$6:M$59,4,FALSE))))))</f>
        <v>Fill in all required fields</v>
      </c>
    </row>
    <row r="328" spans="2:19" ht="15">
      <c r="B328" s="10">
        <v>323</v>
      </c>
      <c r="C328" s="41"/>
      <c r="D328" s="42"/>
      <c r="E328" s="42"/>
      <c r="F328" s="42"/>
      <c r="G328" s="42"/>
      <c r="H328" s="42"/>
      <c r="I328" s="42"/>
      <c r="J328" s="42"/>
      <c r="K328" s="42"/>
      <c r="L328" s="42"/>
      <c r="M328" s="11" t="str">
        <f xml:space="preserve">
(IF(F328&gt;'admin BN&lt;40'!$C$41,'admin BN&lt;40'!$B$41,
(IF(F328&gt;'admin BN&lt;40'!$C$40,'admin BN&lt;40'!$B$40,
(IF(F328&gt;'admin BN&lt;40'!$C$39,'admin BN&lt;40'!$B$39,
(IF(F328&gt;'admin BN&lt;40'!$C$38,'admin BN&lt;40'!$B$38,
(IF(F328&gt;'admin BN&lt;40'!$C$37,'admin BN&lt;40'!$B$37,
(IF(F328&gt;'admin BN&lt;40'!$C$36,'admin BN&lt;40'!$B$36,
(IF(F328&gt;'admin BN&lt;40'!$C$35,'admin BN&lt;40'!$B$35,
(IF(F328&gt;'admin BN&lt;40'!$C$34,'admin BN&lt;40'!$B$34,
(IF(F328&gt;'admin BN&lt;40'!$C$33,'admin BN&lt;40'!$B$33,
(IF(F328&gt;'admin BN&lt;40'!$C$32,'admin BN&lt;40'!$B$32,
(IF(F328&gt;'admin BN&lt;40'!$C$31,'admin BN&lt;40'!$B$31,
(IF(F328&gt;'admin BN&lt;40'!$C$30,'admin BN&lt;40'!$B$30,
(IF(F328&gt;'admin BN&lt;40'!$C$29,'admin BN&lt;40'!$B$29,IF(F328="","",'admin BN&lt;40'!$B$28)))))))))))))))))))))))))))</f>
        <v/>
      </c>
      <c r="N328" s="12" t="str">
        <f xml:space="preserve">
IF(ISBLANK(K328),"",
IF(K328&gt;'admin BN&lt;40'!$E$6,"Safe",
IF(K328&gt;'admin BN&lt;40'!$G$6,"Danger",)))</f>
        <v/>
      </c>
      <c r="O328" s="13" t="str">
        <f xml:space="preserve">
IF(ISBLANK(L328),"",
IF(L328&gt;'admin BN&lt;40'!$G$7,"Danger",
IF(L328&gt;'admin BN&lt;40'!$F$7,"Alert",
IF(L328&gt;='admin BN&lt;40'!$E$7,"Safe",""))))</f>
        <v/>
      </c>
      <c r="P328" s="14" t="str">
        <f xml:space="preserve">
(IF(G328&gt;'admin BN&lt;40'!$C$23,'admin BN&lt;40'!$B$23,
(IF(G328&gt;'admin BN&lt;40'!$C$22,'admin BN&lt;40'!$B$22,
(IF(G328&gt;'admin BN&lt;40'!$C$21,'admin BN&lt;40'!$B$21,
(IF(G328&gt;'admin BN&lt;40'!$C$20,'admin BN&lt;40'!$B$20,IF(G328&gt;'admin BN&lt;40'!$C$19,'admin BN&lt;40'!$B$19,"")))))))))</f>
        <v/>
      </c>
      <c r="Q328" s="14" t="str">
        <f t="shared" si="10"/>
        <v/>
      </c>
      <c r="R328" s="14">
        <f t="shared" si="11"/>
        <v>5</v>
      </c>
      <c r="S328" s="15" t="str">
        <f xml:space="preserve">
IF($R328&gt;0,"Fill in all required fields",
IF(OR($M328="&gt;3.0%",$M328="2.0-3.0%",$M328="1.5-2.0%",$M328="0.5-1.5%"),"Fuel sulphur content is too high for operation on BN&lt;40, please use a higher BN CLO and the matching sheet",
IF($I328&gt;100,"CLO not suitable for this sheet. Please check BN &gt;100 sheet",
IF(AND($I328&gt;39,$I328&lt;101),"CLO not suitable for this sheet. Please check BN40 - BN100 sheet",
IF(ISERROR(VLOOKUP(Q328,'admin BN&lt;40'!J$6:M$59,4,FALSE)),"",VLOOKUP(Q328,'admin BN&lt;40'!J$6:M$59,4,FALSE))))))</f>
        <v>Fill in all required fields</v>
      </c>
    </row>
    <row r="329" spans="2:19" ht="15">
      <c r="B329" s="10">
        <v>324</v>
      </c>
      <c r="C329" s="41"/>
      <c r="D329" s="42"/>
      <c r="E329" s="42"/>
      <c r="F329" s="42"/>
      <c r="G329" s="42"/>
      <c r="H329" s="42"/>
      <c r="I329" s="42"/>
      <c r="J329" s="42"/>
      <c r="K329" s="42"/>
      <c r="L329" s="42"/>
      <c r="M329" s="11" t="str">
        <f xml:space="preserve">
(IF(F329&gt;'admin BN&lt;40'!$C$41,'admin BN&lt;40'!$B$41,
(IF(F329&gt;'admin BN&lt;40'!$C$40,'admin BN&lt;40'!$B$40,
(IF(F329&gt;'admin BN&lt;40'!$C$39,'admin BN&lt;40'!$B$39,
(IF(F329&gt;'admin BN&lt;40'!$C$38,'admin BN&lt;40'!$B$38,
(IF(F329&gt;'admin BN&lt;40'!$C$37,'admin BN&lt;40'!$B$37,
(IF(F329&gt;'admin BN&lt;40'!$C$36,'admin BN&lt;40'!$B$36,
(IF(F329&gt;'admin BN&lt;40'!$C$35,'admin BN&lt;40'!$B$35,
(IF(F329&gt;'admin BN&lt;40'!$C$34,'admin BN&lt;40'!$B$34,
(IF(F329&gt;'admin BN&lt;40'!$C$33,'admin BN&lt;40'!$B$33,
(IF(F329&gt;'admin BN&lt;40'!$C$32,'admin BN&lt;40'!$B$32,
(IF(F329&gt;'admin BN&lt;40'!$C$31,'admin BN&lt;40'!$B$31,
(IF(F329&gt;'admin BN&lt;40'!$C$30,'admin BN&lt;40'!$B$30,
(IF(F329&gt;'admin BN&lt;40'!$C$29,'admin BN&lt;40'!$B$29,IF(F329="","",'admin BN&lt;40'!$B$28)))))))))))))))))))))))))))</f>
        <v/>
      </c>
      <c r="N329" s="12" t="str">
        <f xml:space="preserve">
IF(ISBLANK(K329),"",
IF(K329&gt;'admin BN&lt;40'!$E$6,"Safe",
IF(K329&gt;'admin BN&lt;40'!$G$6,"Danger",)))</f>
        <v/>
      </c>
      <c r="O329" s="13" t="str">
        <f xml:space="preserve">
IF(ISBLANK(L329),"",
IF(L329&gt;'admin BN&lt;40'!$G$7,"Danger",
IF(L329&gt;'admin BN&lt;40'!$F$7,"Alert",
IF(L329&gt;='admin BN&lt;40'!$E$7,"Safe",""))))</f>
        <v/>
      </c>
      <c r="P329" s="14" t="str">
        <f xml:space="preserve">
(IF(G329&gt;'admin BN&lt;40'!$C$23,'admin BN&lt;40'!$B$23,
(IF(G329&gt;'admin BN&lt;40'!$C$22,'admin BN&lt;40'!$B$22,
(IF(G329&gt;'admin BN&lt;40'!$C$21,'admin BN&lt;40'!$B$21,
(IF(G329&gt;'admin BN&lt;40'!$C$20,'admin BN&lt;40'!$B$20,IF(G329&gt;'admin BN&lt;40'!$C$19,'admin BN&lt;40'!$B$19,"")))))))))</f>
        <v/>
      </c>
      <c r="Q329" s="14" t="str">
        <f t="shared" si="10"/>
        <v/>
      </c>
      <c r="R329" s="14">
        <f t="shared" si="11"/>
        <v>5</v>
      </c>
      <c r="S329" s="15" t="str">
        <f xml:space="preserve">
IF($R329&gt;0,"Fill in all required fields",
IF(OR($M329="&gt;3.0%",$M329="2.0-3.0%",$M329="1.5-2.0%",$M329="0.5-1.5%"),"Fuel sulphur content is too high for operation on BN&lt;40, please use a higher BN CLO and the matching sheet",
IF($I329&gt;100,"CLO not suitable for this sheet. Please check BN &gt;100 sheet",
IF(AND($I329&gt;39,$I329&lt;101),"CLO not suitable for this sheet. Please check BN40 - BN100 sheet",
IF(ISERROR(VLOOKUP(Q329,'admin BN&lt;40'!J$6:M$59,4,FALSE)),"",VLOOKUP(Q329,'admin BN&lt;40'!J$6:M$59,4,FALSE))))))</f>
        <v>Fill in all required fields</v>
      </c>
    </row>
    <row r="330" spans="2:19" ht="15">
      <c r="B330" s="10">
        <v>325</v>
      </c>
      <c r="C330" s="41"/>
      <c r="D330" s="42"/>
      <c r="E330" s="42"/>
      <c r="F330" s="42"/>
      <c r="G330" s="42"/>
      <c r="H330" s="42"/>
      <c r="I330" s="42"/>
      <c r="J330" s="42"/>
      <c r="K330" s="42"/>
      <c r="L330" s="42"/>
      <c r="M330" s="11" t="str">
        <f xml:space="preserve">
(IF(F330&gt;'admin BN&lt;40'!$C$41,'admin BN&lt;40'!$B$41,
(IF(F330&gt;'admin BN&lt;40'!$C$40,'admin BN&lt;40'!$B$40,
(IF(F330&gt;'admin BN&lt;40'!$C$39,'admin BN&lt;40'!$B$39,
(IF(F330&gt;'admin BN&lt;40'!$C$38,'admin BN&lt;40'!$B$38,
(IF(F330&gt;'admin BN&lt;40'!$C$37,'admin BN&lt;40'!$B$37,
(IF(F330&gt;'admin BN&lt;40'!$C$36,'admin BN&lt;40'!$B$36,
(IF(F330&gt;'admin BN&lt;40'!$C$35,'admin BN&lt;40'!$B$35,
(IF(F330&gt;'admin BN&lt;40'!$C$34,'admin BN&lt;40'!$B$34,
(IF(F330&gt;'admin BN&lt;40'!$C$33,'admin BN&lt;40'!$B$33,
(IF(F330&gt;'admin BN&lt;40'!$C$32,'admin BN&lt;40'!$B$32,
(IF(F330&gt;'admin BN&lt;40'!$C$31,'admin BN&lt;40'!$B$31,
(IF(F330&gt;'admin BN&lt;40'!$C$30,'admin BN&lt;40'!$B$30,
(IF(F330&gt;'admin BN&lt;40'!$C$29,'admin BN&lt;40'!$B$29,IF(F330="","",'admin BN&lt;40'!$B$28)))))))))))))))))))))))))))</f>
        <v/>
      </c>
      <c r="N330" s="12" t="str">
        <f xml:space="preserve">
IF(ISBLANK(K330),"",
IF(K330&gt;'admin BN&lt;40'!$E$6,"Safe",
IF(K330&gt;'admin BN&lt;40'!$G$6,"Danger",)))</f>
        <v/>
      </c>
      <c r="O330" s="13" t="str">
        <f xml:space="preserve">
IF(ISBLANK(L330),"",
IF(L330&gt;'admin BN&lt;40'!$G$7,"Danger",
IF(L330&gt;'admin BN&lt;40'!$F$7,"Alert",
IF(L330&gt;='admin BN&lt;40'!$E$7,"Safe",""))))</f>
        <v/>
      </c>
      <c r="P330" s="14" t="str">
        <f xml:space="preserve">
(IF(G330&gt;'admin BN&lt;40'!$C$23,'admin BN&lt;40'!$B$23,
(IF(G330&gt;'admin BN&lt;40'!$C$22,'admin BN&lt;40'!$B$22,
(IF(G330&gt;'admin BN&lt;40'!$C$21,'admin BN&lt;40'!$B$21,
(IF(G330&gt;'admin BN&lt;40'!$C$20,'admin BN&lt;40'!$B$20,IF(G330&gt;'admin BN&lt;40'!$C$19,'admin BN&lt;40'!$B$19,"")))))))))</f>
        <v/>
      </c>
      <c r="Q330" s="14" t="str">
        <f t="shared" si="10"/>
        <v/>
      </c>
      <c r="R330" s="14">
        <f t="shared" si="11"/>
        <v>5</v>
      </c>
      <c r="S330" s="15" t="str">
        <f xml:space="preserve">
IF($R330&gt;0,"Fill in all required fields",
IF(OR($M330="&gt;3.0%",$M330="2.0-3.0%",$M330="1.5-2.0%",$M330="0.5-1.5%"),"Fuel sulphur content is too high for operation on BN&lt;40, please use a higher BN CLO and the matching sheet",
IF($I330&gt;100,"CLO not suitable for this sheet. Please check BN &gt;100 sheet",
IF(AND($I330&gt;39,$I330&lt;101),"CLO not suitable for this sheet. Please check BN40 - BN100 sheet",
IF(ISERROR(VLOOKUP(Q330,'admin BN&lt;40'!J$6:M$59,4,FALSE)),"",VLOOKUP(Q330,'admin BN&lt;40'!J$6:M$59,4,FALSE))))))</f>
        <v>Fill in all required fields</v>
      </c>
    </row>
    <row r="331" spans="2:19" ht="15">
      <c r="B331" s="10">
        <v>326</v>
      </c>
      <c r="C331" s="41"/>
      <c r="D331" s="42"/>
      <c r="E331" s="42"/>
      <c r="F331" s="42"/>
      <c r="G331" s="42"/>
      <c r="H331" s="42"/>
      <c r="I331" s="42"/>
      <c r="J331" s="42"/>
      <c r="K331" s="42"/>
      <c r="L331" s="42"/>
      <c r="M331" s="11" t="str">
        <f xml:space="preserve">
(IF(F331&gt;'admin BN&lt;40'!$C$41,'admin BN&lt;40'!$B$41,
(IF(F331&gt;'admin BN&lt;40'!$C$40,'admin BN&lt;40'!$B$40,
(IF(F331&gt;'admin BN&lt;40'!$C$39,'admin BN&lt;40'!$B$39,
(IF(F331&gt;'admin BN&lt;40'!$C$38,'admin BN&lt;40'!$B$38,
(IF(F331&gt;'admin BN&lt;40'!$C$37,'admin BN&lt;40'!$B$37,
(IF(F331&gt;'admin BN&lt;40'!$C$36,'admin BN&lt;40'!$B$36,
(IF(F331&gt;'admin BN&lt;40'!$C$35,'admin BN&lt;40'!$B$35,
(IF(F331&gt;'admin BN&lt;40'!$C$34,'admin BN&lt;40'!$B$34,
(IF(F331&gt;'admin BN&lt;40'!$C$33,'admin BN&lt;40'!$B$33,
(IF(F331&gt;'admin BN&lt;40'!$C$32,'admin BN&lt;40'!$B$32,
(IF(F331&gt;'admin BN&lt;40'!$C$31,'admin BN&lt;40'!$B$31,
(IF(F331&gt;'admin BN&lt;40'!$C$30,'admin BN&lt;40'!$B$30,
(IF(F331&gt;'admin BN&lt;40'!$C$29,'admin BN&lt;40'!$B$29,IF(F331="","",'admin BN&lt;40'!$B$28)))))))))))))))))))))))))))</f>
        <v/>
      </c>
      <c r="N331" s="12" t="str">
        <f xml:space="preserve">
IF(ISBLANK(K331),"",
IF(K331&gt;'admin BN&lt;40'!$E$6,"Safe",
IF(K331&gt;'admin BN&lt;40'!$G$6,"Danger",)))</f>
        <v/>
      </c>
      <c r="O331" s="13" t="str">
        <f xml:space="preserve">
IF(ISBLANK(L331),"",
IF(L331&gt;'admin BN&lt;40'!$G$7,"Danger",
IF(L331&gt;'admin BN&lt;40'!$F$7,"Alert",
IF(L331&gt;='admin BN&lt;40'!$E$7,"Safe",""))))</f>
        <v/>
      </c>
      <c r="P331" s="14" t="str">
        <f xml:space="preserve">
(IF(G331&gt;'admin BN&lt;40'!$C$23,'admin BN&lt;40'!$B$23,
(IF(G331&gt;'admin BN&lt;40'!$C$22,'admin BN&lt;40'!$B$22,
(IF(G331&gt;'admin BN&lt;40'!$C$21,'admin BN&lt;40'!$B$21,
(IF(G331&gt;'admin BN&lt;40'!$C$20,'admin BN&lt;40'!$B$20,IF(G331&gt;'admin BN&lt;40'!$C$19,'admin BN&lt;40'!$B$19,"")))))))))</f>
        <v/>
      </c>
      <c r="Q331" s="14" t="str">
        <f t="shared" si="10"/>
        <v/>
      </c>
      <c r="R331" s="14">
        <f t="shared" si="11"/>
        <v>5</v>
      </c>
      <c r="S331" s="15" t="str">
        <f xml:space="preserve">
IF($R331&gt;0,"Fill in all required fields",
IF(OR($M331="&gt;3.0%",$M331="2.0-3.0%",$M331="1.5-2.0%",$M331="0.5-1.5%"),"Fuel sulphur content is too high for operation on BN&lt;40, please use a higher BN CLO and the matching sheet",
IF($I331&gt;100,"CLO not suitable for this sheet. Please check BN &gt;100 sheet",
IF(AND($I331&gt;39,$I331&lt;101),"CLO not suitable for this sheet. Please check BN40 - BN100 sheet",
IF(ISERROR(VLOOKUP(Q331,'admin BN&lt;40'!J$6:M$59,4,FALSE)),"",VLOOKUP(Q331,'admin BN&lt;40'!J$6:M$59,4,FALSE))))))</f>
        <v>Fill in all required fields</v>
      </c>
    </row>
    <row r="332" spans="2:19" ht="15">
      <c r="B332" s="10">
        <v>327</v>
      </c>
      <c r="C332" s="41"/>
      <c r="D332" s="42"/>
      <c r="E332" s="42"/>
      <c r="F332" s="42"/>
      <c r="G332" s="42"/>
      <c r="H332" s="42"/>
      <c r="I332" s="42"/>
      <c r="J332" s="42"/>
      <c r="K332" s="42"/>
      <c r="L332" s="42"/>
      <c r="M332" s="11" t="str">
        <f xml:space="preserve">
(IF(F332&gt;'admin BN&lt;40'!$C$41,'admin BN&lt;40'!$B$41,
(IF(F332&gt;'admin BN&lt;40'!$C$40,'admin BN&lt;40'!$B$40,
(IF(F332&gt;'admin BN&lt;40'!$C$39,'admin BN&lt;40'!$B$39,
(IF(F332&gt;'admin BN&lt;40'!$C$38,'admin BN&lt;40'!$B$38,
(IF(F332&gt;'admin BN&lt;40'!$C$37,'admin BN&lt;40'!$B$37,
(IF(F332&gt;'admin BN&lt;40'!$C$36,'admin BN&lt;40'!$B$36,
(IF(F332&gt;'admin BN&lt;40'!$C$35,'admin BN&lt;40'!$B$35,
(IF(F332&gt;'admin BN&lt;40'!$C$34,'admin BN&lt;40'!$B$34,
(IF(F332&gt;'admin BN&lt;40'!$C$33,'admin BN&lt;40'!$B$33,
(IF(F332&gt;'admin BN&lt;40'!$C$32,'admin BN&lt;40'!$B$32,
(IF(F332&gt;'admin BN&lt;40'!$C$31,'admin BN&lt;40'!$B$31,
(IF(F332&gt;'admin BN&lt;40'!$C$30,'admin BN&lt;40'!$B$30,
(IF(F332&gt;'admin BN&lt;40'!$C$29,'admin BN&lt;40'!$B$29,IF(F332="","",'admin BN&lt;40'!$B$28)))))))))))))))))))))))))))</f>
        <v/>
      </c>
      <c r="N332" s="12" t="str">
        <f xml:space="preserve">
IF(ISBLANK(K332),"",
IF(K332&gt;'admin BN&lt;40'!$E$6,"Safe",
IF(K332&gt;'admin BN&lt;40'!$G$6,"Danger",)))</f>
        <v/>
      </c>
      <c r="O332" s="13" t="str">
        <f xml:space="preserve">
IF(ISBLANK(L332),"",
IF(L332&gt;'admin BN&lt;40'!$G$7,"Danger",
IF(L332&gt;'admin BN&lt;40'!$F$7,"Alert",
IF(L332&gt;='admin BN&lt;40'!$E$7,"Safe",""))))</f>
        <v/>
      </c>
      <c r="P332" s="14" t="str">
        <f xml:space="preserve">
(IF(G332&gt;'admin BN&lt;40'!$C$23,'admin BN&lt;40'!$B$23,
(IF(G332&gt;'admin BN&lt;40'!$C$22,'admin BN&lt;40'!$B$22,
(IF(G332&gt;'admin BN&lt;40'!$C$21,'admin BN&lt;40'!$B$21,
(IF(G332&gt;'admin BN&lt;40'!$C$20,'admin BN&lt;40'!$B$20,IF(G332&gt;'admin BN&lt;40'!$C$19,'admin BN&lt;40'!$B$19,"")))))))))</f>
        <v/>
      </c>
      <c r="Q332" s="14" t="str">
        <f t="shared" si="10"/>
        <v/>
      </c>
      <c r="R332" s="14">
        <f t="shared" si="11"/>
        <v>5</v>
      </c>
      <c r="S332" s="15" t="str">
        <f xml:space="preserve">
IF($R332&gt;0,"Fill in all required fields",
IF(OR($M332="&gt;3.0%",$M332="2.0-3.0%",$M332="1.5-2.0%",$M332="0.5-1.5%"),"Fuel sulphur content is too high for operation on BN&lt;40, please use a higher BN CLO and the matching sheet",
IF($I332&gt;100,"CLO not suitable for this sheet. Please check BN &gt;100 sheet",
IF(AND($I332&gt;39,$I332&lt;101),"CLO not suitable for this sheet. Please check BN40 - BN100 sheet",
IF(ISERROR(VLOOKUP(Q332,'admin BN&lt;40'!J$6:M$59,4,FALSE)),"",VLOOKUP(Q332,'admin BN&lt;40'!J$6:M$59,4,FALSE))))))</f>
        <v>Fill in all required fields</v>
      </c>
    </row>
    <row r="333" spans="2:19" ht="15">
      <c r="B333" s="10">
        <v>328</v>
      </c>
      <c r="C333" s="41"/>
      <c r="D333" s="42"/>
      <c r="E333" s="42"/>
      <c r="F333" s="42"/>
      <c r="G333" s="42"/>
      <c r="H333" s="42"/>
      <c r="I333" s="42"/>
      <c r="J333" s="42"/>
      <c r="K333" s="42"/>
      <c r="L333" s="42"/>
      <c r="M333" s="11" t="str">
        <f xml:space="preserve">
(IF(F333&gt;'admin BN&lt;40'!$C$41,'admin BN&lt;40'!$B$41,
(IF(F333&gt;'admin BN&lt;40'!$C$40,'admin BN&lt;40'!$B$40,
(IF(F333&gt;'admin BN&lt;40'!$C$39,'admin BN&lt;40'!$B$39,
(IF(F333&gt;'admin BN&lt;40'!$C$38,'admin BN&lt;40'!$B$38,
(IF(F333&gt;'admin BN&lt;40'!$C$37,'admin BN&lt;40'!$B$37,
(IF(F333&gt;'admin BN&lt;40'!$C$36,'admin BN&lt;40'!$B$36,
(IF(F333&gt;'admin BN&lt;40'!$C$35,'admin BN&lt;40'!$B$35,
(IF(F333&gt;'admin BN&lt;40'!$C$34,'admin BN&lt;40'!$B$34,
(IF(F333&gt;'admin BN&lt;40'!$C$33,'admin BN&lt;40'!$B$33,
(IF(F333&gt;'admin BN&lt;40'!$C$32,'admin BN&lt;40'!$B$32,
(IF(F333&gt;'admin BN&lt;40'!$C$31,'admin BN&lt;40'!$B$31,
(IF(F333&gt;'admin BN&lt;40'!$C$30,'admin BN&lt;40'!$B$30,
(IF(F333&gt;'admin BN&lt;40'!$C$29,'admin BN&lt;40'!$B$29,IF(F333="","",'admin BN&lt;40'!$B$28)))))))))))))))))))))))))))</f>
        <v/>
      </c>
      <c r="N333" s="12" t="str">
        <f xml:space="preserve">
IF(ISBLANK(K333),"",
IF(K333&gt;'admin BN&lt;40'!$E$6,"Safe",
IF(K333&gt;'admin BN&lt;40'!$G$6,"Danger",)))</f>
        <v/>
      </c>
      <c r="O333" s="13" t="str">
        <f xml:space="preserve">
IF(ISBLANK(L333),"",
IF(L333&gt;'admin BN&lt;40'!$G$7,"Danger",
IF(L333&gt;'admin BN&lt;40'!$F$7,"Alert",
IF(L333&gt;='admin BN&lt;40'!$E$7,"Safe",""))))</f>
        <v/>
      </c>
      <c r="P333" s="14" t="str">
        <f xml:space="preserve">
(IF(G333&gt;'admin BN&lt;40'!$C$23,'admin BN&lt;40'!$B$23,
(IF(G333&gt;'admin BN&lt;40'!$C$22,'admin BN&lt;40'!$B$22,
(IF(G333&gt;'admin BN&lt;40'!$C$21,'admin BN&lt;40'!$B$21,
(IF(G333&gt;'admin BN&lt;40'!$C$20,'admin BN&lt;40'!$B$20,IF(G333&gt;'admin BN&lt;40'!$C$19,'admin BN&lt;40'!$B$19,"")))))))))</f>
        <v/>
      </c>
      <c r="Q333" s="14" t="str">
        <f t="shared" si="10"/>
        <v/>
      </c>
      <c r="R333" s="14">
        <f t="shared" si="11"/>
        <v>5</v>
      </c>
      <c r="S333" s="15" t="str">
        <f xml:space="preserve">
IF($R333&gt;0,"Fill in all required fields",
IF(OR($M333="&gt;3.0%",$M333="2.0-3.0%",$M333="1.5-2.0%",$M333="0.5-1.5%"),"Fuel sulphur content is too high for operation on BN&lt;40, please use a higher BN CLO and the matching sheet",
IF($I333&gt;100,"CLO not suitable for this sheet. Please check BN &gt;100 sheet",
IF(AND($I333&gt;39,$I333&lt;101),"CLO not suitable for this sheet. Please check BN40 - BN100 sheet",
IF(ISERROR(VLOOKUP(Q333,'admin BN&lt;40'!J$6:M$59,4,FALSE)),"",VLOOKUP(Q333,'admin BN&lt;40'!J$6:M$59,4,FALSE))))))</f>
        <v>Fill in all required fields</v>
      </c>
    </row>
    <row r="334" spans="2:19" ht="15">
      <c r="B334" s="10">
        <v>329</v>
      </c>
      <c r="C334" s="41"/>
      <c r="D334" s="42"/>
      <c r="E334" s="42"/>
      <c r="F334" s="42"/>
      <c r="G334" s="42"/>
      <c r="H334" s="42"/>
      <c r="I334" s="42"/>
      <c r="J334" s="42"/>
      <c r="K334" s="42"/>
      <c r="L334" s="42"/>
      <c r="M334" s="11" t="str">
        <f xml:space="preserve">
(IF(F334&gt;'admin BN&lt;40'!$C$41,'admin BN&lt;40'!$B$41,
(IF(F334&gt;'admin BN&lt;40'!$C$40,'admin BN&lt;40'!$B$40,
(IF(F334&gt;'admin BN&lt;40'!$C$39,'admin BN&lt;40'!$B$39,
(IF(F334&gt;'admin BN&lt;40'!$C$38,'admin BN&lt;40'!$B$38,
(IF(F334&gt;'admin BN&lt;40'!$C$37,'admin BN&lt;40'!$B$37,
(IF(F334&gt;'admin BN&lt;40'!$C$36,'admin BN&lt;40'!$B$36,
(IF(F334&gt;'admin BN&lt;40'!$C$35,'admin BN&lt;40'!$B$35,
(IF(F334&gt;'admin BN&lt;40'!$C$34,'admin BN&lt;40'!$B$34,
(IF(F334&gt;'admin BN&lt;40'!$C$33,'admin BN&lt;40'!$B$33,
(IF(F334&gt;'admin BN&lt;40'!$C$32,'admin BN&lt;40'!$B$32,
(IF(F334&gt;'admin BN&lt;40'!$C$31,'admin BN&lt;40'!$B$31,
(IF(F334&gt;'admin BN&lt;40'!$C$30,'admin BN&lt;40'!$B$30,
(IF(F334&gt;'admin BN&lt;40'!$C$29,'admin BN&lt;40'!$B$29,IF(F334="","",'admin BN&lt;40'!$B$28)))))))))))))))))))))))))))</f>
        <v/>
      </c>
      <c r="N334" s="12" t="str">
        <f xml:space="preserve">
IF(ISBLANK(K334),"",
IF(K334&gt;'admin BN&lt;40'!$E$6,"Safe",
IF(K334&gt;'admin BN&lt;40'!$G$6,"Danger",)))</f>
        <v/>
      </c>
      <c r="O334" s="13" t="str">
        <f xml:space="preserve">
IF(ISBLANK(L334),"",
IF(L334&gt;'admin BN&lt;40'!$G$7,"Danger",
IF(L334&gt;'admin BN&lt;40'!$F$7,"Alert",
IF(L334&gt;='admin BN&lt;40'!$E$7,"Safe",""))))</f>
        <v/>
      </c>
      <c r="P334" s="14" t="str">
        <f xml:space="preserve">
(IF(G334&gt;'admin BN&lt;40'!$C$23,'admin BN&lt;40'!$B$23,
(IF(G334&gt;'admin BN&lt;40'!$C$22,'admin BN&lt;40'!$B$22,
(IF(G334&gt;'admin BN&lt;40'!$C$21,'admin BN&lt;40'!$B$21,
(IF(G334&gt;'admin BN&lt;40'!$C$20,'admin BN&lt;40'!$B$20,IF(G334&gt;'admin BN&lt;40'!$C$19,'admin BN&lt;40'!$B$19,"")))))))))</f>
        <v/>
      </c>
      <c r="Q334" s="14" t="str">
        <f t="shared" si="10"/>
        <v/>
      </c>
      <c r="R334" s="14">
        <f t="shared" si="11"/>
        <v>5</v>
      </c>
      <c r="S334" s="15" t="str">
        <f xml:space="preserve">
IF($R334&gt;0,"Fill in all required fields",
IF(OR($M334="&gt;3.0%",$M334="2.0-3.0%",$M334="1.5-2.0%",$M334="0.5-1.5%"),"Fuel sulphur content is too high for operation on BN&lt;40, please use a higher BN CLO and the matching sheet",
IF($I334&gt;100,"CLO not suitable for this sheet. Please check BN &gt;100 sheet",
IF(AND($I334&gt;39,$I334&lt;101),"CLO not suitable for this sheet. Please check BN40 - BN100 sheet",
IF(ISERROR(VLOOKUP(Q334,'admin BN&lt;40'!J$6:M$59,4,FALSE)),"",VLOOKUP(Q334,'admin BN&lt;40'!J$6:M$59,4,FALSE))))))</f>
        <v>Fill in all required fields</v>
      </c>
    </row>
    <row r="335" spans="2:19" ht="15">
      <c r="B335" s="10">
        <v>330</v>
      </c>
      <c r="C335" s="41"/>
      <c r="D335" s="42"/>
      <c r="E335" s="42"/>
      <c r="F335" s="42"/>
      <c r="G335" s="42"/>
      <c r="H335" s="42"/>
      <c r="I335" s="42"/>
      <c r="J335" s="42"/>
      <c r="K335" s="42"/>
      <c r="L335" s="42"/>
      <c r="M335" s="11" t="str">
        <f xml:space="preserve">
(IF(F335&gt;'admin BN&lt;40'!$C$41,'admin BN&lt;40'!$B$41,
(IF(F335&gt;'admin BN&lt;40'!$C$40,'admin BN&lt;40'!$B$40,
(IF(F335&gt;'admin BN&lt;40'!$C$39,'admin BN&lt;40'!$B$39,
(IF(F335&gt;'admin BN&lt;40'!$C$38,'admin BN&lt;40'!$B$38,
(IF(F335&gt;'admin BN&lt;40'!$C$37,'admin BN&lt;40'!$B$37,
(IF(F335&gt;'admin BN&lt;40'!$C$36,'admin BN&lt;40'!$B$36,
(IF(F335&gt;'admin BN&lt;40'!$C$35,'admin BN&lt;40'!$B$35,
(IF(F335&gt;'admin BN&lt;40'!$C$34,'admin BN&lt;40'!$B$34,
(IF(F335&gt;'admin BN&lt;40'!$C$33,'admin BN&lt;40'!$B$33,
(IF(F335&gt;'admin BN&lt;40'!$C$32,'admin BN&lt;40'!$B$32,
(IF(F335&gt;'admin BN&lt;40'!$C$31,'admin BN&lt;40'!$B$31,
(IF(F335&gt;'admin BN&lt;40'!$C$30,'admin BN&lt;40'!$B$30,
(IF(F335&gt;'admin BN&lt;40'!$C$29,'admin BN&lt;40'!$B$29,IF(F335="","",'admin BN&lt;40'!$B$28)))))))))))))))))))))))))))</f>
        <v/>
      </c>
      <c r="N335" s="12" t="str">
        <f xml:space="preserve">
IF(ISBLANK(K335),"",
IF(K335&gt;'admin BN&lt;40'!$E$6,"Safe",
IF(K335&gt;'admin BN&lt;40'!$G$6,"Danger",)))</f>
        <v/>
      </c>
      <c r="O335" s="13" t="str">
        <f xml:space="preserve">
IF(ISBLANK(L335),"",
IF(L335&gt;'admin BN&lt;40'!$G$7,"Danger",
IF(L335&gt;'admin BN&lt;40'!$F$7,"Alert",
IF(L335&gt;='admin BN&lt;40'!$E$7,"Safe",""))))</f>
        <v/>
      </c>
      <c r="P335" s="14" t="str">
        <f xml:space="preserve">
(IF(G335&gt;'admin BN&lt;40'!$C$23,'admin BN&lt;40'!$B$23,
(IF(G335&gt;'admin BN&lt;40'!$C$22,'admin BN&lt;40'!$B$22,
(IF(G335&gt;'admin BN&lt;40'!$C$21,'admin BN&lt;40'!$B$21,
(IF(G335&gt;'admin BN&lt;40'!$C$20,'admin BN&lt;40'!$B$20,IF(G335&gt;'admin BN&lt;40'!$C$19,'admin BN&lt;40'!$B$19,"")))))))))</f>
        <v/>
      </c>
      <c r="Q335" s="14" t="str">
        <f t="shared" si="10"/>
        <v/>
      </c>
      <c r="R335" s="14">
        <f t="shared" si="11"/>
        <v>5</v>
      </c>
      <c r="S335" s="15" t="str">
        <f xml:space="preserve">
IF($R335&gt;0,"Fill in all required fields",
IF(OR($M335="&gt;3.0%",$M335="2.0-3.0%",$M335="1.5-2.0%",$M335="0.5-1.5%"),"Fuel sulphur content is too high for operation on BN&lt;40, please use a higher BN CLO and the matching sheet",
IF($I335&gt;100,"CLO not suitable for this sheet. Please check BN &gt;100 sheet",
IF(AND($I335&gt;39,$I335&lt;101),"CLO not suitable for this sheet. Please check BN40 - BN100 sheet",
IF(ISERROR(VLOOKUP(Q335,'admin BN&lt;40'!J$6:M$59,4,FALSE)),"",VLOOKUP(Q335,'admin BN&lt;40'!J$6:M$59,4,FALSE))))))</f>
        <v>Fill in all required fields</v>
      </c>
    </row>
    <row r="336" spans="2:19" ht="15">
      <c r="B336" s="10">
        <v>331</v>
      </c>
      <c r="C336" s="41"/>
      <c r="D336" s="42"/>
      <c r="E336" s="42"/>
      <c r="F336" s="42"/>
      <c r="G336" s="42"/>
      <c r="H336" s="42"/>
      <c r="I336" s="42"/>
      <c r="J336" s="42"/>
      <c r="K336" s="42"/>
      <c r="L336" s="42"/>
      <c r="M336" s="11" t="str">
        <f xml:space="preserve">
(IF(F336&gt;'admin BN&lt;40'!$C$41,'admin BN&lt;40'!$B$41,
(IF(F336&gt;'admin BN&lt;40'!$C$40,'admin BN&lt;40'!$B$40,
(IF(F336&gt;'admin BN&lt;40'!$C$39,'admin BN&lt;40'!$B$39,
(IF(F336&gt;'admin BN&lt;40'!$C$38,'admin BN&lt;40'!$B$38,
(IF(F336&gt;'admin BN&lt;40'!$C$37,'admin BN&lt;40'!$B$37,
(IF(F336&gt;'admin BN&lt;40'!$C$36,'admin BN&lt;40'!$B$36,
(IF(F336&gt;'admin BN&lt;40'!$C$35,'admin BN&lt;40'!$B$35,
(IF(F336&gt;'admin BN&lt;40'!$C$34,'admin BN&lt;40'!$B$34,
(IF(F336&gt;'admin BN&lt;40'!$C$33,'admin BN&lt;40'!$B$33,
(IF(F336&gt;'admin BN&lt;40'!$C$32,'admin BN&lt;40'!$B$32,
(IF(F336&gt;'admin BN&lt;40'!$C$31,'admin BN&lt;40'!$B$31,
(IF(F336&gt;'admin BN&lt;40'!$C$30,'admin BN&lt;40'!$B$30,
(IF(F336&gt;'admin BN&lt;40'!$C$29,'admin BN&lt;40'!$B$29,IF(F336="","",'admin BN&lt;40'!$B$28)))))))))))))))))))))))))))</f>
        <v/>
      </c>
      <c r="N336" s="12" t="str">
        <f xml:space="preserve">
IF(ISBLANK(K336),"",
IF(K336&gt;'admin BN&lt;40'!$E$6,"Safe",
IF(K336&gt;'admin BN&lt;40'!$G$6,"Danger",)))</f>
        <v/>
      </c>
      <c r="O336" s="13" t="str">
        <f xml:space="preserve">
IF(ISBLANK(L336),"",
IF(L336&gt;'admin BN&lt;40'!$G$7,"Danger",
IF(L336&gt;'admin BN&lt;40'!$F$7,"Alert",
IF(L336&gt;='admin BN&lt;40'!$E$7,"Safe",""))))</f>
        <v/>
      </c>
      <c r="P336" s="14" t="str">
        <f xml:space="preserve">
(IF(G336&gt;'admin BN&lt;40'!$C$23,'admin BN&lt;40'!$B$23,
(IF(G336&gt;'admin BN&lt;40'!$C$22,'admin BN&lt;40'!$B$22,
(IF(G336&gt;'admin BN&lt;40'!$C$21,'admin BN&lt;40'!$B$21,
(IF(G336&gt;'admin BN&lt;40'!$C$20,'admin BN&lt;40'!$B$20,IF(G336&gt;'admin BN&lt;40'!$C$19,'admin BN&lt;40'!$B$19,"")))))))))</f>
        <v/>
      </c>
      <c r="Q336" s="14" t="str">
        <f t="shared" si="10"/>
        <v/>
      </c>
      <c r="R336" s="14">
        <f t="shared" si="11"/>
        <v>5</v>
      </c>
      <c r="S336" s="15" t="str">
        <f xml:space="preserve">
IF($R336&gt;0,"Fill in all required fields",
IF(OR($M336="&gt;3.0%",$M336="2.0-3.0%",$M336="1.5-2.0%",$M336="0.5-1.5%"),"Fuel sulphur content is too high for operation on BN&lt;40, please use a higher BN CLO and the matching sheet",
IF($I336&gt;100,"CLO not suitable for this sheet. Please check BN &gt;100 sheet",
IF(AND($I336&gt;39,$I336&lt;101),"CLO not suitable for this sheet. Please check BN40 - BN100 sheet",
IF(ISERROR(VLOOKUP(Q336,'admin BN&lt;40'!J$6:M$59,4,FALSE)),"",VLOOKUP(Q336,'admin BN&lt;40'!J$6:M$59,4,FALSE))))))</f>
        <v>Fill in all required fields</v>
      </c>
    </row>
    <row r="337" spans="2:19" ht="15">
      <c r="B337" s="10">
        <v>332</v>
      </c>
      <c r="C337" s="41"/>
      <c r="D337" s="42"/>
      <c r="E337" s="42"/>
      <c r="F337" s="42"/>
      <c r="G337" s="42"/>
      <c r="H337" s="42"/>
      <c r="I337" s="42"/>
      <c r="J337" s="42"/>
      <c r="K337" s="42"/>
      <c r="L337" s="42"/>
      <c r="M337" s="11" t="str">
        <f xml:space="preserve">
(IF(F337&gt;'admin BN&lt;40'!$C$41,'admin BN&lt;40'!$B$41,
(IF(F337&gt;'admin BN&lt;40'!$C$40,'admin BN&lt;40'!$B$40,
(IF(F337&gt;'admin BN&lt;40'!$C$39,'admin BN&lt;40'!$B$39,
(IF(F337&gt;'admin BN&lt;40'!$C$38,'admin BN&lt;40'!$B$38,
(IF(F337&gt;'admin BN&lt;40'!$C$37,'admin BN&lt;40'!$B$37,
(IF(F337&gt;'admin BN&lt;40'!$C$36,'admin BN&lt;40'!$B$36,
(IF(F337&gt;'admin BN&lt;40'!$C$35,'admin BN&lt;40'!$B$35,
(IF(F337&gt;'admin BN&lt;40'!$C$34,'admin BN&lt;40'!$B$34,
(IF(F337&gt;'admin BN&lt;40'!$C$33,'admin BN&lt;40'!$B$33,
(IF(F337&gt;'admin BN&lt;40'!$C$32,'admin BN&lt;40'!$B$32,
(IF(F337&gt;'admin BN&lt;40'!$C$31,'admin BN&lt;40'!$B$31,
(IF(F337&gt;'admin BN&lt;40'!$C$30,'admin BN&lt;40'!$B$30,
(IF(F337&gt;'admin BN&lt;40'!$C$29,'admin BN&lt;40'!$B$29,IF(F337="","",'admin BN&lt;40'!$B$28)))))))))))))))))))))))))))</f>
        <v/>
      </c>
      <c r="N337" s="12" t="str">
        <f xml:space="preserve">
IF(ISBLANK(K337),"",
IF(K337&gt;'admin BN&lt;40'!$E$6,"Safe",
IF(K337&gt;'admin BN&lt;40'!$G$6,"Danger",)))</f>
        <v/>
      </c>
      <c r="O337" s="13" t="str">
        <f xml:space="preserve">
IF(ISBLANK(L337),"",
IF(L337&gt;'admin BN&lt;40'!$G$7,"Danger",
IF(L337&gt;'admin BN&lt;40'!$F$7,"Alert",
IF(L337&gt;='admin BN&lt;40'!$E$7,"Safe",""))))</f>
        <v/>
      </c>
      <c r="P337" s="14" t="str">
        <f xml:space="preserve">
(IF(G337&gt;'admin BN&lt;40'!$C$23,'admin BN&lt;40'!$B$23,
(IF(G337&gt;'admin BN&lt;40'!$C$22,'admin BN&lt;40'!$B$22,
(IF(G337&gt;'admin BN&lt;40'!$C$21,'admin BN&lt;40'!$B$21,
(IF(G337&gt;'admin BN&lt;40'!$C$20,'admin BN&lt;40'!$B$20,IF(G337&gt;'admin BN&lt;40'!$C$19,'admin BN&lt;40'!$B$19,"")))))))))</f>
        <v/>
      </c>
      <c r="Q337" s="14" t="str">
        <f t="shared" si="10"/>
        <v/>
      </c>
      <c r="R337" s="14">
        <f t="shared" si="11"/>
        <v>5</v>
      </c>
      <c r="S337" s="15" t="str">
        <f xml:space="preserve">
IF($R337&gt;0,"Fill in all required fields",
IF(OR($M337="&gt;3.0%",$M337="2.0-3.0%",$M337="1.5-2.0%",$M337="0.5-1.5%"),"Fuel sulphur content is too high for operation on BN&lt;40, please use a higher BN CLO and the matching sheet",
IF($I337&gt;100,"CLO not suitable for this sheet. Please check BN &gt;100 sheet",
IF(AND($I337&gt;39,$I337&lt;101),"CLO not suitable for this sheet. Please check BN40 - BN100 sheet",
IF(ISERROR(VLOOKUP(Q337,'admin BN&lt;40'!J$6:M$59,4,FALSE)),"",VLOOKUP(Q337,'admin BN&lt;40'!J$6:M$59,4,FALSE))))))</f>
        <v>Fill in all required fields</v>
      </c>
    </row>
    <row r="338" spans="2:19" ht="15">
      <c r="B338" s="10">
        <v>333</v>
      </c>
      <c r="C338" s="41"/>
      <c r="D338" s="42"/>
      <c r="E338" s="42"/>
      <c r="F338" s="42"/>
      <c r="G338" s="42"/>
      <c r="H338" s="42"/>
      <c r="I338" s="42"/>
      <c r="J338" s="42"/>
      <c r="K338" s="42"/>
      <c r="L338" s="42"/>
      <c r="M338" s="11" t="str">
        <f xml:space="preserve">
(IF(F338&gt;'admin BN&lt;40'!$C$41,'admin BN&lt;40'!$B$41,
(IF(F338&gt;'admin BN&lt;40'!$C$40,'admin BN&lt;40'!$B$40,
(IF(F338&gt;'admin BN&lt;40'!$C$39,'admin BN&lt;40'!$B$39,
(IF(F338&gt;'admin BN&lt;40'!$C$38,'admin BN&lt;40'!$B$38,
(IF(F338&gt;'admin BN&lt;40'!$C$37,'admin BN&lt;40'!$B$37,
(IF(F338&gt;'admin BN&lt;40'!$C$36,'admin BN&lt;40'!$B$36,
(IF(F338&gt;'admin BN&lt;40'!$C$35,'admin BN&lt;40'!$B$35,
(IF(F338&gt;'admin BN&lt;40'!$C$34,'admin BN&lt;40'!$B$34,
(IF(F338&gt;'admin BN&lt;40'!$C$33,'admin BN&lt;40'!$B$33,
(IF(F338&gt;'admin BN&lt;40'!$C$32,'admin BN&lt;40'!$B$32,
(IF(F338&gt;'admin BN&lt;40'!$C$31,'admin BN&lt;40'!$B$31,
(IF(F338&gt;'admin BN&lt;40'!$C$30,'admin BN&lt;40'!$B$30,
(IF(F338&gt;'admin BN&lt;40'!$C$29,'admin BN&lt;40'!$B$29,IF(F338="","",'admin BN&lt;40'!$B$28)))))))))))))))))))))))))))</f>
        <v/>
      </c>
      <c r="N338" s="12" t="str">
        <f xml:space="preserve">
IF(ISBLANK(K338),"",
IF(K338&gt;'admin BN&lt;40'!$E$6,"Safe",
IF(K338&gt;'admin BN&lt;40'!$G$6,"Danger",)))</f>
        <v/>
      </c>
      <c r="O338" s="13" t="str">
        <f xml:space="preserve">
IF(ISBLANK(L338),"",
IF(L338&gt;'admin BN&lt;40'!$G$7,"Danger",
IF(L338&gt;'admin BN&lt;40'!$F$7,"Alert",
IF(L338&gt;='admin BN&lt;40'!$E$7,"Safe",""))))</f>
        <v/>
      </c>
      <c r="P338" s="14" t="str">
        <f xml:space="preserve">
(IF(G338&gt;'admin BN&lt;40'!$C$23,'admin BN&lt;40'!$B$23,
(IF(G338&gt;'admin BN&lt;40'!$C$22,'admin BN&lt;40'!$B$22,
(IF(G338&gt;'admin BN&lt;40'!$C$21,'admin BN&lt;40'!$B$21,
(IF(G338&gt;'admin BN&lt;40'!$C$20,'admin BN&lt;40'!$B$20,IF(G338&gt;'admin BN&lt;40'!$C$19,'admin BN&lt;40'!$B$19,"")))))))))</f>
        <v/>
      </c>
      <c r="Q338" s="14" t="str">
        <f t="shared" si="10"/>
        <v/>
      </c>
      <c r="R338" s="14">
        <f t="shared" si="11"/>
        <v>5</v>
      </c>
      <c r="S338" s="15" t="str">
        <f xml:space="preserve">
IF($R338&gt;0,"Fill in all required fields",
IF(OR($M338="&gt;3.0%",$M338="2.0-3.0%",$M338="1.5-2.0%",$M338="0.5-1.5%"),"Fuel sulphur content is too high for operation on BN&lt;40, please use a higher BN CLO and the matching sheet",
IF($I338&gt;100,"CLO not suitable for this sheet. Please check BN &gt;100 sheet",
IF(AND($I338&gt;39,$I338&lt;101),"CLO not suitable for this sheet. Please check BN40 - BN100 sheet",
IF(ISERROR(VLOOKUP(Q338,'admin BN&lt;40'!J$6:M$59,4,FALSE)),"",VLOOKUP(Q338,'admin BN&lt;40'!J$6:M$59,4,FALSE))))))</f>
        <v>Fill in all required fields</v>
      </c>
    </row>
    <row r="339" spans="2:19" ht="15">
      <c r="B339" s="10">
        <v>334</v>
      </c>
      <c r="C339" s="41"/>
      <c r="D339" s="42"/>
      <c r="E339" s="42"/>
      <c r="F339" s="42"/>
      <c r="G339" s="42"/>
      <c r="H339" s="42"/>
      <c r="I339" s="42"/>
      <c r="J339" s="42"/>
      <c r="K339" s="42"/>
      <c r="L339" s="42"/>
      <c r="M339" s="11" t="str">
        <f xml:space="preserve">
(IF(F339&gt;'admin BN&lt;40'!$C$41,'admin BN&lt;40'!$B$41,
(IF(F339&gt;'admin BN&lt;40'!$C$40,'admin BN&lt;40'!$B$40,
(IF(F339&gt;'admin BN&lt;40'!$C$39,'admin BN&lt;40'!$B$39,
(IF(F339&gt;'admin BN&lt;40'!$C$38,'admin BN&lt;40'!$B$38,
(IF(F339&gt;'admin BN&lt;40'!$C$37,'admin BN&lt;40'!$B$37,
(IF(F339&gt;'admin BN&lt;40'!$C$36,'admin BN&lt;40'!$B$36,
(IF(F339&gt;'admin BN&lt;40'!$C$35,'admin BN&lt;40'!$B$35,
(IF(F339&gt;'admin BN&lt;40'!$C$34,'admin BN&lt;40'!$B$34,
(IF(F339&gt;'admin BN&lt;40'!$C$33,'admin BN&lt;40'!$B$33,
(IF(F339&gt;'admin BN&lt;40'!$C$32,'admin BN&lt;40'!$B$32,
(IF(F339&gt;'admin BN&lt;40'!$C$31,'admin BN&lt;40'!$B$31,
(IF(F339&gt;'admin BN&lt;40'!$C$30,'admin BN&lt;40'!$B$30,
(IF(F339&gt;'admin BN&lt;40'!$C$29,'admin BN&lt;40'!$B$29,IF(F339="","",'admin BN&lt;40'!$B$28)))))))))))))))))))))))))))</f>
        <v/>
      </c>
      <c r="N339" s="12" t="str">
        <f xml:space="preserve">
IF(ISBLANK(K339),"",
IF(K339&gt;'admin BN&lt;40'!$E$6,"Safe",
IF(K339&gt;'admin BN&lt;40'!$G$6,"Danger",)))</f>
        <v/>
      </c>
      <c r="O339" s="13" t="str">
        <f xml:space="preserve">
IF(ISBLANK(L339),"",
IF(L339&gt;'admin BN&lt;40'!$G$7,"Danger",
IF(L339&gt;'admin BN&lt;40'!$F$7,"Alert",
IF(L339&gt;='admin BN&lt;40'!$E$7,"Safe",""))))</f>
        <v/>
      </c>
      <c r="P339" s="14" t="str">
        <f xml:space="preserve">
(IF(G339&gt;'admin BN&lt;40'!$C$23,'admin BN&lt;40'!$B$23,
(IF(G339&gt;'admin BN&lt;40'!$C$22,'admin BN&lt;40'!$B$22,
(IF(G339&gt;'admin BN&lt;40'!$C$21,'admin BN&lt;40'!$B$21,
(IF(G339&gt;'admin BN&lt;40'!$C$20,'admin BN&lt;40'!$B$20,IF(G339&gt;'admin BN&lt;40'!$C$19,'admin BN&lt;40'!$B$19,"")))))))))</f>
        <v/>
      </c>
      <c r="Q339" s="14" t="str">
        <f t="shared" si="10"/>
        <v/>
      </c>
      <c r="R339" s="14">
        <f t="shared" si="11"/>
        <v>5</v>
      </c>
      <c r="S339" s="15" t="str">
        <f xml:space="preserve">
IF($R339&gt;0,"Fill in all required fields",
IF(OR($M339="&gt;3.0%",$M339="2.0-3.0%",$M339="1.5-2.0%",$M339="0.5-1.5%"),"Fuel sulphur content is too high for operation on BN&lt;40, please use a higher BN CLO and the matching sheet",
IF($I339&gt;100,"CLO not suitable for this sheet. Please check BN &gt;100 sheet",
IF(AND($I339&gt;39,$I339&lt;101),"CLO not suitable for this sheet. Please check BN40 - BN100 sheet",
IF(ISERROR(VLOOKUP(Q339,'admin BN&lt;40'!J$6:M$59,4,FALSE)),"",VLOOKUP(Q339,'admin BN&lt;40'!J$6:M$59,4,FALSE))))))</f>
        <v>Fill in all required fields</v>
      </c>
    </row>
    <row r="340" spans="2:19" ht="15">
      <c r="B340" s="10">
        <v>335</v>
      </c>
      <c r="C340" s="41"/>
      <c r="D340" s="42"/>
      <c r="E340" s="42"/>
      <c r="F340" s="42"/>
      <c r="G340" s="42"/>
      <c r="H340" s="42"/>
      <c r="I340" s="42"/>
      <c r="J340" s="42"/>
      <c r="K340" s="42"/>
      <c r="L340" s="42"/>
      <c r="M340" s="11" t="str">
        <f xml:space="preserve">
(IF(F340&gt;'admin BN&lt;40'!$C$41,'admin BN&lt;40'!$B$41,
(IF(F340&gt;'admin BN&lt;40'!$C$40,'admin BN&lt;40'!$B$40,
(IF(F340&gt;'admin BN&lt;40'!$C$39,'admin BN&lt;40'!$B$39,
(IF(F340&gt;'admin BN&lt;40'!$C$38,'admin BN&lt;40'!$B$38,
(IF(F340&gt;'admin BN&lt;40'!$C$37,'admin BN&lt;40'!$B$37,
(IF(F340&gt;'admin BN&lt;40'!$C$36,'admin BN&lt;40'!$B$36,
(IF(F340&gt;'admin BN&lt;40'!$C$35,'admin BN&lt;40'!$B$35,
(IF(F340&gt;'admin BN&lt;40'!$C$34,'admin BN&lt;40'!$B$34,
(IF(F340&gt;'admin BN&lt;40'!$C$33,'admin BN&lt;40'!$B$33,
(IF(F340&gt;'admin BN&lt;40'!$C$32,'admin BN&lt;40'!$B$32,
(IF(F340&gt;'admin BN&lt;40'!$C$31,'admin BN&lt;40'!$B$31,
(IF(F340&gt;'admin BN&lt;40'!$C$30,'admin BN&lt;40'!$B$30,
(IF(F340&gt;'admin BN&lt;40'!$C$29,'admin BN&lt;40'!$B$29,IF(F340="","",'admin BN&lt;40'!$B$28)))))))))))))))))))))))))))</f>
        <v/>
      </c>
      <c r="N340" s="12" t="str">
        <f xml:space="preserve">
IF(ISBLANK(K340),"",
IF(K340&gt;'admin BN&lt;40'!$E$6,"Safe",
IF(K340&gt;'admin BN&lt;40'!$G$6,"Danger",)))</f>
        <v/>
      </c>
      <c r="O340" s="13" t="str">
        <f xml:space="preserve">
IF(ISBLANK(L340),"",
IF(L340&gt;'admin BN&lt;40'!$G$7,"Danger",
IF(L340&gt;'admin BN&lt;40'!$F$7,"Alert",
IF(L340&gt;='admin BN&lt;40'!$E$7,"Safe",""))))</f>
        <v/>
      </c>
      <c r="P340" s="14" t="str">
        <f xml:space="preserve">
(IF(G340&gt;'admin BN&lt;40'!$C$23,'admin BN&lt;40'!$B$23,
(IF(G340&gt;'admin BN&lt;40'!$C$22,'admin BN&lt;40'!$B$22,
(IF(G340&gt;'admin BN&lt;40'!$C$21,'admin BN&lt;40'!$B$21,
(IF(G340&gt;'admin BN&lt;40'!$C$20,'admin BN&lt;40'!$B$20,IF(G340&gt;'admin BN&lt;40'!$C$19,'admin BN&lt;40'!$B$19,"")))))))))</f>
        <v/>
      </c>
      <c r="Q340" s="14" t="str">
        <f t="shared" si="10"/>
        <v/>
      </c>
      <c r="R340" s="14">
        <f t="shared" si="11"/>
        <v>5</v>
      </c>
      <c r="S340" s="15" t="str">
        <f xml:space="preserve">
IF($R340&gt;0,"Fill in all required fields",
IF(OR($M340="&gt;3.0%",$M340="2.0-3.0%",$M340="1.5-2.0%",$M340="0.5-1.5%"),"Fuel sulphur content is too high for operation on BN&lt;40, please use a higher BN CLO and the matching sheet",
IF($I340&gt;100,"CLO not suitable for this sheet. Please check BN &gt;100 sheet",
IF(AND($I340&gt;39,$I340&lt;101),"CLO not suitable for this sheet. Please check BN40 - BN100 sheet",
IF(ISERROR(VLOOKUP(Q340,'admin BN&lt;40'!J$6:M$59,4,FALSE)),"",VLOOKUP(Q340,'admin BN&lt;40'!J$6:M$59,4,FALSE))))))</f>
        <v>Fill in all required fields</v>
      </c>
    </row>
    <row r="341" spans="2:19" ht="15">
      <c r="B341" s="10">
        <v>336</v>
      </c>
      <c r="C341" s="41"/>
      <c r="D341" s="42"/>
      <c r="E341" s="42"/>
      <c r="F341" s="42"/>
      <c r="G341" s="42"/>
      <c r="H341" s="42"/>
      <c r="I341" s="42"/>
      <c r="J341" s="42"/>
      <c r="K341" s="42"/>
      <c r="L341" s="42"/>
      <c r="M341" s="11" t="str">
        <f xml:space="preserve">
(IF(F341&gt;'admin BN&lt;40'!$C$41,'admin BN&lt;40'!$B$41,
(IF(F341&gt;'admin BN&lt;40'!$C$40,'admin BN&lt;40'!$B$40,
(IF(F341&gt;'admin BN&lt;40'!$C$39,'admin BN&lt;40'!$B$39,
(IF(F341&gt;'admin BN&lt;40'!$C$38,'admin BN&lt;40'!$B$38,
(IF(F341&gt;'admin BN&lt;40'!$C$37,'admin BN&lt;40'!$B$37,
(IF(F341&gt;'admin BN&lt;40'!$C$36,'admin BN&lt;40'!$B$36,
(IF(F341&gt;'admin BN&lt;40'!$C$35,'admin BN&lt;40'!$B$35,
(IF(F341&gt;'admin BN&lt;40'!$C$34,'admin BN&lt;40'!$B$34,
(IF(F341&gt;'admin BN&lt;40'!$C$33,'admin BN&lt;40'!$B$33,
(IF(F341&gt;'admin BN&lt;40'!$C$32,'admin BN&lt;40'!$B$32,
(IF(F341&gt;'admin BN&lt;40'!$C$31,'admin BN&lt;40'!$B$31,
(IF(F341&gt;'admin BN&lt;40'!$C$30,'admin BN&lt;40'!$B$30,
(IF(F341&gt;'admin BN&lt;40'!$C$29,'admin BN&lt;40'!$B$29,IF(F341="","",'admin BN&lt;40'!$B$28)))))))))))))))))))))))))))</f>
        <v/>
      </c>
      <c r="N341" s="12" t="str">
        <f xml:space="preserve">
IF(ISBLANK(K341),"",
IF(K341&gt;'admin BN&lt;40'!$E$6,"Safe",
IF(K341&gt;'admin BN&lt;40'!$G$6,"Danger",)))</f>
        <v/>
      </c>
      <c r="O341" s="13" t="str">
        <f xml:space="preserve">
IF(ISBLANK(L341),"",
IF(L341&gt;'admin BN&lt;40'!$G$7,"Danger",
IF(L341&gt;'admin BN&lt;40'!$F$7,"Alert",
IF(L341&gt;='admin BN&lt;40'!$E$7,"Safe",""))))</f>
        <v/>
      </c>
      <c r="P341" s="14" t="str">
        <f xml:space="preserve">
(IF(G341&gt;'admin BN&lt;40'!$C$23,'admin BN&lt;40'!$B$23,
(IF(G341&gt;'admin BN&lt;40'!$C$22,'admin BN&lt;40'!$B$22,
(IF(G341&gt;'admin BN&lt;40'!$C$21,'admin BN&lt;40'!$B$21,
(IF(G341&gt;'admin BN&lt;40'!$C$20,'admin BN&lt;40'!$B$20,IF(G341&gt;'admin BN&lt;40'!$C$19,'admin BN&lt;40'!$B$19,"")))))))))</f>
        <v/>
      </c>
      <c r="Q341" s="14" t="str">
        <f t="shared" si="10"/>
        <v/>
      </c>
      <c r="R341" s="14">
        <f t="shared" si="11"/>
        <v>5</v>
      </c>
      <c r="S341" s="15" t="str">
        <f xml:space="preserve">
IF($R341&gt;0,"Fill in all required fields",
IF(OR($M341="&gt;3.0%",$M341="2.0-3.0%",$M341="1.5-2.0%",$M341="0.5-1.5%"),"Fuel sulphur content is too high for operation on BN&lt;40, please use a higher BN CLO and the matching sheet",
IF($I341&gt;100,"CLO not suitable for this sheet. Please check BN &gt;100 sheet",
IF(AND($I341&gt;39,$I341&lt;101),"CLO not suitable for this sheet. Please check BN40 - BN100 sheet",
IF(ISERROR(VLOOKUP(Q341,'admin BN&lt;40'!J$6:M$59,4,FALSE)),"",VLOOKUP(Q341,'admin BN&lt;40'!J$6:M$59,4,FALSE))))))</f>
        <v>Fill in all required fields</v>
      </c>
    </row>
    <row r="342" spans="2:19" ht="15">
      <c r="B342" s="10">
        <v>337</v>
      </c>
      <c r="C342" s="41"/>
      <c r="D342" s="42"/>
      <c r="E342" s="42"/>
      <c r="F342" s="42"/>
      <c r="G342" s="42"/>
      <c r="H342" s="42"/>
      <c r="I342" s="42"/>
      <c r="J342" s="42"/>
      <c r="K342" s="42"/>
      <c r="L342" s="42"/>
      <c r="M342" s="11" t="str">
        <f xml:space="preserve">
(IF(F342&gt;'admin BN&lt;40'!$C$41,'admin BN&lt;40'!$B$41,
(IF(F342&gt;'admin BN&lt;40'!$C$40,'admin BN&lt;40'!$B$40,
(IF(F342&gt;'admin BN&lt;40'!$C$39,'admin BN&lt;40'!$B$39,
(IF(F342&gt;'admin BN&lt;40'!$C$38,'admin BN&lt;40'!$B$38,
(IF(F342&gt;'admin BN&lt;40'!$C$37,'admin BN&lt;40'!$B$37,
(IF(F342&gt;'admin BN&lt;40'!$C$36,'admin BN&lt;40'!$B$36,
(IF(F342&gt;'admin BN&lt;40'!$C$35,'admin BN&lt;40'!$B$35,
(IF(F342&gt;'admin BN&lt;40'!$C$34,'admin BN&lt;40'!$B$34,
(IF(F342&gt;'admin BN&lt;40'!$C$33,'admin BN&lt;40'!$B$33,
(IF(F342&gt;'admin BN&lt;40'!$C$32,'admin BN&lt;40'!$B$32,
(IF(F342&gt;'admin BN&lt;40'!$C$31,'admin BN&lt;40'!$B$31,
(IF(F342&gt;'admin BN&lt;40'!$C$30,'admin BN&lt;40'!$B$30,
(IF(F342&gt;'admin BN&lt;40'!$C$29,'admin BN&lt;40'!$B$29,IF(F342="","",'admin BN&lt;40'!$B$28)))))))))))))))))))))))))))</f>
        <v/>
      </c>
      <c r="N342" s="12" t="str">
        <f xml:space="preserve">
IF(ISBLANK(K342),"",
IF(K342&gt;'admin BN&lt;40'!$E$6,"Safe",
IF(K342&gt;'admin BN&lt;40'!$G$6,"Danger",)))</f>
        <v/>
      </c>
      <c r="O342" s="13" t="str">
        <f xml:space="preserve">
IF(ISBLANK(L342),"",
IF(L342&gt;'admin BN&lt;40'!$G$7,"Danger",
IF(L342&gt;'admin BN&lt;40'!$F$7,"Alert",
IF(L342&gt;='admin BN&lt;40'!$E$7,"Safe",""))))</f>
        <v/>
      </c>
      <c r="P342" s="14" t="str">
        <f xml:space="preserve">
(IF(G342&gt;'admin BN&lt;40'!$C$23,'admin BN&lt;40'!$B$23,
(IF(G342&gt;'admin BN&lt;40'!$C$22,'admin BN&lt;40'!$B$22,
(IF(G342&gt;'admin BN&lt;40'!$C$21,'admin BN&lt;40'!$B$21,
(IF(G342&gt;'admin BN&lt;40'!$C$20,'admin BN&lt;40'!$B$20,IF(G342&gt;'admin BN&lt;40'!$C$19,'admin BN&lt;40'!$B$19,"")))))))))</f>
        <v/>
      </c>
      <c r="Q342" s="14" t="str">
        <f t="shared" si="10"/>
        <v/>
      </c>
      <c r="R342" s="14">
        <f t="shared" si="11"/>
        <v>5</v>
      </c>
      <c r="S342" s="15" t="str">
        <f xml:space="preserve">
IF($R342&gt;0,"Fill in all required fields",
IF(OR($M342="&gt;3.0%",$M342="2.0-3.0%",$M342="1.5-2.0%",$M342="0.5-1.5%"),"Fuel sulphur content is too high for operation on BN&lt;40, please use a higher BN CLO and the matching sheet",
IF($I342&gt;100,"CLO not suitable for this sheet. Please check BN &gt;100 sheet",
IF(AND($I342&gt;39,$I342&lt;101),"CLO not suitable for this sheet. Please check BN40 - BN100 sheet",
IF(ISERROR(VLOOKUP(Q342,'admin BN&lt;40'!J$6:M$59,4,FALSE)),"",VLOOKUP(Q342,'admin BN&lt;40'!J$6:M$59,4,FALSE))))))</f>
        <v>Fill in all required fields</v>
      </c>
    </row>
    <row r="343" spans="2:19" ht="15">
      <c r="B343" s="10">
        <v>338</v>
      </c>
      <c r="C343" s="41"/>
      <c r="D343" s="42"/>
      <c r="E343" s="42"/>
      <c r="F343" s="42"/>
      <c r="G343" s="42"/>
      <c r="H343" s="42"/>
      <c r="I343" s="42"/>
      <c r="J343" s="42"/>
      <c r="K343" s="42"/>
      <c r="L343" s="42"/>
      <c r="M343" s="11" t="str">
        <f xml:space="preserve">
(IF(F343&gt;'admin BN&lt;40'!$C$41,'admin BN&lt;40'!$B$41,
(IF(F343&gt;'admin BN&lt;40'!$C$40,'admin BN&lt;40'!$B$40,
(IF(F343&gt;'admin BN&lt;40'!$C$39,'admin BN&lt;40'!$B$39,
(IF(F343&gt;'admin BN&lt;40'!$C$38,'admin BN&lt;40'!$B$38,
(IF(F343&gt;'admin BN&lt;40'!$C$37,'admin BN&lt;40'!$B$37,
(IF(F343&gt;'admin BN&lt;40'!$C$36,'admin BN&lt;40'!$B$36,
(IF(F343&gt;'admin BN&lt;40'!$C$35,'admin BN&lt;40'!$B$35,
(IF(F343&gt;'admin BN&lt;40'!$C$34,'admin BN&lt;40'!$B$34,
(IF(F343&gt;'admin BN&lt;40'!$C$33,'admin BN&lt;40'!$B$33,
(IF(F343&gt;'admin BN&lt;40'!$C$32,'admin BN&lt;40'!$B$32,
(IF(F343&gt;'admin BN&lt;40'!$C$31,'admin BN&lt;40'!$B$31,
(IF(F343&gt;'admin BN&lt;40'!$C$30,'admin BN&lt;40'!$B$30,
(IF(F343&gt;'admin BN&lt;40'!$C$29,'admin BN&lt;40'!$B$29,IF(F343="","",'admin BN&lt;40'!$B$28)))))))))))))))))))))))))))</f>
        <v/>
      </c>
      <c r="N343" s="12" t="str">
        <f xml:space="preserve">
IF(ISBLANK(K343),"",
IF(K343&gt;'admin BN&lt;40'!$E$6,"Safe",
IF(K343&gt;'admin BN&lt;40'!$G$6,"Danger",)))</f>
        <v/>
      </c>
      <c r="O343" s="13" t="str">
        <f xml:space="preserve">
IF(ISBLANK(L343),"",
IF(L343&gt;'admin BN&lt;40'!$G$7,"Danger",
IF(L343&gt;'admin BN&lt;40'!$F$7,"Alert",
IF(L343&gt;='admin BN&lt;40'!$E$7,"Safe",""))))</f>
        <v/>
      </c>
      <c r="P343" s="14" t="str">
        <f xml:space="preserve">
(IF(G343&gt;'admin BN&lt;40'!$C$23,'admin BN&lt;40'!$B$23,
(IF(G343&gt;'admin BN&lt;40'!$C$22,'admin BN&lt;40'!$B$22,
(IF(G343&gt;'admin BN&lt;40'!$C$21,'admin BN&lt;40'!$B$21,
(IF(G343&gt;'admin BN&lt;40'!$C$20,'admin BN&lt;40'!$B$20,IF(G343&gt;'admin BN&lt;40'!$C$19,'admin BN&lt;40'!$B$19,"")))))))))</f>
        <v/>
      </c>
      <c r="Q343" s="14" t="str">
        <f t="shared" si="10"/>
        <v/>
      </c>
      <c r="R343" s="14">
        <f t="shared" si="11"/>
        <v>5</v>
      </c>
      <c r="S343" s="15" t="str">
        <f xml:space="preserve">
IF($R343&gt;0,"Fill in all required fields",
IF(OR($M343="&gt;3.0%",$M343="2.0-3.0%",$M343="1.5-2.0%",$M343="0.5-1.5%"),"Fuel sulphur content is too high for operation on BN&lt;40, please use a higher BN CLO and the matching sheet",
IF($I343&gt;100,"CLO not suitable for this sheet. Please check BN &gt;100 sheet",
IF(AND($I343&gt;39,$I343&lt;101),"CLO not suitable for this sheet. Please check BN40 - BN100 sheet",
IF(ISERROR(VLOOKUP(Q343,'admin BN&lt;40'!J$6:M$59,4,FALSE)),"",VLOOKUP(Q343,'admin BN&lt;40'!J$6:M$59,4,FALSE))))))</f>
        <v>Fill in all required fields</v>
      </c>
    </row>
    <row r="344" spans="2:19" ht="15">
      <c r="B344" s="10">
        <v>339</v>
      </c>
      <c r="C344" s="41"/>
      <c r="D344" s="42"/>
      <c r="E344" s="42"/>
      <c r="F344" s="42"/>
      <c r="G344" s="42"/>
      <c r="H344" s="42"/>
      <c r="I344" s="42"/>
      <c r="J344" s="42"/>
      <c r="K344" s="42"/>
      <c r="L344" s="42"/>
      <c r="M344" s="11" t="str">
        <f xml:space="preserve">
(IF(F344&gt;'admin BN&lt;40'!$C$41,'admin BN&lt;40'!$B$41,
(IF(F344&gt;'admin BN&lt;40'!$C$40,'admin BN&lt;40'!$B$40,
(IF(F344&gt;'admin BN&lt;40'!$C$39,'admin BN&lt;40'!$B$39,
(IF(F344&gt;'admin BN&lt;40'!$C$38,'admin BN&lt;40'!$B$38,
(IF(F344&gt;'admin BN&lt;40'!$C$37,'admin BN&lt;40'!$B$37,
(IF(F344&gt;'admin BN&lt;40'!$C$36,'admin BN&lt;40'!$B$36,
(IF(F344&gt;'admin BN&lt;40'!$C$35,'admin BN&lt;40'!$B$35,
(IF(F344&gt;'admin BN&lt;40'!$C$34,'admin BN&lt;40'!$B$34,
(IF(F344&gt;'admin BN&lt;40'!$C$33,'admin BN&lt;40'!$B$33,
(IF(F344&gt;'admin BN&lt;40'!$C$32,'admin BN&lt;40'!$B$32,
(IF(F344&gt;'admin BN&lt;40'!$C$31,'admin BN&lt;40'!$B$31,
(IF(F344&gt;'admin BN&lt;40'!$C$30,'admin BN&lt;40'!$B$30,
(IF(F344&gt;'admin BN&lt;40'!$C$29,'admin BN&lt;40'!$B$29,IF(F344="","",'admin BN&lt;40'!$B$28)))))))))))))))))))))))))))</f>
        <v/>
      </c>
      <c r="N344" s="12" t="str">
        <f xml:space="preserve">
IF(ISBLANK(K344),"",
IF(K344&gt;'admin BN&lt;40'!$E$6,"Safe",
IF(K344&gt;'admin BN&lt;40'!$G$6,"Danger",)))</f>
        <v/>
      </c>
      <c r="O344" s="13" t="str">
        <f xml:space="preserve">
IF(ISBLANK(L344),"",
IF(L344&gt;'admin BN&lt;40'!$G$7,"Danger",
IF(L344&gt;'admin BN&lt;40'!$F$7,"Alert",
IF(L344&gt;='admin BN&lt;40'!$E$7,"Safe",""))))</f>
        <v/>
      </c>
      <c r="P344" s="14" t="str">
        <f xml:space="preserve">
(IF(G344&gt;'admin BN&lt;40'!$C$23,'admin BN&lt;40'!$B$23,
(IF(G344&gt;'admin BN&lt;40'!$C$22,'admin BN&lt;40'!$B$22,
(IF(G344&gt;'admin BN&lt;40'!$C$21,'admin BN&lt;40'!$B$21,
(IF(G344&gt;'admin BN&lt;40'!$C$20,'admin BN&lt;40'!$B$20,IF(G344&gt;'admin BN&lt;40'!$C$19,'admin BN&lt;40'!$B$19,"")))))))))</f>
        <v/>
      </c>
      <c r="Q344" s="14" t="str">
        <f t="shared" si="10"/>
        <v/>
      </c>
      <c r="R344" s="14">
        <f t="shared" si="11"/>
        <v>5</v>
      </c>
      <c r="S344" s="15" t="str">
        <f xml:space="preserve">
IF($R344&gt;0,"Fill in all required fields",
IF(OR($M344="&gt;3.0%",$M344="2.0-3.0%",$M344="1.5-2.0%",$M344="0.5-1.5%"),"Fuel sulphur content is too high for operation on BN&lt;40, please use a higher BN CLO and the matching sheet",
IF($I344&gt;100,"CLO not suitable for this sheet. Please check BN &gt;100 sheet",
IF(AND($I344&gt;39,$I344&lt;101),"CLO not suitable for this sheet. Please check BN40 - BN100 sheet",
IF(ISERROR(VLOOKUP(Q344,'admin BN&lt;40'!J$6:M$59,4,FALSE)),"",VLOOKUP(Q344,'admin BN&lt;40'!J$6:M$59,4,FALSE))))))</f>
        <v>Fill in all required fields</v>
      </c>
    </row>
    <row r="345" spans="2:19" ht="15">
      <c r="B345" s="10">
        <v>340</v>
      </c>
      <c r="C345" s="41"/>
      <c r="D345" s="42"/>
      <c r="E345" s="42"/>
      <c r="F345" s="42"/>
      <c r="G345" s="42"/>
      <c r="H345" s="42"/>
      <c r="I345" s="42"/>
      <c r="J345" s="42"/>
      <c r="K345" s="42"/>
      <c r="L345" s="42"/>
      <c r="M345" s="11" t="str">
        <f xml:space="preserve">
(IF(F345&gt;'admin BN&lt;40'!$C$41,'admin BN&lt;40'!$B$41,
(IF(F345&gt;'admin BN&lt;40'!$C$40,'admin BN&lt;40'!$B$40,
(IF(F345&gt;'admin BN&lt;40'!$C$39,'admin BN&lt;40'!$B$39,
(IF(F345&gt;'admin BN&lt;40'!$C$38,'admin BN&lt;40'!$B$38,
(IF(F345&gt;'admin BN&lt;40'!$C$37,'admin BN&lt;40'!$B$37,
(IF(F345&gt;'admin BN&lt;40'!$C$36,'admin BN&lt;40'!$B$36,
(IF(F345&gt;'admin BN&lt;40'!$C$35,'admin BN&lt;40'!$B$35,
(IF(F345&gt;'admin BN&lt;40'!$C$34,'admin BN&lt;40'!$B$34,
(IF(F345&gt;'admin BN&lt;40'!$C$33,'admin BN&lt;40'!$B$33,
(IF(F345&gt;'admin BN&lt;40'!$C$32,'admin BN&lt;40'!$B$32,
(IF(F345&gt;'admin BN&lt;40'!$C$31,'admin BN&lt;40'!$B$31,
(IF(F345&gt;'admin BN&lt;40'!$C$30,'admin BN&lt;40'!$B$30,
(IF(F345&gt;'admin BN&lt;40'!$C$29,'admin BN&lt;40'!$B$29,IF(F345="","",'admin BN&lt;40'!$B$28)))))))))))))))))))))))))))</f>
        <v/>
      </c>
      <c r="N345" s="12" t="str">
        <f xml:space="preserve">
IF(ISBLANK(K345),"",
IF(K345&gt;'admin BN&lt;40'!$E$6,"Safe",
IF(K345&gt;'admin BN&lt;40'!$G$6,"Danger",)))</f>
        <v/>
      </c>
      <c r="O345" s="13" t="str">
        <f xml:space="preserve">
IF(ISBLANK(L345),"",
IF(L345&gt;'admin BN&lt;40'!$G$7,"Danger",
IF(L345&gt;'admin BN&lt;40'!$F$7,"Alert",
IF(L345&gt;='admin BN&lt;40'!$E$7,"Safe",""))))</f>
        <v/>
      </c>
      <c r="P345" s="14" t="str">
        <f xml:space="preserve">
(IF(G345&gt;'admin BN&lt;40'!$C$23,'admin BN&lt;40'!$B$23,
(IF(G345&gt;'admin BN&lt;40'!$C$22,'admin BN&lt;40'!$B$22,
(IF(G345&gt;'admin BN&lt;40'!$C$21,'admin BN&lt;40'!$B$21,
(IF(G345&gt;'admin BN&lt;40'!$C$20,'admin BN&lt;40'!$B$20,IF(G345&gt;'admin BN&lt;40'!$C$19,'admin BN&lt;40'!$B$19,"")))))))))</f>
        <v/>
      </c>
      <c r="Q345" s="14" t="str">
        <f t="shared" si="10"/>
        <v/>
      </c>
      <c r="R345" s="14">
        <f t="shared" si="11"/>
        <v>5</v>
      </c>
      <c r="S345" s="15" t="str">
        <f xml:space="preserve">
IF($R345&gt;0,"Fill in all required fields",
IF(OR($M345="&gt;3.0%",$M345="2.0-3.0%",$M345="1.5-2.0%",$M345="0.5-1.5%"),"Fuel sulphur content is too high for operation on BN&lt;40, please use a higher BN CLO and the matching sheet",
IF($I345&gt;100,"CLO not suitable for this sheet. Please check BN &gt;100 sheet",
IF(AND($I345&gt;39,$I345&lt;101),"CLO not suitable for this sheet. Please check BN40 - BN100 sheet",
IF(ISERROR(VLOOKUP(Q345,'admin BN&lt;40'!J$6:M$59,4,FALSE)),"",VLOOKUP(Q345,'admin BN&lt;40'!J$6:M$59,4,FALSE))))))</f>
        <v>Fill in all required fields</v>
      </c>
    </row>
    <row r="346" spans="2:19" ht="15">
      <c r="B346" s="10">
        <v>341</v>
      </c>
      <c r="C346" s="41"/>
      <c r="D346" s="42"/>
      <c r="E346" s="42"/>
      <c r="F346" s="42"/>
      <c r="G346" s="42"/>
      <c r="H346" s="42"/>
      <c r="I346" s="42"/>
      <c r="J346" s="42"/>
      <c r="K346" s="42"/>
      <c r="L346" s="42"/>
      <c r="M346" s="11" t="str">
        <f xml:space="preserve">
(IF(F346&gt;'admin BN&lt;40'!$C$41,'admin BN&lt;40'!$B$41,
(IF(F346&gt;'admin BN&lt;40'!$C$40,'admin BN&lt;40'!$B$40,
(IF(F346&gt;'admin BN&lt;40'!$C$39,'admin BN&lt;40'!$B$39,
(IF(F346&gt;'admin BN&lt;40'!$C$38,'admin BN&lt;40'!$B$38,
(IF(F346&gt;'admin BN&lt;40'!$C$37,'admin BN&lt;40'!$B$37,
(IF(F346&gt;'admin BN&lt;40'!$C$36,'admin BN&lt;40'!$B$36,
(IF(F346&gt;'admin BN&lt;40'!$C$35,'admin BN&lt;40'!$B$35,
(IF(F346&gt;'admin BN&lt;40'!$C$34,'admin BN&lt;40'!$B$34,
(IF(F346&gt;'admin BN&lt;40'!$C$33,'admin BN&lt;40'!$B$33,
(IF(F346&gt;'admin BN&lt;40'!$C$32,'admin BN&lt;40'!$B$32,
(IF(F346&gt;'admin BN&lt;40'!$C$31,'admin BN&lt;40'!$B$31,
(IF(F346&gt;'admin BN&lt;40'!$C$30,'admin BN&lt;40'!$B$30,
(IF(F346&gt;'admin BN&lt;40'!$C$29,'admin BN&lt;40'!$B$29,IF(F346="","",'admin BN&lt;40'!$B$28)))))))))))))))))))))))))))</f>
        <v/>
      </c>
      <c r="N346" s="12" t="str">
        <f xml:space="preserve">
IF(ISBLANK(K346),"",
IF(K346&gt;'admin BN&lt;40'!$E$6,"Safe",
IF(K346&gt;'admin BN&lt;40'!$G$6,"Danger",)))</f>
        <v/>
      </c>
      <c r="O346" s="13" t="str">
        <f xml:space="preserve">
IF(ISBLANK(L346),"",
IF(L346&gt;'admin BN&lt;40'!$G$7,"Danger",
IF(L346&gt;'admin BN&lt;40'!$F$7,"Alert",
IF(L346&gt;='admin BN&lt;40'!$E$7,"Safe",""))))</f>
        <v/>
      </c>
      <c r="P346" s="14" t="str">
        <f xml:space="preserve">
(IF(G346&gt;'admin BN&lt;40'!$C$23,'admin BN&lt;40'!$B$23,
(IF(G346&gt;'admin BN&lt;40'!$C$22,'admin BN&lt;40'!$B$22,
(IF(G346&gt;'admin BN&lt;40'!$C$21,'admin BN&lt;40'!$B$21,
(IF(G346&gt;'admin BN&lt;40'!$C$20,'admin BN&lt;40'!$B$20,IF(G346&gt;'admin BN&lt;40'!$C$19,'admin BN&lt;40'!$B$19,"")))))))))</f>
        <v/>
      </c>
      <c r="Q346" s="14" t="str">
        <f t="shared" si="10"/>
        <v/>
      </c>
      <c r="R346" s="14">
        <f t="shared" si="11"/>
        <v>5</v>
      </c>
      <c r="S346" s="15" t="str">
        <f xml:space="preserve">
IF($R346&gt;0,"Fill in all required fields",
IF(OR($M346="&gt;3.0%",$M346="2.0-3.0%",$M346="1.5-2.0%",$M346="0.5-1.5%"),"Fuel sulphur content is too high for operation on BN&lt;40, please use a higher BN CLO and the matching sheet",
IF($I346&gt;100,"CLO not suitable for this sheet. Please check BN &gt;100 sheet",
IF(AND($I346&gt;39,$I346&lt;101),"CLO not suitable for this sheet. Please check BN40 - BN100 sheet",
IF(ISERROR(VLOOKUP(Q346,'admin BN&lt;40'!J$6:M$59,4,FALSE)),"",VLOOKUP(Q346,'admin BN&lt;40'!J$6:M$59,4,FALSE))))))</f>
        <v>Fill in all required fields</v>
      </c>
    </row>
    <row r="347" spans="2:19" ht="15">
      <c r="B347" s="10">
        <v>342</v>
      </c>
      <c r="C347" s="41"/>
      <c r="D347" s="42"/>
      <c r="E347" s="42"/>
      <c r="F347" s="42"/>
      <c r="G347" s="42"/>
      <c r="H347" s="42"/>
      <c r="I347" s="42"/>
      <c r="J347" s="42"/>
      <c r="K347" s="42"/>
      <c r="L347" s="42"/>
      <c r="M347" s="11" t="str">
        <f xml:space="preserve">
(IF(F347&gt;'admin BN&lt;40'!$C$41,'admin BN&lt;40'!$B$41,
(IF(F347&gt;'admin BN&lt;40'!$C$40,'admin BN&lt;40'!$B$40,
(IF(F347&gt;'admin BN&lt;40'!$C$39,'admin BN&lt;40'!$B$39,
(IF(F347&gt;'admin BN&lt;40'!$C$38,'admin BN&lt;40'!$B$38,
(IF(F347&gt;'admin BN&lt;40'!$C$37,'admin BN&lt;40'!$B$37,
(IF(F347&gt;'admin BN&lt;40'!$C$36,'admin BN&lt;40'!$B$36,
(IF(F347&gt;'admin BN&lt;40'!$C$35,'admin BN&lt;40'!$B$35,
(IF(F347&gt;'admin BN&lt;40'!$C$34,'admin BN&lt;40'!$B$34,
(IF(F347&gt;'admin BN&lt;40'!$C$33,'admin BN&lt;40'!$B$33,
(IF(F347&gt;'admin BN&lt;40'!$C$32,'admin BN&lt;40'!$B$32,
(IF(F347&gt;'admin BN&lt;40'!$C$31,'admin BN&lt;40'!$B$31,
(IF(F347&gt;'admin BN&lt;40'!$C$30,'admin BN&lt;40'!$B$30,
(IF(F347&gt;'admin BN&lt;40'!$C$29,'admin BN&lt;40'!$B$29,IF(F347="","",'admin BN&lt;40'!$B$28)))))))))))))))))))))))))))</f>
        <v/>
      </c>
      <c r="N347" s="12" t="str">
        <f xml:space="preserve">
IF(ISBLANK(K347),"",
IF(K347&gt;'admin BN&lt;40'!$E$6,"Safe",
IF(K347&gt;'admin BN&lt;40'!$G$6,"Danger",)))</f>
        <v/>
      </c>
      <c r="O347" s="13" t="str">
        <f xml:space="preserve">
IF(ISBLANK(L347),"",
IF(L347&gt;'admin BN&lt;40'!$G$7,"Danger",
IF(L347&gt;'admin BN&lt;40'!$F$7,"Alert",
IF(L347&gt;='admin BN&lt;40'!$E$7,"Safe",""))))</f>
        <v/>
      </c>
      <c r="P347" s="14" t="str">
        <f xml:space="preserve">
(IF(G347&gt;'admin BN&lt;40'!$C$23,'admin BN&lt;40'!$B$23,
(IF(G347&gt;'admin BN&lt;40'!$C$22,'admin BN&lt;40'!$B$22,
(IF(G347&gt;'admin BN&lt;40'!$C$21,'admin BN&lt;40'!$B$21,
(IF(G347&gt;'admin BN&lt;40'!$C$20,'admin BN&lt;40'!$B$20,IF(G347&gt;'admin BN&lt;40'!$C$19,'admin BN&lt;40'!$B$19,"")))))))))</f>
        <v/>
      </c>
      <c r="Q347" s="14" t="str">
        <f t="shared" si="10"/>
        <v/>
      </c>
      <c r="R347" s="14">
        <f t="shared" si="11"/>
        <v>5</v>
      </c>
      <c r="S347" s="15" t="str">
        <f xml:space="preserve">
IF($R347&gt;0,"Fill in all required fields",
IF(OR($M347="&gt;3.0%",$M347="2.0-3.0%",$M347="1.5-2.0%",$M347="0.5-1.5%"),"Fuel sulphur content is too high for operation on BN&lt;40, please use a higher BN CLO and the matching sheet",
IF($I347&gt;100,"CLO not suitable for this sheet. Please check BN &gt;100 sheet",
IF(AND($I347&gt;39,$I347&lt;101),"CLO not suitable for this sheet. Please check BN40 - BN100 sheet",
IF(ISERROR(VLOOKUP(Q347,'admin BN&lt;40'!J$6:M$59,4,FALSE)),"",VLOOKUP(Q347,'admin BN&lt;40'!J$6:M$59,4,FALSE))))))</f>
        <v>Fill in all required fields</v>
      </c>
    </row>
    <row r="348" spans="2:19" ht="15">
      <c r="B348" s="10">
        <v>343</v>
      </c>
      <c r="C348" s="41"/>
      <c r="D348" s="42"/>
      <c r="E348" s="42"/>
      <c r="F348" s="42"/>
      <c r="G348" s="42"/>
      <c r="H348" s="42"/>
      <c r="I348" s="42"/>
      <c r="J348" s="42"/>
      <c r="K348" s="42"/>
      <c r="L348" s="42"/>
      <c r="M348" s="11" t="str">
        <f xml:space="preserve">
(IF(F348&gt;'admin BN&lt;40'!$C$41,'admin BN&lt;40'!$B$41,
(IF(F348&gt;'admin BN&lt;40'!$C$40,'admin BN&lt;40'!$B$40,
(IF(F348&gt;'admin BN&lt;40'!$C$39,'admin BN&lt;40'!$B$39,
(IF(F348&gt;'admin BN&lt;40'!$C$38,'admin BN&lt;40'!$B$38,
(IF(F348&gt;'admin BN&lt;40'!$C$37,'admin BN&lt;40'!$B$37,
(IF(F348&gt;'admin BN&lt;40'!$C$36,'admin BN&lt;40'!$B$36,
(IF(F348&gt;'admin BN&lt;40'!$C$35,'admin BN&lt;40'!$B$35,
(IF(F348&gt;'admin BN&lt;40'!$C$34,'admin BN&lt;40'!$B$34,
(IF(F348&gt;'admin BN&lt;40'!$C$33,'admin BN&lt;40'!$B$33,
(IF(F348&gt;'admin BN&lt;40'!$C$32,'admin BN&lt;40'!$B$32,
(IF(F348&gt;'admin BN&lt;40'!$C$31,'admin BN&lt;40'!$B$31,
(IF(F348&gt;'admin BN&lt;40'!$C$30,'admin BN&lt;40'!$B$30,
(IF(F348&gt;'admin BN&lt;40'!$C$29,'admin BN&lt;40'!$B$29,IF(F348="","",'admin BN&lt;40'!$B$28)))))))))))))))))))))))))))</f>
        <v/>
      </c>
      <c r="N348" s="12" t="str">
        <f xml:space="preserve">
IF(ISBLANK(K348),"",
IF(K348&gt;'admin BN&lt;40'!$E$6,"Safe",
IF(K348&gt;'admin BN&lt;40'!$G$6,"Danger",)))</f>
        <v/>
      </c>
      <c r="O348" s="13" t="str">
        <f xml:space="preserve">
IF(ISBLANK(L348),"",
IF(L348&gt;'admin BN&lt;40'!$G$7,"Danger",
IF(L348&gt;'admin BN&lt;40'!$F$7,"Alert",
IF(L348&gt;='admin BN&lt;40'!$E$7,"Safe",""))))</f>
        <v/>
      </c>
      <c r="P348" s="14" t="str">
        <f xml:space="preserve">
(IF(G348&gt;'admin BN&lt;40'!$C$23,'admin BN&lt;40'!$B$23,
(IF(G348&gt;'admin BN&lt;40'!$C$22,'admin BN&lt;40'!$B$22,
(IF(G348&gt;'admin BN&lt;40'!$C$21,'admin BN&lt;40'!$B$21,
(IF(G348&gt;'admin BN&lt;40'!$C$20,'admin BN&lt;40'!$B$20,IF(G348&gt;'admin BN&lt;40'!$C$19,'admin BN&lt;40'!$B$19,"")))))))))</f>
        <v/>
      </c>
      <c r="Q348" s="14" t="str">
        <f t="shared" si="10"/>
        <v/>
      </c>
      <c r="R348" s="14">
        <f t="shared" si="11"/>
        <v>5</v>
      </c>
      <c r="S348" s="15" t="str">
        <f xml:space="preserve">
IF($R348&gt;0,"Fill in all required fields",
IF(OR($M348="&gt;3.0%",$M348="2.0-3.0%",$M348="1.5-2.0%",$M348="0.5-1.5%"),"Fuel sulphur content is too high for operation on BN&lt;40, please use a higher BN CLO and the matching sheet",
IF($I348&gt;100,"CLO not suitable for this sheet. Please check BN &gt;100 sheet",
IF(AND($I348&gt;39,$I348&lt;101),"CLO not suitable for this sheet. Please check BN40 - BN100 sheet",
IF(ISERROR(VLOOKUP(Q348,'admin BN&lt;40'!J$6:M$59,4,FALSE)),"",VLOOKUP(Q348,'admin BN&lt;40'!J$6:M$59,4,FALSE))))))</f>
        <v>Fill in all required fields</v>
      </c>
    </row>
    <row r="349" spans="2:19" ht="15">
      <c r="B349" s="10">
        <v>344</v>
      </c>
      <c r="C349" s="41"/>
      <c r="D349" s="42"/>
      <c r="E349" s="42"/>
      <c r="F349" s="42"/>
      <c r="G349" s="42"/>
      <c r="H349" s="42"/>
      <c r="I349" s="42"/>
      <c r="J349" s="42"/>
      <c r="K349" s="42"/>
      <c r="L349" s="42"/>
      <c r="M349" s="11" t="str">
        <f xml:space="preserve">
(IF(F349&gt;'admin BN&lt;40'!$C$41,'admin BN&lt;40'!$B$41,
(IF(F349&gt;'admin BN&lt;40'!$C$40,'admin BN&lt;40'!$B$40,
(IF(F349&gt;'admin BN&lt;40'!$C$39,'admin BN&lt;40'!$B$39,
(IF(F349&gt;'admin BN&lt;40'!$C$38,'admin BN&lt;40'!$B$38,
(IF(F349&gt;'admin BN&lt;40'!$C$37,'admin BN&lt;40'!$B$37,
(IF(F349&gt;'admin BN&lt;40'!$C$36,'admin BN&lt;40'!$B$36,
(IF(F349&gt;'admin BN&lt;40'!$C$35,'admin BN&lt;40'!$B$35,
(IF(F349&gt;'admin BN&lt;40'!$C$34,'admin BN&lt;40'!$B$34,
(IF(F349&gt;'admin BN&lt;40'!$C$33,'admin BN&lt;40'!$B$33,
(IF(F349&gt;'admin BN&lt;40'!$C$32,'admin BN&lt;40'!$B$32,
(IF(F349&gt;'admin BN&lt;40'!$C$31,'admin BN&lt;40'!$B$31,
(IF(F349&gt;'admin BN&lt;40'!$C$30,'admin BN&lt;40'!$B$30,
(IF(F349&gt;'admin BN&lt;40'!$C$29,'admin BN&lt;40'!$B$29,IF(F349="","",'admin BN&lt;40'!$B$28)))))))))))))))))))))))))))</f>
        <v/>
      </c>
      <c r="N349" s="12" t="str">
        <f xml:space="preserve">
IF(ISBLANK(K349),"",
IF(K349&gt;'admin BN&lt;40'!$E$6,"Safe",
IF(K349&gt;'admin BN&lt;40'!$G$6,"Danger",)))</f>
        <v/>
      </c>
      <c r="O349" s="13" t="str">
        <f xml:space="preserve">
IF(ISBLANK(L349),"",
IF(L349&gt;'admin BN&lt;40'!$G$7,"Danger",
IF(L349&gt;'admin BN&lt;40'!$F$7,"Alert",
IF(L349&gt;='admin BN&lt;40'!$E$7,"Safe",""))))</f>
        <v/>
      </c>
      <c r="P349" s="14" t="str">
        <f xml:space="preserve">
(IF(G349&gt;'admin BN&lt;40'!$C$23,'admin BN&lt;40'!$B$23,
(IF(G349&gt;'admin BN&lt;40'!$C$22,'admin BN&lt;40'!$B$22,
(IF(G349&gt;'admin BN&lt;40'!$C$21,'admin BN&lt;40'!$B$21,
(IF(G349&gt;'admin BN&lt;40'!$C$20,'admin BN&lt;40'!$B$20,IF(G349&gt;'admin BN&lt;40'!$C$19,'admin BN&lt;40'!$B$19,"")))))))))</f>
        <v/>
      </c>
      <c r="Q349" s="14" t="str">
        <f t="shared" si="10"/>
        <v/>
      </c>
      <c r="R349" s="14">
        <f t="shared" si="11"/>
        <v>5</v>
      </c>
      <c r="S349" s="15" t="str">
        <f xml:space="preserve">
IF($R349&gt;0,"Fill in all required fields",
IF(OR($M349="&gt;3.0%",$M349="2.0-3.0%",$M349="1.5-2.0%",$M349="0.5-1.5%"),"Fuel sulphur content is too high for operation on BN&lt;40, please use a higher BN CLO and the matching sheet",
IF($I349&gt;100,"CLO not suitable for this sheet. Please check BN &gt;100 sheet",
IF(AND($I349&gt;39,$I349&lt;101),"CLO not suitable for this sheet. Please check BN40 - BN100 sheet",
IF(ISERROR(VLOOKUP(Q349,'admin BN&lt;40'!J$6:M$59,4,FALSE)),"",VLOOKUP(Q349,'admin BN&lt;40'!J$6:M$59,4,FALSE))))))</f>
        <v>Fill in all required fields</v>
      </c>
    </row>
    <row r="350" spans="2:19" ht="15">
      <c r="B350" s="10">
        <v>345</v>
      </c>
      <c r="C350" s="41"/>
      <c r="D350" s="42"/>
      <c r="E350" s="42"/>
      <c r="F350" s="42"/>
      <c r="G350" s="42"/>
      <c r="H350" s="42"/>
      <c r="I350" s="42"/>
      <c r="J350" s="42"/>
      <c r="K350" s="42"/>
      <c r="L350" s="42"/>
      <c r="M350" s="11" t="str">
        <f xml:space="preserve">
(IF(F350&gt;'admin BN&lt;40'!$C$41,'admin BN&lt;40'!$B$41,
(IF(F350&gt;'admin BN&lt;40'!$C$40,'admin BN&lt;40'!$B$40,
(IF(F350&gt;'admin BN&lt;40'!$C$39,'admin BN&lt;40'!$B$39,
(IF(F350&gt;'admin BN&lt;40'!$C$38,'admin BN&lt;40'!$B$38,
(IF(F350&gt;'admin BN&lt;40'!$C$37,'admin BN&lt;40'!$B$37,
(IF(F350&gt;'admin BN&lt;40'!$C$36,'admin BN&lt;40'!$B$36,
(IF(F350&gt;'admin BN&lt;40'!$C$35,'admin BN&lt;40'!$B$35,
(IF(F350&gt;'admin BN&lt;40'!$C$34,'admin BN&lt;40'!$B$34,
(IF(F350&gt;'admin BN&lt;40'!$C$33,'admin BN&lt;40'!$B$33,
(IF(F350&gt;'admin BN&lt;40'!$C$32,'admin BN&lt;40'!$B$32,
(IF(F350&gt;'admin BN&lt;40'!$C$31,'admin BN&lt;40'!$B$31,
(IF(F350&gt;'admin BN&lt;40'!$C$30,'admin BN&lt;40'!$B$30,
(IF(F350&gt;'admin BN&lt;40'!$C$29,'admin BN&lt;40'!$B$29,IF(F350="","",'admin BN&lt;40'!$B$28)))))))))))))))))))))))))))</f>
        <v/>
      </c>
      <c r="N350" s="12" t="str">
        <f xml:space="preserve">
IF(ISBLANK(K350),"",
IF(K350&gt;'admin BN&lt;40'!$E$6,"Safe",
IF(K350&gt;'admin BN&lt;40'!$G$6,"Danger",)))</f>
        <v/>
      </c>
      <c r="O350" s="13" t="str">
        <f xml:space="preserve">
IF(ISBLANK(L350),"",
IF(L350&gt;'admin BN&lt;40'!$G$7,"Danger",
IF(L350&gt;'admin BN&lt;40'!$F$7,"Alert",
IF(L350&gt;='admin BN&lt;40'!$E$7,"Safe",""))))</f>
        <v/>
      </c>
      <c r="P350" s="14" t="str">
        <f xml:space="preserve">
(IF(G350&gt;'admin BN&lt;40'!$C$23,'admin BN&lt;40'!$B$23,
(IF(G350&gt;'admin BN&lt;40'!$C$22,'admin BN&lt;40'!$B$22,
(IF(G350&gt;'admin BN&lt;40'!$C$21,'admin BN&lt;40'!$B$21,
(IF(G350&gt;'admin BN&lt;40'!$C$20,'admin BN&lt;40'!$B$20,IF(G350&gt;'admin BN&lt;40'!$C$19,'admin BN&lt;40'!$B$19,"")))))))))</f>
        <v/>
      </c>
      <c r="Q350" s="14" t="str">
        <f t="shared" si="10"/>
        <v/>
      </c>
      <c r="R350" s="14">
        <f t="shared" si="11"/>
        <v>5</v>
      </c>
      <c r="S350" s="15" t="str">
        <f xml:space="preserve">
IF($R350&gt;0,"Fill in all required fields",
IF(OR($M350="&gt;3.0%",$M350="2.0-3.0%",$M350="1.5-2.0%",$M350="0.5-1.5%"),"Fuel sulphur content is too high for operation on BN&lt;40, please use a higher BN CLO and the matching sheet",
IF($I350&gt;100,"CLO not suitable for this sheet. Please check BN &gt;100 sheet",
IF(AND($I350&gt;39,$I350&lt;101),"CLO not suitable for this sheet. Please check BN40 - BN100 sheet",
IF(ISERROR(VLOOKUP(Q350,'admin BN&lt;40'!J$6:M$59,4,FALSE)),"",VLOOKUP(Q350,'admin BN&lt;40'!J$6:M$59,4,FALSE))))))</f>
        <v>Fill in all required fields</v>
      </c>
    </row>
    <row r="351" spans="2:19" ht="15">
      <c r="B351" s="10">
        <v>346</v>
      </c>
      <c r="C351" s="41"/>
      <c r="D351" s="42"/>
      <c r="E351" s="42"/>
      <c r="F351" s="42"/>
      <c r="G351" s="42"/>
      <c r="H351" s="42"/>
      <c r="I351" s="42"/>
      <c r="J351" s="42"/>
      <c r="K351" s="42"/>
      <c r="L351" s="42"/>
      <c r="M351" s="11" t="str">
        <f xml:space="preserve">
(IF(F351&gt;'admin BN&lt;40'!$C$41,'admin BN&lt;40'!$B$41,
(IF(F351&gt;'admin BN&lt;40'!$C$40,'admin BN&lt;40'!$B$40,
(IF(F351&gt;'admin BN&lt;40'!$C$39,'admin BN&lt;40'!$B$39,
(IF(F351&gt;'admin BN&lt;40'!$C$38,'admin BN&lt;40'!$B$38,
(IF(F351&gt;'admin BN&lt;40'!$C$37,'admin BN&lt;40'!$B$37,
(IF(F351&gt;'admin BN&lt;40'!$C$36,'admin BN&lt;40'!$B$36,
(IF(F351&gt;'admin BN&lt;40'!$C$35,'admin BN&lt;40'!$B$35,
(IF(F351&gt;'admin BN&lt;40'!$C$34,'admin BN&lt;40'!$B$34,
(IF(F351&gt;'admin BN&lt;40'!$C$33,'admin BN&lt;40'!$B$33,
(IF(F351&gt;'admin BN&lt;40'!$C$32,'admin BN&lt;40'!$B$32,
(IF(F351&gt;'admin BN&lt;40'!$C$31,'admin BN&lt;40'!$B$31,
(IF(F351&gt;'admin BN&lt;40'!$C$30,'admin BN&lt;40'!$B$30,
(IF(F351&gt;'admin BN&lt;40'!$C$29,'admin BN&lt;40'!$B$29,IF(F351="","",'admin BN&lt;40'!$B$28)))))))))))))))))))))))))))</f>
        <v/>
      </c>
      <c r="N351" s="12" t="str">
        <f xml:space="preserve">
IF(ISBLANK(K351),"",
IF(K351&gt;'admin BN&lt;40'!$E$6,"Safe",
IF(K351&gt;'admin BN&lt;40'!$G$6,"Danger",)))</f>
        <v/>
      </c>
      <c r="O351" s="13" t="str">
        <f xml:space="preserve">
IF(ISBLANK(L351),"",
IF(L351&gt;'admin BN&lt;40'!$G$7,"Danger",
IF(L351&gt;'admin BN&lt;40'!$F$7,"Alert",
IF(L351&gt;='admin BN&lt;40'!$E$7,"Safe",""))))</f>
        <v/>
      </c>
      <c r="P351" s="14" t="str">
        <f xml:space="preserve">
(IF(G351&gt;'admin BN&lt;40'!$C$23,'admin BN&lt;40'!$B$23,
(IF(G351&gt;'admin BN&lt;40'!$C$22,'admin BN&lt;40'!$B$22,
(IF(G351&gt;'admin BN&lt;40'!$C$21,'admin BN&lt;40'!$B$21,
(IF(G351&gt;'admin BN&lt;40'!$C$20,'admin BN&lt;40'!$B$20,IF(G351&gt;'admin BN&lt;40'!$C$19,'admin BN&lt;40'!$B$19,"")))))))))</f>
        <v/>
      </c>
      <c r="Q351" s="14" t="str">
        <f t="shared" si="10"/>
        <v/>
      </c>
      <c r="R351" s="14">
        <f t="shared" si="11"/>
        <v>5</v>
      </c>
      <c r="S351" s="15" t="str">
        <f xml:space="preserve">
IF($R351&gt;0,"Fill in all required fields",
IF(OR($M351="&gt;3.0%",$M351="2.0-3.0%",$M351="1.5-2.0%",$M351="0.5-1.5%"),"Fuel sulphur content is too high for operation on BN&lt;40, please use a higher BN CLO and the matching sheet",
IF($I351&gt;100,"CLO not suitable for this sheet. Please check BN &gt;100 sheet",
IF(AND($I351&gt;39,$I351&lt;101),"CLO not suitable for this sheet. Please check BN40 - BN100 sheet",
IF(ISERROR(VLOOKUP(Q351,'admin BN&lt;40'!J$6:M$59,4,FALSE)),"",VLOOKUP(Q351,'admin BN&lt;40'!J$6:M$59,4,FALSE))))))</f>
        <v>Fill in all required fields</v>
      </c>
    </row>
    <row r="352" spans="2:19" ht="15">
      <c r="B352" s="10">
        <v>347</v>
      </c>
      <c r="C352" s="41"/>
      <c r="D352" s="42"/>
      <c r="E352" s="42"/>
      <c r="F352" s="42"/>
      <c r="G352" s="42"/>
      <c r="H352" s="42"/>
      <c r="I352" s="42"/>
      <c r="J352" s="42"/>
      <c r="K352" s="42"/>
      <c r="L352" s="42"/>
      <c r="M352" s="11" t="str">
        <f xml:space="preserve">
(IF(F352&gt;'admin BN&lt;40'!$C$41,'admin BN&lt;40'!$B$41,
(IF(F352&gt;'admin BN&lt;40'!$C$40,'admin BN&lt;40'!$B$40,
(IF(F352&gt;'admin BN&lt;40'!$C$39,'admin BN&lt;40'!$B$39,
(IF(F352&gt;'admin BN&lt;40'!$C$38,'admin BN&lt;40'!$B$38,
(IF(F352&gt;'admin BN&lt;40'!$C$37,'admin BN&lt;40'!$B$37,
(IF(F352&gt;'admin BN&lt;40'!$C$36,'admin BN&lt;40'!$B$36,
(IF(F352&gt;'admin BN&lt;40'!$C$35,'admin BN&lt;40'!$B$35,
(IF(F352&gt;'admin BN&lt;40'!$C$34,'admin BN&lt;40'!$B$34,
(IF(F352&gt;'admin BN&lt;40'!$C$33,'admin BN&lt;40'!$B$33,
(IF(F352&gt;'admin BN&lt;40'!$C$32,'admin BN&lt;40'!$B$32,
(IF(F352&gt;'admin BN&lt;40'!$C$31,'admin BN&lt;40'!$B$31,
(IF(F352&gt;'admin BN&lt;40'!$C$30,'admin BN&lt;40'!$B$30,
(IF(F352&gt;'admin BN&lt;40'!$C$29,'admin BN&lt;40'!$B$29,IF(F352="","",'admin BN&lt;40'!$B$28)))))))))))))))))))))))))))</f>
        <v/>
      </c>
      <c r="N352" s="12" t="str">
        <f xml:space="preserve">
IF(ISBLANK(K352),"",
IF(K352&gt;'admin BN&lt;40'!$E$6,"Safe",
IF(K352&gt;'admin BN&lt;40'!$G$6,"Danger",)))</f>
        <v/>
      </c>
      <c r="O352" s="13" t="str">
        <f xml:space="preserve">
IF(ISBLANK(L352),"",
IF(L352&gt;'admin BN&lt;40'!$G$7,"Danger",
IF(L352&gt;'admin BN&lt;40'!$F$7,"Alert",
IF(L352&gt;='admin BN&lt;40'!$E$7,"Safe",""))))</f>
        <v/>
      </c>
      <c r="P352" s="14" t="str">
        <f xml:space="preserve">
(IF(G352&gt;'admin BN&lt;40'!$C$23,'admin BN&lt;40'!$B$23,
(IF(G352&gt;'admin BN&lt;40'!$C$22,'admin BN&lt;40'!$B$22,
(IF(G352&gt;'admin BN&lt;40'!$C$21,'admin BN&lt;40'!$B$21,
(IF(G352&gt;'admin BN&lt;40'!$C$20,'admin BN&lt;40'!$B$20,IF(G352&gt;'admin BN&lt;40'!$C$19,'admin BN&lt;40'!$B$19,"")))))))))</f>
        <v/>
      </c>
      <c r="Q352" s="14" t="str">
        <f t="shared" si="10"/>
        <v/>
      </c>
      <c r="R352" s="14">
        <f t="shared" si="11"/>
        <v>5</v>
      </c>
      <c r="S352" s="15" t="str">
        <f xml:space="preserve">
IF($R352&gt;0,"Fill in all required fields",
IF(OR($M352="&gt;3.0%",$M352="2.0-3.0%",$M352="1.5-2.0%",$M352="0.5-1.5%"),"Fuel sulphur content is too high for operation on BN&lt;40, please use a higher BN CLO and the matching sheet",
IF($I352&gt;100,"CLO not suitable for this sheet. Please check BN &gt;100 sheet",
IF(AND($I352&gt;39,$I352&lt;101),"CLO not suitable for this sheet. Please check BN40 - BN100 sheet",
IF(ISERROR(VLOOKUP(Q352,'admin BN&lt;40'!J$6:M$59,4,FALSE)),"",VLOOKUP(Q352,'admin BN&lt;40'!J$6:M$59,4,FALSE))))))</f>
        <v>Fill in all required fields</v>
      </c>
    </row>
    <row r="353" spans="2:19" ht="15">
      <c r="B353" s="10">
        <v>348</v>
      </c>
      <c r="C353" s="41"/>
      <c r="D353" s="42"/>
      <c r="E353" s="42"/>
      <c r="F353" s="42"/>
      <c r="G353" s="42"/>
      <c r="H353" s="42"/>
      <c r="I353" s="42"/>
      <c r="J353" s="42"/>
      <c r="K353" s="42"/>
      <c r="L353" s="42"/>
      <c r="M353" s="11" t="str">
        <f xml:space="preserve">
(IF(F353&gt;'admin BN&lt;40'!$C$41,'admin BN&lt;40'!$B$41,
(IF(F353&gt;'admin BN&lt;40'!$C$40,'admin BN&lt;40'!$B$40,
(IF(F353&gt;'admin BN&lt;40'!$C$39,'admin BN&lt;40'!$B$39,
(IF(F353&gt;'admin BN&lt;40'!$C$38,'admin BN&lt;40'!$B$38,
(IF(F353&gt;'admin BN&lt;40'!$C$37,'admin BN&lt;40'!$B$37,
(IF(F353&gt;'admin BN&lt;40'!$C$36,'admin BN&lt;40'!$B$36,
(IF(F353&gt;'admin BN&lt;40'!$C$35,'admin BN&lt;40'!$B$35,
(IF(F353&gt;'admin BN&lt;40'!$C$34,'admin BN&lt;40'!$B$34,
(IF(F353&gt;'admin BN&lt;40'!$C$33,'admin BN&lt;40'!$B$33,
(IF(F353&gt;'admin BN&lt;40'!$C$32,'admin BN&lt;40'!$B$32,
(IF(F353&gt;'admin BN&lt;40'!$C$31,'admin BN&lt;40'!$B$31,
(IF(F353&gt;'admin BN&lt;40'!$C$30,'admin BN&lt;40'!$B$30,
(IF(F353&gt;'admin BN&lt;40'!$C$29,'admin BN&lt;40'!$B$29,IF(F353="","",'admin BN&lt;40'!$B$28)))))))))))))))))))))))))))</f>
        <v/>
      </c>
      <c r="N353" s="12" t="str">
        <f xml:space="preserve">
IF(ISBLANK(K353),"",
IF(K353&gt;'admin BN&lt;40'!$E$6,"Safe",
IF(K353&gt;'admin BN&lt;40'!$G$6,"Danger",)))</f>
        <v/>
      </c>
      <c r="O353" s="13" t="str">
        <f xml:space="preserve">
IF(ISBLANK(L353),"",
IF(L353&gt;'admin BN&lt;40'!$G$7,"Danger",
IF(L353&gt;'admin BN&lt;40'!$F$7,"Alert",
IF(L353&gt;='admin BN&lt;40'!$E$7,"Safe",""))))</f>
        <v/>
      </c>
      <c r="P353" s="14" t="str">
        <f xml:space="preserve">
(IF(G353&gt;'admin BN&lt;40'!$C$23,'admin BN&lt;40'!$B$23,
(IF(G353&gt;'admin BN&lt;40'!$C$22,'admin BN&lt;40'!$B$22,
(IF(G353&gt;'admin BN&lt;40'!$C$21,'admin BN&lt;40'!$B$21,
(IF(G353&gt;'admin BN&lt;40'!$C$20,'admin BN&lt;40'!$B$20,IF(G353&gt;'admin BN&lt;40'!$C$19,'admin BN&lt;40'!$B$19,"")))))))))</f>
        <v/>
      </c>
      <c r="Q353" s="14" t="str">
        <f t="shared" si="10"/>
        <v/>
      </c>
      <c r="R353" s="14">
        <f t="shared" si="11"/>
        <v>5</v>
      </c>
      <c r="S353" s="15" t="str">
        <f xml:space="preserve">
IF($R353&gt;0,"Fill in all required fields",
IF(OR($M353="&gt;3.0%",$M353="2.0-3.0%",$M353="1.5-2.0%",$M353="0.5-1.5%"),"Fuel sulphur content is too high for operation on BN&lt;40, please use a higher BN CLO and the matching sheet",
IF($I353&gt;100,"CLO not suitable for this sheet. Please check BN &gt;100 sheet",
IF(AND($I353&gt;39,$I353&lt;101),"CLO not suitable for this sheet. Please check BN40 - BN100 sheet",
IF(ISERROR(VLOOKUP(Q353,'admin BN&lt;40'!J$6:M$59,4,FALSE)),"",VLOOKUP(Q353,'admin BN&lt;40'!J$6:M$59,4,FALSE))))))</f>
        <v>Fill in all required fields</v>
      </c>
    </row>
    <row r="354" spans="2:19" ht="15">
      <c r="B354" s="10">
        <v>349</v>
      </c>
      <c r="C354" s="41"/>
      <c r="D354" s="42"/>
      <c r="E354" s="42"/>
      <c r="F354" s="42"/>
      <c r="G354" s="42"/>
      <c r="H354" s="42"/>
      <c r="I354" s="42"/>
      <c r="J354" s="42"/>
      <c r="K354" s="42"/>
      <c r="L354" s="42"/>
      <c r="M354" s="11" t="str">
        <f xml:space="preserve">
(IF(F354&gt;'admin BN&lt;40'!$C$41,'admin BN&lt;40'!$B$41,
(IF(F354&gt;'admin BN&lt;40'!$C$40,'admin BN&lt;40'!$B$40,
(IF(F354&gt;'admin BN&lt;40'!$C$39,'admin BN&lt;40'!$B$39,
(IF(F354&gt;'admin BN&lt;40'!$C$38,'admin BN&lt;40'!$B$38,
(IF(F354&gt;'admin BN&lt;40'!$C$37,'admin BN&lt;40'!$B$37,
(IF(F354&gt;'admin BN&lt;40'!$C$36,'admin BN&lt;40'!$B$36,
(IF(F354&gt;'admin BN&lt;40'!$C$35,'admin BN&lt;40'!$B$35,
(IF(F354&gt;'admin BN&lt;40'!$C$34,'admin BN&lt;40'!$B$34,
(IF(F354&gt;'admin BN&lt;40'!$C$33,'admin BN&lt;40'!$B$33,
(IF(F354&gt;'admin BN&lt;40'!$C$32,'admin BN&lt;40'!$B$32,
(IF(F354&gt;'admin BN&lt;40'!$C$31,'admin BN&lt;40'!$B$31,
(IF(F354&gt;'admin BN&lt;40'!$C$30,'admin BN&lt;40'!$B$30,
(IF(F354&gt;'admin BN&lt;40'!$C$29,'admin BN&lt;40'!$B$29,IF(F354="","",'admin BN&lt;40'!$B$28)))))))))))))))))))))))))))</f>
        <v/>
      </c>
      <c r="N354" s="12" t="str">
        <f xml:space="preserve">
IF(ISBLANK(K354),"",
IF(K354&gt;'admin BN&lt;40'!$E$6,"Safe",
IF(K354&gt;'admin BN&lt;40'!$G$6,"Danger",)))</f>
        <v/>
      </c>
      <c r="O354" s="13" t="str">
        <f xml:space="preserve">
IF(ISBLANK(L354),"",
IF(L354&gt;'admin BN&lt;40'!$G$7,"Danger",
IF(L354&gt;'admin BN&lt;40'!$F$7,"Alert",
IF(L354&gt;='admin BN&lt;40'!$E$7,"Safe",""))))</f>
        <v/>
      </c>
      <c r="P354" s="14" t="str">
        <f xml:space="preserve">
(IF(G354&gt;'admin BN&lt;40'!$C$23,'admin BN&lt;40'!$B$23,
(IF(G354&gt;'admin BN&lt;40'!$C$22,'admin BN&lt;40'!$B$22,
(IF(G354&gt;'admin BN&lt;40'!$C$21,'admin BN&lt;40'!$B$21,
(IF(G354&gt;'admin BN&lt;40'!$C$20,'admin BN&lt;40'!$B$20,IF(G354&gt;'admin BN&lt;40'!$C$19,'admin BN&lt;40'!$B$19,"")))))))))</f>
        <v/>
      </c>
      <c r="Q354" s="14" t="str">
        <f t="shared" si="10"/>
        <v/>
      </c>
      <c r="R354" s="14">
        <f t="shared" si="11"/>
        <v>5</v>
      </c>
      <c r="S354" s="15" t="str">
        <f xml:space="preserve">
IF($R354&gt;0,"Fill in all required fields",
IF(OR($M354="&gt;3.0%",$M354="2.0-3.0%",$M354="1.5-2.0%",$M354="0.5-1.5%"),"Fuel sulphur content is too high for operation on BN&lt;40, please use a higher BN CLO and the matching sheet",
IF($I354&gt;100,"CLO not suitable for this sheet. Please check BN &gt;100 sheet",
IF(AND($I354&gt;39,$I354&lt;101),"CLO not suitable for this sheet. Please check BN40 - BN100 sheet",
IF(ISERROR(VLOOKUP(Q354,'admin BN&lt;40'!J$6:M$59,4,FALSE)),"",VLOOKUP(Q354,'admin BN&lt;40'!J$6:M$59,4,FALSE))))))</f>
        <v>Fill in all required fields</v>
      </c>
    </row>
    <row r="355" spans="2:19" ht="15">
      <c r="B355" s="10">
        <v>350</v>
      </c>
      <c r="C355" s="41"/>
      <c r="D355" s="42"/>
      <c r="E355" s="42"/>
      <c r="F355" s="42"/>
      <c r="G355" s="42"/>
      <c r="H355" s="42"/>
      <c r="I355" s="42"/>
      <c r="J355" s="42"/>
      <c r="K355" s="42"/>
      <c r="L355" s="42"/>
      <c r="M355" s="11" t="str">
        <f xml:space="preserve">
(IF(F355&gt;'admin BN&lt;40'!$C$41,'admin BN&lt;40'!$B$41,
(IF(F355&gt;'admin BN&lt;40'!$C$40,'admin BN&lt;40'!$B$40,
(IF(F355&gt;'admin BN&lt;40'!$C$39,'admin BN&lt;40'!$B$39,
(IF(F355&gt;'admin BN&lt;40'!$C$38,'admin BN&lt;40'!$B$38,
(IF(F355&gt;'admin BN&lt;40'!$C$37,'admin BN&lt;40'!$B$37,
(IF(F355&gt;'admin BN&lt;40'!$C$36,'admin BN&lt;40'!$B$36,
(IF(F355&gt;'admin BN&lt;40'!$C$35,'admin BN&lt;40'!$B$35,
(IF(F355&gt;'admin BN&lt;40'!$C$34,'admin BN&lt;40'!$B$34,
(IF(F355&gt;'admin BN&lt;40'!$C$33,'admin BN&lt;40'!$B$33,
(IF(F355&gt;'admin BN&lt;40'!$C$32,'admin BN&lt;40'!$B$32,
(IF(F355&gt;'admin BN&lt;40'!$C$31,'admin BN&lt;40'!$B$31,
(IF(F355&gt;'admin BN&lt;40'!$C$30,'admin BN&lt;40'!$B$30,
(IF(F355&gt;'admin BN&lt;40'!$C$29,'admin BN&lt;40'!$B$29,IF(F355="","",'admin BN&lt;40'!$B$28)))))))))))))))))))))))))))</f>
        <v/>
      </c>
      <c r="N355" s="12" t="str">
        <f xml:space="preserve">
IF(ISBLANK(K355),"",
IF(K355&gt;'admin BN&lt;40'!$E$6,"Safe",
IF(K355&gt;'admin BN&lt;40'!$G$6,"Danger",)))</f>
        <v/>
      </c>
      <c r="O355" s="13" t="str">
        <f xml:space="preserve">
IF(ISBLANK(L355),"",
IF(L355&gt;'admin BN&lt;40'!$G$7,"Danger",
IF(L355&gt;'admin BN&lt;40'!$F$7,"Alert",
IF(L355&gt;='admin BN&lt;40'!$E$7,"Safe",""))))</f>
        <v/>
      </c>
      <c r="P355" s="14" t="str">
        <f xml:space="preserve">
(IF(G355&gt;'admin BN&lt;40'!$C$23,'admin BN&lt;40'!$B$23,
(IF(G355&gt;'admin BN&lt;40'!$C$22,'admin BN&lt;40'!$B$22,
(IF(G355&gt;'admin BN&lt;40'!$C$21,'admin BN&lt;40'!$B$21,
(IF(G355&gt;'admin BN&lt;40'!$C$20,'admin BN&lt;40'!$B$20,IF(G355&gt;'admin BN&lt;40'!$C$19,'admin BN&lt;40'!$B$19,"")))))))))</f>
        <v/>
      </c>
      <c r="Q355" s="14" t="str">
        <f t="shared" si="10"/>
        <v/>
      </c>
      <c r="R355" s="14">
        <f t="shared" si="11"/>
        <v>5</v>
      </c>
      <c r="S355" s="15" t="str">
        <f xml:space="preserve">
IF($R355&gt;0,"Fill in all required fields",
IF(OR($M355="&gt;3.0%",$M355="2.0-3.0%",$M355="1.5-2.0%",$M355="0.5-1.5%"),"Fuel sulphur content is too high for operation on BN&lt;40, please use a higher BN CLO and the matching sheet",
IF($I355&gt;100,"CLO not suitable for this sheet. Please check BN &gt;100 sheet",
IF(AND($I355&gt;39,$I355&lt;101),"CLO not suitable for this sheet. Please check BN40 - BN100 sheet",
IF(ISERROR(VLOOKUP(Q355,'admin BN&lt;40'!J$6:M$59,4,FALSE)),"",VLOOKUP(Q355,'admin BN&lt;40'!J$6:M$59,4,FALSE))))))</f>
        <v>Fill in all required fields</v>
      </c>
    </row>
    <row r="356" spans="2:19" ht="15">
      <c r="B356" s="10">
        <v>351</v>
      </c>
      <c r="C356" s="41"/>
      <c r="D356" s="42"/>
      <c r="E356" s="42"/>
      <c r="F356" s="42"/>
      <c r="G356" s="42"/>
      <c r="H356" s="42"/>
      <c r="I356" s="42"/>
      <c r="J356" s="42"/>
      <c r="K356" s="42"/>
      <c r="L356" s="42"/>
      <c r="M356" s="11" t="str">
        <f xml:space="preserve">
(IF(F356&gt;'admin BN&lt;40'!$C$41,'admin BN&lt;40'!$B$41,
(IF(F356&gt;'admin BN&lt;40'!$C$40,'admin BN&lt;40'!$B$40,
(IF(F356&gt;'admin BN&lt;40'!$C$39,'admin BN&lt;40'!$B$39,
(IF(F356&gt;'admin BN&lt;40'!$C$38,'admin BN&lt;40'!$B$38,
(IF(F356&gt;'admin BN&lt;40'!$C$37,'admin BN&lt;40'!$B$37,
(IF(F356&gt;'admin BN&lt;40'!$C$36,'admin BN&lt;40'!$B$36,
(IF(F356&gt;'admin BN&lt;40'!$C$35,'admin BN&lt;40'!$B$35,
(IF(F356&gt;'admin BN&lt;40'!$C$34,'admin BN&lt;40'!$B$34,
(IF(F356&gt;'admin BN&lt;40'!$C$33,'admin BN&lt;40'!$B$33,
(IF(F356&gt;'admin BN&lt;40'!$C$32,'admin BN&lt;40'!$B$32,
(IF(F356&gt;'admin BN&lt;40'!$C$31,'admin BN&lt;40'!$B$31,
(IF(F356&gt;'admin BN&lt;40'!$C$30,'admin BN&lt;40'!$B$30,
(IF(F356&gt;'admin BN&lt;40'!$C$29,'admin BN&lt;40'!$B$29,IF(F356="","",'admin BN&lt;40'!$B$28)))))))))))))))))))))))))))</f>
        <v/>
      </c>
      <c r="N356" s="12" t="str">
        <f xml:space="preserve">
IF(ISBLANK(K356),"",
IF(K356&gt;'admin BN&lt;40'!$E$6,"Safe",
IF(K356&gt;'admin BN&lt;40'!$G$6,"Danger",)))</f>
        <v/>
      </c>
      <c r="O356" s="13" t="str">
        <f xml:space="preserve">
IF(ISBLANK(L356),"",
IF(L356&gt;'admin BN&lt;40'!$G$7,"Danger",
IF(L356&gt;'admin BN&lt;40'!$F$7,"Alert",
IF(L356&gt;='admin BN&lt;40'!$E$7,"Safe",""))))</f>
        <v/>
      </c>
      <c r="P356" s="14" t="str">
        <f xml:space="preserve">
(IF(G356&gt;'admin BN&lt;40'!$C$23,'admin BN&lt;40'!$B$23,
(IF(G356&gt;'admin BN&lt;40'!$C$22,'admin BN&lt;40'!$B$22,
(IF(G356&gt;'admin BN&lt;40'!$C$21,'admin BN&lt;40'!$B$21,
(IF(G356&gt;'admin BN&lt;40'!$C$20,'admin BN&lt;40'!$B$20,IF(G356&gt;'admin BN&lt;40'!$C$19,'admin BN&lt;40'!$B$19,"")))))))))</f>
        <v/>
      </c>
      <c r="Q356" s="14" t="str">
        <f t="shared" si="10"/>
        <v/>
      </c>
      <c r="R356" s="14">
        <f t="shared" si="11"/>
        <v>5</v>
      </c>
      <c r="S356" s="15" t="str">
        <f xml:space="preserve">
IF($R356&gt;0,"Fill in all required fields",
IF(OR($M356="&gt;3.0%",$M356="2.0-3.0%",$M356="1.5-2.0%",$M356="0.5-1.5%"),"Fuel sulphur content is too high for operation on BN&lt;40, please use a higher BN CLO and the matching sheet",
IF($I356&gt;100,"CLO not suitable for this sheet. Please check BN &gt;100 sheet",
IF(AND($I356&gt;39,$I356&lt;101),"CLO not suitable for this sheet. Please check BN40 - BN100 sheet",
IF(ISERROR(VLOOKUP(Q356,'admin BN&lt;40'!J$6:M$59,4,FALSE)),"",VLOOKUP(Q356,'admin BN&lt;40'!J$6:M$59,4,FALSE))))))</f>
        <v>Fill in all required fields</v>
      </c>
    </row>
    <row r="357" spans="2:19" ht="15">
      <c r="B357" s="10">
        <v>352</v>
      </c>
      <c r="C357" s="41"/>
      <c r="D357" s="42"/>
      <c r="E357" s="42"/>
      <c r="F357" s="42"/>
      <c r="G357" s="42"/>
      <c r="H357" s="42"/>
      <c r="I357" s="42"/>
      <c r="J357" s="42"/>
      <c r="K357" s="42"/>
      <c r="L357" s="42"/>
      <c r="M357" s="11" t="str">
        <f xml:space="preserve">
(IF(F357&gt;'admin BN&lt;40'!$C$41,'admin BN&lt;40'!$B$41,
(IF(F357&gt;'admin BN&lt;40'!$C$40,'admin BN&lt;40'!$B$40,
(IF(F357&gt;'admin BN&lt;40'!$C$39,'admin BN&lt;40'!$B$39,
(IF(F357&gt;'admin BN&lt;40'!$C$38,'admin BN&lt;40'!$B$38,
(IF(F357&gt;'admin BN&lt;40'!$C$37,'admin BN&lt;40'!$B$37,
(IF(F357&gt;'admin BN&lt;40'!$C$36,'admin BN&lt;40'!$B$36,
(IF(F357&gt;'admin BN&lt;40'!$C$35,'admin BN&lt;40'!$B$35,
(IF(F357&gt;'admin BN&lt;40'!$C$34,'admin BN&lt;40'!$B$34,
(IF(F357&gt;'admin BN&lt;40'!$C$33,'admin BN&lt;40'!$B$33,
(IF(F357&gt;'admin BN&lt;40'!$C$32,'admin BN&lt;40'!$B$32,
(IF(F357&gt;'admin BN&lt;40'!$C$31,'admin BN&lt;40'!$B$31,
(IF(F357&gt;'admin BN&lt;40'!$C$30,'admin BN&lt;40'!$B$30,
(IF(F357&gt;'admin BN&lt;40'!$C$29,'admin BN&lt;40'!$B$29,IF(F357="","",'admin BN&lt;40'!$B$28)))))))))))))))))))))))))))</f>
        <v/>
      </c>
      <c r="N357" s="12" t="str">
        <f xml:space="preserve">
IF(ISBLANK(K357),"",
IF(K357&gt;'admin BN&lt;40'!$E$6,"Safe",
IF(K357&gt;'admin BN&lt;40'!$G$6,"Danger",)))</f>
        <v/>
      </c>
      <c r="O357" s="13" t="str">
        <f xml:space="preserve">
IF(ISBLANK(L357),"",
IF(L357&gt;'admin BN&lt;40'!$G$7,"Danger",
IF(L357&gt;'admin BN&lt;40'!$F$7,"Alert",
IF(L357&gt;='admin BN&lt;40'!$E$7,"Safe",""))))</f>
        <v/>
      </c>
      <c r="P357" s="14" t="str">
        <f xml:space="preserve">
(IF(G357&gt;'admin BN&lt;40'!$C$23,'admin BN&lt;40'!$B$23,
(IF(G357&gt;'admin BN&lt;40'!$C$22,'admin BN&lt;40'!$B$22,
(IF(G357&gt;'admin BN&lt;40'!$C$21,'admin BN&lt;40'!$B$21,
(IF(G357&gt;'admin BN&lt;40'!$C$20,'admin BN&lt;40'!$B$20,IF(G357&gt;'admin BN&lt;40'!$C$19,'admin BN&lt;40'!$B$19,"")))))))))</f>
        <v/>
      </c>
      <c r="Q357" s="14" t="str">
        <f t="shared" si="10"/>
        <v/>
      </c>
      <c r="R357" s="14">
        <f t="shared" si="11"/>
        <v>5</v>
      </c>
      <c r="S357" s="15" t="str">
        <f xml:space="preserve">
IF($R357&gt;0,"Fill in all required fields",
IF(OR($M357="&gt;3.0%",$M357="2.0-3.0%",$M357="1.5-2.0%",$M357="0.5-1.5%"),"Fuel sulphur content is too high for operation on BN&lt;40, please use a higher BN CLO and the matching sheet",
IF($I357&gt;100,"CLO not suitable for this sheet. Please check BN &gt;100 sheet",
IF(AND($I357&gt;39,$I357&lt;101),"CLO not suitable for this sheet. Please check BN40 - BN100 sheet",
IF(ISERROR(VLOOKUP(Q357,'admin BN&lt;40'!J$6:M$59,4,FALSE)),"",VLOOKUP(Q357,'admin BN&lt;40'!J$6:M$59,4,FALSE))))))</f>
        <v>Fill in all required fields</v>
      </c>
    </row>
    <row r="358" spans="2:19" ht="15">
      <c r="B358" s="10">
        <v>353</v>
      </c>
      <c r="C358" s="41"/>
      <c r="D358" s="42"/>
      <c r="E358" s="42"/>
      <c r="F358" s="42"/>
      <c r="G358" s="42"/>
      <c r="H358" s="42"/>
      <c r="I358" s="42"/>
      <c r="J358" s="42"/>
      <c r="K358" s="42"/>
      <c r="L358" s="42"/>
      <c r="M358" s="11" t="str">
        <f xml:space="preserve">
(IF(F358&gt;'admin BN&lt;40'!$C$41,'admin BN&lt;40'!$B$41,
(IF(F358&gt;'admin BN&lt;40'!$C$40,'admin BN&lt;40'!$B$40,
(IF(F358&gt;'admin BN&lt;40'!$C$39,'admin BN&lt;40'!$B$39,
(IF(F358&gt;'admin BN&lt;40'!$C$38,'admin BN&lt;40'!$B$38,
(IF(F358&gt;'admin BN&lt;40'!$C$37,'admin BN&lt;40'!$B$37,
(IF(F358&gt;'admin BN&lt;40'!$C$36,'admin BN&lt;40'!$B$36,
(IF(F358&gt;'admin BN&lt;40'!$C$35,'admin BN&lt;40'!$B$35,
(IF(F358&gt;'admin BN&lt;40'!$C$34,'admin BN&lt;40'!$B$34,
(IF(F358&gt;'admin BN&lt;40'!$C$33,'admin BN&lt;40'!$B$33,
(IF(F358&gt;'admin BN&lt;40'!$C$32,'admin BN&lt;40'!$B$32,
(IF(F358&gt;'admin BN&lt;40'!$C$31,'admin BN&lt;40'!$B$31,
(IF(F358&gt;'admin BN&lt;40'!$C$30,'admin BN&lt;40'!$B$30,
(IF(F358&gt;'admin BN&lt;40'!$C$29,'admin BN&lt;40'!$B$29,IF(F358="","",'admin BN&lt;40'!$B$28)))))))))))))))))))))))))))</f>
        <v/>
      </c>
      <c r="N358" s="12" t="str">
        <f xml:space="preserve">
IF(ISBLANK(K358),"",
IF(K358&gt;'admin BN&lt;40'!$E$6,"Safe",
IF(K358&gt;'admin BN&lt;40'!$G$6,"Danger",)))</f>
        <v/>
      </c>
      <c r="O358" s="13" t="str">
        <f xml:space="preserve">
IF(ISBLANK(L358),"",
IF(L358&gt;'admin BN&lt;40'!$G$7,"Danger",
IF(L358&gt;'admin BN&lt;40'!$F$7,"Alert",
IF(L358&gt;='admin BN&lt;40'!$E$7,"Safe",""))))</f>
        <v/>
      </c>
      <c r="P358" s="14" t="str">
        <f xml:space="preserve">
(IF(G358&gt;'admin BN&lt;40'!$C$23,'admin BN&lt;40'!$B$23,
(IF(G358&gt;'admin BN&lt;40'!$C$22,'admin BN&lt;40'!$B$22,
(IF(G358&gt;'admin BN&lt;40'!$C$21,'admin BN&lt;40'!$B$21,
(IF(G358&gt;'admin BN&lt;40'!$C$20,'admin BN&lt;40'!$B$20,IF(G358&gt;'admin BN&lt;40'!$C$19,'admin BN&lt;40'!$B$19,"")))))))))</f>
        <v/>
      </c>
      <c r="Q358" s="14" t="str">
        <f t="shared" si="10"/>
        <v/>
      </c>
      <c r="R358" s="14">
        <f t="shared" si="11"/>
        <v>5</v>
      </c>
      <c r="S358" s="15" t="str">
        <f xml:space="preserve">
IF($R358&gt;0,"Fill in all required fields",
IF(OR($M358="&gt;3.0%",$M358="2.0-3.0%",$M358="1.5-2.0%",$M358="0.5-1.5%"),"Fuel sulphur content is too high for operation on BN&lt;40, please use a higher BN CLO and the matching sheet",
IF($I358&gt;100,"CLO not suitable for this sheet. Please check BN &gt;100 sheet",
IF(AND($I358&gt;39,$I358&lt;101),"CLO not suitable for this sheet. Please check BN40 - BN100 sheet",
IF(ISERROR(VLOOKUP(Q358,'admin BN&lt;40'!J$6:M$59,4,FALSE)),"",VLOOKUP(Q358,'admin BN&lt;40'!J$6:M$59,4,FALSE))))))</f>
        <v>Fill in all required fields</v>
      </c>
    </row>
    <row r="359" spans="2:19" ht="15">
      <c r="B359" s="10">
        <v>354</v>
      </c>
      <c r="C359" s="41"/>
      <c r="D359" s="42"/>
      <c r="E359" s="42"/>
      <c r="F359" s="42"/>
      <c r="G359" s="42"/>
      <c r="H359" s="42"/>
      <c r="I359" s="42"/>
      <c r="J359" s="42"/>
      <c r="K359" s="42"/>
      <c r="L359" s="42"/>
      <c r="M359" s="11" t="str">
        <f xml:space="preserve">
(IF(F359&gt;'admin BN&lt;40'!$C$41,'admin BN&lt;40'!$B$41,
(IF(F359&gt;'admin BN&lt;40'!$C$40,'admin BN&lt;40'!$B$40,
(IF(F359&gt;'admin BN&lt;40'!$C$39,'admin BN&lt;40'!$B$39,
(IF(F359&gt;'admin BN&lt;40'!$C$38,'admin BN&lt;40'!$B$38,
(IF(F359&gt;'admin BN&lt;40'!$C$37,'admin BN&lt;40'!$B$37,
(IF(F359&gt;'admin BN&lt;40'!$C$36,'admin BN&lt;40'!$B$36,
(IF(F359&gt;'admin BN&lt;40'!$C$35,'admin BN&lt;40'!$B$35,
(IF(F359&gt;'admin BN&lt;40'!$C$34,'admin BN&lt;40'!$B$34,
(IF(F359&gt;'admin BN&lt;40'!$C$33,'admin BN&lt;40'!$B$33,
(IF(F359&gt;'admin BN&lt;40'!$C$32,'admin BN&lt;40'!$B$32,
(IF(F359&gt;'admin BN&lt;40'!$C$31,'admin BN&lt;40'!$B$31,
(IF(F359&gt;'admin BN&lt;40'!$C$30,'admin BN&lt;40'!$B$30,
(IF(F359&gt;'admin BN&lt;40'!$C$29,'admin BN&lt;40'!$B$29,IF(F359="","",'admin BN&lt;40'!$B$28)))))))))))))))))))))))))))</f>
        <v/>
      </c>
      <c r="N359" s="12" t="str">
        <f xml:space="preserve">
IF(ISBLANK(K359),"",
IF(K359&gt;'admin BN&lt;40'!$E$6,"Safe",
IF(K359&gt;'admin BN&lt;40'!$G$6,"Danger",)))</f>
        <v/>
      </c>
      <c r="O359" s="13" t="str">
        <f xml:space="preserve">
IF(ISBLANK(L359),"",
IF(L359&gt;'admin BN&lt;40'!$G$7,"Danger",
IF(L359&gt;'admin BN&lt;40'!$F$7,"Alert",
IF(L359&gt;='admin BN&lt;40'!$E$7,"Safe",""))))</f>
        <v/>
      </c>
      <c r="P359" s="14" t="str">
        <f xml:space="preserve">
(IF(G359&gt;'admin BN&lt;40'!$C$23,'admin BN&lt;40'!$B$23,
(IF(G359&gt;'admin BN&lt;40'!$C$22,'admin BN&lt;40'!$B$22,
(IF(G359&gt;'admin BN&lt;40'!$C$21,'admin BN&lt;40'!$B$21,
(IF(G359&gt;'admin BN&lt;40'!$C$20,'admin BN&lt;40'!$B$20,IF(G359&gt;'admin BN&lt;40'!$C$19,'admin BN&lt;40'!$B$19,"")))))))))</f>
        <v/>
      </c>
      <c r="Q359" s="14" t="str">
        <f t="shared" si="10"/>
        <v/>
      </c>
      <c r="R359" s="14">
        <f t="shared" si="11"/>
        <v>5</v>
      </c>
      <c r="S359" s="15" t="str">
        <f xml:space="preserve">
IF($R359&gt;0,"Fill in all required fields",
IF(OR($M359="&gt;3.0%",$M359="2.0-3.0%",$M359="1.5-2.0%",$M359="0.5-1.5%"),"Fuel sulphur content is too high for operation on BN&lt;40, please use a higher BN CLO and the matching sheet",
IF($I359&gt;100,"CLO not suitable for this sheet. Please check BN &gt;100 sheet",
IF(AND($I359&gt;39,$I359&lt;101),"CLO not suitable for this sheet. Please check BN40 - BN100 sheet",
IF(ISERROR(VLOOKUP(Q359,'admin BN&lt;40'!J$6:M$59,4,FALSE)),"",VLOOKUP(Q359,'admin BN&lt;40'!J$6:M$59,4,FALSE))))))</f>
        <v>Fill in all required fields</v>
      </c>
    </row>
    <row r="360" spans="2:19" ht="15">
      <c r="B360" s="10">
        <v>355</v>
      </c>
      <c r="C360" s="41"/>
      <c r="D360" s="42"/>
      <c r="E360" s="42"/>
      <c r="F360" s="42"/>
      <c r="G360" s="42"/>
      <c r="H360" s="42"/>
      <c r="I360" s="42"/>
      <c r="J360" s="42"/>
      <c r="K360" s="42"/>
      <c r="L360" s="42"/>
      <c r="M360" s="11" t="str">
        <f xml:space="preserve">
(IF(F360&gt;'admin BN&lt;40'!$C$41,'admin BN&lt;40'!$B$41,
(IF(F360&gt;'admin BN&lt;40'!$C$40,'admin BN&lt;40'!$B$40,
(IF(F360&gt;'admin BN&lt;40'!$C$39,'admin BN&lt;40'!$B$39,
(IF(F360&gt;'admin BN&lt;40'!$C$38,'admin BN&lt;40'!$B$38,
(IF(F360&gt;'admin BN&lt;40'!$C$37,'admin BN&lt;40'!$B$37,
(IF(F360&gt;'admin BN&lt;40'!$C$36,'admin BN&lt;40'!$B$36,
(IF(F360&gt;'admin BN&lt;40'!$C$35,'admin BN&lt;40'!$B$35,
(IF(F360&gt;'admin BN&lt;40'!$C$34,'admin BN&lt;40'!$B$34,
(IF(F360&gt;'admin BN&lt;40'!$C$33,'admin BN&lt;40'!$B$33,
(IF(F360&gt;'admin BN&lt;40'!$C$32,'admin BN&lt;40'!$B$32,
(IF(F360&gt;'admin BN&lt;40'!$C$31,'admin BN&lt;40'!$B$31,
(IF(F360&gt;'admin BN&lt;40'!$C$30,'admin BN&lt;40'!$B$30,
(IF(F360&gt;'admin BN&lt;40'!$C$29,'admin BN&lt;40'!$B$29,IF(F360="","",'admin BN&lt;40'!$B$28)))))))))))))))))))))))))))</f>
        <v/>
      </c>
      <c r="N360" s="12" t="str">
        <f xml:space="preserve">
IF(ISBLANK(K360),"",
IF(K360&gt;'admin BN&lt;40'!$E$6,"Safe",
IF(K360&gt;'admin BN&lt;40'!$G$6,"Danger",)))</f>
        <v/>
      </c>
      <c r="O360" s="13" t="str">
        <f xml:space="preserve">
IF(ISBLANK(L360),"",
IF(L360&gt;'admin BN&lt;40'!$G$7,"Danger",
IF(L360&gt;'admin BN&lt;40'!$F$7,"Alert",
IF(L360&gt;='admin BN&lt;40'!$E$7,"Safe",""))))</f>
        <v/>
      </c>
      <c r="P360" s="14" t="str">
        <f xml:space="preserve">
(IF(G360&gt;'admin BN&lt;40'!$C$23,'admin BN&lt;40'!$B$23,
(IF(G360&gt;'admin BN&lt;40'!$C$22,'admin BN&lt;40'!$B$22,
(IF(G360&gt;'admin BN&lt;40'!$C$21,'admin BN&lt;40'!$B$21,
(IF(G360&gt;'admin BN&lt;40'!$C$20,'admin BN&lt;40'!$B$20,IF(G360&gt;'admin BN&lt;40'!$C$19,'admin BN&lt;40'!$B$19,"")))))))))</f>
        <v/>
      </c>
      <c r="Q360" s="14" t="str">
        <f t="shared" si="10"/>
        <v/>
      </c>
      <c r="R360" s="14">
        <f t="shared" si="11"/>
        <v>5</v>
      </c>
      <c r="S360" s="15" t="str">
        <f xml:space="preserve">
IF($R360&gt;0,"Fill in all required fields",
IF(OR($M360="&gt;3.0%",$M360="2.0-3.0%",$M360="1.5-2.0%",$M360="0.5-1.5%"),"Fuel sulphur content is too high for operation on BN&lt;40, please use a higher BN CLO and the matching sheet",
IF($I360&gt;100,"CLO not suitable for this sheet. Please check BN &gt;100 sheet",
IF(AND($I360&gt;39,$I360&lt;101),"CLO not suitable for this sheet. Please check BN40 - BN100 sheet",
IF(ISERROR(VLOOKUP(Q360,'admin BN&lt;40'!J$6:M$59,4,FALSE)),"",VLOOKUP(Q360,'admin BN&lt;40'!J$6:M$59,4,FALSE))))))</f>
        <v>Fill in all required fields</v>
      </c>
    </row>
    <row r="361" spans="2:19" ht="15">
      <c r="B361" s="10">
        <v>356</v>
      </c>
      <c r="C361" s="41"/>
      <c r="D361" s="42"/>
      <c r="E361" s="42"/>
      <c r="F361" s="42"/>
      <c r="G361" s="42"/>
      <c r="H361" s="42"/>
      <c r="I361" s="42"/>
      <c r="J361" s="42"/>
      <c r="K361" s="42"/>
      <c r="L361" s="42"/>
      <c r="M361" s="11" t="str">
        <f xml:space="preserve">
(IF(F361&gt;'admin BN&lt;40'!$C$41,'admin BN&lt;40'!$B$41,
(IF(F361&gt;'admin BN&lt;40'!$C$40,'admin BN&lt;40'!$B$40,
(IF(F361&gt;'admin BN&lt;40'!$C$39,'admin BN&lt;40'!$B$39,
(IF(F361&gt;'admin BN&lt;40'!$C$38,'admin BN&lt;40'!$B$38,
(IF(F361&gt;'admin BN&lt;40'!$C$37,'admin BN&lt;40'!$B$37,
(IF(F361&gt;'admin BN&lt;40'!$C$36,'admin BN&lt;40'!$B$36,
(IF(F361&gt;'admin BN&lt;40'!$C$35,'admin BN&lt;40'!$B$35,
(IF(F361&gt;'admin BN&lt;40'!$C$34,'admin BN&lt;40'!$B$34,
(IF(F361&gt;'admin BN&lt;40'!$C$33,'admin BN&lt;40'!$B$33,
(IF(F361&gt;'admin BN&lt;40'!$C$32,'admin BN&lt;40'!$B$32,
(IF(F361&gt;'admin BN&lt;40'!$C$31,'admin BN&lt;40'!$B$31,
(IF(F361&gt;'admin BN&lt;40'!$C$30,'admin BN&lt;40'!$B$30,
(IF(F361&gt;'admin BN&lt;40'!$C$29,'admin BN&lt;40'!$B$29,IF(F361="","",'admin BN&lt;40'!$B$28)))))))))))))))))))))))))))</f>
        <v/>
      </c>
      <c r="N361" s="12" t="str">
        <f xml:space="preserve">
IF(ISBLANK(K361),"",
IF(K361&gt;'admin BN&lt;40'!$E$6,"Safe",
IF(K361&gt;'admin BN&lt;40'!$G$6,"Danger",)))</f>
        <v/>
      </c>
      <c r="O361" s="13" t="str">
        <f xml:space="preserve">
IF(ISBLANK(L361),"",
IF(L361&gt;'admin BN&lt;40'!$G$7,"Danger",
IF(L361&gt;'admin BN&lt;40'!$F$7,"Alert",
IF(L361&gt;='admin BN&lt;40'!$E$7,"Safe",""))))</f>
        <v/>
      </c>
      <c r="P361" s="14" t="str">
        <f xml:space="preserve">
(IF(G361&gt;'admin BN&lt;40'!$C$23,'admin BN&lt;40'!$B$23,
(IF(G361&gt;'admin BN&lt;40'!$C$22,'admin BN&lt;40'!$B$22,
(IF(G361&gt;'admin BN&lt;40'!$C$21,'admin BN&lt;40'!$B$21,
(IF(G361&gt;'admin BN&lt;40'!$C$20,'admin BN&lt;40'!$B$20,IF(G361&gt;'admin BN&lt;40'!$C$19,'admin BN&lt;40'!$B$19,"")))))))))</f>
        <v/>
      </c>
      <c r="Q361" s="14" t="str">
        <f t="shared" si="10"/>
        <v/>
      </c>
      <c r="R361" s="14">
        <f t="shared" si="11"/>
        <v>5</v>
      </c>
      <c r="S361" s="15" t="str">
        <f xml:space="preserve">
IF($R361&gt;0,"Fill in all required fields",
IF(OR($M361="&gt;3.0%",$M361="2.0-3.0%",$M361="1.5-2.0%",$M361="0.5-1.5%"),"Fuel sulphur content is too high for operation on BN&lt;40, please use a higher BN CLO and the matching sheet",
IF($I361&gt;100,"CLO not suitable for this sheet. Please check BN &gt;100 sheet",
IF(AND($I361&gt;39,$I361&lt;101),"CLO not suitable for this sheet. Please check BN40 - BN100 sheet",
IF(ISERROR(VLOOKUP(Q361,'admin BN&lt;40'!J$6:M$59,4,FALSE)),"",VLOOKUP(Q361,'admin BN&lt;40'!J$6:M$59,4,FALSE))))))</f>
        <v>Fill in all required fields</v>
      </c>
    </row>
    <row r="362" spans="2:19" ht="15">
      <c r="B362" s="10">
        <v>357</v>
      </c>
      <c r="C362" s="41"/>
      <c r="D362" s="42"/>
      <c r="E362" s="42"/>
      <c r="F362" s="42"/>
      <c r="G362" s="42"/>
      <c r="H362" s="42"/>
      <c r="I362" s="42"/>
      <c r="J362" s="42"/>
      <c r="K362" s="42"/>
      <c r="L362" s="42"/>
      <c r="M362" s="11" t="str">
        <f xml:space="preserve">
(IF(F362&gt;'admin BN&lt;40'!$C$41,'admin BN&lt;40'!$B$41,
(IF(F362&gt;'admin BN&lt;40'!$C$40,'admin BN&lt;40'!$B$40,
(IF(F362&gt;'admin BN&lt;40'!$C$39,'admin BN&lt;40'!$B$39,
(IF(F362&gt;'admin BN&lt;40'!$C$38,'admin BN&lt;40'!$B$38,
(IF(F362&gt;'admin BN&lt;40'!$C$37,'admin BN&lt;40'!$B$37,
(IF(F362&gt;'admin BN&lt;40'!$C$36,'admin BN&lt;40'!$B$36,
(IF(F362&gt;'admin BN&lt;40'!$C$35,'admin BN&lt;40'!$B$35,
(IF(F362&gt;'admin BN&lt;40'!$C$34,'admin BN&lt;40'!$B$34,
(IF(F362&gt;'admin BN&lt;40'!$C$33,'admin BN&lt;40'!$B$33,
(IF(F362&gt;'admin BN&lt;40'!$C$32,'admin BN&lt;40'!$B$32,
(IF(F362&gt;'admin BN&lt;40'!$C$31,'admin BN&lt;40'!$B$31,
(IF(F362&gt;'admin BN&lt;40'!$C$30,'admin BN&lt;40'!$B$30,
(IF(F362&gt;'admin BN&lt;40'!$C$29,'admin BN&lt;40'!$B$29,IF(F362="","",'admin BN&lt;40'!$B$28)))))))))))))))))))))))))))</f>
        <v/>
      </c>
      <c r="N362" s="12" t="str">
        <f xml:space="preserve">
IF(ISBLANK(K362),"",
IF(K362&gt;'admin BN&lt;40'!$E$6,"Safe",
IF(K362&gt;'admin BN&lt;40'!$G$6,"Danger",)))</f>
        <v/>
      </c>
      <c r="O362" s="13" t="str">
        <f xml:space="preserve">
IF(ISBLANK(L362),"",
IF(L362&gt;'admin BN&lt;40'!$G$7,"Danger",
IF(L362&gt;'admin BN&lt;40'!$F$7,"Alert",
IF(L362&gt;='admin BN&lt;40'!$E$7,"Safe",""))))</f>
        <v/>
      </c>
      <c r="P362" s="14" t="str">
        <f xml:space="preserve">
(IF(G362&gt;'admin BN&lt;40'!$C$23,'admin BN&lt;40'!$B$23,
(IF(G362&gt;'admin BN&lt;40'!$C$22,'admin BN&lt;40'!$B$22,
(IF(G362&gt;'admin BN&lt;40'!$C$21,'admin BN&lt;40'!$B$21,
(IF(G362&gt;'admin BN&lt;40'!$C$20,'admin BN&lt;40'!$B$20,IF(G362&gt;'admin BN&lt;40'!$C$19,'admin BN&lt;40'!$B$19,"")))))))))</f>
        <v/>
      </c>
      <c r="Q362" s="14" t="str">
        <f t="shared" si="10"/>
        <v/>
      </c>
      <c r="R362" s="14">
        <f t="shared" si="11"/>
        <v>5</v>
      </c>
      <c r="S362" s="15" t="str">
        <f xml:space="preserve">
IF($R362&gt;0,"Fill in all required fields",
IF(OR($M362="&gt;3.0%",$M362="2.0-3.0%",$M362="1.5-2.0%",$M362="0.5-1.5%"),"Fuel sulphur content is too high for operation on BN&lt;40, please use a higher BN CLO and the matching sheet",
IF($I362&gt;100,"CLO not suitable for this sheet. Please check BN &gt;100 sheet",
IF(AND($I362&gt;39,$I362&lt;101),"CLO not suitable for this sheet. Please check BN40 - BN100 sheet",
IF(ISERROR(VLOOKUP(Q362,'admin BN&lt;40'!J$6:M$59,4,FALSE)),"",VLOOKUP(Q362,'admin BN&lt;40'!J$6:M$59,4,FALSE))))))</f>
        <v>Fill in all required fields</v>
      </c>
    </row>
    <row r="363" spans="2:19" ht="15">
      <c r="B363" s="10">
        <v>358</v>
      </c>
      <c r="C363" s="41"/>
      <c r="D363" s="42"/>
      <c r="E363" s="42"/>
      <c r="F363" s="42"/>
      <c r="G363" s="42"/>
      <c r="H363" s="42"/>
      <c r="I363" s="42"/>
      <c r="J363" s="42"/>
      <c r="K363" s="42"/>
      <c r="L363" s="42"/>
      <c r="M363" s="11" t="str">
        <f xml:space="preserve">
(IF(F363&gt;'admin BN&lt;40'!$C$41,'admin BN&lt;40'!$B$41,
(IF(F363&gt;'admin BN&lt;40'!$C$40,'admin BN&lt;40'!$B$40,
(IF(F363&gt;'admin BN&lt;40'!$C$39,'admin BN&lt;40'!$B$39,
(IF(F363&gt;'admin BN&lt;40'!$C$38,'admin BN&lt;40'!$B$38,
(IF(F363&gt;'admin BN&lt;40'!$C$37,'admin BN&lt;40'!$B$37,
(IF(F363&gt;'admin BN&lt;40'!$C$36,'admin BN&lt;40'!$B$36,
(IF(F363&gt;'admin BN&lt;40'!$C$35,'admin BN&lt;40'!$B$35,
(IF(F363&gt;'admin BN&lt;40'!$C$34,'admin BN&lt;40'!$B$34,
(IF(F363&gt;'admin BN&lt;40'!$C$33,'admin BN&lt;40'!$B$33,
(IF(F363&gt;'admin BN&lt;40'!$C$32,'admin BN&lt;40'!$B$32,
(IF(F363&gt;'admin BN&lt;40'!$C$31,'admin BN&lt;40'!$B$31,
(IF(F363&gt;'admin BN&lt;40'!$C$30,'admin BN&lt;40'!$B$30,
(IF(F363&gt;'admin BN&lt;40'!$C$29,'admin BN&lt;40'!$B$29,IF(F363="","",'admin BN&lt;40'!$B$28)))))))))))))))))))))))))))</f>
        <v/>
      </c>
      <c r="N363" s="12" t="str">
        <f xml:space="preserve">
IF(ISBLANK(K363),"",
IF(K363&gt;'admin BN&lt;40'!$E$6,"Safe",
IF(K363&gt;'admin BN&lt;40'!$G$6,"Danger",)))</f>
        <v/>
      </c>
      <c r="O363" s="13" t="str">
        <f xml:space="preserve">
IF(ISBLANK(L363),"",
IF(L363&gt;'admin BN&lt;40'!$G$7,"Danger",
IF(L363&gt;'admin BN&lt;40'!$F$7,"Alert",
IF(L363&gt;='admin BN&lt;40'!$E$7,"Safe",""))))</f>
        <v/>
      </c>
      <c r="P363" s="14" t="str">
        <f xml:space="preserve">
(IF(G363&gt;'admin BN&lt;40'!$C$23,'admin BN&lt;40'!$B$23,
(IF(G363&gt;'admin BN&lt;40'!$C$22,'admin BN&lt;40'!$B$22,
(IF(G363&gt;'admin BN&lt;40'!$C$21,'admin BN&lt;40'!$B$21,
(IF(G363&gt;'admin BN&lt;40'!$C$20,'admin BN&lt;40'!$B$20,IF(G363&gt;'admin BN&lt;40'!$C$19,'admin BN&lt;40'!$B$19,"")))))))))</f>
        <v/>
      </c>
      <c r="Q363" s="14" t="str">
        <f t="shared" si="10"/>
        <v/>
      </c>
      <c r="R363" s="14">
        <f t="shared" si="11"/>
        <v>5</v>
      </c>
      <c r="S363" s="15" t="str">
        <f xml:space="preserve">
IF($R363&gt;0,"Fill in all required fields",
IF(OR($M363="&gt;3.0%",$M363="2.0-3.0%",$M363="1.5-2.0%",$M363="0.5-1.5%"),"Fuel sulphur content is too high for operation on BN&lt;40, please use a higher BN CLO and the matching sheet",
IF($I363&gt;100,"CLO not suitable for this sheet. Please check BN &gt;100 sheet",
IF(AND($I363&gt;39,$I363&lt;101),"CLO not suitable for this sheet. Please check BN40 - BN100 sheet",
IF(ISERROR(VLOOKUP(Q363,'admin BN&lt;40'!J$6:M$59,4,FALSE)),"",VLOOKUP(Q363,'admin BN&lt;40'!J$6:M$59,4,FALSE))))))</f>
        <v>Fill in all required fields</v>
      </c>
    </row>
    <row r="364" spans="2:19" ht="15">
      <c r="B364" s="10">
        <v>359</v>
      </c>
      <c r="C364" s="41"/>
      <c r="D364" s="42"/>
      <c r="E364" s="42"/>
      <c r="F364" s="42"/>
      <c r="G364" s="42"/>
      <c r="H364" s="42"/>
      <c r="I364" s="42"/>
      <c r="J364" s="42"/>
      <c r="K364" s="42"/>
      <c r="L364" s="42"/>
      <c r="M364" s="11" t="str">
        <f xml:space="preserve">
(IF(F364&gt;'admin BN&lt;40'!$C$41,'admin BN&lt;40'!$B$41,
(IF(F364&gt;'admin BN&lt;40'!$C$40,'admin BN&lt;40'!$B$40,
(IF(F364&gt;'admin BN&lt;40'!$C$39,'admin BN&lt;40'!$B$39,
(IF(F364&gt;'admin BN&lt;40'!$C$38,'admin BN&lt;40'!$B$38,
(IF(F364&gt;'admin BN&lt;40'!$C$37,'admin BN&lt;40'!$B$37,
(IF(F364&gt;'admin BN&lt;40'!$C$36,'admin BN&lt;40'!$B$36,
(IF(F364&gt;'admin BN&lt;40'!$C$35,'admin BN&lt;40'!$B$35,
(IF(F364&gt;'admin BN&lt;40'!$C$34,'admin BN&lt;40'!$B$34,
(IF(F364&gt;'admin BN&lt;40'!$C$33,'admin BN&lt;40'!$B$33,
(IF(F364&gt;'admin BN&lt;40'!$C$32,'admin BN&lt;40'!$B$32,
(IF(F364&gt;'admin BN&lt;40'!$C$31,'admin BN&lt;40'!$B$31,
(IF(F364&gt;'admin BN&lt;40'!$C$30,'admin BN&lt;40'!$B$30,
(IF(F364&gt;'admin BN&lt;40'!$C$29,'admin BN&lt;40'!$B$29,IF(F364="","",'admin BN&lt;40'!$B$28)))))))))))))))))))))))))))</f>
        <v/>
      </c>
      <c r="N364" s="12" t="str">
        <f xml:space="preserve">
IF(ISBLANK(K364),"",
IF(K364&gt;'admin BN&lt;40'!$E$6,"Safe",
IF(K364&gt;'admin BN&lt;40'!$G$6,"Danger",)))</f>
        <v/>
      </c>
      <c r="O364" s="13" t="str">
        <f xml:space="preserve">
IF(ISBLANK(L364),"",
IF(L364&gt;'admin BN&lt;40'!$G$7,"Danger",
IF(L364&gt;'admin BN&lt;40'!$F$7,"Alert",
IF(L364&gt;='admin BN&lt;40'!$E$7,"Safe",""))))</f>
        <v/>
      </c>
      <c r="P364" s="14" t="str">
        <f xml:space="preserve">
(IF(G364&gt;'admin BN&lt;40'!$C$23,'admin BN&lt;40'!$B$23,
(IF(G364&gt;'admin BN&lt;40'!$C$22,'admin BN&lt;40'!$B$22,
(IF(G364&gt;'admin BN&lt;40'!$C$21,'admin BN&lt;40'!$B$21,
(IF(G364&gt;'admin BN&lt;40'!$C$20,'admin BN&lt;40'!$B$20,IF(G364&gt;'admin BN&lt;40'!$C$19,'admin BN&lt;40'!$B$19,"")))))))))</f>
        <v/>
      </c>
      <c r="Q364" s="14" t="str">
        <f t="shared" si="10"/>
        <v/>
      </c>
      <c r="R364" s="14">
        <f t="shared" si="11"/>
        <v>5</v>
      </c>
      <c r="S364" s="15" t="str">
        <f xml:space="preserve">
IF($R364&gt;0,"Fill in all required fields",
IF(OR($M364="&gt;3.0%",$M364="2.0-3.0%",$M364="1.5-2.0%",$M364="0.5-1.5%"),"Fuel sulphur content is too high for operation on BN&lt;40, please use a higher BN CLO and the matching sheet",
IF($I364&gt;100,"CLO not suitable for this sheet. Please check BN &gt;100 sheet",
IF(AND($I364&gt;39,$I364&lt;101),"CLO not suitable for this sheet. Please check BN40 - BN100 sheet",
IF(ISERROR(VLOOKUP(Q364,'admin BN&lt;40'!J$6:M$59,4,FALSE)),"",VLOOKUP(Q364,'admin BN&lt;40'!J$6:M$59,4,FALSE))))))</f>
        <v>Fill in all required fields</v>
      </c>
    </row>
    <row r="365" spans="2:19" ht="15">
      <c r="B365" s="10">
        <v>360</v>
      </c>
      <c r="C365" s="41"/>
      <c r="D365" s="42"/>
      <c r="E365" s="42"/>
      <c r="F365" s="42"/>
      <c r="G365" s="42"/>
      <c r="H365" s="42"/>
      <c r="I365" s="42"/>
      <c r="J365" s="42"/>
      <c r="K365" s="42"/>
      <c r="L365" s="42"/>
      <c r="M365" s="11" t="str">
        <f xml:space="preserve">
(IF(F365&gt;'admin BN&lt;40'!$C$41,'admin BN&lt;40'!$B$41,
(IF(F365&gt;'admin BN&lt;40'!$C$40,'admin BN&lt;40'!$B$40,
(IF(F365&gt;'admin BN&lt;40'!$C$39,'admin BN&lt;40'!$B$39,
(IF(F365&gt;'admin BN&lt;40'!$C$38,'admin BN&lt;40'!$B$38,
(IF(F365&gt;'admin BN&lt;40'!$C$37,'admin BN&lt;40'!$B$37,
(IF(F365&gt;'admin BN&lt;40'!$C$36,'admin BN&lt;40'!$B$36,
(IF(F365&gt;'admin BN&lt;40'!$C$35,'admin BN&lt;40'!$B$35,
(IF(F365&gt;'admin BN&lt;40'!$C$34,'admin BN&lt;40'!$B$34,
(IF(F365&gt;'admin BN&lt;40'!$C$33,'admin BN&lt;40'!$B$33,
(IF(F365&gt;'admin BN&lt;40'!$C$32,'admin BN&lt;40'!$B$32,
(IF(F365&gt;'admin BN&lt;40'!$C$31,'admin BN&lt;40'!$B$31,
(IF(F365&gt;'admin BN&lt;40'!$C$30,'admin BN&lt;40'!$B$30,
(IF(F365&gt;'admin BN&lt;40'!$C$29,'admin BN&lt;40'!$B$29,IF(F365="","",'admin BN&lt;40'!$B$28)))))))))))))))))))))))))))</f>
        <v/>
      </c>
      <c r="N365" s="12" t="str">
        <f xml:space="preserve">
IF(ISBLANK(K365),"",
IF(K365&gt;'admin BN&lt;40'!$E$6,"Safe",
IF(K365&gt;'admin BN&lt;40'!$G$6,"Danger",)))</f>
        <v/>
      </c>
      <c r="O365" s="13" t="str">
        <f xml:space="preserve">
IF(ISBLANK(L365),"",
IF(L365&gt;'admin BN&lt;40'!$G$7,"Danger",
IF(L365&gt;'admin BN&lt;40'!$F$7,"Alert",
IF(L365&gt;='admin BN&lt;40'!$E$7,"Safe",""))))</f>
        <v/>
      </c>
      <c r="P365" s="14" t="str">
        <f xml:space="preserve">
(IF(G365&gt;'admin BN&lt;40'!$C$23,'admin BN&lt;40'!$B$23,
(IF(G365&gt;'admin BN&lt;40'!$C$22,'admin BN&lt;40'!$B$22,
(IF(G365&gt;'admin BN&lt;40'!$C$21,'admin BN&lt;40'!$B$21,
(IF(G365&gt;'admin BN&lt;40'!$C$20,'admin BN&lt;40'!$B$20,IF(G365&gt;'admin BN&lt;40'!$C$19,'admin BN&lt;40'!$B$19,"")))))))))</f>
        <v/>
      </c>
      <c r="Q365" s="14" t="str">
        <f t="shared" si="10"/>
        <v/>
      </c>
      <c r="R365" s="14">
        <f t="shared" si="11"/>
        <v>5</v>
      </c>
      <c r="S365" s="15" t="str">
        <f xml:space="preserve">
IF($R365&gt;0,"Fill in all required fields",
IF(OR($M365="&gt;3.0%",$M365="2.0-3.0%",$M365="1.5-2.0%",$M365="0.5-1.5%"),"Fuel sulphur content is too high for operation on BN&lt;40, please use a higher BN CLO and the matching sheet",
IF($I365&gt;100,"CLO not suitable for this sheet. Please check BN &gt;100 sheet",
IF(AND($I365&gt;39,$I365&lt;101),"CLO not suitable for this sheet. Please check BN40 - BN100 sheet",
IF(ISERROR(VLOOKUP(Q365,'admin BN&lt;40'!J$6:M$59,4,FALSE)),"",VLOOKUP(Q365,'admin BN&lt;40'!J$6:M$59,4,FALSE))))))</f>
        <v>Fill in all required fields</v>
      </c>
    </row>
    <row r="366" spans="2:19" ht="15">
      <c r="B366" s="10">
        <v>361</v>
      </c>
      <c r="C366" s="41"/>
      <c r="D366" s="42"/>
      <c r="E366" s="42"/>
      <c r="F366" s="42"/>
      <c r="G366" s="42"/>
      <c r="H366" s="42"/>
      <c r="I366" s="42"/>
      <c r="J366" s="42"/>
      <c r="K366" s="42"/>
      <c r="L366" s="42"/>
      <c r="M366" s="11" t="str">
        <f xml:space="preserve">
(IF(F366&gt;'admin BN&lt;40'!$C$41,'admin BN&lt;40'!$B$41,
(IF(F366&gt;'admin BN&lt;40'!$C$40,'admin BN&lt;40'!$B$40,
(IF(F366&gt;'admin BN&lt;40'!$C$39,'admin BN&lt;40'!$B$39,
(IF(F366&gt;'admin BN&lt;40'!$C$38,'admin BN&lt;40'!$B$38,
(IF(F366&gt;'admin BN&lt;40'!$C$37,'admin BN&lt;40'!$B$37,
(IF(F366&gt;'admin BN&lt;40'!$C$36,'admin BN&lt;40'!$B$36,
(IF(F366&gt;'admin BN&lt;40'!$C$35,'admin BN&lt;40'!$B$35,
(IF(F366&gt;'admin BN&lt;40'!$C$34,'admin BN&lt;40'!$B$34,
(IF(F366&gt;'admin BN&lt;40'!$C$33,'admin BN&lt;40'!$B$33,
(IF(F366&gt;'admin BN&lt;40'!$C$32,'admin BN&lt;40'!$B$32,
(IF(F366&gt;'admin BN&lt;40'!$C$31,'admin BN&lt;40'!$B$31,
(IF(F366&gt;'admin BN&lt;40'!$C$30,'admin BN&lt;40'!$B$30,
(IF(F366&gt;'admin BN&lt;40'!$C$29,'admin BN&lt;40'!$B$29,IF(F366="","",'admin BN&lt;40'!$B$28)))))))))))))))))))))))))))</f>
        <v/>
      </c>
      <c r="N366" s="12" t="str">
        <f xml:space="preserve">
IF(ISBLANK(K366),"",
IF(K366&gt;'admin BN&lt;40'!$E$6,"Safe",
IF(K366&gt;'admin BN&lt;40'!$G$6,"Danger",)))</f>
        <v/>
      </c>
      <c r="O366" s="13" t="str">
        <f xml:space="preserve">
IF(ISBLANK(L366),"",
IF(L366&gt;'admin BN&lt;40'!$G$7,"Danger",
IF(L366&gt;'admin BN&lt;40'!$F$7,"Alert",
IF(L366&gt;='admin BN&lt;40'!$E$7,"Safe",""))))</f>
        <v/>
      </c>
      <c r="P366" s="14" t="str">
        <f xml:space="preserve">
(IF(G366&gt;'admin BN&lt;40'!$C$23,'admin BN&lt;40'!$B$23,
(IF(G366&gt;'admin BN&lt;40'!$C$22,'admin BN&lt;40'!$B$22,
(IF(G366&gt;'admin BN&lt;40'!$C$21,'admin BN&lt;40'!$B$21,
(IF(G366&gt;'admin BN&lt;40'!$C$20,'admin BN&lt;40'!$B$20,IF(G366&gt;'admin BN&lt;40'!$C$19,'admin BN&lt;40'!$B$19,"")))))))))</f>
        <v/>
      </c>
      <c r="Q366" s="14" t="str">
        <f t="shared" si="10"/>
        <v/>
      </c>
      <c r="R366" s="14">
        <f t="shared" si="11"/>
        <v>5</v>
      </c>
      <c r="S366" s="15" t="str">
        <f xml:space="preserve">
IF($R366&gt;0,"Fill in all required fields",
IF(OR($M366="&gt;3.0%",$M366="2.0-3.0%",$M366="1.5-2.0%",$M366="0.5-1.5%"),"Fuel sulphur content is too high for operation on BN&lt;40, please use a higher BN CLO and the matching sheet",
IF($I366&gt;100,"CLO not suitable for this sheet. Please check BN &gt;100 sheet",
IF(AND($I366&gt;39,$I366&lt;101),"CLO not suitable for this sheet. Please check BN40 - BN100 sheet",
IF(ISERROR(VLOOKUP(Q366,'admin BN&lt;40'!J$6:M$59,4,FALSE)),"",VLOOKUP(Q366,'admin BN&lt;40'!J$6:M$59,4,FALSE))))))</f>
        <v>Fill in all required fields</v>
      </c>
    </row>
    <row r="367" spans="2:19" ht="15">
      <c r="B367" s="10">
        <v>362</v>
      </c>
      <c r="C367" s="41"/>
      <c r="D367" s="42"/>
      <c r="E367" s="42"/>
      <c r="F367" s="42"/>
      <c r="G367" s="42"/>
      <c r="H367" s="42"/>
      <c r="I367" s="42"/>
      <c r="J367" s="42"/>
      <c r="K367" s="42"/>
      <c r="L367" s="42"/>
      <c r="M367" s="11" t="str">
        <f xml:space="preserve">
(IF(F367&gt;'admin BN&lt;40'!$C$41,'admin BN&lt;40'!$B$41,
(IF(F367&gt;'admin BN&lt;40'!$C$40,'admin BN&lt;40'!$B$40,
(IF(F367&gt;'admin BN&lt;40'!$C$39,'admin BN&lt;40'!$B$39,
(IF(F367&gt;'admin BN&lt;40'!$C$38,'admin BN&lt;40'!$B$38,
(IF(F367&gt;'admin BN&lt;40'!$C$37,'admin BN&lt;40'!$B$37,
(IF(F367&gt;'admin BN&lt;40'!$C$36,'admin BN&lt;40'!$B$36,
(IF(F367&gt;'admin BN&lt;40'!$C$35,'admin BN&lt;40'!$B$35,
(IF(F367&gt;'admin BN&lt;40'!$C$34,'admin BN&lt;40'!$B$34,
(IF(F367&gt;'admin BN&lt;40'!$C$33,'admin BN&lt;40'!$B$33,
(IF(F367&gt;'admin BN&lt;40'!$C$32,'admin BN&lt;40'!$B$32,
(IF(F367&gt;'admin BN&lt;40'!$C$31,'admin BN&lt;40'!$B$31,
(IF(F367&gt;'admin BN&lt;40'!$C$30,'admin BN&lt;40'!$B$30,
(IF(F367&gt;'admin BN&lt;40'!$C$29,'admin BN&lt;40'!$B$29,IF(F367="","",'admin BN&lt;40'!$B$28)))))))))))))))))))))))))))</f>
        <v/>
      </c>
      <c r="N367" s="12" t="str">
        <f xml:space="preserve">
IF(ISBLANK(K367),"",
IF(K367&gt;'admin BN&lt;40'!$E$6,"Safe",
IF(K367&gt;'admin BN&lt;40'!$G$6,"Danger",)))</f>
        <v/>
      </c>
      <c r="O367" s="13" t="str">
        <f xml:space="preserve">
IF(ISBLANK(L367),"",
IF(L367&gt;'admin BN&lt;40'!$G$7,"Danger",
IF(L367&gt;'admin BN&lt;40'!$F$7,"Alert",
IF(L367&gt;='admin BN&lt;40'!$E$7,"Safe",""))))</f>
        <v/>
      </c>
      <c r="P367" s="14" t="str">
        <f xml:space="preserve">
(IF(G367&gt;'admin BN&lt;40'!$C$23,'admin BN&lt;40'!$B$23,
(IF(G367&gt;'admin BN&lt;40'!$C$22,'admin BN&lt;40'!$B$22,
(IF(G367&gt;'admin BN&lt;40'!$C$21,'admin BN&lt;40'!$B$21,
(IF(G367&gt;'admin BN&lt;40'!$C$20,'admin BN&lt;40'!$B$20,IF(G367&gt;'admin BN&lt;40'!$C$19,'admin BN&lt;40'!$B$19,"")))))))))</f>
        <v/>
      </c>
      <c r="Q367" s="14" t="str">
        <f t="shared" si="10"/>
        <v/>
      </c>
      <c r="R367" s="14">
        <f t="shared" si="11"/>
        <v>5</v>
      </c>
      <c r="S367" s="15" t="str">
        <f xml:space="preserve">
IF($R367&gt;0,"Fill in all required fields",
IF(OR($M367="&gt;3.0%",$M367="2.0-3.0%",$M367="1.5-2.0%",$M367="0.5-1.5%"),"Fuel sulphur content is too high for operation on BN&lt;40, please use a higher BN CLO and the matching sheet",
IF($I367&gt;100,"CLO not suitable for this sheet. Please check BN &gt;100 sheet",
IF(AND($I367&gt;39,$I367&lt;101),"CLO not suitable for this sheet. Please check BN40 - BN100 sheet",
IF(ISERROR(VLOOKUP(Q367,'admin BN&lt;40'!J$6:M$59,4,FALSE)),"",VLOOKUP(Q367,'admin BN&lt;40'!J$6:M$59,4,FALSE))))))</f>
        <v>Fill in all required fields</v>
      </c>
    </row>
    <row r="368" spans="2:19" ht="15">
      <c r="B368" s="10">
        <v>363</v>
      </c>
      <c r="C368" s="41"/>
      <c r="D368" s="42"/>
      <c r="E368" s="42"/>
      <c r="F368" s="42"/>
      <c r="G368" s="42"/>
      <c r="H368" s="42"/>
      <c r="I368" s="42"/>
      <c r="J368" s="42"/>
      <c r="K368" s="42"/>
      <c r="L368" s="42"/>
      <c r="M368" s="11" t="str">
        <f xml:space="preserve">
(IF(F368&gt;'admin BN&lt;40'!$C$41,'admin BN&lt;40'!$B$41,
(IF(F368&gt;'admin BN&lt;40'!$C$40,'admin BN&lt;40'!$B$40,
(IF(F368&gt;'admin BN&lt;40'!$C$39,'admin BN&lt;40'!$B$39,
(IF(F368&gt;'admin BN&lt;40'!$C$38,'admin BN&lt;40'!$B$38,
(IF(F368&gt;'admin BN&lt;40'!$C$37,'admin BN&lt;40'!$B$37,
(IF(F368&gt;'admin BN&lt;40'!$C$36,'admin BN&lt;40'!$B$36,
(IF(F368&gt;'admin BN&lt;40'!$C$35,'admin BN&lt;40'!$B$35,
(IF(F368&gt;'admin BN&lt;40'!$C$34,'admin BN&lt;40'!$B$34,
(IF(F368&gt;'admin BN&lt;40'!$C$33,'admin BN&lt;40'!$B$33,
(IF(F368&gt;'admin BN&lt;40'!$C$32,'admin BN&lt;40'!$B$32,
(IF(F368&gt;'admin BN&lt;40'!$C$31,'admin BN&lt;40'!$B$31,
(IF(F368&gt;'admin BN&lt;40'!$C$30,'admin BN&lt;40'!$B$30,
(IF(F368&gt;'admin BN&lt;40'!$C$29,'admin BN&lt;40'!$B$29,IF(F368="","",'admin BN&lt;40'!$B$28)))))))))))))))))))))))))))</f>
        <v/>
      </c>
      <c r="N368" s="12" t="str">
        <f xml:space="preserve">
IF(ISBLANK(K368),"",
IF(K368&gt;'admin BN&lt;40'!$E$6,"Safe",
IF(K368&gt;'admin BN&lt;40'!$G$6,"Danger",)))</f>
        <v/>
      </c>
      <c r="O368" s="13" t="str">
        <f xml:space="preserve">
IF(ISBLANK(L368),"",
IF(L368&gt;'admin BN&lt;40'!$G$7,"Danger",
IF(L368&gt;'admin BN&lt;40'!$F$7,"Alert",
IF(L368&gt;='admin BN&lt;40'!$E$7,"Safe",""))))</f>
        <v/>
      </c>
      <c r="P368" s="14" t="str">
        <f xml:space="preserve">
(IF(G368&gt;'admin BN&lt;40'!$C$23,'admin BN&lt;40'!$B$23,
(IF(G368&gt;'admin BN&lt;40'!$C$22,'admin BN&lt;40'!$B$22,
(IF(G368&gt;'admin BN&lt;40'!$C$21,'admin BN&lt;40'!$B$21,
(IF(G368&gt;'admin BN&lt;40'!$C$20,'admin BN&lt;40'!$B$20,IF(G368&gt;'admin BN&lt;40'!$C$19,'admin BN&lt;40'!$B$19,"")))))))))</f>
        <v/>
      </c>
      <c r="Q368" s="14" t="str">
        <f t="shared" si="10"/>
        <v/>
      </c>
      <c r="R368" s="14">
        <f t="shared" si="11"/>
        <v>5</v>
      </c>
      <c r="S368" s="15" t="str">
        <f xml:space="preserve">
IF($R368&gt;0,"Fill in all required fields",
IF(OR($M368="&gt;3.0%",$M368="2.0-3.0%",$M368="1.5-2.0%",$M368="0.5-1.5%"),"Fuel sulphur content is too high for operation on BN&lt;40, please use a higher BN CLO and the matching sheet",
IF($I368&gt;100,"CLO not suitable for this sheet. Please check BN &gt;100 sheet",
IF(AND($I368&gt;39,$I368&lt;101),"CLO not suitable for this sheet. Please check BN40 - BN100 sheet",
IF(ISERROR(VLOOKUP(Q368,'admin BN&lt;40'!J$6:M$59,4,FALSE)),"",VLOOKUP(Q368,'admin BN&lt;40'!J$6:M$59,4,FALSE))))))</f>
        <v>Fill in all required fields</v>
      </c>
    </row>
    <row r="369" spans="2:19" ht="15">
      <c r="B369" s="10">
        <v>364</v>
      </c>
      <c r="C369" s="41"/>
      <c r="D369" s="42"/>
      <c r="E369" s="42"/>
      <c r="F369" s="42"/>
      <c r="G369" s="42"/>
      <c r="H369" s="42"/>
      <c r="I369" s="42"/>
      <c r="J369" s="42"/>
      <c r="K369" s="42"/>
      <c r="L369" s="42"/>
      <c r="M369" s="11" t="str">
        <f xml:space="preserve">
(IF(F369&gt;'admin BN&lt;40'!$C$41,'admin BN&lt;40'!$B$41,
(IF(F369&gt;'admin BN&lt;40'!$C$40,'admin BN&lt;40'!$B$40,
(IF(F369&gt;'admin BN&lt;40'!$C$39,'admin BN&lt;40'!$B$39,
(IF(F369&gt;'admin BN&lt;40'!$C$38,'admin BN&lt;40'!$B$38,
(IF(F369&gt;'admin BN&lt;40'!$C$37,'admin BN&lt;40'!$B$37,
(IF(F369&gt;'admin BN&lt;40'!$C$36,'admin BN&lt;40'!$B$36,
(IF(F369&gt;'admin BN&lt;40'!$C$35,'admin BN&lt;40'!$B$35,
(IF(F369&gt;'admin BN&lt;40'!$C$34,'admin BN&lt;40'!$B$34,
(IF(F369&gt;'admin BN&lt;40'!$C$33,'admin BN&lt;40'!$B$33,
(IF(F369&gt;'admin BN&lt;40'!$C$32,'admin BN&lt;40'!$B$32,
(IF(F369&gt;'admin BN&lt;40'!$C$31,'admin BN&lt;40'!$B$31,
(IF(F369&gt;'admin BN&lt;40'!$C$30,'admin BN&lt;40'!$B$30,
(IF(F369&gt;'admin BN&lt;40'!$C$29,'admin BN&lt;40'!$B$29,IF(F369="","",'admin BN&lt;40'!$B$28)))))))))))))))))))))))))))</f>
        <v/>
      </c>
      <c r="N369" s="12" t="str">
        <f xml:space="preserve">
IF(ISBLANK(K369),"",
IF(K369&gt;'admin BN&lt;40'!$E$6,"Safe",
IF(K369&gt;'admin BN&lt;40'!$G$6,"Danger",)))</f>
        <v/>
      </c>
      <c r="O369" s="13" t="str">
        <f xml:space="preserve">
IF(ISBLANK(L369),"",
IF(L369&gt;'admin BN&lt;40'!$G$7,"Danger",
IF(L369&gt;'admin BN&lt;40'!$F$7,"Alert",
IF(L369&gt;='admin BN&lt;40'!$E$7,"Safe",""))))</f>
        <v/>
      </c>
      <c r="P369" s="14" t="str">
        <f xml:space="preserve">
(IF(G369&gt;'admin BN&lt;40'!$C$23,'admin BN&lt;40'!$B$23,
(IF(G369&gt;'admin BN&lt;40'!$C$22,'admin BN&lt;40'!$B$22,
(IF(G369&gt;'admin BN&lt;40'!$C$21,'admin BN&lt;40'!$B$21,
(IF(G369&gt;'admin BN&lt;40'!$C$20,'admin BN&lt;40'!$B$20,IF(G369&gt;'admin BN&lt;40'!$C$19,'admin BN&lt;40'!$B$19,"")))))))))</f>
        <v/>
      </c>
      <c r="Q369" s="14" t="str">
        <f t="shared" si="10"/>
        <v/>
      </c>
      <c r="R369" s="14">
        <f t="shared" si="11"/>
        <v>5</v>
      </c>
      <c r="S369" s="15" t="str">
        <f xml:space="preserve">
IF($R369&gt;0,"Fill in all required fields",
IF(OR($M369="&gt;3.0%",$M369="2.0-3.0%",$M369="1.5-2.0%",$M369="0.5-1.5%"),"Fuel sulphur content is too high for operation on BN&lt;40, please use a higher BN CLO and the matching sheet",
IF($I369&gt;100,"CLO not suitable for this sheet. Please check BN &gt;100 sheet",
IF(AND($I369&gt;39,$I369&lt;101),"CLO not suitable for this sheet. Please check BN40 - BN100 sheet",
IF(ISERROR(VLOOKUP(Q369,'admin BN&lt;40'!J$6:M$59,4,FALSE)),"",VLOOKUP(Q369,'admin BN&lt;40'!J$6:M$59,4,FALSE))))))</f>
        <v>Fill in all required fields</v>
      </c>
    </row>
    <row r="370" spans="2:19" ht="15">
      <c r="B370" s="10">
        <v>365</v>
      </c>
      <c r="C370" s="41"/>
      <c r="D370" s="42"/>
      <c r="E370" s="42"/>
      <c r="F370" s="42"/>
      <c r="G370" s="42"/>
      <c r="H370" s="42"/>
      <c r="I370" s="42"/>
      <c r="J370" s="42"/>
      <c r="K370" s="42"/>
      <c r="L370" s="42"/>
      <c r="M370" s="11" t="str">
        <f xml:space="preserve">
(IF(F370&gt;'admin BN&lt;40'!$C$41,'admin BN&lt;40'!$B$41,
(IF(F370&gt;'admin BN&lt;40'!$C$40,'admin BN&lt;40'!$B$40,
(IF(F370&gt;'admin BN&lt;40'!$C$39,'admin BN&lt;40'!$B$39,
(IF(F370&gt;'admin BN&lt;40'!$C$38,'admin BN&lt;40'!$B$38,
(IF(F370&gt;'admin BN&lt;40'!$C$37,'admin BN&lt;40'!$B$37,
(IF(F370&gt;'admin BN&lt;40'!$C$36,'admin BN&lt;40'!$B$36,
(IF(F370&gt;'admin BN&lt;40'!$C$35,'admin BN&lt;40'!$B$35,
(IF(F370&gt;'admin BN&lt;40'!$C$34,'admin BN&lt;40'!$B$34,
(IF(F370&gt;'admin BN&lt;40'!$C$33,'admin BN&lt;40'!$B$33,
(IF(F370&gt;'admin BN&lt;40'!$C$32,'admin BN&lt;40'!$B$32,
(IF(F370&gt;'admin BN&lt;40'!$C$31,'admin BN&lt;40'!$B$31,
(IF(F370&gt;'admin BN&lt;40'!$C$30,'admin BN&lt;40'!$B$30,
(IF(F370&gt;'admin BN&lt;40'!$C$29,'admin BN&lt;40'!$B$29,IF(F370="","",'admin BN&lt;40'!$B$28)))))))))))))))))))))))))))</f>
        <v/>
      </c>
      <c r="N370" s="12" t="str">
        <f xml:space="preserve">
IF(ISBLANK(K370),"",
IF(K370&gt;'admin BN&lt;40'!$E$6,"Safe",
IF(K370&gt;'admin BN&lt;40'!$G$6,"Danger",)))</f>
        <v/>
      </c>
      <c r="O370" s="13" t="str">
        <f xml:space="preserve">
IF(ISBLANK(L370),"",
IF(L370&gt;'admin BN&lt;40'!$G$7,"Danger",
IF(L370&gt;'admin BN&lt;40'!$F$7,"Alert",
IF(L370&gt;='admin BN&lt;40'!$E$7,"Safe",""))))</f>
        <v/>
      </c>
      <c r="P370" s="14" t="str">
        <f xml:space="preserve">
(IF(G370&gt;'admin BN&lt;40'!$C$23,'admin BN&lt;40'!$B$23,
(IF(G370&gt;'admin BN&lt;40'!$C$22,'admin BN&lt;40'!$B$22,
(IF(G370&gt;'admin BN&lt;40'!$C$21,'admin BN&lt;40'!$B$21,
(IF(G370&gt;'admin BN&lt;40'!$C$20,'admin BN&lt;40'!$B$20,IF(G370&gt;'admin BN&lt;40'!$C$19,'admin BN&lt;40'!$B$19,"")))))))))</f>
        <v/>
      </c>
      <c r="Q370" s="14" t="str">
        <f t="shared" si="10"/>
        <v/>
      </c>
      <c r="R370" s="14">
        <f t="shared" si="11"/>
        <v>5</v>
      </c>
      <c r="S370" s="15" t="str">
        <f xml:space="preserve">
IF($R370&gt;0,"Fill in all required fields",
IF(OR($M370="&gt;3.0%",$M370="2.0-3.0%",$M370="1.5-2.0%",$M370="0.5-1.5%"),"Fuel sulphur content is too high for operation on BN&lt;40, please use a higher BN CLO and the matching sheet",
IF($I370&gt;100,"CLO not suitable for this sheet. Please check BN &gt;100 sheet",
IF(AND($I370&gt;39,$I370&lt;101),"CLO not suitable for this sheet. Please check BN40 - BN100 sheet",
IF(ISERROR(VLOOKUP(Q370,'admin BN&lt;40'!J$6:M$59,4,FALSE)),"",VLOOKUP(Q370,'admin BN&lt;40'!J$6:M$59,4,FALSE))))))</f>
        <v>Fill in all required fields</v>
      </c>
    </row>
    <row r="371" spans="2:19" ht="15">
      <c r="B371" s="10">
        <v>366</v>
      </c>
      <c r="C371" s="41"/>
      <c r="D371" s="42"/>
      <c r="E371" s="42"/>
      <c r="F371" s="42"/>
      <c r="G371" s="42"/>
      <c r="H371" s="42"/>
      <c r="I371" s="42"/>
      <c r="J371" s="42"/>
      <c r="K371" s="42"/>
      <c r="L371" s="42"/>
      <c r="M371" s="11" t="str">
        <f xml:space="preserve">
(IF(F371&gt;'admin BN&lt;40'!$C$41,'admin BN&lt;40'!$B$41,
(IF(F371&gt;'admin BN&lt;40'!$C$40,'admin BN&lt;40'!$B$40,
(IF(F371&gt;'admin BN&lt;40'!$C$39,'admin BN&lt;40'!$B$39,
(IF(F371&gt;'admin BN&lt;40'!$C$38,'admin BN&lt;40'!$B$38,
(IF(F371&gt;'admin BN&lt;40'!$C$37,'admin BN&lt;40'!$B$37,
(IF(F371&gt;'admin BN&lt;40'!$C$36,'admin BN&lt;40'!$B$36,
(IF(F371&gt;'admin BN&lt;40'!$C$35,'admin BN&lt;40'!$B$35,
(IF(F371&gt;'admin BN&lt;40'!$C$34,'admin BN&lt;40'!$B$34,
(IF(F371&gt;'admin BN&lt;40'!$C$33,'admin BN&lt;40'!$B$33,
(IF(F371&gt;'admin BN&lt;40'!$C$32,'admin BN&lt;40'!$B$32,
(IF(F371&gt;'admin BN&lt;40'!$C$31,'admin BN&lt;40'!$B$31,
(IF(F371&gt;'admin BN&lt;40'!$C$30,'admin BN&lt;40'!$B$30,
(IF(F371&gt;'admin BN&lt;40'!$C$29,'admin BN&lt;40'!$B$29,IF(F371="","",'admin BN&lt;40'!$B$28)))))))))))))))))))))))))))</f>
        <v/>
      </c>
      <c r="N371" s="12" t="str">
        <f xml:space="preserve">
IF(ISBLANK(K371),"",
IF(K371&gt;'admin BN&lt;40'!$E$6,"Safe",
IF(K371&gt;'admin BN&lt;40'!$G$6,"Danger",)))</f>
        <v/>
      </c>
      <c r="O371" s="13" t="str">
        <f xml:space="preserve">
IF(ISBLANK(L371),"",
IF(L371&gt;'admin BN&lt;40'!$G$7,"Danger",
IF(L371&gt;'admin BN&lt;40'!$F$7,"Alert",
IF(L371&gt;='admin BN&lt;40'!$E$7,"Safe",""))))</f>
        <v/>
      </c>
      <c r="P371" s="14" t="str">
        <f xml:space="preserve">
(IF(G371&gt;'admin BN&lt;40'!$C$23,'admin BN&lt;40'!$B$23,
(IF(G371&gt;'admin BN&lt;40'!$C$22,'admin BN&lt;40'!$B$22,
(IF(G371&gt;'admin BN&lt;40'!$C$21,'admin BN&lt;40'!$B$21,
(IF(G371&gt;'admin BN&lt;40'!$C$20,'admin BN&lt;40'!$B$20,IF(G371&gt;'admin BN&lt;40'!$C$19,'admin BN&lt;40'!$B$19,"")))))))))</f>
        <v/>
      </c>
      <c r="Q371" s="14" t="str">
        <f t="shared" si="10"/>
        <v/>
      </c>
      <c r="R371" s="14">
        <f t="shared" si="11"/>
        <v>5</v>
      </c>
      <c r="S371" s="15" t="str">
        <f xml:space="preserve">
IF($R371&gt;0,"Fill in all required fields",
IF(OR($M371="&gt;3.0%",$M371="2.0-3.0%",$M371="1.5-2.0%",$M371="0.5-1.5%"),"Fuel sulphur content is too high for operation on BN&lt;40, please use a higher BN CLO and the matching sheet",
IF($I371&gt;100,"CLO not suitable for this sheet. Please check BN &gt;100 sheet",
IF(AND($I371&gt;39,$I371&lt;101),"CLO not suitable for this sheet. Please check BN40 - BN100 sheet",
IF(ISERROR(VLOOKUP(Q371,'admin BN&lt;40'!J$6:M$59,4,FALSE)),"",VLOOKUP(Q371,'admin BN&lt;40'!J$6:M$59,4,FALSE))))))</f>
        <v>Fill in all required fields</v>
      </c>
    </row>
    <row r="372" spans="2:19" ht="15">
      <c r="B372" s="10">
        <v>367</v>
      </c>
      <c r="C372" s="41"/>
      <c r="D372" s="42"/>
      <c r="E372" s="42"/>
      <c r="F372" s="42"/>
      <c r="G372" s="42"/>
      <c r="H372" s="42"/>
      <c r="I372" s="42"/>
      <c r="J372" s="42"/>
      <c r="K372" s="42"/>
      <c r="L372" s="42"/>
      <c r="M372" s="11" t="str">
        <f xml:space="preserve">
(IF(F372&gt;'admin BN&lt;40'!$C$41,'admin BN&lt;40'!$B$41,
(IF(F372&gt;'admin BN&lt;40'!$C$40,'admin BN&lt;40'!$B$40,
(IF(F372&gt;'admin BN&lt;40'!$C$39,'admin BN&lt;40'!$B$39,
(IF(F372&gt;'admin BN&lt;40'!$C$38,'admin BN&lt;40'!$B$38,
(IF(F372&gt;'admin BN&lt;40'!$C$37,'admin BN&lt;40'!$B$37,
(IF(F372&gt;'admin BN&lt;40'!$C$36,'admin BN&lt;40'!$B$36,
(IF(F372&gt;'admin BN&lt;40'!$C$35,'admin BN&lt;40'!$B$35,
(IF(F372&gt;'admin BN&lt;40'!$C$34,'admin BN&lt;40'!$B$34,
(IF(F372&gt;'admin BN&lt;40'!$C$33,'admin BN&lt;40'!$B$33,
(IF(F372&gt;'admin BN&lt;40'!$C$32,'admin BN&lt;40'!$B$32,
(IF(F372&gt;'admin BN&lt;40'!$C$31,'admin BN&lt;40'!$B$31,
(IF(F372&gt;'admin BN&lt;40'!$C$30,'admin BN&lt;40'!$B$30,
(IF(F372&gt;'admin BN&lt;40'!$C$29,'admin BN&lt;40'!$B$29,IF(F372="","",'admin BN&lt;40'!$B$28)))))))))))))))))))))))))))</f>
        <v/>
      </c>
      <c r="N372" s="12" t="str">
        <f xml:space="preserve">
IF(ISBLANK(K372),"",
IF(K372&gt;'admin BN&lt;40'!$E$6,"Safe",
IF(K372&gt;'admin BN&lt;40'!$G$6,"Danger",)))</f>
        <v/>
      </c>
      <c r="O372" s="13" t="str">
        <f xml:space="preserve">
IF(ISBLANK(L372),"",
IF(L372&gt;'admin BN&lt;40'!$G$7,"Danger",
IF(L372&gt;'admin BN&lt;40'!$F$7,"Alert",
IF(L372&gt;='admin BN&lt;40'!$E$7,"Safe",""))))</f>
        <v/>
      </c>
      <c r="P372" s="14" t="str">
        <f xml:space="preserve">
(IF(G372&gt;'admin BN&lt;40'!$C$23,'admin BN&lt;40'!$B$23,
(IF(G372&gt;'admin BN&lt;40'!$C$22,'admin BN&lt;40'!$B$22,
(IF(G372&gt;'admin BN&lt;40'!$C$21,'admin BN&lt;40'!$B$21,
(IF(G372&gt;'admin BN&lt;40'!$C$20,'admin BN&lt;40'!$B$20,IF(G372&gt;'admin BN&lt;40'!$C$19,'admin BN&lt;40'!$B$19,"")))))))))</f>
        <v/>
      </c>
      <c r="Q372" s="14" t="str">
        <f t="shared" si="10"/>
        <v/>
      </c>
      <c r="R372" s="14">
        <f t="shared" si="11"/>
        <v>5</v>
      </c>
      <c r="S372" s="15" t="str">
        <f xml:space="preserve">
IF($R372&gt;0,"Fill in all required fields",
IF(OR($M372="&gt;3.0%",$M372="2.0-3.0%",$M372="1.5-2.0%",$M372="0.5-1.5%"),"Fuel sulphur content is too high for operation on BN&lt;40, please use a higher BN CLO and the matching sheet",
IF($I372&gt;100,"CLO not suitable for this sheet. Please check BN &gt;100 sheet",
IF(AND($I372&gt;39,$I372&lt;101),"CLO not suitable for this sheet. Please check BN40 - BN100 sheet",
IF(ISERROR(VLOOKUP(Q372,'admin BN&lt;40'!J$6:M$59,4,FALSE)),"",VLOOKUP(Q372,'admin BN&lt;40'!J$6:M$59,4,FALSE))))))</f>
        <v>Fill in all required fields</v>
      </c>
    </row>
    <row r="373" spans="2:19" ht="15">
      <c r="B373" s="10">
        <v>368</v>
      </c>
      <c r="C373" s="41"/>
      <c r="D373" s="42"/>
      <c r="E373" s="42"/>
      <c r="F373" s="42"/>
      <c r="G373" s="42"/>
      <c r="H373" s="42"/>
      <c r="I373" s="42"/>
      <c r="J373" s="42"/>
      <c r="K373" s="42"/>
      <c r="L373" s="42"/>
      <c r="M373" s="11" t="str">
        <f xml:space="preserve">
(IF(F373&gt;'admin BN&lt;40'!$C$41,'admin BN&lt;40'!$B$41,
(IF(F373&gt;'admin BN&lt;40'!$C$40,'admin BN&lt;40'!$B$40,
(IF(F373&gt;'admin BN&lt;40'!$C$39,'admin BN&lt;40'!$B$39,
(IF(F373&gt;'admin BN&lt;40'!$C$38,'admin BN&lt;40'!$B$38,
(IF(F373&gt;'admin BN&lt;40'!$C$37,'admin BN&lt;40'!$B$37,
(IF(F373&gt;'admin BN&lt;40'!$C$36,'admin BN&lt;40'!$B$36,
(IF(F373&gt;'admin BN&lt;40'!$C$35,'admin BN&lt;40'!$B$35,
(IF(F373&gt;'admin BN&lt;40'!$C$34,'admin BN&lt;40'!$B$34,
(IF(F373&gt;'admin BN&lt;40'!$C$33,'admin BN&lt;40'!$B$33,
(IF(F373&gt;'admin BN&lt;40'!$C$32,'admin BN&lt;40'!$B$32,
(IF(F373&gt;'admin BN&lt;40'!$C$31,'admin BN&lt;40'!$B$31,
(IF(F373&gt;'admin BN&lt;40'!$C$30,'admin BN&lt;40'!$B$30,
(IF(F373&gt;'admin BN&lt;40'!$C$29,'admin BN&lt;40'!$B$29,IF(F373="","",'admin BN&lt;40'!$B$28)))))))))))))))))))))))))))</f>
        <v/>
      </c>
      <c r="N373" s="12" t="str">
        <f xml:space="preserve">
IF(ISBLANK(K373),"",
IF(K373&gt;'admin BN&lt;40'!$E$6,"Safe",
IF(K373&gt;'admin BN&lt;40'!$G$6,"Danger",)))</f>
        <v/>
      </c>
      <c r="O373" s="13" t="str">
        <f xml:space="preserve">
IF(ISBLANK(L373),"",
IF(L373&gt;'admin BN&lt;40'!$G$7,"Danger",
IF(L373&gt;'admin BN&lt;40'!$F$7,"Alert",
IF(L373&gt;='admin BN&lt;40'!$E$7,"Safe",""))))</f>
        <v/>
      </c>
      <c r="P373" s="14" t="str">
        <f xml:space="preserve">
(IF(G373&gt;'admin BN&lt;40'!$C$23,'admin BN&lt;40'!$B$23,
(IF(G373&gt;'admin BN&lt;40'!$C$22,'admin BN&lt;40'!$B$22,
(IF(G373&gt;'admin BN&lt;40'!$C$21,'admin BN&lt;40'!$B$21,
(IF(G373&gt;'admin BN&lt;40'!$C$20,'admin BN&lt;40'!$B$20,IF(G373&gt;'admin BN&lt;40'!$C$19,'admin BN&lt;40'!$B$19,"")))))))))</f>
        <v/>
      </c>
      <c r="Q373" s="14" t="str">
        <f t="shared" si="10"/>
        <v/>
      </c>
      <c r="R373" s="14">
        <f t="shared" si="11"/>
        <v>5</v>
      </c>
      <c r="S373" s="15" t="str">
        <f xml:space="preserve">
IF($R373&gt;0,"Fill in all required fields",
IF(OR($M373="&gt;3.0%",$M373="2.0-3.0%",$M373="1.5-2.0%",$M373="0.5-1.5%"),"Fuel sulphur content is too high for operation on BN&lt;40, please use a higher BN CLO and the matching sheet",
IF($I373&gt;100,"CLO not suitable for this sheet. Please check BN &gt;100 sheet",
IF(AND($I373&gt;39,$I373&lt;101),"CLO not suitable for this sheet. Please check BN40 - BN100 sheet",
IF(ISERROR(VLOOKUP(Q373,'admin BN&lt;40'!J$6:M$59,4,FALSE)),"",VLOOKUP(Q373,'admin BN&lt;40'!J$6:M$59,4,FALSE))))))</f>
        <v>Fill in all required fields</v>
      </c>
    </row>
    <row r="374" spans="2:19" ht="15">
      <c r="B374" s="10">
        <v>369</v>
      </c>
      <c r="C374" s="41"/>
      <c r="D374" s="42"/>
      <c r="E374" s="42"/>
      <c r="F374" s="42"/>
      <c r="G374" s="42"/>
      <c r="H374" s="42"/>
      <c r="I374" s="42"/>
      <c r="J374" s="42"/>
      <c r="K374" s="42"/>
      <c r="L374" s="42"/>
      <c r="M374" s="11" t="str">
        <f xml:space="preserve">
(IF(F374&gt;'admin BN&lt;40'!$C$41,'admin BN&lt;40'!$B$41,
(IF(F374&gt;'admin BN&lt;40'!$C$40,'admin BN&lt;40'!$B$40,
(IF(F374&gt;'admin BN&lt;40'!$C$39,'admin BN&lt;40'!$B$39,
(IF(F374&gt;'admin BN&lt;40'!$C$38,'admin BN&lt;40'!$B$38,
(IF(F374&gt;'admin BN&lt;40'!$C$37,'admin BN&lt;40'!$B$37,
(IF(F374&gt;'admin BN&lt;40'!$C$36,'admin BN&lt;40'!$B$36,
(IF(F374&gt;'admin BN&lt;40'!$C$35,'admin BN&lt;40'!$B$35,
(IF(F374&gt;'admin BN&lt;40'!$C$34,'admin BN&lt;40'!$B$34,
(IF(F374&gt;'admin BN&lt;40'!$C$33,'admin BN&lt;40'!$B$33,
(IF(F374&gt;'admin BN&lt;40'!$C$32,'admin BN&lt;40'!$B$32,
(IF(F374&gt;'admin BN&lt;40'!$C$31,'admin BN&lt;40'!$B$31,
(IF(F374&gt;'admin BN&lt;40'!$C$30,'admin BN&lt;40'!$B$30,
(IF(F374&gt;'admin BN&lt;40'!$C$29,'admin BN&lt;40'!$B$29,IF(F374="","",'admin BN&lt;40'!$B$28)))))))))))))))))))))))))))</f>
        <v/>
      </c>
      <c r="N374" s="12" t="str">
        <f xml:space="preserve">
IF(ISBLANK(K374),"",
IF(K374&gt;'admin BN&lt;40'!$E$6,"Safe",
IF(K374&gt;'admin BN&lt;40'!$G$6,"Danger",)))</f>
        <v/>
      </c>
      <c r="O374" s="13" t="str">
        <f xml:space="preserve">
IF(ISBLANK(L374),"",
IF(L374&gt;'admin BN&lt;40'!$G$7,"Danger",
IF(L374&gt;'admin BN&lt;40'!$F$7,"Alert",
IF(L374&gt;='admin BN&lt;40'!$E$7,"Safe",""))))</f>
        <v/>
      </c>
      <c r="P374" s="14" t="str">
        <f xml:space="preserve">
(IF(G374&gt;'admin BN&lt;40'!$C$23,'admin BN&lt;40'!$B$23,
(IF(G374&gt;'admin BN&lt;40'!$C$22,'admin BN&lt;40'!$B$22,
(IF(G374&gt;'admin BN&lt;40'!$C$21,'admin BN&lt;40'!$B$21,
(IF(G374&gt;'admin BN&lt;40'!$C$20,'admin BN&lt;40'!$B$20,IF(G374&gt;'admin BN&lt;40'!$C$19,'admin BN&lt;40'!$B$19,"")))))))))</f>
        <v/>
      </c>
      <c r="Q374" s="14" t="str">
        <f t="shared" si="10"/>
        <v/>
      </c>
      <c r="R374" s="14">
        <f t="shared" si="11"/>
        <v>5</v>
      </c>
      <c r="S374" s="15" t="str">
        <f xml:space="preserve">
IF($R374&gt;0,"Fill in all required fields",
IF(OR($M374="&gt;3.0%",$M374="2.0-3.0%",$M374="1.5-2.0%",$M374="0.5-1.5%"),"Fuel sulphur content is too high for operation on BN&lt;40, please use a higher BN CLO and the matching sheet",
IF($I374&gt;100,"CLO not suitable for this sheet. Please check BN &gt;100 sheet",
IF(AND($I374&gt;39,$I374&lt;101),"CLO not suitable for this sheet. Please check BN40 - BN100 sheet",
IF(ISERROR(VLOOKUP(Q374,'admin BN&lt;40'!J$6:M$59,4,FALSE)),"",VLOOKUP(Q374,'admin BN&lt;40'!J$6:M$59,4,FALSE))))))</f>
        <v>Fill in all required fields</v>
      </c>
    </row>
    <row r="375" spans="2:19" ht="15">
      <c r="B375" s="10">
        <v>370</v>
      </c>
      <c r="C375" s="41"/>
      <c r="D375" s="42"/>
      <c r="E375" s="42"/>
      <c r="F375" s="42"/>
      <c r="G375" s="42"/>
      <c r="H375" s="42"/>
      <c r="I375" s="42"/>
      <c r="J375" s="42"/>
      <c r="K375" s="42"/>
      <c r="L375" s="42"/>
      <c r="M375" s="11" t="str">
        <f xml:space="preserve">
(IF(F375&gt;'admin BN&lt;40'!$C$41,'admin BN&lt;40'!$B$41,
(IF(F375&gt;'admin BN&lt;40'!$C$40,'admin BN&lt;40'!$B$40,
(IF(F375&gt;'admin BN&lt;40'!$C$39,'admin BN&lt;40'!$B$39,
(IF(F375&gt;'admin BN&lt;40'!$C$38,'admin BN&lt;40'!$B$38,
(IF(F375&gt;'admin BN&lt;40'!$C$37,'admin BN&lt;40'!$B$37,
(IF(F375&gt;'admin BN&lt;40'!$C$36,'admin BN&lt;40'!$B$36,
(IF(F375&gt;'admin BN&lt;40'!$C$35,'admin BN&lt;40'!$B$35,
(IF(F375&gt;'admin BN&lt;40'!$C$34,'admin BN&lt;40'!$B$34,
(IF(F375&gt;'admin BN&lt;40'!$C$33,'admin BN&lt;40'!$B$33,
(IF(F375&gt;'admin BN&lt;40'!$C$32,'admin BN&lt;40'!$B$32,
(IF(F375&gt;'admin BN&lt;40'!$C$31,'admin BN&lt;40'!$B$31,
(IF(F375&gt;'admin BN&lt;40'!$C$30,'admin BN&lt;40'!$B$30,
(IF(F375&gt;'admin BN&lt;40'!$C$29,'admin BN&lt;40'!$B$29,IF(F375="","",'admin BN&lt;40'!$B$28)))))))))))))))))))))))))))</f>
        <v/>
      </c>
      <c r="N375" s="12" t="str">
        <f xml:space="preserve">
IF(ISBLANK(K375),"",
IF(K375&gt;'admin BN&lt;40'!$E$6,"Safe",
IF(K375&gt;'admin BN&lt;40'!$G$6,"Danger",)))</f>
        <v/>
      </c>
      <c r="O375" s="13" t="str">
        <f xml:space="preserve">
IF(ISBLANK(L375),"",
IF(L375&gt;'admin BN&lt;40'!$G$7,"Danger",
IF(L375&gt;'admin BN&lt;40'!$F$7,"Alert",
IF(L375&gt;='admin BN&lt;40'!$E$7,"Safe",""))))</f>
        <v/>
      </c>
      <c r="P375" s="14" t="str">
        <f xml:space="preserve">
(IF(G375&gt;'admin BN&lt;40'!$C$23,'admin BN&lt;40'!$B$23,
(IF(G375&gt;'admin BN&lt;40'!$C$22,'admin BN&lt;40'!$B$22,
(IF(G375&gt;'admin BN&lt;40'!$C$21,'admin BN&lt;40'!$B$21,
(IF(G375&gt;'admin BN&lt;40'!$C$20,'admin BN&lt;40'!$B$20,IF(G375&gt;'admin BN&lt;40'!$C$19,'admin BN&lt;40'!$B$19,"")))))))))</f>
        <v/>
      </c>
      <c r="Q375" s="14" t="str">
        <f t="shared" si="10"/>
        <v/>
      </c>
      <c r="R375" s="14">
        <f t="shared" si="11"/>
        <v>5</v>
      </c>
      <c r="S375" s="15" t="str">
        <f xml:space="preserve">
IF($R375&gt;0,"Fill in all required fields",
IF(OR($M375="&gt;3.0%",$M375="2.0-3.0%",$M375="1.5-2.0%",$M375="0.5-1.5%"),"Fuel sulphur content is too high for operation on BN&lt;40, please use a higher BN CLO and the matching sheet",
IF($I375&gt;100,"CLO not suitable for this sheet. Please check BN &gt;100 sheet",
IF(AND($I375&gt;39,$I375&lt;101),"CLO not suitable for this sheet. Please check BN40 - BN100 sheet",
IF(ISERROR(VLOOKUP(Q375,'admin BN&lt;40'!J$6:M$59,4,FALSE)),"",VLOOKUP(Q375,'admin BN&lt;40'!J$6:M$59,4,FALSE))))))</f>
        <v>Fill in all required fields</v>
      </c>
    </row>
    <row r="376" spans="2:19" ht="15">
      <c r="B376" s="10">
        <v>371</v>
      </c>
      <c r="C376" s="41"/>
      <c r="D376" s="42"/>
      <c r="E376" s="42"/>
      <c r="F376" s="42"/>
      <c r="G376" s="42"/>
      <c r="H376" s="42"/>
      <c r="I376" s="42"/>
      <c r="J376" s="42"/>
      <c r="K376" s="42"/>
      <c r="L376" s="42"/>
      <c r="M376" s="11" t="str">
        <f xml:space="preserve">
(IF(F376&gt;'admin BN&lt;40'!$C$41,'admin BN&lt;40'!$B$41,
(IF(F376&gt;'admin BN&lt;40'!$C$40,'admin BN&lt;40'!$B$40,
(IF(F376&gt;'admin BN&lt;40'!$C$39,'admin BN&lt;40'!$B$39,
(IF(F376&gt;'admin BN&lt;40'!$C$38,'admin BN&lt;40'!$B$38,
(IF(F376&gt;'admin BN&lt;40'!$C$37,'admin BN&lt;40'!$B$37,
(IF(F376&gt;'admin BN&lt;40'!$C$36,'admin BN&lt;40'!$B$36,
(IF(F376&gt;'admin BN&lt;40'!$C$35,'admin BN&lt;40'!$B$35,
(IF(F376&gt;'admin BN&lt;40'!$C$34,'admin BN&lt;40'!$B$34,
(IF(F376&gt;'admin BN&lt;40'!$C$33,'admin BN&lt;40'!$B$33,
(IF(F376&gt;'admin BN&lt;40'!$C$32,'admin BN&lt;40'!$B$32,
(IF(F376&gt;'admin BN&lt;40'!$C$31,'admin BN&lt;40'!$B$31,
(IF(F376&gt;'admin BN&lt;40'!$C$30,'admin BN&lt;40'!$B$30,
(IF(F376&gt;'admin BN&lt;40'!$C$29,'admin BN&lt;40'!$B$29,IF(F376="","",'admin BN&lt;40'!$B$28)))))))))))))))))))))))))))</f>
        <v/>
      </c>
      <c r="N376" s="12" t="str">
        <f xml:space="preserve">
IF(ISBLANK(K376),"",
IF(K376&gt;'admin BN&lt;40'!$E$6,"Safe",
IF(K376&gt;'admin BN&lt;40'!$G$6,"Danger",)))</f>
        <v/>
      </c>
      <c r="O376" s="13" t="str">
        <f xml:space="preserve">
IF(ISBLANK(L376),"",
IF(L376&gt;'admin BN&lt;40'!$G$7,"Danger",
IF(L376&gt;'admin BN&lt;40'!$F$7,"Alert",
IF(L376&gt;='admin BN&lt;40'!$E$7,"Safe",""))))</f>
        <v/>
      </c>
      <c r="P376" s="14" t="str">
        <f xml:space="preserve">
(IF(G376&gt;'admin BN&lt;40'!$C$23,'admin BN&lt;40'!$B$23,
(IF(G376&gt;'admin BN&lt;40'!$C$22,'admin BN&lt;40'!$B$22,
(IF(G376&gt;'admin BN&lt;40'!$C$21,'admin BN&lt;40'!$B$21,
(IF(G376&gt;'admin BN&lt;40'!$C$20,'admin BN&lt;40'!$B$20,IF(G376&gt;'admin BN&lt;40'!$C$19,'admin BN&lt;40'!$B$19,"")))))))))</f>
        <v/>
      </c>
      <c r="Q376" s="14" t="str">
        <f t="shared" si="10"/>
        <v/>
      </c>
      <c r="R376" s="14">
        <f t="shared" si="11"/>
        <v>5</v>
      </c>
      <c r="S376" s="15" t="str">
        <f xml:space="preserve">
IF($R376&gt;0,"Fill in all required fields",
IF(OR($M376="&gt;3.0%",$M376="2.0-3.0%",$M376="1.5-2.0%",$M376="0.5-1.5%"),"Fuel sulphur content is too high for operation on BN&lt;40, please use a higher BN CLO and the matching sheet",
IF($I376&gt;100,"CLO not suitable for this sheet. Please check BN &gt;100 sheet",
IF(AND($I376&gt;39,$I376&lt;101),"CLO not suitable for this sheet. Please check BN40 - BN100 sheet",
IF(ISERROR(VLOOKUP(Q376,'admin BN&lt;40'!J$6:M$59,4,FALSE)),"",VLOOKUP(Q376,'admin BN&lt;40'!J$6:M$59,4,FALSE))))))</f>
        <v>Fill in all required fields</v>
      </c>
    </row>
    <row r="377" spans="2:19" ht="15">
      <c r="B377" s="10">
        <v>372</v>
      </c>
      <c r="C377" s="41"/>
      <c r="D377" s="42"/>
      <c r="E377" s="42"/>
      <c r="F377" s="42"/>
      <c r="G377" s="42"/>
      <c r="H377" s="42"/>
      <c r="I377" s="42"/>
      <c r="J377" s="42"/>
      <c r="K377" s="42"/>
      <c r="L377" s="42"/>
      <c r="M377" s="11" t="str">
        <f xml:space="preserve">
(IF(F377&gt;'admin BN&lt;40'!$C$41,'admin BN&lt;40'!$B$41,
(IF(F377&gt;'admin BN&lt;40'!$C$40,'admin BN&lt;40'!$B$40,
(IF(F377&gt;'admin BN&lt;40'!$C$39,'admin BN&lt;40'!$B$39,
(IF(F377&gt;'admin BN&lt;40'!$C$38,'admin BN&lt;40'!$B$38,
(IF(F377&gt;'admin BN&lt;40'!$C$37,'admin BN&lt;40'!$B$37,
(IF(F377&gt;'admin BN&lt;40'!$C$36,'admin BN&lt;40'!$B$36,
(IF(F377&gt;'admin BN&lt;40'!$C$35,'admin BN&lt;40'!$B$35,
(IF(F377&gt;'admin BN&lt;40'!$C$34,'admin BN&lt;40'!$B$34,
(IF(F377&gt;'admin BN&lt;40'!$C$33,'admin BN&lt;40'!$B$33,
(IF(F377&gt;'admin BN&lt;40'!$C$32,'admin BN&lt;40'!$B$32,
(IF(F377&gt;'admin BN&lt;40'!$C$31,'admin BN&lt;40'!$B$31,
(IF(F377&gt;'admin BN&lt;40'!$C$30,'admin BN&lt;40'!$B$30,
(IF(F377&gt;'admin BN&lt;40'!$C$29,'admin BN&lt;40'!$B$29,IF(F377="","",'admin BN&lt;40'!$B$28)))))))))))))))))))))))))))</f>
        <v/>
      </c>
      <c r="N377" s="12" t="str">
        <f xml:space="preserve">
IF(ISBLANK(K377),"",
IF(K377&gt;'admin BN&lt;40'!$E$6,"Safe",
IF(K377&gt;'admin BN&lt;40'!$G$6,"Danger",)))</f>
        <v/>
      </c>
      <c r="O377" s="13" t="str">
        <f xml:space="preserve">
IF(ISBLANK(L377),"",
IF(L377&gt;'admin BN&lt;40'!$G$7,"Danger",
IF(L377&gt;'admin BN&lt;40'!$F$7,"Alert",
IF(L377&gt;='admin BN&lt;40'!$E$7,"Safe",""))))</f>
        <v/>
      </c>
      <c r="P377" s="14" t="str">
        <f xml:space="preserve">
(IF(G377&gt;'admin BN&lt;40'!$C$23,'admin BN&lt;40'!$B$23,
(IF(G377&gt;'admin BN&lt;40'!$C$22,'admin BN&lt;40'!$B$22,
(IF(G377&gt;'admin BN&lt;40'!$C$21,'admin BN&lt;40'!$B$21,
(IF(G377&gt;'admin BN&lt;40'!$C$20,'admin BN&lt;40'!$B$20,IF(G377&gt;'admin BN&lt;40'!$C$19,'admin BN&lt;40'!$B$19,"")))))))))</f>
        <v/>
      </c>
      <c r="Q377" s="14" t="str">
        <f t="shared" si="10"/>
        <v/>
      </c>
      <c r="R377" s="14">
        <f t="shared" si="11"/>
        <v>5</v>
      </c>
      <c r="S377" s="15" t="str">
        <f xml:space="preserve">
IF($R377&gt;0,"Fill in all required fields",
IF(OR($M377="&gt;3.0%",$M377="2.0-3.0%",$M377="1.5-2.0%",$M377="0.5-1.5%"),"Fuel sulphur content is too high for operation on BN&lt;40, please use a higher BN CLO and the matching sheet",
IF($I377&gt;100,"CLO not suitable for this sheet. Please check BN &gt;100 sheet",
IF(AND($I377&gt;39,$I377&lt;101),"CLO not suitable for this sheet. Please check BN40 - BN100 sheet",
IF(ISERROR(VLOOKUP(Q377,'admin BN&lt;40'!J$6:M$59,4,FALSE)),"",VLOOKUP(Q377,'admin BN&lt;40'!J$6:M$59,4,FALSE))))))</f>
        <v>Fill in all required fields</v>
      </c>
    </row>
    <row r="378" spans="2:19" ht="15">
      <c r="B378" s="10">
        <v>373</v>
      </c>
      <c r="C378" s="41"/>
      <c r="D378" s="42"/>
      <c r="E378" s="42"/>
      <c r="F378" s="42"/>
      <c r="G378" s="42"/>
      <c r="H378" s="42"/>
      <c r="I378" s="42"/>
      <c r="J378" s="42"/>
      <c r="K378" s="42"/>
      <c r="L378" s="42"/>
      <c r="M378" s="11" t="str">
        <f xml:space="preserve">
(IF(F378&gt;'admin BN&lt;40'!$C$41,'admin BN&lt;40'!$B$41,
(IF(F378&gt;'admin BN&lt;40'!$C$40,'admin BN&lt;40'!$B$40,
(IF(F378&gt;'admin BN&lt;40'!$C$39,'admin BN&lt;40'!$B$39,
(IF(F378&gt;'admin BN&lt;40'!$C$38,'admin BN&lt;40'!$B$38,
(IF(F378&gt;'admin BN&lt;40'!$C$37,'admin BN&lt;40'!$B$37,
(IF(F378&gt;'admin BN&lt;40'!$C$36,'admin BN&lt;40'!$B$36,
(IF(F378&gt;'admin BN&lt;40'!$C$35,'admin BN&lt;40'!$B$35,
(IF(F378&gt;'admin BN&lt;40'!$C$34,'admin BN&lt;40'!$B$34,
(IF(F378&gt;'admin BN&lt;40'!$C$33,'admin BN&lt;40'!$B$33,
(IF(F378&gt;'admin BN&lt;40'!$C$32,'admin BN&lt;40'!$B$32,
(IF(F378&gt;'admin BN&lt;40'!$C$31,'admin BN&lt;40'!$B$31,
(IF(F378&gt;'admin BN&lt;40'!$C$30,'admin BN&lt;40'!$B$30,
(IF(F378&gt;'admin BN&lt;40'!$C$29,'admin BN&lt;40'!$B$29,IF(F378="","",'admin BN&lt;40'!$B$28)))))))))))))))))))))))))))</f>
        <v/>
      </c>
      <c r="N378" s="12" t="str">
        <f xml:space="preserve">
IF(ISBLANK(K378),"",
IF(K378&gt;'admin BN&lt;40'!$E$6,"Safe",
IF(K378&gt;'admin BN&lt;40'!$G$6,"Danger",)))</f>
        <v/>
      </c>
      <c r="O378" s="13" t="str">
        <f xml:space="preserve">
IF(ISBLANK(L378),"",
IF(L378&gt;'admin BN&lt;40'!$G$7,"Danger",
IF(L378&gt;'admin BN&lt;40'!$F$7,"Alert",
IF(L378&gt;='admin BN&lt;40'!$E$7,"Safe",""))))</f>
        <v/>
      </c>
      <c r="P378" s="14" t="str">
        <f xml:space="preserve">
(IF(G378&gt;'admin BN&lt;40'!$C$23,'admin BN&lt;40'!$B$23,
(IF(G378&gt;'admin BN&lt;40'!$C$22,'admin BN&lt;40'!$B$22,
(IF(G378&gt;'admin BN&lt;40'!$C$21,'admin BN&lt;40'!$B$21,
(IF(G378&gt;'admin BN&lt;40'!$C$20,'admin BN&lt;40'!$B$20,IF(G378&gt;'admin BN&lt;40'!$C$19,'admin BN&lt;40'!$B$19,"")))))))))</f>
        <v/>
      </c>
      <c r="Q378" s="14" t="str">
        <f t="shared" si="10"/>
        <v/>
      </c>
      <c r="R378" s="14">
        <f t="shared" si="11"/>
        <v>5</v>
      </c>
      <c r="S378" s="15" t="str">
        <f xml:space="preserve">
IF($R378&gt;0,"Fill in all required fields",
IF(OR($M378="&gt;3.0%",$M378="2.0-3.0%",$M378="1.5-2.0%",$M378="0.5-1.5%"),"Fuel sulphur content is too high for operation on BN&lt;40, please use a higher BN CLO and the matching sheet",
IF($I378&gt;100,"CLO not suitable for this sheet. Please check BN &gt;100 sheet",
IF(AND($I378&gt;39,$I378&lt;101),"CLO not suitable for this sheet. Please check BN40 - BN100 sheet",
IF(ISERROR(VLOOKUP(Q378,'admin BN&lt;40'!J$6:M$59,4,FALSE)),"",VLOOKUP(Q378,'admin BN&lt;40'!J$6:M$59,4,FALSE))))))</f>
        <v>Fill in all required fields</v>
      </c>
    </row>
    <row r="379" spans="2:19" ht="15">
      <c r="B379" s="10">
        <v>374</v>
      </c>
      <c r="C379" s="41"/>
      <c r="D379" s="42"/>
      <c r="E379" s="42"/>
      <c r="F379" s="42"/>
      <c r="G379" s="42"/>
      <c r="H379" s="42"/>
      <c r="I379" s="42"/>
      <c r="J379" s="42"/>
      <c r="K379" s="42"/>
      <c r="L379" s="42"/>
      <c r="M379" s="11" t="str">
        <f xml:space="preserve">
(IF(F379&gt;'admin BN&lt;40'!$C$41,'admin BN&lt;40'!$B$41,
(IF(F379&gt;'admin BN&lt;40'!$C$40,'admin BN&lt;40'!$B$40,
(IF(F379&gt;'admin BN&lt;40'!$C$39,'admin BN&lt;40'!$B$39,
(IF(F379&gt;'admin BN&lt;40'!$C$38,'admin BN&lt;40'!$B$38,
(IF(F379&gt;'admin BN&lt;40'!$C$37,'admin BN&lt;40'!$B$37,
(IF(F379&gt;'admin BN&lt;40'!$C$36,'admin BN&lt;40'!$B$36,
(IF(F379&gt;'admin BN&lt;40'!$C$35,'admin BN&lt;40'!$B$35,
(IF(F379&gt;'admin BN&lt;40'!$C$34,'admin BN&lt;40'!$B$34,
(IF(F379&gt;'admin BN&lt;40'!$C$33,'admin BN&lt;40'!$B$33,
(IF(F379&gt;'admin BN&lt;40'!$C$32,'admin BN&lt;40'!$B$32,
(IF(F379&gt;'admin BN&lt;40'!$C$31,'admin BN&lt;40'!$B$31,
(IF(F379&gt;'admin BN&lt;40'!$C$30,'admin BN&lt;40'!$B$30,
(IF(F379&gt;'admin BN&lt;40'!$C$29,'admin BN&lt;40'!$B$29,IF(F379="","",'admin BN&lt;40'!$B$28)))))))))))))))))))))))))))</f>
        <v/>
      </c>
      <c r="N379" s="12" t="str">
        <f xml:space="preserve">
IF(ISBLANK(K379),"",
IF(K379&gt;'admin BN&lt;40'!$E$6,"Safe",
IF(K379&gt;'admin BN&lt;40'!$G$6,"Danger",)))</f>
        <v/>
      </c>
      <c r="O379" s="13" t="str">
        <f xml:space="preserve">
IF(ISBLANK(L379),"",
IF(L379&gt;'admin BN&lt;40'!$G$7,"Danger",
IF(L379&gt;'admin BN&lt;40'!$F$7,"Alert",
IF(L379&gt;='admin BN&lt;40'!$E$7,"Safe",""))))</f>
        <v/>
      </c>
      <c r="P379" s="14" t="str">
        <f xml:space="preserve">
(IF(G379&gt;'admin BN&lt;40'!$C$23,'admin BN&lt;40'!$B$23,
(IF(G379&gt;'admin BN&lt;40'!$C$22,'admin BN&lt;40'!$B$22,
(IF(G379&gt;'admin BN&lt;40'!$C$21,'admin BN&lt;40'!$B$21,
(IF(G379&gt;'admin BN&lt;40'!$C$20,'admin BN&lt;40'!$B$20,IF(G379&gt;'admin BN&lt;40'!$C$19,'admin BN&lt;40'!$B$19,"")))))))))</f>
        <v/>
      </c>
      <c r="Q379" s="14" t="str">
        <f t="shared" si="10"/>
        <v/>
      </c>
      <c r="R379" s="14">
        <f t="shared" si="11"/>
        <v>5</v>
      </c>
      <c r="S379" s="15" t="str">
        <f xml:space="preserve">
IF($R379&gt;0,"Fill in all required fields",
IF(OR($M379="&gt;3.0%",$M379="2.0-3.0%",$M379="1.5-2.0%",$M379="0.5-1.5%"),"Fuel sulphur content is too high for operation on BN&lt;40, please use a higher BN CLO and the matching sheet",
IF($I379&gt;100,"CLO not suitable for this sheet. Please check BN &gt;100 sheet",
IF(AND($I379&gt;39,$I379&lt;101),"CLO not suitable for this sheet. Please check BN40 - BN100 sheet",
IF(ISERROR(VLOOKUP(Q379,'admin BN&lt;40'!J$6:M$59,4,FALSE)),"",VLOOKUP(Q379,'admin BN&lt;40'!J$6:M$59,4,FALSE))))))</f>
        <v>Fill in all required fields</v>
      </c>
    </row>
    <row r="380" spans="2:19" ht="15">
      <c r="B380" s="10">
        <v>375</v>
      </c>
      <c r="C380" s="41"/>
      <c r="D380" s="42"/>
      <c r="E380" s="42"/>
      <c r="F380" s="42"/>
      <c r="G380" s="42"/>
      <c r="H380" s="42"/>
      <c r="I380" s="42"/>
      <c r="J380" s="42"/>
      <c r="K380" s="42"/>
      <c r="L380" s="42"/>
      <c r="M380" s="11" t="str">
        <f xml:space="preserve">
(IF(F380&gt;'admin BN&lt;40'!$C$41,'admin BN&lt;40'!$B$41,
(IF(F380&gt;'admin BN&lt;40'!$C$40,'admin BN&lt;40'!$B$40,
(IF(F380&gt;'admin BN&lt;40'!$C$39,'admin BN&lt;40'!$B$39,
(IF(F380&gt;'admin BN&lt;40'!$C$38,'admin BN&lt;40'!$B$38,
(IF(F380&gt;'admin BN&lt;40'!$C$37,'admin BN&lt;40'!$B$37,
(IF(F380&gt;'admin BN&lt;40'!$C$36,'admin BN&lt;40'!$B$36,
(IF(F380&gt;'admin BN&lt;40'!$C$35,'admin BN&lt;40'!$B$35,
(IF(F380&gt;'admin BN&lt;40'!$C$34,'admin BN&lt;40'!$B$34,
(IF(F380&gt;'admin BN&lt;40'!$C$33,'admin BN&lt;40'!$B$33,
(IF(F380&gt;'admin BN&lt;40'!$C$32,'admin BN&lt;40'!$B$32,
(IF(F380&gt;'admin BN&lt;40'!$C$31,'admin BN&lt;40'!$B$31,
(IF(F380&gt;'admin BN&lt;40'!$C$30,'admin BN&lt;40'!$B$30,
(IF(F380&gt;'admin BN&lt;40'!$C$29,'admin BN&lt;40'!$B$29,IF(F380="","",'admin BN&lt;40'!$B$28)))))))))))))))))))))))))))</f>
        <v/>
      </c>
      <c r="N380" s="12" t="str">
        <f xml:space="preserve">
IF(ISBLANK(K380),"",
IF(K380&gt;'admin BN&lt;40'!$E$6,"Safe",
IF(K380&gt;'admin BN&lt;40'!$G$6,"Danger",)))</f>
        <v/>
      </c>
      <c r="O380" s="13" t="str">
        <f xml:space="preserve">
IF(ISBLANK(L380),"",
IF(L380&gt;'admin BN&lt;40'!$G$7,"Danger",
IF(L380&gt;'admin BN&lt;40'!$F$7,"Alert",
IF(L380&gt;='admin BN&lt;40'!$E$7,"Safe",""))))</f>
        <v/>
      </c>
      <c r="P380" s="14" t="str">
        <f xml:space="preserve">
(IF(G380&gt;'admin BN&lt;40'!$C$23,'admin BN&lt;40'!$B$23,
(IF(G380&gt;'admin BN&lt;40'!$C$22,'admin BN&lt;40'!$B$22,
(IF(G380&gt;'admin BN&lt;40'!$C$21,'admin BN&lt;40'!$B$21,
(IF(G380&gt;'admin BN&lt;40'!$C$20,'admin BN&lt;40'!$B$20,IF(G380&gt;'admin BN&lt;40'!$C$19,'admin BN&lt;40'!$B$19,"")))))))))</f>
        <v/>
      </c>
      <c r="Q380" s="14" t="str">
        <f t="shared" si="10"/>
        <v/>
      </c>
      <c r="R380" s="14">
        <f t="shared" si="11"/>
        <v>5</v>
      </c>
      <c r="S380" s="15" t="str">
        <f xml:space="preserve">
IF($R380&gt;0,"Fill in all required fields",
IF(OR($M380="&gt;3.0%",$M380="2.0-3.0%",$M380="1.5-2.0%",$M380="0.5-1.5%"),"Fuel sulphur content is too high for operation on BN&lt;40, please use a higher BN CLO and the matching sheet",
IF($I380&gt;100,"CLO not suitable for this sheet. Please check BN &gt;100 sheet",
IF(AND($I380&gt;39,$I380&lt;101),"CLO not suitable for this sheet. Please check BN40 - BN100 sheet",
IF(ISERROR(VLOOKUP(Q380,'admin BN&lt;40'!J$6:M$59,4,FALSE)),"",VLOOKUP(Q380,'admin BN&lt;40'!J$6:M$59,4,FALSE))))))</f>
        <v>Fill in all required fields</v>
      </c>
    </row>
    <row r="381" spans="2:19" ht="15">
      <c r="B381" s="10">
        <v>376</v>
      </c>
      <c r="C381" s="41"/>
      <c r="D381" s="42"/>
      <c r="E381" s="42"/>
      <c r="F381" s="42"/>
      <c r="G381" s="42"/>
      <c r="H381" s="42"/>
      <c r="I381" s="42"/>
      <c r="J381" s="42"/>
      <c r="K381" s="42"/>
      <c r="L381" s="42"/>
      <c r="M381" s="11" t="str">
        <f xml:space="preserve">
(IF(F381&gt;'admin BN&lt;40'!$C$41,'admin BN&lt;40'!$B$41,
(IF(F381&gt;'admin BN&lt;40'!$C$40,'admin BN&lt;40'!$B$40,
(IF(F381&gt;'admin BN&lt;40'!$C$39,'admin BN&lt;40'!$B$39,
(IF(F381&gt;'admin BN&lt;40'!$C$38,'admin BN&lt;40'!$B$38,
(IF(F381&gt;'admin BN&lt;40'!$C$37,'admin BN&lt;40'!$B$37,
(IF(F381&gt;'admin BN&lt;40'!$C$36,'admin BN&lt;40'!$B$36,
(IF(F381&gt;'admin BN&lt;40'!$C$35,'admin BN&lt;40'!$B$35,
(IF(F381&gt;'admin BN&lt;40'!$C$34,'admin BN&lt;40'!$B$34,
(IF(F381&gt;'admin BN&lt;40'!$C$33,'admin BN&lt;40'!$B$33,
(IF(F381&gt;'admin BN&lt;40'!$C$32,'admin BN&lt;40'!$B$32,
(IF(F381&gt;'admin BN&lt;40'!$C$31,'admin BN&lt;40'!$B$31,
(IF(F381&gt;'admin BN&lt;40'!$C$30,'admin BN&lt;40'!$B$30,
(IF(F381&gt;'admin BN&lt;40'!$C$29,'admin BN&lt;40'!$B$29,IF(F381="","",'admin BN&lt;40'!$B$28)))))))))))))))))))))))))))</f>
        <v/>
      </c>
      <c r="N381" s="12" t="str">
        <f xml:space="preserve">
IF(ISBLANK(K381),"",
IF(K381&gt;'admin BN&lt;40'!$E$6,"Safe",
IF(K381&gt;'admin BN&lt;40'!$G$6,"Danger",)))</f>
        <v/>
      </c>
      <c r="O381" s="13" t="str">
        <f xml:space="preserve">
IF(ISBLANK(L381),"",
IF(L381&gt;'admin BN&lt;40'!$G$7,"Danger",
IF(L381&gt;'admin BN&lt;40'!$F$7,"Alert",
IF(L381&gt;='admin BN&lt;40'!$E$7,"Safe",""))))</f>
        <v/>
      </c>
      <c r="P381" s="14" t="str">
        <f xml:space="preserve">
(IF(G381&gt;'admin BN&lt;40'!$C$23,'admin BN&lt;40'!$B$23,
(IF(G381&gt;'admin BN&lt;40'!$C$22,'admin BN&lt;40'!$B$22,
(IF(G381&gt;'admin BN&lt;40'!$C$21,'admin BN&lt;40'!$B$21,
(IF(G381&gt;'admin BN&lt;40'!$C$20,'admin BN&lt;40'!$B$20,IF(G381&gt;'admin BN&lt;40'!$C$19,'admin BN&lt;40'!$B$19,"")))))))))</f>
        <v/>
      </c>
      <c r="Q381" s="14" t="str">
        <f t="shared" si="10"/>
        <v/>
      </c>
      <c r="R381" s="14">
        <f t="shared" si="11"/>
        <v>5</v>
      </c>
      <c r="S381" s="15" t="str">
        <f xml:space="preserve">
IF($R381&gt;0,"Fill in all required fields",
IF(OR($M381="&gt;3.0%",$M381="2.0-3.0%",$M381="1.5-2.0%",$M381="0.5-1.5%"),"Fuel sulphur content is too high for operation on BN&lt;40, please use a higher BN CLO and the matching sheet",
IF($I381&gt;100,"CLO not suitable for this sheet. Please check BN &gt;100 sheet",
IF(AND($I381&gt;39,$I381&lt;101),"CLO not suitable for this sheet. Please check BN40 - BN100 sheet",
IF(ISERROR(VLOOKUP(Q381,'admin BN&lt;40'!J$6:M$59,4,FALSE)),"",VLOOKUP(Q381,'admin BN&lt;40'!J$6:M$59,4,FALSE))))))</f>
        <v>Fill in all required fields</v>
      </c>
    </row>
    <row r="382" spans="2:19" ht="15">
      <c r="B382" s="10">
        <v>377</v>
      </c>
      <c r="C382" s="41"/>
      <c r="D382" s="42"/>
      <c r="E382" s="42"/>
      <c r="F382" s="42"/>
      <c r="G382" s="42"/>
      <c r="H382" s="42"/>
      <c r="I382" s="42"/>
      <c r="J382" s="42"/>
      <c r="K382" s="42"/>
      <c r="L382" s="42"/>
      <c r="M382" s="11" t="str">
        <f xml:space="preserve">
(IF(F382&gt;'admin BN&lt;40'!$C$41,'admin BN&lt;40'!$B$41,
(IF(F382&gt;'admin BN&lt;40'!$C$40,'admin BN&lt;40'!$B$40,
(IF(F382&gt;'admin BN&lt;40'!$C$39,'admin BN&lt;40'!$B$39,
(IF(F382&gt;'admin BN&lt;40'!$C$38,'admin BN&lt;40'!$B$38,
(IF(F382&gt;'admin BN&lt;40'!$C$37,'admin BN&lt;40'!$B$37,
(IF(F382&gt;'admin BN&lt;40'!$C$36,'admin BN&lt;40'!$B$36,
(IF(F382&gt;'admin BN&lt;40'!$C$35,'admin BN&lt;40'!$B$35,
(IF(F382&gt;'admin BN&lt;40'!$C$34,'admin BN&lt;40'!$B$34,
(IF(F382&gt;'admin BN&lt;40'!$C$33,'admin BN&lt;40'!$B$33,
(IF(F382&gt;'admin BN&lt;40'!$C$32,'admin BN&lt;40'!$B$32,
(IF(F382&gt;'admin BN&lt;40'!$C$31,'admin BN&lt;40'!$B$31,
(IF(F382&gt;'admin BN&lt;40'!$C$30,'admin BN&lt;40'!$B$30,
(IF(F382&gt;'admin BN&lt;40'!$C$29,'admin BN&lt;40'!$B$29,IF(F382="","",'admin BN&lt;40'!$B$28)))))))))))))))))))))))))))</f>
        <v/>
      </c>
      <c r="N382" s="12" t="str">
        <f xml:space="preserve">
IF(ISBLANK(K382),"",
IF(K382&gt;'admin BN&lt;40'!$E$6,"Safe",
IF(K382&gt;'admin BN&lt;40'!$G$6,"Danger",)))</f>
        <v/>
      </c>
      <c r="O382" s="13" t="str">
        <f xml:space="preserve">
IF(ISBLANK(L382),"",
IF(L382&gt;'admin BN&lt;40'!$G$7,"Danger",
IF(L382&gt;'admin BN&lt;40'!$F$7,"Alert",
IF(L382&gt;='admin BN&lt;40'!$E$7,"Safe",""))))</f>
        <v/>
      </c>
      <c r="P382" s="14" t="str">
        <f xml:space="preserve">
(IF(G382&gt;'admin BN&lt;40'!$C$23,'admin BN&lt;40'!$B$23,
(IF(G382&gt;'admin BN&lt;40'!$C$22,'admin BN&lt;40'!$B$22,
(IF(G382&gt;'admin BN&lt;40'!$C$21,'admin BN&lt;40'!$B$21,
(IF(G382&gt;'admin BN&lt;40'!$C$20,'admin BN&lt;40'!$B$20,IF(G382&gt;'admin BN&lt;40'!$C$19,'admin BN&lt;40'!$B$19,"")))))))))</f>
        <v/>
      </c>
      <c r="Q382" s="14" t="str">
        <f t="shared" si="10"/>
        <v/>
      </c>
      <c r="R382" s="14">
        <f t="shared" si="11"/>
        <v>5</v>
      </c>
      <c r="S382" s="15" t="str">
        <f xml:space="preserve">
IF($R382&gt;0,"Fill in all required fields",
IF(OR($M382="&gt;3.0%",$M382="2.0-3.0%",$M382="1.5-2.0%",$M382="0.5-1.5%"),"Fuel sulphur content is too high for operation on BN&lt;40, please use a higher BN CLO and the matching sheet",
IF($I382&gt;100,"CLO not suitable for this sheet. Please check BN &gt;100 sheet",
IF(AND($I382&gt;39,$I382&lt;101),"CLO not suitable for this sheet. Please check BN40 - BN100 sheet",
IF(ISERROR(VLOOKUP(Q382,'admin BN&lt;40'!J$6:M$59,4,FALSE)),"",VLOOKUP(Q382,'admin BN&lt;40'!J$6:M$59,4,FALSE))))))</f>
        <v>Fill in all required fields</v>
      </c>
    </row>
    <row r="383" spans="2:19" ht="15">
      <c r="B383" s="10">
        <v>378</v>
      </c>
      <c r="C383" s="41"/>
      <c r="D383" s="42"/>
      <c r="E383" s="42"/>
      <c r="F383" s="42"/>
      <c r="G383" s="42"/>
      <c r="H383" s="42"/>
      <c r="I383" s="42"/>
      <c r="J383" s="42"/>
      <c r="K383" s="42"/>
      <c r="L383" s="42"/>
      <c r="M383" s="11" t="str">
        <f xml:space="preserve">
(IF(F383&gt;'admin BN&lt;40'!$C$41,'admin BN&lt;40'!$B$41,
(IF(F383&gt;'admin BN&lt;40'!$C$40,'admin BN&lt;40'!$B$40,
(IF(F383&gt;'admin BN&lt;40'!$C$39,'admin BN&lt;40'!$B$39,
(IF(F383&gt;'admin BN&lt;40'!$C$38,'admin BN&lt;40'!$B$38,
(IF(F383&gt;'admin BN&lt;40'!$C$37,'admin BN&lt;40'!$B$37,
(IF(F383&gt;'admin BN&lt;40'!$C$36,'admin BN&lt;40'!$B$36,
(IF(F383&gt;'admin BN&lt;40'!$C$35,'admin BN&lt;40'!$B$35,
(IF(F383&gt;'admin BN&lt;40'!$C$34,'admin BN&lt;40'!$B$34,
(IF(F383&gt;'admin BN&lt;40'!$C$33,'admin BN&lt;40'!$B$33,
(IF(F383&gt;'admin BN&lt;40'!$C$32,'admin BN&lt;40'!$B$32,
(IF(F383&gt;'admin BN&lt;40'!$C$31,'admin BN&lt;40'!$B$31,
(IF(F383&gt;'admin BN&lt;40'!$C$30,'admin BN&lt;40'!$B$30,
(IF(F383&gt;'admin BN&lt;40'!$C$29,'admin BN&lt;40'!$B$29,IF(F383="","",'admin BN&lt;40'!$B$28)))))))))))))))))))))))))))</f>
        <v/>
      </c>
      <c r="N383" s="12" t="str">
        <f xml:space="preserve">
IF(ISBLANK(K383),"",
IF(K383&gt;'admin BN&lt;40'!$E$6,"Safe",
IF(K383&gt;'admin BN&lt;40'!$G$6,"Danger",)))</f>
        <v/>
      </c>
      <c r="O383" s="13" t="str">
        <f xml:space="preserve">
IF(ISBLANK(L383),"",
IF(L383&gt;'admin BN&lt;40'!$G$7,"Danger",
IF(L383&gt;'admin BN&lt;40'!$F$7,"Alert",
IF(L383&gt;='admin BN&lt;40'!$E$7,"Safe",""))))</f>
        <v/>
      </c>
      <c r="P383" s="14" t="str">
        <f xml:space="preserve">
(IF(G383&gt;'admin BN&lt;40'!$C$23,'admin BN&lt;40'!$B$23,
(IF(G383&gt;'admin BN&lt;40'!$C$22,'admin BN&lt;40'!$B$22,
(IF(G383&gt;'admin BN&lt;40'!$C$21,'admin BN&lt;40'!$B$21,
(IF(G383&gt;'admin BN&lt;40'!$C$20,'admin BN&lt;40'!$B$20,IF(G383&gt;'admin BN&lt;40'!$C$19,'admin BN&lt;40'!$B$19,"")))))))))</f>
        <v/>
      </c>
      <c r="Q383" s="14" t="str">
        <f t="shared" si="10"/>
        <v/>
      </c>
      <c r="R383" s="14">
        <f t="shared" si="11"/>
        <v>5</v>
      </c>
      <c r="S383" s="15" t="str">
        <f xml:space="preserve">
IF($R383&gt;0,"Fill in all required fields",
IF(OR($M383="&gt;3.0%",$M383="2.0-3.0%",$M383="1.5-2.0%",$M383="0.5-1.5%"),"Fuel sulphur content is too high for operation on BN&lt;40, please use a higher BN CLO and the matching sheet",
IF($I383&gt;100,"CLO not suitable for this sheet. Please check BN &gt;100 sheet",
IF(AND($I383&gt;39,$I383&lt;101),"CLO not suitable for this sheet. Please check BN40 - BN100 sheet",
IF(ISERROR(VLOOKUP(Q383,'admin BN&lt;40'!J$6:M$59,4,FALSE)),"",VLOOKUP(Q383,'admin BN&lt;40'!J$6:M$59,4,FALSE))))))</f>
        <v>Fill in all required fields</v>
      </c>
    </row>
    <row r="384" spans="2:19" ht="15">
      <c r="B384" s="10">
        <v>379</v>
      </c>
      <c r="C384" s="41"/>
      <c r="D384" s="42"/>
      <c r="E384" s="42"/>
      <c r="F384" s="42"/>
      <c r="G384" s="42"/>
      <c r="H384" s="42"/>
      <c r="I384" s="42"/>
      <c r="J384" s="42"/>
      <c r="K384" s="42"/>
      <c r="L384" s="42"/>
      <c r="M384" s="11" t="str">
        <f xml:space="preserve">
(IF(F384&gt;'admin BN&lt;40'!$C$41,'admin BN&lt;40'!$B$41,
(IF(F384&gt;'admin BN&lt;40'!$C$40,'admin BN&lt;40'!$B$40,
(IF(F384&gt;'admin BN&lt;40'!$C$39,'admin BN&lt;40'!$B$39,
(IF(F384&gt;'admin BN&lt;40'!$C$38,'admin BN&lt;40'!$B$38,
(IF(F384&gt;'admin BN&lt;40'!$C$37,'admin BN&lt;40'!$B$37,
(IF(F384&gt;'admin BN&lt;40'!$C$36,'admin BN&lt;40'!$B$36,
(IF(F384&gt;'admin BN&lt;40'!$C$35,'admin BN&lt;40'!$B$35,
(IF(F384&gt;'admin BN&lt;40'!$C$34,'admin BN&lt;40'!$B$34,
(IF(F384&gt;'admin BN&lt;40'!$C$33,'admin BN&lt;40'!$B$33,
(IF(F384&gt;'admin BN&lt;40'!$C$32,'admin BN&lt;40'!$B$32,
(IF(F384&gt;'admin BN&lt;40'!$C$31,'admin BN&lt;40'!$B$31,
(IF(F384&gt;'admin BN&lt;40'!$C$30,'admin BN&lt;40'!$B$30,
(IF(F384&gt;'admin BN&lt;40'!$C$29,'admin BN&lt;40'!$B$29,IF(F384="","",'admin BN&lt;40'!$B$28)))))))))))))))))))))))))))</f>
        <v/>
      </c>
      <c r="N384" s="12" t="str">
        <f xml:space="preserve">
IF(ISBLANK(K384),"",
IF(K384&gt;'admin BN&lt;40'!$E$6,"Safe",
IF(K384&gt;'admin BN&lt;40'!$G$6,"Danger",)))</f>
        <v/>
      </c>
      <c r="O384" s="13" t="str">
        <f xml:space="preserve">
IF(ISBLANK(L384),"",
IF(L384&gt;'admin BN&lt;40'!$G$7,"Danger",
IF(L384&gt;'admin BN&lt;40'!$F$7,"Alert",
IF(L384&gt;='admin BN&lt;40'!$E$7,"Safe",""))))</f>
        <v/>
      </c>
      <c r="P384" s="14" t="str">
        <f xml:space="preserve">
(IF(G384&gt;'admin BN&lt;40'!$C$23,'admin BN&lt;40'!$B$23,
(IF(G384&gt;'admin BN&lt;40'!$C$22,'admin BN&lt;40'!$B$22,
(IF(G384&gt;'admin BN&lt;40'!$C$21,'admin BN&lt;40'!$B$21,
(IF(G384&gt;'admin BN&lt;40'!$C$20,'admin BN&lt;40'!$B$20,IF(G384&gt;'admin BN&lt;40'!$C$19,'admin BN&lt;40'!$B$19,"")))))))))</f>
        <v/>
      </c>
      <c r="Q384" s="14" t="str">
        <f t="shared" si="10"/>
        <v/>
      </c>
      <c r="R384" s="14">
        <f t="shared" si="11"/>
        <v>5</v>
      </c>
      <c r="S384" s="15" t="str">
        <f xml:space="preserve">
IF($R384&gt;0,"Fill in all required fields",
IF(OR($M384="&gt;3.0%",$M384="2.0-3.0%",$M384="1.5-2.0%",$M384="0.5-1.5%"),"Fuel sulphur content is too high for operation on BN&lt;40, please use a higher BN CLO and the matching sheet",
IF($I384&gt;100,"CLO not suitable for this sheet. Please check BN &gt;100 sheet",
IF(AND($I384&gt;39,$I384&lt;101),"CLO not suitable for this sheet. Please check BN40 - BN100 sheet",
IF(ISERROR(VLOOKUP(Q384,'admin BN&lt;40'!J$6:M$59,4,FALSE)),"",VLOOKUP(Q384,'admin BN&lt;40'!J$6:M$59,4,FALSE))))))</f>
        <v>Fill in all required fields</v>
      </c>
    </row>
    <row r="385" spans="2:19" ht="15">
      <c r="B385" s="10">
        <v>380</v>
      </c>
      <c r="C385" s="41"/>
      <c r="D385" s="42"/>
      <c r="E385" s="42"/>
      <c r="F385" s="42"/>
      <c r="G385" s="42"/>
      <c r="H385" s="42"/>
      <c r="I385" s="42"/>
      <c r="J385" s="42"/>
      <c r="K385" s="42"/>
      <c r="L385" s="42"/>
      <c r="M385" s="11" t="str">
        <f xml:space="preserve">
(IF(F385&gt;'admin BN&lt;40'!$C$41,'admin BN&lt;40'!$B$41,
(IF(F385&gt;'admin BN&lt;40'!$C$40,'admin BN&lt;40'!$B$40,
(IF(F385&gt;'admin BN&lt;40'!$C$39,'admin BN&lt;40'!$B$39,
(IF(F385&gt;'admin BN&lt;40'!$C$38,'admin BN&lt;40'!$B$38,
(IF(F385&gt;'admin BN&lt;40'!$C$37,'admin BN&lt;40'!$B$37,
(IF(F385&gt;'admin BN&lt;40'!$C$36,'admin BN&lt;40'!$B$36,
(IF(F385&gt;'admin BN&lt;40'!$C$35,'admin BN&lt;40'!$B$35,
(IF(F385&gt;'admin BN&lt;40'!$C$34,'admin BN&lt;40'!$B$34,
(IF(F385&gt;'admin BN&lt;40'!$C$33,'admin BN&lt;40'!$B$33,
(IF(F385&gt;'admin BN&lt;40'!$C$32,'admin BN&lt;40'!$B$32,
(IF(F385&gt;'admin BN&lt;40'!$C$31,'admin BN&lt;40'!$B$31,
(IF(F385&gt;'admin BN&lt;40'!$C$30,'admin BN&lt;40'!$B$30,
(IF(F385&gt;'admin BN&lt;40'!$C$29,'admin BN&lt;40'!$B$29,IF(F385="","",'admin BN&lt;40'!$B$28)))))))))))))))))))))))))))</f>
        <v/>
      </c>
      <c r="N385" s="12" t="str">
        <f xml:space="preserve">
IF(ISBLANK(K385),"",
IF(K385&gt;'admin BN&lt;40'!$E$6,"Safe",
IF(K385&gt;'admin BN&lt;40'!$G$6,"Danger",)))</f>
        <v/>
      </c>
      <c r="O385" s="13" t="str">
        <f xml:space="preserve">
IF(ISBLANK(L385),"",
IF(L385&gt;'admin BN&lt;40'!$G$7,"Danger",
IF(L385&gt;'admin BN&lt;40'!$F$7,"Alert",
IF(L385&gt;='admin BN&lt;40'!$E$7,"Safe",""))))</f>
        <v/>
      </c>
      <c r="P385" s="14" t="str">
        <f xml:space="preserve">
(IF(G385&gt;'admin BN&lt;40'!$C$23,'admin BN&lt;40'!$B$23,
(IF(G385&gt;'admin BN&lt;40'!$C$22,'admin BN&lt;40'!$B$22,
(IF(G385&gt;'admin BN&lt;40'!$C$21,'admin BN&lt;40'!$B$21,
(IF(G385&gt;'admin BN&lt;40'!$C$20,'admin BN&lt;40'!$B$20,IF(G385&gt;'admin BN&lt;40'!$C$19,'admin BN&lt;40'!$B$19,"")))))))))</f>
        <v/>
      </c>
      <c r="Q385" s="14" t="str">
        <f t="shared" si="10"/>
        <v/>
      </c>
      <c r="R385" s="14">
        <f t="shared" si="11"/>
        <v>5</v>
      </c>
      <c r="S385" s="15" t="str">
        <f xml:space="preserve">
IF($R385&gt;0,"Fill in all required fields",
IF(OR($M385="&gt;3.0%",$M385="2.0-3.0%",$M385="1.5-2.0%",$M385="0.5-1.5%"),"Fuel sulphur content is too high for operation on BN&lt;40, please use a higher BN CLO and the matching sheet",
IF($I385&gt;100,"CLO not suitable for this sheet. Please check BN &gt;100 sheet",
IF(AND($I385&gt;39,$I385&lt;101),"CLO not suitable for this sheet. Please check BN40 - BN100 sheet",
IF(ISERROR(VLOOKUP(Q385,'admin BN&lt;40'!J$6:M$59,4,FALSE)),"",VLOOKUP(Q385,'admin BN&lt;40'!J$6:M$59,4,FALSE))))))</f>
        <v>Fill in all required fields</v>
      </c>
    </row>
    <row r="386" spans="2:19" ht="15">
      <c r="B386" s="10">
        <v>381</v>
      </c>
      <c r="C386" s="41"/>
      <c r="D386" s="42"/>
      <c r="E386" s="42"/>
      <c r="F386" s="42"/>
      <c r="G386" s="42"/>
      <c r="H386" s="42"/>
      <c r="I386" s="42"/>
      <c r="J386" s="42"/>
      <c r="K386" s="42"/>
      <c r="L386" s="42"/>
      <c r="M386" s="11" t="str">
        <f xml:space="preserve">
(IF(F386&gt;'admin BN&lt;40'!$C$41,'admin BN&lt;40'!$B$41,
(IF(F386&gt;'admin BN&lt;40'!$C$40,'admin BN&lt;40'!$B$40,
(IF(F386&gt;'admin BN&lt;40'!$C$39,'admin BN&lt;40'!$B$39,
(IF(F386&gt;'admin BN&lt;40'!$C$38,'admin BN&lt;40'!$B$38,
(IF(F386&gt;'admin BN&lt;40'!$C$37,'admin BN&lt;40'!$B$37,
(IF(F386&gt;'admin BN&lt;40'!$C$36,'admin BN&lt;40'!$B$36,
(IF(F386&gt;'admin BN&lt;40'!$C$35,'admin BN&lt;40'!$B$35,
(IF(F386&gt;'admin BN&lt;40'!$C$34,'admin BN&lt;40'!$B$34,
(IF(F386&gt;'admin BN&lt;40'!$C$33,'admin BN&lt;40'!$B$33,
(IF(F386&gt;'admin BN&lt;40'!$C$32,'admin BN&lt;40'!$B$32,
(IF(F386&gt;'admin BN&lt;40'!$C$31,'admin BN&lt;40'!$B$31,
(IF(F386&gt;'admin BN&lt;40'!$C$30,'admin BN&lt;40'!$B$30,
(IF(F386&gt;'admin BN&lt;40'!$C$29,'admin BN&lt;40'!$B$29,IF(F386="","",'admin BN&lt;40'!$B$28)))))))))))))))))))))))))))</f>
        <v/>
      </c>
      <c r="N386" s="12" t="str">
        <f xml:space="preserve">
IF(ISBLANK(K386),"",
IF(K386&gt;'admin BN&lt;40'!$E$6,"Safe",
IF(K386&gt;'admin BN&lt;40'!$G$6,"Danger",)))</f>
        <v/>
      </c>
      <c r="O386" s="13" t="str">
        <f xml:space="preserve">
IF(ISBLANK(L386),"",
IF(L386&gt;'admin BN&lt;40'!$G$7,"Danger",
IF(L386&gt;'admin BN&lt;40'!$F$7,"Alert",
IF(L386&gt;='admin BN&lt;40'!$E$7,"Safe",""))))</f>
        <v/>
      </c>
      <c r="P386" s="14" t="str">
        <f xml:space="preserve">
(IF(G386&gt;'admin BN&lt;40'!$C$23,'admin BN&lt;40'!$B$23,
(IF(G386&gt;'admin BN&lt;40'!$C$22,'admin BN&lt;40'!$B$22,
(IF(G386&gt;'admin BN&lt;40'!$C$21,'admin BN&lt;40'!$B$21,
(IF(G386&gt;'admin BN&lt;40'!$C$20,'admin BN&lt;40'!$B$20,IF(G386&gt;'admin BN&lt;40'!$C$19,'admin BN&lt;40'!$B$19,"")))))))))</f>
        <v/>
      </c>
      <c r="Q386" s="14" t="str">
        <f t="shared" si="10"/>
        <v/>
      </c>
      <c r="R386" s="14">
        <f t="shared" si="11"/>
        <v>5</v>
      </c>
      <c r="S386" s="15" t="str">
        <f xml:space="preserve">
IF($R386&gt;0,"Fill in all required fields",
IF(OR($M386="&gt;3.0%",$M386="2.0-3.0%",$M386="1.5-2.0%",$M386="0.5-1.5%"),"Fuel sulphur content is too high for operation on BN&lt;40, please use a higher BN CLO and the matching sheet",
IF($I386&gt;100,"CLO not suitable for this sheet. Please check BN &gt;100 sheet",
IF(AND($I386&gt;39,$I386&lt;101),"CLO not suitable for this sheet. Please check BN40 - BN100 sheet",
IF(ISERROR(VLOOKUP(Q386,'admin BN&lt;40'!J$6:M$59,4,FALSE)),"",VLOOKUP(Q386,'admin BN&lt;40'!J$6:M$59,4,FALSE))))))</f>
        <v>Fill in all required fields</v>
      </c>
    </row>
    <row r="387" spans="2:19" ht="15">
      <c r="B387" s="10">
        <v>382</v>
      </c>
      <c r="C387" s="41"/>
      <c r="D387" s="42"/>
      <c r="E387" s="42"/>
      <c r="F387" s="42"/>
      <c r="G387" s="42"/>
      <c r="H387" s="42"/>
      <c r="I387" s="42"/>
      <c r="J387" s="42"/>
      <c r="K387" s="42"/>
      <c r="L387" s="42"/>
      <c r="M387" s="11" t="str">
        <f xml:space="preserve">
(IF(F387&gt;'admin BN&lt;40'!$C$41,'admin BN&lt;40'!$B$41,
(IF(F387&gt;'admin BN&lt;40'!$C$40,'admin BN&lt;40'!$B$40,
(IF(F387&gt;'admin BN&lt;40'!$C$39,'admin BN&lt;40'!$B$39,
(IF(F387&gt;'admin BN&lt;40'!$C$38,'admin BN&lt;40'!$B$38,
(IF(F387&gt;'admin BN&lt;40'!$C$37,'admin BN&lt;40'!$B$37,
(IF(F387&gt;'admin BN&lt;40'!$C$36,'admin BN&lt;40'!$B$36,
(IF(F387&gt;'admin BN&lt;40'!$C$35,'admin BN&lt;40'!$B$35,
(IF(F387&gt;'admin BN&lt;40'!$C$34,'admin BN&lt;40'!$B$34,
(IF(F387&gt;'admin BN&lt;40'!$C$33,'admin BN&lt;40'!$B$33,
(IF(F387&gt;'admin BN&lt;40'!$C$32,'admin BN&lt;40'!$B$32,
(IF(F387&gt;'admin BN&lt;40'!$C$31,'admin BN&lt;40'!$B$31,
(IF(F387&gt;'admin BN&lt;40'!$C$30,'admin BN&lt;40'!$B$30,
(IF(F387&gt;'admin BN&lt;40'!$C$29,'admin BN&lt;40'!$B$29,IF(F387="","",'admin BN&lt;40'!$B$28)))))))))))))))))))))))))))</f>
        <v/>
      </c>
      <c r="N387" s="12" t="str">
        <f xml:space="preserve">
IF(ISBLANK(K387),"",
IF(K387&gt;'admin BN&lt;40'!$E$6,"Safe",
IF(K387&gt;'admin BN&lt;40'!$G$6,"Danger",)))</f>
        <v/>
      </c>
      <c r="O387" s="13" t="str">
        <f xml:space="preserve">
IF(ISBLANK(L387),"",
IF(L387&gt;'admin BN&lt;40'!$G$7,"Danger",
IF(L387&gt;'admin BN&lt;40'!$F$7,"Alert",
IF(L387&gt;='admin BN&lt;40'!$E$7,"Safe",""))))</f>
        <v/>
      </c>
      <c r="P387" s="14" t="str">
        <f xml:space="preserve">
(IF(G387&gt;'admin BN&lt;40'!$C$23,'admin BN&lt;40'!$B$23,
(IF(G387&gt;'admin BN&lt;40'!$C$22,'admin BN&lt;40'!$B$22,
(IF(G387&gt;'admin BN&lt;40'!$C$21,'admin BN&lt;40'!$B$21,
(IF(G387&gt;'admin BN&lt;40'!$C$20,'admin BN&lt;40'!$B$20,IF(G387&gt;'admin BN&lt;40'!$C$19,'admin BN&lt;40'!$B$19,"")))))))))</f>
        <v/>
      </c>
      <c r="Q387" s="14" t="str">
        <f t="shared" si="10"/>
        <v/>
      </c>
      <c r="R387" s="14">
        <f t="shared" si="11"/>
        <v>5</v>
      </c>
      <c r="S387" s="15" t="str">
        <f xml:space="preserve">
IF($R387&gt;0,"Fill in all required fields",
IF(OR($M387="&gt;3.0%",$M387="2.0-3.0%",$M387="1.5-2.0%",$M387="0.5-1.5%"),"Fuel sulphur content is too high for operation on BN&lt;40, please use a higher BN CLO and the matching sheet",
IF($I387&gt;100,"CLO not suitable for this sheet. Please check BN &gt;100 sheet",
IF(AND($I387&gt;39,$I387&lt;101),"CLO not suitable for this sheet. Please check BN40 - BN100 sheet",
IF(ISERROR(VLOOKUP(Q387,'admin BN&lt;40'!J$6:M$59,4,FALSE)),"",VLOOKUP(Q387,'admin BN&lt;40'!J$6:M$59,4,FALSE))))))</f>
        <v>Fill in all required fields</v>
      </c>
    </row>
    <row r="388" spans="2:19" ht="15">
      <c r="B388" s="10">
        <v>383</v>
      </c>
      <c r="C388" s="41"/>
      <c r="D388" s="42"/>
      <c r="E388" s="42"/>
      <c r="F388" s="42"/>
      <c r="G388" s="42"/>
      <c r="H388" s="42"/>
      <c r="I388" s="42"/>
      <c r="J388" s="42"/>
      <c r="K388" s="42"/>
      <c r="L388" s="42"/>
      <c r="M388" s="11" t="str">
        <f xml:space="preserve">
(IF(F388&gt;'admin BN&lt;40'!$C$41,'admin BN&lt;40'!$B$41,
(IF(F388&gt;'admin BN&lt;40'!$C$40,'admin BN&lt;40'!$B$40,
(IF(F388&gt;'admin BN&lt;40'!$C$39,'admin BN&lt;40'!$B$39,
(IF(F388&gt;'admin BN&lt;40'!$C$38,'admin BN&lt;40'!$B$38,
(IF(F388&gt;'admin BN&lt;40'!$C$37,'admin BN&lt;40'!$B$37,
(IF(F388&gt;'admin BN&lt;40'!$C$36,'admin BN&lt;40'!$B$36,
(IF(F388&gt;'admin BN&lt;40'!$C$35,'admin BN&lt;40'!$B$35,
(IF(F388&gt;'admin BN&lt;40'!$C$34,'admin BN&lt;40'!$B$34,
(IF(F388&gt;'admin BN&lt;40'!$C$33,'admin BN&lt;40'!$B$33,
(IF(F388&gt;'admin BN&lt;40'!$C$32,'admin BN&lt;40'!$B$32,
(IF(F388&gt;'admin BN&lt;40'!$C$31,'admin BN&lt;40'!$B$31,
(IF(F388&gt;'admin BN&lt;40'!$C$30,'admin BN&lt;40'!$B$30,
(IF(F388&gt;'admin BN&lt;40'!$C$29,'admin BN&lt;40'!$B$29,IF(F388="","",'admin BN&lt;40'!$B$28)))))))))))))))))))))))))))</f>
        <v/>
      </c>
      <c r="N388" s="12" t="str">
        <f xml:space="preserve">
IF(ISBLANK(K388),"",
IF(K388&gt;'admin BN&lt;40'!$E$6,"Safe",
IF(K388&gt;'admin BN&lt;40'!$G$6,"Danger",)))</f>
        <v/>
      </c>
      <c r="O388" s="13" t="str">
        <f xml:space="preserve">
IF(ISBLANK(L388),"",
IF(L388&gt;'admin BN&lt;40'!$G$7,"Danger",
IF(L388&gt;'admin BN&lt;40'!$F$7,"Alert",
IF(L388&gt;='admin BN&lt;40'!$E$7,"Safe",""))))</f>
        <v/>
      </c>
      <c r="P388" s="14" t="str">
        <f xml:space="preserve">
(IF(G388&gt;'admin BN&lt;40'!$C$23,'admin BN&lt;40'!$B$23,
(IF(G388&gt;'admin BN&lt;40'!$C$22,'admin BN&lt;40'!$B$22,
(IF(G388&gt;'admin BN&lt;40'!$C$21,'admin BN&lt;40'!$B$21,
(IF(G388&gt;'admin BN&lt;40'!$C$20,'admin BN&lt;40'!$B$20,IF(G388&gt;'admin BN&lt;40'!$C$19,'admin BN&lt;40'!$B$19,"")))))))))</f>
        <v/>
      </c>
      <c r="Q388" s="14" t="str">
        <f t="shared" si="10"/>
        <v/>
      </c>
      <c r="R388" s="14">
        <f t="shared" si="11"/>
        <v>5</v>
      </c>
      <c r="S388" s="15" t="str">
        <f xml:space="preserve">
IF($R388&gt;0,"Fill in all required fields",
IF(OR($M388="&gt;3.0%",$M388="2.0-3.0%",$M388="1.5-2.0%",$M388="0.5-1.5%"),"Fuel sulphur content is too high for operation on BN&lt;40, please use a higher BN CLO and the matching sheet",
IF($I388&gt;100,"CLO not suitable for this sheet. Please check BN &gt;100 sheet",
IF(AND($I388&gt;39,$I388&lt;101),"CLO not suitable for this sheet. Please check BN40 - BN100 sheet",
IF(ISERROR(VLOOKUP(Q388,'admin BN&lt;40'!J$6:M$59,4,FALSE)),"",VLOOKUP(Q388,'admin BN&lt;40'!J$6:M$59,4,FALSE))))))</f>
        <v>Fill in all required fields</v>
      </c>
    </row>
    <row r="389" spans="2:19" ht="15">
      <c r="B389" s="10">
        <v>384</v>
      </c>
      <c r="C389" s="41"/>
      <c r="D389" s="42"/>
      <c r="E389" s="42"/>
      <c r="F389" s="42"/>
      <c r="G389" s="42"/>
      <c r="H389" s="42"/>
      <c r="I389" s="42"/>
      <c r="J389" s="42"/>
      <c r="K389" s="42"/>
      <c r="L389" s="42"/>
      <c r="M389" s="11" t="str">
        <f xml:space="preserve">
(IF(F389&gt;'admin BN&lt;40'!$C$41,'admin BN&lt;40'!$B$41,
(IF(F389&gt;'admin BN&lt;40'!$C$40,'admin BN&lt;40'!$B$40,
(IF(F389&gt;'admin BN&lt;40'!$C$39,'admin BN&lt;40'!$B$39,
(IF(F389&gt;'admin BN&lt;40'!$C$38,'admin BN&lt;40'!$B$38,
(IF(F389&gt;'admin BN&lt;40'!$C$37,'admin BN&lt;40'!$B$37,
(IF(F389&gt;'admin BN&lt;40'!$C$36,'admin BN&lt;40'!$B$36,
(IF(F389&gt;'admin BN&lt;40'!$C$35,'admin BN&lt;40'!$B$35,
(IF(F389&gt;'admin BN&lt;40'!$C$34,'admin BN&lt;40'!$B$34,
(IF(F389&gt;'admin BN&lt;40'!$C$33,'admin BN&lt;40'!$B$33,
(IF(F389&gt;'admin BN&lt;40'!$C$32,'admin BN&lt;40'!$B$32,
(IF(F389&gt;'admin BN&lt;40'!$C$31,'admin BN&lt;40'!$B$31,
(IF(F389&gt;'admin BN&lt;40'!$C$30,'admin BN&lt;40'!$B$30,
(IF(F389&gt;'admin BN&lt;40'!$C$29,'admin BN&lt;40'!$B$29,IF(F389="","",'admin BN&lt;40'!$B$28)))))))))))))))))))))))))))</f>
        <v/>
      </c>
      <c r="N389" s="12" t="str">
        <f xml:space="preserve">
IF(ISBLANK(K389),"",
IF(K389&gt;'admin BN&lt;40'!$E$6,"Safe",
IF(K389&gt;'admin BN&lt;40'!$G$6,"Danger",)))</f>
        <v/>
      </c>
      <c r="O389" s="13" t="str">
        <f xml:space="preserve">
IF(ISBLANK(L389),"",
IF(L389&gt;'admin BN&lt;40'!$G$7,"Danger",
IF(L389&gt;'admin BN&lt;40'!$F$7,"Alert",
IF(L389&gt;='admin BN&lt;40'!$E$7,"Safe",""))))</f>
        <v/>
      </c>
      <c r="P389" s="14" t="str">
        <f xml:space="preserve">
(IF(G389&gt;'admin BN&lt;40'!$C$23,'admin BN&lt;40'!$B$23,
(IF(G389&gt;'admin BN&lt;40'!$C$22,'admin BN&lt;40'!$B$22,
(IF(G389&gt;'admin BN&lt;40'!$C$21,'admin BN&lt;40'!$B$21,
(IF(G389&gt;'admin BN&lt;40'!$C$20,'admin BN&lt;40'!$B$20,IF(G389&gt;'admin BN&lt;40'!$C$19,'admin BN&lt;40'!$B$19,"")))))))))</f>
        <v/>
      </c>
      <c r="Q389" s="14" t="str">
        <f t="shared" si="10"/>
        <v/>
      </c>
      <c r="R389" s="14">
        <f t="shared" si="11"/>
        <v>5</v>
      </c>
      <c r="S389" s="15" t="str">
        <f xml:space="preserve">
IF($R389&gt;0,"Fill in all required fields",
IF(OR($M389="&gt;3.0%",$M389="2.0-3.0%",$M389="1.5-2.0%",$M389="0.5-1.5%"),"Fuel sulphur content is too high for operation on BN&lt;40, please use a higher BN CLO and the matching sheet",
IF($I389&gt;100,"CLO not suitable for this sheet. Please check BN &gt;100 sheet",
IF(AND($I389&gt;39,$I389&lt;101),"CLO not suitable for this sheet. Please check BN40 - BN100 sheet",
IF(ISERROR(VLOOKUP(Q389,'admin BN&lt;40'!J$6:M$59,4,FALSE)),"",VLOOKUP(Q389,'admin BN&lt;40'!J$6:M$59,4,FALSE))))))</f>
        <v>Fill in all required fields</v>
      </c>
    </row>
    <row r="390" spans="2:19" ht="15">
      <c r="B390" s="10">
        <v>385</v>
      </c>
      <c r="C390" s="41"/>
      <c r="D390" s="42"/>
      <c r="E390" s="42"/>
      <c r="F390" s="42"/>
      <c r="G390" s="42"/>
      <c r="H390" s="42"/>
      <c r="I390" s="42"/>
      <c r="J390" s="42"/>
      <c r="K390" s="42"/>
      <c r="L390" s="42"/>
      <c r="M390" s="11" t="str">
        <f xml:space="preserve">
(IF(F390&gt;'admin BN&lt;40'!$C$41,'admin BN&lt;40'!$B$41,
(IF(F390&gt;'admin BN&lt;40'!$C$40,'admin BN&lt;40'!$B$40,
(IF(F390&gt;'admin BN&lt;40'!$C$39,'admin BN&lt;40'!$B$39,
(IF(F390&gt;'admin BN&lt;40'!$C$38,'admin BN&lt;40'!$B$38,
(IF(F390&gt;'admin BN&lt;40'!$C$37,'admin BN&lt;40'!$B$37,
(IF(F390&gt;'admin BN&lt;40'!$C$36,'admin BN&lt;40'!$B$36,
(IF(F390&gt;'admin BN&lt;40'!$C$35,'admin BN&lt;40'!$B$35,
(IF(F390&gt;'admin BN&lt;40'!$C$34,'admin BN&lt;40'!$B$34,
(IF(F390&gt;'admin BN&lt;40'!$C$33,'admin BN&lt;40'!$B$33,
(IF(F390&gt;'admin BN&lt;40'!$C$32,'admin BN&lt;40'!$B$32,
(IF(F390&gt;'admin BN&lt;40'!$C$31,'admin BN&lt;40'!$B$31,
(IF(F390&gt;'admin BN&lt;40'!$C$30,'admin BN&lt;40'!$B$30,
(IF(F390&gt;'admin BN&lt;40'!$C$29,'admin BN&lt;40'!$B$29,IF(F390="","",'admin BN&lt;40'!$B$28)))))))))))))))))))))))))))</f>
        <v/>
      </c>
      <c r="N390" s="12" t="str">
        <f xml:space="preserve">
IF(ISBLANK(K390),"",
IF(K390&gt;'admin BN&lt;40'!$E$6,"Safe",
IF(K390&gt;'admin BN&lt;40'!$G$6,"Danger",)))</f>
        <v/>
      </c>
      <c r="O390" s="13" t="str">
        <f xml:space="preserve">
IF(ISBLANK(L390),"",
IF(L390&gt;'admin BN&lt;40'!$G$7,"Danger",
IF(L390&gt;'admin BN&lt;40'!$F$7,"Alert",
IF(L390&gt;='admin BN&lt;40'!$E$7,"Safe",""))))</f>
        <v/>
      </c>
      <c r="P390" s="14" t="str">
        <f xml:space="preserve">
(IF(G390&gt;'admin BN&lt;40'!$C$23,'admin BN&lt;40'!$B$23,
(IF(G390&gt;'admin BN&lt;40'!$C$22,'admin BN&lt;40'!$B$22,
(IF(G390&gt;'admin BN&lt;40'!$C$21,'admin BN&lt;40'!$B$21,
(IF(G390&gt;'admin BN&lt;40'!$C$20,'admin BN&lt;40'!$B$20,IF(G390&gt;'admin BN&lt;40'!$C$19,'admin BN&lt;40'!$B$19,"")))))))))</f>
        <v/>
      </c>
      <c r="Q390" s="14" t="str">
        <f t="shared" si="10"/>
        <v/>
      </c>
      <c r="R390" s="14">
        <f t="shared" si="11"/>
        <v>5</v>
      </c>
      <c r="S390" s="15" t="str">
        <f xml:space="preserve">
IF($R390&gt;0,"Fill in all required fields",
IF(OR($M390="&gt;3.0%",$M390="2.0-3.0%",$M390="1.5-2.0%",$M390="0.5-1.5%"),"Fuel sulphur content is too high for operation on BN&lt;40, please use a higher BN CLO and the matching sheet",
IF($I390&gt;100,"CLO not suitable for this sheet. Please check BN &gt;100 sheet",
IF(AND($I390&gt;39,$I390&lt;101),"CLO not suitable for this sheet. Please check BN40 - BN100 sheet",
IF(ISERROR(VLOOKUP(Q390,'admin BN&lt;40'!J$6:M$59,4,FALSE)),"",VLOOKUP(Q390,'admin BN&lt;40'!J$6:M$59,4,FALSE))))))</f>
        <v>Fill in all required fields</v>
      </c>
    </row>
    <row r="391" spans="2:19" ht="15">
      <c r="B391" s="10">
        <v>386</v>
      </c>
      <c r="C391" s="41"/>
      <c r="D391" s="42"/>
      <c r="E391" s="42"/>
      <c r="F391" s="42"/>
      <c r="G391" s="42"/>
      <c r="H391" s="42"/>
      <c r="I391" s="42"/>
      <c r="J391" s="42"/>
      <c r="K391" s="42"/>
      <c r="L391" s="42"/>
      <c r="M391" s="11" t="str">
        <f xml:space="preserve">
(IF(F391&gt;'admin BN&lt;40'!$C$41,'admin BN&lt;40'!$B$41,
(IF(F391&gt;'admin BN&lt;40'!$C$40,'admin BN&lt;40'!$B$40,
(IF(F391&gt;'admin BN&lt;40'!$C$39,'admin BN&lt;40'!$B$39,
(IF(F391&gt;'admin BN&lt;40'!$C$38,'admin BN&lt;40'!$B$38,
(IF(F391&gt;'admin BN&lt;40'!$C$37,'admin BN&lt;40'!$B$37,
(IF(F391&gt;'admin BN&lt;40'!$C$36,'admin BN&lt;40'!$B$36,
(IF(F391&gt;'admin BN&lt;40'!$C$35,'admin BN&lt;40'!$B$35,
(IF(F391&gt;'admin BN&lt;40'!$C$34,'admin BN&lt;40'!$B$34,
(IF(F391&gt;'admin BN&lt;40'!$C$33,'admin BN&lt;40'!$B$33,
(IF(F391&gt;'admin BN&lt;40'!$C$32,'admin BN&lt;40'!$B$32,
(IF(F391&gt;'admin BN&lt;40'!$C$31,'admin BN&lt;40'!$B$31,
(IF(F391&gt;'admin BN&lt;40'!$C$30,'admin BN&lt;40'!$B$30,
(IF(F391&gt;'admin BN&lt;40'!$C$29,'admin BN&lt;40'!$B$29,IF(F391="","",'admin BN&lt;40'!$B$28)))))))))))))))))))))))))))</f>
        <v/>
      </c>
      <c r="N391" s="12" t="str">
        <f xml:space="preserve">
IF(ISBLANK(K391),"",
IF(K391&gt;'admin BN&lt;40'!$E$6,"Safe",
IF(K391&gt;'admin BN&lt;40'!$G$6,"Danger",)))</f>
        <v/>
      </c>
      <c r="O391" s="13" t="str">
        <f xml:space="preserve">
IF(ISBLANK(L391),"",
IF(L391&gt;'admin BN&lt;40'!$G$7,"Danger",
IF(L391&gt;'admin BN&lt;40'!$F$7,"Alert",
IF(L391&gt;='admin BN&lt;40'!$E$7,"Safe",""))))</f>
        <v/>
      </c>
      <c r="P391" s="14" t="str">
        <f xml:space="preserve">
(IF(G391&gt;'admin BN&lt;40'!$C$23,'admin BN&lt;40'!$B$23,
(IF(G391&gt;'admin BN&lt;40'!$C$22,'admin BN&lt;40'!$B$22,
(IF(G391&gt;'admin BN&lt;40'!$C$21,'admin BN&lt;40'!$B$21,
(IF(G391&gt;'admin BN&lt;40'!$C$20,'admin BN&lt;40'!$B$20,IF(G391&gt;'admin BN&lt;40'!$C$19,'admin BN&lt;40'!$B$19,"")))))))))</f>
        <v/>
      </c>
      <c r="Q391" s="14" t="str">
        <f t="shared" ref="Q391:Q454" si="12">N391&amp;O391&amp;P391</f>
        <v/>
      </c>
      <c r="R391" s="14">
        <f t="shared" ref="R391:R454" si="13">SUM(
COUNTIF($F391,""),
COUNTIF($G391,""),
COUNTIF($I391,""),
COUNTIF($K391,""),
COUNTIF($L391,""))</f>
        <v>5</v>
      </c>
      <c r="S391" s="15" t="str">
        <f xml:space="preserve">
IF($R391&gt;0,"Fill in all required fields",
IF(OR($M391="&gt;3.0%",$M391="2.0-3.0%",$M391="1.5-2.0%",$M391="0.5-1.5%"),"Fuel sulphur content is too high for operation on BN&lt;40, please use a higher BN CLO and the matching sheet",
IF($I391&gt;100,"CLO not suitable for this sheet. Please check BN &gt;100 sheet",
IF(AND($I391&gt;39,$I391&lt;101),"CLO not suitable for this sheet. Please check BN40 - BN100 sheet",
IF(ISERROR(VLOOKUP(Q391,'admin BN&lt;40'!J$6:M$59,4,FALSE)),"",VLOOKUP(Q391,'admin BN&lt;40'!J$6:M$59,4,FALSE))))))</f>
        <v>Fill in all required fields</v>
      </c>
    </row>
    <row r="392" spans="2:19" ht="15">
      <c r="B392" s="10">
        <v>387</v>
      </c>
      <c r="C392" s="41"/>
      <c r="D392" s="42"/>
      <c r="E392" s="42"/>
      <c r="F392" s="42"/>
      <c r="G392" s="42"/>
      <c r="H392" s="42"/>
      <c r="I392" s="42"/>
      <c r="J392" s="42"/>
      <c r="K392" s="42"/>
      <c r="L392" s="42"/>
      <c r="M392" s="11" t="str">
        <f xml:space="preserve">
(IF(F392&gt;'admin BN&lt;40'!$C$41,'admin BN&lt;40'!$B$41,
(IF(F392&gt;'admin BN&lt;40'!$C$40,'admin BN&lt;40'!$B$40,
(IF(F392&gt;'admin BN&lt;40'!$C$39,'admin BN&lt;40'!$B$39,
(IF(F392&gt;'admin BN&lt;40'!$C$38,'admin BN&lt;40'!$B$38,
(IF(F392&gt;'admin BN&lt;40'!$C$37,'admin BN&lt;40'!$B$37,
(IF(F392&gt;'admin BN&lt;40'!$C$36,'admin BN&lt;40'!$B$36,
(IF(F392&gt;'admin BN&lt;40'!$C$35,'admin BN&lt;40'!$B$35,
(IF(F392&gt;'admin BN&lt;40'!$C$34,'admin BN&lt;40'!$B$34,
(IF(F392&gt;'admin BN&lt;40'!$C$33,'admin BN&lt;40'!$B$33,
(IF(F392&gt;'admin BN&lt;40'!$C$32,'admin BN&lt;40'!$B$32,
(IF(F392&gt;'admin BN&lt;40'!$C$31,'admin BN&lt;40'!$B$31,
(IF(F392&gt;'admin BN&lt;40'!$C$30,'admin BN&lt;40'!$B$30,
(IF(F392&gt;'admin BN&lt;40'!$C$29,'admin BN&lt;40'!$B$29,IF(F392="","",'admin BN&lt;40'!$B$28)))))))))))))))))))))))))))</f>
        <v/>
      </c>
      <c r="N392" s="12" t="str">
        <f xml:space="preserve">
IF(ISBLANK(K392),"",
IF(K392&gt;'admin BN&lt;40'!$E$6,"Safe",
IF(K392&gt;'admin BN&lt;40'!$G$6,"Danger",)))</f>
        <v/>
      </c>
      <c r="O392" s="13" t="str">
        <f xml:space="preserve">
IF(ISBLANK(L392),"",
IF(L392&gt;'admin BN&lt;40'!$G$7,"Danger",
IF(L392&gt;'admin BN&lt;40'!$F$7,"Alert",
IF(L392&gt;='admin BN&lt;40'!$E$7,"Safe",""))))</f>
        <v/>
      </c>
      <c r="P392" s="14" t="str">
        <f xml:space="preserve">
(IF(G392&gt;'admin BN&lt;40'!$C$23,'admin BN&lt;40'!$B$23,
(IF(G392&gt;'admin BN&lt;40'!$C$22,'admin BN&lt;40'!$B$22,
(IF(G392&gt;'admin BN&lt;40'!$C$21,'admin BN&lt;40'!$B$21,
(IF(G392&gt;'admin BN&lt;40'!$C$20,'admin BN&lt;40'!$B$20,IF(G392&gt;'admin BN&lt;40'!$C$19,'admin BN&lt;40'!$B$19,"")))))))))</f>
        <v/>
      </c>
      <c r="Q392" s="14" t="str">
        <f t="shared" si="12"/>
        <v/>
      </c>
      <c r="R392" s="14">
        <f t="shared" si="13"/>
        <v>5</v>
      </c>
      <c r="S392" s="15" t="str">
        <f xml:space="preserve">
IF($R392&gt;0,"Fill in all required fields",
IF(OR($M392="&gt;3.0%",$M392="2.0-3.0%",$M392="1.5-2.0%",$M392="0.5-1.5%"),"Fuel sulphur content is too high for operation on BN&lt;40, please use a higher BN CLO and the matching sheet",
IF($I392&gt;100,"CLO not suitable for this sheet. Please check BN &gt;100 sheet",
IF(AND($I392&gt;39,$I392&lt;101),"CLO not suitable for this sheet. Please check BN40 - BN100 sheet",
IF(ISERROR(VLOOKUP(Q392,'admin BN&lt;40'!J$6:M$59,4,FALSE)),"",VLOOKUP(Q392,'admin BN&lt;40'!J$6:M$59,4,FALSE))))))</f>
        <v>Fill in all required fields</v>
      </c>
    </row>
    <row r="393" spans="2:19" ht="15">
      <c r="B393" s="10">
        <v>388</v>
      </c>
      <c r="C393" s="41"/>
      <c r="D393" s="42"/>
      <c r="E393" s="42"/>
      <c r="F393" s="42"/>
      <c r="G393" s="42"/>
      <c r="H393" s="42"/>
      <c r="I393" s="42"/>
      <c r="J393" s="42"/>
      <c r="K393" s="42"/>
      <c r="L393" s="42"/>
      <c r="M393" s="11" t="str">
        <f xml:space="preserve">
(IF(F393&gt;'admin BN&lt;40'!$C$41,'admin BN&lt;40'!$B$41,
(IF(F393&gt;'admin BN&lt;40'!$C$40,'admin BN&lt;40'!$B$40,
(IF(F393&gt;'admin BN&lt;40'!$C$39,'admin BN&lt;40'!$B$39,
(IF(F393&gt;'admin BN&lt;40'!$C$38,'admin BN&lt;40'!$B$38,
(IF(F393&gt;'admin BN&lt;40'!$C$37,'admin BN&lt;40'!$B$37,
(IF(F393&gt;'admin BN&lt;40'!$C$36,'admin BN&lt;40'!$B$36,
(IF(F393&gt;'admin BN&lt;40'!$C$35,'admin BN&lt;40'!$B$35,
(IF(F393&gt;'admin BN&lt;40'!$C$34,'admin BN&lt;40'!$B$34,
(IF(F393&gt;'admin BN&lt;40'!$C$33,'admin BN&lt;40'!$B$33,
(IF(F393&gt;'admin BN&lt;40'!$C$32,'admin BN&lt;40'!$B$32,
(IF(F393&gt;'admin BN&lt;40'!$C$31,'admin BN&lt;40'!$B$31,
(IF(F393&gt;'admin BN&lt;40'!$C$30,'admin BN&lt;40'!$B$30,
(IF(F393&gt;'admin BN&lt;40'!$C$29,'admin BN&lt;40'!$B$29,IF(F393="","",'admin BN&lt;40'!$B$28)))))))))))))))))))))))))))</f>
        <v/>
      </c>
      <c r="N393" s="12" t="str">
        <f xml:space="preserve">
IF(ISBLANK(K393),"",
IF(K393&gt;'admin BN&lt;40'!$E$6,"Safe",
IF(K393&gt;'admin BN&lt;40'!$G$6,"Danger",)))</f>
        <v/>
      </c>
      <c r="O393" s="13" t="str">
        <f xml:space="preserve">
IF(ISBLANK(L393),"",
IF(L393&gt;'admin BN&lt;40'!$G$7,"Danger",
IF(L393&gt;'admin BN&lt;40'!$F$7,"Alert",
IF(L393&gt;='admin BN&lt;40'!$E$7,"Safe",""))))</f>
        <v/>
      </c>
      <c r="P393" s="14" t="str">
        <f xml:space="preserve">
(IF(G393&gt;'admin BN&lt;40'!$C$23,'admin BN&lt;40'!$B$23,
(IF(G393&gt;'admin BN&lt;40'!$C$22,'admin BN&lt;40'!$B$22,
(IF(G393&gt;'admin BN&lt;40'!$C$21,'admin BN&lt;40'!$B$21,
(IF(G393&gt;'admin BN&lt;40'!$C$20,'admin BN&lt;40'!$B$20,IF(G393&gt;'admin BN&lt;40'!$C$19,'admin BN&lt;40'!$B$19,"")))))))))</f>
        <v/>
      </c>
      <c r="Q393" s="14" t="str">
        <f t="shared" si="12"/>
        <v/>
      </c>
      <c r="R393" s="14">
        <f t="shared" si="13"/>
        <v>5</v>
      </c>
      <c r="S393" s="15" t="str">
        <f xml:space="preserve">
IF($R393&gt;0,"Fill in all required fields",
IF(OR($M393="&gt;3.0%",$M393="2.0-3.0%",$M393="1.5-2.0%",$M393="0.5-1.5%"),"Fuel sulphur content is too high for operation on BN&lt;40, please use a higher BN CLO and the matching sheet",
IF($I393&gt;100,"CLO not suitable for this sheet. Please check BN &gt;100 sheet",
IF(AND($I393&gt;39,$I393&lt;101),"CLO not suitable for this sheet. Please check BN40 - BN100 sheet",
IF(ISERROR(VLOOKUP(Q393,'admin BN&lt;40'!J$6:M$59,4,FALSE)),"",VLOOKUP(Q393,'admin BN&lt;40'!J$6:M$59,4,FALSE))))))</f>
        <v>Fill in all required fields</v>
      </c>
    </row>
    <row r="394" spans="2:19" ht="15">
      <c r="B394" s="10">
        <v>389</v>
      </c>
      <c r="C394" s="41"/>
      <c r="D394" s="42"/>
      <c r="E394" s="42"/>
      <c r="F394" s="42"/>
      <c r="G394" s="42"/>
      <c r="H394" s="42"/>
      <c r="I394" s="42"/>
      <c r="J394" s="42"/>
      <c r="K394" s="42"/>
      <c r="L394" s="42"/>
      <c r="M394" s="11" t="str">
        <f xml:space="preserve">
(IF(F394&gt;'admin BN&lt;40'!$C$41,'admin BN&lt;40'!$B$41,
(IF(F394&gt;'admin BN&lt;40'!$C$40,'admin BN&lt;40'!$B$40,
(IF(F394&gt;'admin BN&lt;40'!$C$39,'admin BN&lt;40'!$B$39,
(IF(F394&gt;'admin BN&lt;40'!$C$38,'admin BN&lt;40'!$B$38,
(IF(F394&gt;'admin BN&lt;40'!$C$37,'admin BN&lt;40'!$B$37,
(IF(F394&gt;'admin BN&lt;40'!$C$36,'admin BN&lt;40'!$B$36,
(IF(F394&gt;'admin BN&lt;40'!$C$35,'admin BN&lt;40'!$B$35,
(IF(F394&gt;'admin BN&lt;40'!$C$34,'admin BN&lt;40'!$B$34,
(IF(F394&gt;'admin BN&lt;40'!$C$33,'admin BN&lt;40'!$B$33,
(IF(F394&gt;'admin BN&lt;40'!$C$32,'admin BN&lt;40'!$B$32,
(IF(F394&gt;'admin BN&lt;40'!$C$31,'admin BN&lt;40'!$B$31,
(IF(F394&gt;'admin BN&lt;40'!$C$30,'admin BN&lt;40'!$B$30,
(IF(F394&gt;'admin BN&lt;40'!$C$29,'admin BN&lt;40'!$B$29,IF(F394="","",'admin BN&lt;40'!$B$28)))))))))))))))))))))))))))</f>
        <v/>
      </c>
      <c r="N394" s="12" t="str">
        <f xml:space="preserve">
IF(ISBLANK(K394),"",
IF(K394&gt;'admin BN&lt;40'!$E$6,"Safe",
IF(K394&gt;'admin BN&lt;40'!$G$6,"Danger",)))</f>
        <v/>
      </c>
      <c r="O394" s="13" t="str">
        <f xml:space="preserve">
IF(ISBLANK(L394),"",
IF(L394&gt;'admin BN&lt;40'!$G$7,"Danger",
IF(L394&gt;'admin BN&lt;40'!$F$7,"Alert",
IF(L394&gt;='admin BN&lt;40'!$E$7,"Safe",""))))</f>
        <v/>
      </c>
      <c r="P394" s="14" t="str">
        <f xml:space="preserve">
(IF(G394&gt;'admin BN&lt;40'!$C$23,'admin BN&lt;40'!$B$23,
(IF(G394&gt;'admin BN&lt;40'!$C$22,'admin BN&lt;40'!$B$22,
(IF(G394&gt;'admin BN&lt;40'!$C$21,'admin BN&lt;40'!$B$21,
(IF(G394&gt;'admin BN&lt;40'!$C$20,'admin BN&lt;40'!$B$20,IF(G394&gt;'admin BN&lt;40'!$C$19,'admin BN&lt;40'!$B$19,"")))))))))</f>
        <v/>
      </c>
      <c r="Q394" s="14" t="str">
        <f t="shared" si="12"/>
        <v/>
      </c>
      <c r="R394" s="14">
        <f t="shared" si="13"/>
        <v>5</v>
      </c>
      <c r="S394" s="15" t="str">
        <f xml:space="preserve">
IF($R394&gt;0,"Fill in all required fields",
IF(OR($M394="&gt;3.0%",$M394="2.0-3.0%",$M394="1.5-2.0%",$M394="0.5-1.5%"),"Fuel sulphur content is too high for operation on BN&lt;40, please use a higher BN CLO and the matching sheet",
IF($I394&gt;100,"CLO not suitable for this sheet. Please check BN &gt;100 sheet",
IF(AND($I394&gt;39,$I394&lt;101),"CLO not suitable for this sheet. Please check BN40 - BN100 sheet",
IF(ISERROR(VLOOKUP(Q394,'admin BN&lt;40'!J$6:M$59,4,FALSE)),"",VLOOKUP(Q394,'admin BN&lt;40'!J$6:M$59,4,FALSE))))))</f>
        <v>Fill in all required fields</v>
      </c>
    </row>
    <row r="395" spans="2:19" ht="15">
      <c r="B395" s="10">
        <v>390</v>
      </c>
      <c r="C395" s="41"/>
      <c r="D395" s="42"/>
      <c r="E395" s="42"/>
      <c r="F395" s="42"/>
      <c r="G395" s="42"/>
      <c r="H395" s="42"/>
      <c r="I395" s="42"/>
      <c r="J395" s="42"/>
      <c r="K395" s="42"/>
      <c r="L395" s="42"/>
      <c r="M395" s="11" t="str">
        <f xml:space="preserve">
(IF(F395&gt;'admin BN&lt;40'!$C$41,'admin BN&lt;40'!$B$41,
(IF(F395&gt;'admin BN&lt;40'!$C$40,'admin BN&lt;40'!$B$40,
(IF(F395&gt;'admin BN&lt;40'!$C$39,'admin BN&lt;40'!$B$39,
(IF(F395&gt;'admin BN&lt;40'!$C$38,'admin BN&lt;40'!$B$38,
(IF(F395&gt;'admin BN&lt;40'!$C$37,'admin BN&lt;40'!$B$37,
(IF(F395&gt;'admin BN&lt;40'!$C$36,'admin BN&lt;40'!$B$36,
(IF(F395&gt;'admin BN&lt;40'!$C$35,'admin BN&lt;40'!$B$35,
(IF(F395&gt;'admin BN&lt;40'!$C$34,'admin BN&lt;40'!$B$34,
(IF(F395&gt;'admin BN&lt;40'!$C$33,'admin BN&lt;40'!$B$33,
(IF(F395&gt;'admin BN&lt;40'!$C$32,'admin BN&lt;40'!$B$32,
(IF(F395&gt;'admin BN&lt;40'!$C$31,'admin BN&lt;40'!$B$31,
(IF(F395&gt;'admin BN&lt;40'!$C$30,'admin BN&lt;40'!$B$30,
(IF(F395&gt;'admin BN&lt;40'!$C$29,'admin BN&lt;40'!$B$29,IF(F395="","",'admin BN&lt;40'!$B$28)))))))))))))))))))))))))))</f>
        <v/>
      </c>
      <c r="N395" s="12" t="str">
        <f xml:space="preserve">
IF(ISBLANK(K395),"",
IF(K395&gt;'admin BN&lt;40'!$E$6,"Safe",
IF(K395&gt;'admin BN&lt;40'!$G$6,"Danger",)))</f>
        <v/>
      </c>
      <c r="O395" s="13" t="str">
        <f xml:space="preserve">
IF(ISBLANK(L395),"",
IF(L395&gt;'admin BN&lt;40'!$G$7,"Danger",
IF(L395&gt;'admin BN&lt;40'!$F$7,"Alert",
IF(L395&gt;='admin BN&lt;40'!$E$7,"Safe",""))))</f>
        <v/>
      </c>
      <c r="P395" s="14" t="str">
        <f xml:space="preserve">
(IF(G395&gt;'admin BN&lt;40'!$C$23,'admin BN&lt;40'!$B$23,
(IF(G395&gt;'admin BN&lt;40'!$C$22,'admin BN&lt;40'!$B$22,
(IF(G395&gt;'admin BN&lt;40'!$C$21,'admin BN&lt;40'!$B$21,
(IF(G395&gt;'admin BN&lt;40'!$C$20,'admin BN&lt;40'!$B$20,IF(G395&gt;'admin BN&lt;40'!$C$19,'admin BN&lt;40'!$B$19,"")))))))))</f>
        <v/>
      </c>
      <c r="Q395" s="14" t="str">
        <f t="shared" si="12"/>
        <v/>
      </c>
      <c r="R395" s="14">
        <f t="shared" si="13"/>
        <v>5</v>
      </c>
      <c r="S395" s="15" t="str">
        <f xml:space="preserve">
IF($R395&gt;0,"Fill in all required fields",
IF(OR($M395="&gt;3.0%",$M395="2.0-3.0%",$M395="1.5-2.0%",$M395="0.5-1.5%"),"Fuel sulphur content is too high for operation on BN&lt;40, please use a higher BN CLO and the matching sheet",
IF($I395&gt;100,"CLO not suitable for this sheet. Please check BN &gt;100 sheet",
IF(AND($I395&gt;39,$I395&lt;101),"CLO not suitable for this sheet. Please check BN40 - BN100 sheet",
IF(ISERROR(VLOOKUP(Q395,'admin BN&lt;40'!J$6:M$59,4,FALSE)),"",VLOOKUP(Q395,'admin BN&lt;40'!J$6:M$59,4,FALSE))))))</f>
        <v>Fill in all required fields</v>
      </c>
    </row>
    <row r="396" spans="2:19" ht="15">
      <c r="B396" s="10">
        <v>391</v>
      </c>
      <c r="C396" s="41"/>
      <c r="D396" s="42"/>
      <c r="E396" s="42"/>
      <c r="F396" s="42"/>
      <c r="G396" s="42"/>
      <c r="H396" s="42"/>
      <c r="I396" s="42"/>
      <c r="J396" s="42"/>
      <c r="K396" s="42"/>
      <c r="L396" s="42"/>
      <c r="M396" s="11" t="str">
        <f xml:space="preserve">
(IF(F396&gt;'admin BN&lt;40'!$C$41,'admin BN&lt;40'!$B$41,
(IF(F396&gt;'admin BN&lt;40'!$C$40,'admin BN&lt;40'!$B$40,
(IF(F396&gt;'admin BN&lt;40'!$C$39,'admin BN&lt;40'!$B$39,
(IF(F396&gt;'admin BN&lt;40'!$C$38,'admin BN&lt;40'!$B$38,
(IF(F396&gt;'admin BN&lt;40'!$C$37,'admin BN&lt;40'!$B$37,
(IF(F396&gt;'admin BN&lt;40'!$C$36,'admin BN&lt;40'!$B$36,
(IF(F396&gt;'admin BN&lt;40'!$C$35,'admin BN&lt;40'!$B$35,
(IF(F396&gt;'admin BN&lt;40'!$C$34,'admin BN&lt;40'!$B$34,
(IF(F396&gt;'admin BN&lt;40'!$C$33,'admin BN&lt;40'!$B$33,
(IF(F396&gt;'admin BN&lt;40'!$C$32,'admin BN&lt;40'!$B$32,
(IF(F396&gt;'admin BN&lt;40'!$C$31,'admin BN&lt;40'!$B$31,
(IF(F396&gt;'admin BN&lt;40'!$C$30,'admin BN&lt;40'!$B$30,
(IF(F396&gt;'admin BN&lt;40'!$C$29,'admin BN&lt;40'!$B$29,IF(F396="","",'admin BN&lt;40'!$B$28)))))))))))))))))))))))))))</f>
        <v/>
      </c>
      <c r="N396" s="12" t="str">
        <f xml:space="preserve">
IF(ISBLANK(K396),"",
IF(K396&gt;'admin BN&lt;40'!$E$6,"Safe",
IF(K396&gt;'admin BN&lt;40'!$G$6,"Danger",)))</f>
        <v/>
      </c>
      <c r="O396" s="13" t="str">
        <f xml:space="preserve">
IF(ISBLANK(L396),"",
IF(L396&gt;'admin BN&lt;40'!$G$7,"Danger",
IF(L396&gt;'admin BN&lt;40'!$F$7,"Alert",
IF(L396&gt;='admin BN&lt;40'!$E$7,"Safe",""))))</f>
        <v/>
      </c>
      <c r="P396" s="14" t="str">
        <f xml:space="preserve">
(IF(G396&gt;'admin BN&lt;40'!$C$23,'admin BN&lt;40'!$B$23,
(IF(G396&gt;'admin BN&lt;40'!$C$22,'admin BN&lt;40'!$B$22,
(IF(G396&gt;'admin BN&lt;40'!$C$21,'admin BN&lt;40'!$B$21,
(IF(G396&gt;'admin BN&lt;40'!$C$20,'admin BN&lt;40'!$B$20,IF(G396&gt;'admin BN&lt;40'!$C$19,'admin BN&lt;40'!$B$19,"")))))))))</f>
        <v/>
      </c>
      <c r="Q396" s="14" t="str">
        <f t="shared" si="12"/>
        <v/>
      </c>
      <c r="R396" s="14">
        <f t="shared" si="13"/>
        <v>5</v>
      </c>
      <c r="S396" s="15" t="str">
        <f xml:space="preserve">
IF($R396&gt;0,"Fill in all required fields",
IF(OR($M396="&gt;3.0%",$M396="2.0-3.0%",$M396="1.5-2.0%",$M396="0.5-1.5%"),"Fuel sulphur content is too high for operation on BN&lt;40, please use a higher BN CLO and the matching sheet",
IF($I396&gt;100,"CLO not suitable for this sheet. Please check BN &gt;100 sheet",
IF(AND($I396&gt;39,$I396&lt;101),"CLO not suitable for this sheet. Please check BN40 - BN100 sheet",
IF(ISERROR(VLOOKUP(Q396,'admin BN&lt;40'!J$6:M$59,4,FALSE)),"",VLOOKUP(Q396,'admin BN&lt;40'!J$6:M$59,4,FALSE))))))</f>
        <v>Fill in all required fields</v>
      </c>
    </row>
    <row r="397" spans="2:19" ht="15">
      <c r="B397" s="10">
        <v>392</v>
      </c>
      <c r="C397" s="41"/>
      <c r="D397" s="42"/>
      <c r="E397" s="42"/>
      <c r="F397" s="42"/>
      <c r="G397" s="42"/>
      <c r="H397" s="42"/>
      <c r="I397" s="42"/>
      <c r="J397" s="42"/>
      <c r="K397" s="42"/>
      <c r="L397" s="42"/>
      <c r="M397" s="11" t="str">
        <f xml:space="preserve">
(IF(F397&gt;'admin BN&lt;40'!$C$41,'admin BN&lt;40'!$B$41,
(IF(F397&gt;'admin BN&lt;40'!$C$40,'admin BN&lt;40'!$B$40,
(IF(F397&gt;'admin BN&lt;40'!$C$39,'admin BN&lt;40'!$B$39,
(IF(F397&gt;'admin BN&lt;40'!$C$38,'admin BN&lt;40'!$B$38,
(IF(F397&gt;'admin BN&lt;40'!$C$37,'admin BN&lt;40'!$B$37,
(IF(F397&gt;'admin BN&lt;40'!$C$36,'admin BN&lt;40'!$B$36,
(IF(F397&gt;'admin BN&lt;40'!$C$35,'admin BN&lt;40'!$B$35,
(IF(F397&gt;'admin BN&lt;40'!$C$34,'admin BN&lt;40'!$B$34,
(IF(F397&gt;'admin BN&lt;40'!$C$33,'admin BN&lt;40'!$B$33,
(IF(F397&gt;'admin BN&lt;40'!$C$32,'admin BN&lt;40'!$B$32,
(IF(F397&gt;'admin BN&lt;40'!$C$31,'admin BN&lt;40'!$B$31,
(IF(F397&gt;'admin BN&lt;40'!$C$30,'admin BN&lt;40'!$B$30,
(IF(F397&gt;'admin BN&lt;40'!$C$29,'admin BN&lt;40'!$B$29,IF(F397="","",'admin BN&lt;40'!$B$28)))))))))))))))))))))))))))</f>
        <v/>
      </c>
      <c r="N397" s="12" t="str">
        <f xml:space="preserve">
IF(ISBLANK(K397),"",
IF(K397&gt;'admin BN&lt;40'!$E$6,"Safe",
IF(K397&gt;'admin BN&lt;40'!$G$6,"Danger",)))</f>
        <v/>
      </c>
      <c r="O397" s="13" t="str">
        <f xml:space="preserve">
IF(ISBLANK(L397),"",
IF(L397&gt;'admin BN&lt;40'!$G$7,"Danger",
IF(L397&gt;'admin BN&lt;40'!$F$7,"Alert",
IF(L397&gt;='admin BN&lt;40'!$E$7,"Safe",""))))</f>
        <v/>
      </c>
      <c r="P397" s="14" t="str">
        <f xml:space="preserve">
(IF(G397&gt;'admin BN&lt;40'!$C$23,'admin BN&lt;40'!$B$23,
(IF(G397&gt;'admin BN&lt;40'!$C$22,'admin BN&lt;40'!$B$22,
(IF(G397&gt;'admin BN&lt;40'!$C$21,'admin BN&lt;40'!$B$21,
(IF(G397&gt;'admin BN&lt;40'!$C$20,'admin BN&lt;40'!$B$20,IF(G397&gt;'admin BN&lt;40'!$C$19,'admin BN&lt;40'!$B$19,"")))))))))</f>
        <v/>
      </c>
      <c r="Q397" s="14" t="str">
        <f t="shared" si="12"/>
        <v/>
      </c>
      <c r="R397" s="14">
        <f t="shared" si="13"/>
        <v>5</v>
      </c>
      <c r="S397" s="15" t="str">
        <f xml:space="preserve">
IF($R397&gt;0,"Fill in all required fields",
IF(OR($M397="&gt;3.0%",$M397="2.0-3.0%",$M397="1.5-2.0%",$M397="0.5-1.5%"),"Fuel sulphur content is too high for operation on BN&lt;40, please use a higher BN CLO and the matching sheet",
IF($I397&gt;100,"CLO not suitable for this sheet. Please check BN &gt;100 sheet",
IF(AND($I397&gt;39,$I397&lt;101),"CLO not suitable for this sheet. Please check BN40 - BN100 sheet",
IF(ISERROR(VLOOKUP(Q397,'admin BN&lt;40'!J$6:M$59,4,FALSE)),"",VLOOKUP(Q397,'admin BN&lt;40'!J$6:M$59,4,FALSE))))))</f>
        <v>Fill in all required fields</v>
      </c>
    </row>
    <row r="398" spans="2:19" ht="15">
      <c r="B398" s="10">
        <v>393</v>
      </c>
      <c r="C398" s="41"/>
      <c r="D398" s="42"/>
      <c r="E398" s="42"/>
      <c r="F398" s="42"/>
      <c r="G398" s="42"/>
      <c r="H398" s="42"/>
      <c r="I398" s="42"/>
      <c r="J398" s="42"/>
      <c r="K398" s="42"/>
      <c r="L398" s="42"/>
      <c r="M398" s="11" t="str">
        <f xml:space="preserve">
(IF(F398&gt;'admin BN&lt;40'!$C$41,'admin BN&lt;40'!$B$41,
(IF(F398&gt;'admin BN&lt;40'!$C$40,'admin BN&lt;40'!$B$40,
(IF(F398&gt;'admin BN&lt;40'!$C$39,'admin BN&lt;40'!$B$39,
(IF(F398&gt;'admin BN&lt;40'!$C$38,'admin BN&lt;40'!$B$38,
(IF(F398&gt;'admin BN&lt;40'!$C$37,'admin BN&lt;40'!$B$37,
(IF(F398&gt;'admin BN&lt;40'!$C$36,'admin BN&lt;40'!$B$36,
(IF(F398&gt;'admin BN&lt;40'!$C$35,'admin BN&lt;40'!$B$35,
(IF(F398&gt;'admin BN&lt;40'!$C$34,'admin BN&lt;40'!$B$34,
(IF(F398&gt;'admin BN&lt;40'!$C$33,'admin BN&lt;40'!$B$33,
(IF(F398&gt;'admin BN&lt;40'!$C$32,'admin BN&lt;40'!$B$32,
(IF(F398&gt;'admin BN&lt;40'!$C$31,'admin BN&lt;40'!$B$31,
(IF(F398&gt;'admin BN&lt;40'!$C$30,'admin BN&lt;40'!$B$30,
(IF(F398&gt;'admin BN&lt;40'!$C$29,'admin BN&lt;40'!$B$29,IF(F398="","",'admin BN&lt;40'!$B$28)))))))))))))))))))))))))))</f>
        <v/>
      </c>
      <c r="N398" s="12" t="str">
        <f xml:space="preserve">
IF(ISBLANK(K398),"",
IF(K398&gt;'admin BN&lt;40'!$E$6,"Safe",
IF(K398&gt;'admin BN&lt;40'!$G$6,"Danger",)))</f>
        <v/>
      </c>
      <c r="O398" s="13" t="str">
        <f xml:space="preserve">
IF(ISBLANK(L398),"",
IF(L398&gt;'admin BN&lt;40'!$G$7,"Danger",
IF(L398&gt;'admin BN&lt;40'!$F$7,"Alert",
IF(L398&gt;='admin BN&lt;40'!$E$7,"Safe",""))))</f>
        <v/>
      </c>
      <c r="P398" s="14" t="str">
        <f xml:space="preserve">
(IF(G398&gt;'admin BN&lt;40'!$C$23,'admin BN&lt;40'!$B$23,
(IF(G398&gt;'admin BN&lt;40'!$C$22,'admin BN&lt;40'!$B$22,
(IF(G398&gt;'admin BN&lt;40'!$C$21,'admin BN&lt;40'!$B$21,
(IF(G398&gt;'admin BN&lt;40'!$C$20,'admin BN&lt;40'!$B$20,IF(G398&gt;'admin BN&lt;40'!$C$19,'admin BN&lt;40'!$B$19,"")))))))))</f>
        <v/>
      </c>
      <c r="Q398" s="14" t="str">
        <f t="shared" si="12"/>
        <v/>
      </c>
      <c r="R398" s="14">
        <f t="shared" si="13"/>
        <v>5</v>
      </c>
      <c r="S398" s="15" t="str">
        <f xml:space="preserve">
IF($R398&gt;0,"Fill in all required fields",
IF(OR($M398="&gt;3.0%",$M398="2.0-3.0%",$M398="1.5-2.0%",$M398="0.5-1.5%"),"Fuel sulphur content is too high for operation on BN&lt;40, please use a higher BN CLO and the matching sheet",
IF($I398&gt;100,"CLO not suitable for this sheet. Please check BN &gt;100 sheet",
IF(AND($I398&gt;39,$I398&lt;101),"CLO not suitable for this sheet. Please check BN40 - BN100 sheet",
IF(ISERROR(VLOOKUP(Q398,'admin BN&lt;40'!J$6:M$59,4,FALSE)),"",VLOOKUP(Q398,'admin BN&lt;40'!J$6:M$59,4,FALSE))))))</f>
        <v>Fill in all required fields</v>
      </c>
    </row>
    <row r="399" spans="2:19" ht="15">
      <c r="B399" s="10">
        <v>394</v>
      </c>
      <c r="C399" s="41"/>
      <c r="D399" s="42"/>
      <c r="E399" s="42"/>
      <c r="F399" s="42"/>
      <c r="G399" s="42"/>
      <c r="H399" s="42"/>
      <c r="I399" s="42"/>
      <c r="J399" s="42"/>
      <c r="K399" s="42"/>
      <c r="L399" s="42"/>
      <c r="M399" s="11" t="str">
        <f xml:space="preserve">
(IF(F399&gt;'admin BN&lt;40'!$C$41,'admin BN&lt;40'!$B$41,
(IF(F399&gt;'admin BN&lt;40'!$C$40,'admin BN&lt;40'!$B$40,
(IF(F399&gt;'admin BN&lt;40'!$C$39,'admin BN&lt;40'!$B$39,
(IF(F399&gt;'admin BN&lt;40'!$C$38,'admin BN&lt;40'!$B$38,
(IF(F399&gt;'admin BN&lt;40'!$C$37,'admin BN&lt;40'!$B$37,
(IF(F399&gt;'admin BN&lt;40'!$C$36,'admin BN&lt;40'!$B$36,
(IF(F399&gt;'admin BN&lt;40'!$C$35,'admin BN&lt;40'!$B$35,
(IF(F399&gt;'admin BN&lt;40'!$C$34,'admin BN&lt;40'!$B$34,
(IF(F399&gt;'admin BN&lt;40'!$C$33,'admin BN&lt;40'!$B$33,
(IF(F399&gt;'admin BN&lt;40'!$C$32,'admin BN&lt;40'!$B$32,
(IF(F399&gt;'admin BN&lt;40'!$C$31,'admin BN&lt;40'!$B$31,
(IF(F399&gt;'admin BN&lt;40'!$C$30,'admin BN&lt;40'!$B$30,
(IF(F399&gt;'admin BN&lt;40'!$C$29,'admin BN&lt;40'!$B$29,IF(F399="","",'admin BN&lt;40'!$B$28)))))))))))))))))))))))))))</f>
        <v/>
      </c>
      <c r="N399" s="12" t="str">
        <f xml:space="preserve">
IF(ISBLANK(K399),"",
IF(K399&gt;'admin BN&lt;40'!$E$6,"Safe",
IF(K399&gt;'admin BN&lt;40'!$G$6,"Danger",)))</f>
        <v/>
      </c>
      <c r="O399" s="13" t="str">
        <f xml:space="preserve">
IF(ISBLANK(L399),"",
IF(L399&gt;'admin BN&lt;40'!$G$7,"Danger",
IF(L399&gt;'admin BN&lt;40'!$F$7,"Alert",
IF(L399&gt;='admin BN&lt;40'!$E$7,"Safe",""))))</f>
        <v/>
      </c>
      <c r="P399" s="14" t="str">
        <f xml:space="preserve">
(IF(G399&gt;'admin BN&lt;40'!$C$23,'admin BN&lt;40'!$B$23,
(IF(G399&gt;'admin BN&lt;40'!$C$22,'admin BN&lt;40'!$B$22,
(IF(G399&gt;'admin BN&lt;40'!$C$21,'admin BN&lt;40'!$B$21,
(IF(G399&gt;'admin BN&lt;40'!$C$20,'admin BN&lt;40'!$B$20,IF(G399&gt;'admin BN&lt;40'!$C$19,'admin BN&lt;40'!$B$19,"")))))))))</f>
        <v/>
      </c>
      <c r="Q399" s="14" t="str">
        <f t="shared" si="12"/>
        <v/>
      </c>
      <c r="R399" s="14">
        <f t="shared" si="13"/>
        <v>5</v>
      </c>
      <c r="S399" s="15" t="str">
        <f xml:space="preserve">
IF($R399&gt;0,"Fill in all required fields",
IF(OR($M399="&gt;3.0%",$M399="2.0-3.0%",$M399="1.5-2.0%",$M399="0.5-1.5%"),"Fuel sulphur content is too high for operation on BN&lt;40, please use a higher BN CLO and the matching sheet",
IF($I399&gt;100,"CLO not suitable for this sheet. Please check BN &gt;100 sheet",
IF(AND($I399&gt;39,$I399&lt;101),"CLO not suitable for this sheet. Please check BN40 - BN100 sheet",
IF(ISERROR(VLOOKUP(Q399,'admin BN&lt;40'!J$6:M$59,4,FALSE)),"",VLOOKUP(Q399,'admin BN&lt;40'!J$6:M$59,4,FALSE))))))</f>
        <v>Fill in all required fields</v>
      </c>
    </row>
    <row r="400" spans="2:19" ht="15">
      <c r="B400" s="10">
        <v>395</v>
      </c>
      <c r="C400" s="41"/>
      <c r="D400" s="42"/>
      <c r="E400" s="42"/>
      <c r="F400" s="42"/>
      <c r="G400" s="42"/>
      <c r="H400" s="42"/>
      <c r="I400" s="42"/>
      <c r="J400" s="42"/>
      <c r="K400" s="42"/>
      <c r="L400" s="42"/>
      <c r="M400" s="11" t="str">
        <f xml:space="preserve">
(IF(F400&gt;'admin BN&lt;40'!$C$41,'admin BN&lt;40'!$B$41,
(IF(F400&gt;'admin BN&lt;40'!$C$40,'admin BN&lt;40'!$B$40,
(IF(F400&gt;'admin BN&lt;40'!$C$39,'admin BN&lt;40'!$B$39,
(IF(F400&gt;'admin BN&lt;40'!$C$38,'admin BN&lt;40'!$B$38,
(IF(F400&gt;'admin BN&lt;40'!$C$37,'admin BN&lt;40'!$B$37,
(IF(F400&gt;'admin BN&lt;40'!$C$36,'admin BN&lt;40'!$B$36,
(IF(F400&gt;'admin BN&lt;40'!$C$35,'admin BN&lt;40'!$B$35,
(IF(F400&gt;'admin BN&lt;40'!$C$34,'admin BN&lt;40'!$B$34,
(IF(F400&gt;'admin BN&lt;40'!$C$33,'admin BN&lt;40'!$B$33,
(IF(F400&gt;'admin BN&lt;40'!$C$32,'admin BN&lt;40'!$B$32,
(IF(F400&gt;'admin BN&lt;40'!$C$31,'admin BN&lt;40'!$B$31,
(IF(F400&gt;'admin BN&lt;40'!$C$30,'admin BN&lt;40'!$B$30,
(IF(F400&gt;'admin BN&lt;40'!$C$29,'admin BN&lt;40'!$B$29,IF(F400="","",'admin BN&lt;40'!$B$28)))))))))))))))))))))))))))</f>
        <v/>
      </c>
      <c r="N400" s="12" t="str">
        <f xml:space="preserve">
IF(ISBLANK(K400),"",
IF(K400&gt;'admin BN&lt;40'!$E$6,"Safe",
IF(K400&gt;'admin BN&lt;40'!$G$6,"Danger",)))</f>
        <v/>
      </c>
      <c r="O400" s="13" t="str">
        <f xml:space="preserve">
IF(ISBLANK(L400),"",
IF(L400&gt;'admin BN&lt;40'!$G$7,"Danger",
IF(L400&gt;'admin BN&lt;40'!$F$7,"Alert",
IF(L400&gt;='admin BN&lt;40'!$E$7,"Safe",""))))</f>
        <v/>
      </c>
      <c r="P400" s="14" t="str">
        <f xml:space="preserve">
(IF(G400&gt;'admin BN&lt;40'!$C$23,'admin BN&lt;40'!$B$23,
(IF(G400&gt;'admin BN&lt;40'!$C$22,'admin BN&lt;40'!$B$22,
(IF(G400&gt;'admin BN&lt;40'!$C$21,'admin BN&lt;40'!$B$21,
(IF(G400&gt;'admin BN&lt;40'!$C$20,'admin BN&lt;40'!$B$20,IF(G400&gt;'admin BN&lt;40'!$C$19,'admin BN&lt;40'!$B$19,"")))))))))</f>
        <v/>
      </c>
      <c r="Q400" s="14" t="str">
        <f t="shared" si="12"/>
        <v/>
      </c>
      <c r="R400" s="14">
        <f t="shared" si="13"/>
        <v>5</v>
      </c>
      <c r="S400" s="15" t="str">
        <f xml:space="preserve">
IF($R400&gt;0,"Fill in all required fields",
IF(OR($M400="&gt;3.0%",$M400="2.0-3.0%",$M400="1.5-2.0%",$M400="0.5-1.5%"),"Fuel sulphur content is too high for operation on BN&lt;40, please use a higher BN CLO and the matching sheet",
IF($I400&gt;100,"CLO not suitable for this sheet. Please check BN &gt;100 sheet",
IF(AND($I400&gt;39,$I400&lt;101),"CLO not suitable for this sheet. Please check BN40 - BN100 sheet",
IF(ISERROR(VLOOKUP(Q400,'admin BN&lt;40'!J$6:M$59,4,FALSE)),"",VLOOKUP(Q400,'admin BN&lt;40'!J$6:M$59,4,FALSE))))))</f>
        <v>Fill in all required fields</v>
      </c>
    </row>
    <row r="401" spans="2:19" ht="15">
      <c r="B401" s="10">
        <v>396</v>
      </c>
      <c r="C401" s="41"/>
      <c r="D401" s="42"/>
      <c r="E401" s="42"/>
      <c r="F401" s="42"/>
      <c r="G401" s="42"/>
      <c r="H401" s="42"/>
      <c r="I401" s="42"/>
      <c r="J401" s="42"/>
      <c r="K401" s="42"/>
      <c r="L401" s="42"/>
      <c r="M401" s="11" t="str">
        <f xml:space="preserve">
(IF(F401&gt;'admin BN&lt;40'!$C$41,'admin BN&lt;40'!$B$41,
(IF(F401&gt;'admin BN&lt;40'!$C$40,'admin BN&lt;40'!$B$40,
(IF(F401&gt;'admin BN&lt;40'!$C$39,'admin BN&lt;40'!$B$39,
(IF(F401&gt;'admin BN&lt;40'!$C$38,'admin BN&lt;40'!$B$38,
(IF(F401&gt;'admin BN&lt;40'!$C$37,'admin BN&lt;40'!$B$37,
(IF(F401&gt;'admin BN&lt;40'!$C$36,'admin BN&lt;40'!$B$36,
(IF(F401&gt;'admin BN&lt;40'!$C$35,'admin BN&lt;40'!$B$35,
(IF(F401&gt;'admin BN&lt;40'!$C$34,'admin BN&lt;40'!$B$34,
(IF(F401&gt;'admin BN&lt;40'!$C$33,'admin BN&lt;40'!$B$33,
(IF(F401&gt;'admin BN&lt;40'!$C$32,'admin BN&lt;40'!$B$32,
(IF(F401&gt;'admin BN&lt;40'!$C$31,'admin BN&lt;40'!$B$31,
(IF(F401&gt;'admin BN&lt;40'!$C$30,'admin BN&lt;40'!$B$30,
(IF(F401&gt;'admin BN&lt;40'!$C$29,'admin BN&lt;40'!$B$29,IF(F401="","",'admin BN&lt;40'!$B$28)))))))))))))))))))))))))))</f>
        <v/>
      </c>
      <c r="N401" s="12" t="str">
        <f xml:space="preserve">
IF(ISBLANK(K401),"",
IF(K401&gt;'admin BN&lt;40'!$E$6,"Safe",
IF(K401&gt;'admin BN&lt;40'!$G$6,"Danger",)))</f>
        <v/>
      </c>
      <c r="O401" s="13" t="str">
        <f xml:space="preserve">
IF(ISBLANK(L401),"",
IF(L401&gt;'admin BN&lt;40'!$G$7,"Danger",
IF(L401&gt;'admin BN&lt;40'!$F$7,"Alert",
IF(L401&gt;='admin BN&lt;40'!$E$7,"Safe",""))))</f>
        <v/>
      </c>
      <c r="P401" s="14" t="str">
        <f xml:space="preserve">
(IF(G401&gt;'admin BN&lt;40'!$C$23,'admin BN&lt;40'!$B$23,
(IF(G401&gt;'admin BN&lt;40'!$C$22,'admin BN&lt;40'!$B$22,
(IF(G401&gt;'admin BN&lt;40'!$C$21,'admin BN&lt;40'!$B$21,
(IF(G401&gt;'admin BN&lt;40'!$C$20,'admin BN&lt;40'!$B$20,IF(G401&gt;'admin BN&lt;40'!$C$19,'admin BN&lt;40'!$B$19,"")))))))))</f>
        <v/>
      </c>
      <c r="Q401" s="14" t="str">
        <f t="shared" si="12"/>
        <v/>
      </c>
      <c r="R401" s="14">
        <f t="shared" si="13"/>
        <v>5</v>
      </c>
      <c r="S401" s="15" t="str">
        <f xml:space="preserve">
IF($R401&gt;0,"Fill in all required fields",
IF(OR($M401="&gt;3.0%",$M401="2.0-3.0%",$M401="1.5-2.0%",$M401="0.5-1.5%"),"Fuel sulphur content is too high for operation on BN&lt;40, please use a higher BN CLO and the matching sheet",
IF($I401&gt;100,"CLO not suitable for this sheet. Please check BN &gt;100 sheet",
IF(AND($I401&gt;39,$I401&lt;101),"CLO not suitable for this sheet. Please check BN40 - BN100 sheet",
IF(ISERROR(VLOOKUP(Q401,'admin BN&lt;40'!J$6:M$59,4,FALSE)),"",VLOOKUP(Q401,'admin BN&lt;40'!J$6:M$59,4,FALSE))))))</f>
        <v>Fill in all required fields</v>
      </c>
    </row>
    <row r="402" spans="2:19" ht="15">
      <c r="B402" s="10">
        <v>397</v>
      </c>
      <c r="C402" s="41"/>
      <c r="D402" s="42"/>
      <c r="E402" s="42"/>
      <c r="F402" s="42"/>
      <c r="G402" s="42"/>
      <c r="H402" s="42"/>
      <c r="I402" s="42"/>
      <c r="J402" s="42"/>
      <c r="K402" s="42"/>
      <c r="L402" s="42"/>
      <c r="M402" s="11" t="str">
        <f xml:space="preserve">
(IF(F402&gt;'admin BN&lt;40'!$C$41,'admin BN&lt;40'!$B$41,
(IF(F402&gt;'admin BN&lt;40'!$C$40,'admin BN&lt;40'!$B$40,
(IF(F402&gt;'admin BN&lt;40'!$C$39,'admin BN&lt;40'!$B$39,
(IF(F402&gt;'admin BN&lt;40'!$C$38,'admin BN&lt;40'!$B$38,
(IF(F402&gt;'admin BN&lt;40'!$C$37,'admin BN&lt;40'!$B$37,
(IF(F402&gt;'admin BN&lt;40'!$C$36,'admin BN&lt;40'!$B$36,
(IF(F402&gt;'admin BN&lt;40'!$C$35,'admin BN&lt;40'!$B$35,
(IF(F402&gt;'admin BN&lt;40'!$C$34,'admin BN&lt;40'!$B$34,
(IF(F402&gt;'admin BN&lt;40'!$C$33,'admin BN&lt;40'!$B$33,
(IF(F402&gt;'admin BN&lt;40'!$C$32,'admin BN&lt;40'!$B$32,
(IF(F402&gt;'admin BN&lt;40'!$C$31,'admin BN&lt;40'!$B$31,
(IF(F402&gt;'admin BN&lt;40'!$C$30,'admin BN&lt;40'!$B$30,
(IF(F402&gt;'admin BN&lt;40'!$C$29,'admin BN&lt;40'!$B$29,IF(F402="","",'admin BN&lt;40'!$B$28)))))))))))))))))))))))))))</f>
        <v/>
      </c>
      <c r="N402" s="12" t="str">
        <f xml:space="preserve">
IF(ISBLANK(K402),"",
IF(K402&gt;'admin BN&lt;40'!$E$6,"Safe",
IF(K402&gt;'admin BN&lt;40'!$G$6,"Danger",)))</f>
        <v/>
      </c>
      <c r="O402" s="13" t="str">
        <f xml:space="preserve">
IF(ISBLANK(L402),"",
IF(L402&gt;'admin BN&lt;40'!$G$7,"Danger",
IF(L402&gt;'admin BN&lt;40'!$F$7,"Alert",
IF(L402&gt;='admin BN&lt;40'!$E$7,"Safe",""))))</f>
        <v/>
      </c>
      <c r="P402" s="14" t="str">
        <f xml:space="preserve">
(IF(G402&gt;'admin BN&lt;40'!$C$23,'admin BN&lt;40'!$B$23,
(IF(G402&gt;'admin BN&lt;40'!$C$22,'admin BN&lt;40'!$B$22,
(IF(G402&gt;'admin BN&lt;40'!$C$21,'admin BN&lt;40'!$B$21,
(IF(G402&gt;'admin BN&lt;40'!$C$20,'admin BN&lt;40'!$B$20,IF(G402&gt;'admin BN&lt;40'!$C$19,'admin BN&lt;40'!$B$19,"")))))))))</f>
        <v/>
      </c>
      <c r="Q402" s="14" t="str">
        <f t="shared" si="12"/>
        <v/>
      </c>
      <c r="R402" s="14">
        <f t="shared" si="13"/>
        <v>5</v>
      </c>
      <c r="S402" s="15" t="str">
        <f xml:space="preserve">
IF($R402&gt;0,"Fill in all required fields",
IF(OR($M402="&gt;3.0%",$M402="2.0-3.0%",$M402="1.5-2.0%",$M402="0.5-1.5%"),"Fuel sulphur content is too high for operation on BN&lt;40, please use a higher BN CLO and the matching sheet",
IF($I402&gt;100,"CLO not suitable for this sheet. Please check BN &gt;100 sheet",
IF(AND($I402&gt;39,$I402&lt;101),"CLO not suitable for this sheet. Please check BN40 - BN100 sheet",
IF(ISERROR(VLOOKUP(Q402,'admin BN&lt;40'!J$6:M$59,4,FALSE)),"",VLOOKUP(Q402,'admin BN&lt;40'!J$6:M$59,4,FALSE))))))</f>
        <v>Fill in all required fields</v>
      </c>
    </row>
    <row r="403" spans="2:19" ht="15">
      <c r="B403" s="10">
        <v>398</v>
      </c>
      <c r="C403" s="41"/>
      <c r="D403" s="42"/>
      <c r="E403" s="42"/>
      <c r="F403" s="42"/>
      <c r="G403" s="42"/>
      <c r="H403" s="42"/>
      <c r="I403" s="42"/>
      <c r="J403" s="42"/>
      <c r="K403" s="42"/>
      <c r="L403" s="42"/>
      <c r="M403" s="11" t="str">
        <f xml:space="preserve">
(IF(F403&gt;'admin BN&lt;40'!$C$41,'admin BN&lt;40'!$B$41,
(IF(F403&gt;'admin BN&lt;40'!$C$40,'admin BN&lt;40'!$B$40,
(IF(F403&gt;'admin BN&lt;40'!$C$39,'admin BN&lt;40'!$B$39,
(IF(F403&gt;'admin BN&lt;40'!$C$38,'admin BN&lt;40'!$B$38,
(IF(F403&gt;'admin BN&lt;40'!$C$37,'admin BN&lt;40'!$B$37,
(IF(F403&gt;'admin BN&lt;40'!$C$36,'admin BN&lt;40'!$B$36,
(IF(F403&gt;'admin BN&lt;40'!$C$35,'admin BN&lt;40'!$B$35,
(IF(F403&gt;'admin BN&lt;40'!$C$34,'admin BN&lt;40'!$B$34,
(IF(F403&gt;'admin BN&lt;40'!$C$33,'admin BN&lt;40'!$B$33,
(IF(F403&gt;'admin BN&lt;40'!$C$32,'admin BN&lt;40'!$B$32,
(IF(F403&gt;'admin BN&lt;40'!$C$31,'admin BN&lt;40'!$B$31,
(IF(F403&gt;'admin BN&lt;40'!$C$30,'admin BN&lt;40'!$B$30,
(IF(F403&gt;'admin BN&lt;40'!$C$29,'admin BN&lt;40'!$B$29,IF(F403="","",'admin BN&lt;40'!$B$28)))))))))))))))))))))))))))</f>
        <v/>
      </c>
      <c r="N403" s="12" t="str">
        <f xml:space="preserve">
IF(ISBLANK(K403),"",
IF(K403&gt;'admin BN&lt;40'!$E$6,"Safe",
IF(K403&gt;'admin BN&lt;40'!$G$6,"Danger",)))</f>
        <v/>
      </c>
      <c r="O403" s="13" t="str">
        <f xml:space="preserve">
IF(ISBLANK(L403),"",
IF(L403&gt;'admin BN&lt;40'!$G$7,"Danger",
IF(L403&gt;'admin BN&lt;40'!$F$7,"Alert",
IF(L403&gt;='admin BN&lt;40'!$E$7,"Safe",""))))</f>
        <v/>
      </c>
      <c r="P403" s="14" t="str">
        <f xml:space="preserve">
(IF(G403&gt;'admin BN&lt;40'!$C$23,'admin BN&lt;40'!$B$23,
(IF(G403&gt;'admin BN&lt;40'!$C$22,'admin BN&lt;40'!$B$22,
(IF(G403&gt;'admin BN&lt;40'!$C$21,'admin BN&lt;40'!$B$21,
(IF(G403&gt;'admin BN&lt;40'!$C$20,'admin BN&lt;40'!$B$20,IF(G403&gt;'admin BN&lt;40'!$C$19,'admin BN&lt;40'!$B$19,"")))))))))</f>
        <v/>
      </c>
      <c r="Q403" s="14" t="str">
        <f t="shared" si="12"/>
        <v/>
      </c>
      <c r="R403" s="14">
        <f t="shared" si="13"/>
        <v>5</v>
      </c>
      <c r="S403" s="15" t="str">
        <f xml:space="preserve">
IF($R403&gt;0,"Fill in all required fields",
IF(OR($M403="&gt;3.0%",$M403="2.0-3.0%",$M403="1.5-2.0%",$M403="0.5-1.5%"),"Fuel sulphur content is too high for operation on BN&lt;40, please use a higher BN CLO and the matching sheet",
IF($I403&gt;100,"CLO not suitable for this sheet. Please check BN &gt;100 sheet",
IF(AND($I403&gt;39,$I403&lt;101),"CLO not suitable for this sheet. Please check BN40 - BN100 sheet",
IF(ISERROR(VLOOKUP(Q403,'admin BN&lt;40'!J$6:M$59,4,FALSE)),"",VLOOKUP(Q403,'admin BN&lt;40'!J$6:M$59,4,FALSE))))))</f>
        <v>Fill in all required fields</v>
      </c>
    </row>
    <row r="404" spans="2:19" ht="15">
      <c r="B404" s="10">
        <v>399</v>
      </c>
      <c r="C404" s="41"/>
      <c r="D404" s="42"/>
      <c r="E404" s="42"/>
      <c r="F404" s="42"/>
      <c r="G404" s="42"/>
      <c r="H404" s="42"/>
      <c r="I404" s="42"/>
      <c r="J404" s="42"/>
      <c r="K404" s="42"/>
      <c r="L404" s="42"/>
      <c r="M404" s="11" t="str">
        <f xml:space="preserve">
(IF(F404&gt;'admin BN&lt;40'!$C$41,'admin BN&lt;40'!$B$41,
(IF(F404&gt;'admin BN&lt;40'!$C$40,'admin BN&lt;40'!$B$40,
(IF(F404&gt;'admin BN&lt;40'!$C$39,'admin BN&lt;40'!$B$39,
(IF(F404&gt;'admin BN&lt;40'!$C$38,'admin BN&lt;40'!$B$38,
(IF(F404&gt;'admin BN&lt;40'!$C$37,'admin BN&lt;40'!$B$37,
(IF(F404&gt;'admin BN&lt;40'!$C$36,'admin BN&lt;40'!$B$36,
(IF(F404&gt;'admin BN&lt;40'!$C$35,'admin BN&lt;40'!$B$35,
(IF(F404&gt;'admin BN&lt;40'!$C$34,'admin BN&lt;40'!$B$34,
(IF(F404&gt;'admin BN&lt;40'!$C$33,'admin BN&lt;40'!$B$33,
(IF(F404&gt;'admin BN&lt;40'!$C$32,'admin BN&lt;40'!$B$32,
(IF(F404&gt;'admin BN&lt;40'!$C$31,'admin BN&lt;40'!$B$31,
(IF(F404&gt;'admin BN&lt;40'!$C$30,'admin BN&lt;40'!$B$30,
(IF(F404&gt;'admin BN&lt;40'!$C$29,'admin BN&lt;40'!$B$29,IF(F404="","",'admin BN&lt;40'!$B$28)))))))))))))))))))))))))))</f>
        <v/>
      </c>
      <c r="N404" s="12" t="str">
        <f xml:space="preserve">
IF(ISBLANK(K404),"",
IF(K404&gt;'admin BN&lt;40'!$E$6,"Safe",
IF(K404&gt;'admin BN&lt;40'!$G$6,"Danger",)))</f>
        <v/>
      </c>
      <c r="O404" s="13" t="str">
        <f xml:space="preserve">
IF(ISBLANK(L404),"",
IF(L404&gt;'admin BN&lt;40'!$G$7,"Danger",
IF(L404&gt;'admin BN&lt;40'!$F$7,"Alert",
IF(L404&gt;='admin BN&lt;40'!$E$7,"Safe",""))))</f>
        <v/>
      </c>
      <c r="P404" s="14" t="str">
        <f xml:space="preserve">
(IF(G404&gt;'admin BN&lt;40'!$C$23,'admin BN&lt;40'!$B$23,
(IF(G404&gt;'admin BN&lt;40'!$C$22,'admin BN&lt;40'!$B$22,
(IF(G404&gt;'admin BN&lt;40'!$C$21,'admin BN&lt;40'!$B$21,
(IF(G404&gt;'admin BN&lt;40'!$C$20,'admin BN&lt;40'!$B$20,IF(G404&gt;'admin BN&lt;40'!$C$19,'admin BN&lt;40'!$B$19,"")))))))))</f>
        <v/>
      </c>
      <c r="Q404" s="14" t="str">
        <f t="shared" si="12"/>
        <v/>
      </c>
      <c r="R404" s="14">
        <f t="shared" si="13"/>
        <v>5</v>
      </c>
      <c r="S404" s="15" t="str">
        <f xml:space="preserve">
IF($R404&gt;0,"Fill in all required fields",
IF(OR($M404="&gt;3.0%",$M404="2.0-3.0%",$M404="1.5-2.0%",$M404="0.5-1.5%"),"Fuel sulphur content is too high for operation on BN&lt;40, please use a higher BN CLO and the matching sheet",
IF($I404&gt;100,"CLO not suitable for this sheet. Please check BN &gt;100 sheet",
IF(AND($I404&gt;39,$I404&lt;101),"CLO not suitable for this sheet. Please check BN40 - BN100 sheet",
IF(ISERROR(VLOOKUP(Q404,'admin BN&lt;40'!J$6:M$59,4,FALSE)),"",VLOOKUP(Q404,'admin BN&lt;40'!J$6:M$59,4,FALSE))))))</f>
        <v>Fill in all required fields</v>
      </c>
    </row>
    <row r="405" spans="2:19" ht="15">
      <c r="B405" s="10">
        <v>400</v>
      </c>
      <c r="C405" s="41"/>
      <c r="D405" s="42"/>
      <c r="E405" s="42"/>
      <c r="F405" s="42"/>
      <c r="G405" s="42"/>
      <c r="H405" s="42"/>
      <c r="I405" s="42"/>
      <c r="J405" s="42"/>
      <c r="K405" s="42"/>
      <c r="L405" s="42"/>
      <c r="M405" s="11" t="str">
        <f xml:space="preserve">
(IF(F405&gt;'admin BN&lt;40'!$C$41,'admin BN&lt;40'!$B$41,
(IF(F405&gt;'admin BN&lt;40'!$C$40,'admin BN&lt;40'!$B$40,
(IF(F405&gt;'admin BN&lt;40'!$C$39,'admin BN&lt;40'!$B$39,
(IF(F405&gt;'admin BN&lt;40'!$C$38,'admin BN&lt;40'!$B$38,
(IF(F405&gt;'admin BN&lt;40'!$C$37,'admin BN&lt;40'!$B$37,
(IF(F405&gt;'admin BN&lt;40'!$C$36,'admin BN&lt;40'!$B$36,
(IF(F405&gt;'admin BN&lt;40'!$C$35,'admin BN&lt;40'!$B$35,
(IF(F405&gt;'admin BN&lt;40'!$C$34,'admin BN&lt;40'!$B$34,
(IF(F405&gt;'admin BN&lt;40'!$C$33,'admin BN&lt;40'!$B$33,
(IF(F405&gt;'admin BN&lt;40'!$C$32,'admin BN&lt;40'!$B$32,
(IF(F405&gt;'admin BN&lt;40'!$C$31,'admin BN&lt;40'!$B$31,
(IF(F405&gt;'admin BN&lt;40'!$C$30,'admin BN&lt;40'!$B$30,
(IF(F405&gt;'admin BN&lt;40'!$C$29,'admin BN&lt;40'!$B$29,IF(F405="","",'admin BN&lt;40'!$B$28)))))))))))))))))))))))))))</f>
        <v/>
      </c>
      <c r="N405" s="12" t="str">
        <f xml:space="preserve">
IF(ISBLANK(K405),"",
IF(K405&gt;'admin BN&lt;40'!$E$6,"Safe",
IF(K405&gt;'admin BN&lt;40'!$G$6,"Danger",)))</f>
        <v/>
      </c>
      <c r="O405" s="13" t="str">
        <f xml:space="preserve">
IF(ISBLANK(L405),"",
IF(L405&gt;'admin BN&lt;40'!$G$7,"Danger",
IF(L405&gt;'admin BN&lt;40'!$F$7,"Alert",
IF(L405&gt;='admin BN&lt;40'!$E$7,"Safe",""))))</f>
        <v/>
      </c>
      <c r="P405" s="14" t="str">
        <f xml:space="preserve">
(IF(G405&gt;'admin BN&lt;40'!$C$23,'admin BN&lt;40'!$B$23,
(IF(G405&gt;'admin BN&lt;40'!$C$22,'admin BN&lt;40'!$B$22,
(IF(G405&gt;'admin BN&lt;40'!$C$21,'admin BN&lt;40'!$B$21,
(IF(G405&gt;'admin BN&lt;40'!$C$20,'admin BN&lt;40'!$B$20,IF(G405&gt;'admin BN&lt;40'!$C$19,'admin BN&lt;40'!$B$19,"")))))))))</f>
        <v/>
      </c>
      <c r="Q405" s="14" t="str">
        <f t="shared" si="12"/>
        <v/>
      </c>
      <c r="R405" s="14">
        <f t="shared" si="13"/>
        <v>5</v>
      </c>
      <c r="S405" s="15" t="str">
        <f xml:space="preserve">
IF($R405&gt;0,"Fill in all required fields",
IF(OR($M405="&gt;3.0%",$M405="2.0-3.0%",$M405="1.5-2.0%",$M405="0.5-1.5%"),"Fuel sulphur content is too high for operation on BN&lt;40, please use a higher BN CLO and the matching sheet",
IF($I405&gt;100,"CLO not suitable for this sheet. Please check BN &gt;100 sheet",
IF(AND($I405&gt;39,$I405&lt;101),"CLO not suitable for this sheet. Please check BN40 - BN100 sheet",
IF(ISERROR(VLOOKUP(Q405,'admin BN&lt;40'!J$6:M$59,4,FALSE)),"",VLOOKUP(Q405,'admin BN&lt;40'!J$6:M$59,4,FALSE))))))</f>
        <v>Fill in all required fields</v>
      </c>
    </row>
    <row r="406" spans="2:19" ht="15">
      <c r="B406" s="10">
        <v>401</v>
      </c>
      <c r="C406" s="41"/>
      <c r="D406" s="42"/>
      <c r="E406" s="42"/>
      <c r="F406" s="42"/>
      <c r="G406" s="42"/>
      <c r="H406" s="42"/>
      <c r="I406" s="42"/>
      <c r="J406" s="42"/>
      <c r="K406" s="42"/>
      <c r="L406" s="42"/>
      <c r="M406" s="11" t="str">
        <f xml:space="preserve">
(IF(F406&gt;'admin BN&lt;40'!$C$41,'admin BN&lt;40'!$B$41,
(IF(F406&gt;'admin BN&lt;40'!$C$40,'admin BN&lt;40'!$B$40,
(IF(F406&gt;'admin BN&lt;40'!$C$39,'admin BN&lt;40'!$B$39,
(IF(F406&gt;'admin BN&lt;40'!$C$38,'admin BN&lt;40'!$B$38,
(IF(F406&gt;'admin BN&lt;40'!$C$37,'admin BN&lt;40'!$B$37,
(IF(F406&gt;'admin BN&lt;40'!$C$36,'admin BN&lt;40'!$B$36,
(IF(F406&gt;'admin BN&lt;40'!$C$35,'admin BN&lt;40'!$B$35,
(IF(F406&gt;'admin BN&lt;40'!$C$34,'admin BN&lt;40'!$B$34,
(IF(F406&gt;'admin BN&lt;40'!$C$33,'admin BN&lt;40'!$B$33,
(IF(F406&gt;'admin BN&lt;40'!$C$32,'admin BN&lt;40'!$B$32,
(IF(F406&gt;'admin BN&lt;40'!$C$31,'admin BN&lt;40'!$B$31,
(IF(F406&gt;'admin BN&lt;40'!$C$30,'admin BN&lt;40'!$B$30,
(IF(F406&gt;'admin BN&lt;40'!$C$29,'admin BN&lt;40'!$B$29,IF(F406="","",'admin BN&lt;40'!$B$28)))))))))))))))))))))))))))</f>
        <v/>
      </c>
      <c r="N406" s="12" t="str">
        <f xml:space="preserve">
IF(ISBLANK(K406),"",
IF(K406&gt;'admin BN&lt;40'!$E$6,"Safe",
IF(K406&gt;'admin BN&lt;40'!$G$6,"Danger",)))</f>
        <v/>
      </c>
      <c r="O406" s="13" t="str">
        <f xml:space="preserve">
IF(ISBLANK(L406),"",
IF(L406&gt;'admin BN&lt;40'!$G$7,"Danger",
IF(L406&gt;'admin BN&lt;40'!$F$7,"Alert",
IF(L406&gt;='admin BN&lt;40'!$E$7,"Safe",""))))</f>
        <v/>
      </c>
      <c r="P406" s="14" t="str">
        <f xml:space="preserve">
(IF(G406&gt;'admin BN&lt;40'!$C$23,'admin BN&lt;40'!$B$23,
(IF(G406&gt;'admin BN&lt;40'!$C$22,'admin BN&lt;40'!$B$22,
(IF(G406&gt;'admin BN&lt;40'!$C$21,'admin BN&lt;40'!$B$21,
(IF(G406&gt;'admin BN&lt;40'!$C$20,'admin BN&lt;40'!$B$20,IF(G406&gt;'admin BN&lt;40'!$C$19,'admin BN&lt;40'!$B$19,"")))))))))</f>
        <v/>
      </c>
      <c r="Q406" s="14" t="str">
        <f t="shared" si="12"/>
        <v/>
      </c>
      <c r="R406" s="14">
        <f t="shared" si="13"/>
        <v>5</v>
      </c>
      <c r="S406" s="15" t="str">
        <f xml:space="preserve">
IF($R406&gt;0,"Fill in all required fields",
IF(OR($M406="&gt;3.0%",$M406="2.0-3.0%",$M406="1.5-2.0%",$M406="0.5-1.5%"),"Fuel sulphur content is too high for operation on BN&lt;40, please use a higher BN CLO and the matching sheet",
IF($I406&gt;100,"CLO not suitable for this sheet. Please check BN &gt;100 sheet",
IF(AND($I406&gt;39,$I406&lt;101),"CLO not suitable for this sheet. Please check BN40 - BN100 sheet",
IF(ISERROR(VLOOKUP(Q406,'admin BN&lt;40'!J$6:M$59,4,FALSE)),"",VLOOKUP(Q406,'admin BN&lt;40'!J$6:M$59,4,FALSE))))))</f>
        <v>Fill in all required fields</v>
      </c>
    </row>
    <row r="407" spans="2:19" ht="15">
      <c r="B407" s="10">
        <v>402</v>
      </c>
      <c r="C407" s="41"/>
      <c r="D407" s="42"/>
      <c r="E407" s="42"/>
      <c r="F407" s="42"/>
      <c r="G407" s="42"/>
      <c r="H407" s="42"/>
      <c r="I407" s="42"/>
      <c r="J407" s="42"/>
      <c r="K407" s="42"/>
      <c r="L407" s="42"/>
      <c r="M407" s="11" t="str">
        <f xml:space="preserve">
(IF(F407&gt;'admin BN&lt;40'!$C$41,'admin BN&lt;40'!$B$41,
(IF(F407&gt;'admin BN&lt;40'!$C$40,'admin BN&lt;40'!$B$40,
(IF(F407&gt;'admin BN&lt;40'!$C$39,'admin BN&lt;40'!$B$39,
(IF(F407&gt;'admin BN&lt;40'!$C$38,'admin BN&lt;40'!$B$38,
(IF(F407&gt;'admin BN&lt;40'!$C$37,'admin BN&lt;40'!$B$37,
(IF(F407&gt;'admin BN&lt;40'!$C$36,'admin BN&lt;40'!$B$36,
(IF(F407&gt;'admin BN&lt;40'!$C$35,'admin BN&lt;40'!$B$35,
(IF(F407&gt;'admin BN&lt;40'!$C$34,'admin BN&lt;40'!$B$34,
(IF(F407&gt;'admin BN&lt;40'!$C$33,'admin BN&lt;40'!$B$33,
(IF(F407&gt;'admin BN&lt;40'!$C$32,'admin BN&lt;40'!$B$32,
(IF(F407&gt;'admin BN&lt;40'!$C$31,'admin BN&lt;40'!$B$31,
(IF(F407&gt;'admin BN&lt;40'!$C$30,'admin BN&lt;40'!$B$30,
(IF(F407&gt;'admin BN&lt;40'!$C$29,'admin BN&lt;40'!$B$29,IF(F407="","",'admin BN&lt;40'!$B$28)))))))))))))))))))))))))))</f>
        <v/>
      </c>
      <c r="N407" s="12" t="str">
        <f xml:space="preserve">
IF(ISBLANK(K407),"",
IF(K407&gt;'admin BN&lt;40'!$E$6,"Safe",
IF(K407&gt;'admin BN&lt;40'!$G$6,"Danger",)))</f>
        <v/>
      </c>
      <c r="O407" s="13" t="str">
        <f xml:space="preserve">
IF(ISBLANK(L407),"",
IF(L407&gt;'admin BN&lt;40'!$G$7,"Danger",
IF(L407&gt;'admin BN&lt;40'!$F$7,"Alert",
IF(L407&gt;='admin BN&lt;40'!$E$7,"Safe",""))))</f>
        <v/>
      </c>
      <c r="P407" s="14" t="str">
        <f xml:space="preserve">
(IF(G407&gt;'admin BN&lt;40'!$C$23,'admin BN&lt;40'!$B$23,
(IF(G407&gt;'admin BN&lt;40'!$C$22,'admin BN&lt;40'!$B$22,
(IF(G407&gt;'admin BN&lt;40'!$C$21,'admin BN&lt;40'!$B$21,
(IF(G407&gt;'admin BN&lt;40'!$C$20,'admin BN&lt;40'!$B$20,IF(G407&gt;'admin BN&lt;40'!$C$19,'admin BN&lt;40'!$B$19,"")))))))))</f>
        <v/>
      </c>
      <c r="Q407" s="14" t="str">
        <f t="shared" si="12"/>
        <v/>
      </c>
      <c r="R407" s="14">
        <f t="shared" si="13"/>
        <v>5</v>
      </c>
      <c r="S407" s="15" t="str">
        <f xml:space="preserve">
IF($R407&gt;0,"Fill in all required fields",
IF(OR($M407="&gt;3.0%",$M407="2.0-3.0%",$M407="1.5-2.0%",$M407="0.5-1.5%"),"Fuel sulphur content is too high for operation on BN&lt;40, please use a higher BN CLO and the matching sheet",
IF($I407&gt;100,"CLO not suitable for this sheet. Please check BN &gt;100 sheet",
IF(AND($I407&gt;39,$I407&lt;101),"CLO not suitable for this sheet. Please check BN40 - BN100 sheet",
IF(ISERROR(VLOOKUP(Q407,'admin BN&lt;40'!J$6:M$59,4,FALSE)),"",VLOOKUP(Q407,'admin BN&lt;40'!J$6:M$59,4,FALSE))))))</f>
        <v>Fill in all required fields</v>
      </c>
    </row>
    <row r="408" spans="2:19" ht="15">
      <c r="B408" s="10">
        <v>403</v>
      </c>
      <c r="C408" s="41"/>
      <c r="D408" s="42"/>
      <c r="E408" s="42"/>
      <c r="F408" s="42"/>
      <c r="G408" s="42"/>
      <c r="H408" s="42"/>
      <c r="I408" s="42"/>
      <c r="J408" s="42"/>
      <c r="K408" s="42"/>
      <c r="L408" s="42"/>
      <c r="M408" s="11" t="str">
        <f xml:space="preserve">
(IF(F408&gt;'admin BN&lt;40'!$C$41,'admin BN&lt;40'!$B$41,
(IF(F408&gt;'admin BN&lt;40'!$C$40,'admin BN&lt;40'!$B$40,
(IF(F408&gt;'admin BN&lt;40'!$C$39,'admin BN&lt;40'!$B$39,
(IF(F408&gt;'admin BN&lt;40'!$C$38,'admin BN&lt;40'!$B$38,
(IF(F408&gt;'admin BN&lt;40'!$C$37,'admin BN&lt;40'!$B$37,
(IF(F408&gt;'admin BN&lt;40'!$C$36,'admin BN&lt;40'!$B$36,
(IF(F408&gt;'admin BN&lt;40'!$C$35,'admin BN&lt;40'!$B$35,
(IF(F408&gt;'admin BN&lt;40'!$C$34,'admin BN&lt;40'!$B$34,
(IF(F408&gt;'admin BN&lt;40'!$C$33,'admin BN&lt;40'!$B$33,
(IF(F408&gt;'admin BN&lt;40'!$C$32,'admin BN&lt;40'!$B$32,
(IF(F408&gt;'admin BN&lt;40'!$C$31,'admin BN&lt;40'!$B$31,
(IF(F408&gt;'admin BN&lt;40'!$C$30,'admin BN&lt;40'!$B$30,
(IF(F408&gt;'admin BN&lt;40'!$C$29,'admin BN&lt;40'!$B$29,IF(F408="","",'admin BN&lt;40'!$B$28)))))))))))))))))))))))))))</f>
        <v/>
      </c>
      <c r="N408" s="12" t="str">
        <f xml:space="preserve">
IF(ISBLANK(K408),"",
IF(K408&gt;'admin BN&lt;40'!$E$6,"Safe",
IF(K408&gt;'admin BN&lt;40'!$G$6,"Danger",)))</f>
        <v/>
      </c>
      <c r="O408" s="13" t="str">
        <f xml:space="preserve">
IF(ISBLANK(L408),"",
IF(L408&gt;'admin BN&lt;40'!$G$7,"Danger",
IF(L408&gt;'admin BN&lt;40'!$F$7,"Alert",
IF(L408&gt;='admin BN&lt;40'!$E$7,"Safe",""))))</f>
        <v/>
      </c>
      <c r="P408" s="14" t="str">
        <f xml:space="preserve">
(IF(G408&gt;'admin BN&lt;40'!$C$23,'admin BN&lt;40'!$B$23,
(IF(G408&gt;'admin BN&lt;40'!$C$22,'admin BN&lt;40'!$B$22,
(IF(G408&gt;'admin BN&lt;40'!$C$21,'admin BN&lt;40'!$B$21,
(IF(G408&gt;'admin BN&lt;40'!$C$20,'admin BN&lt;40'!$B$20,IF(G408&gt;'admin BN&lt;40'!$C$19,'admin BN&lt;40'!$B$19,"")))))))))</f>
        <v/>
      </c>
      <c r="Q408" s="14" t="str">
        <f t="shared" si="12"/>
        <v/>
      </c>
      <c r="R408" s="14">
        <f t="shared" si="13"/>
        <v>5</v>
      </c>
      <c r="S408" s="15" t="str">
        <f xml:space="preserve">
IF($R408&gt;0,"Fill in all required fields",
IF(OR($M408="&gt;3.0%",$M408="2.0-3.0%",$M408="1.5-2.0%",$M408="0.5-1.5%"),"Fuel sulphur content is too high for operation on BN&lt;40, please use a higher BN CLO and the matching sheet",
IF($I408&gt;100,"CLO not suitable for this sheet. Please check BN &gt;100 sheet",
IF(AND($I408&gt;39,$I408&lt;101),"CLO not suitable for this sheet. Please check BN40 - BN100 sheet",
IF(ISERROR(VLOOKUP(Q408,'admin BN&lt;40'!J$6:M$59,4,FALSE)),"",VLOOKUP(Q408,'admin BN&lt;40'!J$6:M$59,4,FALSE))))))</f>
        <v>Fill in all required fields</v>
      </c>
    </row>
    <row r="409" spans="2:19" ht="15">
      <c r="B409" s="10">
        <v>404</v>
      </c>
      <c r="C409" s="41"/>
      <c r="D409" s="42"/>
      <c r="E409" s="42"/>
      <c r="F409" s="42"/>
      <c r="G409" s="42"/>
      <c r="H409" s="42"/>
      <c r="I409" s="42"/>
      <c r="J409" s="42"/>
      <c r="K409" s="42"/>
      <c r="L409" s="42"/>
      <c r="M409" s="11" t="str">
        <f xml:space="preserve">
(IF(F409&gt;'admin BN&lt;40'!$C$41,'admin BN&lt;40'!$B$41,
(IF(F409&gt;'admin BN&lt;40'!$C$40,'admin BN&lt;40'!$B$40,
(IF(F409&gt;'admin BN&lt;40'!$C$39,'admin BN&lt;40'!$B$39,
(IF(F409&gt;'admin BN&lt;40'!$C$38,'admin BN&lt;40'!$B$38,
(IF(F409&gt;'admin BN&lt;40'!$C$37,'admin BN&lt;40'!$B$37,
(IF(F409&gt;'admin BN&lt;40'!$C$36,'admin BN&lt;40'!$B$36,
(IF(F409&gt;'admin BN&lt;40'!$C$35,'admin BN&lt;40'!$B$35,
(IF(F409&gt;'admin BN&lt;40'!$C$34,'admin BN&lt;40'!$B$34,
(IF(F409&gt;'admin BN&lt;40'!$C$33,'admin BN&lt;40'!$B$33,
(IF(F409&gt;'admin BN&lt;40'!$C$32,'admin BN&lt;40'!$B$32,
(IF(F409&gt;'admin BN&lt;40'!$C$31,'admin BN&lt;40'!$B$31,
(IF(F409&gt;'admin BN&lt;40'!$C$30,'admin BN&lt;40'!$B$30,
(IF(F409&gt;'admin BN&lt;40'!$C$29,'admin BN&lt;40'!$B$29,IF(F409="","",'admin BN&lt;40'!$B$28)))))))))))))))))))))))))))</f>
        <v/>
      </c>
      <c r="N409" s="12" t="str">
        <f xml:space="preserve">
IF(ISBLANK(K409),"",
IF(K409&gt;'admin BN&lt;40'!$E$6,"Safe",
IF(K409&gt;'admin BN&lt;40'!$G$6,"Danger",)))</f>
        <v/>
      </c>
      <c r="O409" s="13" t="str">
        <f xml:space="preserve">
IF(ISBLANK(L409),"",
IF(L409&gt;'admin BN&lt;40'!$G$7,"Danger",
IF(L409&gt;'admin BN&lt;40'!$F$7,"Alert",
IF(L409&gt;='admin BN&lt;40'!$E$7,"Safe",""))))</f>
        <v/>
      </c>
      <c r="P409" s="14" t="str">
        <f xml:space="preserve">
(IF(G409&gt;'admin BN&lt;40'!$C$23,'admin BN&lt;40'!$B$23,
(IF(G409&gt;'admin BN&lt;40'!$C$22,'admin BN&lt;40'!$B$22,
(IF(G409&gt;'admin BN&lt;40'!$C$21,'admin BN&lt;40'!$B$21,
(IF(G409&gt;'admin BN&lt;40'!$C$20,'admin BN&lt;40'!$B$20,IF(G409&gt;'admin BN&lt;40'!$C$19,'admin BN&lt;40'!$B$19,"")))))))))</f>
        <v/>
      </c>
      <c r="Q409" s="14" t="str">
        <f t="shared" si="12"/>
        <v/>
      </c>
      <c r="R409" s="14">
        <f t="shared" si="13"/>
        <v>5</v>
      </c>
      <c r="S409" s="15" t="str">
        <f xml:space="preserve">
IF($R409&gt;0,"Fill in all required fields",
IF(OR($M409="&gt;3.0%",$M409="2.0-3.0%",$M409="1.5-2.0%",$M409="0.5-1.5%"),"Fuel sulphur content is too high for operation on BN&lt;40, please use a higher BN CLO and the matching sheet",
IF($I409&gt;100,"CLO not suitable for this sheet. Please check BN &gt;100 sheet",
IF(AND($I409&gt;39,$I409&lt;101),"CLO not suitable for this sheet. Please check BN40 - BN100 sheet",
IF(ISERROR(VLOOKUP(Q409,'admin BN&lt;40'!J$6:M$59,4,FALSE)),"",VLOOKUP(Q409,'admin BN&lt;40'!J$6:M$59,4,FALSE))))))</f>
        <v>Fill in all required fields</v>
      </c>
    </row>
    <row r="410" spans="2:19" ht="15">
      <c r="B410" s="10">
        <v>405</v>
      </c>
      <c r="C410" s="41"/>
      <c r="D410" s="42"/>
      <c r="E410" s="42"/>
      <c r="F410" s="42"/>
      <c r="G410" s="42"/>
      <c r="H410" s="42"/>
      <c r="I410" s="42"/>
      <c r="J410" s="42"/>
      <c r="K410" s="42"/>
      <c r="L410" s="42"/>
      <c r="M410" s="11" t="str">
        <f xml:space="preserve">
(IF(F410&gt;'admin BN&lt;40'!$C$41,'admin BN&lt;40'!$B$41,
(IF(F410&gt;'admin BN&lt;40'!$C$40,'admin BN&lt;40'!$B$40,
(IF(F410&gt;'admin BN&lt;40'!$C$39,'admin BN&lt;40'!$B$39,
(IF(F410&gt;'admin BN&lt;40'!$C$38,'admin BN&lt;40'!$B$38,
(IF(F410&gt;'admin BN&lt;40'!$C$37,'admin BN&lt;40'!$B$37,
(IF(F410&gt;'admin BN&lt;40'!$C$36,'admin BN&lt;40'!$B$36,
(IF(F410&gt;'admin BN&lt;40'!$C$35,'admin BN&lt;40'!$B$35,
(IF(F410&gt;'admin BN&lt;40'!$C$34,'admin BN&lt;40'!$B$34,
(IF(F410&gt;'admin BN&lt;40'!$C$33,'admin BN&lt;40'!$B$33,
(IF(F410&gt;'admin BN&lt;40'!$C$32,'admin BN&lt;40'!$B$32,
(IF(F410&gt;'admin BN&lt;40'!$C$31,'admin BN&lt;40'!$B$31,
(IF(F410&gt;'admin BN&lt;40'!$C$30,'admin BN&lt;40'!$B$30,
(IF(F410&gt;'admin BN&lt;40'!$C$29,'admin BN&lt;40'!$B$29,IF(F410="","",'admin BN&lt;40'!$B$28)))))))))))))))))))))))))))</f>
        <v/>
      </c>
      <c r="N410" s="12" t="str">
        <f xml:space="preserve">
IF(ISBLANK(K410),"",
IF(K410&gt;'admin BN&lt;40'!$E$6,"Safe",
IF(K410&gt;'admin BN&lt;40'!$G$6,"Danger",)))</f>
        <v/>
      </c>
      <c r="O410" s="13" t="str">
        <f xml:space="preserve">
IF(ISBLANK(L410),"",
IF(L410&gt;'admin BN&lt;40'!$G$7,"Danger",
IF(L410&gt;'admin BN&lt;40'!$F$7,"Alert",
IF(L410&gt;='admin BN&lt;40'!$E$7,"Safe",""))))</f>
        <v/>
      </c>
      <c r="P410" s="14" t="str">
        <f xml:space="preserve">
(IF(G410&gt;'admin BN&lt;40'!$C$23,'admin BN&lt;40'!$B$23,
(IF(G410&gt;'admin BN&lt;40'!$C$22,'admin BN&lt;40'!$B$22,
(IF(G410&gt;'admin BN&lt;40'!$C$21,'admin BN&lt;40'!$B$21,
(IF(G410&gt;'admin BN&lt;40'!$C$20,'admin BN&lt;40'!$B$20,IF(G410&gt;'admin BN&lt;40'!$C$19,'admin BN&lt;40'!$B$19,"")))))))))</f>
        <v/>
      </c>
      <c r="Q410" s="14" t="str">
        <f t="shared" si="12"/>
        <v/>
      </c>
      <c r="R410" s="14">
        <f t="shared" si="13"/>
        <v>5</v>
      </c>
      <c r="S410" s="15" t="str">
        <f xml:space="preserve">
IF($R410&gt;0,"Fill in all required fields",
IF(OR($M410="&gt;3.0%",$M410="2.0-3.0%",$M410="1.5-2.0%",$M410="0.5-1.5%"),"Fuel sulphur content is too high for operation on BN&lt;40, please use a higher BN CLO and the matching sheet",
IF($I410&gt;100,"CLO not suitable for this sheet. Please check BN &gt;100 sheet",
IF(AND($I410&gt;39,$I410&lt;101),"CLO not suitable for this sheet. Please check BN40 - BN100 sheet",
IF(ISERROR(VLOOKUP(Q410,'admin BN&lt;40'!J$6:M$59,4,FALSE)),"",VLOOKUP(Q410,'admin BN&lt;40'!J$6:M$59,4,FALSE))))))</f>
        <v>Fill in all required fields</v>
      </c>
    </row>
    <row r="411" spans="2:19" ht="15">
      <c r="B411" s="10">
        <v>406</v>
      </c>
      <c r="C411" s="41"/>
      <c r="D411" s="42"/>
      <c r="E411" s="42"/>
      <c r="F411" s="42"/>
      <c r="G411" s="42"/>
      <c r="H411" s="42"/>
      <c r="I411" s="42"/>
      <c r="J411" s="42"/>
      <c r="K411" s="42"/>
      <c r="L411" s="42"/>
      <c r="M411" s="11" t="str">
        <f xml:space="preserve">
(IF(F411&gt;'admin BN&lt;40'!$C$41,'admin BN&lt;40'!$B$41,
(IF(F411&gt;'admin BN&lt;40'!$C$40,'admin BN&lt;40'!$B$40,
(IF(F411&gt;'admin BN&lt;40'!$C$39,'admin BN&lt;40'!$B$39,
(IF(F411&gt;'admin BN&lt;40'!$C$38,'admin BN&lt;40'!$B$38,
(IF(F411&gt;'admin BN&lt;40'!$C$37,'admin BN&lt;40'!$B$37,
(IF(F411&gt;'admin BN&lt;40'!$C$36,'admin BN&lt;40'!$B$36,
(IF(F411&gt;'admin BN&lt;40'!$C$35,'admin BN&lt;40'!$B$35,
(IF(F411&gt;'admin BN&lt;40'!$C$34,'admin BN&lt;40'!$B$34,
(IF(F411&gt;'admin BN&lt;40'!$C$33,'admin BN&lt;40'!$B$33,
(IF(F411&gt;'admin BN&lt;40'!$C$32,'admin BN&lt;40'!$B$32,
(IF(F411&gt;'admin BN&lt;40'!$C$31,'admin BN&lt;40'!$B$31,
(IF(F411&gt;'admin BN&lt;40'!$C$30,'admin BN&lt;40'!$B$30,
(IF(F411&gt;'admin BN&lt;40'!$C$29,'admin BN&lt;40'!$B$29,IF(F411="","",'admin BN&lt;40'!$B$28)))))))))))))))))))))))))))</f>
        <v/>
      </c>
      <c r="N411" s="12" t="str">
        <f xml:space="preserve">
IF(ISBLANK(K411),"",
IF(K411&gt;'admin BN&lt;40'!$E$6,"Safe",
IF(K411&gt;'admin BN&lt;40'!$G$6,"Danger",)))</f>
        <v/>
      </c>
      <c r="O411" s="13" t="str">
        <f xml:space="preserve">
IF(ISBLANK(L411),"",
IF(L411&gt;'admin BN&lt;40'!$G$7,"Danger",
IF(L411&gt;'admin BN&lt;40'!$F$7,"Alert",
IF(L411&gt;='admin BN&lt;40'!$E$7,"Safe",""))))</f>
        <v/>
      </c>
      <c r="P411" s="14" t="str">
        <f xml:space="preserve">
(IF(G411&gt;'admin BN&lt;40'!$C$23,'admin BN&lt;40'!$B$23,
(IF(G411&gt;'admin BN&lt;40'!$C$22,'admin BN&lt;40'!$B$22,
(IF(G411&gt;'admin BN&lt;40'!$C$21,'admin BN&lt;40'!$B$21,
(IF(G411&gt;'admin BN&lt;40'!$C$20,'admin BN&lt;40'!$B$20,IF(G411&gt;'admin BN&lt;40'!$C$19,'admin BN&lt;40'!$B$19,"")))))))))</f>
        <v/>
      </c>
      <c r="Q411" s="14" t="str">
        <f t="shared" si="12"/>
        <v/>
      </c>
      <c r="R411" s="14">
        <f t="shared" si="13"/>
        <v>5</v>
      </c>
      <c r="S411" s="15" t="str">
        <f xml:space="preserve">
IF($R411&gt;0,"Fill in all required fields",
IF(OR($M411="&gt;3.0%",$M411="2.0-3.0%",$M411="1.5-2.0%",$M411="0.5-1.5%"),"Fuel sulphur content is too high for operation on BN&lt;40, please use a higher BN CLO and the matching sheet",
IF($I411&gt;100,"CLO not suitable for this sheet. Please check BN &gt;100 sheet",
IF(AND($I411&gt;39,$I411&lt;101),"CLO not suitable for this sheet. Please check BN40 - BN100 sheet",
IF(ISERROR(VLOOKUP(Q411,'admin BN&lt;40'!J$6:M$59,4,FALSE)),"",VLOOKUP(Q411,'admin BN&lt;40'!J$6:M$59,4,FALSE))))))</f>
        <v>Fill in all required fields</v>
      </c>
    </row>
    <row r="412" spans="2:19" ht="15">
      <c r="B412" s="10">
        <v>407</v>
      </c>
      <c r="C412" s="41"/>
      <c r="D412" s="42"/>
      <c r="E412" s="42"/>
      <c r="F412" s="42"/>
      <c r="G412" s="42"/>
      <c r="H412" s="42"/>
      <c r="I412" s="42"/>
      <c r="J412" s="42"/>
      <c r="K412" s="42"/>
      <c r="L412" s="42"/>
      <c r="M412" s="11" t="str">
        <f xml:space="preserve">
(IF(F412&gt;'admin BN&lt;40'!$C$41,'admin BN&lt;40'!$B$41,
(IF(F412&gt;'admin BN&lt;40'!$C$40,'admin BN&lt;40'!$B$40,
(IF(F412&gt;'admin BN&lt;40'!$C$39,'admin BN&lt;40'!$B$39,
(IF(F412&gt;'admin BN&lt;40'!$C$38,'admin BN&lt;40'!$B$38,
(IF(F412&gt;'admin BN&lt;40'!$C$37,'admin BN&lt;40'!$B$37,
(IF(F412&gt;'admin BN&lt;40'!$C$36,'admin BN&lt;40'!$B$36,
(IF(F412&gt;'admin BN&lt;40'!$C$35,'admin BN&lt;40'!$B$35,
(IF(F412&gt;'admin BN&lt;40'!$C$34,'admin BN&lt;40'!$B$34,
(IF(F412&gt;'admin BN&lt;40'!$C$33,'admin BN&lt;40'!$B$33,
(IF(F412&gt;'admin BN&lt;40'!$C$32,'admin BN&lt;40'!$B$32,
(IF(F412&gt;'admin BN&lt;40'!$C$31,'admin BN&lt;40'!$B$31,
(IF(F412&gt;'admin BN&lt;40'!$C$30,'admin BN&lt;40'!$B$30,
(IF(F412&gt;'admin BN&lt;40'!$C$29,'admin BN&lt;40'!$B$29,IF(F412="","",'admin BN&lt;40'!$B$28)))))))))))))))))))))))))))</f>
        <v/>
      </c>
      <c r="N412" s="12" t="str">
        <f xml:space="preserve">
IF(ISBLANK(K412),"",
IF(K412&gt;'admin BN&lt;40'!$E$6,"Safe",
IF(K412&gt;'admin BN&lt;40'!$G$6,"Danger",)))</f>
        <v/>
      </c>
      <c r="O412" s="13" t="str">
        <f xml:space="preserve">
IF(ISBLANK(L412),"",
IF(L412&gt;'admin BN&lt;40'!$G$7,"Danger",
IF(L412&gt;'admin BN&lt;40'!$F$7,"Alert",
IF(L412&gt;='admin BN&lt;40'!$E$7,"Safe",""))))</f>
        <v/>
      </c>
      <c r="P412" s="14" t="str">
        <f xml:space="preserve">
(IF(G412&gt;'admin BN&lt;40'!$C$23,'admin BN&lt;40'!$B$23,
(IF(G412&gt;'admin BN&lt;40'!$C$22,'admin BN&lt;40'!$B$22,
(IF(G412&gt;'admin BN&lt;40'!$C$21,'admin BN&lt;40'!$B$21,
(IF(G412&gt;'admin BN&lt;40'!$C$20,'admin BN&lt;40'!$B$20,IF(G412&gt;'admin BN&lt;40'!$C$19,'admin BN&lt;40'!$B$19,"")))))))))</f>
        <v/>
      </c>
      <c r="Q412" s="14" t="str">
        <f t="shared" si="12"/>
        <v/>
      </c>
      <c r="R412" s="14">
        <f t="shared" si="13"/>
        <v>5</v>
      </c>
      <c r="S412" s="15" t="str">
        <f xml:space="preserve">
IF($R412&gt;0,"Fill in all required fields",
IF(OR($M412="&gt;3.0%",$M412="2.0-3.0%",$M412="1.5-2.0%",$M412="0.5-1.5%"),"Fuel sulphur content is too high for operation on BN&lt;40, please use a higher BN CLO and the matching sheet",
IF($I412&gt;100,"CLO not suitable for this sheet. Please check BN &gt;100 sheet",
IF(AND($I412&gt;39,$I412&lt;101),"CLO not suitable for this sheet. Please check BN40 - BN100 sheet",
IF(ISERROR(VLOOKUP(Q412,'admin BN&lt;40'!J$6:M$59,4,FALSE)),"",VLOOKUP(Q412,'admin BN&lt;40'!J$6:M$59,4,FALSE))))))</f>
        <v>Fill in all required fields</v>
      </c>
    </row>
    <row r="413" spans="2:19" ht="15">
      <c r="B413" s="10">
        <v>408</v>
      </c>
      <c r="C413" s="41"/>
      <c r="D413" s="42"/>
      <c r="E413" s="42"/>
      <c r="F413" s="42"/>
      <c r="G413" s="42"/>
      <c r="H413" s="42"/>
      <c r="I413" s="42"/>
      <c r="J413" s="42"/>
      <c r="K413" s="42"/>
      <c r="L413" s="42"/>
      <c r="M413" s="11" t="str">
        <f xml:space="preserve">
(IF(F413&gt;'admin BN&lt;40'!$C$41,'admin BN&lt;40'!$B$41,
(IF(F413&gt;'admin BN&lt;40'!$C$40,'admin BN&lt;40'!$B$40,
(IF(F413&gt;'admin BN&lt;40'!$C$39,'admin BN&lt;40'!$B$39,
(IF(F413&gt;'admin BN&lt;40'!$C$38,'admin BN&lt;40'!$B$38,
(IF(F413&gt;'admin BN&lt;40'!$C$37,'admin BN&lt;40'!$B$37,
(IF(F413&gt;'admin BN&lt;40'!$C$36,'admin BN&lt;40'!$B$36,
(IF(F413&gt;'admin BN&lt;40'!$C$35,'admin BN&lt;40'!$B$35,
(IF(F413&gt;'admin BN&lt;40'!$C$34,'admin BN&lt;40'!$B$34,
(IF(F413&gt;'admin BN&lt;40'!$C$33,'admin BN&lt;40'!$B$33,
(IF(F413&gt;'admin BN&lt;40'!$C$32,'admin BN&lt;40'!$B$32,
(IF(F413&gt;'admin BN&lt;40'!$C$31,'admin BN&lt;40'!$B$31,
(IF(F413&gt;'admin BN&lt;40'!$C$30,'admin BN&lt;40'!$B$30,
(IF(F413&gt;'admin BN&lt;40'!$C$29,'admin BN&lt;40'!$B$29,IF(F413="","",'admin BN&lt;40'!$B$28)))))))))))))))))))))))))))</f>
        <v/>
      </c>
      <c r="N413" s="12" t="str">
        <f xml:space="preserve">
IF(ISBLANK(K413),"",
IF(K413&gt;'admin BN&lt;40'!$E$6,"Safe",
IF(K413&gt;'admin BN&lt;40'!$G$6,"Danger",)))</f>
        <v/>
      </c>
      <c r="O413" s="13" t="str">
        <f xml:space="preserve">
IF(ISBLANK(L413),"",
IF(L413&gt;'admin BN&lt;40'!$G$7,"Danger",
IF(L413&gt;'admin BN&lt;40'!$F$7,"Alert",
IF(L413&gt;='admin BN&lt;40'!$E$7,"Safe",""))))</f>
        <v/>
      </c>
      <c r="P413" s="14" t="str">
        <f xml:space="preserve">
(IF(G413&gt;'admin BN&lt;40'!$C$23,'admin BN&lt;40'!$B$23,
(IF(G413&gt;'admin BN&lt;40'!$C$22,'admin BN&lt;40'!$B$22,
(IF(G413&gt;'admin BN&lt;40'!$C$21,'admin BN&lt;40'!$B$21,
(IF(G413&gt;'admin BN&lt;40'!$C$20,'admin BN&lt;40'!$B$20,IF(G413&gt;'admin BN&lt;40'!$C$19,'admin BN&lt;40'!$B$19,"")))))))))</f>
        <v/>
      </c>
      <c r="Q413" s="14" t="str">
        <f t="shared" si="12"/>
        <v/>
      </c>
      <c r="R413" s="14">
        <f t="shared" si="13"/>
        <v>5</v>
      </c>
      <c r="S413" s="15" t="str">
        <f xml:space="preserve">
IF($R413&gt;0,"Fill in all required fields",
IF(OR($M413="&gt;3.0%",$M413="2.0-3.0%",$M413="1.5-2.0%",$M413="0.5-1.5%"),"Fuel sulphur content is too high for operation on BN&lt;40, please use a higher BN CLO and the matching sheet",
IF($I413&gt;100,"CLO not suitable for this sheet. Please check BN &gt;100 sheet",
IF(AND($I413&gt;39,$I413&lt;101),"CLO not suitable for this sheet. Please check BN40 - BN100 sheet",
IF(ISERROR(VLOOKUP(Q413,'admin BN&lt;40'!J$6:M$59,4,FALSE)),"",VLOOKUP(Q413,'admin BN&lt;40'!J$6:M$59,4,FALSE))))))</f>
        <v>Fill in all required fields</v>
      </c>
    </row>
    <row r="414" spans="2:19" ht="15">
      <c r="B414" s="10">
        <v>409</v>
      </c>
      <c r="C414" s="41"/>
      <c r="D414" s="42"/>
      <c r="E414" s="42"/>
      <c r="F414" s="42"/>
      <c r="G414" s="42"/>
      <c r="H414" s="42"/>
      <c r="I414" s="42"/>
      <c r="J414" s="42"/>
      <c r="K414" s="42"/>
      <c r="L414" s="42"/>
      <c r="M414" s="11" t="str">
        <f xml:space="preserve">
(IF(F414&gt;'admin BN&lt;40'!$C$41,'admin BN&lt;40'!$B$41,
(IF(F414&gt;'admin BN&lt;40'!$C$40,'admin BN&lt;40'!$B$40,
(IF(F414&gt;'admin BN&lt;40'!$C$39,'admin BN&lt;40'!$B$39,
(IF(F414&gt;'admin BN&lt;40'!$C$38,'admin BN&lt;40'!$B$38,
(IF(F414&gt;'admin BN&lt;40'!$C$37,'admin BN&lt;40'!$B$37,
(IF(F414&gt;'admin BN&lt;40'!$C$36,'admin BN&lt;40'!$B$36,
(IF(F414&gt;'admin BN&lt;40'!$C$35,'admin BN&lt;40'!$B$35,
(IF(F414&gt;'admin BN&lt;40'!$C$34,'admin BN&lt;40'!$B$34,
(IF(F414&gt;'admin BN&lt;40'!$C$33,'admin BN&lt;40'!$B$33,
(IF(F414&gt;'admin BN&lt;40'!$C$32,'admin BN&lt;40'!$B$32,
(IF(F414&gt;'admin BN&lt;40'!$C$31,'admin BN&lt;40'!$B$31,
(IF(F414&gt;'admin BN&lt;40'!$C$30,'admin BN&lt;40'!$B$30,
(IF(F414&gt;'admin BN&lt;40'!$C$29,'admin BN&lt;40'!$B$29,IF(F414="","",'admin BN&lt;40'!$B$28)))))))))))))))))))))))))))</f>
        <v/>
      </c>
      <c r="N414" s="12" t="str">
        <f xml:space="preserve">
IF(ISBLANK(K414),"",
IF(K414&gt;'admin BN&lt;40'!$E$6,"Safe",
IF(K414&gt;'admin BN&lt;40'!$G$6,"Danger",)))</f>
        <v/>
      </c>
      <c r="O414" s="13" t="str">
        <f xml:space="preserve">
IF(ISBLANK(L414),"",
IF(L414&gt;'admin BN&lt;40'!$G$7,"Danger",
IF(L414&gt;'admin BN&lt;40'!$F$7,"Alert",
IF(L414&gt;='admin BN&lt;40'!$E$7,"Safe",""))))</f>
        <v/>
      </c>
      <c r="P414" s="14" t="str">
        <f xml:space="preserve">
(IF(G414&gt;'admin BN&lt;40'!$C$23,'admin BN&lt;40'!$B$23,
(IF(G414&gt;'admin BN&lt;40'!$C$22,'admin BN&lt;40'!$B$22,
(IF(G414&gt;'admin BN&lt;40'!$C$21,'admin BN&lt;40'!$B$21,
(IF(G414&gt;'admin BN&lt;40'!$C$20,'admin BN&lt;40'!$B$20,IF(G414&gt;'admin BN&lt;40'!$C$19,'admin BN&lt;40'!$B$19,"")))))))))</f>
        <v/>
      </c>
      <c r="Q414" s="14" t="str">
        <f t="shared" si="12"/>
        <v/>
      </c>
      <c r="R414" s="14">
        <f t="shared" si="13"/>
        <v>5</v>
      </c>
      <c r="S414" s="15" t="str">
        <f xml:space="preserve">
IF($R414&gt;0,"Fill in all required fields",
IF(OR($M414="&gt;3.0%",$M414="2.0-3.0%",$M414="1.5-2.0%",$M414="0.5-1.5%"),"Fuel sulphur content is too high for operation on BN&lt;40, please use a higher BN CLO and the matching sheet",
IF($I414&gt;100,"CLO not suitable for this sheet. Please check BN &gt;100 sheet",
IF(AND($I414&gt;39,$I414&lt;101),"CLO not suitable for this sheet. Please check BN40 - BN100 sheet",
IF(ISERROR(VLOOKUP(Q414,'admin BN&lt;40'!J$6:M$59,4,FALSE)),"",VLOOKUP(Q414,'admin BN&lt;40'!J$6:M$59,4,FALSE))))))</f>
        <v>Fill in all required fields</v>
      </c>
    </row>
    <row r="415" spans="2:19" ht="15">
      <c r="B415" s="10">
        <v>410</v>
      </c>
      <c r="C415" s="41"/>
      <c r="D415" s="42"/>
      <c r="E415" s="42"/>
      <c r="F415" s="42"/>
      <c r="G415" s="42"/>
      <c r="H415" s="42"/>
      <c r="I415" s="42"/>
      <c r="J415" s="42"/>
      <c r="K415" s="42"/>
      <c r="L415" s="42"/>
      <c r="M415" s="11" t="str">
        <f xml:space="preserve">
(IF(F415&gt;'admin BN&lt;40'!$C$41,'admin BN&lt;40'!$B$41,
(IF(F415&gt;'admin BN&lt;40'!$C$40,'admin BN&lt;40'!$B$40,
(IF(F415&gt;'admin BN&lt;40'!$C$39,'admin BN&lt;40'!$B$39,
(IF(F415&gt;'admin BN&lt;40'!$C$38,'admin BN&lt;40'!$B$38,
(IF(F415&gt;'admin BN&lt;40'!$C$37,'admin BN&lt;40'!$B$37,
(IF(F415&gt;'admin BN&lt;40'!$C$36,'admin BN&lt;40'!$B$36,
(IF(F415&gt;'admin BN&lt;40'!$C$35,'admin BN&lt;40'!$B$35,
(IF(F415&gt;'admin BN&lt;40'!$C$34,'admin BN&lt;40'!$B$34,
(IF(F415&gt;'admin BN&lt;40'!$C$33,'admin BN&lt;40'!$B$33,
(IF(F415&gt;'admin BN&lt;40'!$C$32,'admin BN&lt;40'!$B$32,
(IF(F415&gt;'admin BN&lt;40'!$C$31,'admin BN&lt;40'!$B$31,
(IF(F415&gt;'admin BN&lt;40'!$C$30,'admin BN&lt;40'!$B$30,
(IF(F415&gt;'admin BN&lt;40'!$C$29,'admin BN&lt;40'!$B$29,IF(F415="","",'admin BN&lt;40'!$B$28)))))))))))))))))))))))))))</f>
        <v/>
      </c>
      <c r="N415" s="12" t="str">
        <f xml:space="preserve">
IF(ISBLANK(K415),"",
IF(K415&gt;'admin BN&lt;40'!$E$6,"Safe",
IF(K415&gt;'admin BN&lt;40'!$G$6,"Danger",)))</f>
        <v/>
      </c>
      <c r="O415" s="13" t="str">
        <f xml:space="preserve">
IF(ISBLANK(L415),"",
IF(L415&gt;'admin BN&lt;40'!$G$7,"Danger",
IF(L415&gt;'admin BN&lt;40'!$F$7,"Alert",
IF(L415&gt;='admin BN&lt;40'!$E$7,"Safe",""))))</f>
        <v/>
      </c>
      <c r="P415" s="14" t="str">
        <f xml:space="preserve">
(IF(G415&gt;'admin BN&lt;40'!$C$23,'admin BN&lt;40'!$B$23,
(IF(G415&gt;'admin BN&lt;40'!$C$22,'admin BN&lt;40'!$B$22,
(IF(G415&gt;'admin BN&lt;40'!$C$21,'admin BN&lt;40'!$B$21,
(IF(G415&gt;'admin BN&lt;40'!$C$20,'admin BN&lt;40'!$B$20,IF(G415&gt;'admin BN&lt;40'!$C$19,'admin BN&lt;40'!$B$19,"")))))))))</f>
        <v/>
      </c>
      <c r="Q415" s="14" t="str">
        <f t="shared" si="12"/>
        <v/>
      </c>
      <c r="R415" s="14">
        <f t="shared" si="13"/>
        <v>5</v>
      </c>
      <c r="S415" s="15" t="str">
        <f xml:space="preserve">
IF($R415&gt;0,"Fill in all required fields",
IF(OR($M415="&gt;3.0%",$M415="2.0-3.0%",$M415="1.5-2.0%",$M415="0.5-1.5%"),"Fuel sulphur content is too high for operation on BN&lt;40, please use a higher BN CLO and the matching sheet",
IF($I415&gt;100,"CLO not suitable for this sheet. Please check BN &gt;100 sheet",
IF(AND($I415&gt;39,$I415&lt;101),"CLO not suitable for this sheet. Please check BN40 - BN100 sheet",
IF(ISERROR(VLOOKUP(Q415,'admin BN&lt;40'!J$6:M$59,4,FALSE)),"",VLOOKUP(Q415,'admin BN&lt;40'!J$6:M$59,4,FALSE))))))</f>
        <v>Fill in all required fields</v>
      </c>
    </row>
    <row r="416" spans="2:19" ht="15">
      <c r="B416" s="10">
        <v>411</v>
      </c>
      <c r="C416" s="41"/>
      <c r="D416" s="42"/>
      <c r="E416" s="42"/>
      <c r="F416" s="42"/>
      <c r="G416" s="42"/>
      <c r="H416" s="42"/>
      <c r="I416" s="42"/>
      <c r="J416" s="42"/>
      <c r="K416" s="42"/>
      <c r="L416" s="42"/>
      <c r="M416" s="11" t="str">
        <f xml:space="preserve">
(IF(F416&gt;'admin BN&lt;40'!$C$41,'admin BN&lt;40'!$B$41,
(IF(F416&gt;'admin BN&lt;40'!$C$40,'admin BN&lt;40'!$B$40,
(IF(F416&gt;'admin BN&lt;40'!$C$39,'admin BN&lt;40'!$B$39,
(IF(F416&gt;'admin BN&lt;40'!$C$38,'admin BN&lt;40'!$B$38,
(IF(F416&gt;'admin BN&lt;40'!$C$37,'admin BN&lt;40'!$B$37,
(IF(F416&gt;'admin BN&lt;40'!$C$36,'admin BN&lt;40'!$B$36,
(IF(F416&gt;'admin BN&lt;40'!$C$35,'admin BN&lt;40'!$B$35,
(IF(F416&gt;'admin BN&lt;40'!$C$34,'admin BN&lt;40'!$B$34,
(IF(F416&gt;'admin BN&lt;40'!$C$33,'admin BN&lt;40'!$B$33,
(IF(F416&gt;'admin BN&lt;40'!$C$32,'admin BN&lt;40'!$B$32,
(IF(F416&gt;'admin BN&lt;40'!$C$31,'admin BN&lt;40'!$B$31,
(IF(F416&gt;'admin BN&lt;40'!$C$30,'admin BN&lt;40'!$B$30,
(IF(F416&gt;'admin BN&lt;40'!$C$29,'admin BN&lt;40'!$B$29,IF(F416="","",'admin BN&lt;40'!$B$28)))))))))))))))))))))))))))</f>
        <v/>
      </c>
      <c r="N416" s="12" t="str">
        <f xml:space="preserve">
IF(ISBLANK(K416),"",
IF(K416&gt;'admin BN&lt;40'!$E$6,"Safe",
IF(K416&gt;'admin BN&lt;40'!$G$6,"Danger",)))</f>
        <v/>
      </c>
      <c r="O416" s="13" t="str">
        <f xml:space="preserve">
IF(ISBLANK(L416),"",
IF(L416&gt;'admin BN&lt;40'!$G$7,"Danger",
IF(L416&gt;'admin BN&lt;40'!$F$7,"Alert",
IF(L416&gt;='admin BN&lt;40'!$E$7,"Safe",""))))</f>
        <v/>
      </c>
      <c r="P416" s="14" t="str">
        <f xml:space="preserve">
(IF(G416&gt;'admin BN&lt;40'!$C$23,'admin BN&lt;40'!$B$23,
(IF(G416&gt;'admin BN&lt;40'!$C$22,'admin BN&lt;40'!$B$22,
(IF(G416&gt;'admin BN&lt;40'!$C$21,'admin BN&lt;40'!$B$21,
(IF(G416&gt;'admin BN&lt;40'!$C$20,'admin BN&lt;40'!$B$20,IF(G416&gt;'admin BN&lt;40'!$C$19,'admin BN&lt;40'!$B$19,"")))))))))</f>
        <v/>
      </c>
      <c r="Q416" s="14" t="str">
        <f t="shared" si="12"/>
        <v/>
      </c>
      <c r="R416" s="14">
        <f t="shared" si="13"/>
        <v>5</v>
      </c>
      <c r="S416" s="15" t="str">
        <f xml:space="preserve">
IF($R416&gt;0,"Fill in all required fields",
IF(OR($M416="&gt;3.0%",$M416="2.0-3.0%",$M416="1.5-2.0%",$M416="0.5-1.5%"),"Fuel sulphur content is too high for operation on BN&lt;40, please use a higher BN CLO and the matching sheet",
IF($I416&gt;100,"CLO not suitable for this sheet. Please check BN &gt;100 sheet",
IF(AND($I416&gt;39,$I416&lt;101),"CLO not suitable for this sheet. Please check BN40 - BN100 sheet",
IF(ISERROR(VLOOKUP(Q416,'admin BN&lt;40'!J$6:M$59,4,FALSE)),"",VLOOKUP(Q416,'admin BN&lt;40'!J$6:M$59,4,FALSE))))))</f>
        <v>Fill in all required fields</v>
      </c>
    </row>
    <row r="417" spans="2:19" ht="15">
      <c r="B417" s="10">
        <v>412</v>
      </c>
      <c r="C417" s="41"/>
      <c r="D417" s="42"/>
      <c r="E417" s="42"/>
      <c r="F417" s="42"/>
      <c r="G417" s="42"/>
      <c r="H417" s="42"/>
      <c r="I417" s="42"/>
      <c r="J417" s="42"/>
      <c r="K417" s="42"/>
      <c r="L417" s="42"/>
      <c r="M417" s="11" t="str">
        <f xml:space="preserve">
(IF(F417&gt;'admin BN&lt;40'!$C$41,'admin BN&lt;40'!$B$41,
(IF(F417&gt;'admin BN&lt;40'!$C$40,'admin BN&lt;40'!$B$40,
(IF(F417&gt;'admin BN&lt;40'!$C$39,'admin BN&lt;40'!$B$39,
(IF(F417&gt;'admin BN&lt;40'!$C$38,'admin BN&lt;40'!$B$38,
(IF(F417&gt;'admin BN&lt;40'!$C$37,'admin BN&lt;40'!$B$37,
(IF(F417&gt;'admin BN&lt;40'!$C$36,'admin BN&lt;40'!$B$36,
(IF(F417&gt;'admin BN&lt;40'!$C$35,'admin BN&lt;40'!$B$35,
(IF(F417&gt;'admin BN&lt;40'!$C$34,'admin BN&lt;40'!$B$34,
(IF(F417&gt;'admin BN&lt;40'!$C$33,'admin BN&lt;40'!$B$33,
(IF(F417&gt;'admin BN&lt;40'!$C$32,'admin BN&lt;40'!$B$32,
(IF(F417&gt;'admin BN&lt;40'!$C$31,'admin BN&lt;40'!$B$31,
(IF(F417&gt;'admin BN&lt;40'!$C$30,'admin BN&lt;40'!$B$30,
(IF(F417&gt;'admin BN&lt;40'!$C$29,'admin BN&lt;40'!$B$29,IF(F417="","",'admin BN&lt;40'!$B$28)))))))))))))))))))))))))))</f>
        <v/>
      </c>
      <c r="N417" s="12" t="str">
        <f xml:space="preserve">
IF(ISBLANK(K417),"",
IF(K417&gt;'admin BN&lt;40'!$E$6,"Safe",
IF(K417&gt;'admin BN&lt;40'!$G$6,"Danger",)))</f>
        <v/>
      </c>
      <c r="O417" s="13" t="str">
        <f xml:space="preserve">
IF(ISBLANK(L417),"",
IF(L417&gt;'admin BN&lt;40'!$G$7,"Danger",
IF(L417&gt;'admin BN&lt;40'!$F$7,"Alert",
IF(L417&gt;='admin BN&lt;40'!$E$7,"Safe",""))))</f>
        <v/>
      </c>
      <c r="P417" s="14" t="str">
        <f xml:space="preserve">
(IF(G417&gt;'admin BN&lt;40'!$C$23,'admin BN&lt;40'!$B$23,
(IF(G417&gt;'admin BN&lt;40'!$C$22,'admin BN&lt;40'!$B$22,
(IF(G417&gt;'admin BN&lt;40'!$C$21,'admin BN&lt;40'!$B$21,
(IF(G417&gt;'admin BN&lt;40'!$C$20,'admin BN&lt;40'!$B$20,IF(G417&gt;'admin BN&lt;40'!$C$19,'admin BN&lt;40'!$B$19,"")))))))))</f>
        <v/>
      </c>
      <c r="Q417" s="14" t="str">
        <f t="shared" si="12"/>
        <v/>
      </c>
      <c r="R417" s="14">
        <f t="shared" si="13"/>
        <v>5</v>
      </c>
      <c r="S417" s="15" t="str">
        <f xml:space="preserve">
IF($R417&gt;0,"Fill in all required fields",
IF(OR($M417="&gt;3.0%",$M417="2.0-3.0%",$M417="1.5-2.0%",$M417="0.5-1.5%"),"Fuel sulphur content is too high for operation on BN&lt;40, please use a higher BN CLO and the matching sheet",
IF($I417&gt;100,"CLO not suitable for this sheet. Please check BN &gt;100 sheet",
IF(AND($I417&gt;39,$I417&lt;101),"CLO not suitable for this sheet. Please check BN40 - BN100 sheet",
IF(ISERROR(VLOOKUP(Q417,'admin BN&lt;40'!J$6:M$59,4,FALSE)),"",VLOOKUP(Q417,'admin BN&lt;40'!J$6:M$59,4,FALSE))))))</f>
        <v>Fill in all required fields</v>
      </c>
    </row>
    <row r="418" spans="2:19" ht="15">
      <c r="B418" s="10">
        <v>413</v>
      </c>
      <c r="C418" s="41"/>
      <c r="D418" s="42"/>
      <c r="E418" s="42"/>
      <c r="F418" s="42"/>
      <c r="G418" s="42"/>
      <c r="H418" s="42"/>
      <c r="I418" s="42"/>
      <c r="J418" s="42"/>
      <c r="K418" s="42"/>
      <c r="L418" s="42"/>
      <c r="M418" s="11" t="str">
        <f xml:space="preserve">
(IF(F418&gt;'admin BN&lt;40'!$C$41,'admin BN&lt;40'!$B$41,
(IF(F418&gt;'admin BN&lt;40'!$C$40,'admin BN&lt;40'!$B$40,
(IF(F418&gt;'admin BN&lt;40'!$C$39,'admin BN&lt;40'!$B$39,
(IF(F418&gt;'admin BN&lt;40'!$C$38,'admin BN&lt;40'!$B$38,
(IF(F418&gt;'admin BN&lt;40'!$C$37,'admin BN&lt;40'!$B$37,
(IF(F418&gt;'admin BN&lt;40'!$C$36,'admin BN&lt;40'!$B$36,
(IF(F418&gt;'admin BN&lt;40'!$C$35,'admin BN&lt;40'!$B$35,
(IF(F418&gt;'admin BN&lt;40'!$C$34,'admin BN&lt;40'!$B$34,
(IF(F418&gt;'admin BN&lt;40'!$C$33,'admin BN&lt;40'!$B$33,
(IF(F418&gt;'admin BN&lt;40'!$C$32,'admin BN&lt;40'!$B$32,
(IF(F418&gt;'admin BN&lt;40'!$C$31,'admin BN&lt;40'!$B$31,
(IF(F418&gt;'admin BN&lt;40'!$C$30,'admin BN&lt;40'!$B$30,
(IF(F418&gt;'admin BN&lt;40'!$C$29,'admin BN&lt;40'!$B$29,IF(F418="","",'admin BN&lt;40'!$B$28)))))))))))))))))))))))))))</f>
        <v/>
      </c>
      <c r="N418" s="12" t="str">
        <f xml:space="preserve">
IF(ISBLANK(K418),"",
IF(K418&gt;'admin BN&lt;40'!$E$6,"Safe",
IF(K418&gt;'admin BN&lt;40'!$G$6,"Danger",)))</f>
        <v/>
      </c>
      <c r="O418" s="13" t="str">
        <f xml:space="preserve">
IF(ISBLANK(L418),"",
IF(L418&gt;'admin BN&lt;40'!$G$7,"Danger",
IF(L418&gt;'admin BN&lt;40'!$F$7,"Alert",
IF(L418&gt;='admin BN&lt;40'!$E$7,"Safe",""))))</f>
        <v/>
      </c>
      <c r="P418" s="14" t="str">
        <f xml:space="preserve">
(IF(G418&gt;'admin BN&lt;40'!$C$23,'admin BN&lt;40'!$B$23,
(IF(G418&gt;'admin BN&lt;40'!$C$22,'admin BN&lt;40'!$B$22,
(IF(G418&gt;'admin BN&lt;40'!$C$21,'admin BN&lt;40'!$B$21,
(IF(G418&gt;'admin BN&lt;40'!$C$20,'admin BN&lt;40'!$B$20,IF(G418&gt;'admin BN&lt;40'!$C$19,'admin BN&lt;40'!$B$19,"")))))))))</f>
        <v/>
      </c>
      <c r="Q418" s="14" t="str">
        <f t="shared" si="12"/>
        <v/>
      </c>
      <c r="R418" s="14">
        <f t="shared" si="13"/>
        <v>5</v>
      </c>
      <c r="S418" s="15" t="str">
        <f xml:space="preserve">
IF($R418&gt;0,"Fill in all required fields",
IF(OR($M418="&gt;3.0%",$M418="2.0-3.0%",$M418="1.5-2.0%",$M418="0.5-1.5%"),"Fuel sulphur content is too high for operation on BN&lt;40, please use a higher BN CLO and the matching sheet",
IF($I418&gt;100,"CLO not suitable for this sheet. Please check BN &gt;100 sheet",
IF(AND($I418&gt;39,$I418&lt;101),"CLO not suitable for this sheet. Please check BN40 - BN100 sheet",
IF(ISERROR(VLOOKUP(Q418,'admin BN&lt;40'!J$6:M$59,4,FALSE)),"",VLOOKUP(Q418,'admin BN&lt;40'!J$6:M$59,4,FALSE))))))</f>
        <v>Fill in all required fields</v>
      </c>
    </row>
    <row r="419" spans="2:19" ht="15">
      <c r="B419" s="10">
        <v>414</v>
      </c>
      <c r="C419" s="41"/>
      <c r="D419" s="42"/>
      <c r="E419" s="42"/>
      <c r="F419" s="42"/>
      <c r="G419" s="42"/>
      <c r="H419" s="42"/>
      <c r="I419" s="42"/>
      <c r="J419" s="42"/>
      <c r="K419" s="42"/>
      <c r="L419" s="42"/>
      <c r="M419" s="11" t="str">
        <f xml:space="preserve">
(IF(F419&gt;'admin BN&lt;40'!$C$41,'admin BN&lt;40'!$B$41,
(IF(F419&gt;'admin BN&lt;40'!$C$40,'admin BN&lt;40'!$B$40,
(IF(F419&gt;'admin BN&lt;40'!$C$39,'admin BN&lt;40'!$B$39,
(IF(F419&gt;'admin BN&lt;40'!$C$38,'admin BN&lt;40'!$B$38,
(IF(F419&gt;'admin BN&lt;40'!$C$37,'admin BN&lt;40'!$B$37,
(IF(F419&gt;'admin BN&lt;40'!$C$36,'admin BN&lt;40'!$B$36,
(IF(F419&gt;'admin BN&lt;40'!$C$35,'admin BN&lt;40'!$B$35,
(IF(F419&gt;'admin BN&lt;40'!$C$34,'admin BN&lt;40'!$B$34,
(IF(F419&gt;'admin BN&lt;40'!$C$33,'admin BN&lt;40'!$B$33,
(IF(F419&gt;'admin BN&lt;40'!$C$32,'admin BN&lt;40'!$B$32,
(IF(F419&gt;'admin BN&lt;40'!$C$31,'admin BN&lt;40'!$B$31,
(IF(F419&gt;'admin BN&lt;40'!$C$30,'admin BN&lt;40'!$B$30,
(IF(F419&gt;'admin BN&lt;40'!$C$29,'admin BN&lt;40'!$B$29,IF(F419="","",'admin BN&lt;40'!$B$28)))))))))))))))))))))))))))</f>
        <v/>
      </c>
      <c r="N419" s="12" t="str">
        <f xml:space="preserve">
IF(ISBLANK(K419),"",
IF(K419&gt;'admin BN&lt;40'!$E$6,"Safe",
IF(K419&gt;'admin BN&lt;40'!$G$6,"Danger",)))</f>
        <v/>
      </c>
      <c r="O419" s="13" t="str">
        <f xml:space="preserve">
IF(ISBLANK(L419),"",
IF(L419&gt;'admin BN&lt;40'!$G$7,"Danger",
IF(L419&gt;'admin BN&lt;40'!$F$7,"Alert",
IF(L419&gt;='admin BN&lt;40'!$E$7,"Safe",""))))</f>
        <v/>
      </c>
      <c r="P419" s="14" t="str">
        <f xml:space="preserve">
(IF(G419&gt;'admin BN&lt;40'!$C$23,'admin BN&lt;40'!$B$23,
(IF(G419&gt;'admin BN&lt;40'!$C$22,'admin BN&lt;40'!$B$22,
(IF(G419&gt;'admin BN&lt;40'!$C$21,'admin BN&lt;40'!$B$21,
(IF(G419&gt;'admin BN&lt;40'!$C$20,'admin BN&lt;40'!$B$20,IF(G419&gt;'admin BN&lt;40'!$C$19,'admin BN&lt;40'!$B$19,"")))))))))</f>
        <v/>
      </c>
      <c r="Q419" s="14" t="str">
        <f t="shared" si="12"/>
        <v/>
      </c>
      <c r="R419" s="14">
        <f t="shared" si="13"/>
        <v>5</v>
      </c>
      <c r="S419" s="15" t="str">
        <f xml:space="preserve">
IF($R419&gt;0,"Fill in all required fields",
IF(OR($M419="&gt;3.0%",$M419="2.0-3.0%",$M419="1.5-2.0%",$M419="0.5-1.5%"),"Fuel sulphur content is too high for operation on BN&lt;40, please use a higher BN CLO and the matching sheet",
IF($I419&gt;100,"CLO not suitable for this sheet. Please check BN &gt;100 sheet",
IF(AND($I419&gt;39,$I419&lt;101),"CLO not suitable for this sheet. Please check BN40 - BN100 sheet",
IF(ISERROR(VLOOKUP(Q419,'admin BN&lt;40'!J$6:M$59,4,FALSE)),"",VLOOKUP(Q419,'admin BN&lt;40'!J$6:M$59,4,FALSE))))))</f>
        <v>Fill in all required fields</v>
      </c>
    </row>
    <row r="420" spans="2:19" ht="15">
      <c r="B420" s="10">
        <v>415</v>
      </c>
      <c r="C420" s="41"/>
      <c r="D420" s="42"/>
      <c r="E420" s="42"/>
      <c r="F420" s="42"/>
      <c r="G420" s="42"/>
      <c r="H420" s="42"/>
      <c r="I420" s="42"/>
      <c r="J420" s="42"/>
      <c r="K420" s="42"/>
      <c r="L420" s="42"/>
      <c r="M420" s="11" t="str">
        <f xml:space="preserve">
(IF(F420&gt;'admin BN&lt;40'!$C$41,'admin BN&lt;40'!$B$41,
(IF(F420&gt;'admin BN&lt;40'!$C$40,'admin BN&lt;40'!$B$40,
(IF(F420&gt;'admin BN&lt;40'!$C$39,'admin BN&lt;40'!$B$39,
(IF(F420&gt;'admin BN&lt;40'!$C$38,'admin BN&lt;40'!$B$38,
(IF(F420&gt;'admin BN&lt;40'!$C$37,'admin BN&lt;40'!$B$37,
(IF(F420&gt;'admin BN&lt;40'!$C$36,'admin BN&lt;40'!$B$36,
(IF(F420&gt;'admin BN&lt;40'!$C$35,'admin BN&lt;40'!$B$35,
(IF(F420&gt;'admin BN&lt;40'!$C$34,'admin BN&lt;40'!$B$34,
(IF(F420&gt;'admin BN&lt;40'!$C$33,'admin BN&lt;40'!$B$33,
(IF(F420&gt;'admin BN&lt;40'!$C$32,'admin BN&lt;40'!$B$32,
(IF(F420&gt;'admin BN&lt;40'!$C$31,'admin BN&lt;40'!$B$31,
(IF(F420&gt;'admin BN&lt;40'!$C$30,'admin BN&lt;40'!$B$30,
(IF(F420&gt;'admin BN&lt;40'!$C$29,'admin BN&lt;40'!$B$29,IF(F420="","",'admin BN&lt;40'!$B$28)))))))))))))))))))))))))))</f>
        <v/>
      </c>
      <c r="N420" s="12" t="str">
        <f xml:space="preserve">
IF(ISBLANK(K420),"",
IF(K420&gt;'admin BN&lt;40'!$E$6,"Safe",
IF(K420&gt;'admin BN&lt;40'!$G$6,"Danger",)))</f>
        <v/>
      </c>
      <c r="O420" s="13" t="str">
        <f xml:space="preserve">
IF(ISBLANK(L420),"",
IF(L420&gt;'admin BN&lt;40'!$G$7,"Danger",
IF(L420&gt;'admin BN&lt;40'!$F$7,"Alert",
IF(L420&gt;='admin BN&lt;40'!$E$7,"Safe",""))))</f>
        <v/>
      </c>
      <c r="P420" s="14" t="str">
        <f xml:space="preserve">
(IF(G420&gt;'admin BN&lt;40'!$C$23,'admin BN&lt;40'!$B$23,
(IF(G420&gt;'admin BN&lt;40'!$C$22,'admin BN&lt;40'!$B$22,
(IF(G420&gt;'admin BN&lt;40'!$C$21,'admin BN&lt;40'!$B$21,
(IF(G420&gt;'admin BN&lt;40'!$C$20,'admin BN&lt;40'!$B$20,IF(G420&gt;'admin BN&lt;40'!$C$19,'admin BN&lt;40'!$B$19,"")))))))))</f>
        <v/>
      </c>
      <c r="Q420" s="14" t="str">
        <f t="shared" si="12"/>
        <v/>
      </c>
      <c r="R420" s="14">
        <f t="shared" si="13"/>
        <v>5</v>
      </c>
      <c r="S420" s="15" t="str">
        <f xml:space="preserve">
IF($R420&gt;0,"Fill in all required fields",
IF(OR($M420="&gt;3.0%",$M420="2.0-3.0%",$M420="1.5-2.0%",$M420="0.5-1.5%"),"Fuel sulphur content is too high for operation on BN&lt;40, please use a higher BN CLO and the matching sheet",
IF($I420&gt;100,"CLO not suitable for this sheet. Please check BN &gt;100 sheet",
IF(AND($I420&gt;39,$I420&lt;101),"CLO not suitable for this sheet. Please check BN40 - BN100 sheet",
IF(ISERROR(VLOOKUP(Q420,'admin BN&lt;40'!J$6:M$59,4,FALSE)),"",VLOOKUP(Q420,'admin BN&lt;40'!J$6:M$59,4,FALSE))))))</f>
        <v>Fill in all required fields</v>
      </c>
    </row>
    <row r="421" spans="2:19" ht="15">
      <c r="B421" s="10">
        <v>416</v>
      </c>
      <c r="C421" s="41"/>
      <c r="D421" s="42"/>
      <c r="E421" s="42"/>
      <c r="F421" s="42"/>
      <c r="G421" s="42"/>
      <c r="H421" s="42"/>
      <c r="I421" s="42"/>
      <c r="J421" s="42"/>
      <c r="K421" s="42"/>
      <c r="L421" s="42"/>
      <c r="M421" s="11" t="str">
        <f xml:space="preserve">
(IF(F421&gt;'admin BN&lt;40'!$C$41,'admin BN&lt;40'!$B$41,
(IF(F421&gt;'admin BN&lt;40'!$C$40,'admin BN&lt;40'!$B$40,
(IF(F421&gt;'admin BN&lt;40'!$C$39,'admin BN&lt;40'!$B$39,
(IF(F421&gt;'admin BN&lt;40'!$C$38,'admin BN&lt;40'!$B$38,
(IF(F421&gt;'admin BN&lt;40'!$C$37,'admin BN&lt;40'!$B$37,
(IF(F421&gt;'admin BN&lt;40'!$C$36,'admin BN&lt;40'!$B$36,
(IF(F421&gt;'admin BN&lt;40'!$C$35,'admin BN&lt;40'!$B$35,
(IF(F421&gt;'admin BN&lt;40'!$C$34,'admin BN&lt;40'!$B$34,
(IF(F421&gt;'admin BN&lt;40'!$C$33,'admin BN&lt;40'!$B$33,
(IF(F421&gt;'admin BN&lt;40'!$C$32,'admin BN&lt;40'!$B$32,
(IF(F421&gt;'admin BN&lt;40'!$C$31,'admin BN&lt;40'!$B$31,
(IF(F421&gt;'admin BN&lt;40'!$C$30,'admin BN&lt;40'!$B$30,
(IF(F421&gt;'admin BN&lt;40'!$C$29,'admin BN&lt;40'!$B$29,IF(F421="","",'admin BN&lt;40'!$B$28)))))))))))))))))))))))))))</f>
        <v/>
      </c>
      <c r="N421" s="12" t="str">
        <f xml:space="preserve">
IF(ISBLANK(K421),"",
IF(K421&gt;'admin BN&lt;40'!$E$6,"Safe",
IF(K421&gt;'admin BN&lt;40'!$G$6,"Danger",)))</f>
        <v/>
      </c>
      <c r="O421" s="13" t="str">
        <f xml:space="preserve">
IF(ISBLANK(L421),"",
IF(L421&gt;'admin BN&lt;40'!$G$7,"Danger",
IF(L421&gt;'admin BN&lt;40'!$F$7,"Alert",
IF(L421&gt;='admin BN&lt;40'!$E$7,"Safe",""))))</f>
        <v/>
      </c>
      <c r="P421" s="14" t="str">
        <f xml:space="preserve">
(IF(G421&gt;'admin BN&lt;40'!$C$23,'admin BN&lt;40'!$B$23,
(IF(G421&gt;'admin BN&lt;40'!$C$22,'admin BN&lt;40'!$B$22,
(IF(G421&gt;'admin BN&lt;40'!$C$21,'admin BN&lt;40'!$B$21,
(IF(G421&gt;'admin BN&lt;40'!$C$20,'admin BN&lt;40'!$B$20,IF(G421&gt;'admin BN&lt;40'!$C$19,'admin BN&lt;40'!$B$19,"")))))))))</f>
        <v/>
      </c>
      <c r="Q421" s="14" t="str">
        <f t="shared" si="12"/>
        <v/>
      </c>
      <c r="R421" s="14">
        <f t="shared" si="13"/>
        <v>5</v>
      </c>
      <c r="S421" s="15" t="str">
        <f xml:space="preserve">
IF($R421&gt;0,"Fill in all required fields",
IF(OR($M421="&gt;3.0%",$M421="2.0-3.0%",$M421="1.5-2.0%",$M421="0.5-1.5%"),"Fuel sulphur content is too high for operation on BN&lt;40, please use a higher BN CLO and the matching sheet",
IF($I421&gt;100,"CLO not suitable for this sheet. Please check BN &gt;100 sheet",
IF(AND($I421&gt;39,$I421&lt;101),"CLO not suitable for this sheet. Please check BN40 - BN100 sheet",
IF(ISERROR(VLOOKUP(Q421,'admin BN&lt;40'!J$6:M$59,4,FALSE)),"",VLOOKUP(Q421,'admin BN&lt;40'!J$6:M$59,4,FALSE))))))</f>
        <v>Fill in all required fields</v>
      </c>
    </row>
    <row r="422" spans="2:19" ht="15">
      <c r="B422" s="10">
        <v>417</v>
      </c>
      <c r="C422" s="41"/>
      <c r="D422" s="42"/>
      <c r="E422" s="42"/>
      <c r="F422" s="42"/>
      <c r="G422" s="42"/>
      <c r="H422" s="42"/>
      <c r="I422" s="42"/>
      <c r="J422" s="42"/>
      <c r="K422" s="42"/>
      <c r="L422" s="42"/>
      <c r="M422" s="11" t="str">
        <f xml:space="preserve">
(IF(F422&gt;'admin BN&lt;40'!$C$41,'admin BN&lt;40'!$B$41,
(IF(F422&gt;'admin BN&lt;40'!$C$40,'admin BN&lt;40'!$B$40,
(IF(F422&gt;'admin BN&lt;40'!$C$39,'admin BN&lt;40'!$B$39,
(IF(F422&gt;'admin BN&lt;40'!$C$38,'admin BN&lt;40'!$B$38,
(IF(F422&gt;'admin BN&lt;40'!$C$37,'admin BN&lt;40'!$B$37,
(IF(F422&gt;'admin BN&lt;40'!$C$36,'admin BN&lt;40'!$B$36,
(IF(F422&gt;'admin BN&lt;40'!$C$35,'admin BN&lt;40'!$B$35,
(IF(F422&gt;'admin BN&lt;40'!$C$34,'admin BN&lt;40'!$B$34,
(IF(F422&gt;'admin BN&lt;40'!$C$33,'admin BN&lt;40'!$B$33,
(IF(F422&gt;'admin BN&lt;40'!$C$32,'admin BN&lt;40'!$B$32,
(IF(F422&gt;'admin BN&lt;40'!$C$31,'admin BN&lt;40'!$B$31,
(IF(F422&gt;'admin BN&lt;40'!$C$30,'admin BN&lt;40'!$B$30,
(IF(F422&gt;'admin BN&lt;40'!$C$29,'admin BN&lt;40'!$B$29,IF(F422="","",'admin BN&lt;40'!$B$28)))))))))))))))))))))))))))</f>
        <v/>
      </c>
      <c r="N422" s="12" t="str">
        <f xml:space="preserve">
IF(ISBLANK(K422),"",
IF(K422&gt;'admin BN&lt;40'!$E$6,"Safe",
IF(K422&gt;'admin BN&lt;40'!$G$6,"Danger",)))</f>
        <v/>
      </c>
      <c r="O422" s="13" t="str">
        <f xml:space="preserve">
IF(ISBLANK(L422),"",
IF(L422&gt;'admin BN&lt;40'!$G$7,"Danger",
IF(L422&gt;'admin BN&lt;40'!$F$7,"Alert",
IF(L422&gt;='admin BN&lt;40'!$E$7,"Safe",""))))</f>
        <v/>
      </c>
      <c r="P422" s="14" t="str">
        <f xml:space="preserve">
(IF(G422&gt;'admin BN&lt;40'!$C$23,'admin BN&lt;40'!$B$23,
(IF(G422&gt;'admin BN&lt;40'!$C$22,'admin BN&lt;40'!$B$22,
(IF(G422&gt;'admin BN&lt;40'!$C$21,'admin BN&lt;40'!$B$21,
(IF(G422&gt;'admin BN&lt;40'!$C$20,'admin BN&lt;40'!$B$20,IF(G422&gt;'admin BN&lt;40'!$C$19,'admin BN&lt;40'!$B$19,"")))))))))</f>
        <v/>
      </c>
      <c r="Q422" s="14" t="str">
        <f t="shared" si="12"/>
        <v/>
      </c>
      <c r="R422" s="14">
        <f t="shared" si="13"/>
        <v>5</v>
      </c>
      <c r="S422" s="15" t="str">
        <f xml:space="preserve">
IF($R422&gt;0,"Fill in all required fields",
IF(OR($M422="&gt;3.0%",$M422="2.0-3.0%",$M422="1.5-2.0%",$M422="0.5-1.5%"),"Fuel sulphur content is too high for operation on BN&lt;40, please use a higher BN CLO and the matching sheet",
IF($I422&gt;100,"CLO not suitable for this sheet. Please check BN &gt;100 sheet",
IF(AND($I422&gt;39,$I422&lt;101),"CLO not suitable for this sheet. Please check BN40 - BN100 sheet",
IF(ISERROR(VLOOKUP(Q422,'admin BN&lt;40'!J$6:M$59,4,FALSE)),"",VLOOKUP(Q422,'admin BN&lt;40'!J$6:M$59,4,FALSE))))))</f>
        <v>Fill in all required fields</v>
      </c>
    </row>
    <row r="423" spans="2:19" ht="15">
      <c r="B423" s="10">
        <v>418</v>
      </c>
      <c r="C423" s="41"/>
      <c r="D423" s="42"/>
      <c r="E423" s="42"/>
      <c r="F423" s="42"/>
      <c r="G423" s="42"/>
      <c r="H423" s="42"/>
      <c r="I423" s="42"/>
      <c r="J423" s="42"/>
      <c r="K423" s="42"/>
      <c r="L423" s="42"/>
      <c r="M423" s="11" t="str">
        <f xml:space="preserve">
(IF(F423&gt;'admin BN&lt;40'!$C$41,'admin BN&lt;40'!$B$41,
(IF(F423&gt;'admin BN&lt;40'!$C$40,'admin BN&lt;40'!$B$40,
(IF(F423&gt;'admin BN&lt;40'!$C$39,'admin BN&lt;40'!$B$39,
(IF(F423&gt;'admin BN&lt;40'!$C$38,'admin BN&lt;40'!$B$38,
(IF(F423&gt;'admin BN&lt;40'!$C$37,'admin BN&lt;40'!$B$37,
(IF(F423&gt;'admin BN&lt;40'!$C$36,'admin BN&lt;40'!$B$36,
(IF(F423&gt;'admin BN&lt;40'!$C$35,'admin BN&lt;40'!$B$35,
(IF(F423&gt;'admin BN&lt;40'!$C$34,'admin BN&lt;40'!$B$34,
(IF(F423&gt;'admin BN&lt;40'!$C$33,'admin BN&lt;40'!$B$33,
(IF(F423&gt;'admin BN&lt;40'!$C$32,'admin BN&lt;40'!$B$32,
(IF(F423&gt;'admin BN&lt;40'!$C$31,'admin BN&lt;40'!$B$31,
(IF(F423&gt;'admin BN&lt;40'!$C$30,'admin BN&lt;40'!$B$30,
(IF(F423&gt;'admin BN&lt;40'!$C$29,'admin BN&lt;40'!$B$29,IF(F423="","",'admin BN&lt;40'!$B$28)))))))))))))))))))))))))))</f>
        <v/>
      </c>
      <c r="N423" s="12" t="str">
        <f xml:space="preserve">
IF(ISBLANK(K423),"",
IF(K423&gt;'admin BN&lt;40'!$E$6,"Safe",
IF(K423&gt;'admin BN&lt;40'!$G$6,"Danger",)))</f>
        <v/>
      </c>
      <c r="O423" s="13" t="str">
        <f xml:space="preserve">
IF(ISBLANK(L423),"",
IF(L423&gt;'admin BN&lt;40'!$G$7,"Danger",
IF(L423&gt;'admin BN&lt;40'!$F$7,"Alert",
IF(L423&gt;='admin BN&lt;40'!$E$7,"Safe",""))))</f>
        <v/>
      </c>
      <c r="P423" s="14" t="str">
        <f xml:space="preserve">
(IF(G423&gt;'admin BN&lt;40'!$C$23,'admin BN&lt;40'!$B$23,
(IF(G423&gt;'admin BN&lt;40'!$C$22,'admin BN&lt;40'!$B$22,
(IF(G423&gt;'admin BN&lt;40'!$C$21,'admin BN&lt;40'!$B$21,
(IF(G423&gt;'admin BN&lt;40'!$C$20,'admin BN&lt;40'!$B$20,IF(G423&gt;'admin BN&lt;40'!$C$19,'admin BN&lt;40'!$B$19,"")))))))))</f>
        <v/>
      </c>
      <c r="Q423" s="14" t="str">
        <f t="shared" si="12"/>
        <v/>
      </c>
      <c r="R423" s="14">
        <f t="shared" si="13"/>
        <v>5</v>
      </c>
      <c r="S423" s="15" t="str">
        <f xml:space="preserve">
IF($R423&gt;0,"Fill in all required fields",
IF(OR($M423="&gt;3.0%",$M423="2.0-3.0%",$M423="1.5-2.0%",$M423="0.5-1.5%"),"Fuel sulphur content is too high for operation on BN&lt;40, please use a higher BN CLO and the matching sheet",
IF($I423&gt;100,"CLO not suitable for this sheet. Please check BN &gt;100 sheet",
IF(AND($I423&gt;39,$I423&lt;101),"CLO not suitable for this sheet. Please check BN40 - BN100 sheet",
IF(ISERROR(VLOOKUP(Q423,'admin BN&lt;40'!J$6:M$59,4,FALSE)),"",VLOOKUP(Q423,'admin BN&lt;40'!J$6:M$59,4,FALSE))))))</f>
        <v>Fill in all required fields</v>
      </c>
    </row>
    <row r="424" spans="2:19" ht="15">
      <c r="B424" s="10">
        <v>419</v>
      </c>
      <c r="C424" s="41"/>
      <c r="D424" s="42"/>
      <c r="E424" s="42"/>
      <c r="F424" s="42"/>
      <c r="G424" s="42"/>
      <c r="H424" s="42"/>
      <c r="I424" s="42"/>
      <c r="J424" s="42"/>
      <c r="K424" s="42"/>
      <c r="L424" s="42"/>
      <c r="M424" s="11" t="str">
        <f xml:space="preserve">
(IF(F424&gt;'admin BN&lt;40'!$C$41,'admin BN&lt;40'!$B$41,
(IF(F424&gt;'admin BN&lt;40'!$C$40,'admin BN&lt;40'!$B$40,
(IF(F424&gt;'admin BN&lt;40'!$C$39,'admin BN&lt;40'!$B$39,
(IF(F424&gt;'admin BN&lt;40'!$C$38,'admin BN&lt;40'!$B$38,
(IF(F424&gt;'admin BN&lt;40'!$C$37,'admin BN&lt;40'!$B$37,
(IF(F424&gt;'admin BN&lt;40'!$C$36,'admin BN&lt;40'!$B$36,
(IF(F424&gt;'admin BN&lt;40'!$C$35,'admin BN&lt;40'!$B$35,
(IF(F424&gt;'admin BN&lt;40'!$C$34,'admin BN&lt;40'!$B$34,
(IF(F424&gt;'admin BN&lt;40'!$C$33,'admin BN&lt;40'!$B$33,
(IF(F424&gt;'admin BN&lt;40'!$C$32,'admin BN&lt;40'!$B$32,
(IF(F424&gt;'admin BN&lt;40'!$C$31,'admin BN&lt;40'!$B$31,
(IF(F424&gt;'admin BN&lt;40'!$C$30,'admin BN&lt;40'!$B$30,
(IF(F424&gt;'admin BN&lt;40'!$C$29,'admin BN&lt;40'!$B$29,IF(F424="","",'admin BN&lt;40'!$B$28)))))))))))))))))))))))))))</f>
        <v/>
      </c>
      <c r="N424" s="12" t="str">
        <f xml:space="preserve">
IF(ISBLANK(K424),"",
IF(K424&gt;'admin BN&lt;40'!$E$6,"Safe",
IF(K424&gt;'admin BN&lt;40'!$G$6,"Danger",)))</f>
        <v/>
      </c>
      <c r="O424" s="13" t="str">
        <f xml:space="preserve">
IF(ISBLANK(L424),"",
IF(L424&gt;'admin BN&lt;40'!$G$7,"Danger",
IF(L424&gt;'admin BN&lt;40'!$F$7,"Alert",
IF(L424&gt;='admin BN&lt;40'!$E$7,"Safe",""))))</f>
        <v/>
      </c>
      <c r="P424" s="14" t="str">
        <f xml:space="preserve">
(IF(G424&gt;'admin BN&lt;40'!$C$23,'admin BN&lt;40'!$B$23,
(IF(G424&gt;'admin BN&lt;40'!$C$22,'admin BN&lt;40'!$B$22,
(IF(G424&gt;'admin BN&lt;40'!$C$21,'admin BN&lt;40'!$B$21,
(IF(G424&gt;'admin BN&lt;40'!$C$20,'admin BN&lt;40'!$B$20,IF(G424&gt;'admin BN&lt;40'!$C$19,'admin BN&lt;40'!$B$19,"")))))))))</f>
        <v/>
      </c>
      <c r="Q424" s="14" t="str">
        <f t="shared" si="12"/>
        <v/>
      </c>
      <c r="R424" s="14">
        <f t="shared" si="13"/>
        <v>5</v>
      </c>
      <c r="S424" s="15" t="str">
        <f xml:space="preserve">
IF($R424&gt;0,"Fill in all required fields",
IF(OR($M424="&gt;3.0%",$M424="2.0-3.0%",$M424="1.5-2.0%",$M424="0.5-1.5%"),"Fuel sulphur content is too high for operation on BN&lt;40, please use a higher BN CLO and the matching sheet",
IF($I424&gt;100,"CLO not suitable for this sheet. Please check BN &gt;100 sheet",
IF(AND($I424&gt;39,$I424&lt;101),"CLO not suitable for this sheet. Please check BN40 - BN100 sheet",
IF(ISERROR(VLOOKUP(Q424,'admin BN&lt;40'!J$6:M$59,4,FALSE)),"",VLOOKUP(Q424,'admin BN&lt;40'!J$6:M$59,4,FALSE))))))</f>
        <v>Fill in all required fields</v>
      </c>
    </row>
    <row r="425" spans="2:19" ht="15">
      <c r="B425" s="10">
        <v>420</v>
      </c>
      <c r="C425" s="41"/>
      <c r="D425" s="42"/>
      <c r="E425" s="42"/>
      <c r="F425" s="42"/>
      <c r="G425" s="42"/>
      <c r="H425" s="42"/>
      <c r="I425" s="42"/>
      <c r="J425" s="42"/>
      <c r="K425" s="42"/>
      <c r="L425" s="42"/>
      <c r="M425" s="11" t="str">
        <f xml:space="preserve">
(IF(F425&gt;'admin BN&lt;40'!$C$41,'admin BN&lt;40'!$B$41,
(IF(F425&gt;'admin BN&lt;40'!$C$40,'admin BN&lt;40'!$B$40,
(IF(F425&gt;'admin BN&lt;40'!$C$39,'admin BN&lt;40'!$B$39,
(IF(F425&gt;'admin BN&lt;40'!$C$38,'admin BN&lt;40'!$B$38,
(IF(F425&gt;'admin BN&lt;40'!$C$37,'admin BN&lt;40'!$B$37,
(IF(F425&gt;'admin BN&lt;40'!$C$36,'admin BN&lt;40'!$B$36,
(IF(F425&gt;'admin BN&lt;40'!$C$35,'admin BN&lt;40'!$B$35,
(IF(F425&gt;'admin BN&lt;40'!$C$34,'admin BN&lt;40'!$B$34,
(IF(F425&gt;'admin BN&lt;40'!$C$33,'admin BN&lt;40'!$B$33,
(IF(F425&gt;'admin BN&lt;40'!$C$32,'admin BN&lt;40'!$B$32,
(IF(F425&gt;'admin BN&lt;40'!$C$31,'admin BN&lt;40'!$B$31,
(IF(F425&gt;'admin BN&lt;40'!$C$30,'admin BN&lt;40'!$B$30,
(IF(F425&gt;'admin BN&lt;40'!$C$29,'admin BN&lt;40'!$B$29,IF(F425="","",'admin BN&lt;40'!$B$28)))))))))))))))))))))))))))</f>
        <v/>
      </c>
      <c r="N425" s="12" t="str">
        <f xml:space="preserve">
IF(ISBLANK(K425),"",
IF(K425&gt;'admin BN&lt;40'!$E$6,"Safe",
IF(K425&gt;'admin BN&lt;40'!$G$6,"Danger",)))</f>
        <v/>
      </c>
      <c r="O425" s="13" t="str">
        <f xml:space="preserve">
IF(ISBLANK(L425),"",
IF(L425&gt;'admin BN&lt;40'!$G$7,"Danger",
IF(L425&gt;'admin BN&lt;40'!$F$7,"Alert",
IF(L425&gt;='admin BN&lt;40'!$E$7,"Safe",""))))</f>
        <v/>
      </c>
      <c r="P425" s="14" t="str">
        <f xml:space="preserve">
(IF(G425&gt;'admin BN&lt;40'!$C$23,'admin BN&lt;40'!$B$23,
(IF(G425&gt;'admin BN&lt;40'!$C$22,'admin BN&lt;40'!$B$22,
(IF(G425&gt;'admin BN&lt;40'!$C$21,'admin BN&lt;40'!$B$21,
(IF(G425&gt;'admin BN&lt;40'!$C$20,'admin BN&lt;40'!$B$20,IF(G425&gt;'admin BN&lt;40'!$C$19,'admin BN&lt;40'!$B$19,"")))))))))</f>
        <v/>
      </c>
      <c r="Q425" s="14" t="str">
        <f t="shared" si="12"/>
        <v/>
      </c>
      <c r="R425" s="14">
        <f t="shared" si="13"/>
        <v>5</v>
      </c>
      <c r="S425" s="15" t="str">
        <f xml:space="preserve">
IF($R425&gt;0,"Fill in all required fields",
IF(OR($M425="&gt;3.0%",$M425="2.0-3.0%",$M425="1.5-2.0%",$M425="0.5-1.5%"),"Fuel sulphur content is too high for operation on BN&lt;40, please use a higher BN CLO and the matching sheet",
IF($I425&gt;100,"CLO not suitable for this sheet. Please check BN &gt;100 sheet",
IF(AND($I425&gt;39,$I425&lt;101),"CLO not suitable for this sheet. Please check BN40 - BN100 sheet",
IF(ISERROR(VLOOKUP(Q425,'admin BN&lt;40'!J$6:M$59,4,FALSE)),"",VLOOKUP(Q425,'admin BN&lt;40'!J$6:M$59,4,FALSE))))))</f>
        <v>Fill in all required fields</v>
      </c>
    </row>
    <row r="426" spans="2:19" ht="15">
      <c r="B426" s="10">
        <v>421</v>
      </c>
      <c r="C426" s="41"/>
      <c r="D426" s="42"/>
      <c r="E426" s="42"/>
      <c r="F426" s="42"/>
      <c r="G426" s="42"/>
      <c r="H426" s="42"/>
      <c r="I426" s="42"/>
      <c r="J426" s="42"/>
      <c r="K426" s="42"/>
      <c r="L426" s="42"/>
      <c r="M426" s="11" t="str">
        <f xml:space="preserve">
(IF(F426&gt;'admin BN&lt;40'!$C$41,'admin BN&lt;40'!$B$41,
(IF(F426&gt;'admin BN&lt;40'!$C$40,'admin BN&lt;40'!$B$40,
(IF(F426&gt;'admin BN&lt;40'!$C$39,'admin BN&lt;40'!$B$39,
(IF(F426&gt;'admin BN&lt;40'!$C$38,'admin BN&lt;40'!$B$38,
(IF(F426&gt;'admin BN&lt;40'!$C$37,'admin BN&lt;40'!$B$37,
(IF(F426&gt;'admin BN&lt;40'!$C$36,'admin BN&lt;40'!$B$36,
(IF(F426&gt;'admin BN&lt;40'!$C$35,'admin BN&lt;40'!$B$35,
(IF(F426&gt;'admin BN&lt;40'!$C$34,'admin BN&lt;40'!$B$34,
(IF(F426&gt;'admin BN&lt;40'!$C$33,'admin BN&lt;40'!$B$33,
(IF(F426&gt;'admin BN&lt;40'!$C$32,'admin BN&lt;40'!$B$32,
(IF(F426&gt;'admin BN&lt;40'!$C$31,'admin BN&lt;40'!$B$31,
(IF(F426&gt;'admin BN&lt;40'!$C$30,'admin BN&lt;40'!$B$30,
(IF(F426&gt;'admin BN&lt;40'!$C$29,'admin BN&lt;40'!$B$29,IF(F426="","",'admin BN&lt;40'!$B$28)))))))))))))))))))))))))))</f>
        <v/>
      </c>
      <c r="N426" s="12" t="str">
        <f xml:space="preserve">
IF(ISBLANK(K426),"",
IF(K426&gt;'admin BN&lt;40'!$E$6,"Safe",
IF(K426&gt;'admin BN&lt;40'!$G$6,"Danger",)))</f>
        <v/>
      </c>
      <c r="O426" s="13" t="str">
        <f xml:space="preserve">
IF(ISBLANK(L426),"",
IF(L426&gt;'admin BN&lt;40'!$G$7,"Danger",
IF(L426&gt;'admin BN&lt;40'!$F$7,"Alert",
IF(L426&gt;='admin BN&lt;40'!$E$7,"Safe",""))))</f>
        <v/>
      </c>
      <c r="P426" s="14" t="str">
        <f xml:space="preserve">
(IF(G426&gt;'admin BN&lt;40'!$C$23,'admin BN&lt;40'!$B$23,
(IF(G426&gt;'admin BN&lt;40'!$C$22,'admin BN&lt;40'!$B$22,
(IF(G426&gt;'admin BN&lt;40'!$C$21,'admin BN&lt;40'!$B$21,
(IF(G426&gt;'admin BN&lt;40'!$C$20,'admin BN&lt;40'!$B$20,IF(G426&gt;'admin BN&lt;40'!$C$19,'admin BN&lt;40'!$B$19,"")))))))))</f>
        <v/>
      </c>
      <c r="Q426" s="14" t="str">
        <f t="shared" si="12"/>
        <v/>
      </c>
      <c r="R426" s="14">
        <f t="shared" si="13"/>
        <v>5</v>
      </c>
      <c r="S426" s="15" t="str">
        <f xml:space="preserve">
IF($R426&gt;0,"Fill in all required fields",
IF(OR($M426="&gt;3.0%",$M426="2.0-3.0%",$M426="1.5-2.0%",$M426="0.5-1.5%"),"Fuel sulphur content is too high for operation on BN&lt;40, please use a higher BN CLO and the matching sheet",
IF($I426&gt;100,"CLO not suitable for this sheet. Please check BN &gt;100 sheet",
IF(AND($I426&gt;39,$I426&lt;101),"CLO not suitable for this sheet. Please check BN40 - BN100 sheet",
IF(ISERROR(VLOOKUP(Q426,'admin BN&lt;40'!J$6:M$59,4,FALSE)),"",VLOOKUP(Q426,'admin BN&lt;40'!J$6:M$59,4,FALSE))))))</f>
        <v>Fill in all required fields</v>
      </c>
    </row>
    <row r="427" spans="2:19" ht="15">
      <c r="B427" s="10">
        <v>422</v>
      </c>
      <c r="C427" s="41"/>
      <c r="D427" s="42"/>
      <c r="E427" s="42"/>
      <c r="F427" s="42"/>
      <c r="G427" s="42"/>
      <c r="H427" s="42"/>
      <c r="I427" s="42"/>
      <c r="J427" s="42"/>
      <c r="K427" s="42"/>
      <c r="L427" s="42"/>
      <c r="M427" s="11" t="str">
        <f xml:space="preserve">
(IF(F427&gt;'admin BN&lt;40'!$C$41,'admin BN&lt;40'!$B$41,
(IF(F427&gt;'admin BN&lt;40'!$C$40,'admin BN&lt;40'!$B$40,
(IF(F427&gt;'admin BN&lt;40'!$C$39,'admin BN&lt;40'!$B$39,
(IF(F427&gt;'admin BN&lt;40'!$C$38,'admin BN&lt;40'!$B$38,
(IF(F427&gt;'admin BN&lt;40'!$C$37,'admin BN&lt;40'!$B$37,
(IF(F427&gt;'admin BN&lt;40'!$C$36,'admin BN&lt;40'!$B$36,
(IF(F427&gt;'admin BN&lt;40'!$C$35,'admin BN&lt;40'!$B$35,
(IF(F427&gt;'admin BN&lt;40'!$C$34,'admin BN&lt;40'!$B$34,
(IF(F427&gt;'admin BN&lt;40'!$C$33,'admin BN&lt;40'!$B$33,
(IF(F427&gt;'admin BN&lt;40'!$C$32,'admin BN&lt;40'!$B$32,
(IF(F427&gt;'admin BN&lt;40'!$C$31,'admin BN&lt;40'!$B$31,
(IF(F427&gt;'admin BN&lt;40'!$C$30,'admin BN&lt;40'!$B$30,
(IF(F427&gt;'admin BN&lt;40'!$C$29,'admin BN&lt;40'!$B$29,IF(F427="","",'admin BN&lt;40'!$B$28)))))))))))))))))))))))))))</f>
        <v/>
      </c>
      <c r="N427" s="12" t="str">
        <f xml:space="preserve">
IF(ISBLANK(K427),"",
IF(K427&gt;'admin BN&lt;40'!$E$6,"Safe",
IF(K427&gt;'admin BN&lt;40'!$G$6,"Danger",)))</f>
        <v/>
      </c>
      <c r="O427" s="13" t="str">
        <f xml:space="preserve">
IF(ISBLANK(L427),"",
IF(L427&gt;'admin BN&lt;40'!$G$7,"Danger",
IF(L427&gt;'admin BN&lt;40'!$F$7,"Alert",
IF(L427&gt;='admin BN&lt;40'!$E$7,"Safe",""))))</f>
        <v/>
      </c>
      <c r="P427" s="14" t="str">
        <f xml:space="preserve">
(IF(G427&gt;'admin BN&lt;40'!$C$23,'admin BN&lt;40'!$B$23,
(IF(G427&gt;'admin BN&lt;40'!$C$22,'admin BN&lt;40'!$B$22,
(IF(G427&gt;'admin BN&lt;40'!$C$21,'admin BN&lt;40'!$B$21,
(IF(G427&gt;'admin BN&lt;40'!$C$20,'admin BN&lt;40'!$B$20,IF(G427&gt;'admin BN&lt;40'!$C$19,'admin BN&lt;40'!$B$19,"")))))))))</f>
        <v/>
      </c>
      <c r="Q427" s="14" t="str">
        <f t="shared" si="12"/>
        <v/>
      </c>
      <c r="R427" s="14">
        <f t="shared" si="13"/>
        <v>5</v>
      </c>
      <c r="S427" s="15" t="str">
        <f xml:space="preserve">
IF($R427&gt;0,"Fill in all required fields",
IF(OR($M427="&gt;3.0%",$M427="2.0-3.0%",$M427="1.5-2.0%",$M427="0.5-1.5%"),"Fuel sulphur content is too high for operation on BN&lt;40, please use a higher BN CLO and the matching sheet",
IF($I427&gt;100,"CLO not suitable for this sheet. Please check BN &gt;100 sheet",
IF(AND($I427&gt;39,$I427&lt;101),"CLO not suitable for this sheet. Please check BN40 - BN100 sheet",
IF(ISERROR(VLOOKUP(Q427,'admin BN&lt;40'!J$6:M$59,4,FALSE)),"",VLOOKUP(Q427,'admin BN&lt;40'!J$6:M$59,4,FALSE))))))</f>
        <v>Fill in all required fields</v>
      </c>
    </row>
    <row r="428" spans="2:19" ht="15">
      <c r="B428" s="10">
        <v>423</v>
      </c>
      <c r="C428" s="41"/>
      <c r="D428" s="42"/>
      <c r="E428" s="42"/>
      <c r="F428" s="42"/>
      <c r="G428" s="42"/>
      <c r="H428" s="42"/>
      <c r="I428" s="42"/>
      <c r="J428" s="42"/>
      <c r="K428" s="42"/>
      <c r="L428" s="42"/>
      <c r="M428" s="11" t="str">
        <f xml:space="preserve">
(IF(F428&gt;'admin BN&lt;40'!$C$41,'admin BN&lt;40'!$B$41,
(IF(F428&gt;'admin BN&lt;40'!$C$40,'admin BN&lt;40'!$B$40,
(IF(F428&gt;'admin BN&lt;40'!$C$39,'admin BN&lt;40'!$B$39,
(IF(F428&gt;'admin BN&lt;40'!$C$38,'admin BN&lt;40'!$B$38,
(IF(F428&gt;'admin BN&lt;40'!$C$37,'admin BN&lt;40'!$B$37,
(IF(F428&gt;'admin BN&lt;40'!$C$36,'admin BN&lt;40'!$B$36,
(IF(F428&gt;'admin BN&lt;40'!$C$35,'admin BN&lt;40'!$B$35,
(IF(F428&gt;'admin BN&lt;40'!$C$34,'admin BN&lt;40'!$B$34,
(IF(F428&gt;'admin BN&lt;40'!$C$33,'admin BN&lt;40'!$B$33,
(IF(F428&gt;'admin BN&lt;40'!$C$32,'admin BN&lt;40'!$B$32,
(IF(F428&gt;'admin BN&lt;40'!$C$31,'admin BN&lt;40'!$B$31,
(IF(F428&gt;'admin BN&lt;40'!$C$30,'admin BN&lt;40'!$B$30,
(IF(F428&gt;'admin BN&lt;40'!$C$29,'admin BN&lt;40'!$B$29,IF(F428="","",'admin BN&lt;40'!$B$28)))))))))))))))))))))))))))</f>
        <v/>
      </c>
      <c r="N428" s="12" t="str">
        <f xml:space="preserve">
IF(ISBLANK(K428),"",
IF(K428&gt;'admin BN&lt;40'!$E$6,"Safe",
IF(K428&gt;'admin BN&lt;40'!$G$6,"Danger",)))</f>
        <v/>
      </c>
      <c r="O428" s="13" t="str">
        <f xml:space="preserve">
IF(ISBLANK(L428),"",
IF(L428&gt;'admin BN&lt;40'!$G$7,"Danger",
IF(L428&gt;'admin BN&lt;40'!$F$7,"Alert",
IF(L428&gt;='admin BN&lt;40'!$E$7,"Safe",""))))</f>
        <v/>
      </c>
      <c r="P428" s="14" t="str">
        <f xml:space="preserve">
(IF(G428&gt;'admin BN&lt;40'!$C$23,'admin BN&lt;40'!$B$23,
(IF(G428&gt;'admin BN&lt;40'!$C$22,'admin BN&lt;40'!$B$22,
(IF(G428&gt;'admin BN&lt;40'!$C$21,'admin BN&lt;40'!$B$21,
(IF(G428&gt;'admin BN&lt;40'!$C$20,'admin BN&lt;40'!$B$20,IF(G428&gt;'admin BN&lt;40'!$C$19,'admin BN&lt;40'!$B$19,"")))))))))</f>
        <v/>
      </c>
      <c r="Q428" s="14" t="str">
        <f t="shared" si="12"/>
        <v/>
      </c>
      <c r="R428" s="14">
        <f t="shared" si="13"/>
        <v>5</v>
      </c>
      <c r="S428" s="15" t="str">
        <f xml:space="preserve">
IF($R428&gt;0,"Fill in all required fields",
IF(OR($M428="&gt;3.0%",$M428="2.0-3.0%",$M428="1.5-2.0%",$M428="0.5-1.5%"),"Fuel sulphur content is too high for operation on BN&lt;40, please use a higher BN CLO and the matching sheet",
IF($I428&gt;100,"CLO not suitable for this sheet. Please check BN &gt;100 sheet",
IF(AND($I428&gt;39,$I428&lt;101),"CLO not suitable for this sheet. Please check BN40 - BN100 sheet",
IF(ISERROR(VLOOKUP(Q428,'admin BN&lt;40'!J$6:M$59,4,FALSE)),"",VLOOKUP(Q428,'admin BN&lt;40'!J$6:M$59,4,FALSE))))))</f>
        <v>Fill in all required fields</v>
      </c>
    </row>
    <row r="429" spans="2:19" ht="15">
      <c r="B429" s="10">
        <v>424</v>
      </c>
      <c r="C429" s="41"/>
      <c r="D429" s="42"/>
      <c r="E429" s="42"/>
      <c r="F429" s="42"/>
      <c r="G429" s="42"/>
      <c r="H429" s="42"/>
      <c r="I429" s="42"/>
      <c r="J429" s="42"/>
      <c r="K429" s="42"/>
      <c r="L429" s="42"/>
      <c r="M429" s="11" t="str">
        <f xml:space="preserve">
(IF(F429&gt;'admin BN&lt;40'!$C$41,'admin BN&lt;40'!$B$41,
(IF(F429&gt;'admin BN&lt;40'!$C$40,'admin BN&lt;40'!$B$40,
(IF(F429&gt;'admin BN&lt;40'!$C$39,'admin BN&lt;40'!$B$39,
(IF(F429&gt;'admin BN&lt;40'!$C$38,'admin BN&lt;40'!$B$38,
(IF(F429&gt;'admin BN&lt;40'!$C$37,'admin BN&lt;40'!$B$37,
(IF(F429&gt;'admin BN&lt;40'!$C$36,'admin BN&lt;40'!$B$36,
(IF(F429&gt;'admin BN&lt;40'!$C$35,'admin BN&lt;40'!$B$35,
(IF(F429&gt;'admin BN&lt;40'!$C$34,'admin BN&lt;40'!$B$34,
(IF(F429&gt;'admin BN&lt;40'!$C$33,'admin BN&lt;40'!$B$33,
(IF(F429&gt;'admin BN&lt;40'!$C$32,'admin BN&lt;40'!$B$32,
(IF(F429&gt;'admin BN&lt;40'!$C$31,'admin BN&lt;40'!$B$31,
(IF(F429&gt;'admin BN&lt;40'!$C$30,'admin BN&lt;40'!$B$30,
(IF(F429&gt;'admin BN&lt;40'!$C$29,'admin BN&lt;40'!$B$29,IF(F429="","",'admin BN&lt;40'!$B$28)))))))))))))))))))))))))))</f>
        <v/>
      </c>
      <c r="N429" s="12" t="str">
        <f xml:space="preserve">
IF(ISBLANK(K429),"",
IF(K429&gt;'admin BN&lt;40'!$E$6,"Safe",
IF(K429&gt;'admin BN&lt;40'!$G$6,"Danger",)))</f>
        <v/>
      </c>
      <c r="O429" s="13" t="str">
        <f xml:space="preserve">
IF(ISBLANK(L429),"",
IF(L429&gt;'admin BN&lt;40'!$G$7,"Danger",
IF(L429&gt;'admin BN&lt;40'!$F$7,"Alert",
IF(L429&gt;='admin BN&lt;40'!$E$7,"Safe",""))))</f>
        <v/>
      </c>
      <c r="P429" s="14" t="str">
        <f xml:space="preserve">
(IF(G429&gt;'admin BN&lt;40'!$C$23,'admin BN&lt;40'!$B$23,
(IF(G429&gt;'admin BN&lt;40'!$C$22,'admin BN&lt;40'!$B$22,
(IF(G429&gt;'admin BN&lt;40'!$C$21,'admin BN&lt;40'!$B$21,
(IF(G429&gt;'admin BN&lt;40'!$C$20,'admin BN&lt;40'!$B$20,IF(G429&gt;'admin BN&lt;40'!$C$19,'admin BN&lt;40'!$B$19,"")))))))))</f>
        <v/>
      </c>
      <c r="Q429" s="14" t="str">
        <f t="shared" si="12"/>
        <v/>
      </c>
      <c r="R429" s="14">
        <f t="shared" si="13"/>
        <v>5</v>
      </c>
      <c r="S429" s="15" t="str">
        <f xml:space="preserve">
IF($R429&gt;0,"Fill in all required fields",
IF(OR($M429="&gt;3.0%",$M429="2.0-3.0%",$M429="1.5-2.0%",$M429="0.5-1.5%"),"Fuel sulphur content is too high for operation on BN&lt;40, please use a higher BN CLO and the matching sheet",
IF($I429&gt;100,"CLO not suitable for this sheet. Please check BN &gt;100 sheet",
IF(AND($I429&gt;39,$I429&lt;101),"CLO not suitable for this sheet. Please check BN40 - BN100 sheet",
IF(ISERROR(VLOOKUP(Q429,'admin BN&lt;40'!J$6:M$59,4,FALSE)),"",VLOOKUP(Q429,'admin BN&lt;40'!J$6:M$59,4,FALSE))))))</f>
        <v>Fill in all required fields</v>
      </c>
    </row>
    <row r="430" spans="2:19" ht="15">
      <c r="B430" s="10">
        <v>425</v>
      </c>
      <c r="C430" s="41"/>
      <c r="D430" s="42"/>
      <c r="E430" s="42"/>
      <c r="F430" s="42"/>
      <c r="G430" s="42"/>
      <c r="H430" s="42"/>
      <c r="I430" s="42"/>
      <c r="J430" s="42"/>
      <c r="K430" s="42"/>
      <c r="L430" s="42"/>
      <c r="M430" s="11" t="str">
        <f xml:space="preserve">
(IF(F430&gt;'admin BN&lt;40'!$C$41,'admin BN&lt;40'!$B$41,
(IF(F430&gt;'admin BN&lt;40'!$C$40,'admin BN&lt;40'!$B$40,
(IF(F430&gt;'admin BN&lt;40'!$C$39,'admin BN&lt;40'!$B$39,
(IF(F430&gt;'admin BN&lt;40'!$C$38,'admin BN&lt;40'!$B$38,
(IF(F430&gt;'admin BN&lt;40'!$C$37,'admin BN&lt;40'!$B$37,
(IF(F430&gt;'admin BN&lt;40'!$C$36,'admin BN&lt;40'!$B$36,
(IF(F430&gt;'admin BN&lt;40'!$C$35,'admin BN&lt;40'!$B$35,
(IF(F430&gt;'admin BN&lt;40'!$C$34,'admin BN&lt;40'!$B$34,
(IF(F430&gt;'admin BN&lt;40'!$C$33,'admin BN&lt;40'!$B$33,
(IF(F430&gt;'admin BN&lt;40'!$C$32,'admin BN&lt;40'!$B$32,
(IF(F430&gt;'admin BN&lt;40'!$C$31,'admin BN&lt;40'!$B$31,
(IF(F430&gt;'admin BN&lt;40'!$C$30,'admin BN&lt;40'!$B$30,
(IF(F430&gt;'admin BN&lt;40'!$C$29,'admin BN&lt;40'!$B$29,IF(F430="","",'admin BN&lt;40'!$B$28)))))))))))))))))))))))))))</f>
        <v/>
      </c>
      <c r="N430" s="12" t="str">
        <f xml:space="preserve">
IF(ISBLANK(K430),"",
IF(K430&gt;'admin BN&lt;40'!$E$6,"Safe",
IF(K430&gt;'admin BN&lt;40'!$G$6,"Danger",)))</f>
        <v/>
      </c>
      <c r="O430" s="13" t="str">
        <f xml:space="preserve">
IF(ISBLANK(L430),"",
IF(L430&gt;'admin BN&lt;40'!$G$7,"Danger",
IF(L430&gt;'admin BN&lt;40'!$F$7,"Alert",
IF(L430&gt;='admin BN&lt;40'!$E$7,"Safe",""))))</f>
        <v/>
      </c>
      <c r="P430" s="14" t="str">
        <f xml:space="preserve">
(IF(G430&gt;'admin BN&lt;40'!$C$23,'admin BN&lt;40'!$B$23,
(IF(G430&gt;'admin BN&lt;40'!$C$22,'admin BN&lt;40'!$B$22,
(IF(G430&gt;'admin BN&lt;40'!$C$21,'admin BN&lt;40'!$B$21,
(IF(G430&gt;'admin BN&lt;40'!$C$20,'admin BN&lt;40'!$B$20,IF(G430&gt;'admin BN&lt;40'!$C$19,'admin BN&lt;40'!$B$19,"")))))))))</f>
        <v/>
      </c>
      <c r="Q430" s="14" t="str">
        <f t="shared" si="12"/>
        <v/>
      </c>
      <c r="R430" s="14">
        <f t="shared" si="13"/>
        <v>5</v>
      </c>
      <c r="S430" s="15" t="str">
        <f xml:space="preserve">
IF($R430&gt;0,"Fill in all required fields",
IF(OR($M430="&gt;3.0%",$M430="2.0-3.0%",$M430="1.5-2.0%",$M430="0.5-1.5%"),"Fuel sulphur content is too high for operation on BN&lt;40, please use a higher BN CLO and the matching sheet",
IF($I430&gt;100,"CLO not suitable for this sheet. Please check BN &gt;100 sheet",
IF(AND($I430&gt;39,$I430&lt;101),"CLO not suitable for this sheet. Please check BN40 - BN100 sheet",
IF(ISERROR(VLOOKUP(Q430,'admin BN&lt;40'!J$6:M$59,4,FALSE)),"",VLOOKUP(Q430,'admin BN&lt;40'!J$6:M$59,4,FALSE))))))</f>
        <v>Fill in all required fields</v>
      </c>
    </row>
    <row r="431" spans="2:19" ht="15">
      <c r="B431" s="10">
        <v>426</v>
      </c>
      <c r="C431" s="41"/>
      <c r="D431" s="42"/>
      <c r="E431" s="42"/>
      <c r="F431" s="42"/>
      <c r="G431" s="42"/>
      <c r="H431" s="42"/>
      <c r="I431" s="42"/>
      <c r="J431" s="42"/>
      <c r="K431" s="42"/>
      <c r="L431" s="42"/>
      <c r="M431" s="11" t="str">
        <f xml:space="preserve">
(IF(F431&gt;'admin BN&lt;40'!$C$41,'admin BN&lt;40'!$B$41,
(IF(F431&gt;'admin BN&lt;40'!$C$40,'admin BN&lt;40'!$B$40,
(IF(F431&gt;'admin BN&lt;40'!$C$39,'admin BN&lt;40'!$B$39,
(IF(F431&gt;'admin BN&lt;40'!$C$38,'admin BN&lt;40'!$B$38,
(IF(F431&gt;'admin BN&lt;40'!$C$37,'admin BN&lt;40'!$B$37,
(IF(F431&gt;'admin BN&lt;40'!$C$36,'admin BN&lt;40'!$B$36,
(IF(F431&gt;'admin BN&lt;40'!$C$35,'admin BN&lt;40'!$B$35,
(IF(F431&gt;'admin BN&lt;40'!$C$34,'admin BN&lt;40'!$B$34,
(IF(F431&gt;'admin BN&lt;40'!$C$33,'admin BN&lt;40'!$B$33,
(IF(F431&gt;'admin BN&lt;40'!$C$32,'admin BN&lt;40'!$B$32,
(IF(F431&gt;'admin BN&lt;40'!$C$31,'admin BN&lt;40'!$B$31,
(IF(F431&gt;'admin BN&lt;40'!$C$30,'admin BN&lt;40'!$B$30,
(IF(F431&gt;'admin BN&lt;40'!$C$29,'admin BN&lt;40'!$B$29,IF(F431="","",'admin BN&lt;40'!$B$28)))))))))))))))))))))))))))</f>
        <v/>
      </c>
      <c r="N431" s="12" t="str">
        <f xml:space="preserve">
IF(ISBLANK(K431),"",
IF(K431&gt;'admin BN&lt;40'!$E$6,"Safe",
IF(K431&gt;'admin BN&lt;40'!$G$6,"Danger",)))</f>
        <v/>
      </c>
      <c r="O431" s="13" t="str">
        <f xml:space="preserve">
IF(ISBLANK(L431),"",
IF(L431&gt;'admin BN&lt;40'!$G$7,"Danger",
IF(L431&gt;'admin BN&lt;40'!$F$7,"Alert",
IF(L431&gt;='admin BN&lt;40'!$E$7,"Safe",""))))</f>
        <v/>
      </c>
      <c r="P431" s="14" t="str">
        <f xml:space="preserve">
(IF(G431&gt;'admin BN&lt;40'!$C$23,'admin BN&lt;40'!$B$23,
(IF(G431&gt;'admin BN&lt;40'!$C$22,'admin BN&lt;40'!$B$22,
(IF(G431&gt;'admin BN&lt;40'!$C$21,'admin BN&lt;40'!$B$21,
(IF(G431&gt;'admin BN&lt;40'!$C$20,'admin BN&lt;40'!$B$20,IF(G431&gt;'admin BN&lt;40'!$C$19,'admin BN&lt;40'!$B$19,"")))))))))</f>
        <v/>
      </c>
      <c r="Q431" s="14" t="str">
        <f t="shared" si="12"/>
        <v/>
      </c>
      <c r="R431" s="14">
        <f t="shared" si="13"/>
        <v>5</v>
      </c>
      <c r="S431" s="15" t="str">
        <f xml:space="preserve">
IF($R431&gt;0,"Fill in all required fields",
IF(OR($M431="&gt;3.0%",$M431="2.0-3.0%",$M431="1.5-2.0%",$M431="0.5-1.5%"),"Fuel sulphur content is too high for operation on BN&lt;40, please use a higher BN CLO and the matching sheet",
IF($I431&gt;100,"CLO not suitable for this sheet. Please check BN &gt;100 sheet",
IF(AND($I431&gt;39,$I431&lt;101),"CLO not suitable for this sheet. Please check BN40 - BN100 sheet",
IF(ISERROR(VLOOKUP(Q431,'admin BN&lt;40'!J$6:M$59,4,FALSE)),"",VLOOKUP(Q431,'admin BN&lt;40'!J$6:M$59,4,FALSE))))))</f>
        <v>Fill in all required fields</v>
      </c>
    </row>
    <row r="432" spans="2:19" ht="15">
      <c r="B432" s="10">
        <v>427</v>
      </c>
      <c r="C432" s="41"/>
      <c r="D432" s="42"/>
      <c r="E432" s="42"/>
      <c r="F432" s="42"/>
      <c r="G432" s="42"/>
      <c r="H432" s="42"/>
      <c r="I432" s="42"/>
      <c r="J432" s="42"/>
      <c r="K432" s="42"/>
      <c r="L432" s="42"/>
      <c r="M432" s="11" t="str">
        <f xml:space="preserve">
(IF(F432&gt;'admin BN&lt;40'!$C$41,'admin BN&lt;40'!$B$41,
(IF(F432&gt;'admin BN&lt;40'!$C$40,'admin BN&lt;40'!$B$40,
(IF(F432&gt;'admin BN&lt;40'!$C$39,'admin BN&lt;40'!$B$39,
(IF(F432&gt;'admin BN&lt;40'!$C$38,'admin BN&lt;40'!$B$38,
(IF(F432&gt;'admin BN&lt;40'!$C$37,'admin BN&lt;40'!$B$37,
(IF(F432&gt;'admin BN&lt;40'!$C$36,'admin BN&lt;40'!$B$36,
(IF(F432&gt;'admin BN&lt;40'!$C$35,'admin BN&lt;40'!$B$35,
(IF(F432&gt;'admin BN&lt;40'!$C$34,'admin BN&lt;40'!$B$34,
(IF(F432&gt;'admin BN&lt;40'!$C$33,'admin BN&lt;40'!$B$33,
(IF(F432&gt;'admin BN&lt;40'!$C$32,'admin BN&lt;40'!$B$32,
(IF(F432&gt;'admin BN&lt;40'!$C$31,'admin BN&lt;40'!$B$31,
(IF(F432&gt;'admin BN&lt;40'!$C$30,'admin BN&lt;40'!$B$30,
(IF(F432&gt;'admin BN&lt;40'!$C$29,'admin BN&lt;40'!$B$29,IF(F432="","",'admin BN&lt;40'!$B$28)))))))))))))))))))))))))))</f>
        <v/>
      </c>
      <c r="N432" s="12" t="str">
        <f xml:space="preserve">
IF(ISBLANK(K432),"",
IF(K432&gt;'admin BN&lt;40'!$E$6,"Safe",
IF(K432&gt;'admin BN&lt;40'!$G$6,"Danger",)))</f>
        <v/>
      </c>
      <c r="O432" s="13" t="str">
        <f xml:space="preserve">
IF(ISBLANK(L432),"",
IF(L432&gt;'admin BN&lt;40'!$G$7,"Danger",
IF(L432&gt;'admin BN&lt;40'!$F$7,"Alert",
IF(L432&gt;='admin BN&lt;40'!$E$7,"Safe",""))))</f>
        <v/>
      </c>
      <c r="P432" s="14" t="str">
        <f xml:space="preserve">
(IF(G432&gt;'admin BN&lt;40'!$C$23,'admin BN&lt;40'!$B$23,
(IF(G432&gt;'admin BN&lt;40'!$C$22,'admin BN&lt;40'!$B$22,
(IF(G432&gt;'admin BN&lt;40'!$C$21,'admin BN&lt;40'!$B$21,
(IF(G432&gt;'admin BN&lt;40'!$C$20,'admin BN&lt;40'!$B$20,IF(G432&gt;'admin BN&lt;40'!$C$19,'admin BN&lt;40'!$B$19,"")))))))))</f>
        <v/>
      </c>
      <c r="Q432" s="14" t="str">
        <f t="shared" si="12"/>
        <v/>
      </c>
      <c r="R432" s="14">
        <f t="shared" si="13"/>
        <v>5</v>
      </c>
      <c r="S432" s="15" t="str">
        <f xml:space="preserve">
IF($R432&gt;0,"Fill in all required fields",
IF(OR($M432="&gt;3.0%",$M432="2.0-3.0%",$M432="1.5-2.0%",$M432="0.5-1.5%"),"Fuel sulphur content is too high for operation on BN&lt;40, please use a higher BN CLO and the matching sheet",
IF($I432&gt;100,"CLO not suitable for this sheet. Please check BN &gt;100 sheet",
IF(AND($I432&gt;39,$I432&lt;101),"CLO not suitable for this sheet. Please check BN40 - BN100 sheet",
IF(ISERROR(VLOOKUP(Q432,'admin BN&lt;40'!J$6:M$59,4,FALSE)),"",VLOOKUP(Q432,'admin BN&lt;40'!J$6:M$59,4,FALSE))))))</f>
        <v>Fill in all required fields</v>
      </c>
    </row>
    <row r="433" spans="2:19" ht="15">
      <c r="B433" s="10">
        <v>428</v>
      </c>
      <c r="C433" s="41"/>
      <c r="D433" s="42"/>
      <c r="E433" s="42"/>
      <c r="F433" s="42"/>
      <c r="G433" s="42"/>
      <c r="H433" s="42"/>
      <c r="I433" s="42"/>
      <c r="J433" s="42"/>
      <c r="K433" s="42"/>
      <c r="L433" s="42"/>
      <c r="M433" s="11" t="str">
        <f xml:space="preserve">
(IF(F433&gt;'admin BN&lt;40'!$C$41,'admin BN&lt;40'!$B$41,
(IF(F433&gt;'admin BN&lt;40'!$C$40,'admin BN&lt;40'!$B$40,
(IF(F433&gt;'admin BN&lt;40'!$C$39,'admin BN&lt;40'!$B$39,
(IF(F433&gt;'admin BN&lt;40'!$C$38,'admin BN&lt;40'!$B$38,
(IF(F433&gt;'admin BN&lt;40'!$C$37,'admin BN&lt;40'!$B$37,
(IF(F433&gt;'admin BN&lt;40'!$C$36,'admin BN&lt;40'!$B$36,
(IF(F433&gt;'admin BN&lt;40'!$C$35,'admin BN&lt;40'!$B$35,
(IF(F433&gt;'admin BN&lt;40'!$C$34,'admin BN&lt;40'!$B$34,
(IF(F433&gt;'admin BN&lt;40'!$C$33,'admin BN&lt;40'!$B$33,
(IF(F433&gt;'admin BN&lt;40'!$C$32,'admin BN&lt;40'!$B$32,
(IF(F433&gt;'admin BN&lt;40'!$C$31,'admin BN&lt;40'!$B$31,
(IF(F433&gt;'admin BN&lt;40'!$C$30,'admin BN&lt;40'!$B$30,
(IF(F433&gt;'admin BN&lt;40'!$C$29,'admin BN&lt;40'!$B$29,IF(F433="","",'admin BN&lt;40'!$B$28)))))))))))))))))))))))))))</f>
        <v/>
      </c>
      <c r="N433" s="12" t="str">
        <f xml:space="preserve">
IF(ISBLANK(K433),"",
IF(K433&gt;'admin BN&lt;40'!$E$6,"Safe",
IF(K433&gt;'admin BN&lt;40'!$G$6,"Danger",)))</f>
        <v/>
      </c>
      <c r="O433" s="13" t="str">
        <f xml:space="preserve">
IF(ISBLANK(L433),"",
IF(L433&gt;'admin BN&lt;40'!$G$7,"Danger",
IF(L433&gt;'admin BN&lt;40'!$F$7,"Alert",
IF(L433&gt;='admin BN&lt;40'!$E$7,"Safe",""))))</f>
        <v/>
      </c>
      <c r="P433" s="14" t="str">
        <f xml:space="preserve">
(IF(G433&gt;'admin BN&lt;40'!$C$23,'admin BN&lt;40'!$B$23,
(IF(G433&gt;'admin BN&lt;40'!$C$22,'admin BN&lt;40'!$B$22,
(IF(G433&gt;'admin BN&lt;40'!$C$21,'admin BN&lt;40'!$B$21,
(IF(G433&gt;'admin BN&lt;40'!$C$20,'admin BN&lt;40'!$B$20,IF(G433&gt;'admin BN&lt;40'!$C$19,'admin BN&lt;40'!$B$19,"")))))))))</f>
        <v/>
      </c>
      <c r="Q433" s="14" t="str">
        <f t="shared" si="12"/>
        <v/>
      </c>
      <c r="R433" s="14">
        <f t="shared" si="13"/>
        <v>5</v>
      </c>
      <c r="S433" s="15" t="str">
        <f xml:space="preserve">
IF($R433&gt;0,"Fill in all required fields",
IF(OR($M433="&gt;3.0%",$M433="2.0-3.0%",$M433="1.5-2.0%",$M433="0.5-1.5%"),"Fuel sulphur content is too high for operation on BN&lt;40, please use a higher BN CLO and the matching sheet",
IF($I433&gt;100,"CLO not suitable for this sheet. Please check BN &gt;100 sheet",
IF(AND($I433&gt;39,$I433&lt;101),"CLO not suitable for this sheet. Please check BN40 - BN100 sheet",
IF(ISERROR(VLOOKUP(Q433,'admin BN&lt;40'!J$6:M$59,4,FALSE)),"",VLOOKUP(Q433,'admin BN&lt;40'!J$6:M$59,4,FALSE))))))</f>
        <v>Fill in all required fields</v>
      </c>
    </row>
    <row r="434" spans="2:19" ht="15">
      <c r="B434" s="10">
        <v>429</v>
      </c>
      <c r="C434" s="41"/>
      <c r="D434" s="42"/>
      <c r="E434" s="42"/>
      <c r="F434" s="42"/>
      <c r="G434" s="42"/>
      <c r="H434" s="42"/>
      <c r="I434" s="42"/>
      <c r="J434" s="42"/>
      <c r="K434" s="42"/>
      <c r="L434" s="42"/>
      <c r="M434" s="11" t="str">
        <f xml:space="preserve">
(IF(F434&gt;'admin BN&lt;40'!$C$41,'admin BN&lt;40'!$B$41,
(IF(F434&gt;'admin BN&lt;40'!$C$40,'admin BN&lt;40'!$B$40,
(IF(F434&gt;'admin BN&lt;40'!$C$39,'admin BN&lt;40'!$B$39,
(IF(F434&gt;'admin BN&lt;40'!$C$38,'admin BN&lt;40'!$B$38,
(IF(F434&gt;'admin BN&lt;40'!$C$37,'admin BN&lt;40'!$B$37,
(IF(F434&gt;'admin BN&lt;40'!$C$36,'admin BN&lt;40'!$B$36,
(IF(F434&gt;'admin BN&lt;40'!$C$35,'admin BN&lt;40'!$B$35,
(IF(F434&gt;'admin BN&lt;40'!$C$34,'admin BN&lt;40'!$B$34,
(IF(F434&gt;'admin BN&lt;40'!$C$33,'admin BN&lt;40'!$B$33,
(IF(F434&gt;'admin BN&lt;40'!$C$32,'admin BN&lt;40'!$B$32,
(IF(F434&gt;'admin BN&lt;40'!$C$31,'admin BN&lt;40'!$B$31,
(IF(F434&gt;'admin BN&lt;40'!$C$30,'admin BN&lt;40'!$B$30,
(IF(F434&gt;'admin BN&lt;40'!$C$29,'admin BN&lt;40'!$B$29,IF(F434="","",'admin BN&lt;40'!$B$28)))))))))))))))))))))))))))</f>
        <v/>
      </c>
      <c r="N434" s="12" t="str">
        <f xml:space="preserve">
IF(ISBLANK(K434),"",
IF(K434&gt;'admin BN&lt;40'!$E$6,"Safe",
IF(K434&gt;'admin BN&lt;40'!$G$6,"Danger",)))</f>
        <v/>
      </c>
      <c r="O434" s="13" t="str">
        <f xml:space="preserve">
IF(ISBLANK(L434),"",
IF(L434&gt;'admin BN&lt;40'!$G$7,"Danger",
IF(L434&gt;'admin BN&lt;40'!$F$7,"Alert",
IF(L434&gt;='admin BN&lt;40'!$E$7,"Safe",""))))</f>
        <v/>
      </c>
      <c r="P434" s="14" t="str">
        <f xml:space="preserve">
(IF(G434&gt;'admin BN&lt;40'!$C$23,'admin BN&lt;40'!$B$23,
(IF(G434&gt;'admin BN&lt;40'!$C$22,'admin BN&lt;40'!$B$22,
(IF(G434&gt;'admin BN&lt;40'!$C$21,'admin BN&lt;40'!$B$21,
(IF(G434&gt;'admin BN&lt;40'!$C$20,'admin BN&lt;40'!$B$20,IF(G434&gt;'admin BN&lt;40'!$C$19,'admin BN&lt;40'!$B$19,"")))))))))</f>
        <v/>
      </c>
      <c r="Q434" s="14" t="str">
        <f t="shared" si="12"/>
        <v/>
      </c>
      <c r="R434" s="14">
        <f t="shared" si="13"/>
        <v>5</v>
      </c>
      <c r="S434" s="15" t="str">
        <f xml:space="preserve">
IF($R434&gt;0,"Fill in all required fields",
IF(OR($M434="&gt;3.0%",$M434="2.0-3.0%",$M434="1.5-2.0%",$M434="0.5-1.5%"),"Fuel sulphur content is too high for operation on BN&lt;40, please use a higher BN CLO and the matching sheet",
IF($I434&gt;100,"CLO not suitable for this sheet. Please check BN &gt;100 sheet",
IF(AND($I434&gt;39,$I434&lt;101),"CLO not suitable for this sheet. Please check BN40 - BN100 sheet",
IF(ISERROR(VLOOKUP(Q434,'admin BN&lt;40'!J$6:M$59,4,FALSE)),"",VLOOKUP(Q434,'admin BN&lt;40'!J$6:M$59,4,FALSE))))))</f>
        <v>Fill in all required fields</v>
      </c>
    </row>
    <row r="435" spans="2:19" ht="15">
      <c r="B435" s="10">
        <v>430</v>
      </c>
      <c r="C435" s="41"/>
      <c r="D435" s="42"/>
      <c r="E435" s="42"/>
      <c r="F435" s="42"/>
      <c r="G435" s="42"/>
      <c r="H435" s="42"/>
      <c r="I435" s="42"/>
      <c r="J435" s="42"/>
      <c r="K435" s="42"/>
      <c r="L435" s="42"/>
      <c r="M435" s="11" t="str">
        <f xml:space="preserve">
(IF(F435&gt;'admin BN&lt;40'!$C$41,'admin BN&lt;40'!$B$41,
(IF(F435&gt;'admin BN&lt;40'!$C$40,'admin BN&lt;40'!$B$40,
(IF(F435&gt;'admin BN&lt;40'!$C$39,'admin BN&lt;40'!$B$39,
(IF(F435&gt;'admin BN&lt;40'!$C$38,'admin BN&lt;40'!$B$38,
(IF(F435&gt;'admin BN&lt;40'!$C$37,'admin BN&lt;40'!$B$37,
(IF(F435&gt;'admin BN&lt;40'!$C$36,'admin BN&lt;40'!$B$36,
(IF(F435&gt;'admin BN&lt;40'!$C$35,'admin BN&lt;40'!$B$35,
(IF(F435&gt;'admin BN&lt;40'!$C$34,'admin BN&lt;40'!$B$34,
(IF(F435&gt;'admin BN&lt;40'!$C$33,'admin BN&lt;40'!$B$33,
(IF(F435&gt;'admin BN&lt;40'!$C$32,'admin BN&lt;40'!$B$32,
(IF(F435&gt;'admin BN&lt;40'!$C$31,'admin BN&lt;40'!$B$31,
(IF(F435&gt;'admin BN&lt;40'!$C$30,'admin BN&lt;40'!$B$30,
(IF(F435&gt;'admin BN&lt;40'!$C$29,'admin BN&lt;40'!$B$29,IF(F435="","",'admin BN&lt;40'!$B$28)))))))))))))))))))))))))))</f>
        <v/>
      </c>
      <c r="N435" s="12" t="str">
        <f xml:space="preserve">
IF(ISBLANK(K435),"",
IF(K435&gt;'admin BN&lt;40'!$E$6,"Safe",
IF(K435&gt;'admin BN&lt;40'!$G$6,"Danger",)))</f>
        <v/>
      </c>
      <c r="O435" s="13" t="str">
        <f xml:space="preserve">
IF(ISBLANK(L435),"",
IF(L435&gt;'admin BN&lt;40'!$G$7,"Danger",
IF(L435&gt;'admin BN&lt;40'!$F$7,"Alert",
IF(L435&gt;='admin BN&lt;40'!$E$7,"Safe",""))))</f>
        <v/>
      </c>
      <c r="P435" s="14" t="str">
        <f xml:space="preserve">
(IF(G435&gt;'admin BN&lt;40'!$C$23,'admin BN&lt;40'!$B$23,
(IF(G435&gt;'admin BN&lt;40'!$C$22,'admin BN&lt;40'!$B$22,
(IF(G435&gt;'admin BN&lt;40'!$C$21,'admin BN&lt;40'!$B$21,
(IF(G435&gt;'admin BN&lt;40'!$C$20,'admin BN&lt;40'!$B$20,IF(G435&gt;'admin BN&lt;40'!$C$19,'admin BN&lt;40'!$B$19,"")))))))))</f>
        <v/>
      </c>
      <c r="Q435" s="14" t="str">
        <f t="shared" si="12"/>
        <v/>
      </c>
      <c r="R435" s="14">
        <f t="shared" si="13"/>
        <v>5</v>
      </c>
      <c r="S435" s="15" t="str">
        <f xml:space="preserve">
IF($R435&gt;0,"Fill in all required fields",
IF(OR($M435="&gt;3.0%",$M435="2.0-3.0%",$M435="1.5-2.0%",$M435="0.5-1.5%"),"Fuel sulphur content is too high for operation on BN&lt;40, please use a higher BN CLO and the matching sheet",
IF($I435&gt;100,"CLO not suitable for this sheet. Please check BN &gt;100 sheet",
IF(AND($I435&gt;39,$I435&lt;101),"CLO not suitable for this sheet. Please check BN40 - BN100 sheet",
IF(ISERROR(VLOOKUP(Q435,'admin BN&lt;40'!J$6:M$59,4,FALSE)),"",VLOOKUP(Q435,'admin BN&lt;40'!J$6:M$59,4,FALSE))))))</f>
        <v>Fill in all required fields</v>
      </c>
    </row>
    <row r="436" spans="2:19" ht="15">
      <c r="B436" s="10">
        <v>431</v>
      </c>
      <c r="C436" s="41"/>
      <c r="D436" s="42"/>
      <c r="E436" s="42"/>
      <c r="F436" s="42"/>
      <c r="G436" s="42"/>
      <c r="H436" s="42"/>
      <c r="I436" s="42"/>
      <c r="J436" s="42"/>
      <c r="K436" s="42"/>
      <c r="L436" s="42"/>
      <c r="M436" s="11" t="str">
        <f xml:space="preserve">
(IF(F436&gt;'admin BN&lt;40'!$C$41,'admin BN&lt;40'!$B$41,
(IF(F436&gt;'admin BN&lt;40'!$C$40,'admin BN&lt;40'!$B$40,
(IF(F436&gt;'admin BN&lt;40'!$C$39,'admin BN&lt;40'!$B$39,
(IF(F436&gt;'admin BN&lt;40'!$C$38,'admin BN&lt;40'!$B$38,
(IF(F436&gt;'admin BN&lt;40'!$C$37,'admin BN&lt;40'!$B$37,
(IF(F436&gt;'admin BN&lt;40'!$C$36,'admin BN&lt;40'!$B$36,
(IF(F436&gt;'admin BN&lt;40'!$C$35,'admin BN&lt;40'!$B$35,
(IF(F436&gt;'admin BN&lt;40'!$C$34,'admin BN&lt;40'!$B$34,
(IF(F436&gt;'admin BN&lt;40'!$C$33,'admin BN&lt;40'!$B$33,
(IF(F436&gt;'admin BN&lt;40'!$C$32,'admin BN&lt;40'!$B$32,
(IF(F436&gt;'admin BN&lt;40'!$C$31,'admin BN&lt;40'!$B$31,
(IF(F436&gt;'admin BN&lt;40'!$C$30,'admin BN&lt;40'!$B$30,
(IF(F436&gt;'admin BN&lt;40'!$C$29,'admin BN&lt;40'!$B$29,IF(F436="","",'admin BN&lt;40'!$B$28)))))))))))))))))))))))))))</f>
        <v/>
      </c>
      <c r="N436" s="12" t="str">
        <f xml:space="preserve">
IF(ISBLANK(K436),"",
IF(K436&gt;'admin BN&lt;40'!$E$6,"Safe",
IF(K436&gt;'admin BN&lt;40'!$G$6,"Danger",)))</f>
        <v/>
      </c>
      <c r="O436" s="13" t="str">
        <f xml:space="preserve">
IF(ISBLANK(L436),"",
IF(L436&gt;'admin BN&lt;40'!$G$7,"Danger",
IF(L436&gt;'admin BN&lt;40'!$F$7,"Alert",
IF(L436&gt;='admin BN&lt;40'!$E$7,"Safe",""))))</f>
        <v/>
      </c>
      <c r="P436" s="14" t="str">
        <f xml:space="preserve">
(IF(G436&gt;'admin BN&lt;40'!$C$23,'admin BN&lt;40'!$B$23,
(IF(G436&gt;'admin BN&lt;40'!$C$22,'admin BN&lt;40'!$B$22,
(IF(G436&gt;'admin BN&lt;40'!$C$21,'admin BN&lt;40'!$B$21,
(IF(G436&gt;'admin BN&lt;40'!$C$20,'admin BN&lt;40'!$B$20,IF(G436&gt;'admin BN&lt;40'!$C$19,'admin BN&lt;40'!$B$19,"")))))))))</f>
        <v/>
      </c>
      <c r="Q436" s="14" t="str">
        <f t="shared" si="12"/>
        <v/>
      </c>
      <c r="R436" s="14">
        <f t="shared" si="13"/>
        <v>5</v>
      </c>
      <c r="S436" s="15" t="str">
        <f xml:space="preserve">
IF($R436&gt;0,"Fill in all required fields",
IF(OR($M436="&gt;3.0%",$M436="2.0-3.0%",$M436="1.5-2.0%",$M436="0.5-1.5%"),"Fuel sulphur content is too high for operation on BN&lt;40, please use a higher BN CLO and the matching sheet",
IF($I436&gt;100,"CLO not suitable for this sheet. Please check BN &gt;100 sheet",
IF(AND($I436&gt;39,$I436&lt;101),"CLO not suitable for this sheet. Please check BN40 - BN100 sheet",
IF(ISERROR(VLOOKUP(Q436,'admin BN&lt;40'!J$6:M$59,4,FALSE)),"",VLOOKUP(Q436,'admin BN&lt;40'!J$6:M$59,4,FALSE))))))</f>
        <v>Fill in all required fields</v>
      </c>
    </row>
    <row r="437" spans="2:19" ht="15">
      <c r="B437" s="10">
        <v>432</v>
      </c>
      <c r="C437" s="41"/>
      <c r="D437" s="42"/>
      <c r="E437" s="42"/>
      <c r="F437" s="42"/>
      <c r="G437" s="42"/>
      <c r="H437" s="42"/>
      <c r="I437" s="42"/>
      <c r="J437" s="42"/>
      <c r="K437" s="42"/>
      <c r="L437" s="42"/>
      <c r="M437" s="11" t="str">
        <f xml:space="preserve">
(IF(F437&gt;'admin BN&lt;40'!$C$41,'admin BN&lt;40'!$B$41,
(IF(F437&gt;'admin BN&lt;40'!$C$40,'admin BN&lt;40'!$B$40,
(IF(F437&gt;'admin BN&lt;40'!$C$39,'admin BN&lt;40'!$B$39,
(IF(F437&gt;'admin BN&lt;40'!$C$38,'admin BN&lt;40'!$B$38,
(IF(F437&gt;'admin BN&lt;40'!$C$37,'admin BN&lt;40'!$B$37,
(IF(F437&gt;'admin BN&lt;40'!$C$36,'admin BN&lt;40'!$B$36,
(IF(F437&gt;'admin BN&lt;40'!$C$35,'admin BN&lt;40'!$B$35,
(IF(F437&gt;'admin BN&lt;40'!$C$34,'admin BN&lt;40'!$B$34,
(IF(F437&gt;'admin BN&lt;40'!$C$33,'admin BN&lt;40'!$B$33,
(IF(F437&gt;'admin BN&lt;40'!$C$32,'admin BN&lt;40'!$B$32,
(IF(F437&gt;'admin BN&lt;40'!$C$31,'admin BN&lt;40'!$B$31,
(IF(F437&gt;'admin BN&lt;40'!$C$30,'admin BN&lt;40'!$B$30,
(IF(F437&gt;'admin BN&lt;40'!$C$29,'admin BN&lt;40'!$B$29,IF(F437="","",'admin BN&lt;40'!$B$28)))))))))))))))))))))))))))</f>
        <v/>
      </c>
      <c r="N437" s="12" t="str">
        <f xml:space="preserve">
IF(ISBLANK(K437),"",
IF(K437&gt;'admin BN&lt;40'!$E$6,"Safe",
IF(K437&gt;'admin BN&lt;40'!$G$6,"Danger",)))</f>
        <v/>
      </c>
      <c r="O437" s="13" t="str">
        <f xml:space="preserve">
IF(ISBLANK(L437),"",
IF(L437&gt;'admin BN&lt;40'!$G$7,"Danger",
IF(L437&gt;'admin BN&lt;40'!$F$7,"Alert",
IF(L437&gt;='admin BN&lt;40'!$E$7,"Safe",""))))</f>
        <v/>
      </c>
      <c r="P437" s="14" t="str">
        <f xml:space="preserve">
(IF(G437&gt;'admin BN&lt;40'!$C$23,'admin BN&lt;40'!$B$23,
(IF(G437&gt;'admin BN&lt;40'!$C$22,'admin BN&lt;40'!$B$22,
(IF(G437&gt;'admin BN&lt;40'!$C$21,'admin BN&lt;40'!$B$21,
(IF(G437&gt;'admin BN&lt;40'!$C$20,'admin BN&lt;40'!$B$20,IF(G437&gt;'admin BN&lt;40'!$C$19,'admin BN&lt;40'!$B$19,"")))))))))</f>
        <v/>
      </c>
      <c r="Q437" s="14" t="str">
        <f t="shared" si="12"/>
        <v/>
      </c>
      <c r="R437" s="14">
        <f t="shared" si="13"/>
        <v>5</v>
      </c>
      <c r="S437" s="15" t="str">
        <f xml:space="preserve">
IF($R437&gt;0,"Fill in all required fields",
IF(OR($M437="&gt;3.0%",$M437="2.0-3.0%",$M437="1.5-2.0%",$M437="0.5-1.5%"),"Fuel sulphur content is too high for operation on BN&lt;40, please use a higher BN CLO and the matching sheet",
IF($I437&gt;100,"CLO not suitable for this sheet. Please check BN &gt;100 sheet",
IF(AND($I437&gt;39,$I437&lt;101),"CLO not suitable for this sheet. Please check BN40 - BN100 sheet",
IF(ISERROR(VLOOKUP(Q437,'admin BN&lt;40'!J$6:M$59,4,FALSE)),"",VLOOKUP(Q437,'admin BN&lt;40'!J$6:M$59,4,FALSE))))))</f>
        <v>Fill in all required fields</v>
      </c>
    </row>
    <row r="438" spans="2:19" ht="15">
      <c r="B438" s="10">
        <v>433</v>
      </c>
      <c r="C438" s="41"/>
      <c r="D438" s="42"/>
      <c r="E438" s="42"/>
      <c r="F438" s="42"/>
      <c r="G438" s="42"/>
      <c r="H438" s="42"/>
      <c r="I438" s="42"/>
      <c r="J438" s="42"/>
      <c r="K438" s="42"/>
      <c r="L438" s="42"/>
      <c r="M438" s="11" t="str">
        <f xml:space="preserve">
(IF(F438&gt;'admin BN&lt;40'!$C$41,'admin BN&lt;40'!$B$41,
(IF(F438&gt;'admin BN&lt;40'!$C$40,'admin BN&lt;40'!$B$40,
(IF(F438&gt;'admin BN&lt;40'!$C$39,'admin BN&lt;40'!$B$39,
(IF(F438&gt;'admin BN&lt;40'!$C$38,'admin BN&lt;40'!$B$38,
(IF(F438&gt;'admin BN&lt;40'!$C$37,'admin BN&lt;40'!$B$37,
(IF(F438&gt;'admin BN&lt;40'!$C$36,'admin BN&lt;40'!$B$36,
(IF(F438&gt;'admin BN&lt;40'!$C$35,'admin BN&lt;40'!$B$35,
(IF(F438&gt;'admin BN&lt;40'!$C$34,'admin BN&lt;40'!$B$34,
(IF(F438&gt;'admin BN&lt;40'!$C$33,'admin BN&lt;40'!$B$33,
(IF(F438&gt;'admin BN&lt;40'!$C$32,'admin BN&lt;40'!$B$32,
(IF(F438&gt;'admin BN&lt;40'!$C$31,'admin BN&lt;40'!$B$31,
(IF(F438&gt;'admin BN&lt;40'!$C$30,'admin BN&lt;40'!$B$30,
(IF(F438&gt;'admin BN&lt;40'!$C$29,'admin BN&lt;40'!$B$29,IF(F438="","",'admin BN&lt;40'!$B$28)))))))))))))))))))))))))))</f>
        <v/>
      </c>
      <c r="N438" s="12" t="str">
        <f xml:space="preserve">
IF(ISBLANK(K438),"",
IF(K438&gt;'admin BN&lt;40'!$E$6,"Safe",
IF(K438&gt;'admin BN&lt;40'!$G$6,"Danger",)))</f>
        <v/>
      </c>
      <c r="O438" s="13" t="str">
        <f xml:space="preserve">
IF(ISBLANK(L438),"",
IF(L438&gt;'admin BN&lt;40'!$G$7,"Danger",
IF(L438&gt;'admin BN&lt;40'!$F$7,"Alert",
IF(L438&gt;='admin BN&lt;40'!$E$7,"Safe",""))))</f>
        <v/>
      </c>
      <c r="P438" s="14" t="str">
        <f xml:space="preserve">
(IF(G438&gt;'admin BN&lt;40'!$C$23,'admin BN&lt;40'!$B$23,
(IF(G438&gt;'admin BN&lt;40'!$C$22,'admin BN&lt;40'!$B$22,
(IF(G438&gt;'admin BN&lt;40'!$C$21,'admin BN&lt;40'!$B$21,
(IF(G438&gt;'admin BN&lt;40'!$C$20,'admin BN&lt;40'!$B$20,IF(G438&gt;'admin BN&lt;40'!$C$19,'admin BN&lt;40'!$B$19,"")))))))))</f>
        <v/>
      </c>
      <c r="Q438" s="14" t="str">
        <f t="shared" si="12"/>
        <v/>
      </c>
      <c r="R438" s="14">
        <f t="shared" si="13"/>
        <v>5</v>
      </c>
      <c r="S438" s="15" t="str">
        <f xml:space="preserve">
IF($R438&gt;0,"Fill in all required fields",
IF(OR($M438="&gt;3.0%",$M438="2.0-3.0%",$M438="1.5-2.0%",$M438="0.5-1.5%"),"Fuel sulphur content is too high for operation on BN&lt;40, please use a higher BN CLO and the matching sheet",
IF($I438&gt;100,"CLO not suitable for this sheet. Please check BN &gt;100 sheet",
IF(AND($I438&gt;39,$I438&lt;101),"CLO not suitable for this sheet. Please check BN40 - BN100 sheet",
IF(ISERROR(VLOOKUP(Q438,'admin BN&lt;40'!J$6:M$59,4,FALSE)),"",VLOOKUP(Q438,'admin BN&lt;40'!J$6:M$59,4,FALSE))))))</f>
        <v>Fill in all required fields</v>
      </c>
    </row>
    <row r="439" spans="2:19" ht="15">
      <c r="B439" s="10">
        <v>434</v>
      </c>
      <c r="C439" s="41"/>
      <c r="D439" s="42"/>
      <c r="E439" s="42"/>
      <c r="F439" s="42"/>
      <c r="G439" s="42"/>
      <c r="H439" s="42"/>
      <c r="I439" s="42"/>
      <c r="J439" s="42"/>
      <c r="K439" s="42"/>
      <c r="L439" s="42"/>
      <c r="M439" s="11" t="str">
        <f xml:space="preserve">
(IF(F439&gt;'admin BN&lt;40'!$C$41,'admin BN&lt;40'!$B$41,
(IF(F439&gt;'admin BN&lt;40'!$C$40,'admin BN&lt;40'!$B$40,
(IF(F439&gt;'admin BN&lt;40'!$C$39,'admin BN&lt;40'!$B$39,
(IF(F439&gt;'admin BN&lt;40'!$C$38,'admin BN&lt;40'!$B$38,
(IF(F439&gt;'admin BN&lt;40'!$C$37,'admin BN&lt;40'!$B$37,
(IF(F439&gt;'admin BN&lt;40'!$C$36,'admin BN&lt;40'!$B$36,
(IF(F439&gt;'admin BN&lt;40'!$C$35,'admin BN&lt;40'!$B$35,
(IF(F439&gt;'admin BN&lt;40'!$C$34,'admin BN&lt;40'!$B$34,
(IF(F439&gt;'admin BN&lt;40'!$C$33,'admin BN&lt;40'!$B$33,
(IF(F439&gt;'admin BN&lt;40'!$C$32,'admin BN&lt;40'!$B$32,
(IF(F439&gt;'admin BN&lt;40'!$C$31,'admin BN&lt;40'!$B$31,
(IF(F439&gt;'admin BN&lt;40'!$C$30,'admin BN&lt;40'!$B$30,
(IF(F439&gt;'admin BN&lt;40'!$C$29,'admin BN&lt;40'!$B$29,IF(F439="","",'admin BN&lt;40'!$B$28)))))))))))))))))))))))))))</f>
        <v/>
      </c>
      <c r="N439" s="12" t="str">
        <f xml:space="preserve">
IF(ISBLANK(K439),"",
IF(K439&gt;'admin BN&lt;40'!$E$6,"Safe",
IF(K439&gt;'admin BN&lt;40'!$G$6,"Danger",)))</f>
        <v/>
      </c>
      <c r="O439" s="13" t="str">
        <f xml:space="preserve">
IF(ISBLANK(L439),"",
IF(L439&gt;'admin BN&lt;40'!$G$7,"Danger",
IF(L439&gt;'admin BN&lt;40'!$F$7,"Alert",
IF(L439&gt;='admin BN&lt;40'!$E$7,"Safe",""))))</f>
        <v/>
      </c>
      <c r="P439" s="14" t="str">
        <f xml:space="preserve">
(IF(G439&gt;'admin BN&lt;40'!$C$23,'admin BN&lt;40'!$B$23,
(IF(G439&gt;'admin BN&lt;40'!$C$22,'admin BN&lt;40'!$B$22,
(IF(G439&gt;'admin BN&lt;40'!$C$21,'admin BN&lt;40'!$B$21,
(IF(G439&gt;'admin BN&lt;40'!$C$20,'admin BN&lt;40'!$B$20,IF(G439&gt;'admin BN&lt;40'!$C$19,'admin BN&lt;40'!$B$19,"")))))))))</f>
        <v/>
      </c>
      <c r="Q439" s="14" t="str">
        <f t="shared" si="12"/>
        <v/>
      </c>
      <c r="R439" s="14">
        <f t="shared" si="13"/>
        <v>5</v>
      </c>
      <c r="S439" s="15" t="str">
        <f xml:space="preserve">
IF($R439&gt;0,"Fill in all required fields",
IF(OR($M439="&gt;3.0%",$M439="2.0-3.0%",$M439="1.5-2.0%",$M439="0.5-1.5%"),"Fuel sulphur content is too high for operation on BN&lt;40, please use a higher BN CLO and the matching sheet",
IF($I439&gt;100,"CLO not suitable for this sheet. Please check BN &gt;100 sheet",
IF(AND($I439&gt;39,$I439&lt;101),"CLO not suitable for this sheet. Please check BN40 - BN100 sheet",
IF(ISERROR(VLOOKUP(Q439,'admin BN&lt;40'!J$6:M$59,4,FALSE)),"",VLOOKUP(Q439,'admin BN&lt;40'!J$6:M$59,4,FALSE))))))</f>
        <v>Fill in all required fields</v>
      </c>
    </row>
    <row r="440" spans="2:19" ht="15">
      <c r="B440" s="10">
        <v>435</v>
      </c>
      <c r="C440" s="41"/>
      <c r="D440" s="42"/>
      <c r="E440" s="42"/>
      <c r="F440" s="42"/>
      <c r="G440" s="42"/>
      <c r="H440" s="42"/>
      <c r="I440" s="42"/>
      <c r="J440" s="42"/>
      <c r="K440" s="42"/>
      <c r="L440" s="42"/>
      <c r="M440" s="11" t="str">
        <f xml:space="preserve">
(IF(F440&gt;'admin BN&lt;40'!$C$41,'admin BN&lt;40'!$B$41,
(IF(F440&gt;'admin BN&lt;40'!$C$40,'admin BN&lt;40'!$B$40,
(IF(F440&gt;'admin BN&lt;40'!$C$39,'admin BN&lt;40'!$B$39,
(IF(F440&gt;'admin BN&lt;40'!$C$38,'admin BN&lt;40'!$B$38,
(IF(F440&gt;'admin BN&lt;40'!$C$37,'admin BN&lt;40'!$B$37,
(IF(F440&gt;'admin BN&lt;40'!$C$36,'admin BN&lt;40'!$B$36,
(IF(F440&gt;'admin BN&lt;40'!$C$35,'admin BN&lt;40'!$B$35,
(IF(F440&gt;'admin BN&lt;40'!$C$34,'admin BN&lt;40'!$B$34,
(IF(F440&gt;'admin BN&lt;40'!$C$33,'admin BN&lt;40'!$B$33,
(IF(F440&gt;'admin BN&lt;40'!$C$32,'admin BN&lt;40'!$B$32,
(IF(F440&gt;'admin BN&lt;40'!$C$31,'admin BN&lt;40'!$B$31,
(IF(F440&gt;'admin BN&lt;40'!$C$30,'admin BN&lt;40'!$B$30,
(IF(F440&gt;'admin BN&lt;40'!$C$29,'admin BN&lt;40'!$B$29,IF(F440="","",'admin BN&lt;40'!$B$28)))))))))))))))))))))))))))</f>
        <v/>
      </c>
      <c r="N440" s="12" t="str">
        <f xml:space="preserve">
IF(ISBLANK(K440),"",
IF(K440&gt;'admin BN&lt;40'!$E$6,"Safe",
IF(K440&gt;'admin BN&lt;40'!$G$6,"Danger",)))</f>
        <v/>
      </c>
      <c r="O440" s="13" t="str">
        <f xml:space="preserve">
IF(ISBLANK(L440),"",
IF(L440&gt;'admin BN&lt;40'!$G$7,"Danger",
IF(L440&gt;'admin BN&lt;40'!$F$7,"Alert",
IF(L440&gt;='admin BN&lt;40'!$E$7,"Safe",""))))</f>
        <v/>
      </c>
      <c r="P440" s="14" t="str">
        <f xml:space="preserve">
(IF(G440&gt;'admin BN&lt;40'!$C$23,'admin BN&lt;40'!$B$23,
(IF(G440&gt;'admin BN&lt;40'!$C$22,'admin BN&lt;40'!$B$22,
(IF(G440&gt;'admin BN&lt;40'!$C$21,'admin BN&lt;40'!$B$21,
(IF(G440&gt;'admin BN&lt;40'!$C$20,'admin BN&lt;40'!$B$20,IF(G440&gt;'admin BN&lt;40'!$C$19,'admin BN&lt;40'!$B$19,"")))))))))</f>
        <v/>
      </c>
      <c r="Q440" s="14" t="str">
        <f t="shared" si="12"/>
        <v/>
      </c>
      <c r="R440" s="14">
        <f t="shared" si="13"/>
        <v>5</v>
      </c>
      <c r="S440" s="15" t="str">
        <f xml:space="preserve">
IF($R440&gt;0,"Fill in all required fields",
IF(OR($M440="&gt;3.0%",$M440="2.0-3.0%",$M440="1.5-2.0%",$M440="0.5-1.5%"),"Fuel sulphur content is too high for operation on BN&lt;40, please use a higher BN CLO and the matching sheet",
IF($I440&gt;100,"CLO not suitable for this sheet. Please check BN &gt;100 sheet",
IF(AND($I440&gt;39,$I440&lt;101),"CLO not suitable for this sheet. Please check BN40 - BN100 sheet",
IF(ISERROR(VLOOKUP(Q440,'admin BN&lt;40'!J$6:M$59,4,FALSE)),"",VLOOKUP(Q440,'admin BN&lt;40'!J$6:M$59,4,FALSE))))))</f>
        <v>Fill in all required fields</v>
      </c>
    </row>
    <row r="441" spans="2:19" ht="15">
      <c r="B441" s="10">
        <v>436</v>
      </c>
      <c r="C441" s="41"/>
      <c r="D441" s="42"/>
      <c r="E441" s="42"/>
      <c r="F441" s="42"/>
      <c r="G441" s="42"/>
      <c r="H441" s="42"/>
      <c r="I441" s="42"/>
      <c r="J441" s="42"/>
      <c r="K441" s="42"/>
      <c r="L441" s="42"/>
      <c r="M441" s="11" t="str">
        <f xml:space="preserve">
(IF(F441&gt;'admin BN&lt;40'!$C$41,'admin BN&lt;40'!$B$41,
(IF(F441&gt;'admin BN&lt;40'!$C$40,'admin BN&lt;40'!$B$40,
(IF(F441&gt;'admin BN&lt;40'!$C$39,'admin BN&lt;40'!$B$39,
(IF(F441&gt;'admin BN&lt;40'!$C$38,'admin BN&lt;40'!$B$38,
(IF(F441&gt;'admin BN&lt;40'!$C$37,'admin BN&lt;40'!$B$37,
(IF(F441&gt;'admin BN&lt;40'!$C$36,'admin BN&lt;40'!$B$36,
(IF(F441&gt;'admin BN&lt;40'!$C$35,'admin BN&lt;40'!$B$35,
(IF(F441&gt;'admin BN&lt;40'!$C$34,'admin BN&lt;40'!$B$34,
(IF(F441&gt;'admin BN&lt;40'!$C$33,'admin BN&lt;40'!$B$33,
(IF(F441&gt;'admin BN&lt;40'!$C$32,'admin BN&lt;40'!$B$32,
(IF(F441&gt;'admin BN&lt;40'!$C$31,'admin BN&lt;40'!$B$31,
(IF(F441&gt;'admin BN&lt;40'!$C$30,'admin BN&lt;40'!$B$30,
(IF(F441&gt;'admin BN&lt;40'!$C$29,'admin BN&lt;40'!$B$29,IF(F441="","",'admin BN&lt;40'!$B$28)))))))))))))))))))))))))))</f>
        <v/>
      </c>
      <c r="N441" s="12" t="str">
        <f xml:space="preserve">
IF(ISBLANK(K441),"",
IF(K441&gt;'admin BN&lt;40'!$E$6,"Safe",
IF(K441&gt;'admin BN&lt;40'!$G$6,"Danger",)))</f>
        <v/>
      </c>
      <c r="O441" s="13" t="str">
        <f xml:space="preserve">
IF(ISBLANK(L441),"",
IF(L441&gt;'admin BN&lt;40'!$G$7,"Danger",
IF(L441&gt;'admin BN&lt;40'!$F$7,"Alert",
IF(L441&gt;='admin BN&lt;40'!$E$7,"Safe",""))))</f>
        <v/>
      </c>
      <c r="P441" s="14" t="str">
        <f xml:space="preserve">
(IF(G441&gt;'admin BN&lt;40'!$C$23,'admin BN&lt;40'!$B$23,
(IF(G441&gt;'admin BN&lt;40'!$C$22,'admin BN&lt;40'!$B$22,
(IF(G441&gt;'admin BN&lt;40'!$C$21,'admin BN&lt;40'!$B$21,
(IF(G441&gt;'admin BN&lt;40'!$C$20,'admin BN&lt;40'!$B$20,IF(G441&gt;'admin BN&lt;40'!$C$19,'admin BN&lt;40'!$B$19,"")))))))))</f>
        <v/>
      </c>
      <c r="Q441" s="14" t="str">
        <f t="shared" si="12"/>
        <v/>
      </c>
      <c r="R441" s="14">
        <f t="shared" si="13"/>
        <v>5</v>
      </c>
      <c r="S441" s="15" t="str">
        <f xml:space="preserve">
IF($R441&gt;0,"Fill in all required fields",
IF(OR($M441="&gt;3.0%",$M441="2.0-3.0%",$M441="1.5-2.0%",$M441="0.5-1.5%"),"Fuel sulphur content is too high for operation on BN&lt;40, please use a higher BN CLO and the matching sheet",
IF($I441&gt;100,"CLO not suitable for this sheet. Please check BN &gt;100 sheet",
IF(AND($I441&gt;39,$I441&lt;101),"CLO not suitable for this sheet. Please check BN40 - BN100 sheet",
IF(ISERROR(VLOOKUP(Q441,'admin BN&lt;40'!J$6:M$59,4,FALSE)),"",VLOOKUP(Q441,'admin BN&lt;40'!J$6:M$59,4,FALSE))))))</f>
        <v>Fill in all required fields</v>
      </c>
    </row>
    <row r="442" spans="2:19" ht="15">
      <c r="B442" s="10">
        <v>437</v>
      </c>
      <c r="C442" s="41"/>
      <c r="D442" s="42"/>
      <c r="E442" s="42"/>
      <c r="F442" s="42"/>
      <c r="G442" s="42"/>
      <c r="H442" s="42"/>
      <c r="I442" s="42"/>
      <c r="J442" s="42"/>
      <c r="K442" s="42"/>
      <c r="L442" s="42"/>
      <c r="M442" s="11" t="str">
        <f xml:space="preserve">
(IF(F442&gt;'admin BN&lt;40'!$C$41,'admin BN&lt;40'!$B$41,
(IF(F442&gt;'admin BN&lt;40'!$C$40,'admin BN&lt;40'!$B$40,
(IF(F442&gt;'admin BN&lt;40'!$C$39,'admin BN&lt;40'!$B$39,
(IF(F442&gt;'admin BN&lt;40'!$C$38,'admin BN&lt;40'!$B$38,
(IF(F442&gt;'admin BN&lt;40'!$C$37,'admin BN&lt;40'!$B$37,
(IF(F442&gt;'admin BN&lt;40'!$C$36,'admin BN&lt;40'!$B$36,
(IF(F442&gt;'admin BN&lt;40'!$C$35,'admin BN&lt;40'!$B$35,
(IF(F442&gt;'admin BN&lt;40'!$C$34,'admin BN&lt;40'!$B$34,
(IF(F442&gt;'admin BN&lt;40'!$C$33,'admin BN&lt;40'!$B$33,
(IF(F442&gt;'admin BN&lt;40'!$C$32,'admin BN&lt;40'!$B$32,
(IF(F442&gt;'admin BN&lt;40'!$C$31,'admin BN&lt;40'!$B$31,
(IF(F442&gt;'admin BN&lt;40'!$C$30,'admin BN&lt;40'!$B$30,
(IF(F442&gt;'admin BN&lt;40'!$C$29,'admin BN&lt;40'!$B$29,IF(F442="","",'admin BN&lt;40'!$B$28)))))))))))))))))))))))))))</f>
        <v/>
      </c>
      <c r="N442" s="12" t="str">
        <f xml:space="preserve">
IF(ISBLANK(K442),"",
IF(K442&gt;'admin BN&lt;40'!$E$6,"Safe",
IF(K442&gt;'admin BN&lt;40'!$G$6,"Danger",)))</f>
        <v/>
      </c>
      <c r="O442" s="13" t="str">
        <f xml:space="preserve">
IF(ISBLANK(L442),"",
IF(L442&gt;'admin BN&lt;40'!$G$7,"Danger",
IF(L442&gt;'admin BN&lt;40'!$F$7,"Alert",
IF(L442&gt;='admin BN&lt;40'!$E$7,"Safe",""))))</f>
        <v/>
      </c>
      <c r="P442" s="14" t="str">
        <f xml:space="preserve">
(IF(G442&gt;'admin BN&lt;40'!$C$23,'admin BN&lt;40'!$B$23,
(IF(G442&gt;'admin BN&lt;40'!$C$22,'admin BN&lt;40'!$B$22,
(IF(G442&gt;'admin BN&lt;40'!$C$21,'admin BN&lt;40'!$B$21,
(IF(G442&gt;'admin BN&lt;40'!$C$20,'admin BN&lt;40'!$B$20,IF(G442&gt;'admin BN&lt;40'!$C$19,'admin BN&lt;40'!$B$19,"")))))))))</f>
        <v/>
      </c>
      <c r="Q442" s="14" t="str">
        <f t="shared" si="12"/>
        <v/>
      </c>
      <c r="R442" s="14">
        <f t="shared" si="13"/>
        <v>5</v>
      </c>
      <c r="S442" s="15" t="str">
        <f xml:space="preserve">
IF($R442&gt;0,"Fill in all required fields",
IF(OR($M442="&gt;3.0%",$M442="2.0-3.0%",$M442="1.5-2.0%",$M442="0.5-1.5%"),"Fuel sulphur content is too high for operation on BN&lt;40, please use a higher BN CLO and the matching sheet",
IF($I442&gt;100,"CLO not suitable for this sheet. Please check BN &gt;100 sheet",
IF(AND($I442&gt;39,$I442&lt;101),"CLO not suitable for this sheet. Please check BN40 - BN100 sheet",
IF(ISERROR(VLOOKUP(Q442,'admin BN&lt;40'!J$6:M$59,4,FALSE)),"",VLOOKUP(Q442,'admin BN&lt;40'!J$6:M$59,4,FALSE))))))</f>
        <v>Fill in all required fields</v>
      </c>
    </row>
    <row r="443" spans="2:19" ht="15">
      <c r="B443" s="10">
        <v>438</v>
      </c>
      <c r="C443" s="41"/>
      <c r="D443" s="42"/>
      <c r="E443" s="42"/>
      <c r="F443" s="42"/>
      <c r="G443" s="42"/>
      <c r="H443" s="42"/>
      <c r="I443" s="42"/>
      <c r="J443" s="42"/>
      <c r="K443" s="42"/>
      <c r="L443" s="42"/>
      <c r="M443" s="11" t="str">
        <f xml:space="preserve">
(IF(F443&gt;'admin BN&lt;40'!$C$41,'admin BN&lt;40'!$B$41,
(IF(F443&gt;'admin BN&lt;40'!$C$40,'admin BN&lt;40'!$B$40,
(IF(F443&gt;'admin BN&lt;40'!$C$39,'admin BN&lt;40'!$B$39,
(IF(F443&gt;'admin BN&lt;40'!$C$38,'admin BN&lt;40'!$B$38,
(IF(F443&gt;'admin BN&lt;40'!$C$37,'admin BN&lt;40'!$B$37,
(IF(F443&gt;'admin BN&lt;40'!$C$36,'admin BN&lt;40'!$B$36,
(IF(F443&gt;'admin BN&lt;40'!$C$35,'admin BN&lt;40'!$B$35,
(IF(F443&gt;'admin BN&lt;40'!$C$34,'admin BN&lt;40'!$B$34,
(IF(F443&gt;'admin BN&lt;40'!$C$33,'admin BN&lt;40'!$B$33,
(IF(F443&gt;'admin BN&lt;40'!$C$32,'admin BN&lt;40'!$B$32,
(IF(F443&gt;'admin BN&lt;40'!$C$31,'admin BN&lt;40'!$B$31,
(IF(F443&gt;'admin BN&lt;40'!$C$30,'admin BN&lt;40'!$B$30,
(IF(F443&gt;'admin BN&lt;40'!$C$29,'admin BN&lt;40'!$B$29,IF(F443="","",'admin BN&lt;40'!$B$28)))))))))))))))))))))))))))</f>
        <v/>
      </c>
      <c r="N443" s="12" t="str">
        <f xml:space="preserve">
IF(ISBLANK(K443),"",
IF(K443&gt;'admin BN&lt;40'!$E$6,"Safe",
IF(K443&gt;'admin BN&lt;40'!$G$6,"Danger",)))</f>
        <v/>
      </c>
      <c r="O443" s="13" t="str">
        <f xml:space="preserve">
IF(ISBLANK(L443),"",
IF(L443&gt;'admin BN&lt;40'!$G$7,"Danger",
IF(L443&gt;'admin BN&lt;40'!$F$7,"Alert",
IF(L443&gt;='admin BN&lt;40'!$E$7,"Safe",""))))</f>
        <v/>
      </c>
      <c r="P443" s="14" t="str">
        <f xml:space="preserve">
(IF(G443&gt;'admin BN&lt;40'!$C$23,'admin BN&lt;40'!$B$23,
(IF(G443&gt;'admin BN&lt;40'!$C$22,'admin BN&lt;40'!$B$22,
(IF(G443&gt;'admin BN&lt;40'!$C$21,'admin BN&lt;40'!$B$21,
(IF(G443&gt;'admin BN&lt;40'!$C$20,'admin BN&lt;40'!$B$20,IF(G443&gt;'admin BN&lt;40'!$C$19,'admin BN&lt;40'!$B$19,"")))))))))</f>
        <v/>
      </c>
      <c r="Q443" s="14" t="str">
        <f t="shared" si="12"/>
        <v/>
      </c>
      <c r="R443" s="14">
        <f t="shared" si="13"/>
        <v>5</v>
      </c>
      <c r="S443" s="15" t="str">
        <f xml:space="preserve">
IF($R443&gt;0,"Fill in all required fields",
IF(OR($M443="&gt;3.0%",$M443="2.0-3.0%",$M443="1.5-2.0%",$M443="0.5-1.5%"),"Fuel sulphur content is too high for operation on BN&lt;40, please use a higher BN CLO and the matching sheet",
IF($I443&gt;100,"CLO not suitable for this sheet. Please check BN &gt;100 sheet",
IF(AND($I443&gt;39,$I443&lt;101),"CLO not suitable for this sheet. Please check BN40 - BN100 sheet",
IF(ISERROR(VLOOKUP(Q443,'admin BN&lt;40'!J$6:M$59,4,FALSE)),"",VLOOKUP(Q443,'admin BN&lt;40'!J$6:M$59,4,FALSE))))))</f>
        <v>Fill in all required fields</v>
      </c>
    </row>
    <row r="444" spans="2:19" ht="15">
      <c r="B444" s="10">
        <v>439</v>
      </c>
      <c r="C444" s="41"/>
      <c r="D444" s="42"/>
      <c r="E444" s="42"/>
      <c r="F444" s="42"/>
      <c r="G444" s="42"/>
      <c r="H444" s="42"/>
      <c r="I444" s="42"/>
      <c r="J444" s="42"/>
      <c r="K444" s="42"/>
      <c r="L444" s="42"/>
      <c r="M444" s="11" t="str">
        <f xml:space="preserve">
(IF(F444&gt;'admin BN&lt;40'!$C$41,'admin BN&lt;40'!$B$41,
(IF(F444&gt;'admin BN&lt;40'!$C$40,'admin BN&lt;40'!$B$40,
(IF(F444&gt;'admin BN&lt;40'!$C$39,'admin BN&lt;40'!$B$39,
(IF(F444&gt;'admin BN&lt;40'!$C$38,'admin BN&lt;40'!$B$38,
(IF(F444&gt;'admin BN&lt;40'!$C$37,'admin BN&lt;40'!$B$37,
(IF(F444&gt;'admin BN&lt;40'!$C$36,'admin BN&lt;40'!$B$36,
(IF(F444&gt;'admin BN&lt;40'!$C$35,'admin BN&lt;40'!$B$35,
(IF(F444&gt;'admin BN&lt;40'!$C$34,'admin BN&lt;40'!$B$34,
(IF(F444&gt;'admin BN&lt;40'!$C$33,'admin BN&lt;40'!$B$33,
(IF(F444&gt;'admin BN&lt;40'!$C$32,'admin BN&lt;40'!$B$32,
(IF(F444&gt;'admin BN&lt;40'!$C$31,'admin BN&lt;40'!$B$31,
(IF(F444&gt;'admin BN&lt;40'!$C$30,'admin BN&lt;40'!$B$30,
(IF(F444&gt;'admin BN&lt;40'!$C$29,'admin BN&lt;40'!$B$29,IF(F444="","",'admin BN&lt;40'!$B$28)))))))))))))))))))))))))))</f>
        <v/>
      </c>
      <c r="N444" s="12" t="str">
        <f xml:space="preserve">
IF(ISBLANK(K444),"",
IF(K444&gt;'admin BN&lt;40'!$E$6,"Safe",
IF(K444&gt;'admin BN&lt;40'!$G$6,"Danger",)))</f>
        <v/>
      </c>
      <c r="O444" s="13" t="str">
        <f xml:space="preserve">
IF(ISBLANK(L444),"",
IF(L444&gt;'admin BN&lt;40'!$G$7,"Danger",
IF(L444&gt;'admin BN&lt;40'!$F$7,"Alert",
IF(L444&gt;='admin BN&lt;40'!$E$7,"Safe",""))))</f>
        <v/>
      </c>
      <c r="P444" s="14" t="str">
        <f xml:space="preserve">
(IF(G444&gt;'admin BN&lt;40'!$C$23,'admin BN&lt;40'!$B$23,
(IF(G444&gt;'admin BN&lt;40'!$C$22,'admin BN&lt;40'!$B$22,
(IF(G444&gt;'admin BN&lt;40'!$C$21,'admin BN&lt;40'!$B$21,
(IF(G444&gt;'admin BN&lt;40'!$C$20,'admin BN&lt;40'!$B$20,IF(G444&gt;'admin BN&lt;40'!$C$19,'admin BN&lt;40'!$B$19,"")))))))))</f>
        <v/>
      </c>
      <c r="Q444" s="14" t="str">
        <f t="shared" si="12"/>
        <v/>
      </c>
      <c r="R444" s="14">
        <f t="shared" si="13"/>
        <v>5</v>
      </c>
      <c r="S444" s="15" t="str">
        <f xml:space="preserve">
IF($R444&gt;0,"Fill in all required fields",
IF(OR($M444="&gt;3.0%",$M444="2.0-3.0%",$M444="1.5-2.0%",$M444="0.5-1.5%"),"Fuel sulphur content is too high for operation on BN&lt;40, please use a higher BN CLO and the matching sheet",
IF($I444&gt;100,"CLO not suitable for this sheet. Please check BN &gt;100 sheet",
IF(AND($I444&gt;39,$I444&lt;101),"CLO not suitable for this sheet. Please check BN40 - BN100 sheet",
IF(ISERROR(VLOOKUP(Q444,'admin BN&lt;40'!J$6:M$59,4,FALSE)),"",VLOOKUP(Q444,'admin BN&lt;40'!J$6:M$59,4,FALSE))))))</f>
        <v>Fill in all required fields</v>
      </c>
    </row>
    <row r="445" spans="2:19" ht="15">
      <c r="B445" s="10">
        <v>440</v>
      </c>
      <c r="C445" s="41"/>
      <c r="D445" s="42"/>
      <c r="E445" s="42"/>
      <c r="F445" s="42"/>
      <c r="G445" s="42"/>
      <c r="H445" s="42"/>
      <c r="I445" s="42"/>
      <c r="J445" s="42"/>
      <c r="K445" s="42"/>
      <c r="L445" s="42"/>
      <c r="M445" s="11" t="str">
        <f xml:space="preserve">
(IF(F445&gt;'admin BN&lt;40'!$C$41,'admin BN&lt;40'!$B$41,
(IF(F445&gt;'admin BN&lt;40'!$C$40,'admin BN&lt;40'!$B$40,
(IF(F445&gt;'admin BN&lt;40'!$C$39,'admin BN&lt;40'!$B$39,
(IF(F445&gt;'admin BN&lt;40'!$C$38,'admin BN&lt;40'!$B$38,
(IF(F445&gt;'admin BN&lt;40'!$C$37,'admin BN&lt;40'!$B$37,
(IF(F445&gt;'admin BN&lt;40'!$C$36,'admin BN&lt;40'!$B$36,
(IF(F445&gt;'admin BN&lt;40'!$C$35,'admin BN&lt;40'!$B$35,
(IF(F445&gt;'admin BN&lt;40'!$C$34,'admin BN&lt;40'!$B$34,
(IF(F445&gt;'admin BN&lt;40'!$C$33,'admin BN&lt;40'!$B$33,
(IF(F445&gt;'admin BN&lt;40'!$C$32,'admin BN&lt;40'!$B$32,
(IF(F445&gt;'admin BN&lt;40'!$C$31,'admin BN&lt;40'!$B$31,
(IF(F445&gt;'admin BN&lt;40'!$C$30,'admin BN&lt;40'!$B$30,
(IF(F445&gt;'admin BN&lt;40'!$C$29,'admin BN&lt;40'!$B$29,IF(F445="","",'admin BN&lt;40'!$B$28)))))))))))))))))))))))))))</f>
        <v/>
      </c>
      <c r="N445" s="12" t="str">
        <f xml:space="preserve">
IF(ISBLANK(K445),"",
IF(K445&gt;'admin BN&lt;40'!$E$6,"Safe",
IF(K445&gt;'admin BN&lt;40'!$G$6,"Danger",)))</f>
        <v/>
      </c>
      <c r="O445" s="13" t="str">
        <f xml:space="preserve">
IF(ISBLANK(L445),"",
IF(L445&gt;'admin BN&lt;40'!$G$7,"Danger",
IF(L445&gt;'admin BN&lt;40'!$F$7,"Alert",
IF(L445&gt;='admin BN&lt;40'!$E$7,"Safe",""))))</f>
        <v/>
      </c>
      <c r="P445" s="14" t="str">
        <f xml:space="preserve">
(IF(G445&gt;'admin BN&lt;40'!$C$23,'admin BN&lt;40'!$B$23,
(IF(G445&gt;'admin BN&lt;40'!$C$22,'admin BN&lt;40'!$B$22,
(IF(G445&gt;'admin BN&lt;40'!$C$21,'admin BN&lt;40'!$B$21,
(IF(G445&gt;'admin BN&lt;40'!$C$20,'admin BN&lt;40'!$B$20,IF(G445&gt;'admin BN&lt;40'!$C$19,'admin BN&lt;40'!$B$19,"")))))))))</f>
        <v/>
      </c>
      <c r="Q445" s="14" t="str">
        <f t="shared" si="12"/>
        <v/>
      </c>
      <c r="R445" s="14">
        <f t="shared" si="13"/>
        <v>5</v>
      </c>
      <c r="S445" s="15" t="str">
        <f xml:space="preserve">
IF($R445&gt;0,"Fill in all required fields",
IF(OR($M445="&gt;3.0%",$M445="2.0-3.0%",$M445="1.5-2.0%",$M445="0.5-1.5%"),"Fuel sulphur content is too high for operation on BN&lt;40, please use a higher BN CLO and the matching sheet",
IF($I445&gt;100,"CLO not suitable for this sheet. Please check BN &gt;100 sheet",
IF(AND($I445&gt;39,$I445&lt;101),"CLO not suitable for this sheet. Please check BN40 - BN100 sheet",
IF(ISERROR(VLOOKUP(Q445,'admin BN&lt;40'!J$6:M$59,4,FALSE)),"",VLOOKUP(Q445,'admin BN&lt;40'!J$6:M$59,4,FALSE))))))</f>
        <v>Fill in all required fields</v>
      </c>
    </row>
    <row r="446" spans="2:19" ht="15">
      <c r="B446" s="10">
        <v>441</v>
      </c>
      <c r="C446" s="41"/>
      <c r="D446" s="42"/>
      <c r="E446" s="42"/>
      <c r="F446" s="42"/>
      <c r="G446" s="42"/>
      <c r="H446" s="42"/>
      <c r="I446" s="42"/>
      <c r="J446" s="42"/>
      <c r="K446" s="42"/>
      <c r="L446" s="42"/>
      <c r="M446" s="11" t="str">
        <f xml:space="preserve">
(IF(F446&gt;'admin BN&lt;40'!$C$41,'admin BN&lt;40'!$B$41,
(IF(F446&gt;'admin BN&lt;40'!$C$40,'admin BN&lt;40'!$B$40,
(IF(F446&gt;'admin BN&lt;40'!$C$39,'admin BN&lt;40'!$B$39,
(IF(F446&gt;'admin BN&lt;40'!$C$38,'admin BN&lt;40'!$B$38,
(IF(F446&gt;'admin BN&lt;40'!$C$37,'admin BN&lt;40'!$B$37,
(IF(F446&gt;'admin BN&lt;40'!$C$36,'admin BN&lt;40'!$B$36,
(IF(F446&gt;'admin BN&lt;40'!$C$35,'admin BN&lt;40'!$B$35,
(IF(F446&gt;'admin BN&lt;40'!$C$34,'admin BN&lt;40'!$B$34,
(IF(F446&gt;'admin BN&lt;40'!$C$33,'admin BN&lt;40'!$B$33,
(IF(F446&gt;'admin BN&lt;40'!$C$32,'admin BN&lt;40'!$B$32,
(IF(F446&gt;'admin BN&lt;40'!$C$31,'admin BN&lt;40'!$B$31,
(IF(F446&gt;'admin BN&lt;40'!$C$30,'admin BN&lt;40'!$B$30,
(IF(F446&gt;'admin BN&lt;40'!$C$29,'admin BN&lt;40'!$B$29,IF(F446="","",'admin BN&lt;40'!$B$28)))))))))))))))))))))))))))</f>
        <v/>
      </c>
      <c r="N446" s="12" t="str">
        <f xml:space="preserve">
IF(ISBLANK(K446),"",
IF(K446&gt;'admin BN&lt;40'!$E$6,"Safe",
IF(K446&gt;'admin BN&lt;40'!$G$6,"Danger",)))</f>
        <v/>
      </c>
      <c r="O446" s="13" t="str">
        <f xml:space="preserve">
IF(ISBLANK(L446),"",
IF(L446&gt;'admin BN&lt;40'!$G$7,"Danger",
IF(L446&gt;'admin BN&lt;40'!$F$7,"Alert",
IF(L446&gt;='admin BN&lt;40'!$E$7,"Safe",""))))</f>
        <v/>
      </c>
      <c r="P446" s="14" t="str">
        <f xml:space="preserve">
(IF(G446&gt;'admin BN&lt;40'!$C$23,'admin BN&lt;40'!$B$23,
(IF(G446&gt;'admin BN&lt;40'!$C$22,'admin BN&lt;40'!$B$22,
(IF(G446&gt;'admin BN&lt;40'!$C$21,'admin BN&lt;40'!$B$21,
(IF(G446&gt;'admin BN&lt;40'!$C$20,'admin BN&lt;40'!$B$20,IF(G446&gt;'admin BN&lt;40'!$C$19,'admin BN&lt;40'!$B$19,"")))))))))</f>
        <v/>
      </c>
      <c r="Q446" s="14" t="str">
        <f t="shared" si="12"/>
        <v/>
      </c>
      <c r="R446" s="14">
        <f t="shared" si="13"/>
        <v>5</v>
      </c>
      <c r="S446" s="15" t="str">
        <f xml:space="preserve">
IF($R446&gt;0,"Fill in all required fields",
IF(OR($M446="&gt;3.0%",$M446="2.0-3.0%",$M446="1.5-2.0%",$M446="0.5-1.5%"),"Fuel sulphur content is too high for operation on BN&lt;40, please use a higher BN CLO and the matching sheet",
IF($I446&gt;100,"CLO not suitable for this sheet. Please check BN &gt;100 sheet",
IF(AND($I446&gt;39,$I446&lt;101),"CLO not suitable for this sheet. Please check BN40 - BN100 sheet",
IF(ISERROR(VLOOKUP(Q446,'admin BN&lt;40'!J$6:M$59,4,FALSE)),"",VLOOKUP(Q446,'admin BN&lt;40'!J$6:M$59,4,FALSE))))))</f>
        <v>Fill in all required fields</v>
      </c>
    </row>
    <row r="447" spans="2:19" ht="15">
      <c r="B447" s="10">
        <v>442</v>
      </c>
      <c r="C447" s="41"/>
      <c r="D447" s="42"/>
      <c r="E447" s="42"/>
      <c r="F447" s="42"/>
      <c r="G447" s="42"/>
      <c r="H447" s="42"/>
      <c r="I447" s="42"/>
      <c r="J447" s="42"/>
      <c r="K447" s="42"/>
      <c r="L447" s="42"/>
      <c r="M447" s="11" t="str">
        <f xml:space="preserve">
(IF(F447&gt;'admin BN&lt;40'!$C$41,'admin BN&lt;40'!$B$41,
(IF(F447&gt;'admin BN&lt;40'!$C$40,'admin BN&lt;40'!$B$40,
(IF(F447&gt;'admin BN&lt;40'!$C$39,'admin BN&lt;40'!$B$39,
(IF(F447&gt;'admin BN&lt;40'!$C$38,'admin BN&lt;40'!$B$38,
(IF(F447&gt;'admin BN&lt;40'!$C$37,'admin BN&lt;40'!$B$37,
(IF(F447&gt;'admin BN&lt;40'!$C$36,'admin BN&lt;40'!$B$36,
(IF(F447&gt;'admin BN&lt;40'!$C$35,'admin BN&lt;40'!$B$35,
(IF(F447&gt;'admin BN&lt;40'!$C$34,'admin BN&lt;40'!$B$34,
(IF(F447&gt;'admin BN&lt;40'!$C$33,'admin BN&lt;40'!$B$33,
(IF(F447&gt;'admin BN&lt;40'!$C$32,'admin BN&lt;40'!$B$32,
(IF(F447&gt;'admin BN&lt;40'!$C$31,'admin BN&lt;40'!$B$31,
(IF(F447&gt;'admin BN&lt;40'!$C$30,'admin BN&lt;40'!$B$30,
(IF(F447&gt;'admin BN&lt;40'!$C$29,'admin BN&lt;40'!$B$29,IF(F447="","",'admin BN&lt;40'!$B$28)))))))))))))))))))))))))))</f>
        <v/>
      </c>
      <c r="N447" s="12" t="str">
        <f xml:space="preserve">
IF(ISBLANK(K447),"",
IF(K447&gt;'admin BN&lt;40'!$E$6,"Safe",
IF(K447&gt;'admin BN&lt;40'!$G$6,"Danger",)))</f>
        <v/>
      </c>
      <c r="O447" s="13" t="str">
        <f xml:space="preserve">
IF(ISBLANK(L447),"",
IF(L447&gt;'admin BN&lt;40'!$G$7,"Danger",
IF(L447&gt;'admin BN&lt;40'!$F$7,"Alert",
IF(L447&gt;='admin BN&lt;40'!$E$7,"Safe",""))))</f>
        <v/>
      </c>
      <c r="P447" s="14" t="str">
        <f xml:space="preserve">
(IF(G447&gt;'admin BN&lt;40'!$C$23,'admin BN&lt;40'!$B$23,
(IF(G447&gt;'admin BN&lt;40'!$C$22,'admin BN&lt;40'!$B$22,
(IF(G447&gt;'admin BN&lt;40'!$C$21,'admin BN&lt;40'!$B$21,
(IF(G447&gt;'admin BN&lt;40'!$C$20,'admin BN&lt;40'!$B$20,IF(G447&gt;'admin BN&lt;40'!$C$19,'admin BN&lt;40'!$B$19,"")))))))))</f>
        <v/>
      </c>
      <c r="Q447" s="14" t="str">
        <f t="shared" si="12"/>
        <v/>
      </c>
      <c r="R447" s="14">
        <f t="shared" si="13"/>
        <v>5</v>
      </c>
      <c r="S447" s="15" t="str">
        <f xml:space="preserve">
IF($R447&gt;0,"Fill in all required fields",
IF(OR($M447="&gt;3.0%",$M447="2.0-3.0%",$M447="1.5-2.0%",$M447="0.5-1.5%"),"Fuel sulphur content is too high for operation on BN&lt;40, please use a higher BN CLO and the matching sheet",
IF($I447&gt;100,"CLO not suitable for this sheet. Please check BN &gt;100 sheet",
IF(AND($I447&gt;39,$I447&lt;101),"CLO not suitable for this sheet. Please check BN40 - BN100 sheet",
IF(ISERROR(VLOOKUP(Q447,'admin BN&lt;40'!J$6:M$59,4,FALSE)),"",VLOOKUP(Q447,'admin BN&lt;40'!J$6:M$59,4,FALSE))))))</f>
        <v>Fill in all required fields</v>
      </c>
    </row>
    <row r="448" spans="2:19" ht="15">
      <c r="B448" s="10">
        <v>443</v>
      </c>
      <c r="C448" s="41"/>
      <c r="D448" s="42"/>
      <c r="E448" s="42"/>
      <c r="F448" s="42"/>
      <c r="G448" s="42"/>
      <c r="H448" s="42"/>
      <c r="I448" s="42"/>
      <c r="J448" s="42"/>
      <c r="K448" s="42"/>
      <c r="L448" s="42"/>
      <c r="M448" s="11" t="str">
        <f xml:space="preserve">
(IF(F448&gt;'admin BN&lt;40'!$C$41,'admin BN&lt;40'!$B$41,
(IF(F448&gt;'admin BN&lt;40'!$C$40,'admin BN&lt;40'!$B$40,
(IF(F448&gt;'admin BN&lt;40'!$C$39,'admin BN&lt;40'!$B$39,
(IF(F448&gt;'admin BN&lt;40'!$C$38,'admin BN&lt;40'!$B$38,
(IF(F448&gt;'admin BN&lt;40'!$C$37,'admin BN&lt;40'!$B$37,
(IF(F448&gt;'admin BN&lt;40'!$C$36,'admin BN&lt;40'!$B$36,
(IF(F448&gt;'admin BN&lt;40'!$C$35,'admin BN&lt;40'!$B$35,
(IF(F448&gt;'admin BN&lt;40'!$C$34,'admin BN&lt;40'!$B$34,
(IF(F448&gt;'admin BN&lt;40'!$C$33,'admin BN&lt;40'!$B$33,
(IF(F448&gt;'admin BN&lt;40'!$C$32,'admin BN&lt;40'!$B$32,
(IF(F448&gt;'admin BN&lt;40'!$C$31,'admin BN&lt;40'!$B$31,
(IF(F448&gt;'admin BN&lt;40'!$C$30,'admin BN&lt;40'!$B$30,
(IF(F448&gt;'admin BN&lt;40'!$C$29,'admin BN&lt;40'!$B$29,IF(F448="","",'admin BN&lt;40'!$B$28)))))))))))))))))))))))))))</f>
        <v/>
      </c>
      <c r="N448" s="12" t="str">
        <f xml:space="preserve">
IF(ISBLANK(K448),"",
IF(K448&gt;'admin BN&lt;40'!$E$6,"Safe",
IF(K448&gt;'admin BN&lt;40'!$G$6,"Danger",)))</f>
        <v/>
      </c>
      <c r="O448" s="13" t="str">
        <f xml:space="preserve">
IF(ISBLANK(L448),"",
IF(L448&gt;'admin BN&lt;40'!$G$7,"Danger",
IF(L448&gt;'admin BN&lt;40'!$F$7,"Alert",
IF(L448&gt;='admin BN&lt;40'!$E$7,"Safe",""))))</f>
        <v/>
      </c>
      <c r="P448" s="14" t="str">
        <f xml:space="preserve">
(IF(G448&gt;'admin BN&lt;40'!$C$23,'admin BN&lt;40'!$B$23,
(IF(G448&gt;'admin BN&lt;40'!$C$22,'admin BN&lt;40'!$B$22,
(IF(G448&gt;'admin BN&lt;40'!$C$21,'admin BN&lt;40'!$B$21,
(IF(G448&gt;'admin BN&lt;40'!$C$20,'admin BN&lt;40'!$B$20,IF(G448&gt;'admin BN&lt;40'!$C$19,'admin BN&lt;40'!$B$19,"")))))))))</f>
        <v/>
      </c>
      <c r="Q448" s="14" t="str">
        <f t="shared" si="12"/>
        <v/>
      </c>
      <c r="R448" s="14">
        <f t="shared" si="13"/>
        <v>5</v>
      </c>
      <c r="S448" s="15" t="str">
        <f xml:space="preserve">
IF($R448&gt;0,"Fill in all required fields",
IF(OR($M448="&gt;3.0%",$M448="2.0-3.0%",$M448="1.5-2.0%",$M448="0.5-1.5%"),"Fuel sulphur content is too high for operation on BN&lt;40, please use a higher BN CLO and the matching sheet",
IF($I448&gt;100,"CLO not suitable for this sheet. Please check BN &gt;100 sheet",
IF(AND($I448&gt;39,$I448&lt;101),"CLO not suitable for this sheet. Please check BN40 - BN100 sheet",
IF(ISERROR(VLOOKUP(Q448,'admin BN&lt;40'!J$6:M$59,4,FALSE)),"",VLOOKUP(Q448,'admin BN&lt;40'!J$6:M$59,4,FALSE))))))</f>
        <v>Fill in all required fields</v>
      </c>
    </row>
    <row r="449" spans="2:19" ht="15">
      <c r="B449" s="10">
        <v>444</v>
      </c>
      <c r="C449" s="41"/>
      <c r="D449" s="42"/>
      <c r="E449" s="42"/>
      <c r="F449" s="42"/>
      <c r="G449" s="42"/>
      <c r="H449" s="42"/>
      <c r="I449" s="42"/>
      <c r="J449" s="42"/>
      <c r="K449" s="42"/>
      <c r="L449" s="42"/>
      <c r="M449" s="11" t="str">
        <f xml:space="preserve">
(IF(F449&gt;'admin BN&lt;40'!$C$41,'admin BN&lt;40'!$B$41,
(IF(F449&gt;'admin BN&lt;40'!$C$40,'admin BN&lt;40'!$B$40,
(IF(F449&gt;'admin BN&lt;40'!$C$39,'admin BN&lt;40'!$B$39,
(IF(F449&gt;'admin BN&lt;40'!$C$38,'admin BN&lt;40'!$B$38,
(IF(F449&gt;'admin BN&lt;40'!$C$37,'admin BN&lt;40'!$B$37,
(IF(F449&gt;'admin BN&lt;40'!$C$36,'admin BN&lt;40'!$B$36,
(IF(F449&gt;'admin BN&lt;40'!$C$35,'admin BN&lt;40'!$B$35,
(IF(F449&gt;'admin BN&lt;40'!$C$34,'admin BN&lt;40'!$B$34,
(IF(F449&gt;'admin BN&lt;40'!$C$33,'admin BN&lt;40'!$B$33,
(IF(F449&gt;'admin BN&lt;40'!$C$32,'admin BN&lt;40'!$B$32,
(IF(F449&gt;'admin BN&lt;40'!$C$31,'admin BN&lt;40'!$B$31,
(IF(F449&gt;'admin BN&lt;40'!$C$30,'admin BN&lt;40'!$B$30,
(IF(F449&gt;'admin BN&lt;40'!$C$29,'admin BN&lt;40'!$B$29,IF(F449="","",'admin BN&lt;40'!$B$28)))))))))))))))))))))))))))</f>
        <v/>
      </c>
      <c r="N449" s="12" t="str">
        <f xml:space="preserve">
IF(ISBLANK(K449),"",
IF(K449&gt;'admin BN&lt;40'!$E$6,"Safe",
IF(K449&gt;'admin BN&lt;40'!$G$6,"Danger",)))</f>
        <v/>
      </c>
      <c r="O449" s="13" t="str">
        <f xml:space="preserve">
IF(ISBLANK(L449),"",
IF(L449&gt;'admin BN&lt;40'!$G$7,"Danger",
IF(L449&gt;'admin BN&lt;40'!$F$7,"Alert",
IF(L449&gt;='admin BN&lt;40'!$E$7,"Safe",""))))</f>
        <v/>
      </c>
      <c r="P449" s="14" t="str">
        <f xml:space="preserve">
(IF(G449&gt;'admin BN&lt;40'!$C$23,'admin BN&lt;40'!$B$23,
(IF(G449&gt;'admin BN&lt;40'!$C$22,'admin BN&lt;40'!$B$22,
(IF(G449&gt;'admin BN&lt;40'!$C$21,'admin BN&lt;40'!$B$21,
(IF(G449&gt;'admin BN&lt;40'!$C$20,'admin BN&lt;40'!$B$20,IF(G449&gt;'admin BN&lt;40'!$C$19,'admin BN&lt;40'!$B$19,"")))))))))</f>
        <v/>
      </c>
      <c r="Q449" s="14" t="str">
        <f t="shared" si="12"/>
        <v/>
      </c>
      <c r="R449" s="14">
        <f t="shared" si="13"/>
        <v>5</v>
      </c>
      <c r="S449" s="15" t="str">
        <f xml:space="preserve">
IF($R449&gt;0,"Fill in all required fields",
IF(OR($M449="&gt;3.0%",$M449="2.0-3.0%",$M449="1.5-2.0%",$M449="0.5-1.5%"),"Fuel sulphur content is too high for operation on BN&lt;40, please use a higher BN CLO and the matching sheet",
IF($I449&gt;100,"CLO not suitable for this sheet. Please check BN &gt;100 sheet",
IF(AND($I449&gt;39,$I449&lt;101),"CLO not suitable for this sheet. Please check BN40 - BN100 sheet",
IF(ISERROR(VLOOKUP(Q449,'admin BN&lt;40'!J$6:M$59,4,FALSE)),"",VLOOKUP(Q449,'admin BN&lt;40'!J$6:M$59,4,FALSE))))))</f>
        <v>Fill in all required fields</v>
      </c>
    </row>
    <row r="450" spans="2:19" ht="15">
      <c r="B450" s="10">
        <v>445</v>
      </c>
      <c r="C450" s="41"/>
      <c r="D450" s="42"/>
      <c r="E450" s="42"/>
      <c r="F450" s="42"/>
      <c r="G450" s="42"/>
      <c r="H450" s="42"/>
      <c r="I450" s="42"/>
      <c r="J450" s="42"/>
      <c r="K450" s="42"/>
      <c r="L450" s="42"/>
      <c r="M450" s="11" t="str">
        <f xml:space="preserve">
(IF(F450&gt;'admin BN&lt;40'!$C$41,'admin BN&lt;40'!$B$41,
(IF(F450&gt;'admin BN&lt;40'!$C$40,'admin BN&lt;40'!$B$40,
(IF(F450&gt;'admin BN&lt;40'!$C$39,'admin BN&lt;40'!$B$39,
(IF(F450&gt;'admin BN&lt;40'!$C$38,'admin BN&lt;40'!$B$38,
(IF(F450&gt;'admin BN&lt;40'!$C$37,'admin BN&lt;40'!$B$37,
(IF(F450&gt;'admin BN&lt;40'!$C$36,'admin BN&lt;40'!$B$36,
(IF(F450&gt;'admin BN&lt;40'!$C$35,'admin BN&lt;40'!$B$35,
(IF(F450&gt;'admin BN&lt;40'!$C$34,'admin BN&lt;40'!$B$34,
(IF(F450&gt;'admin BN&lt;40'!$C$33,'admin BN&lt;40'!$B$33,
(IF(F450&gt;'admin BN&lt;40'!$C$32,'admin BN&lt;40'!$B$32,
(IF(F450&gt;'admin BN&lt;40'!$C$31,'admin BN&lt;40'!$B$31,
(IF(F450&gt;'admin BN&lt;40'!$C$30,'admin BN&lt;40'!$B$30,
(IF(F450&gt;'admin BN&lt;40'!$C$29,'admin BN&lt;40'!$B$29,IF(F450="","",'admin BN&lt;40'!$B$28)))))))))))))))))))))))))))</f>
        <v/>
      </c>
      <c r="N450" s="12" t="str">
        <f xml:space="preserve">
IF(ISBLANK(K450),"",
IF(K450&gt;'admin BN&lt;40'!$E$6,"Safe",
IF(K450&gt;'admin BN&lt;40'!$G$6,"Danger",)))</f>
        <v/>
      </c>
      <c r="O450" s="13" t="str">
        <f xml:space="preserve">
IF(ISBLANK(L450),"",
IF(L450&gt;'admin BN&lt;40'!$G$7,"Danger",
IF(L450&gt;'admin BN&lt;40'!$F$7,"Alert",
IF(L450&gt;='admin BN&lt;40'!$E$7,"Safe",""))))</f>
        <v/>
      </c>
      <c r="P450" s="14" t="str">
        <f xml:space="preserve">
(IF(G450&gt;'admin BN&lt;40'!$C$23,'admin BN&lt;40'!$B$23,
(IF(G450&gt;'admin BN&lt;40'!$C$22,'admin BN&lt;40'!$B$22,
(IF(G450&gt;'admin BN&lt;40'!$C$21,'admin BN&lt;40'!$B$21,
(IF(G450&gt;'admin BN&lt;40'!$C$20,'admin BN&lt;40'!$B$20,IF(G450&gt;'admin BN&lt;40'!$C$19,'admin BN&lt;40'!$B$19,"")))))))))</f>
        <v/>
      </c>
      <c r="Q450" s="14" t="str">
        <f t="shared" si="12"/>
        <v/>
      </c>
      <c r="R450" s="14">
        <f t="shared" si="13"/>
        <v>5</v>
      </c>
      <c r="S450" s="15" t="str">
        <f xml:space="preserve">
IF($R450&gt;0,"Fill in all required fields",
IF(OR($M450="&gt;3.0%",$M450="2.0-3.0%",$M450="1.5-2.0%",$M450="0.5-1.5%"),"Fuel sulphur content is too high for operation on BN&lt;40, please use a higher BN CLO and the matching sheet",
IF($I450&gt;100,"CLO not suitable for this sheet. Please check BN &gt;100 sheet",
IF(AND($I450&gt;39,$I450&lt;101),"CLO not suitable for this sheet. Please check BN40 - BN100 sheet",
IF(ISERROR(VLOOKUP(Q450,'admin BN&lt;40'!J$6:M$59,4,FALSE)),"",VLOOKUP(Q450,'admin BN&lt;40'!J$6:M$59,4,FALSE))))))</f>
        <v>Fill in all required fields</v>
      </c>
    </row>
    <row r="451" spans="2:19" ht="15">
      <c r="B451" s="10">
        <v>446</v>
      </c>
      <c r="C451" s="41"/>
      <c r="D451" s="42"/>
      <c r="E451" s="42"/>
      <c r="F451" s="42"/>
      <c r="G451" s="42"/>
      <c r="H451" s="42"/>
      <c r="I451" s="42"/>
      <c r="J451" s="42"/>
      <c r="K451" s="42"/>
      <c r="L451" s="42"/>
      <c r="M451" s="11" t="str">
        <f xml:space="preserve">
(IF(F451&gt;'admin BN&lt;40'!$C$41,'admin BN&lt;40'!$B$41,
(IF(F451&gt;'admin BN&lt;40'!$C$40,'admin BN&lt;40'!$B$40,
(IF(F451&gt;'admin BN&lt;40'!$C$39,'admin BN&lt;40'!$B$39,
(IF(F451&gt;'admin BN&lt;40'!$C$38,'admin BN&lt;40'!$B$38,
(IF(F451&gt;'admin BN&lt;40'!$C$37,'admin BN&lt;40'!$B$37,
(IF(F451&gt;'admin BN&lt;40'!$C$36,'admin BN&lt;40'!$B$36,
(IF(F451&gt;'admin BN&lt;40'!$C$35,'admin BN&lt;40'!$B$35,
(IF(F451&gt;'admin BN&lt;40'!$C$34,'admin BN&lt;40'!$B$34,
(IF(F451&gt;'admin BN&lt;40'!$C$33,'admin BN&lt;40'!$B$33,
(IF(F451&gt;'admin BN&lt;40'!$C$32,'admin BN&lt;40'!$B$32,
(IF(F451&gt;'admin BN&lt;40'!$C$31,'admin BN&lt;40'!$B$31,
(IF(F451&gt;'admin BN&lt;40'!$C$30,'admin BN&lt;40'!$B$30,
(IF(F451&gt;'admin BN&lt;40'!$C$29,'admin BN&lt;40'!$B$29,IF(F451="","",'admin BN&lt;40'!$B$28)))))))))))))))))))))))))))</f>
        <v/>
      </c>
      <c r="N451" s="12" t="str">
        <f xml:space="preserve">
IF(ISBLANK(K451),"",
IF(K451&gt;'admin BN&lt;40'!$E$6,"Safe",
IF(K451&gt;'admin BN&lt;40'!$G$6,"Danger",)))</f>
        <v/>
      </c>
      <c r="O451" s="13" t="str">
        <f xml:space="preserve">
IF(ISBLANK(L451),"",
IF(L451&gt;'admin BN&lt;40'!$G$7,"Danger",
IF(L451&gt;'admin BN&lt;40'!$F$7,"Alert",
IF(L451&gt;='admin BN&lt;40'!$E$7,"Safe",""))))</f>
        <v/>
      </c>
      <c r="P451" s="14" t="str">
        <f xml:space="preserve">
(IF(G451&gt;'admin BN&lt;40'!$C$23,'admin BN&lt;40'!$B$23,
(IF(G451&gt;'admin BN&lt;40'!$C$22,'admin BN&lt;40'!$B$22,
(IF(G451&gt;'admin BN&lt;40'!$C$21,'admin BN&lt;40'!$B$21,
(IF(G451&gt;'admin BN&lt;40'!$C$20,'admin BN&lt;40'!$B$20,IF(G451&gt;'admin BN&lt;40'!$C$19,'admin BN&lt;40'!$B$19,"")))))))))</f>
        <v/>
      </c>
      <c r="Q451" s="14" t="str">
        <f t="shared" si="12"/>
        <v/>
      </c>
      <c r="R451" s="14">
        <f t="shared" si="13"/>
        <v>5</v>
      </c>
      <c r="S451" s="15" t="str">
        <f xml:space="preserve">
IF($R451&gt;0,"Fill in all required fields",
IF(OR($M451="&gt;3.0%",$M451="2.0-3.0%",$M451="1.5-2.0%",$M451="0.5-1.5%"),"Fuel sulphur content is too high for operation on BN&lt;40, please use a higher BN CLO and the matching sheet",
IF($I451&gt;100,"CLO not suitable for this sheet. Please check BN &gt;100 sheet",
IF(AND($I451&gt;39,$I451&lt;101),"CLO not suitable for this sheet. Please check BN40 - BN100 sheet",
IF(ISERROR(VLOOKUP(Q451,'admin BN&lt;40'!J$6:M$59,4,FALSE)),"",VLOOKUP(Q451,'admin BN&lt;40'!J$6:M$59,4,FALSE))))))</f>
        <v>Fill in all required fields</v>
      </c>
    </row>
    <row r="452" spans="2:19" ht="15">
      <c r="B452" s="10">
        <v>447</v>
      </c>
      <c r="C452" s="41"/>
      <c r="D452" s="42"/>
      <c r="E452" s="42"/>
      <c r="F452" s="42"/>
      <c r="G452" s="42"/>
      <c r="H452" s="42"/>
      <c r="I452" s="42"/>
      <c r="J452" s="42"/>
      <c r="K452" s="42"/>
      <c r="L452" s="42"/>
      <c r="M452" s="11" t="str">
        <f xml:space="preserve">
(IF(F452&gt;'admin BN&lt;40'!$C$41,'admin BN&lt;40'!$B$41,
(IF(F452&gt;'admin BN&lt;40'!$C$40,'admin BN&lt;40'!$B$40,
(IF(F452&gt;'admin BN&lt;40'!$C$39,'admin BN&lt;40'!$B$39,
(IF(F452&gt;'admin BN&lt;40'!$C$38,'admin BN&lt;40'!$B$38,
(IF(F452&gt;'admin BN&lt;40'!$C$37,'admin BN&lt;40'!$B$37,
(IF(F452&gt;'admin BN&lt;40'!$C$36,'admin BN&lt;40'!$B$36,
(IF(F452&gt;'admin BN&lt;40'!$C$35,'admin BN&lt;40'!$B$35,
(IF(F452&gt;'admin BN&lt;40'!$C$34,'admin BN&lt;40'!$B$34,
(IF(F452&gt;'admin BN&lt;40'!$C$33,'admin BN&lt;40'!$B$33,
(IF(F452&gt;'admin BN&lt;40'!$C$32,'admin BN&lt;40'!$B$32,
(IF(F452&gt;'admin BN&lt;40'!$C$31,'admin BN&lt;40'!$B$31,
(IF(F452&gt;'admin BN&lt;40'!$C$30,'admin BN&lt;40'!$B$30,
(IF(F452&gt;'admin BN&lt;40'!$C$29,'admin BN&lt;40'!$B$29,IF(F452="","",'admin BN&lt;40'!$B$28)))))))))))))))))))))))))))</f>
        <v/>
      </c>
      <c r="N452" s="12" t="str">
        <f xml:space="preserve">
IF(ISBLANK(K452),"",
IF(K452&gt;'admin BN&lt;40'!$E$6,"Safe",
IF(K452&gt;'admin BN&lt;40'!$G$6,"Danger",)))</f>
        <v/>
      </c>
      <c r="O452" s="13" t="str">
        <f xml:space="preserve">
IF(ISBLANK(L452),"",
IF(L452&gt;'admin BN&lt;40'!$G$7,"Danger",
IF(L452&gt;'admin BN&lt;40'!$F$7,"Alert",
IF(L452&gt;='admin BN&lt;40'!$E$7,"Safe",""))))</f>
        <v/>
      </c>
      <c r="P452" s="14" t="str">
        <f xml:space="preserve">
(IF(G452&gt;'admin BN&lt;40'!$C$23,'admin BN&lt;40'!$B$23,
(IF(G452&gt;'admin BN&lt;40'!$C$22,'admin BN&lt;40'!$B$22,
(IF(G452&gt;'admin BN&lt;40'!$C$21,'admin BN&lt;40'!$B$21,
(IF(G452&gt;'admin BN&lt;40'!$C$20,'admin BN&lt;40'!$B$20,IF(G452&gt;'admin BN&lt;40'!$C$19,'admin BN&lt;40'!$B$19,"")))))))))</f>
        <v/>
      </c>
      <c r="Q452" s="14" t="str">
        <f t="shared" si="12"/>
        <v/>
      </c>
      <c r="R452" s="14">
        <f t="shared" si="13"/>
        <v>5</v>
      </c>
      <c r="S452" s="15" t="str">
        <f xml:space="preserve">
IF($R452&gt;0,"Fill in all required fields",
IF(OR($M452="&gt;3.0%",$M452="2.0-3.0%",$M452="1.5-2.0%",$M452="0.5-1.5%"),"Fuel sulphur content is too high for operation on BN&lt;40, please use a higher BN CLO and the matching sheet",
IF($I452&gt;100,"CLO not suitable for this sheet. Please check BN &gt;100 sheet",
IF(AND($I452&gt;39,$I452&lt;101),"CLO not suitable for this sheet. Please check BN40 - BN100 sheet",
IF(ISERROR(VLOOKUP(Q452,'admin BN&lt;40'!J$6:M$59,4,FALSE)),"",VLOOKUP(Q452,'admin BN&lt;40'!J$6:M$59,4,FALSE))))))</f>
        <v>Fill in all required fields</v>
      </c>
    </row>
    <row r="453" spans="2:19" ht="15">
      <c r="B453" s="10">
        <v>448</v>
      </c>
      <c r="C453" s="41"/>
      <c r="D453" s="42"/>
      <c r="E453" s="42"/>
      <c r="F453" s="42"/>
      <c r="G453" s="42"/>
      <c r="H453" s="42"/>
      <c r="I453" s="42"/>
      <c r="J453" s="42"/>
      <c r="K453" s="42"/>
      <c r="L453" s="42"/>
      <c r="M453" s="11" t="str">
        <f xml:space="preserve">
(IF(F453&gt;'admin BN&lt;40'!$C$41,'admin BN&lt;40'!$B$41,
(IF(F453&gt;'admin BN&lt;40'!$C$40,'admin BN&lt;40'!$B$40,
(IF(F453&gt;'admin BN&lt;40'!$C$39,'admin BN&lt;40'!$B$39,
(IF(F453&gt;'admin BN&lt;40'!$C$38,'admin BN&lt;40'!$B$38,
(IF(F453&gt;'admin BN&lt;40'!$C$37,'admin BN&lt;40'!$B$37,
(IF(F453&gt;'admin BN&lt;40'!$C$36,'admin BN&lt;40'!$B$36,
(IF(F453&gt;'admin BN&lt;40'!$C$35,'admin BN&lt;40'!$B$35,
(IF(F453&gt;'admin BN&lt;40'!$C$34,'admin BN&lt;40'!$B$34,
(IF(F453&gt;'admin BN&lt;40'!$C$33,'admin BN&lt;40'!$B$33,
(IF(F453&gt;'admin BN&lt;40'!$C$32,'admin BN&lt;40'!$B$32,
(IF(F453&gt;'admin BN&lt;40'!$C$31,'admin BN&lt;40'!$B$31,
(IF(F453&gt;'admin BN&lt;40'!$C$30,'admin BN&lt;40'!$B$30,
(IF(F453&gt;'admin BN&lt;40'!$C$29,'admin BN&lt;40'!$B$29,IF(F453="","",'admin BN&lt;40'!$B$28)))))))))))))))))))))))))))</f>
        <v/>
      </c>
      <c r="N453" s="12" t="str">
        <f xml:space="preserve">
IF(ISBLANK(K453),"",
IF(K453&gt;'admin BN&lt;40'!$E$6,"Safe",
IF(K453&gt;'admin BN&lt;40'!$G$6,"Danger",)))</f>
        <v/>
      </c>
      <c r="O453" s="13" t="str">
        <f xml:space="preserve">
IF(ISBLANK(L453),"",
IF(L453&gt;'admin BN&lt;40'!$G$7,"Danger",
IF(L453&gt;'admin BN&lt;40'!$F$7,"Alert",
IF(L453&gt;='admin BN&lt;40'!$E$7,"Safe",""))))</f>
        <v/>
      </c>
      <c r="P453" s="14" t="str">
        <f xml:space="preserve">
(IF(G453&gt;'admin BN&lt;40'!$C$23,'admin BN&lt;40'!$B$23,
(IF(G453&gt;'admin BN&lt;40'!$C$22,'admin BN&lt;40'!$B$22,
(IF(G453&gt;'admin BN&lt;40'!$C$21,'admin BN&lt;40'!$B$21,
(IF(G453&gt;'admin BN&lt;40'!$C$20,'admin BN&lt;40'!$B$20,IF(G453&gt;'admin BN&lt;40'!$C$19,'admin BN&lt;40'!$B$19,"")))))))))</f>
        <v/>
      </c>
      <c r="Q453" s="14" t="str">
        <f t="shared" si="12"/>
        <v/>
      </c>
      <c r="R453" s="14">
        <f t="shared" si="13"/>
        <v>5</v>
      </c>
      <c r="S453" s="15" t="str">
        <f xml:space="preserve">
IF($R453&gt;0,"Fill in all required fields",
IF(OR($M453="&gt;3.0%",$M453="2.0-3.0%",$M453="1.5-2.0%",$M453="0.5-1.5%"),"Fuel sulphur content is too high for operation on BN&lt;40, please use a higher BN CLO and the matching sheet",
IF($I453&gt;100,"CLO not suitable for this sheet. Please check BN &gt;100 sheet",
IF(AND($I453&gt;39,$I453&lt;101),"CLO not suitable for this sheet. Please check BN40 - BN100 sheet",
IF(ISERROR(VLOOKUP(Q453,'admin BN&lt;40'!J$6:M$59,4,FALSE)),"",VLOOKUP(Q453,'admin BN&lt;40'!J$6:M$59,4,FALSE))))))</f>
        <v>Fill in all required fields</v>
      </c>
    </row>
    <row r="454" spans="2:19" ht="15">
      <c r="B454" s="10">
        <v>449</v>
      </c>
      <c r="C454" s="41"/>
      <c r="D454" s="42"/>
      <c r="E454" s="42"/>
      <c r="F454" s="42"/>
      <c r="G454" s="42"/>
      <c r="H454" s="42"/>
      <c r="I454" s="42"/>
      <c r="J454" s="42"/>
      <c r="K454" s="42"/>
      <c r="L454" s="42"/>
      <c r="M454" s="11" t="str">
        <f xml:space="preserve">
(IF(F454&gt;'admin BN&lt;40'!$C$41,'admin BN&lt;40'!$B$41,
(IF(F454&gt;'admin BN&lt;40'!$C$40,'admin BN&lt;40'!$B$40,
(IF(F454&gt;'admin BN&lt;40'!$C$39,'admin BN&lt;40'!$B$39,
(IF(F454&gt;'admin BN&lt;40'!$C$38,'admin BN&lt;40'!$B$38,
(IF(F454&gt;'admin BN&lt;40'!$C$37,'admin BN&lt;40'!$B$37,
(IF(F454&gt;'admin BN&lt;40'!$C$36,'admin BN&lt;40'!$B$36,
(IF(F454&gt;'admin BN&lt;40'!$C$35,'admin BN&lt;40'!$B$35,
(IF(F454&gt;'admin BN&lt;40'!$C$34,'admin BN&lt;40'!$B$34,
(IF(F454&gt;'admin BN&lt;40'!$C$33,'admin BN&lt;40'!$B$33,
(IF(F454&gt;'admin BN&lt;40'!$C$32,'admin BN&lt;40'!$B$32,
(IF(F454&gt;'admin BN&lt;40'!$C$31,'admin BN&lt;40'!$B$31,
(IF(F454&gt;'admin BN&lt;40'!$C$30,'admin BN&lt;40'!$B$30,
(IF(F454&gt;'admin BN&lt;40'!$C$29,'admin BN&lt;40'!$B$29,IF(F454="","",'admin BN&lt;40'!$B$28)))))))))))))))))))))))))))</f>
        <v/>
      </c>
      <c r="N454" s="12" t="str">
        <f xml:space="preserve">
IF(ISBLANK(K454),"",
IF(K454&gt;'admin BN&lt;40'!$E$6,"Safe",
IF(K454&gt;'admin BN&lt;40'!$G$6,"Danger",)))</f>
        <v/>
      </c>
      <c r="O454" s="13" t="str">
        <f xml:space="preserve">
IF(ISBLANK(L454),"",
IF(L454&gt;'admin BN&lt;40'!$G$7,"Danger",
IF(L454&gt;'admin BN&lt;40'!$F$7,"Alert",
IF(L454&gt;='admin BN&lt;40'!$E$7,"Safe",""))))</f>
        <v/>
      </c>
      <c r="P454" s="14" t="str">
        <f xml:space="preserve">
(IF(G454&gt;'admin BN&lt;40'!$C$23,'admin BN&lt;40'!$B$23,
(IF(G454&gt;'admin BN&lt;40'!$C$22,'admin BN&lt;40'!$B$22,
(IF(G454&gt;'admin BN&lt;40'!$C$21,'admin BN&lt;40'!$B$21,
(IF(G454&gt;'admin BN&lt;40'!$C$20,'admin BN&lt;40'!$B$20,IF(G454&gt;'admin BN&lt;40'!$C$19,'admin BN&lt;40'!$B$19,"")))))))))</f>
        <v/>
      </c>
      <c r="Q454" s="14" t="str">
        <f t="shared" si="12"/>
        <v/>
      </c>
      <c r="R454" s="14">
        <f t="shared" si="13"/>
        <v>5</v>
      </c>
      <c r="S454" s="15" t="str">
        <f xml:space="preserve">
IF($R454&gt;0,"Fill in all required fields",
IF(OR($M454="&gt;3.0%",$M454="2.0-3.0%",$M454="1.5-2.0%",$M454="0.5-1.5%"),"Fuel sulphur content is too high for operation on BN&lt;40, please use a higher BN CLO and the matching sheet",
IF($I454&gt;100,"CLO not suitable for this sheet. Please check BN &gt;100 sheet",
IF(AND($I454&gt;39,$I454&lt;101),"CLO not suitable for this sheet. Please check BN40 - BN100 sheet",
IF(ISERROR(VLOOKUP(Q454,'admin BN&lt;40'!J$6:M$59,4,FALSE)),"",VLOOKUP(Q454,'admin BN&lt;40'!J$6:M$59,4,FALSE))))))</f>
        <v>Fill in all required fields</v>
      </c>
    </row>
    <row r="455" spans="2:19" ht="15">
      <c r="B455" s="10">
        <v>450</v>
      </c>
      <c r="C455" s="41"/>
      <c r="D455" s="42"/>
      <c r="E455" s="42"/>
      <c r="F455" s="42"/>
      <c r="G455" s="42"/>
      <c r="H455" s="42"/>
      <c r="I455" s="42"/>
      <c r="J455" s="42"/>
      <c r="K455" s="42"/>
      <c r="L455" s="42"/>
      <c r="M455" s="11" t="str">
        <f xml:space="preserve">
(IF(F455&gt;'admin BN&lt;40'!$C$41,'admin BN&lt;40'!$B$41,
(IF(F455&gt;'admin BN&lt;40'!$C$40,'admin BN&lt;40'!$B$40,
(IF(F455&gt;'admin BN&lt;40'!$C$39,'admin BN&lt;40'!$B$39,
(IF(F455&gt;'admin BN&lt;40'!$C$38,'admin BN&lt;40'!$B$38,
(IF(F455&gt;'admin BN&lt;40'!$C$37,'admin BN&lt;40'!$B$37,
(IF(F455&gt;'admin BN&lt;40'!$C$36,'admin BN&lt;40'!$B$36,
(IF(F455&gt;'admin BN&lt;40'!$C$35,'admin BN&lt;40'!$B$35,
(IF(F455&gt;'admin BN&lt;40'!$C$34,'admin BN&lt;40'!$B$34,
(IF(F455&gt;'admin BN&lt;40'!$C$33,'admin BN&lt;40'!$B$33,
(IF(F455&gt;'admin BN&lt;40'!$C$32,'admin BN&lt;40'!$B$32,
(IF(F455&gt;'admin BN&lt;40'!$C$31,'admin BN&lt;40'!$B$31,
(IF(F455&gt;'admin BN&lt;40'!$C$30,'admin BN&lt;40'!$B$30,
(IF(F455&gt;'admin BN&lt;40'!$C$29,'admin BN&lt;40'!$B$29,IF(F455="","",'admin BN&lt;40'!$B$28)))))))))))))))))))))))))))</f>
        <v/>
      </c>
      <c r="N455" s="12" t="str">
        <f xml:space="preserve">
IF(ISBLANK(K455),"",
IF(K455&gt;'admin BN&lt;40'!$E$6,"Safe",
IF(K455&gt;'admin BN&lt;40'!$G$6,"Danger",)))</f>
        <v/>
      </c>
      <c r="O455" s="13" t="str">
        <f xml:space="preserve">
IF(ISBLANK(L455),"",
IF(L455&gt;'admin BN&lt;40'!$G$7,"Danger",
IF(L455&gt;'admin BN&lt;40'!$F$7,"Alert",
IF(L455&gt;='admin BN&lt;40'!$E$7,"Safe",""))))</f>
        <v/>
      </c>
      <c r="P455" s="14" t="str">
        <f xml:space="preserve">
(IF(G455&gt;'admin BN&lt;40'!$C$23,'admin BN&lt;40'!$B$23,
(IF(G455&gt;'admin BN&lt;40'!$C$22,'admin BN&lt;40'!$B$22,
(IF(G455&gt;'admin BN&lt;40'!$C$21,'admin BN&lt;40'!$B$21,
(IF(G455&gt;'admin BN&lt;40'!$C$20,'admin BN&lt;40'!$B$20,IF(G455&gt;'admin BN&lt;40'!$C$19,'admin BN&lt;40'!$B$19,"")))))))))</f>
        <v/>
      </c>
      <c r="Q455" s="14" t="str">
        <f t="shared" ref="Q455:Q518" si="14">N455&amp;O455&amp;P455</f>
        <v/>
      </c>
      <c r="R455" s="14">
        <f t="shared" ref="R455:R518" si="15">SUM(
COUNTIF($F455,""),
COUNTIF($G455,""),
COUNTIF($I455,""),
COUNTIF($K455,""),
COUNTIF($L455,""))</f>
        <v>5</v>
      </c>
      <c r="S455" s="15" t="str">
        <f xml:space="preserve">
IF($R455&gt;0,"Fill in all required fields",
IF(OR($M455="&gt;3.0%",$M455="2.0-3.0%",$M455="1.5-2.0%",$M455="0.5-1.5%"),"Fuel sulphur content is too high for operation on BN&lt;40, please use a higher BN CLO and the matching sheet",
IF($I455&gt;100,"CLO not suitable for this sheet. Please check BN &gt;100 sheet",
IF(AND($I455&gt;39,$I455&lt;101),"CLO not suitable for this sheet. Please check BN40 - BN100 sheet",
IF(ISERROR(VLOOKUP(Q455,'admin BN&lt;40'!J$6:M$59,4,FALSE)),"",VLOOKUP(Q455,'admin BN&lt;40'!J$6:M$59,4,FALSE))))))</f>
        <v>Fill in all required fields</v>
      </c>
    </row>
    <row r="456" spans="2:19" ht="15">
      <c r="B456" s="10">
        <v>451</v>
      </c>
      <c r="C456" s="41"/>
      <c r="D456" s="42"/>
      <c r="E456" s="42"/>
      <c r="F456" s="42"/>
      <c r="G456" s="42"/>
      <c r="H456" s="42"/>
      <c r="I456" s="42"/>
      <c r="J456" s="42"/>
      <c r="K456" s="42"/>
      <c r="L456" s="42"/>
      <c r="M456" s="11" t="str">
        <f xml:space="preserve">
(IF(F456&gt;'admin BN&lt;40'!$C$41,'admin BN&lt;40'!$B$41,
(IF(F456&gt;'admin BN&lt;40'!$C$40,'admin BN&lt;40'!$B$40,
(IF(F456&gt;'admin BN&lt;40'!$C$39,'admin BN&lt;40'!$B$39,
(IF(F456&gt;'admin BN&lt;40'!$C$38,'admin BN&lt;40'!$B$38,
(IF(F456&gt;'admin BN&lt;40'!$C$37,'admin BN&lt;40'!$B$37,
(IF(F456&gt;'admin BN&lt;40'!$C$36,'admin BN&lt;40'!$B$36,
(IF(F456&gt;'admin BN&lt;40'!$C$35,'admin BN&lt;40'!$B$35,
(IF(F456&gt;'admin BN&lt;40'!$C$34,'admin BN&lt;40'!$B$34,
(IF(F456&gt;'admin BN&lt;40'!$C$33,'admin BN&lt;40'!$B$33,
(IF(F456&gt;'admin BN&lt;40'!$C$32,'admin BN&lt;40'!$B$32,
(IF(F456&gt;'admin BN&lt;40'!$C$31,'admin BN&lt;40'!$B$31,
(IF(F456&gt;'admin BN&lt;40'!$C$30,'admin BN&lt;40'!$B$30,
(IF(F456&gt;'admin BN&lt;40'!$C$29,'admin BN&lt;40'!$B$29,IF(F456="","",'admin BN&lt;40'!$B$28)))))))))))))))))))))))))))</f>
        <v/>
      </c>
      <c r="N456" s="12" t="str">
        <f xml:space="preserve">
IF(ISBLANK(K456),"",
IF(K456&gt;'admin BN&lt;40'!$E$6,"Safe",
IF(K456&gt;'admin BN&lt;40'!$G$6,"Danger",)))</f>
        <v/>
      </c>
      <c r="O456" s="13" t="str">
        <f xml:space="preserve">
IF(ISBLANK(L456),"",
IF(L456&gt;'admin BN&lt;40'!$G$7,"Danger",
IF(L456&gt;'admin BN&lt;40'!$F$7,"Alert",
IF(L456&gt;='admin BN&lt;40'!$E$7,"Safe",""))))</f>
        <v/>
      </c>
      <c r="P456" s="14" t="str">
        <f xml:space="preserve">
(IF(G456&gt;'admin BN&lt;40'!$C$23,'admin BN&lt;40'!$B$23,
(IF(G456&gt;'admin BN&lt;40'!$C$22,'admin BN&lt;40'!$B$22,
(IF(G456&gt;'admin BN&lt;40'!$C$21,'admin BN&lt;40'!$B$21,
(IF(G456&gt;'admin BN&lt;40'!$C$20,'admin BN&lt;40'!$B$20,IF(G456&gt;'admin BN&lt;40'!$C$19,'admin BN&lt;40'!$B$19,"")))))))))</f>
        <v/>
      </c>
      <c r="Q456" s="14" t="str">
        <f t="shared" si="14"/>
        <v/>
      </c>
      <c r="R456" s="14">
        <f t="shared" si="15"/>
        <v>5</v>
      </c>
      <c r="S456" s="15" t="str">
        <f xml:space="preserve">
IF($R456&gt;0,"Fill in all required fields",
IF(OR($M456="&gt;3.0%",$M456="2.0-3.0%",$M456="1.5-2.0%",$M456="0.5-1.5%"),"Fuel sulphur content is too high for operation on BN&lt;40, please use a higher BN CLO and the matching sheet",
IF($I456&gt;100,"CLO not suitable for this sheet. Please check BN &gt;100 sheet",
IF(AND($I456&gt;39,$I456&lt;101),"CLO not suitable for this sheet. Please check BN40 - BN100 sheet",
IF(ISERROR(VLOOKUP(Q456,'admin BN&lt;40'!J$6:M$59,4,FALSE)),"",VLOOKUP(Q456,'admin BN&lt;40'!J$6:M$59,4,FALSE))))))</f>
        <v>Fill in all required fields</v>
      </c>
    </row>
    <row r="457" spans="2:19" ht="15">
      <c r="B457" s="10">
        <v>452</v>
      </c>
      <c r="C457" s="41"/>
      <c r="D457" s="42"/>
      <c r="E457" s="42"/>
      <c r="F457" s="42"/>
      <c r="G457" s="42"/>
      <c r="H457" s="42"/>
      <c r="I457" s="42"/>
      <c r="J457" s="42"/>
      <c r="K457" s="42"/>
      <c r="L457" s="42"/>
      <c r="M457" s="11" t="str">
        <f xml:space="preserve">
(IF(F457&gt;'admin BN&lt;40'!$C$41,'admin BN&lt;40'!$B$41,
(IF(F457&gt;'admin BN&lt;40'!$C$40,'admin BN&lt;40'!$B$40,
(IF(F457&gt;'admin BN&lt;40'!$C$39,'admin BN&lt;40'!$B$39,
(IF(F457&gt;'admin BN&lt;40'!$C$38,'admin BN&lt;40'!$B$38,
(IF(F457&gt;'admin BN&lt;40'!$C$37,'admin BN&lt;40'!$B$37,
(IF(F457&gt;'admin BN&lt;40'!$C$36,'admin BN&lt;40'!$B$36,
(IF(F457&gt;'admin BN&lt;40'!$C$35,'admin BN&lt;40'!$B$35,
(IF(F457&gt;'admin BN&lt;40'!$C$34,'admin BN&lt;40'!$B$34,
(IF(F457&gt;'admin BN&lt;40'!$C$33,'admin BN&lt;40'!$B$33,
(IF(F457&gt;'admin BN&lt;40'!$C$32,'admin BN&lt;40'!$B$32,
(IF(F457&gt;'admin BN&lt;40'!$C$31,'admin BN&lt;40'!$B$31,
(IF(F457&gt;'admin BN&lt;40'!$C$30,'admin BN&lt;40'!$B$30,
(IF(F457&gt;'admin BN&lt;40'!$C$29,'admin BN&lt;40'!$B$29,IF(F457="","",'admin BN&lt;40'!$B$28)))))))))))))))))))))))))))</f>
        <v/>
      </c>
      <c r="N457" s="12" t="str">
        <f xml:space="preserve">
IF(ISBLANK(K457),"",
IF(K457&gt;'admin BN&lt;40'!$E$6,"Safe",
IF(K457&gt;'admin BN&lt;40'!$G$6,"Danger",)))</f>
        <v/>
      </c>
      <c r="O457" s="13" t="str">
        <f xml:space="preserve">
IF(ISBLANK(L457),"",
IF(L457&gt;'admin BN&lt;40'!$G$7,"Danger",
IF(L457&gt;'admin BN&lt;40'!$F$7,"Alert",
IF(L457&gt;='admin BN&lt;40'!$E$7,"Safe",""))))</f>
        <v/>
      </c>
      <c r="P457" s="14" t="str">
        <f xml:space="preserve">
(IF(G457&gt;'admin BN&lt;40'!$C$23,'admin BN&lt;40'!$B$23,
(IF(G457&gt;'admin BN&lt;40'!$C$22,'admin BN&lt;40'!$B$22,
(IF(G457&gt;'admin BN&lt;40'!$C$21,'admin BN&lt;40'!$B$21,
(IF(G457&gt;'admin BN&lt;40'!$C$20,'admin BN&lt;40'!$B$20,IF(G457&gt;'admin BN&lt;40'!$C$19,'admin BN&lt;40'!$B$19,"")))))))))</f>
        <v/>
      </c>
      <c r="Q457" s="14" t="str">
        <f t="shared" si="14"/>
        <v/>
      </c>
      <c r="R457" s="14">
        <f t="shared" si="15"/>
        <v>5</v>
      </c>
      <c r="S457" s="15" t="str">
        <f xml:space="preserve">
IF($R457&gt;0,"Fill in all required fields",
IF(OR($M457="&gt;3.0%",$M457="2.0-3.0%",$M457="1.5-2.0%",$M457="0.5-1.5%"),"Fuel sulphur content is too high for operation on BN&lt;40, please use a higher BN CLO and the matching sheet",
IF($I457&gt;100,"CLO not suitable for this sheet. Please check BN &gt;100 sheet",
IF(AND($I457&gt;39,$I457&lt;101),"CLO not suitable for this sheet. Please check BN40 - BN100 sheet",
IF(ISERROR(VLOOKUP(Q457,'admin BN&lt;40'!J$6:M$59,4,FALSE)),"",VLOOKUP(Q457,'admin BN&lt;40'!J$6:M$59,4,FALSE))))))</f>
        <v>Fill in all required fields</v>
      </c>
    </row>
    <row r="458" spans="2:19" ht="15">
      <c r="B458" s="10">
        <v>453</v>
      </c>
      <c r="C458" s="41"/>
      <c r="D458" s="42"/>
      <c r="E458" s="42"/>
      <c r="F458" s="42"/>
      <c r="G458" s="42"/>
      <c r="H458" s="42"/>
      <c r="I458" s="42"/>
      <c r="J458" s="42"/>
      <c r="K458" s="42"/>
      <c r="L458" s="42"/>
      <c r="M458" s="11" t="str">
        <f xml:space="preserve">
(IF(F458&gt;'admin BN&lt;40'!$C$41,'admin BN&lt;40'!$B$41,
(IF(F458&gt;'admin BN&lt;40'!$C$40,'admin BN&lt;40'!$B$40,
(IF(F458&gt;'admin BN&lt;40'!$C$39,'admin BN&lt;40'!$B$39,
(IF(F458&gt;'admin BN&lt;40'!$C$38,'admin BN&lt;40'!$B$38,
(IF(F458&gt;'admin BN&lt;40'!$C$37,'admin BN&lt;40'!$B$37,
(IF(F458&gt;'admin BN&lt;40'!$C$36,'admin BN&lt;40'!$B$36,
(IF(F458&gt;'admin BN&lt;40'!$C$35,'admin BN&lt;40'!$B$35,
(IF(F458&gt;'admin BN&lt;40'!$C$34,'admin BN&lt;40'!$B$34,
(IF(F458&gt;'admin BN&lt;40'!$C$33,'admin BN&lt;40'!$B$33,
(IF(F458&gt;'admin BN&lt;40'!$C$32,'admin BN&lt;40'!$B$32,
(IF(F458&gt;'admin BN&lt;40'!$C$31,'admin BN&lt;40'!$B$31,
(IF(F458&gt;'admin BN&lt;40'!$C$30,'admin BN&lt;40'!$B$30,
(IF(F458&gt;'admin BN&lt;40'!$C$29,'admin BN&lt;40'!$B$29,IF(F458="","",'admin BN&lt;40'!$B$28)))))))))))))))))))))))))))</f>
        <v/>
      </c>
      <c r="N458" s="12" t="str">
        <f xml:space="preserve">
IF(ISBLANK(K458),"",
IF(K458&gt;'admin BN&lt;40'!$E$6,"Safe",
IF(K458&gt;'admin BN&lt;40'!$G$6,"Danger",)))</f>
        <v/>
      </c>
      <c r="O458" s="13" t="str">
        <f xml:space="preserve">
IF(ISBLANK(L458),"",
IF(L458&gt;'admin BN&lt;40'!$G$7,"Danger",
IF(L458&gt;'admin BN&lt;40'!$F$7,"Alert",
IF(L458&gt;='admin BN&lt;40'!$E$7,"Safe",""))))</f>
        <v/>
      </c>
      <c r="P458" s="14" t="str">
        <f xml:space="preserve">
(IF(G458&gt;'admin BN&lt;40'!$C$23,'admin BN&lt;40'!$B$23,
(IF(G458&gt;'admin BN&lt;40'!$C$22,'admin BN&lt;40'!$B$22,
(IF(G458&gt;'admin BN&lt;40'!$C$21,'admin BN&lt;40'!$B$21,
(IF(G458&gt;'admin BN&lt;40'!$C$20,'admin BN&lt;40'!$B$20,IF(G458&gt;'admin BN&lt;40'!$C$19,'admin BN&lt;40'!$B$19,"")))))))))</f>
        <v/>
      </c>
      <c r="Q458" s="14" t="str">
        <f t="shared" si="14"/>
        <v/>
      </c>
      <c r="R458" s="14">
        <f t="shared" si="15"/>
        <v>5</v>
      </c>
      <c r="S458" s="15" t="str">
        <f xml:space="preserve">
IF($R458&gt;0,"Fill in all required fields",
IF(OR($M458="&gt;3.0%",$M458="2.0-3.0%",$M458="1.5-2.0%",$M458="0.5-1.5%"),"Fuel sulphur content is too high for operation on BN&lt;40, please use a higher BN CLO and the matching sheet",
IF($I458&gt;100,"CLO not suitable for this sheet. Please check BN &gt;100 sheet",
IF(AND($I458&gt;39,$I458&lt;101),"CLO not suitable for this sheet. Please check BN40 - BN100 sheet",
IF(ISERROR(VLOOKUP(Q458,'admin BN&lt;40'!J$6:M$59,4,FALSE)),"",VLOOKUP(Q458,'admin BN&lt;40'!J$6:M$59,4,FALSE))))))</f>
        <v>Fill in all required fields</v>
      </c>
    </row>
    <row r="459" spans="2:19" ht="15">
      <c r="B459" s="10">
        <v>454</v>
      </c>
      <c r="C459" s="41"/>
      <c r="D459" s="42"/>
      <c r="E459" s="42"/>
      <c r="F459" s="42"/>
      <c r="G459" s="42"/>
      <c r="H459" s="42"/>
      <c r="I459" s="42"/>
      <c r="J459" s="42"/>
      <c r="K459" s="42"/>
      <c r="L459" s="42"/>
      <c r="M459" s="11" t="str">
        <f xml:space="preserve">
(IF(F459&gt;'admin BN&lt;40'!$C$41,'admin BN&lt;40'!$B$41,
(IF(F459&gt;'admin BN&lt;40'!$C$40,'admin BN&lt;40'!$B$40,
(IF(F459&gt;'admin BN&lt;40'!$C$39,'admin BN&lt;40'!$B$39,
(IF(F459&gt;'admin BN&lt;40'!$C$38,'admin BN&lt;40'!$B$38,
(IF(F459&gt;'admin BN&lt;40'!$C$37,'admin BN&lt;40'!$B$37,
(IF(F459&gt;'admin BN&lt;40'!$C$36,'admin BN&lt;40'!$B$36,
(IF(F459&gt;'admin BN&lt;40'!$C$35,'admin BN&lt;40'!$B$35,
(IF(F459&gt;'admin BN&lt;40'!$C$34,'admin BN&lt;40'!$B$34,
(IF(F459&gt;'admin BN&lt;40'!$C$33,'admin BN&lt;40'!$B$33,
(IF(F459&gt;'admin BN&lt;40'!$C$32,'admin BN&lt;40'!$B$32,
(IF(F459&gt;'admin BN&lt;40'!$C$31,'admin BN&lt;40'!$B$31,
(IF(F459&gt;'admin BN&lt;40'!$C$30,'admin BN&lt;40'!$B$30,
(IF(F459&gt;'admin BN&lt;40'!$C$29,'admin BN&lt;40'!$B$29,IF(F459="","",'admin BN&lt;40'!$B$28)))))))))))))))))))))))))))</f>
        <v/>
      </c>
      <c r="N459" s="12" t="str">
        <f xml:space="preserve">
IF(ISBLANK(K459),"",
IF(K459&gt;'admin BN&lt;40'!$E$6,"Safe",
IF(K459&gt;'admin BN&lt;40'!$G$6,"Danger",)))</f>
        <v/>
      </c>
      <c r="O459" s="13" t="str">
        <f xml:space="preserve">
IF(ISBLANK(L459),"",
IF(L459&gt;'admin BN&lt;40'!$G$7,"Danger",
IF(L459&gt;'admin BN&lt;40'!$F$7,"Alert",
IF(L459&gt;='admin BN&lt;40'!$E$7,"Safe",""))))</f>
        <v/>
      </c>
      <c r="P459" s="14" t="str">
        <f xml:space="preserve">
(IF(G459&gt;'admin BN&lt;40'!$C$23,'admin BN&lt;40'!$B$23,
(IF(G459&gt;'admin BN&lt;40'!$C$22,'admin BN&lt;40'!$B$22,
(IF(G459&gt;'admin BN&lt;40'!$C$21,'admin BN&lt;40'!$B$21,
(IF(G459&gt;'admin BN&lt;40'!$C$20,'admin BN&lt;40'!$B$20,IF(G459&gt;'admin BN&lt;40'!$C$19,'admin BN&lt;40'!$B$19,"")))))))))</f>
        <v/>
      </c>
      <c r="Q459" s="14" t="str">
        <f t="shared" si="14"/>
        <v/>
      </c>
      <c r="R459" s="14">
        <f t="shared" si="15"/>
        <v>5</v>
      </c>
      <c r="S459" s="15" t="str">
        <f xml:space="preserve">
IF($R459&gt;0,"Fill in all required fields",
IF(OR($M459="&gt;3.0%",$M459="2.0-3.0%",$M459="1.5-2.0%",$M459="0.5-1.5%"),"Fuel sulphur content is too high for operation on BN&lt;40, please use a higher BN CLO and the matching sheet",
IF($I459&gt;100,"CLO not suitable for this sheet. Please check BN &gt;100 sheet",
IF(AND($I459&gt;39,$I459&lt;101),"CLO not suitable for this sheet. Please check BN40 - BN100 sheet",
IF(ISERROR(VLOOKUP(Q459,'admin BN&lt;40'!J$6:M$59,4,FALSE)),"",VLOOKUP(Q459,'admin BN&lt;40'!J$6:M$59,4,FALSE))))))</f>
        <v>Fill in all required fields</v>
      </c>
    </row>
    <row r="460" spans="2:19" ht="15">
      <c r="B460" s="10">
        <v>455</v>
      </c>
      <c r="C460" s="41"/>
      <c r="D460" s="42"/>
      <c r="E460" s="42"/>
      <c r="F460" s="42"/>
      <c r="G460" s="42"/>
      <c r="H460" s="42"/>
      <c r="I460" s="42"/>
      <c r="J460" s="42"/>
      <c r="K460" s="42"/>
      <c r="L460" s="42"/>
      <c r="M460" s="11" t="str">
        <f xml:space="preserve">
(IF(F460&gt;'admin BN&lt;40'!$C$41,'admin BN&lt;40'!$B$41,
(IF(F460&gt;'admin BN&lt;40'!$C$40,'admin BN&lt;40'!$B$40,
(IF(F460&gt;'admin BN&lt;40'!$C$39,'admin BN&lt;40'!$B$39,
(IF(F460&gt;'admin BN&lt;40'!$C$38,'admin BN&lt;40'!$B$38,
(IF(F460&gt;'admin BN&lt;40'!$C$37,'admin BN&lt;40'!$B$37,
(IF(F460&gt;'admin BN&lt;40'!$C$36,'admin BN&lt;40'!$B$36,
(IF(F460&gt;'admin BN&lt;40'!$C$35,'admin BN&lt;40'!$B$35,
(IF(F460&gt;'admin BN&lt;40'!$C$34,'admin BN&lt;40'!$B$34,
(IF(F460&gt;'admin BN&lt;40'!$C$33,'admin BN&lt;40'!$B$33,
(IF(F460&gt;'admin BN&lt;40'!$C$32,'admin BN&lt;40'!$B$32,
(IF(F460&gt;'admin BN&lt;40'!$C$31,'admin BN&lt;40'!$B$31,
(IF(F460&gt;'admin BN&lt;40'!$C$30,'admin BN&lt;40'!$B$30,
(IF(F460&gt;'admin BN&lt;40'!$C$29,'admin BN&lt;40'!$B$29,IF(F460="","",'admin BN&lt;40'!$B$28)))))))))))))))))))))))))))</f>
        <v/>
      </c>
      <c r="N460" s="12" t="str">
        <f xml:space="preserve">
IF(ISBLANK(K460),"",
IF(K460&gt;'admin BN&lt;40'!$E$6,"Safe",
IF(K460&gt;'admin BN&lt;40'!$G$6,"Danger",)))</f>
        <v/>
      </c>
      <c r="O460" s="13" t="str">
        <f xml:space="preserve">
IF(ISBLANK(L460),"",
IF(L460&gt;'admin BN&lt;40'!$G$7,"Danger",
IF(L460&gt;'admin BN&lt;40'!$F$7,"Alert",
IF(L460&gt;='admin BN&lt;40'!$E$7,"Safe",""))))</f>
        <v/>
      </c>
      <c r="P460" s="14" t="str">
        <f xml:space="preserve">
(IF(G460&gt;'admin BN&lt;40'!$C$23,'admin BN&lt;40'!$B$23,
(IF(G460&gt;'admin BN&lt;40'!$C$22,'admin BN&lt;40'!$B$22,
(IF(G460&gt;'admin BN&lt;40'!$C$21,'admin BN&lt;40'!$B$21,
(IF(G460&gt;'admin BN&lt;40'!$C$20,'admin BN&lt;40'!$B$20,IF(G460&gt;'admin BN&lt;40'!$C$19,'admin BN&lt;40'!$B$19,"")))))))))</f>
        <v/>
      </c>
      <c r="Q460" s="14" t="str">
        <f t="shared" si="14"/>
        <v/>
      </c>
      <c r="R460" s="14">
        <f t="shared" si="15"/>
        <v>5</v>
      </c>
      <c r="S460" s="15" t="str">
        <f xml:space="preserve">
IF($R460&gt;0,"Fill in all required fields",
IF(OR($M460="&gt;3.0%",$M460="2.0-3.0%",$M460="1.5-2.0%",$M460="0.5-1.5%"),"Fuel sulphur content is too high for operation on BN&lt;40, please use a higher BN CLO and the matching sheet",
IF($I460&gt;100,"CLO not suitable for this sheet. Please check BN &gt;100 sheet",
IF(AND($I460&gt;39,$I460&lt;101),"CLO not suitable for this sheet. Please check BN40 - BN100 sheet",
IF(ISERROR(VLOOKUP(Q460,'admin BN&lt;40'!J$6:M$59,4,FALSE)),"",VLOOKUP(Q460,'admin BN&lt;40'!J$6:M$59,4,FALSE))))))</f>
        <v>Fill in all required fields</v>
      </c>
    </row>
    <row r="461" spans="2:19" ht="15">
      <c r="B461" s="10">
        <v>456</v>
      </c>
      <c r="C461" s="41"/>
      <c r="D461" s="42"/>
      <c r="E461" s="42"/>
      <c r="F461" s="42"/>
      <c r="G461" s="42"/>
      <c r="H461" s="42"/>
      <c r="I461" s="42"/>
      <c r="J461" s="42"/>
      <c r="K461" s="42"/>
      <c r="L461" s="42"/>
      <c r="M461" s="11" t="str">
        <f xml:space="preserve">
(IF(F461&gt;'admin BN&lt;40'!$C$41,'admin BN&lt;40'!$B$41,
(IF(F461&gt;'admin BN&lt;40'!$C$40,'admin BN&lt;40'!$B$40,
(IF(F461&gt;'admin BN&lt;40'!$C$39,'admin BN&lt;40'!$B$39,
(IF(F461&gt;'admin BN&lt;40'!$C$38,'admin BN&lt;40'!$B$38,
(IF(F461&gt;'admin BN&lt;40'!$C$37,'admin BN&lt;40'!$B$37,
(IF(F461&gt;'admin BN&lt;40'!$C$36,'admin BN&lt;40'!$B$36,
(IF(F461&gt;'admin BN&lt;40'!$C$35,'admin BN&lt;40'!$B$35,
(IF(F461&gt;'admin BN&lt;40'!$C$34,'admin BN&lt;40'!$B$34,
(IF(F461&gt;'admin BN&lt;40'!$C$33,'admin BN&lt;40'!$B$33,
(IF(F461&gt;'admin BN&lt;40'!$C$32,'admin BN&lt;40'!$B$32,
(IF(F461&gt;'admin BN&lt;40'!$C$31,'admin BN&lt;40'!$B$31,
(IF(F461&gt;'admin BN&lt;40'!$C$30,'admin BN&lt;40'!$B$30,
(IF(F461&gt;'admin BN&lt;40'!$C$29,'admin BN&lt;40'!$B$29,IF(F461="","",'admin BN&lt;40'!$B$28)))))))))))))))))))))))))))</f>
        <v/>
      </c>
      <c r="N461" s="12" t="str">
        <f xml:space="preserve">
IF(ISBLANK(K461),"",
IF(K461&gt;'admin BN&lt;40'!$E$6,"Safe",
IF(K461&gt;'admin BN&lt;40'!$G$6,"Danger",)))</f>
        <v/>
      </c>
      <c r="O461" s="13" t="str">
        <f xml:space="preserve">
IF(ISBLANK(L461),"",
IF(L461&gt;'admin BN&lt;40'!$G$7,"Danger",
IF(L461&gt;'admin BN&lt;40'!$F$7,"Alert",
IF(L461&gt;='admin BN&lt;40'!$E$7,"Safe",""))))</f>
        <v/>
      </c>
      <c r="P461" s="14" t="str">
        <f xml:space="preserve">
(IF(G461&gt;'admin BN&lt;40'!$C$23,'admin BN&lt;40'!$B$23,
(IF(G461&gt;'admin BN&lt;40'!$C$22,'admin BN&lt;40'!$B$22,
(IF(G461&gt;'admin BN&lt;40'!$C$21,'admin BN&lt;40'!$B$21,
(IF(G461&gt;'admin BN&lt;40'!$C$20,'admin BN&lt;40'!$B$20,IF(G461&gt;'admin BN&lt;40'!$C$19,'admin BN&lt;40'!$B$19,"")))))))))</f>
        <v/>
      </c>
      <c r="Q461" s="14" t="str">
        <f t="shared" si="14"/>
        <v/>
      </c>
      <c r="R461" s="14">
        <f t="shared" si="15"/>
        <v>5</v>
      </c>
      <c r="S461" s="15" t="str">
        <f xml:space="preserve">
IF($R461&gt;0,"Fill in all required fields",
IF(OR($M461="&gt;3.0%",$M461="2.0-3.0%",$M461="1.5-2.0%",$M461="0.5-1.5%"),"Fuel sulphur content is too high for operation on BN&lt;40, please use a higher BN CLO and the matching sheet",
IF($I461&gt;100,"CLO not suitable for this sheet. Please check BN &gt;100 sheet",
IF(AND($I461&gt;39,$I461&lt;101),"CLO not suitable for this sheet. Please check BN40 - BN100 sheet",
IF(ISERROR(VLOOKUP(Q461,'admin BN&lt;40'!J$6:M$59,4,FALSE)),"",VLOOKUP(Q461,'admin BN&lt;40'!J$6:M$59,4,FALSE))))))</f>
        <v>Fill in all required fields</v>
      </c>
    </row>
    <row r="462" spans="2:19" ht="15">
      <c r="B462" s="10">
        <v>457</v>
      </c>
      <c r="C462" s="41"/>
      <c r="D462" s="42"/>
      <c r="E462" s="42"/>
      <c r="F462" s="42"/>
      <c r="G462" s="42"/>
      <c r="H462" s="42"/>
      <c r="I462" s="42"/>
      <c r="J462" s="42"/>
      <c r="K462" s="42"/>
      <c r="L462" s="42"/>
      <c r="M462" s="11" t="str">
        <f xml:space="preserve">
(IF(F462&gt;'admin BN&lt;40'!$C$41,'admin BN&lt;40'!$B$41,
(IF(F462&gt;'admin BN&lt;40'!$C$40,'admin BN&lt;40'!$B$40,
(IF(F462&gt;'admin BN&lt;40'!$C$39,'admin BN&lt;40'!$B$39,
(IF(F462&gt;'admin BN&lt;40'!$C$38,'admin BN&lt;40'!$B$38,
(IF(F462&gt;'admin BN&lt;40'!$C$37,'admin BN&lt;40'!$B$37,
(IF(F462&gt;'admin BN&lt;40'!$C$36,'admin BN&lt;40'!$B$36,
(IF(F462&gt;'admin BN&lt;40'!$C$35,'admin BN&lt;40'!$B$35,
(IF(F462&gt;'admin BN&lt;40'!$C$34,'admin BN&lt;40'!$B$34,
(IF(F462&gt;'admin BN&lt;40'!$C$33,'admin BN&lt;40'!$B$33,
(IF(F462&gt;'admin BN&lt;40'!$C$32,'admin BN&lt;40'!$B$32,
(IF(F462&gt;'admin BN&lt;40'!$C$31,'admin BN&lt;40'!$B$31,
(IF(F462&gt;'admin BN&lt;40'!$C$30,'admin BN&lt;40'!$B$30,
(IF(F462&gt;'admin BN&lt;40'!$C$29,'admin BN&lt;40'!$B$29,IF(F462="","",'admin BN&lt;40'!$B$28)))))))))))))))))))))))))))</f>
        <v/>
      </c>
      <c r="N462" s="12" t="str">
        <f xml:space="preserve">
IF(ISBLANK(K462),"",
IF(K462&gt;'admin BN&lt;40'!$E$6,"Safe",
IF(K462&gt;'admin BN&lt;40'!$G$6,"Danger",)))</f>
        <v/>
      </c>
      <c r="O462" s="13" t="str">
        <f xml:space="preserve">
IF(ISBLANK(L462),"",
IF(L462&gt;'admin BN&lt;40'!$G$7,"Danger",
IF(L462&gt;'admin BN&lt;40'!$F$7,"Alert",
IF(L462&gt;='admin BN&lt;40'!$E$7,"Safe",""))))</f>
        <v/>
      </c>
      <c r="P462" s="14" t="str">
        <f xml:space="preserve">
(IF(G462&gt;'admin BN&lt;40'!$C$23,'admin BN&lt;40'!$B$23,
(IF(G462&gt;'admin BN&lt;40'!$C$22,'admin BN&lt;40'!$B$22,
(IF(G462&gt;'admin BN&lt;40'!$C$21,'admin BN&lt;40'!$B$21,
(IF(G462&gt;'admin BN&lt;40'!$C$20,'admin BN&lt;40'!$B$20,IF(G462&gt;'admin BN&lt;40'!$C$19,'admin BN&lt;40'!$B$19,"")))))))))</f>
        <v/>
      </c>
      <c r="Q462" s="14" t="str">
        <f t="shared" si="14"/>
        <v/>
      </c>
      <c r="R462" s="14">
        <f t="shared" si="15"/>
        <v>5</v>
      </c>
      <c r="S462" s="15" t="str">
        <f xml:space="preserve">
IF($R462&gt;0,"Fill in all required fields",
IF(OR($M462="&gt;3.0%",$M462="2.0-3.0%",$M462="1.5-2.0%",$M462="0.5-1.5%"),"Fuel sulphur content is too high for operation on BN&lt;40, please use a higher BN CLO and the matching sheet",
IF($I462&gt;100,"CLO not suitable for this sheet. Please check BN &gt;100 sheet",
IF(AND($I462&gt;39,$I462&lt;101),"CLO not suitable for this sheet. Please check BN40 - BN100 sheet",
IF(ISERROR(VLOOKUP(Q462,'admin BN&lt;40'!J$6:M$59,4,FALSE)),"",VLOOKUP(Q462,'admin BN&lt;40'!J$6:M$59,4,FALSE))))))</f>
        <v>Fill in all required fields</v>
      </c>
    </row>
    <row r="463" spans="2:19" ht="15">
      <c r="B463" s="10">
        <v>458</v>
      </c>
      <c r="C463" s="41"/>
      <c r="D463" s="42"/>
      <c r="E463" s="42"/>
      <c r="F463" s="42"/>
      <c r="G463" s="42"/>
      <c r="H463" s="42"/>
      <c r="I463" s="42"/>
      <c r="J463" s="42"/>
      <c r="K463" s="42"/>
      <c r="L463" s="42"/>
      <c r="M463" s="11" t="str">
        <f xml:space="preserve">
(IF(F463&gt;'admin BN&lt;40'!$C$41,'admin BN&lt;40'!$B$41,
(IF(F463&gt;'admin BN&lt;40'!$C$40,'admin BN&lt;40'!$B$40,
(IF(F463&gt;'admin BN&lt;40'!$C$39,'admin BN&lt;40'!$B$39,
(IF(F463&gt;'admin BN&lt;40'!$C$38,'admin BN&lt;40'!$B$38,
(IF(F463&gt;'admin BN&lt;40'!$C$37,'admin BN&lt;40'!$B$37,
(IF(F463&gt;'admin BN&lt;40'!$C$36,'admin BN&lt;40'!$B$36,
(IF(F463&gt;'admin BN&lt;40'!$C$35,'admin BN&lt;40'!$B$35,
(IF(F463&gt;'admin BN&lt;40'!$C$34,'admin BN&lt;40'!$B$34,
(IF(F463&gt;'admin BN&lt;40'!$C$33,'admin BN&lt;40'!$B$33,
(IF(F463&gt;'admin BN&lt;40'!$C$32,'admin BN&lt;40'!$B$32,
(IF(F463&gt;'admin BN&lt;40'!$C$31,'admin BN&lt;40'!$B$31,
(IF(F463&gt;'admin BN&lt;40'!$C$30,'admin BN&lt;40'!$B$30,
(IF(F463&gt;'admin BN&lt;40'!$C$29,'admin BN&lt;40'!$B$29,IF(F463="","",'admin BN&lt;40'!$B$28)))))))))))))))))))))))))))</f>
        <v/>
      </c>
      <c r="N463" s="12" t="str">
        <f xml:space="preserve">
IF(ISBLANK(K463),"",
IF(K463&gt;'admin BN&lt;40'!$E$6,"Safe",
IF(K463&gt;'admin BN&lt;40'!$G$6,"Danger",)))</f>
        <v/>
      </c>
      <c r="O463" s="13" t="str">
        <f xml:space="preserve">
IF(ISBLANK(L463),"",
IF(L463&gt;'admin BN&lt;40'!$G$7,"Danger",
IF(L463&gt;'admin BN&lt;40'!$F$7,"Alert",
IF(L463&gt;='admin BN&lt;40'!$E$7,"Safe",""))))</f>
        <v/>
      </c>
      <c r="P463" s="14" t="str">
        <f xml:space="preserve">
(IF(G463&gt;'admin BN&lt;40'!$C$23,'admin BN&lt;40'!$B$23,
(IF(G463&gt;'admin BN&lt;40'!$C$22,'admin BN&lt;40'!$B$22,
(IF(G463&gt;'admin BN&lt;40'!$C$21,'admin BN&lt;40'!$B$21,
(IF(G463&gt;'admin BN&lt;40'!$C$20,'admin BN&lt;40'!$B$20,IF(G463&gt;'admin BN&lt;40'!$C$19,'admin BN&lt;40'!$B$19,"")))))))))</f>
        <v/>
      </c>
      <c r="Q463" s="14" t="str">
        <f t="shared" si="14"/>
        <v/>
      </c>
      <c r="R463" s="14">
        <f t="shared" si="15"/>
        <v>5</v>
      </c>
      <c r="S463" s="15" t="str">
        <f xml:space="preserve">
IF($R463&gt;0,"Fill in all required fields",
IF(OR($M463="&gt;3.0%",$M463="2.0-3.0%",$M463="1.5-2.0%",$M463="0.5-1.5%"),"Fuel sulphur content is too high for operation on BN&lt;40, please use a higher BN CLO and the matching sheet",
IF($I463&gt;100,"CLO not suitable for this sheet. Please check BN &gt;100 sheet",
IF(AND($I463&gt;39,$I463&lt;101),"CLO not suitable for this sheet. Please check BN40 - BN100 sheet",
IF(ISERROR(VLOOKUP(Q463,'admin BN&lt;40'!J$6:M$59,4,FALSE)),"",VLOOKUP(Q463,'admin BN&lt;40'!J$6:M$59,4,FALSE))))))</f>
        <v>Fill in all required fields</v>
      </c>
    </row>
    <row r="464" spans="2:19" ht="15">
      <c r="B464" s="10">
        <v>459</v>
      </c>
      <c r="C464" s="41"/>
      <c r="D464" s="42"/>
      <c r="E464" s="42"/>
      <c r="F464" s="42"/>
      <c r="G464" s="42"/>
      <c r="H464" s="42"/>
      <c r="I464" s="42"/>
      <c r="J464" s="42"/>
      <c r="K464" s="42"/>
      <c r="L464" s="42"/>
      <c r="M464" s="11" t="str">
        <f xml:space="preserve">
(IF(F464&gt;'admin BN&lt;40'!$C$41,'admin BN&lt;40'!$B$41,
(IF(F464&gt;'admin BN&lt;40'!$C$40,'admin BN&lt;40'!$B$40,
(IF(F464&gt;'admin BN&lt;40'!$C$39,'admin BN&lt;40'!$B$39,
(IF(F464&gt;'admin BN&lt;40'!$C$38,'admin BN&lt;40'!$B$38,
(IF(F464&gt;'admin BN&lt;40'!$C$37,'admin BN&lt;40'!$B$37,
(IF(F464&gt;'admin BN&lt;40'!$C$36,'admin BN&lt;40'!$B$36,
(IF(F464&gt;'admin BN&lt;40'!$C$35,'admin BN&lt;40'!$B$35,
(IF(F464&gt;'admin BN&lt;40'!$C$34,'admin BN&lt;40'!$B$34,
(IF(F464&gt;'admin BN&lt;40'!$C$33,'admin BN&lt;40'!$B$33,
(IF(F464&gt;'admin BN&lt;40'!$C$32,'admin BN&lt;40'!$B$32,
(IF(F464&gt;'admin BN&lt;40'!$C$31,'admin BN&lt;40'!$B$31,
(IF(F464&gt;'admin BN&lt;40'!$C$30,'admin BN&lt;40'!$B$30,
(IF(F464&gt;'admin BN&lt;40'!$C$29,'admin BN&lt;40'!$B$29,IF(F464="","",'admin BN&lt;40'!$B$28)))))))))))))))))))))))))))</f>
        <v/>
      </c>
      <c r="N464" s="12" t="str">
        <f xml:space="preserve">
IF(ISBLANK(K464),"",
IF(K464&gt;'admin BN&lt;40'!$E$6,"Safe",
IF(K464&gt;'admin BN&lt;40'!$G$6,"Danger",)))</f>
        <v/>
      </c>
      <c r="O464" s="13" t="str">
        <f xml:space="preserve">
IF(ISBLANK(L464),"",
IF(L464&gt;'admin BN&lt;40'!$G$7,"Danger",
IF(L464&gt;'admin BN&lt;40'!$F$7,"Alert",
IF(L464&gt;='admin BN&lt;40'!$E$7,"Safe",""))))</f>
        <v/>
      </c>
      <c r="P464" s="14" t="str">
        <f xml:space="preserve">
(IF(G464&gt;'admin BN&lt;40'!$C$23,'admin BN&lt;40'!$B$23,
(IF(G464&gt;'admin BN&lt;40'!$C$22,'admin BN&lt;40'!$B$22,
(IF(G464&gt;'admin BN&lt;40'!$C$21,'admin BN&lt;40'!$B$21,
(IF(G464&gt;'admin BN&lt;40'!$C$20,'admin BN&lt;40'!$B$20,IF(G464&gt;'admin BN&lt;40'!$C$19,'admin BN&lt;40'!$B$19,"")))))))))</f>
        <v/>
      </c>
      <c r="Q464" s="14" t="str">
        <f t="shared" si="14"/>
        <v/>
      </c>
      <c r="R464" s="14">
        <f t="shared" si="15"/>
        <v>5</v>
      </c>
      <c r="S464" s="15" t="str">
        <f xml:space="preserve">
IF($R464&gt;0,"Fill in all required fields",
IF(OR($M464="&gt;3.0%",$M464="2.0-3.0%",$M464="1.5-2.0%",$M464="0.5-1.5%"),"Fuel sulphur content is too high for operation on BN&lt;40, please use a higher BN CLO and the matching sheet",
IF($I464&gt;100,"CLO not suitable for this sheet. Please check BN &gt;100 sheet",
IF(AND($I464&gt;39,$I464&lt;101),"CLO not suitable for this sheet. Please check BN40 - BN100 sheet",
IF(ISERROR(VLOOKUP(Q464,'admin BN&lt;40'!J$6:M$59,4,FALSE)),"",VLOOKUP(Q464,'admin BN&lt;40'!J$6:M$59,4,FALSE))))))</f>
        <v>Fill in all required fields</v>
      </c>
    </row>
    <row r="465" spans="2:19" ht="15">
      <c r="B465" s="10">
        <v>460</v>
      </c>
      <c r="C465" s="41"/>
      <c r="D465" s="42"/>
      <c r="E465" s="42"/>
      <c r="F465" s="42"/>
      <c r="G465" s="42"/>
      <c r="H465" s="42"/>
      <c r="I465" s="42"/>
      <c r="J465" s="42"/>
      <c r="K465" s="42"/>
      <c r="L465" s="42"/>
      <c r="M465" s="11" t="str">
        <f xml:space="preserve">
(IF(F465&gt;'admin BN&lt;40'!$C$41,'admin BN&lt;40'!$B$41,
(IF(F465&gt;'admin BN&lt;40'!$C$40,'admin BN&lt;40'!$B$40,
(IF(F465&gt;'admin BN&lt;40'!$C$39,'admin BN&lt;40'!$B$39,
(IF(F465&gt;'admin BN&lt;40'!$C$38,'admin BN&lt;40'!$B$38,
(IF(F465&gt;'admin BN&lt;40'!$C$37,'admin BN&lt;40'!$B$37,
(IF(F465&gt;'admin BN&lt;40'!$C$36,'admin BN&lt;40'!$B$36,
(IF(F465&gt;'admin BN&lt;40'!$C$35,'admin BN&lt;40'!$B$35,
(IF(F465&gt;'admin BN&lt;40'!$C$34,'admin BN&lt;40'!$B$34,
(IF(F465&gt;'admin BN&lt;40'!$C$33,'admin BN&lt;40'!$B$33,
(IF(F465&gt;'admin BN&lt;40'!$C$32,'admin BN&lt;40'!$B$32,
(IF(F465&gt;'admin BN&lt;40'!$C$31,'admin BN&lt;40'!$B$31,
(IF(F465&gt;'admin BN&lt;40'!$C$30,'admin BN&lt;40'!$B$30,
(IF(F465&gt;'admin BN&lt;40'!$C$29,'admin BN&lt;40'!$B$29,IF(F465="","",'admin BN&lt;40'!$B$28)))))))))))))))))))))))))))</f>
        <v/>
      </c>
      <c r="N465" s="12" t="str">
        <f xml:space="preserve">
IF(ISBLANK(K465),"",
IF(K465&gt;'admin BN&lt;40'!$E$6,"Safe",
IF(K465&gt;'admin BN&lt;40'!$G$6,"Danger",)))</f>
        <v/>
      </c>
      <c r="O465" s="13" t="str">
        <f xml:space="preserve">
IF(ISBLANK(L465),"",
IF(L465&gt;'admin BN&lt;40'!$G$7,"Danger",
IF(L465&gt;'admin BN&lt;40'!$F$7,"Alert",
IF(L465&gt;='admin BN&lt;40'!$E$7,"Safe",""))))</f>
        <v/>
      </c>
      <c r="P465" s="14" t="str">
        <f xml:space="preserve">
(IF(G465&gt;'admin BN&lt;40'!$C$23,'admin BN&lt;40'!$B$23,
(IF(G465&gt;'admin BN&lt;40'!$C$22,'admin BN&lt;40'!$B$22,
(IF(G465&gt;'admin BN&lt;40'!$C$21,'admin BN&lt;40'!$B$21,
(IF(G465&gt;'admin BN&lt;40'!$C$20,'admin BN&lt;40'!$B$20,IF(G465&gt;'admin BN&lt;40'!$C$19,'admin BN&lt;40'!$B$19,"")))))))))</f>
        <v/>
      </c>
      <c r="Q465" s="14" t="str">
        <f t="shared" si="14"/>
        <v/>
      </c>
      <c r="R465" s="14">
        <f t="shared" si="15"/>
        <v>5</v>
      </c>
      <c r="S465" s="15" t="str">
        <f xml:space="preserve">
IF($R465&gt;0,"Fill in all required fields",
IF(OR($M465="&gt;3.0%",$M465="2.0-3.0%",$M465="1.5-2.0%",$M465="0.5-1.5%"),"Fuel sulphur content is too high for operation on BN&lt;40, please use a higher BN CLO and the matching sheet",
IF($I465&gt;100,"CLO not suitable for this sheet. Please check BN &gt;100 sheet",
IF(AND($I465&gt;39,$I465&lt;101),"CLO not suitable for this sheet. Please check BN40 - BN100 sheet",
IF(ISERROR(VLOOKUP(Q465,'admin BN&lt;40'!J$6:M$59,4,FALSE)),"",VLOOKUP(Q465,'admin BN&lt;40'!J$6:M$59,4,FALSE))))))</f>
        <v>Fill in all required fields</v>
      </c>
    </row>
    <row r="466" spans="2:19" ht="15">
      <c r="B466" s="10">
        <v>461</v>
      </c>
      <c r="C466" s="41"/>
      <c r="D466" s="42"/>
      <c r="E466" s="42"/>
      <c r="F466" s="42"/>
      <c r="G466" s="42"/>
      <c r="H466" s="42"/>
      <c r="I466" s="42"/>
      <c r="J466" s="42"/>
      <c r="K466" s="42"/>
      <c r="L466" s="42"/>
      <c r="M466" s="11" t="str">
        <f xml:space="preserve">
(IF(F466&gt;'admin BN&lt;40'!$C$41,'admin BN&lt;40'!$B$41,
(IF(F466&gt;'admin BN&lt;40'!$C$40,'admin BN&lt;40'!$B$40,
(IF(F466&gt;'admin BN&lt;40'!$C$39,'admin BN&lt;40'!$B$39,
(IF(F466&gt;'admin BN&lt;40'!$C$38,'admin BN&lt;40'!$B$38,
(IF(F466&gt;'admin BN&lt;40'!$C$37,'admin BN&lt;40'!$B$37,
(IF(F466&gt;'admin BN&lt;40'!$C$36,'admin BN&lt;40'!$B$36,
(IF(F466&gt;'admin BN&lt;40'!$C$35,'admin BN&lt;40'!$B$35,
(IF(F466&gt;'admin BN&lt;40'!$C$34,'admin BN&lt;40'!$B$34,
(IF(F466&gt;'admin BN&lt;40'!$C$33,'admin BN&lt;40'!$B$33,
(IF(F466&gt;'admin BN&lt;40'!$C$32,'admin BN&lt;40'!$B$32,
(IF(F466&gt;'admin BN&lt;40'!$C$31,'admin BN&lt;40'!$B$31,
(IF(F466&gt;'admin BN&lt;40'!$C$30,'admin BN&lt;40'!$B$30,
(IF(F466&gt;'admin BN&lt;40'!$C$29,'admin BN&lt;40'!$B$29,IF(F466="","",'admin BN&lt;40'!$B$28)))))))))))))))))))))))))))</f>
        <v/>
      </c>
      <c r="N466" s="12" t="str">
        <f xml:space="preserve">
IF(ISBLANK(K466),"",
IF(K466&gt;'admin BN&lt;40'!$E$6,"Safe",
IF(K466&gt;'admin BN&lt;40'!$G$6,"Danger",)))</f>
        <v/>
      </c>
      <c r="O466" s="13" t="str">
        <f xml:space="preserve">
IF(ISBLANK(L466),"",
IF(L466&gt;'admin BN&lt;40'!$G$7,"Danger",
IF(L466&gt;'admin BN&lt;40'!$F$7,"Alert",
IF(L466&gt;='admin BN&lt;40'!$E$7,"Safe",""))))</f>
        <v/>
      </c>
      <c r="P466" s="14" t="str">
        <f xml:space="preserve">
(IF(G466&gt;'admin BN&lt;40'!$C$23,'admin BN&lt;40'!$B$23,
(IF(G466&gt;'admin BN&lt;40'!$C$22,'admin BN&lt;40'!$B$22,
(IF(G466&gt;'admin BN&lt;40'!$C$21,'admin BN&lt;40'!$B$21,
(IF(G466&gt;'admin BN&lt;40'!$C$20,'admin BN&lt;40'!$B$20,IF(G466&gt;'admin BN&lt;40'!$C$19,'admin BN&lt;40'!$B$19,"")))))))))</f>
        <v/>
      </c>
      <c r="Q466" s="14" t="str">
        <f t="shared" si="14"/>
        <v/>
      </c>
      <c r="R466" s="14">
        <f t="shared" si="15"/>
        <v>5</v>
      </c>
      <c r="S466" s="15" t="str">
        <f xml:space="preserve">
IF($R466&gt;0,"Fill in all required fields",
IF(OR($M466="&gt;3.0%",$M466="2.0-3.0%",$M466="1.5-2.0%",$M466="0.5-1.5%"),"Fuel sulphur content is too high for operation on BN&lt;40, please use a higher BN CLO and the matching sheet",
IF($I466&gt;100,"CLO not suitable for this sheet. Please check BN &gt;100 sheet",
IF(AND($I466&gt;39,$I466&lt;101),"CLO not suitable for this sheet. Please check BN40 - BN100 sheet",
IF(ISERROR(VLOOKUP(Q466,'admin BN&lt;40'!J$6:M$59,4,FALSE)),"",VLOOKUP(Q466,'admin BN&lt;40'!J$6:M$59,4,FALSE))))))</f>
        <v>Fill in all required fields</v>
      </c>
    </row>
    <row r="467" spans="2:19" ht="15">
      <c r="B467" s="10">
        <v>462</v>
      </c>
      <c r="C467" s="41"/>
      <c r="D467" s="42"/>
      <c r="E467" s="42"/>
      <c r="F467" s="42"/>
      <c r="G467" s="42"/>
      <c r="H467" s="42"/>
      <c r="I467" s="42"/>
      <c r="J467" s="42"/>
      <c r="K467" s="42"/>
      <c r="L467" s="42"/>
      <c r="M467" s="11" t="str">
        <f xml:space="preserve">
(IF(F467&gt;'admin BN&lt;40'!$C$41,'admin BN&lt;40'!$B$41,
(IF(F467&gt;'admin BN&lt;40'!$C$40,'admin BN&lt;40'!$B$40,
(IF(F467&gt;'admin BN&lt;40'!$C$39,'admin BN&lt;40'!$B$39,
(IF(F467&gt;'admin BN&lt;40'!$C$38,'admin BN&lt;40'!$B$38,
(IF(F467&gt;'admin BN&lt;40'!$C$37,'admin BN&lt;40'!$B$37,
(IF(F467&gt;'admin BN&lt;40'!$C$36,'admin BN&lt;40'!$B$36,
(IF(F467&gt;'admin BN&lt;40'!$C$35,'admin BN&lt;40'!$B$35,
(IF(F467&gt;'admin BN&lt;40'!$C$34,'admin BN&lt;40'!$B$34,
(IF(F467&gt;'admin BN&lt;40'!$C$33,'admin BN&lt;40'!$B$33,
(IF(F467&gt;'admin BN&lt;40'!$C$32,'admin BN&lt;40'!$B$32,
(IF(F467&gt;'admin BN&lt;40'!$C$31,'admin BN&lt;40'!$B$31,
(IF(F467&gt;'admin BN&lt;40'!$C$30,'admin BN&lt;40'!$B$30,
(IF(F467&gt;'admin BN&lt;40'!$C$29,'admin BN&lt;40'!$B$29,IF(F467="","",'admin BN&lt;40'!$B$28)))))))))))))))))))))))))))</f>
        <v/>
      </c>
      <c r="N467" s="12" t="str">
        <f xml:space="preserve">
IF(ISBLANK(K467),"",
IF(K467&gt;'admin BN&lt;40'!$E$6,"Safe",
IF(K467&gt;'admin BN&lt;40'!$G$6,"Danger",)))</f>
        <v/>
      </c>
      <c r="O467" s="13" t="str">
        <f xml:space="preserve">
IF(ISBLANK(L467),"",
IF(L467&gt;'admin BN&lt;40'!$G$7,"Danger",
IF(L467&gt;'admin BN&lt;40'!$F$7,"Alert",
IF(L467&gt;='admin BN&lt;40'!$E$7,"Safe",""))))</f>
        <v/>
      </c>
      <c r="P467" s="14" t="str">
        <f xml:space="preserve">
(IF(G467&gt;'admin BN&lt;40'!$C$23,'admin BN&lt;40'!$B$23,
(IF(G467&gt;'admin BN&lt;40'!$C$22,'admin BN&lt;40'!$B$22,
(IF(G467&gt;'admin BN&lt;40'!$C$21,'admin BN&lt;40'!$B$21,
(IF(G467&gt;'admin BN&lt;40'!$C$20,'admin BN&lt;40'!$B$20,IF(G467&gt;'admin BN&lt;40'!$C$19,'admin BN&lt;40'!$B$19,"")))))))))</f>
        <v/>
      </c>
      <c r="Q467" s="14" t="str">
        <f t="shared" si="14"/>
        <v/>
      </c>
      <c r="R467" s="14">
        <f t="shared" si="15"/>
        <v>5</v>
      </c>
      <c r="S467" s="15" t="str">
        <f xml:space="preserve">
IF($R467&gt;0,"Fill in all required fields",
IF(OR($M467="&gt;3.0%",$M467="2.0-3.0%",$M467="1.5-2.0%",$M467="0.5-1.5%"),"Fuel sulphur content is too high for operation on BN&lt;40, please use a higher BN CLO and the matching sheet",
IF($I467&gt;100,"CLO not suitable for this sheet. Please check BN &gt;100 sheet",
IF(AND($I467&gt;39,$I467&lt;101),"CLO not suitable for this sheet. Please check BN40 - BN100 sheet",
IF(ISERROR(VLOOKUP(Q467,'admin BN&lt;40'!J$6:M$59,4,FALSE)),"",VLOOKUP(Q467,'admin BN&lt;40'!J$6:M$59,4,FALSE))))))</f>
        <v>Fill in all required fields</v>
      </c>
    </row>
    <row r="468" spans="2:19" ht="15">
      <c r="B468" s="10">
        <v>463</v>
      </c>
      <c r="C468" s="41"/>
      <c r="D468" s="42"/>
      <c r="E468" s="42"/>
      <c r="F468" s="42"/>
      <c r="G468" s="42"/>
      <c r="H468" s="42"/>
      <c r="I468" s="42"/>
      <c r="J468" s="42"/>
      <c r="K468" s="42"/>
      <c r="L468" s="42"/>
      <c r="M468" s="11" t="str">
        <f xml:space="preserve">
(IF(F468&gt;'admin BN&lt;40'!$C$41,'admin BN&lt;40'!$B$41,
(IF(F468&gt;'admin BN&lt;40'!$C$40,'admin BN&lt;40'!$B$40,
(IF(F468&gt;'admin BN&lt;40'!$C$39,'admin BN&lt;40'!$B$39,
(IF(F468&gt;'admin BN&lt;40'!$C$38,'admin BN&lt;40'!$B$38,
(IF(F468&gt;'admin BN&lt;40'!$C$37,'admin BN&lt;40'!$B$37,
(IF(F468&gt;'admin BN&lt;40'!$C$36,'admin BN&lt;40'!$B$36,
(IF(F468&gt;'admin BN&lt;40'!$C$35,'admin BN&lt;40'!$B$35,
(IF(F468&gt;'admin BN&lt;40'!$C$34,'admin BN&lt;40'!$B$34,
(IF(F468&gt;'admin BN&lt;40'!$C$33,'admin BN&lt;40'!$B$33,
(IF(F468&gt;'admin BN&lt;40'!$C$32,'admin BN&lt;40'!$B$32,
(IF(F468&gt;'admin BN&lt;40'!$C$31,'admin BN&lt;40'!$B$31,
(IF(F468&gt;'admin BN&lt;40'!$C$30,'admin BN&lt;40'!$B$30,
(IF(F468&gt;'admin BN&lt;40'!$C$29,'admin BN&lt;40'!$B$29,IF(F468="","",'admin BN&lt;40'!$B$28)))))))))))))))))))))))))))</f>
        <v/>
      </c>
      <c r="N468" s="12" t="str">
        <f xml:space="preserve">
IF(ISBLANK(K468),"",
IF(K468&gt;'admin BN&lt;40'!$E$6,"Safe",
IF(K468&gt;'admin BN&lt;40'!$G$6,"Danger",)))</f>
        <v/>
      </c>
      <c r="O468" s="13" t="str">
        <f xml:space="preserve">
IF(ISBLANK(L468),"",
IF(L468&gt;'admin BN&lt;40'!$G$7,"Danger",
IF(L468&gt;'admin BN&lt;40'!$F$7,"Alert",
IF(L468&gt;='admin BN&lt;40'!$E$7,"Safe",""))))</f>
        <v/>
      </c>
      <c r="P468" s="14" t="str">
        <f xml:space="preserve">
(IF(G468&gt;'admin BN&lt;40'!$C$23,'admin BN&lt;40'!$B$23,
(IF(G468&gt;'admin BN&lt;40'!$C$22,'admin BN&lt;40'!$B$22,
(IF(G468&gt;'admin BN&lt;40'!$C$21,'admin BN&lt;40'!$B$21,
(IF(G468&gt;'admin BN&lt;40'!$C$20,'admin BN&lt;40'!$B$20,IF(G468&gt;'admin BN&lt;40'!$C$19,'admin BN&lt;40'!$B$19,"")))))))))</f>
        <v/>
      </c>
      <c r="Q468" s="14" t="str">
        <f t="shared" si="14"/>
        <v/>
      </c>
      <c r="R468" s="14">
        <f t="shared" si="15"/>
        <v>5</v>
      </c>
      <c r="S468" s="15" t="str">
        <f xml:space="preserve">
IF($R468&gt;0,"Fill in all required fields",
IF(OR($M468="&gt;3.0%",$M468="2.0-3.0%",$M468="1.5-2.0%",$M468="0.5-1.5%"),"Fuel sulphur content is too high for operation on BN&lt;40, please use a higher BN CLO and the matching sheet",
IF($I468&gt;100,"CLO not suitable for this sheet. Please check BN &gt;100 sheet",
IF(AND($I468&gt;39,$I468&lt;101),"CLO not suitable for this sheet. Please check BN40 - BN100 sheet",
IF(ISERROR(VLOOKUP(Q468,'admin BN&lt;40'!J$6:M$59,4,FALSE)),"",VLOOKUP(Q468,'admin BN&lt;40'!J$6:M$59,4,FALSE))))))</f>
        <v>Fill in all required fields</v>
      </c>
    </row>
    <row r="469" spans="2:19" ht="15">
      <c r="B469" s="10">
        <v>464</v>
      </c>
      <c r="C469" s="41"/>
      <c r="D469" s="42"/>
      <c r="E469" s="42"/>
      <c r="F469" s="42"/>
      <c r="G469" s="42"/>
      <c r="H469" s="42"/>
      <c r="I469" s="42"/>
      <c r="J469" s="42"/>
      <c r="K469" s="42"/>
      <c r="L469" s="42"/>
      <c r="M469" s="11" t="str">
        <f xml:space="preserve">
(IF(F469&gt;'admin BN&lt;40'!$C$41,'admin BN&lt;40'!$B$41,
(IF(F469&gt;'admin BN&lt;40'!$C$40,'admin BN&lt;40'!$B$40,
(IF(F469&gt;'admin BN&lt;40'!$C$39,'admin BN&lt;40'!$B$39,
(IF(F469&gt;'admin BN&lt;40'!$C$38,'admin BN&lt;40'!$B$38,
(IF(F469&gt;'admin BN&lt;40'!$C$37,'admin BN&lt;40'!$B$37,
(IF(F469&gt;'admin BN&lt;40'!$C$36,'admin BN&lt;40'!$B$36,
(IF(F469&gt;'admin BN&lt;40'!$C$35,'admin BN&lt;40'!$B$35,
(IF(F469&gt;'admin BN&lt;40'!$C$34,'admin BN&lt;40'!$B$34,
(IF(F469&gt;'admin BN&lt;40'!$C$33,'admin BN&lt;40'!$B$33,
(IF(F469&gt;'admin BN&lt;40'!$C$32,'admin BN&lt;40'!$B$32,
(IF(F469&gt;'admin BN&lt;40'!$C$31,'admin BN&lt;40'!$B$31,
(IF(F469&gt;'admin BN&lt;40'!$C$30,'admin BN&lt;40'!$B$30,
(IF(F469&gt;'admin BN&lt;40'!$C$29,'admin BN&lt;40'!$B$29,IF(F469="","",'admin BN&lt;40'!$B$28)))))))))))))))))))))))))))</f>
        <v/>
      </c>
      <c r="N469" s="12" t="str">
        <f xml:space="preserve">
IF(ISBLANK(K469),"",
IF(K469&gt;'admin BN&lt;40'!$E$6,"Safe",
IF(K469&gt;'admin BN&lt;40'!$G$6,"Danger",)))</f>
        <v/>
      </c>
      <c r="O469" s="13" t="str">
        <f xml:space="preserve">
IF(ISBLANK(L469),"",
IF(L469&gt;'admin BN&lt;40'!$G$7,"Danger",
IF(L469&gt;'admin BN&lt;40'!$F$7,"Alert",
IF(L469&gt;='admin BN&lt;40'!$E$7,"Safe",""))))</f>
        <v/>
      </c>
      <c r="P469" s="14" t="str">
        <f xml:space="preserve">
(IF(G469&gt;'admin BN&lt;40'!$C$23,'admin BN&lt;40'!$B$23,
(IF(G469&gt;'admin BN&lt;40'!$C$22,'admin BN&lt;40'!$B$22,
(IF(G469&gt;'admin BN&lt;40'!$C$21,'admin BN&lt;40'!$B$21,
(IF(G469&gt;'admin BN&lt;40'!$C$20,'admin BN&lt;40'!$B$20,IF(G469&gt;'admin BN&lt;40'!$C$19,'admin BN&lt;40'!$B$19,"")))))))))</f>
        <v/>
      </c>
      <c r="Q469" s="14" t="str">
        <f t="shared" si="14"/>
        <v/>
      </c>
      <c r="R469" s="14">
        <f t="shared" si="15"/>
        <v>5</v>
      </c>
      <c r="S469" s="15" t="str">
        <f xml:space="preserve">
IF($R469&gt;0,"Fill in all required fields",
IF(OR($M469="&gt;3.0%",$M469="2.0-3.0%",$M469="1.5-2.0%",$M469="0.5-1.5%"),"Fuel sulphur content is too high for operation on BN&lt;40, please use a higher BN CLO and the matching sheet",
IF($I469&gt;100,"CLO not suitable for this sheet. Please check BN &gt;100 sheet",
IF(AND($I469&gt;39,$I469&lt;101),"CLO not suitable for this sheet. Please check BN40 - BN100 sheet",
IF(ISERROR(VLOOKUP(Q469,'admin BN&lt;40'!J$6:M$59,4,FALSE)),"",VLOOKUP(Q469,'admin BN&lt;40'!J$6:M$59,4,FALSE))))))</f>
        <v>Fill in all required fields</v>
      </c>
    </row>
    <row r="470" spans="2:19" ht="15">
      <c r="B470" s="10">
        <v>465</v>
      </c>
      <c r="C470" s="41"/>
      <c r="D470" s="42"/>
      <c r="E470" s="42"/>
      <c r="F470" s="42"/>
      <c r="G470" s="42"/>
      <c r="H470" s="42"/>
      <c r="I470" s="42"/>
      <c r="J470" s="42"/>
      <c r="K470" s="42"/>
      <c r="L470" s="42"/>
      <c r="M470" s="11" t="str">
        <f xml:space="preserve">
(IF(F470&gt;'admin BN&lt;40'!$C$41,'admin BN&lt;40'!$B$41,
(IF(F470&gt;'admin BN&lt;40'!$C$40,'admin BN&lt;40'!$B$40,
(IF(F470&gt;'admin BN&lt;40'!$C$39,'admin BN&lt;40'!$B$39,
(IF(F470&gt;'admin BN&lt;40'!$C$38,'admin BN&lt;40'!$B$38,
(IF(F470&gt;'admin BN&lt;40'!$C$37,'admin BN&lt;40'!$B$37,
(IF(F470&gt;'admin BN&lt;40'!$C$36,'admin BN&lt;40'!$B$36,
(IF(F470&gt;'admin BN&lt;40'!$C$35,'admin BN&lt;40'!$B$35,
(IF(F470&gt;'admin BN&lt;40'!$C$34,'admin BN&lt;40'!$B$34,
(IF(F470&gt;'admin BN&lt;40'!$C$33,'admin BN&lt;40'!$B$33,
(IF(F470&gt;'admin BN&lt;40'!$C$32,'admin BN&lt;40'!$B$32,
(IF(F470&gt;'admin BN&lt;40'!$C$31,'admin BN&lt;40'!$B$31,
(IF(F470&gt;'admin BN&lt;40'!$C$30,'admin BN&lt;40'!$B$30,
(IF(F470&gt;'admin BN&lt;40'!$C$29,'admin BN&lt;40'!$B$29,IF(F470="","",'admin BN&lt;40'!$B$28)))))))))))))))))))))))))))</f>
        <v/>
      </c>
      <c r="N470" s="12" t="str">
        <f xml:space="preserve">
IF(ISBLANK(K470),"",
IF(K470&gt;'admin BN&lt;40'!$E$6,"Safe",
IF(K470&gt;'admin BN&lt;40'!$G$6,"Danger",)))</f>
        <v/>
      </c>
      <c r="O470" s="13" t="str">
        <f xml:space="preserve">
IF(ISBLANK(L470),"",
IF(L470&gt;'admin BN&lt;40'!$G$7,"Danger",
IF(L470&gt;'admin BN&lt;40'!$F$7,"Alert",
IF(L470&gt;='admin BN&lt;40'!$E$7,"Safe",""))))</f>
        <v/>
      </c>
      <c r="P470" s="14" t="str">
        <f xml:space="preserve">
(IF(G470&gt;'admin BN&lt;40'!$C$23,'admin BN&lt;40'!$B$23,
(IF(G470&gt;'admin BN&lt;40'!$C$22,'admin BN&lt;40'!$B$22,
(IF(G470&gt;'admin BN&lt;40'!$C$21,'admin BN&lt;40'!$B$21,
(IF(G470&gt;'admin BN&lt;40'!$C$20,'admin BN&lt;40'!$B$20,IF(G470&gt;'admin BN&lt;40'!$C$19,'admin BN&lt;40'!$B$19,"")))))))))</f>
        <v/>
      </c>
      <c r="Q470" s="14" t="str">
        <f t="shared" si="14"/>
        <v/>
      </c>
      <c r="R470" s="14">
        <f t="shared" si="15"/>
        <v>5</v>
      </c>
      <c r="S470" s="15" t="str">
        <f xml:space="preserve">
IF($R470&gt;0,"Fill in all required fields",
IF(OR($M470="&gt;3.0%",$M470="2.0-3.0%",$M470="1.5-2.0%",$M470="0.5-1.5%"),"Fuel sulphur content is too high for operation on BN&lt;40, please use a higher BN CLO and the matching sheet",
IF($I470&gt;100,"CLO not suitable for this sheet. Please check BN &gt;100 sheet",
IF(AND($I470&gt;39,$I470&lt;101),"CLO not suitable for this sheet. Please check BN40 - BN100 sheet",
IF(ISERROR(VLOOKUP(Q470,'admin BN&lt;40'!J$6:M$59,4,FALSE)),"",VLOOKUP(Q470,'admin BN&lt;40'!J$6:M$59,4,FALSE))))))</f>
        <v>Fill in all required fields</v>
      </c>
    </row>
    <row r="471" spans="2:19" ht="15">
      <c r="B471" s="10">
        <v>466</v>
      </c>
      <c r="C471" s="41"/>
      <c r="D471" s="42"/>
      <c r="E471" s="42"/>
      <c r="F471" s="42"/>
      <c r="G471" s="42"/>
      <c r="H471" s="42"/>
      <c r="I471" s="42"/>
      <c r="J471" s="42"/>
      <c r="K471" s="42"/>
      <c r="L471" s="42"/>
      <c r="M471" s="11" t="str">
        <f xml:space="preserve">
(IF(F471&gt;'admin BN&lt;40'!$C$41,'admin BN&lt;40'!$B$41,
(IF(F471&gt;'admin BN&lt;40'!$C$40,'admin BN&lt;40'!$B$40,
(IF(F471&gt;'admin BN&lt;40'!$C$39,'admin BN&lt;40'!$B$39,
(IF(F471&gt;'admin BN&lt;40'!$C$38,'admin BN&lt;40'!$B$38,
(IF(F471&gt;'admin BN&lt;40'!$C$37,'admin BN&lt;40'!$B$37,
(IF(F471&gt;'admin BN&lt;40'!$C$36,'admin BN&lt;40'!$B$36,
(IF(F471&gt;'admin BN&lt;40'!$C$35,'admin BN&lt;40'!$B$35,
(IF(F471&gt;'admin BN&lt;40'!$C$34,'admin BN&lt;40'!$B$34,
(IF(F471&gt;'admin BN&lt;40'!$C$33,'admin BN&lt;40'!$B$33,
(IF(F471&gt;'admin BN&lt;40'!$C$32,'admin BN&lt;40'!$B$32,
(IF(F471&gt;'admin BN&lt;40'!$C$31,'admin BN&lt;40'!$B$31,
(IF(F471&gt;'admin BN&lt;40'!$C$30,'admin BN&lt;40'!$B$30,
(IF(F471&gt;'admin BN&lt;40'!$C$29,'admin BN&lt;40'!$B$29,IF(F471="","",'admin BN&lt;40'!$B$28)))))))))))))))))))))))))))</f>
        <v/>
      </c>
      <c r="N471" s="12" t="str">
        <f xml:space="preserve">
IF(ISBLANK(K471),"",
IF(K471&gt;'admin BN&lt;40'!$E$6,"Safe",
IF(K471&gt;'admin BN&lt;40'!$G$6,"Danger",)))</f>
        <v/>
      </c>
      <c r="O471" s="13" t="str">
        <f xml:space="preserve">
IF(ISBLANK(L471),"",
IF(L471&gt;'admin BN&lt;40'!$G$7,"Danger",
IF(L471&gt;'admin BN&lt;40'!$F$7,"Alert",
IF(L471&gt;='admin BN&lt;40'!$E$7,"Safe",""))))</f>
        <v/>
      </c>
      <c r="P471" s="14" t="str">
        <f xml:space="preserve">
(IF(G471&gt;'admin BN&lt;40'!$C$23,'admin BN&lt;40'!$B$23,
(IF(G471&gt;'admin BN&lt;40'!$C$22,'admin BN&lt;40'!$B$22,
(IF(G471&gt;'admin BN&lt;40'!$C$21,'admin BN&lt;40'!$B$21,
(IF(G471&gt;'admin BN&lt;40'!$C$20,'admin BN&lt;40'!$B$20,IF(G471&gt;'admin BN&lt;40'!$C$19,'admin BN&lt;40'!$B$19,"")))))))))</f>
        <v/>
      </c>
      <c r="Q471" s="14" t="str">
        <f t="shared" si="14"/>
        <v/>
      </c>
      <c r="R471" s="14">
        <f t="shared" si="15"/>
        <v>5</v>
      </c>
      <c r="S471" s="15" t="str">
        <f xml:space="preserve">
IF($R471&gt;0,"Fill in all required fields",
IF(OR($M471="&gt;3.0%",$M471="2.0-3.0%",$M471="1.5-2.0%",$M471="0.5-1.5%"),"Fuel sulphur content is too high for operation on BN&lt;40, please use a higher BN CLO and the matching sheet",
IF($I471&gt;100,"CLO not suitable for this sheet. Please check BN &gt;100 sheet",
IF(AND($I471&gt;39,$I471&lt;101),"CLO not suitable for this sheet. Please check BN40 - BN100 sheet",
IF(ISERROR(VLOOKUP(Q471,'admin BN&lt;40'!J$6:M$59,4,FALSE)),"",VLOOKUP(Q471,'admin BN&lt;40'!J$6:M$59,4,FALSE))))))</f>
        <v>Fill in all required fields</v>
      </c>
    </row>
    <row r="472" spans="2:19" ht="15">
      <c r="B472" s="10">
        <v>467</v>
      </c>
      <c r="C472" s="41"/>
      <c r="D472" s="42"/>
      <c r="E472" s="42"/>
      <c r="F472" s="42"/>
      <c r="G472" s="42"/>
      <c r="H472" s="42"/>
      <c r="I472" s="42"/>
      <c r="J472" s="42"/>
      <c r="K472" s="42"/>
      <c r="L472" s="42"/>
      <c r="M472" s="11" t="str">
        <f xml:space="preserve">
(IF(F472&gt;'admin BN&lt;40'!$C$41,'admin BN&lt;40'!$B$41,
(IF(F472&gt;'admin BN&lt;40'!$C$40,'admin BN&lt;40'!$B$40,
(IF(F472&gt;'admin BN&lt;40'!$C$39,'admin BN&lt;40'!$B$39,
(IF(F472&gt;'admin BN&lt;40'!$C$38,'admin BN&lt;40'!$B$38,
(IF(F472&gt;'admin BN&lt;40'!$C$37,'admin BN&lt;40'!$B$37,
(IF(F472&gt;'admin BN&lt;40'!$C$36,'admin BN&lt;40'!$B$36,
(IF(F472&gt;'admin BN&lt;40'!$C$35,'admin BN&lt;40'!$B$35,
(IF(F472&gt;'admin BN&lt;40'!$C$34,'admin BN&lt;40'!$B$34,
(IF(F472&gt;'admin BN&lt;40'!$C$33,'admin BN&lt;40'!$B$33,
(IF(F472&gt;'admin BN&lt;40'!$C$32,'admin BN&lt;40'!$B$32,
(IF(F472&gt;'admin BN&lt;40'!$C$31,'admin BN&lt;40'!$B$31,
(IF(F472&gt;'admin BN&lt;40'!$C$30,'admin BN&lt;40'!$B$30,
(IF(F472&gt;'admin BN&lt;40'!$C$29,'admin BN&lt;40'!$B$29,IF(F472="","",'admin BN&lt;40'!$B$28)))))))))))))))))))))))))))</f>
        <v/>
      </c>
      <c r="N472" s="12" t="str">
        <f xml:space="preserve">
IF(ISBLANK(K472),"",
IF(K472&gt;'admin BN&lt;40'!$E$6,"Safe",
IF(K472&gt;'admin BN&lt;40'!$G$6,"Danger",)))</f>
        <v/>
      </c>
      <c r="O472" s="13" t="str">
        <f xml:space="preserve">
IF(ISBLANK(L472),"",
IF(L472&gt;'admin BN&lt;40'!$G$7,"Danger",
IF(L472&gt;'admin BN&lt;40'!$F$7,"Alert",
IF(L472&gt;='admin BN&lt;40'!$E$7,"Safe",""))))</f>
        <v/>
      </c>
      <c r="P472" s="14" t="str">
        <f xml:space="preserve">
(IF(G472&gt;'admin BN&lt;40'!$C$23,'admin BN&lt;40'!$B$23,
(IF(G472&gt;'admin BN&lt;40'!$C$22,'admin BN&lt;40'!$B$22,
(IF(G472&gt;'admin BN&lt;40'!$C$21,'admin BN&lt;40'!$B$21,
(IF(G472&gt;'admin BN&lt;40'!$C$20,'admin BN&lt;40'!$B$20,IF(G472&gt;'admin BN&lt;40'!$C$19,'admin BN&lt;40'!$B$19,"")))))))))</f>
        <v/>
      </c>
      <c r="Q472" s="14" t="str">
        <f t="shared" si="14"/>
        <v/>
      </c>
      <c r="R472" s="14">
        <f t="shared" si="15"/>
        <v>5</v>
      </c>
      <c r="S472" s="15" t="str">
        <f xml:space="preserve">
IF($R472&gt;0,"Fill in all required fields",
IF(OR($M472="&gt;3.0%",$M472="2.0-3.0%",$M472="1.5-2.0%",$M472="0.5-1.5%"),"Fuel sulphur content is too high for operation on BN&lt;40, please use a higher BN CLO and the matching sheet",
IF($I472&gt;100,"CLO not suitable for this sheet. Please check BN &gt;100 sheet",
IF(AND($I472&gt;39,$I472&lt;101),"CLO not suitable for this sheet. Please check BN40 - BN100 sheet",
IF(ISERROR(VLOOKUP(Q472,'admin BN&lt;40'!J$6:M$59,4,FALSE)),"",VLOOKUP(Q472,'admin BN&lt;40'!J$6:M$59,4,FALSE))))))</f>
        <v>Fill in all required fields</v>
      </c>
    </row>
    <row r="473" spans="2:19" ht="15">
      <c r="B473" s="10">
        <v>468</v>
      </c>
      <c r="C473" s="41"/>
      <c r="D473" s="42"/>
      <c r="E473" s="42"/>
      <c r="F473" s="42"/>
      <c r="G473" s="42"/>
      <c r="H473" s="42"/>
      <c r="I473" s="42"/>
      <c r="J473" s="42"/>
      <c r="K473" s="42"/>
      <c r="L473" s="42"/>
      <c r="M473" s="11" t="str">
        <f xml:space="preserve">
(IF(F473&gt;'admin BN&lt;40'!$C$41,'admin BN&lt;40'!$B$41,
(IF(F473&gt;'admin BN&lt;40'!$C$40,'admin BN&lt;40'!$B$40,
(IF(F473&gt;'admin BN&lt;40'!$C$39,'admin BN&lt;40'!$B$39,
(IF(F473&gt;'admin BN&lt;40'!$C$38,'admin BN&lt;40'!$B$38,
(IF(F473&gt;'admin BN&lt;40'!$C$37,'admin BN&lt;40'!$B$37,
(IF(F473&gt;'admin BN&lt;40'!$C$36,'admin BN&lt;40'!$B$36,
(IF(F473&gt;'admin BN&lt;40'!$C$35,'admin BN&lt;40'!$B$35,
(IF(F473&gt;'admin BN&lt;40'!$C$34,'admin BN&lt;40'!$B$34,
(IF(F473&gt;'admin BN&lt;40'!$C$33,'admin BN&lt;40'!$B$33,
(IF(F473&gt;'admin BN&lt;40'!$C$32,'admin BN&lt;40'!$B$32,
(IF(F473&gt;'admin BN&lt;40'!$C$31,'admin BN&lt;40'!$B$31,
(IF(F473&gt;'admin BN&lt;40'!$C$30,'admin BN&lt;40'!$B$30,
(IF(F473&gt;'admin BN&lt;40'!$C$29,'admin BN&lt;40'!$B$29,IF(F473="","",'admin BN&lt;40'!$B$28)))))))))))))))))))))))))))</f>
        <v/>
      </c>
      <c r="N473" s="12" t="str">
        <f xml:space="preserve">
IF(ISBLANK(K473),"",
IF(K473&gt;'admin BN&lt;40'!$E$6,"Safe",
IF(K473&gt;'admin BN&lt;40'!$G$6,"Danger",)))</f>
        <v/>
      </c>
      <c r="O473" s="13" t="str">
        <f xml:space="preserve">
IF(ISBLANK(L473),"",
IF(L473&gt;'admin BN&lt;40'!$G$7,"Danger",
IF(L473&gt;'admin BN&lt;40'!$F$7,"Alert",
IF(L473&gt;='admin BN&lt;40'!$E$7,"Safe",""))))</f>
        <v/>
      </c>
      <c r="P473" s="14" t="str">
        <f xml:space="preserve">
(IF(G473&gt;'admin BN&lt;40'!$C$23,'admin BN&lt;40'!$B$23,
(IF(G473&gt;'admin BN&lt;40'!$C$22,'admin BN&lt;40'!$B$22,
(IF(G473&gt;'admin BN&lt;40'!$C$21,'admin BN&lt;40'!$B$21,
(IF(G473&gt;'admin BN&lt;40'!$C$20,'admin BN&lt;40'!$B$20,IF(G473&gt;'admin BN&lt;40'!$C$19,'admin BN&lt;40'!$B$19,"")))))))))</f>
        <v/>
      </c>
      <c r="Q473" s="14" t="str">
        <f t="shared" si="14"/>
        <v/>
      </c>
      <c r="R473" s="14">
        <f t="shared" si="15"/>
        <v>5</v>
      </c>
      <c r="S473" s="15" t="str">
        <f xml:space="preserve">
IF($R473&gt;0,"Fill in all required fields",
IF(OR($M473="&gt;3.0%",$M473="2.0-3.0%",$M473="1.5-2.0%",$M473="0.5-1.5%"),"Fuel sulphur content is too high for operation on BN&lt;40, please use a higher BN CLO and the matching sheet",
IF($I473&gt;100,"CLO not suitable for this sheet. Please check BN &gt;100 sheet",
IF(AND($I473&gt;39,$I473&lt;101),"CLO not suitable for this sheet. Please check BN40 - BN100 sheet",
IF(ISERROR(VLOOKUP(Q473,'admin BN&lt;40'!J$6:M$59,4,FALSE)),"",VLOOKUP(Q473,'admin BN&lt;40'!J$6:M$59,4,FALSE))))))</f>
        <v>Fill in all required fields</v>
      </c>
    </row>
    <row r="474" spans="2:19" ht="15">
      <c r="B474" s="10">
        <v>469</v>
      </c>
      <c r="C474" s="41"/>
      <c r="D474" s="42"/>
      <c r="E474" s="42"/>
      <c r="F474" s="42"/>
      <c r="G474" s="42"/>
      <c r="H474" s="42"/>
      <c r="I474" s="42"/>
      <c r="J474" s="42"/>
      <c r="K474" s="42"/>
      <c r="L474" s="42"/>
      <c r="M474" s="11" t="str">
        <f xml:space="preserve">
(IF(F474&gt;'admin BN&lt;40'!$C$41,'admin BN&lt;40'!$B$41,
(IF(F474&gt;'admin BN&lt;40'!$C$40,'admin BN&lt;40'!$B$40,
(IF(F474&gt;'admin BN&lt;40'!$C$39,'admin BN&lt;40'!$B$39,
(IF(F474&gt;'admin BN&lt;40'!$C$38,'admin BN&lt;40'!$B$38,
(IF(F474&gt;'admin BN&lt;40'!$C$37,'admin BN&lt;40'!$B$37,
(IF(F474&gt;'admin BN&lt;40'!$C$36,'admin BN&lt;40'!$B$36,
(IF(F474&gt;'admin BN&lt;40'!$C$35,'admin BN&lt;40'!$B$35,
(IF(F474&gt;'admin BN&lt;40'!$C$34,'admin BN&lt;40'!$B$34,
(IF(F474&gt;'admin BN&lt;40'!$C$33,'admin BN&lt;40'!$B$33,
(IF(F474&gt;'admin BN&lt;40'!$C$32,'admin BN&lt;40'!$B$32,
(IF(F474&gt;'admin BN&lt;40'!$C$31,'admin BN&lt;40'!$B$31,
(IF(F474&gt;'admin BN&lt;40'!$C$30,'admin BN&lt;40'!$B$30,
(IF(F474&gt;'admin BN&lt;40'!$C$29,'admin BN&lt;40'!$B$29,IF(F474="","",'admin BN&lt;40'!$B$28)))))))))))))))))))))))))))</f>
        <v/>
      </c>
      <c r="N474" s="12" t="str">
        <f xml:space="preserve">
IF(ISBLANK(K474),"",
IF(K474&gt;'admin BN&lt;40'!$E$6,"Safe",
IF(K474&gt;'admin BN&lt;40'!$G$6,"Danger",)))</f>
        <v/>
      </c>
      <c r="O474" s="13" t="str">
        <f xml:space="preserve">
IF(ISBLANK(L474),"",
IF(L474&gt;'admin BN&lt;40'!$G$7,"Danger",
IF(L474&gt;'admin BN&lt;40'!$F$7,"Alert",
IF(L474&gt;='admin BN&lt;40'!$E$7,"Safe",""))))</f>
        <v/>
      </c>
      <c r="P474" s="14" t="str">
        <f xml:space="preserve">
(IF(G474&gt;'admin BN&lt;40'!$C$23,'admin BN&lt;40'!$B$23,
(IF(G474&gt;'admin BN&lt;40'!$C$22,'admin BN&lt;40'!$B$22,
(IF(G474&gt;'admin BN&lt;40'!$C$21,'admin BN&lt;40'!$B$21,
(IF(G474&gt;'admin BN&lt;40'!$C$20,'admin BN&lt;40'!$B$20,IF(G474&gt;'admin BN&lt;40'!$C$19,'admin BN&lt;40'!$B$19,"")))))))))</f>
        <v/>
      </c>
      <c r="Q474" s="14" t="str">
        <f t="shared" si="14"/>
        <v/>
      </c>
      <c r="R474" s="14">
        <f t="shared" si="15"/>
        <v>5</v>
      </c>
      <c r="S474" s="15" t="str">
        <f xml:space="preserve">
IF($R474&gt;0,"Fill in all required fields",
IF(OR($M474="&gt;3.0%",$M474="2.0-3.0%",$M474="1.5-2.0%",$M474="0.5-1.5%"),"Fuel sulphur content is too high for operation on BN&lt;40, please use a higher BN CLO and the matching sheet",
IF($I474&gt;100,"CLO not suitable for this sheet. Please check BN &gt;100 sheet",
IF(AND($I474&gt;39,$I474&lt;101),"CLO not suitable for this sheet. Please check BN40 - BN100 sheet",
IF(ISERROR(VLOOKUP(Q474,'admin BN&lt;40'!J$6:M$59,4,FALSE)),"",VLOOKUP(Q474,'admin BN&lt;40'!J$6:M$59,4,FALSE))))))</f>
        <v>Fill in all required fields</v>
      </c>
    </row>
    <row r="475" spans="2:19" ht="15">
      <c r="B475" s="10">
        <v>470</v>
      </c>
      <c r="C475" s="41"/>
      <c r="D475" s="42"/>
      <c r="E475" s="42"/>
      <c r="F475" s="42"/>
      <c r="G475" s="42"/>
      <c r="H475" s="42"/>
      <c r="I475" s="42"/>
      <c r="J475" s="42"/>
      <c r="K475" s="42"/>
      <c r="L475" s="42"/>
      <c r="M475" s="11" t="str">
        <f xml:space="preserve">
(IF(F475&gt;'admin BN&lt;40'!$C$41,'admin BN&lt;40'!$B$41,
(IF(F475&gt;'admin BN&lt;40'!$C$40,'admin BN&lt;40'!$B$40,
(IF(F475&gt;'admin BN&lt;40'!$C$39,'admin BN&lt;40'!$B$39,
(IF(F475&gt;'admin BN&lt;40'!$C$38,'admin BN&lt;40'!$B$38,
(IF(F475&gt;'admin BN&lt;40'!$C$37,'admin BN&lt;40'!$B$37,
(IF(F475&gt;'admin BN&lt;40'!$C$36,'admin BN&lt;40'!$B$36,
(IF(F475&gt;'admin BN&lt;40'!$C$35,'admin BN&lt;40'!$B$35,
(IF(F475&gt;'admin BN&lt;40'!$C$34,'admin BN&lt;40'!$B$34,
(IF(F475&gt;'admin BN&lt;40'!$C$33,'admin BN&lt;40'!$B$33,
(IF(F475&gt;'admin BN&lt;40'!$C$32,'admin BN&lt;40'!$B$32,
(IF(F475&gt;'admin BN&lt;40'!$C$31,'admin BN&lt;40'!$B$31,
(IF(F475&gt;'admin BN&lt;40'!$C$30,'admin BN&lt;40'!$B$30,
(IF(F475&gt;'admin BN&lt;40'!$C$29,'admin BN&lt;40'!$B$29,IF(F475="","",'admin BN&lt;40'!$B$28)))))))))))))))))))))))))))</f>
        <v/>
      </c>
      <c r="N475" s="12" t="str">
        <f xml:space="preserve">
IF(ISBLANK(K475),"",
IF(K475&gt;'admin BN&lt;40'!$E$6,"Safe",
IF(K475&gt;'admin BN&lt;40'!$G$6,"Danger",)))</f>
        <v/>
      </c>
      <c r="O475" s="13" t="str">
        <f xml:space="preserve">
IF(ISBLANK(L475),"",
IF(L475&gt;'admin BN&lt;40'!$G$7,"Danger",
IF(L475&gt;'admin BN&lt;40'!$F$7,"Alert",
IF(L475&gt;='admin BN&lt;40'!$E$7,"Safe",""))))</f>
        <v/>
      </c>
      <c r="P475" s="14" t="str">
        <f xml:space="preserve">
(IF(G475&gt;'admin BN&lt;40'!$C$23,'admin BN&lt;40'!$B$23,
(IF(G475&gt;'admin BN&lt;40'!$C$22,'admin BN&lt;40'!$B$22,
(IF(G475&gt;'admin BN&lt;40'!$C$21,'admin BN&lt;40'!$B$21,
(IF(G475&gt;'admin BN&lt;40'!$C$20,'admin BN&lt;40'!$B$20,IF(G475&gt;'admin BN&lt;40'!$C$19,'admin BN&lt;40'!$B$19,"")))))))))</f>
        <v/>
      </c>
      <c r="Q475" s="14" t="str">
        <f t="shared" si="14"/>
        <v/>
      </c>
      <c r="R475" s="14">
        <f t="shared" si="15"/>
        <v>5</v>
      </c>
      <c r="S475" s="15" t="str">
        <f xml:space="preserve">
IF($R475&gt;0,"Fill in all required fields",
IF(OR($M475="&gt;3.0%",$M475="2.0-3.0%",$M475="1.5-2.0%",$M475="0.5-1.5%"),"Fuel sulphur content is too high for operation on BN&lt;40, please use a higher BN CLO and the matching sheet",
IF($I475&gt;100,"CLO not suitable for this sheet. Please check BN &gt;100 sheet",
IF(AND($I475&gt;39,$I475&lt;101),"CLO not suitable for this sheet. Please check BN40 - BN100 sheet",
IF(ISERROR(VLOOKUP(Q475,'admin BN&lt;40'!J$6:M$59,4,FALSE)),"",VLOOKUP(Q475,'admin BN&lt;40'!J$6:M$59,4,FALSE))))))</f>
        <v>Fill in all required fields</v>
      </c>
    </row>
    <row r="476" spans="2:19" ht="15">
      <c r="B476" s="10">
        <v>471</v>
      </c>
      <c r="C476" s="41"/>
      <c r="D476" s="42"/>
      <c r="E476" s="42"/>
      <c r="F476" s="42"/>
      <c r="G476" s="42"/>
      <c r="H476" s="42"/>
      <c r="I476" s="42"/>
      <c r="J476" s="42"/>
      <c r="K476" s="42"/>
      <c r="L476" s="42"/>
      <c r="M476" s="11" t="str">
        <f xml:space="preserve">
(IF(F476&gt;'admin BN&lt;40'!$C$41,'admin BN&lt;40'!$B$41,
(IF(F476&gt;'admin BN&lt;40'!$C$40,'admin BN&lt;40'!$B$40,
(IF(F476&gt;'admin BN&lt;40'!$C$39,'admin BN&lt;40'!$B$39,
(IF(F476&gt;'admin BN&lt;40'!$C$38,'admin BN&lt;40'!$B$38,
(IF(F476&gt;'admin BN&lt;40'!$C$37,'admin BN&lt;40'!$B$37,
(IF(F476&gt;'admin BN&lt;40'!$C$36,'admin BN&lt;40'!$B$36,
(IF(F476&gt;'admin BN&lt;40'!$C$35,'admin BN&lt;40'!$B$35,
(IF(F476&gt;'admin BN&lt;40'!$C$34,'admin BN&lt;40'!$B$34,
(IF(F476&gt;'admin BN&lt;40'!$C$33,'admin BN&lt;40'!$B$33,
(IF(F476&gt;'admin BN&lt;40'!$C$32,'admin BN&lt;40'!$B$32,
(IF(F476&gt;'admin BN&lt;40'!$C$31,'admin BN&lt;40'!$B$31,
(IF(F476&gt;'admin BN&lt;40'!$C$30,'admin BN&lt;40'!$B$30,
(IF(F476&gt;'admin BN&lt;40'!$C$29,'admin BN&lt;40'!$B$29,IF(F476="","",'admin BN&lt;40'!$B$28)))))))))))))))))))))))))))</f>
        <v/>
      </c>
      <c r="N476" s="12" t="str">
        <f xml:space="preserve">
IF(ISBLANK(K476),"",
IF(K476&gt;'admin BN&lt;40'!$E$6,"Safe",
IF(K476&gt;'admin BN&lt;40'!$G$6,"Danger",)))</f>
        <v/>
      </c>
      <c r="O476" s="13" t="str">
        <f xml:space="preserve">
IF(ISBLANK(L476),"",
IF(L476&gt;'admin BN&lt;40'!$G$7,"Danger",
IF(L476&gt;'admin BN&lt;40'!$F$7,"Alert",
IF(L476&gt;='admin BN&lt;40'!$E$7,"Safe",""))))</f>
        <v/>
      </c>
      <c r="P476" s="14" t="str">
        <f xml:space="preserve">
(IF(G476&gt;'admin BN&lt;40'!$C$23,'admin BN&lt;40'!$B$23,
(IF(G476&gt;'admin BN&lt;40'!$C$22,'admin BN&lt;40'!$B$22,
(IF(G476&gt;'admin BN&lt;40'!$C$21,'admin BN&lt;40'!$B$21,
(IF(G476&gt;'admin BN&lt;40'!$C$20,'admin BN&lt;40'!$B$20,IF(G476&gt;'admin BN&lt;40'!$C$19,'admin BN&lt;40'!$B$19,"")))))))))</f>
        <v/>
      </c>
      <c r="Q476" s="14" t="str">
        <f t="shared" si="14"/>
        <v/>
      </c>
      <c r="R476" s="14">
        <f t="shared" si="15"/>
        <v>5</v>
      </c>
      <c r="S476" s="15" t="str">
        <f xml:space="preserve">
IF($R476&gt;0,"Fill in all required fields",
IF(OR($M476="&gt;3.0%",$M476="2.0-3.0%",$M476="1.5-2.0%",$M476="0.5-1.5%"),"Fuel sulphur content is too high for operation on BN&lt;40, please use a higher BN CLO and the matching sheet",
IF($I476&gt;100,"CLO not suitable for this sheet. Please check BN &gt;100 sheet",
IF(AND($I476&gt;39,$I476&lt;101),"CLO not suitable for this sheet. Please check BN40 - BN100 sheet",
IF(ISERROR(VLOOKUP(Q476,'admin BN&lt;40'!J$6:M$59,4,FALSE)),"",VLOOKUP(Q476,'admin BN&lt;40'!J$6:M$59,4,FALSE))))))</f>
        <v>Fill in all required fields</v>
      </c>
    </row>
    <row r="477" spans="2:19" ht="15">
      <c r="B477" s="10">
        <v>472</v>
      </c>
      <c r="C477" s="41"/>
      <c r="D477" s="42"/>
      <c r="E477" s="42"/>
      <c r="F477" s="42"/>
      <c r="G477" s="42"/>
      <c r="H477" s="42"/>
      <c r="I477" s="42"/>
      <c r="J477" s="42"/>
      <c r="K477" s="42"/>
      <c r="L477" s="42"/>
      <c r="M477" s="11" t="str">
        <f xml:space="preserve">
(IF(F477&gt;'admin BN&lt;40'!$C$41,'admin BN&lt;40'!$B$41,
(IF(F477&gt;'admin BN&lt;40'!$C$40,'admin BN&lt;40'!$B$40,
(IF(F477&gt;'admin BN&lt;40'!$C$39,'admin BN&lt;40'!$B$39,
(IF(F477&gt;'admin BN&lt;40'!$C$38,'admin BN&lt;40'!$B$38,
(IF(F477&gt;'admin BN&lt;40'!$C$37,'admin BN&lt;40'!$B$37,
(IF(F477&gt;'admin BN&lt;40'!$C$36,'admin BN&lt;40'!$B$36,
(IF(F477&gt;'admin BN&lt;40'!$C$35,'admin BN&lt;40'!$B$35,
(IF(F477&gt;'admin BN&lt;40'!$C$34,'admin BN&lt;40'!$B$34,
(IF(F477&gt;'admin BN&lt;40'!$C$33,'admin BN&lt;40'!$B$33,
(IF(F477&gt;'admin BN&lt;40'!$C$32,'admin BN&lt;40'!$B$32,
(IF(F477&gt;'admin BN&lt;40'!$C$31,'admin BN&lt;40'!$B$31,
(IF(F477&gt;'admin BN&lt;40'!$C$30,'admin BN&lt;40'!$B$30,
(IF(F477&gt;'admin BN&lt;40'!$C$29,'admin BN&lt;40'!$B$29,IF(F477="","",'admin BN&lt;40'!$B$28)))))))))))))))))))))))))))</f>
        <v/>
      </c>
      <c r="N477" s="12" t="str">
        <f xml:space="preserve">
IF(ISBLANK(K477),"",
IF(K477&gt;'admin BN&lt;40'!$E$6,"Safe",
IF(K477&gt;'admin BN&lt;40'!$G$6,"Danger",)))</f>
        <v/>
      </c>
      <c r="O477" s="13" t="str">
        <f xml:space="preserve">
IF(ISBLANK(L477),"",
IF(L477&gt;'admin BN&lt;40'!$G$7,"Danger",
IF(L477&gt;'admin BN&lt;40'!$F$7,"Alert",
IF(L477&gt;='admin BN&lt;40'!$E$7,"Safe",""))))</f>
        <v/>
      </c>
      <c r="P477" s="14" t="str">
        <f xml:space="preserve">
(IF(G477&gt;'admin BN&lt;40'!$C$23,'admin BN&lt;40'!$B$23,
(IF(G477&gt;'admin BN&lt;40'!$C$22,'admin BN&lt;40'!$B$22,
(IF(G477&gt;'admin BN&lt;40'!$C$21,'admin BN&lt;40'!$B$21,
(IF(G477&gt;'admin BN&lt;40'!$C$20,'admin BN&lt;40'!$B$20,IF(G477&gt;'admin BN&lt;40'!$C$19,'admin BN&lt;40'!$B$19,"")))))))))</f>
        <v/>
      </c>
      <c r="Q477" s="14" t="str">
        <f t="shared" si="14"/>
        <v/>
      </c>
      <c r="R477" s="14">
        <f t="shared" si="15"/>
        <v>5</v>
      </c>
      <c r="S477" s="15" t="str">
        <f xml:space="preserve">
IF($R477&gt;0,"Fill in all required fields",
IF(OR($M477="&gt;3.0%",$M477="2.0-3.0%",$M477="1.5-2.0%",$M477="0.5-1.5%"),"Fuel sulphur content is too high for operation on BN&lt;40, please use a higher BN CLO and the matching sheet",
IF($I477&gt;100,"CLO not suitable for this sheet. Please check BN &gt;100 sheet",
IF(AND($I477&gt;39,$I477&lt;101),"CLO not suitable for this sheet. Please check BN40 - BN100 sheet",
IF(ISERROR(VLOOKUP(Q477,'admin BN&lt;40'!J$6:M$59,4,FALSE)),"",VLOOKUP(Q477,'admin BN&lt;40'!J$6:M$59,4,FALSE))))))</f>
        <v>Fill in all required fields</v>
      </c>
    </row>
    <row r="478" spans="2:19" ht="15">
      <c r="B478" s="10">
        <v>473</v>
      </c>
      <c r="C478" s="41"/>
      <c r="D478" s="42"/>
      <c r="E478" s="42"/>
      <c r="F478" s="42"/>
      <c r="G478" s="42"/>
      <c r="H478" s="42"/>
      <c r="I478" s="42"/>
      <c r="J478" s="42"/>
      <c r="K478" s="42"/>
      <c r="L478" s="42"/>
      <c r="M478" s="11" t="str">
        <f xml:space="preserve">
(IF(F478&gt;'admin BN&lt;40'!$C$41,'admin BN&lt;40'!$B$41,
(IF(F478&gt;'admin BN&lt;40'!$C$40,'admin BN&lt;40'!$B$40,
(IF(F478&gt;'admin BN&lt;40'!$C$39,'admin BN&lt;40'!$B$39,
(IF(F478&gt;'admin BN&lt;40'!$C$38,'admin BN&lt;40'!$B$38,
(IF(F478&gt;'admin BN&lt;40'!$C$37,'admin BN&lt;40'!$B$37,
(IF(F478&gt;'admin BN&lt;40'!$C$36,'admin BN&lt;40'!$B$36,
(IF(F478&gt;'admin BN&lt;40'!$C$35,'admin BN&lt;40'!$B$35,
(IF(F478&gt;'admin BN&lt;40'!$C$34,'admin BN&lt;40'!$B$34,
(IF(F478&gt;'admin BN&lt;40'!$C$33,'admin BN&lt;40'!$B$33,
(IF(F478&gt;'admin BN&lt;40'!$C$32,'admin BN&lt;40'!$B$32,
(IF(F478&gt;'admin BN&lt;40'!$C$31,'admin BN&lt;40'!$B$31,
(IF(F478&gt;'admin BN&lt;40'!$C$30,'admin BN&lt;40'!$B$30,
(IF(F478&gt;'admin BN&lt;40'!$C$29,'admin BN&lt;40'!$B$29,IF(F478="","",'admin BN&lt;40'!$B$28)))))))))))))))))))))))))))</f>
        <v/>
      </c>
      <c r="N478" s="12" t="str">
        <f xml:space="preserve">
IF(ISBLANK(K478),"",
IF(K478&gt;'admin BN&lt;40'!$E$6,"Safe",
IF(K478&gt;'admin BN&lt;40'!$G$6,"Danger",)))</f>
        <v/>
      </c>
      <c r="O478" s="13" t="str">
        <f xml:space="preserve">
IF(ISBLANK(L478),"",
IF(L478&gt;'admin BN&lt;40'!$G$7,"Danger",
IF(L478&gt;'admin BN&lt;40'!$F$7,"Alert",
IF(L478&gt;='admin BN&lt;40'!$E$7,"Safe",""))))</f>
        <v/>
      </c>
      <c r="P478" s="14" t="str">
        <f xml:space="preserve">
(IF(G478&gt;'admin BN&lt;40'!$C$23,'admin BN&lt;40'!$B$23,
(IF(G478&gt;'admin BN&lt;40'!$C$22,'admin BN&lt;40'!$B$22,
(IF(G478&gt;'admin BN&lt;40'!$C$21,'admin BN&lt;40'!$B$21,
(IF(G478&gt;'admin BN&lt;40'!$C$20,'admin BN&lt;40'!$B$20,IF(G478&gt;'admin BN&lt;40'!$C$19,'admin BN&lt;40'!$B$19,"")))))))))</f>
        <v/>
      </c>
      <c r="Q478" s="14" t="str">
        <f t="shared" si="14"/>
        <v/>
      </c>
      <c r="R478" s="14">
        <f t="shared" si="15"/>
        <v>5</v>
      </c>
      <c r="S478" s="15" t="str">
        <f xml:space="preserve">
IF($R478&gt;0,"Fill in all required fields",
IF(OR($M478="&gt;3.0%",$M478="2.0-3.0%",$M478="1.5-2.0%",$M478="0.5-1.5%"),"Fuel sulphur content is too high for operation on BN&lt;40, please use a higher BN CLO and the matching sheet",
IF($I478&gt;100,"CLO not suitable for this sheet. Please check BN &gt;100 sheet",
IF(AND($I478&gt;39,$I478&lt;101),"CLO not suitable for this sheet. Please check BN40 - BN100 sheet",
IF(ISERROR(VLOOKUP(Q478,'admin BN&lt;40'!J$6:M$59,4,FALSE)),"",VLOOKUP(Q478,'admin BN&lt;40'!J$6:M$59,4,FALSE))))))</f>
        <v>Fill in all required fields</v>
      </c>
    </row>
    <row r="479" spans="2:19" ht="15">
      <c r="B479" s="10">
        <v>474</v>
      </c>
      <c r="C479" s="41"/>
      <c r="D479" s="42"/>
      <c r="E479" s="42"/>
      <c r="F479" s="42"/>
      <c r="G479" s="42"/>
      <c r="H479" s="42"/>
      <c r="I479" s="42"/>
      <c r="J479" s="42"/>
      <c r="K479" s="42"/>
      <c r="L479" s="42"/>
      <c r="M479" s="11" t="str">
        <f xml:space="preserve">
(IF(F479&gt;'admin BN&lt;40'!$C$41,'admin BN&lt;40'!$B$41,
(IF(F479&gt;'admin BN&lt;40'!$C$40,'admin BN&lt;40'!$B$40,
(IF(F479&gt;'admin BN&lt;40'!$C$39,'admin BN&lt;40'!$B$39,
(IF(F479&gt;'admin BN&lt;40'!$C$38,'admin BN&lt;40'!$B$38,
(IF(F479&gt;'admin BN&lt;40'!$C$37,'admin BN&lt;40'!$B$37,
(IF(F479&gt;'admin BN&lt;40'!$C$36,'admin BN&lt;40'!$B$36,
(IF(F479&gt;'admin BN&lt;40'!$C$35,'admin BN&lt;40'!$B$35,
(IF(F479&gt;'admin BN&lt;40'!$C$34,'admin BN&lt;40'!$B$34,
(IF(F479&gt;'admin BN&lt;40'!$C$33,'admin BN&lt;40'!$B$33,
(IF(F479&gt;'admin BN&lt;40'!$C$32,'admin BN&lt;40'!$B$32,
(IF(F479&gt;'admin BN&lt;40'!$C$31,'admin BN&lt;40'!$B$31,
(IF(F479&gt;'admin BN&lt;40'!$C$30,'admin BN&lt;40'!$B$30,
(IF(F479&gt;'admin BN&lt;40'!$C$29,'admin BN&lt;40'!$B$29,IF(F479="","",'admin BN&lt;40'!$B$28)))))))))))))))))))))))))))</f>
        <v/>
      </c>
      <c r="N479" s="12" t="str">
        <f xml:space="preserve">
IF(ISBLANK(K479),"",
IF(K479&gt;'admin BN&lt;40'!$E$6,"Safe",
IF(K479&gt;'admin BN&lt;40'!$G$6,"Danger",)))</f>
        <v/>
      </c>
      <c r="O479" s="13" t="str">
        <f xml:space="preserve">
IF(ISBLANK(L479),"",
IF(L479&gt;'admin BN&lt;40'!$G$7,"Danger",
IF(L479&gt;'admin BN&lt;40'!$F$7,"Alert",
IF(L479&gt;='admin BN&lt;40'!$E$7,"Safe",""))))</f>
        <v/>
      </c>
      <c r="P479" s="14" t="str">
        <f xml:space="preserve">
(IF(G479&gt;'admin BN&lt;40'!$C$23,'admin BN&lt;40'!$B$23,
(IF(G479&gt;'admin BN&lt;40'!$C$22,'admin BN&lt;40'!$B$22,
(IF(G479&gt;'admin BN&lt;40'!$C$21,'admin BN&lt;40'!$B$21,
(IF(G479&gt;'admin BN&lt;40'!$C$20,'admin BN&lt;40'!$B$20,IF(G479&gt;'admin BN&lt;40'!$C$19,'admin BN&lt;40'!$B$19,"")))))))))</f>
        <v/>
      </c>
      <c r="Q479" s="14" t="str">
        <f t="shared" si="14"/>
        <v/>
      </c>
      <c r="R479" s="14">
        <f t="shared" si="15"/>
        <v>5</v>
      </c>
      <c r="S479" s="15" t="str">
        <f xml:space="preserve">
IF($R479&gt;0,"Fill in all required fields",
IF(OR($M479="&gt;3.0%",$M479="2.0-3.0%",$M479="1.5-2.0%",$M479="0.5-1.5%"),"Fuel sulphur content is too high for operation on BN&lt;40, please use a higher BN CLO and the matching sheet",
IF($I479&gt;100,"CLO not suitable for this sheet. Please check BN &gt;100 sheet",
IF(AND($I479&gt;39,$I479&lt;101),"CLO not suitable for this sheet. Please check BN40 - BN100 sheet",
IF(ISERROR(VLOOKUP(Q479,'admin BN&lt;40'!J$6:M$59,4,FALSE)),"",VLOOKUP(Q479,'admin BN&lt;40'!J$6:M$59,4,FALSE))))))</f>
        <v>Fill in all required fields</v>
      </c>
    </row>
    <row r="480" spans="2:19" ht="15">
      <c r="B480" s="10">
        <v>475</v>
      </c>
      <c r="C480" s="41"/>
      <c r="D480" s="42"/>
      <c r="E480" s="42"/>
      <c r="F480" s="42"/>
      <c r="G480" s="42"/>
      <c r="H480" s="42"/>
      <c r="I480" s="42"/>
      <c r="J480" s="42"/>
      <c r="K480" s="42"/>
      <c r="L480" s="42"/>
      <c r="M480" s="11" t="str">
        <f xml:space="preserve">
(IF(F480&gt;'admin BN&lt;40'!$C$41,'admin BN&lt;40'!$B$41,
(IF(F480&gt;'admin BN&lt;40'!$C$40,'admin BN&lt;40'!$B$40,
(IF(F480&gt;'admin BN&lt;40'!$C$39,'admin BN&lt;40'!$B$39,
(IF(F480&gt;'admin BN&lt;40'!$C$38,'admin BN&lt;40'!$B$38,
(IF(F480&gt;'admin BN&lt;40'!$C$37,'admin BN&lt;40'!$B$37,
(IF(F480&gt;'admin BN&lt;40'!$C$36,'admin BN&lt;40'!$B$36,
(IF(F480&gt;'admin BN&lt;40'!$C$35,'admin BN&lt;40'!$B$35,
(IF(F480&gt;'admin BN&lt;40'!$C$34,'admin BN&lt;40'!$B$34,
(IF(F480&gt;'admin BN&lt;40'!$C$33,'admin BN&lt;40'!$B$33,
(IF(F480&gt;'admin BN&lt;40'!$C$32,'admin BN&lt;40'!$B$32,
(IF(F480&gt;'admin BN&lt;40'!$C$31,'admin BN&lt;40'!$B$31,
(IF(F480&gt;'admin BN&lt;40'!$C$30,'admin BN&lt;40'!$B$30,
(IF(F480&gt;'admin BN&lt;40'!$C$29,'admin BN&lt;40'!$B$29,IF(F480="","",'admin BN&lt;40'!$B$28)))))))))))))))))))))))))))</f>
        <v/>
      </c>
      <c r="N480" s="12" t="str">
        <f xml:space="preserve">
IF(ISBLANK(K480),"",
IF(K480&gt;'admin BN&lt;40'!$E$6,"Safe",
IF(K480&gt;'admin BN&lt;40'!$G$6,"Danger",)))</f>
        <v/>
      </c>
      <c r="O480" s="13" t="str">
        <f xml:space="preserve">
IF(ISBLANK(L480),"",
IF(L480&gt;'admin BN&lt;40'!$G$7,"Danger",
IF(L480&gt;'admin BN&lt;40'!$F$7,"Alert",
IF(L480&gt;='admin BN&lt;40'!$E$7,"Safe",""))))</f>
        <v/>
      </c>
      <c r="P480" s="14" t="str">
        <f xml:space="preserve">
(IF(G480&gt;'admin BN&lt;40'!$C$23,'admin BN&lt;40'!$B$23,
(IF(G480&gt;'admin BN&lt;40'!$C$22,'admin BN&lt;40'!$B$22,
(IF(G480&gt;'admin BN&lt;40'!$C$21,'admin BN&lt;40'!$B$21,
(IF(G480&gt;'admin BN&lt;40'!$C$20,'admin BN&lt;40'!$B$20,IF(G480&gt;'admin BN&lt;40'!$C$19,'admin BN&lt;40'!$B$19,"")))))))))</f>
        <v/>
      </c>
      <c r="Q480" s="14" t="str">
        <f t="shared" si="14"/>
        <v/>
      </c>
      <c r="R480" s="14">
        <f t="shared" si="15"/>
        <v>5</v>
      </c>
      <c r="S480" s="15" t="str">
        <f xml:space="preserve">
IF($R480&gt;0,"Fill in all required fields",
IF(OR($M480="&gt;3.0%",$M480="2.0-3.0%",$M480="1.5-2.0%",$M480="0.5-1.5%"),"Fuel sulphur content is too high for operation on BN&lt;40, please use a higher BN CLO and the matching sheet",
IF($I480&gt;100,"CLO not suitable for this sheet. Please check BN &gt;100 sheet",
IF(AND($I480&gt;39,$I480&lt;101),"CLO not suitable for this sheet. Please check BN40 - BN100 sheet",
IF(ISERROR(VLOOKUP(Q480,'admin BN&lt;40'!J$6:M$59,4,FALSE)),"",VLOOKUP(Q480,'admin BN&lt;40'!J$6:M$59,4,FALSE))))))</f>
        <v>Fill in all required fields</v>
      </c>
    </row>
    <row r="481" spans="2:19" ht="15">
      <c r="B481" s="10">
        <v>476</v>
      </c>
      <c r="C481" s="41"/>
      <c r="D481" s="42"/>
      <c r="E481" s="42"/>
      <c r="F481" s="42"/>
      <c r="G481" s="42"/>
      <c r="H481" s="42"/>
      <c r="I481" s="42"/>
      <c r="J481" s="42"/>
      <c r="K481" s="42"/>
      <c r="L481" s="42"/>
      <c r="M481" s="11" t="str">
        <f xml:space="preserve">
(IF(F481&gt;'admin BN&lt;40'!$C$41,'admin BN&lt;40'!$B$41,
(IF(F481&gt;'admin BN&lt;40'!$C$40,'admin BN&lt;40'!$B$40,
(IF(F481&gt;'admin BN&lt;40'!$C$39,'admin BN&lt;40'!$B$39,
(IF(F481&gt;'admin BN&lt;40'!$C$38,'admin BN&lt;40'!$B$38,
(IF(F481&gt;'admin BN&lt;40'!$C$37,'admin BN&lt;40'!$B$37,
(IF(F481&gt;'admin BN&lt;40'!$C$36,'admin BN&lt;40'!$B$36,
(IF(F481&gt;'admin BN&lt;40'!$C$35,'admin BN&lt;40'!$B$35,
(IF(F481&gt;'admin BN&lt;40'!$C$34,'admin BN&lt;40'!$B$34,
(IF(F481&gt;'admin BN&lt;40'!$C$33,'admin BN&lt;40'!$B$33,
(IF(F481&gt;'admin BN&lt;40'!$C$32,'admin BN&lt;40'!$B$32,
(IF(F481&gt;'admin BN&lt;40'!$C$31,'admin BN&lt;40'!$B$31,
(IF(F481&gt;'admin BN&lt;40'!$C$30,'admin BN&lt;40'!$B$30,
(IF(F481&gt;'admin BN&lt;40'!$C$29,'admin BN&lt;40'!$B$29,IF(F481="","",'admin BN&lt;40'!$B$28)))))))))))))))))))))))))))</f>
        <v/>
      </c>
      <c r="N481" s="12" t="str">
        <f xml:space="preserve">
IF(ISBLANK(K481),"",
IF(K481&gt;'admin BN&lt;40'!$E$6,"Safe",
IF(K481&gt;'admin BN&lt;40'!$G$6,"Danger",)))</f>
        <v/>
      </c>
      <c r="O481" s="13" t="str">
        <f xml:space="preserve">
IF(ISBLANK(L481),"",
IF(L481&gt;'admin BN&lt;40'!$G$7,"Danger",
IF(L481&gt;'admin BN&lt;40'!$F$7,"Alert",
IF(L481&gt;='admin BN&lt;40'!$E$7,"Safe",""))))</f>
        <v/>
      </c>
      <c r="P481" s="14" t="str">
        <f xml:space="preserve">
(IF(G481&gt;'admin BN&lt;40'!$C$23,'admin BN&lt;40'!$B$23,
(IF(G481&gt;'admin BN&lt;40'!$C$22,'admin BN&lt;40'!$B$22,
(IF(G481&gt;'admin BN&lt;40'!$C$21,'admin BN&lt;40'!$B$21,
(IF(G481&gt;'admin BN&lt;40'!$C$20,'admin BN&lt;40'!$B$20,IF(G481&gt;'admin BN&lt;40'!$C$19,'admin BN&lt;40'!$B$19,"")))))))))</f>
        <v/>
      </c>
      <c r="Q481" s="14" t="str">
        <f t="shared" si="14"/>
        <v/>
      </c>
      <c r="R481" s="14">
        <f t="shared" si="15"/>
        <v>5</v>
      </c>
      <c r="S481" s="15" t="str">
        <f xml:space="preserve">
IF($R481&gt;0,"Fill in all required fields",
IF(OR($M481="&gt;3.0%",$M481="2.0-3.0%",$M481="1.5-2.0%",$M481="0.5-1.5%"),"Fuel sulphur content is too high for operation on BN&lt;40, please use a higher BN CLO and the matching sheet",
IF($I481&gt;100,"CLO not suitable for this sheet. Please check BN &gt;100 sheet",
IF(AND($I481&gt;39,$I481&lt;101),"CLO not suitable for this sheet. Please check BN40 - BN100 sheet",
IF(ISERROR(VLOOKUP(Q481,'admin BN&lt;40'!J$6:M$59,4,FALSE)),"",VLOOKUP(Q481,'admin BN&lt;40'!J$6:M$59,4,FALSE))))))</f>
        <v>Fill in all required fields</v>
      </c>
    </row>
    <row r="482" spans="2:19" ht="15">
      <c r="B482" s="10">
        <v>477</v>
      </c>
      <c r="C482" s="41"/>
      <c r="D482" s="42"/>
      <c r="E482" s="42"/>
      <c r="F482" s="42"/>
      <c r="G482" s="42"/>
      <c r="H482" s="42"/>
      <c r="I482" s="42"/>
      <c r="J482" s="42"/>
      <c r="K482" s="42"/>
      <c r="L482" s="42"/>
      <c r="M482" s="11" t="str">
        <f xml:space="preserve">
(IF(F482&gt;'admin BN&lt;40'!$C$41,'admin BN&lt;40'!$B$41,
(IF(F482&gt;'admin BN&lt;40'!$C$40,'admin BN&lt;40'!$B$40,
(IF(F482&gt;'admin BN&lt;40'!$C$39,'admin BN&lt;40'!$B$39,
(IF(F482&gt;'admin BN&lt;40'!$C$38,'admin BN&lt;40'!$B$38,
(IF(F482&gt;'admin BN&lt;40'!$C$37,'admin BN&lt;40'!$B$37,
(IF(F482&gt;'admin BN&lt;40'!$C$36,'admin BN&lt;40'!$B$36,
(IF(F482&gt;'admin BN&lt;40'!$C$35,'admin BN&lt;40'!$B$35,
(IF(F482&gt;'admin BN&lt;40'!$C$34,'admin BN&lt;40'!$B$34,
(IF(F482&gt;'admin BN&lt;40'!$C$33,'admin BN&lt;40'!$B$33,
(IF(F482&gt;'admin BN&lt;40'!$C$32,'admin BN&lt;40'!$B$32,
(IF(F482&gt;'admin BN&lt;40'!$C$31,'admin BN&lt;40'!$B$31,
(IF(F482&gt;'admin BN&lt;40'!$C$30,'admin BN&lt;40'!$B$30,
(IF(F482&gt;'admin BN&lt;40'!$C$29,'admin BN&lt;40'!$B$29,IF(F482="","",'admin BN&lt;40'!$B$28)))))))))))))))))))))))))))</f>
        <v/>
      </c>
      <c r="N482" s="12" t="str">
        <f xml:space="preserve">
IF(ISBLANK(K482),"",
IF(K482&gt;'admin BN&lt;40'!$E$6,"Safe",
IF(K482&gt;'admin BN&lt;40'!$G$6,"Danger",)))</f>
        <v/>
      </c>
      <c r="O482" s="13" t="str">
        <f xml:space="preserve">
IF(ISBLANK(L482),"",
IF(L482&gt;'admin BN&lt;40'!$G$7,"Danger",
IF(L482&gt;'admin BN&lt;40'!$F$7,"Alert",
IF(L482&gt;='admin BN&lt;40'!$E$7,"Safe",""))))</f>
        <v/>
      </c>
      <c r="P482" s="14" t="str">
        <f xml:space="preserve">
(IF(G482&gt;'admin BN&lt;40'!$C$23,'admin BN&lt;40'!$B$23,
(IF(G482&gt;'admin BN&lt;40'!$C$22,'admin BN&lt;40'!$B$22,
(IF(G482&gt;'admin BN&lt;40'!$C$21,'admin BN&lt;40'!$B$21,
(IF(G482&gt;'admin BN&lt;40'!$C$20,'admin BN&lt;40'!$B$20,IF(G482&gt;'admin BN&lt;40'!$C$19,'admin BN&lt;40'!$B$19,"")))))))))</f>
        <v/>
      </c>
      <c r="Q482" s="14" t="str">
        <f t="shared" si="14"/>
        <v/>
      </c>
      <c r="R482" s="14">
        <f t="shared" si="15"/>
        <v>5</v>
      </c>
      <c r="S482" s="15" t="str">
        <f xml:space="preserve">
IF($R482&gt;0,"Fill in all required fields",
IF(OR($M482="&gt;3.0%",$M482="2.0-3.0%",$M482="1.5-2.0%",$M482="0.5-1.5%"),"Fuel sulphur content is too high for operation on BN&lt;40, please use a higher BN CLO and the matching sheet",
IF($I482&gt;100,"CLO not suitable for this sheet. Please check BN &gt;100 sheet",
IF(AND($I482&gt;39,$I482&lt;101),"CLO not suitable for this sheet. Please check BN40 - BN100 sheet",
IF(ISERROR(VLOOKUP(Q482,'admin BN&lt;40'!J$6:M$59,4,FALSE)),"",VLOOKUP(Q482,'admin BN&lt;40'!J$6:M$59,4,FALSE))))))</f>
        <v>Fill in all required fields</v>
      </c>
    </row>
    <row r="483" spans="2:19" ht="15">
      <c r="B483" s="10">
        <v>478</v>
      </c>
      <c r="C483" s="41"/>
      <c r="D483" s="42"/>
      <c r="E483" s="42"/>
      <c r="F483" s="42"/>
      <c r="G483" s="42"/>
      <c r="H483" s="42"/>
      <c r="I483" s="42"/>
      <c r="J483" s="42"/>
      <c r="K483" s="42"/>
      <c r="L483" s="42"/>
      <c r="M483" s="11" t="str">
        <f xml:space="preserve">
(IF(F483&gt;'admin BN&lt;40'!$C$41,'admin BN&lt;40'!$B$41,
(IF(F483&gt;'admin BN&lt;40'!$C$40,'admin BN&lt;40'!$B$40,
(IF(F483&gt;'admin BN&lt;40'!$C$39,'admin BN&lt;40'!$B$39,
(IF(F483&gt;'admin BN&lt;40'!$C$38,'admin BN&lt;40'!$B$38,
(IF(F483&gt;'admin BN&lt;40'!$C$37,'admin BN&lt;40'!$B$37,
(IF(F483&gt;'admin BN&lt;40'!$C$36,'admin BN&lt;40'!$B$36,
(IF(F483&gt;'admin BN&lt;40'!$C$35,'admin BN&lt;40'!$B$35,
(IF(F483&gt;'admin BN&lt;40'!$C$34,'admin BN&lt;40'!$B$34,
(IF(F483&gt;'admin BN&lt;40'!$C$33,'admin BN&lt;40'!$B$33,
(IF(F483&gt;'admin BN&lt;40'!$C$32,'admin BN&lt;40'!$B$32,
(IF(F483&gt;'admin BN&lt;40'!$C$31,'admin BN&lt;40'!$B$31,
(IF(F483&gt;'admin BN&lt;40'!$C$30,'admin BN&lt;40'!$B$30,
(IF(F483&gt;'admin BN&lt;40'!$C$29,'admin BN&lt;40'!$B$29,IF(F483="","",'admin BN&lt;40'!$B$28)))))))))))))))))))))))))))</f>
        <v/>
      </c>
      <c r="N483" s="12" t="str">
        <f xml:space="preserve">
IF(ISBLANK(K483),"",
IF(K483&gt;'admin BN&lt;40'!$E$6,"Safe",
IF(K483&gt;'admin BN&lt;40'!$G$6,"Danger",)))</f>
        <v/>
      </c>
      <c r="O483" s="13" t="str">
        <f xml:space="preserve">
IF(ISBLANK(L483),"",
IF(L483&gt;'admin BN&lt;40'!$G$7,"Danger",
IF(L483&gt;'admin BN&lt;40'!$F$7,"Alert",
IF(L483&gt;='admin BN&lt;40'!$E$7,"Safe",""))))</f>
        <v/>
      </c>
      <c r="P483" s="14" t="str">
        <f xml:space="preserve">
(IF(G483&gt;'admin BN&lt;40'!$C$23,'admin BN&lt;40'!$B$23,
(IF(G483&gt;'admin BN&lt;40'!$C$22,'admin BN&lt;40'!$B$22,
(IF(G483&gt;'admin BN&lt;40'!$C$21,'admin BN&lt;40'!$B$21,
(IF(G483&gt;'admin BN&lt;40'!$C$20,'admin BN&lt;40'!$B$20,IF(G483&gt;'admin BN&lt;40'!$C$19,'admin BN&lt;40'!$B$19,"")))))))))</f>
        <v/>
      </c>
      <c r="Q483" s="14" t="str">
        <f t="shared" si="14"/>
        <v/>
      </c>
      <c r="R483" s="14">
        <f t="shared" si="15"/>
        <v>5</v>
      </c>
      <c r="S483" s="15" t="str">
        <f xml:space="preserve">
IF($R483&gt;0,"Fill in all required fields",
IF(OR($M483="&gt;3.0%",$M483="2.0-3.0%",$M483="1.5-2.0%",$M483="0.5-1.5%"),"Fuel sulphur content is too high for operation on BN&lt;40, please use a higher BN CLO and the matching sheet",
IF($I483&gt;100,"CLO not suitable for this sheet. Please check BN &gt;100 sheet",
IF(AND($I483&gt;39,$I483&lt;101),"CLO not suitable for this sheet. Please check BN40 - BN100 sheet",
IF(ISERROR(VLOOKUP(Q483,'admin BN&lt;40'!J$6:M$59,4,FALSE)),"",VLOOKUP(Q483,'admin BN&lt;40'!J$6:M$59,4,FALSE))))))</f>
        <v>Fill in all required fields</v>
      </c>
    </row>
    <row r="484" spans="2:19" ht="15">
      <c r="B484" s="10">
        <v>479</v>
      </c>
      <c r="C484" s="41"/>
      <c r="D484" s="42"/>
      <c r="E484" s="42"/>
      <c r="F484" s="42"/>
      <c r="G484" s="42"/>
      <c r="H484" s="42"/>
      <c r="I484" s="42"/>
      <c r="J484" s="42"/>
      <c r="K484" s="42"/>
      <c r="L484" s="42"/>
      <c r="M484" s="11" t="str">
        <f xml:space="preserve">
(IF(F484&gt;'admin BN&lt;40'!$C$41,'admin BN&lt;40'!$B$41,
(IF(F484&gt;'admin BN&lt;40'!$C$40,'admin BN&lt;40'!$B$40,
(IF(F484&gt;'admin BN&lt;40'!$C$39,'admin BN&lt;40'!$B$39,
(IF(F484&gt;'admin BN&lt;40'!$C$38,'admin BN&lt;40'!$B$38,
(IF(F484&gt;'admin BN&lt;40'!$C$37,'admin BN&lt;40'!$B$37,
(IF(F484&gt;'admin BN&lt;40'!$C$36,'admin BN&lt;40'!$B$36,
(IF(F484&gt;'admin BN&lt;40'!$C$35,'admin BN&lt;40'!$B$35,
(IF(F484&gt;'admin BN&lt;40'!$C$34,'admin BN&lt;40'!$B$34,
(IF(F484&gt;'admin BN&lt;40'!$C$33,'admin BN&lt;40'!$B$33,
(IF(F484&gt;'admin BN&lt;40'!$C$32,'admin BN&lt;40'!$B$32,
(IF(F484&gt;'admin BN&lt;40'!$C$31,'admin BN&lt;40'!$B$31,
(IF(F484&gt;'admin BN&lt;40'!$C$30,'admin BN&lt;40'!$B$30,
(IF(F484&gt;'admin BN&lt;40'!$C$29,'admin BN&lt;40'!$B$29,IF(F484="","",'admin BN&lt;40'!$B$28)))))))))))))))))))))))))))</f>
        <v/>
      </c>
      <c r="N484" s="12" t="str">
        <f xml:space="preserve">
IF(ISBLANK(K484),"",
IF(K484&gt;'admin BN&lt;40'!$E$6,"Safe",
IF(K484&gt;'admin BN&lt;40'!$G$6,"Danger",)))</f>
        <v/>
      </c>
      <c r="O484" s="13" t="str">
        <f xml:space="preserve">
IF(ISBLANK(L484),"",
IF(L484&gt;'admin BN&lt;40'!$G$7,"Danger",
IF(L484&gt;'admin BN&lt;40'!$F$7,"Alert",
IF(L484&gt;='admin BN&lt;40'!$E$7,"Safe",""))))</f>
        <v/>
      </c>
      <c r="P484" s="14" t="str">
        <f xml:space="preserve">
(IF(G484&gt;'admin BN&lt;40'!$C$23,'admin BN&lt;40'!$B$23,
(IF(G484&gt;'admin BN&lt;40'!$C$22,'admin BN&lt;40'!$B$22,
(IF(G484&gt;'admin BN&lt;40'!$C$21,'admin BN&lt;40'!$B$21,
(IF(G484&gt;'admin BN&lt;40'!$C$20,'admin BN&lt;40'!$B$20,IF(G484&gt;'admin BN&lt;40'!$C$19,'admin BN&lt;40'!$B$19,"")))))))))</f>
        <v/>
      </c>
      <c r="Q484" s="14" t="str">
        <f t="shared" si="14"/>
        <v/>
      </c>
      <c r="R484" s="14">
        <f t="shared" si="15"/>
        <v>5</v>
      </c>
      <c r="S484" s="15" t="str">
        <f xml:space="preserve">
IF($R484&gt;0,"Fill in all required fields",
IF(OR($M484="&gt;3.0%",$M484="2.0-3.0%",$M484="1.5-2.0%",$M484="0.5-1.5%"),"Fuel sulphur content is too high for operation on BN&lt;40, please use a higher BN CLO and the matching sheet",
IF($I484&gt;100,"CLO not suitable for this sheet. Please check BN &gt;100 sheet",
IF(AND($I484&gt;39,$I484&lt;101),"CLO not suitable for this sheet. Please check BN40 - BN100 sheet",
IF(ISERROR(VLOOKUP(Q484,'admin BN&lt;40'!J$6:M$59,4,FALSE)),"",VLOOKUP(Q484,'admin BN&lt;40'!J$6:M$59,4,FALSE))))))</f>
        <v>Fill in all required fields</v>
      </c>
    </row>
    <row r="485" spans="2:19" ht="15">
      <c r="B485" s="10">
        <v>480</v>
      </c>
      <c r="C485" s="41"/>
      <c r="D485" s="42"/>
      <c r="E485" s="42"/>
      <c r="F485" s="42"/>
      <c r="G485" s="42"/>
      <c r="H485" s="42"/>
      <c r="I485" s="42"/>
      <c r="J485" s="42"/>
      <c r="K485" s="42"/>
      <c r="L485" s="42"/>
      <c r="M485" s="11" t="str">
        <f xml:space="preserve">
(IF(F485&gt;'admin BN&lt;40'!$C$41,'admin BN&lt;40'!$B$41,
(IF(F485&gt;'admin BN&lt;40'!$C$40,'admin BN&lt;40'!$B$40,
(IF(F485&gt;'admin BN&lt;40'!$C$39,'admin BN&lt;40'!$B$39,
(IF(F485&gt;'admin BN&lt;40'!$C$38,'admin BN&lt;40'!$B$38,
(IF(F485&gt;'admin BN&lt;40'!$C$37,'admin BN&lt;40'!$B$37,
(IF(F485&gt;'admin BN&lt;40'!$C$36,'admin BN&lt;40'!$B$36,
(IF(F485&gt;'admin BN&lt;40'!$C$35,'admin BN&lt;40'!$B$35,
(IF(F485&gt;'admin BN&lt;40'!$C$34,'admin BN&lt;40'!$B$34,
(IF(F485&gt;'admin BN&lt;40'!$C$33,'admin BN&lt;40'!$B$33,
(IF(F485&gt;'admin BN&lt;40'!$C$32,'admin BN&lt;40'!$B$32,
(IF(F485&gt;'admin BN&lt;40'!$C$31,'admin BN&lt;40'!$B$31,
(IF(F485&gt;'admin BN&lt;40'!$C$30,'admin BN&lt;40'!$B$30,
(IF(F485&gt;'admin BN&lt;40'!$C$29,'admin BN&lt;40'!$B$29,IF(F485="","",'admin BN&lt;40'!$B$28)))))))))))))))))))))))))))</f>
        <v/>
      </c>
      <c r="N485" s="12" t="str">
        <f xml:space="preserve">
IF(ISBLANK(K485),"",
IF(K485&gt;'admin BN&lt;40'!$E$6,"Safe",
IF(K485&gt;'admin BN&lt;40'!$G$6,"Danger",)))</f>
        <v/>
      </c>
      <c r="O485" s="13" t="str">
        <f xml:space="preserve">
IF(ISBLANK(L485),"",
IF(L485&gt;'admin BN&lt;40'!$G$7,"Danger",
IF(L485&gt;'admin BN&lt;40'!$F$7,"Alert",
IF(L485&gt;='admin BN&lt;40'!$E$7,"Safe",""))))</f>
        <v/>
      </c>
      <c r="P485" s="14" t="str">
        <f xml:space="preserve">
(IF(G485&gt;'admin BN&lt;40'!$C$23,'admin BN&lt;40'!$B$23,
(IF(G485&gt;'admin BN&lt;40'!$C$22,'admin BN&lt;40'!$B$22,
(IF(G485&gt;'admin BN&lt;40'!$C$21,'admin BN&lt;40'!$B$21,
(IF(G485&gt;'admin BN&lt;40'!$C$20,'admin BN&lt;40'!$B$20,IF(G485&gt;'admin BN&lt;40'!$C$19,'admin BN&lt;40'!$B$19,"")))))))))</f>
        <v/>
      </c>
      <c r="Q485" s="14" t="str">
        <f t="shared" si="14"/>
        <v/>
      </c>
      <c r="R485" s="14">
        <f t="shared" si="15"/>
        <v>5</v>
      </c>
      <c r="S485" s="15" t="str">
        <f xml:space="preserve">
IF($R485&gt;0,"Fill in all required fields",
IF(OR($M485="&gt;3.0%",$M485="2.0-3.0%",$M485="1.5-2.0%",$M485="0.5-1.5%"),"Fuel sulphur content is too high for operation on BN&lt;40, please use a higher BN CLO and the matching sheet",
IF($I485&gt;100,"CLO not suitable for this sheet. Please check BN &gt;100 sheet",
IF(AND($I485&gt;39,$I485&lt;101),"CLO not suitable for this sheet. Please check BN40 - BN100 sheet",
IF(ISERROR(VLOOKUP(Q485,'admin BN&lt;40'!J$6:M$59,4,FALSE)),"",VLOOKUP(Q485,'admin BN&lt;40'!J$6:M$59,4,FALSE))))))</f>
        <v>Fill in all required fields</v>
      </c>
    </row>
    <row r="486" spans="2:19" ht="15">
      <c r="B486" s="10">
        <v>481</v>
      </c>
      <c r="C486" s="41"/>
      <c r="D486" s="42"/>
      <c r="E486" s="42"/>
      <c r="F486" s="42"/>
      <c r="G486" s="42"/>
      <c r="H486" s="42"/>
      <c r="I486" s="42"/>
      <c r="J486" s="42"/>
      <c r="K486" s="42"/>
      <c r="L486" s="42"/>
      <c r="M486" s="11" t="str">
        <f xml:space="preserve">
(IF(F486&gt;'admin BN&lt;40'!$C$41,'admin BN&lt;40'!$B$41,
(IF(F486&gt;'admin BN&lt;40'!$C$40,'admin BN&lt;40'!$B$40,
(IF(F486&gt;'admin BN&lt;40'!$C$39,'admin BN&lt;40'!$B$39,
(IF(F486&gt;'admin BN&lt;40'!$C$38,'admin BN&lt;40'!$B$38,
(IF(F486&gt;'admin BN&lt;40'!$C$37,'admin BN&lt;40'!$B$37,
(IF(F486&gt;'admin BN&lt;40'!$C$36,'admin BN&lt;40'!$B$36,
(IF(F486&gt;'admin BN&lt;40'!$C$35,'admin BN&lt;40'!$B$35,
(IF(F486&gt;'admin BN&lt;40'!$C$34,'admin BN&lt;40'!$B$34,
(IF(F486&gt;'admin BN&lt;40'!$C$33,'admin BN&lt;40'!$B$33,
(IF(F486&gt;'admin BN&lt;40'!$C$32,'admin BN&lt;40'!$B$32,
(IF(F486&gt;'admin BN&lt;40'!$C$31,'admin BN&lt;40'!$B$31,
(IF(F486&gt;'admin BN&lt;40'!$C$30,'admin BN&lt;40'!$B$30,
(IF(F486&gt;'admin BN&lt;40'!$C$29,'admin BN&lt;40'!$B$29,IF(F486="","",'admin BN&lt;40'!$B$28)))))))))))))))))))))))))))</f>
        <v/>
      </c>
      <c r="N486" s="12" t="str">
        <f xml:space="preserve">
IF(ISBLANK(K486),"",
IF(K486&gt;'admin BN&lt;40'!$E$6,"Safe",
IF(K486&gt;'admin BN&lt;40'!$G$6,"Danger",)))</f>
        <v/>
      </c>
      <c r="O486" s="13" t="str">
        <f xml:space="preserve">
IF(ISBLANK(L486),"",
IF(L486&gt;'admin BN&lt;40'!$G$7,"Danger",
IF(L486&gt;'admin BN&lt;40'!$F$7,"Alert",
IF(L486&gt;='admin BN&lt;40'!$E$7,"Safe",""))))</f>
        <v/>
      </c>
      <c r="P486" s="14" t="str">
        <f xml:space="preserve">
(IF(G486&gt;'admin BN&lt;40'!$C$23,'admin BN&lt;40'!$B$23,
(IF(G486&gt;'admin BN&lt;40'!$C$22,'admin BN&lt;40'!$B$22,
(IF(G486&gt;'admin BN&lt;40'!$C$21,'admin BN&lt;40'!$B$21,
(IF(G486&gt;'admin BN&lt;40'!$C$20,'admin BN&lt;40'!$B$20,IF(G486&gt;'admin BN&lt;40'!$C$19,'admin BN&lt;40'!$B$19,"")))))))))</f>
        <v/>
      </c>
      <c r="Q486" s="14" t="str">
        <f t="shared" si="14"/>
        <v/>
      </c>
      <c r="R486" s="14">
        <f t="shared" si="15"/>
        <v>5</v>
      </c>
      <c r="S486" s="15" t="str">
        <f xml:space="preserve">
IF($R486&gt;0,"Fill in all required fields",
IF(OR($M486="&gt;3.0%",$M486="2.0-3.0%",$M486="1.5-2.0%",$M486="0.5-1.5%"),"Fuel sulphur content is too high for operation on BN&lt;40, please use a higher BN CLO and the matching sheet",
IF($I486&gt;100,"CLO not suitable for this sheet. Please check BN &gt;100 sheet",
IF(AND($I486&gt;39,$I486&lt;101),"CLO not suitable for this sheet. Please check BN40 - BN100 sheet",
IF(ISERROR(VLOOKUP(Q486,'admin BN&lt;40'!J$6:M$59,4,FALSE)),"",VLOOKUP(Q486,'admin BN&lt;40'!J$6:M$59,4,FALSE))))))</f>
        <v>Fill in all required fields</v>
      </c>
    </row>
    <row r="487" spans="2:19" ht="15">
      <c r="B487" s="10">
        <v>482</v>
      </c>
      <c r="C487" s="41"/>
      <c r="D487" s="42"/>
      <c r="E487" s="42"/>
      <c r="F487" s="42"/>
      <c r="G487" s="42"/>
      <c r="H487" s="42"/>
      <c r="I487" s="42"/>
      <c r="J487" s="42"/>
      <c r="K487" s="42"/>
      <c r="L487" s="42"/>
      <c r="M487" s="11" t="str">
        <f xml:space="preserve">
(IF(F487&gt;'admin BN&lt;40'!$C$41,'admin BN&lt;40'!$B$41,
(IF(F487&gt;'admin BN&lt;40'!$C$40,'admin BN&lt;40'!$B$40,
(IF(F487&gt;'admin BN&lt;40'!$C$39,'admin BN&lt;40'!$B$39,
(IF(F487&gt;'admin BN&lt;40'!$C$38,'admin BN&lt;40'!$B$38,
(IF(F487&gt;'admin BN&lt;40'!$C$37,'admin BN&lt;40'!$B$37,
(IF(F487&gt;'admin BN&lt;40'!$C$36,'admin BN&lt;40'!$B$36,
(IF(F487&gt;'admin BN&lt;40'!$C$35,'admin BN&lt;40'!$B$35,
(IF(F487&gt;'admin BN&lt;40'!$C$34,'admin BN&lt;40'!$B$34,
(IF(F487&gt;'admin BN&lt;40'!$C$33,'admin BN&lt;40'!$B$33,
(IF(F487&gt;'admin BN&lt;40'!$C$32,'admin BN&lt;40'!$B$32,
(IF(F487&gt;'admin BN&lt;40'!$C$31,'admin BN&lt;40'!$B$31,
(IF(F487&gt;'admin BN&lt;40'!$C$30,'admin BN&lt;40'!$B$30,
(IF(F487&gt;'admin BN&lt;40'!$C$29,'admin BN&lt;40'!$B$29,IF(F487="","",'admin BN&lt;40'!$B$28)))))))))))))))))))))))))))</f>
        <v/>
      </c>
      <c r="N487" s="12" t="str">
        <f xml:space="preserve">
IF(ISBLANK(K487),"",
IF(K487&gt;'admin BN&lt;40'!$E$6,"Safe",
IF(K487&gt;'admin BN&lt;40'!$G$6,"Danger",)))</f>
        <v/>
      </c>
      <c r="O487" s="13" t="str">
        <f xml:space="preserve">
IF(ISBLANK(L487),"",
IF(L487&gt;'admin BN&lt;40'!$G$7,"Danger",
IF(L487&gt;'admin BN&lt;40'!$F$7,"Alert",
IF(L487&gt;='admin BN&lt;40'!$E$7,"Safe",""))))</f>
        <v/>
      </c>
      <c r="P487" s="14" t="str">
        <f xml:space="preserve">
(IF(G487&gt;'admin BN&lt;40'!$C$23,'admin BN&lt;40'!$B$23,
(IF(G487&gt;'admin BN&lt;40'!$C$22,'admin BN&lt;40'!$B$22,
(IF(G487&gt;'admin BN&lt;40'!$C$21,'admin BN&lt;40'!$B$21,
(IF(G487&gt;'admin BN&lt;40'!$C$20,'admin BN&lt;40'!$B$20,IF(G487&gt;'admin BN&lt;40'!$C$19,'admin BN&lt;40'!$B$19,"")))))))))</f>
        <v/>
      </c>
      <c r="Q487" s="14" t="str">
        <f t="shared" si="14"/>
        <v/>
      </c>
      <c r="R487" s="14">
        <f t="shared" si="15"/>
        <v>5</v>
      </c>
      <c r="S487" s="15" t="str">
        <f xml:space="preserve">
IF($R487&gt;0,"Fill in all required fields",
IF(OR($M487="&gt;3.0%",$M487="2.0-3.0%",$M487="1.5-2.0%",$M487="0.5-1.5%"),"Fuel sulphur content is too high for operation on BN&lt;40, please use a higher BN CLO and the matching sheet",
IF($I487&gt;100,"CLO not suitable for this sheet. Please check BN &gt;100 sheet",
IF(AND($I487&gt;39,$I487&lt;101),"CLO not suitable for this sheet. Please check BN40 - BN100 sheet",
IF(ISERROR(VLOOKUP(Q487,'admin BN&lt;40'!J$6:M$59,4,FALSE)),"",VLOOKUP(Q487,'admin BN&lt;40'!J$6:M$59,4,FALSE))))))</f>
        <v>Fill in all required fields</v>
      </c>
    </row>
    <row r="488" spans="2:19" ht="15">
      <c r="B488" s="10">
        <v>483</v>
      </c>
      <c r="C488" s="41"/>
      <c r="D488" s="42"/>
      <c r="E488" s="42"/>
      <c r="F488" s="42"/>
      <c r="G488" s="42"/>
      <c r="H488" s="42"/>
      <c r="I488" s="42"/>
      <c r="J488" s="42"/>
      <c r="K488" s="42"/>
      <c r="L488" s="42"/>
      <c r="M488" s="11" t="str">
        <f xml:space="preserve">
(IF(F488&gt;'admin BN&lt;40'!$C$41,'admin BN&lt;40'!$B$41,
(IF(F488&gt;'admin BN&lt;40'!$C$40,'admin BN&lt;40'!$B$40,
(IF(F488&gt;'admin BN&lt;40'!$C$39,'admin BN&lt;40'!$B$39,
(IF(F488&gt;'admin BN&lt;40'!$C$38,'admin BN&lt;40'!$B$38,
(IF(F488&gt;'admin BN&lt;40'!$C$37,'admin BN&lt;40'!$B$37,
(IF(F488&gt;'admin BN&lt;40'!$C$36,'admin BN&lt;40'!$B$36,
(IF(F488&gt;'admin BN&lt;40'!$C$35,'admin BN&lt;40'!$B$35,
(IF(F488&gt;'admin BN&lt;40'!$C$34,'admin BN&lt;40'!$B$34,
(IF(F488&gt;'admin BN&lt;40'!$C$33,'admin BN&lt;40'!$B$33,
(IF(F488&gt;'admin BN&lt;40'!$C$32,'admin BN&lt;40'!$B$32,
(IF(F488&gt;'admin BN&lt;40'!$C$31,'admin BN&lt;40'!$B$31,
(IF(F488&gt;'admin BN&lt;40'!$C$30,'admin BN&lt;40'!$B$30,
(IF(F488&gt;'admin BN&lt;40'!$C$29,'admin BN&lt;40'!$B$29,IF(F488="","",'admin BN&lt;40'!$B$28)))))))))))))))))))))))))))</f>
        <v/>
      </c>
      <c r="N488" s="12" t="str">
        <f xml:space="preserve">
IF(ISBLANK(K488),"",
IF(K488&gt;'admin BN&lt;40'!$E$6,"Safe",
IF(K488&gt;'admin BN&lt;40'!$G$6,"Danger",)))</f>
        <v/>
      </c>
      <c r="O488" s="13" t="str">
        <f xml:space="preserve">
IF(ISBLANK(L488),"",
IF(L488&gt;'admin BN&lt;40'!$G$7,"Danger",
IF(L488&gt;'admin BN&lt;40'!$F$7,"Alert",
IF(L488&gt;='admin BN&lt;40'!$E$7,"Safe",""))))</f>
        <v/>
      </c>
      <c r="P488" s="14" t="str">
        <f xml:space="preserve">
(IF(G488&gt;'admin BN&lt;40'!$C$23,'admin BN&lt;40'!$B$23,
(IF(G488&gt;'admin BN&lt;40'!$C$22,'admin BN&lt;40'!$B$22,
(IF(G488&gt;'admin BN&lt;40'!$C$21,'admin BN&lt;40'!$B$21,
(IF(G488&gt;'admin BN&lt;40'!$C$20,'admin BN&lt;40'!$B$20,IF(G488&gt;'admin BN&lt;40'!$C$19,'admin BN&lt;40'!$B$19,"")))))))))</f>
        <v/>
      </c>
      <c r="Q488" s="14" t="str">
        <f t="shared" si="14"/>
        <v/>
      </c>
      <c r="R488" s="14">
        <f t="shared" si="15"/>
        <v>5</v>
      </c>
      <c r="S488" s="15" t="str">
        <f xml:space="preserve">
IF($R488&gt;0,"Fill in all required fields",
IF(OR($M488="&gt;3.0%",$M488="2.0-3.0%",$M488="1.5-2.0%",$M488="0.5-1.5%"),"Fuel sulphur content is too high for operation on BN&lt;40, please use a higher BN CLO and the matching sheet",
IF($I488&gt;100,"CLO not suitable for this sheet. Please check BN &gt;100 sheet",
IF(AND($I488&gt;39,$I488&lt;101),"CLO not suitable for this sheet. Please check BN40 - BN100 sheet",
IF(ISERROR(VLOOKUP(Q488,'admin BN&lt;40'!J$6:M$59,4,FALSE)),"",VLOOKUP(Q488,'admin BN&lt;40'!J$6:M$59,4,FALSE))))))</f>
        <v>Fill in all required fields</v>
      </c>
    </row>
    <row r="489" spans="2:19" ht="15">
      <c r="B489" s="10">
        <v>484</v>
      </c>
      <c r="C489" s="41"/>
      <c r="D489" s="42"/>
      <c r="E489" s="42"/>
      <c r="F489" s="42"/>
      <c r="G489" s="42"/>
      <c r="H489" s="42"/>
      <c r="I489" s="42"/>
      <c r="J489" s="42"/>
      <c r="K489" s="42"/>
      <c r="L489" s="42"/>
      <c r="M489" s="11" t="str">
        <f xml:space="preserve">
(IF(F489&gt;'admin BN&lt;40'!$C$41,'admin BN&lt;40'!$B$41,
(IF(F489&gt;'admin BN&lt;40'!$C$40,'admin BN&lt;40'!$B$40,
(IF(F489&gt;'admin BN&lt;40'!$C$39,'admin BN&lt;40'!$B$39,
(IF(F489&gt;'admin BN&lt;40'!$C$38,'admin BN&lt;40'!$B$38,
(IF(F489&gt;'admin BN&lt;40'!$C$37,'admin BN&lt;40'!$B$37,
(IF(F489&gt;'admin BN&lt;40'!$C$36,'admin BN&lt;40'!$B$36,
(IF(F489&gt;'admin BN&lt;40'!$C$35,'admin BN&lt;40'!$B$35,
(IF(F489&gt;'admin BN&lt;40'!$C$34,'admin BN&lt;40'!$B$34,
(IF(F489&gt;'admin BN&lt;40'!$C$33,'admin BN&lt;40'!$B$33,
(IF(F489&gt;'admin BN&lt;40'!$C$32,'admin BN&lt;40'!$B$32,
(IF(F489&gt;'admin BN&lt;40'!$C$31,'admin BN&lt;40'!$B$31,
(IF(F489&gt;'admin BN&lt;40'!$C$30,'admin BN&lt;40'!$B$30,
(IF(F489&gt;'admin BN&lt;40'!$C$29,'admin BN&lt;40'!$B$29,IF(F489="","",'admin BN&lt;40'!$B$28)))))))))))))))))))))))))))</f>
        <v/>
      </c>
      <c r="N489" s="12" t="str">
        <f xml:space="preserve">
IF(ISBLANK(K489),"",
IF(K489&gt;'admin BN&lt;40'!$E$6,"Safe",
IF(K489&gt;'admin BN&lt;40'!$G$6,"Danger",)))</f>
        <v/>
      </c>
      <c r="O489" s="13" t="str">
        <f xml:space="preserve">
IF(ISBLANK(L489),"",
IF(L489&gt;'admin BN&lt;40'!$G$7,"Danger",
IF(L489&gt;'admin BN&lt;40'!$F$7,"Alert",
IF(L489&gt;='admin BN&lt;40'!$E$7,"Safe",""))))</f>
        <v/>
      </c>
      <c r="P489" s="14" t="str">
        <f xml:space="preserve">
(IF(G489&gt;'admin BN&lt;40'!$C$23,'admin BN&lt;40'!$B$23,
(IF(G489&gt;'admin BN&lt;40'!$C$22,'admin BN&lt;40'!$B$22,
(IF(G489&gt;'admin BN&lt;40'!$C$21,'admin BN&lt;40'!$B$21,
(IF(G489&gt;'admin BN&lt;40'!$C$20,'admin BN&lt;40'!$B$20,IF(G489&gt;'admin BN&lt;40'!$C$19,'admin BN&lt;40'!$B$19,"")))))))))</f>
        <v/>
      </c>
      <c r="Q489" s="14" t="str">
        <f t="shared" si="14"/>
        <v/>
      </c>
      <c r="R489" s="14">
        <f t="shared" si="15"/>
        <v>5</v>
      </c>
      <c r="S489" s="15" t="str">
        <f xml:space="preserve">
IF($R489&gt;0,"Fill in all required fields",
IF(OR($M489="&gt;3.0%",$M489="2.0-3.0%",$M489="1.5-2.0%",$M489="0.5-1.5%"),"Fuel sulphur content is too high for operation on BN&lt;40, please use a higher BN CLO and the matching sheet",
IF($I489&gt;100,"CLO not suitable for this sheet. Please check BN &gt;100 sheet",
IF(AND($I489&gt;39,$I489&lt;101),"CLO not suitable for this sheet. Please check BN40 - BN100 sheet",
IF(ISERROR(VLOOKUP(Q489,'admin BN&lt;40'!J$6:M$59,4,FALSE)),"",VLOOKUP(Q489,'admin BN&lt;40'!J$6:M$59,4,FALSE))))))</f>
        <v>Fill in all required fields</v>
      </c>
    </row>
    <row r="490" spans="2:19" ht="15">
      <c r="B490" s="10">
        <v>485</v>
      </c>
      <c r="C490" s="41"/>
      <c r="D490" s="42"/>
      <c r="E490" s="42"/>
      <c r="F490" s="42"/>
      <c r="G490" s="42"/>
      <c r="H490" s="42"/>
      <c r="I490" s="42"/>
      <c r="J490" s="42"/>
      <c r="K490" s="42"/>
      <c r="L490" s="42"/>
      <c r="M490" s="11" t="str">
        <f xml:space="preserve">
(IF(F490&gt;'admin BN&lt;40'!$C$41,'admin BN&lt;40'!$B$41,
(IF(F490&gt;'admin BN&lt;40'!$C$40,'admin BN&lt;40'!$B$40,
(IF(F490&gt;'admin BN&lt;40'!$C$39,'admin BN&lt;40'!$B$39,
(IF(F490&gt;'admin BN&lt;40'!$C$38,'admin BN&lt;40'!$B$38,
(IF(F490&gt;'admin BN&lt;40'!$C$37,'admin BN&lt;40'!$B$37,
(IF(F490&gt;'admin BN&lt;40'!$C$36,'admin BN&lt;40'!$B$36,
(IF(F490&gt;'admin BN&lt;40'!$C$35,'admin BN&lt;40'!$B$35,
(IF(F490&gt;'admin BN&lt;40'!$C$34,'admin BN&lt;40'!$B$34,
(IF(F490&gt;'admin BN&lt;40'!$C$33,'admin BN&lt;40'!$B$33,
(IF(F490&gt;'admin BN&lt;40'!$C$32,'admin BN&lt;40'!$B$32,
(IF(F490&gt;'admin BN&lt;40'!$C$31,'admin BN&lt;40'!$B$31,
(IF(F490&gt;'admin BN&lt;40'!$C$30,'admin BN&lt;40'!$B$30,
(IF(F490&gt;'admin BN&lt;40'!$C$29,'admin BN&lt;40'!$B$29,IF(F490="","",'admin BN&lt;40'!$B$28)))))))))))))))))))))))))))</f>
        <v/>
      </c>
      <c r="N490" s="12" t="str">
        <f xml:space="preserve">
IF(ISBLANK(K490),"",
IF(K490&gt;'admin BN&lt;40'!$E$6,"Safe",
IF(K490&gt;'admin BN&lt;40'!$G$6,"Danger",)))</f>
        <v/>
      </c>
      <c r="O490" s="13" t="str">
        <f xml:space="preserve">
IF(ISBLANK(L490),"",
IF(L490&gt;'admin BN&lt;40'!$G$7,"Danger",
IF(L490&gt;'admin BN&lt;40'!$F$7,"Alert",
IF(L490&gt;='admin BN&lt;40'!$E$7,"Safe",""))))</f>
        <v/>
      </c>
      <c r="P490" s="14" t="str">
        <f xml:space="preserve">
(IF(G490&gt;'admin BN&lt;40'!$C$23,'admin BN&lt;40'!$B$23,
(IF(G490&gt;'admin BN&lt;40'!$C$22,'admin BN&lt;40'!$B$22,
(IF(G490&gt;'admin BN&lt;40'!$C$21,'admin BN&lt;40'!$B$21,
(IF(G490&gt;'admin BN&lt;40'!$C$20,'admin BN&lt;40'!$B$20,IF(G490&gt;'admin BN&lt;40'!$C$19,'admin BN&lt;40'!$B$19,"")))))))))</f>
        <v/>
      </c>
      <c r="Q490" s="14" t="str">
        <f t="shared" si="14"/>
        <v/>
      </c>
      <c r="R490" s="14">
        <f t="shared" si="15"/>
        <v>5</v>
      </c>
      <c r="S490" s="15" t="str">
        <f xml:space="preserve">
IF($R490&gt;0,"Fill in all required fields",
IF(OR($M490="&gt;3.0%",$M490="2.0-3.0%",$M490="1.5-2.0%",$M490="0.5-1.5%"),"Fuel sulphur content is too high for operation on BN&lt;40, please use a higher BN CLO and the matching sheet",
IF($I490&gt;100,"CLO not suitable for this sheet. Please check BN &gt;100 sheet",
IF(AND($I490&gt;39,$I490&lt;101),"CLO not suitable for this sheet. Please check BN40 - BN100 sheet",
IF(ISERROR(VLOOKUP(Q490,'admin BN&lt;40'!J$6:M$59,4,FALSE)),"",VLOOKUP(Q490,'admin BN&lt;40'!J$6:M$59,4,FALSE))))))</f>
        <v>Fill in all required fields</v>
      </c>
    </row>
    <row r="491" spans="2:19" ht="15">
      <c r="B491" s="10">
        <v>486</v>
      </c>
      <c r="C491" s="41"/>
      <c r="D491" s="42"/>
      <c r="E491" s="42"/>
      <c r="F491" s="42"/>
      <c r="G491" s="42"/>
      <c r="H491" s="42"/>
      <c r="I491" s="42"/>
      <c r="J491" s="42"/>
      <c r="K491" s="42"/>
      <c r="L491" s="42"/>
      <c r="M491" s="11" t="str">
        <f xml:space="preserve">
(IF(F491&gt;'admin BN&lt;40'!$C$41,'admin BN&lt;40'!$B$41,
(IF(F491&gt;'admin BN&lt;40'!$C$40,'admin BN&lt;40'!$B$40,
(IF(F491&gt;'admin BN&lt;40'!$C$39,'admin BN&lt;40'!$B$39,
(IF(F491&gt;'admin BN&lt;40'!$C$38,'admin BN&lt;40'!$B$38,
(IF(F491&gt;'admin BN&lt;40'!$C$37,'admin BN&lt;40'!$B$37,
(IF(F491&gt;'admin BN&lt;40'!$C$36,'admin BN&lt;40'!$B$36,
(IF(F491&gt;'admin BN&lt;40'!$C$35,'admin BN&lt;40'!$B$35,
(IF(F491&gt;'admin BN&lt;40'!$C$34,'admin BN&lt;40'!$B$34,
(IF(F491&gt;'admin BN&lt;40'!$C$33,'admin BN&lt;40'!$B$33,
(IF(F491&gt;'admin BN&lt;40'!$C$32,'admin BN&lt;40'!$B$32,
(IF(F491&gt;'admin BN&lt;40'!$C$31,'admin BN&lt;40'!$B$31,
(IF(F491&gt;'admin BN&lt;40'!$C$30,'admin BN&lt;40'!$B$30,
(IF(F491&gt;'admin BN&lt;40'!$C$29,'admin BN&lt;40'!$B$29,IF(F491="","",'admin BN&lt;40'!$B$28)))))))))))))))))))))))))))</f>
        <v/>
      </c>
      <c r="N491" s="12" t="str">
        <f xml:space="preserve">
IF(ISBLANK(K491),"",
IF(K491&gt;'admin BN&lt;40'!$E$6,"Safe",
IF(K491&gt;'admin BN&lt;40'!$G$6,"Danger",)))</f>
        <v/>
      </c>
      <c r="O491" s="13" t="str">
        <f xml:space="preserve">
IF(ISBLANK(L491),"",
IF(L491&gt;'admin BN&lt;40'!$G$7,"Danger",
IF(L491&gt;'admin BN&lt;40'!$F$7,"Alert",
IF(L491&gt;='admin BN&lt;40'!$E$7,"Safe",""))))</f>
        <v/>
      </c>
      <c r="P491" s="14" t="str">
        <f xml:space="preserve">
(IF(G491&gt;'admin BN&lt;40'!$C$23,'admin BN&lt;40'!$B$23,
(IF(G491&gt;'admin BN&lt;40'!$C$22,'admin BN&lt;40'!$B$22,
(IF(G491&gt;'admin BN&lt;40'!$C$21,'admin BN&lt;40'!$B$21,
(IF(G491&gt;'admin BN&lt;40'!$C$20,'admin BN&lt;40'!$B$20,IF(G491&gt;'admin BN&lt;40'!$C$19,'admin BN&lt;40'!$B$19,"")))))))))</f>
        <v/>
      </c>
      <c r="Q491" s="14" t="str">
        <f t="shared" si="14"/>
        <v/>
      </c>
      <c r="R491" s="14">
        <f t="shared" si="15"/>
        <v>5</v>
      </c>
      <c r="S491" s="15" t="str">
        <f xml:space="preserve">
IF($R491&gt;0,"Fill in all required fields",
IF(OR($M491="&gt;3.0%",$M491="2.0-3.0%",$M491="1.5-2.0%",$M491="0.5-1.5%"),"Fuel sulphur content is too high for operation on BN&lt;40, please use a higher BN CLO and the matching sheet",
IF($I491&gt;100,"CLO not suitable for this sheet. Please check BN &gt;100 sheet",
IF(AND($I491&gt;39,$I491&lt;101),"CLO not suitable for this sheet. Please check BN40 - BN100 sheet",
IF(ISERROR(VLOOKUP(Q491,'admin BN&lt;40'!J$6:M$59,4,FALSE)),"",VLOOKUP(Q491,'admin BN&lt;40'!J$6:M$59,4,FALSE))))))</f>
        <v>Fill in all required fields</v>
      </c>
    </row>
    <row r="492" spans="2:19" ht="15">
      <c r="B492" s="10">
        <v>487</v>
      </c>
      <c r="C492" s="41"/>
      <c r="D492" s="42"/>
      <c r="E492" s="42"/>
      <c r="F492" s="42"/>
      <c r="G492" s="42"/>
      <c r="H492" s="42"/>
      <c r="I492" s="42"/>
      <c r="J492" s="42"/>
      <c r="K492" s="42"/>
      <c r="L492" s="42"/>
      <c r="M492" s="11" t="str">
        <f xml:space="preserve">
(IF(F492&gt;'admin BN&lt;40'!$C$41,'admin BN&lt;40'!$B$41,
(IF(F492&gt;'admin BN&lt;40'!$C$40,'admin BN&lt;40'!$B$40,
(IF(F492&gt;'admin BN&lt;40'!$C$39,'admin BN&lt;40'!$B$39,
(IF(F492&gt;'admin BN&lt;40'!$C$38,'admin BN&lt;40'!$B$38,
(IF(F492&gt;'admin BN&lt;40'!$C$37,'admin BN&lt;40'!$B$37,
(IF(F492&gt;'admin BN&lt;40'!$C$36,'admin BN&lt;40'!$B$36,
(IF(F492&gt;'admin BN&lt;40'!$C$35,'admin BN&lt;40'!$B$35,
(IF(F492&gt;'admin BN&lt;40'!$C$34,'admin BN&lt;40'!$B$34,
(IF(F492&gt;'admin BN&lt;40'!$C$33,'admin BN&lt;40'!$B$33,
(IF(F492&gt;'admin BN&lt;40'!$C$32,'admin BN&lt;40'!$B$32,
(IF(F492&gt;'admin BN&lt;40'!$C$31,'admin BN&lt;40'!$B$31,
(IF(F492&gt;'admin BN&lt;40'!$C$30,'admin BN&lt;40'!$B$30,
(IF(F492&gt;'admin BN&lt;40'!$C$29,'admin BN&lt;40'!$B$29,IF(F492="","",'admin BN&lt;40'!$B$28)))))))))))))))))))))))))))</f>
        <v/>
      </c>
      <c r="N492" s="12" t="str">
        <f xml:space="preserve">
IF(ISBLANK(K492),"",
IF(K492&gt;'admin BN&lt;40'!$E$6,"Safe",
IF(K492&gt;'admin BN&lt;40'!$G$6,"Danger",)))</f>
        <v/>
      </c>
      <c r="O492" s="13" t="str">
        <f xml:space="preserve">
IF(ISBLANK(L492),"",
IF(L492&gt;'admin BN&lt;40'!$G$7,"Danger",
IF(L492&gt;'admin BN&lt;40'!$F$7,"Alert",
IF(L492&gt;='admin BN&lt;40'!$E$7,"Safe",""))))</f>
        <v/>
      </c>
      <c r="P492" s="14" t="str">
        <f xml:space="preserve">
(IF(G492&gt;'admin BN&lt;40'!$C$23,'admin BN&lt;40'!$B$23,
(IF(G492&gt;'admin BN&lt;40'!$C$22,'admin BN&lt;40'!$B$22,
(IF(G492&gt;'admin BN&lt;40'!$C$21,'admin BN&lt;40'!$B$21,
(IF(G492&gt;'admin BN&lt;40'!$C$20,'admin BN&lt;40'!$B$20,IF(G492&gt;'admin BN&lt;40'!$C$19,'admin BN&lt;40'!$B$19,"")))))))))</f>
        <v/>
      </c>
      <c r="Q492" s="14" t="str">
        <f t="shared" si="14"/>
        <v/>
      </c>
      <c r="R492" s="14">
        <f t="shared" si="15"/>
        <v>5</v>
      </c>
      <c r="S492" s="15" t="str">
        <f xml:space="preserve">
IF($R492&gt;0,"Fill in all required fields",
IF(OR($M492="&gt;3.0%",$M492="2.0-3.0%",$M492="1.5-2.0%",$M492="0.5-1.5%"),"Fuel sulphur content is too high for operation on BN&lt;40, please use a higher BN CLO and the matching sheet",
IF($I492&gt;100,"CLO not suitable for this sheet. Please check BN &gt;100 sheet",
IF(AND($I492&gt;39,$I492&lt;101),"CLO not suitable for this sheet. Please check BN40 - BN100 sheet",
IF(ISERROR(VLOOKUP(Q492,'admin BN&lt;40'!J$6:M$59,4,FALSE)),"",VLOOKUP(Q492,'admin BN&lt;40'!J$6:M$59,4,FALSE))))))</f>
        <v>Fill in all required fields</v>
      </c>
    </row>
    <row r="493" spans="2:19" ht="15">
      <c r="B493" s="10">
        <v>488</v>
      </c>
      <c r="C493" s="41"/>
      <c r="D493" s="42"/>
      <c r="E493" s="42"/>
      <c r="F493" s="42"/>
      <c r="G493" s="42"/>
      <c r="H493" s="42"/>
      <c r="I493" s="42"/>
      <c r="J493" s="42"/>
      <c r="K493" s="42"/>
      <c r="L493" s="42"/>
      <c r="M493" s="11" t="str">
        <f xml:space="preserve">
(IF(F493&gt;'admin BN&lt;40'!$C$41,'admin BN&lt;40'!$B$41,
(IF(F493&gt;'admin BN&lt;40'!$C$40,'admin BN&lt;40'!$B$40,
(IF(F493&gt;'admin BN&lt;40'!$C$39,'admin BN&lt;40'!$B$39,
(IF(F493&gt;'admin BN&lt;40'!$C$38,'admin BN&lt;40'!$B$38,
(IF(F493&gt;'admin BN&lt;40'!$C$37,'admin BN&lt;40'!$B$37,
(IF(F493&gt;'admin BN&lt;40'!$C$36,'admin BN&lt;40'!$B$36,
(IF(F493&gt;'admin BN&lt;40'!$C$35,'admin BN&lt;40'!$B$35,
(IF(F493&gt;'admin BN&lt;40'!$C$34,'admin BN&lt;40'!$B$34,
(IF(F493&gt;'admin BN&lt;40'!$C$33,'admin BN&lt;40'!$B$33,
(IF(F493&gt;'admin BN&lt;40'!$C$32,'admin BN&lt;40'!$B$32,
(IF(F493&gt;'admin BN&lt;40'!$C$31,'admin BN&lt;40'!$B$31,
(IF(F493&gt;'admin BN&lt;40'!$C$30,'admin BN&lt;40'!$B$30,
(IF(F493&gt;'admin BN&lt;40'!$C$29,'admin BN&lt;40'!$B$29,IF(F493="","",'admin BN&lt;40'!$B$28)))))))))))))))))))))))))))</f>
        <v/>
      </c>
      <c r="N493" s="12" t="str">
        <f xml:space="preserve">
IF(ISBLANK(K493),"",
IF(K493&gt;'admin BN&lt;40'!$E$6,"Safe",
IF(K493&gt;'admin BN&lt;40'!$G$6,"Danger",)))</f>
        <v/>
      </c>
      <c r="O493" s="13" t="str">
        <f xml:space="preserve">
IF(ISBLANK(L493),"",
IF(L493&gt;'admin BN&lt;40'!$G$7,"Danger",
IF(L493&gt;'admin BN&lt;40'!$F$7,"Alert",
IF(L493&gt;='admin BN&lt;40'!$E$7,"Safe",""))))</f>
        <v/>
      </c>
      <c r="P493" s="14" t="str">
        <f xml:space="preserve">
(IF(G493&gt;'admin BN&lt;40'!$C$23,'admin BN&lt;40'!$B$23,
(IF(G493&gt;'admin BN&lt;40'!$C$22,'admin BN&lt;40'!$B$22,
(IF(G493&gt;'admin BN&lt;40'!$C$21,'admin BN&lt;40'!$B$21,
(IF(G493&gt;'admin BN&lt;40'!$C$20,'admin BN&lt;40'!$B$20,IF(G493&gt;'admin BN&lt;40'!$C$19,'admin BN&lt;40'!$B$19,"")))))))))</f>
        <v/>
      </c>
      <c r="Q493" s="14" t="str">
        <f t="shared" si="14"/>
        <v/>
      </c>
      <c r="R493" s="14">
        <f t="shared" si="15"/>
        <v>5</v>
      </c>
      <c r="S493" s="15" t="str">
        <f xml:space="preserve">
IF($R493&gt;0,"Fill in all required fields",
IF(OR($M493="&gt;3.0%",$M493="2.0-3.0%",$M493="1.5-2.0%",$M493="0.5-1.5%"),"Fuel sulphur content is too high for operation on BN&lt;40, please use a higher BN CLO and the matching sheet",
IF($I493&gt;100,"CLO not suitable for this sheet. Please check BN &gt;100 sheet",
IF(AND($I493&gt;39,$I493&lt;101),"CLO not suitable for this sheet. Please check BN40 - BN100 sheet",
IF(ISERROR(VLOOKUP(Q493,'admin BN&lt;40'!J$6:M$59,4,FALSE)),"",VLOOKUP(Q493,'admin BN&lt;40'!J$6:M$59,4,FALSE))))))</f>
        <v>Fill in all required fields</v>
      </c>
    </row>
    <row r="494" spans="2:19" ht="15">
      <c r="B494" s="10">
        <v>489</v>
      </c>
      <c r="C494" s="41"/>
      <c r="D494" s="42"/>
      <c r="E494" s="42"/>
      <c r="F494" s="42"/>
      <c r="G494" s="42"/>
      <c r="H494" s="42"/>
      <c r="I494" s="42"/>
      <c r="J494" s="42"/>
      <c r="K494" s="42"/>
      <c r="L494" s="42"/>
      <c r="M494" s="11" t="str">
        <f xml:space="preserve">
(IF(F494&gt;'admin BN&lt;40'!$C$41,'admin BN&lt;40'!$B$41,
(IF(F494&gt;'admin BN&lt;40'!$C$40,'admin BN&lt;40'!$B$40,
(IF(F494&gt;'admin BN&lt;40'!$C$39,'admin BN&lt;40'!$B$39,
(IF(F494&gt;'admin BN&lt;40'!$C$38,'admin BN&lt;40'!$B$38,
(IF(F494&gt;'admin BN&lt;40'!$C$37,'admin BN&lt;40'!$B$37,
(IF(F494&gt;'admin BN&lt;40'!$C$36,'admin BN&lt;40'!$B$36,
(IF(F494&gt;'admin BN&lt;40'!$C$35,'admin BN&lt;40'!$B$35,
(IF(F494&gt;'admin BN&lt;40'!$C$34,'admin BN&lt;40'!$B$34,
(IF(F494&gt;'admin BN&lt;40'!$C$33,'admin BN&lt;40'!$B$33,
(IF(F494&gt;'admin BN&lt;40'!$C$32,'admin BN&lt;40'!$B$32,
(IF(F494&gt;'admin BN&lt;40'!$C$31,'admin BN&lt;40'!$B$31,
(IF(F494&gt;'admin BN&lt;40'!$C$30,'admin BN&lt;40'!$B$30,
(IF(F494&gt;'admin BN&lt;40'!$C$29,'admin BN&lt;40'!$B$29,IF(F494="","",'admin BN&lt;40'!$B$28)))))))))))))))))))))))))))</f>
        <v/>
      </c>
      <c r="N494" s="12" t="str">
        <f xml:space="preserve">
IF(ISBLANK(K494),"",
IF(K494&gt;'admin BN&lt;40'!$E$6,"Safe",
IF(K494&gt;'admin BN&lt;40'!$G$6,"Danger",)))</f>
        <v/>
      </c>
      <c r="O494" s="13" t="str">
        <f xml:space="preserve">
IF(ISBLANK(L494),"",
IF(L494&gt;'admin BN&lt;40'!$G$7,"Danger",
IF(L494&gt;'admin BN&lt;40'!$F$7,"Alert",
IF(L494&gt;='admin BN&lt;40'!$E$7,"Safe",""))))</f>
        <v/>
      </c>
      <c r="P494" s="14" t="str">
        <f xml:space="preserve">
(IF(G494&gt;'admin BN&lt;40'!$C$23,'admin BN&lt;40'!$B$23,
(IF(G494&gt;'admin BN&lt;40'!$C$22,'admin BN&lt;40'!$B$22,
(IF(G494&gt;'admin BN&lt;40'!$C$21,'admin BN&lt;40'!$B$21,
(IF(G494&gt;'admin BN&lt;40'!$C$20,'admin BN&lt;40'!$B$20,IF(G494&gt;'admin BN&lt;40'!$C$19,'admin BN&lt;40'!$B$19,"")))))))))</f>
        <v/>
      </c>
      <c r="Q494" s="14" t="str">
        <f t="shared" si="14"/>
        <v/>
      </c>
      <c r="R494" s="14">
        <f t="shared" si="15"/>
        <v>5</v>
      </c>
      <c r="S494" s="15" t="str">
        <f xml:space="preserve">
IF($R494&gt;0,"Fill in all required fields",
IF(OR($M494="&gt;3.0%",$M494="2.0-3.0%",$M494="1.5-2.0%",$M494="0.5-1.5%"),"Fuel sulphur content is too high for operation on BN&lt;40, please use a higher BN CLO and the matching sheet",
IF($I494&gt;100,"CLO not suitable for this sheet. Please check BN &gt;100 sheet",
IF(AND($I494&gt;39,$I494&lt;101),"CLO not suitable for this sheet. Please check BN40 - BN100 sheet",
IF(ISERROR(VLOOKUP(Q494,'admin BN&lt;40'!J$6:M$59,4,FALSE)),"",VLOOKUP(Q494,'admin BN&lt;40'!J$6:M$59,4,FALSE))))))</f>
        <v>Fill in all required fields</v>
      </c>
    </row>
    <row r="495" spans="2:19" ht="15">
      <c r="B495" s="10">
        <v>490</v>
      </c>
      <c r="C495" s="41"/>
      <c r="D495" s="42"/>
      <c r="E495" s="42"/>
      <c r="F495" s="42"/>
      <c r="G495" s="42"/>
      <c r="H495" s="42"/>
      <c r="I495" s="42"/>
      <c r="J495" s="42"/>
      <c r="K495" s="42"/>
      <c r="L495" s="42"/>
      <c r="M495" s="11" t="str">
        <f xml:space="preserve">
(IF(F495&gt;'admin BN&lt;40'!$C$41,'admin BN&lt;40'!$B$41,
(IF(F495&gt;'admin BN&lt;40'!$C$40,'admin BN&lt;40'!$B$40,
(IF(F495&gt;'admin BN&lt;40'!$C$39,'admin BN&lt;40'!$B$39,
(IF(F495&gt;'admin BN&lt;40'!$C$38,'admin BN&lt;40'!$B$38,
(IF(F495&gt;'admin BN&lt;40'!$C$37,'admin BN&lt;40'!$B$37,
(IF(F495&gt;'admin BN&lt;40'!$C$36,'admin BN&lt;40'!$B$36,
(IF(F495&gt;'admin BN&lt;40'!$C$35,'admin BN&lt;40'!$B$35,
(IF(F495&gt;'admin BN&lt;40'!$C$34,'admin BN&lt;40'!$B$34,
(IF(F495&gt;'admin BN&lt;40'!$C$33,'admin BN&lt;40'!$B$33,
(IF(F495&gt;'admin BN&lt;40'!$C$32,'admin BN&lt;40'!$B$32,
(IF(F495&gt;'admin BN&lt;40'!$C$31,'admin BN&lt;40'!$B$31,
(IF(F495&gt;'admin BN&lt;40'!$C$30,'admin BN&lt;40'!$B$30,
(IF(F495&gt;'admin BN&lt;40'!$C$29,'admin BN&lt;40'!$B$29,IF(F495="","",'admin BN&lt;40'!$B$28)))))))))))))))))))))))))))</f>
        <v/>
      </c>
      <c r="N495" s="12" t="str">
        <f xml:space="preserve">
IF(ISBLANK(K495),"",
IF(K495&gt;'admin BN&lt;40'!$E$6,"Safe",
IF(K495&gt;'admin BN&lt;40'!$G$6,"Danger",)))</f>
        <v/>
      </c>
      <c r="O495" s="13" t="str">
        <f xml:space="preserve">
IF(ISBLANK(L495),"",
IF(L495&gt;'admin BN&lt;40'!$G$7,"Danger",
IF(L495&gt;'admin BN&lt;40'!$F$7,"Alert",
IF(L495&gt;='admin BN&lt;40'!$E$7,"Safe",""))))</f>
        <v/>
      </c>
      <c r="P495" s="14" t="str">
        <f xml:space="preserve">
(IF(G495&gt;'admin BN&lt;40'!$C$23,'admin BN&lt;40'!$B$23,
(IF(G495&gt;'admin BN&lt;40'!$C$22,'admin BN&lt;40'!$B$22,
(IF(G495&gt;'admin BN&lt;40'!$C$21,'admin BN&lt;40'!$B$21,
(IF(G495&gt;'admin BN&lt;40'!$C$20,'admin BN&lt;40'!$B$20,IF(G495&gt;'admin BN&lt;40'!$C$19,'admin BN&lt;40'!$B$19,"")))))))))</f>
        <v/>
      </c>
      <c r="Q495" s="14" t="str">
        <f t="shared" si="14"/>
        <v/>
      </c>
      <c r="R495" s="14">
        <f t="shared" si="15"/>
        <v>5</v>
      </c>
      <c r="S495" s="15" t="str">
        <f xml:space="preserve">
IF($R495&gt;0,"Fill in all required fields",
IF(OR($M495="&gt;3.0%",$M495="2.0-3.0%",$M495="1.5-2.0%",$M495="0.5-1.5%"),"Fuel sulphur content is too high for operation on BN&lt;40, please use a higher BN CLO and the matching sheet",
IF($I495&gt;100,"CLO not suitable for this sheet. Please check BN &gt;100 sheet",
IF(AND($I495&gt;39,$I495&lt;101),"CLO not suitable for this sheet. Please check BN40 - BN100 sheet",
IF(ISERROR(VLOOKUP(Q495,'admin BN&lt;40'!J$6:M$59,4,FALSE)),"",VLOOKUP(Q495,'admin BN&lt;40'!J$6:M$59,4,FALSE))))))</f>
        <v>Fill in all required fields</v>
      </c>
    </row>
    <row r="496" spans="2:19" ht="15">
      <c r="B496" s="10">
        <v>491</v>
      </c>
      <c r="C496" s="41"/>
      <c r="D496" s="42"/>
      <c r="E496" s="42"/>
      <c r="F496" s="42"/>
      <c r="G496" s="42"/>
      <c r="H496" s="42"/>
      <c r="I496" s="42"/>
      <c r="J496" s="42"/>
      <c r="K496" s="42"/>
      <c r="L496" s="42"/>
      <c r="M496" s="11" t="str">
        <f xml:space="preserve">
(IF(F496&gt;'admin BN&lt;40'!$C$41,'admin BN&lt;40'!$B$41,
(IF(F496&gt;'admin BN&lt;40'!$C$40,'admin BN&lt;40'!$B$40,
(IF(F496&gt;'admin BN&lt;40'!$C$39,'admin BN&lt;40'!$B$39,
(IF(F496&gt;'admin BN&lt;40'!$C$38,'admin BN&lt;40'!$B$38,
(IF(F496&gt;'admin BN&lt;40'!$C$37,'admin BN&lt;40'!$B$37,
(IF(F496&gt;'admin BN&lt;40'!$C$36,'admin BN&lt;40'!$B$36,
(IF(F496&gt;'admin BN&lt;40'!$C$35,'admin BN&lt;40'!$B$35,
(IF(F496&gt;'admin BN&lt;40'!$C$34,'admin BN&lt;40'!$B$34,
(IF(F496&gt;'admin BN&lt;40'!$C$33,'admin BN&lt;40'!$B$33,
(IF(F496&gt;'admin BN&lt;40'!$C$32,'admin BN&lt;40'!$B$32,
(IF(F496&gt;'admin BN&lt;40'!$C$31,'admin BN&lt;40'!$B$31,
(IF(F496&gt;'admin BN&lt;40'!$C$30,'admin BN&lt;40'!$B$30,
(IF(F496&gt;'admin BN&lt;40'!$C$29,'admin BN&lt;40'!$B$29,IF(F496="","",'admin BN&lt;40'!$B$28)))))))))))))))))))))))))))</f>
        <v/>
      </c>
      <c r="N496" s="12" t="str">
        <f xml:space="preserve">
IF(ISBLANK(K496),"",
IF(K496&gt;'admin BN&lt;40'!$E$6,"Safe",
IF(K496&gt;'admin BN&lt;40'!$G$6,"Danger",)))</f>
        <v/>
      </c>
      <c r="O496" s="13" t="str">
        <f xml:space="preserve">
IF(ISBLANK(L496),"",
IF(L496&gt;'admin BN&lt;40'!$G$7,"Danger",
IF(L496&gt;'admin BN&lt;40'!$F$7,"Alert",
IF(L496&gt;='admin BN&lt;40'!$E$7,"Safe",""))))</f>
        <v/>
      </c>
      <c r="P496" s="14" t="str">
        <f xml:space="preserve">
(IF(G496&gt;'admin BN&lt;40'!$C$23,'admin BN&lt;40'!$B$23,
(IF(G496&gt;'admin BN&lt;40'!$C$22,'admin BN&lt;40'!$B$22,
(IF(G496&gt;'admin BN&lt;40'!$C$21,'admin BN&lt;40'!$B$21,
(IF(G496&gt;'admin BN&lt;40'!$C$20,'admin BN&lt;40'!$B$20,IF(G496&gt;'admin BN&lt;40'!$C$19,'admin BN&lt;40'!$B$19,"")))))))))</f>
        <v/>
      </c>
      <c r="Q496" s="14" t="str">
        <f t="shared" si="14"/>
        <v/>
      </c>
      <c r="R496" s="14">
        <f t="shared" si="15"/>
        <v>5</v>
      </c>
      <c r="S496" s="15" t="str">
        <f xml:space="preserve">
IF($R496&gt;0,"Fill in all required fields",
IF(OR($M496="&gt;3.0%",$M496="2.0-3.0%",$M496="1.5-2.0%",$M496="0.5-1.5%"),"Fuel sulphur content is too high for operation on BN&lt;40, please use a higher BN CLO and the matching sheet",
IF($I496&gt;100,"CLO not suitable for this sheet. Please check BN &gt;100 sheet",
IF(AND($I496&gt;39,$I496&lt;101),"CLO not suitable for this sheet. Please check BN40 - BN100 sheet",
IF(ISERROR(VLOOKUP(Q496,'admin BN&lt;40'!J$6:M$59,4,FALSE)),"",VLOOKUP(Q496,'admin BN&lt;40'!J$6:M$59,4,FALSE))))))</f>
        <v>Fill in all required fields</v>
      </c>
    </row>
    <row r="497" spans="2:19" ht="15">
      <c r="B497" s="10">
        <v>492</v>
      </c>
      <c r="C497" s="41"/>
      <c r="D497" s="42"/>
      <c r="E497" s="42"/>
      <c r="F497" s="42"/>
      <c r="G497" s="42"/>
      <c r="H497" s="42"/>
      <c r="I497" s="42"/>
      <c r="J497" s="42"/>
      <c r="K497" s="42"/>
      <c r="L497" s="42"/>
      <c r="M497" s="11" t="str">
        <f xml:space="preserve">
(IF(F497&gt;'admin BN&lt;40'!$C$41,'admin BN&lt;40'!$B$41,
(IF(F497&gt;'admin BN&lt;40'!$C$40,'admin BN&lt;40'!$B$40,
(IF(F497&gt;'admin BN&lt;40'!$C$39,'admin BN&lt;40'!$B$39,
(IF(F497&gt;'admin BN&lt;40'!$C$38,'admin BN&lt;40'!$B$38,
(IF(F497&gt;'admin BN&lt;40'!$C$37,'admin BN&lt;40'!$B$37,
(IF(F497&gt;'admin BN&lt;40'!$C$36,'admin BN&lt;40'!$B$36,
(IF(F497&gt;'admin BN&lt;40'!$C$35,'admin BN&lt;40'!$B$35,
(IF(F497&gt;'admin BN&lt;40'!$C$34,'admin BN&lt;40'!$B$34,
(IF(F497&gt;'admin BN&lt;40'!$C$33,'admin BN&lt;40'!$B$33,
(IF(F497&gt;'admin BN&lt;40'!$C$32,'admin BN&lt;40'!$B$32,
(IF(F497&gt;'admin BN&lt;40'!$C$31,'admin BN&lt;40'!$B$31,
(IF(F497&gt;'admin BN&lt;40'!$C$30,'admin BN&lt;40'!$B$30,
(IF(F497&gt;'admin BN&lt;40'!$C$29,'admin BN&lt;40'!$B$29,IF(F497="","",'admin BN&lt;40'!$B$28)))))))))))))))))))))))))))</f>
        <v/>
      </c>
      <c r="N497" s="12" t="str">
        <f xml:space="preserve">
IF(ISBLANK(K497),"",
IF(K497&gt;'admin BN&lt;40'!$E$6,"Safe",
IF(K497&gt;'admin BN&lt;40'!$G$6,"Danger",)))</f>
        <v/>
      </c>
      <c r="O497" s="13" t="str">
        <f xml:space="preserve">
IF(ISBLANK(L497),"",
IF(L497&gt;'admin BN&lt;40'!$G$7,"Danger",
IF(L497&gt;'admin BN&lt;40'!$F$7,"Alert",
IF(L497&gt;='admin BN&lt;40'!$E$7,"Safe",""))))</f>
        <v/>
      </c>
      <c r="P497" s="14" t="str">
        <f xml:space="preserve">
(IF(G497&gt;'admin BN&lt;40'!$C$23,'admin BN&lt;40'!$B$23,
(IF(G497&gt;'admin BN&lt;40'!$C$22,'admin BN&lt;40'!$B$22,
(IF(G497&gt;'admin BN&lt;40'!$C$21,'admin BN&lt;40'!$B$21,
(IF(G497&gt;'admin BN&lt;40'!$C$20,'admin BN&lt;40'!$B$20,IF(G497&gt;'admin BN&lt;40'!$C$19,'admin BN&lt;40'!$B$19,"")))))))))</f>
        <v/>
      </c>
      <c r="Q497" s="14" t="str">
        <f t="shared" si="14"/>
        <v/>
      </c>
      <c r="R497" s="14">
        <f t="shared" si="15"/>
        <v>5</v>
      </c>
      <c r="S497" s="15" t="str">
        <f xml:space="preserve">
IF($R497&gt;0,"Fill in all required fields",
IF(OR($M497="&gt;3.0%",$M497="2.0-3.0%",$M497="1.5-2.0%",$M497="0.5-1.5%"),"Fuel sulphur content is too high for operation on BN&lt;40, please use a higher BN CLO and the matching sheet",
IF($I497&gt;100,"CLO not suitable for this sheet. Please check BN &gt;100 sheet",
IF(AND($I497&gt;39,$I497&lt;101),"CLO not suitable for this sheet. Please check BN40 - BN100 sheet",
IF(ISERROR(VLOOKUP(Q497,'admin BN&lt;40'!J$6:M$59,4,FALSE)),"",VLOOKUP(Q497,'admin BN&lt;40'!J$6:M$59,4,FALSE))))))</f>
        <v>Fill in all required fields</v>
      </c>
    </row>
    <row r="498" spans="2:19" ht="15">
      <c r="B498" s="10">
        <v>493</v>
      </c>
      <c r="C498" s="41"/>
      <c r="D498" s="42"/>
      <c r="E498" s="42"/>
      <c r="F498" s="42"/>
      <c r="G498" s="42"/>
      <c r="H498" s="42"/>
      <c r="I498" s="42"/>
      <c r="J498" s="42"/>
      <c r="K498" s="42"/>
      <c r="L498" s="42"/>
      <c r="M498" s="11" t="str">
        <f xml:space="preserve">
(IF(F498&gt;'admin BN&lt;40'!$C$41,'admin BN&lt;40'!$B$41,
(IF(F498&gt;'admin BN&lt;40'!$C$40,'admin BN&lt;40'!$B$40,
(IF(F498&gt;'admin BN&lt;40'!$C$39,'admin BN&lt;40'!$B$39,
(IF(F498&gt;'admin BN&lt;40'!$C$38,'admin BN&lt;40'!$B$38,
(IF(F498&gt;'admin BN&lt;40'!$C$37,'admin BN&lt;40'!$B$37,
(IF(F498&gt;'admin BN&lt;40'!$C$36,'admin BN&lt;40'!$B$36,
(IF(F498&gt;'admin BN&lt;40'!$C$35,'admin BN&lt;40'!$B$35,
(IF(F498&gt;'admin BN&lt;40'!$C$34,'admin BN&lt;40'!$B$34,
(IF(F498&gt;'admin BN&lt;40'!$C$33,'admin BN&lt;40'!$B$33,
(IF(F498&gt;'admin BN&lt;40'!$C$32,'admin BN&lt;40'!$B$32,
(IF(F498&gt;'admin BN&lt;40'!$C$31,'admin BN&lt;40'!$B$31,
(IF(F498&gt;'admin BN&lt;40'!$C$30,'admin BN&lt;40'!$B$30,
(IF(F498&gt;'admin BN&lt;40'!$C$29,'admin BN&lt;40'!$B$29,IF(F498="","",'admin BN&lt;40'!$B$28)))))))))))))))))))))))))))</f>
        <v/>
      </c>
      <c r="N498" s="12" t="str">
        <f xml:space="preserve">
IF(ISBLANK(K498),"",
IF(K498&gt;'admin BN&lt;40'!$E$6,"Safe",
IF(K498&gt;'admin BN&lt;40'!$G$6,"Danger",)))</f>
        <v/>
      </c>
      <c r="O498" s="13" t="str">
        <f xml:space="preserve">
IF(ISBLANK(L498),"",
IF(L498&gt;'admin BN&lt;40'!$G$7,"Danger",
IF(L498&gt;'admin BN&lt;40'!$F$7,"Alert",
IF(L498&gt;='admin BN&lt;40'!$E$7,"Safe",""))))</f>
        <v/>
      </c>
      <c r="P498" s="14" t="str">
        <f xml:space="preserve">
(IF(G498&gt;'admin BN&lt;40'!$C$23,'admin BN&lt;40'!$B$23,
(IF(G498&gt;'admin BN&lt;40'!$C$22,'admin BN&lt;40'!$B$22,
(IF(G498&gt;'admin BN&lt;40'!$C$21,'admin BN&lt;40'!$B$21,
(IF(G498&gt;'admin BN&lt;40'!$C$20,'admin BN&lt;40'!$B$20,IF(G498&gt;'admin BN&lt;40'!$C$19,'admin BN&lt;40'!$B$19,"")))))))))</f>
        <v/>
      </c>
      <c r="Q498" s="14" t="str">
        <f t="shared" si="14"/>
        <v/>
      </c>
      <c r="R498" s="14">
        <f t="shared" si="15"/>
        <v>5</v>
      </c>
      <c r="S498" s="15" t="str">
        <f xml:space="preserve">
IF($R498&gt;0,"Fill in all required fields",
IF(OR($M498="&gt;3.0%",$M498="2.0-3.0%",$M498="1.5-2.0%",$M498="0.5-1.5%"),"Fuel sulphur content is too high for operation on BN&lt;40, please use a higher BN CLO and the matching sheet",
IF($I498&gt;100,"CLO not suitable for this sheet. Please check BN &gt;100 sheet",
IF(AND($I498&gt;39,$I498&lt;101),"CLO not suitable for this sheet. Please check BN40 - BN100 sheet",
IF(ISERROR(VLOOKUP(Q498,'admin BN&lt;40'!J$6:M$59,4,FALSE)),"",VLOOKUP(Q498,'admin BN&lt;40'!J$6:M$59,4,FALSE))))))</f>
        <v>Fill in all required fields</v>
      </c>
    </row>
    <row r="499" spans="2:19" ht="15">
      <c r="B499" s="10">
        <v>494</v>
      </c>
      <c r="C499" s="41"/>
      <c r="D499" s="42"/>
      <c r="E499" s="42"/>
      <c r="F499" s="42"/>
      <c r="G499" s="42"/>
      <c r="H499" s="42"/>
      <c r="I499" s="42"/>
      <c r="J499" s="42"/>
      <c r="K499" s="42"/>
      <c r="L499" s="42"/>
      <c r="M499" s="11" t="str">
        <f xml:space="preserve">
(IF(F499&gt;'admin BN&lt;40'!$C$41,'admin BN&lt;40'!$B$41,
(IF(F499&gt;'admin BN&lt;40'!$C$40,'admin BN&lt;40'!$B$40,
(IF(F499&gt;'admin BN&lt;40'!$C$39,'admin BN&lt;40'!$B$39,
(IF(F499&gt;'admin BN&lt;40'!$C$38,'admin BN&lt;40'!$B$38,
(IF(F499&gt;'admin BN&lt;40'!$C$37,'admin BN&lt;40'!$B$37,
(IF(F499&gt;'admin BN&lt;40'!$C$36,'admin BN&lt;40'!$B$36,
(IF(F499&gt;'admin BN&lt;40'!$C$35,'admin BN&lt;40'!$B$35,
(IF(F499&gt;'admin BN&lt;40'!$C$34,'admin BN&lt;40'!$B$34,
(IF(F499&gt;'admin BN&lt;40'!$C$33,'admin BN&lt;40'!$B$33,
(IF(F499&gt;'admin BN&lt;40'!$C$32,'admin BN&lt;40'!$B$32,
(IF(F499&gt;'admin BN&lt;40'!$C$31,'admin BN&lt;40'!$B$31,
(IF(F499&gt;'admin BN&lt;40'!$C$30,'admin BN&lt;40'!$B$30,
(IF(F499&gt;'admin BN&lt;40'!$C$29,'admin BN&lt;40'!$B$29,IF(F499="","",'admin BN&lt;40'!$B$28)))))))))))))))))))))))))))</f>
        <v/>
      </c>
      <c r="N499" s="12" t="str">
        <f xml:space="preserve">
IF(ISBLANK(K499),"",
IF(K499&gt;'admin BN&lt;40'!$E$6,"Safe",
IF(K499&gt;'admin BN&lt;40'!$G$6,"Danger",)))</f>
        <v/>
      </c>
      <c r="O499" s="13" t="str">
        <f xml:space="preserve">
IF(ISBLANK(L499),"",
IF(L499&gt;'admin BN&lt;40'!$G$7,"Danger",
IF(L499&gt;'admin BN&lt;40'!$F$7,"Alert",
IF(L499&gt;='admin BN&lt;40'!$E$7,"Safe",""))))</f>
        <v/>
      </c>
      <c r="P499" s="14" t="str">
        <f xml:space="preserve">
(IF(G499&gt;'admin BN&lt;40'!$C$23,'admin BN&lt;40'!$B$23,
(IF(G499&gt;'admin BN&lt;40'!$C$22,'admin BN&lt;40'!$B$22,
(IF(G499&gt;'admin BN&lt;40'!$C$21,'admin BN&lt;40'!$B$21,
(IF(G499&gt;'admin BN&lt;40'!$C$20,'admin BN&lt;40'!$B$20,IF(G499&gt;'admin BN&lt;40'!$C$19,'admin BN&lt;40'!$B$19,"")))))))))</f>
        <v/>
      </c>
      <c r="Q499" s="14" t="str">
        <f t="shared" si="14"/>
        <v/>
      </c>
      <c r="R499" s="14">
        <f t="shared" si="15"/>
        <v>5</v>
      </c>
      <c r="S499" s="15" t="str">
        <f xml:space="preserve">
IF($R499&gt;0,"Fill in all required fields",
IF(OR($M499="&gt;3.0%",$M499="2.0-3.0%",$M499="1.5-2.0%",$M499="0.5-1.5%"),"Fuel sulphur content is too high for operation on BN&lt;40, please use a higher BN CLO and the matching sheet",
IF($I499&gt;100,"CLO not suitable for this sheet. Please check BN &gt;100 sheet",
IF(AND($I499&gt;39,$I499&lt;101),"CLO not suitable for this sheet. Please check BN40 - BN100 sheet",
IF(ISERROR(VLOOKUP(Q499,'admin BN&lt;40'!J$6:M$59,4,FALSE)),"",VLOOKUP(Q499,'admin BN&lt;40'!J$6:M$59,4,FALSE))))))</f>
        <v>Fill in all required fields</v>
      </c>
    </row>
    <row r="500" spans="2:19" ht="15">
      <c r="B500" s="10">
        <v>495</v>
      </c>
      <c r="C500" s="41"/>
      <c r="D500" s="42"/>
      <c r="E500" s="42"/>
      <c r="F500" s="42"/>
      <c r="G500" s="42"/>
      <c r="H500" s="42"/>
      <c r="I500" s="42"/>
      <c r="J500" s="42"/>
      <c r="K500" s="42"/>
      <c r="L500" s="42"/>
      <c r="M500" s="11" t="str">
        <f xml:space="preserve">
(IF(F500&gt;'admin BN&lt;40'!$C$41,'admin BN&lt;40'!$B$41,
(IF(F500&gt;'admin BN&lt;40'!$C$40,'admin BN&lt;40'!$B$40,
(IF(F500&gt;'admin BN&lt;40'!$C$39,'admin BN&lt;40'!$B$39,
(IF(F500&gt;'admin BN&lt;40'!$C$38,'admin BN&lt;40'!$B$38,
(IF(F500&gt;'admin BN&lt;40'!$C$37,'admin BN&lt;40'!$B$37,
(IF(F500&gt;'admin BN&lt;40'!$C$36,'admin BN&lt;40'!$B$36,
(IF(F500&gt;'admin BN&lt;40'!$C$35,'admin BN&lt;40'!$B$35,
(IF(F500&gt;'admin BN&lt;40'!$C$34,'admin BN&lt;40'!$B$34,
(IF(F500&gt;'admin BN&lt;40'!$C$33,'admin BN&lt;40'!$B$33,
(IF(F500&gt;'admin BN&lt;40'!$C$32,'admin BN&lt;40'!$B$32,
(IF(F500&gt;'admin BN&lt;40'!$C$31,'admin BN&lt;40'!$B$31,
(IF(F500&gt;'admin BN&lt;40'!$C$30,'admin BN&lt;40'!$B$30,
(IF(F500&gt;'admin BN&lt;40'!$C$29,'admin BN&lt;40'!$B$29,IF(F500="","",'admin BN&lt;40'!$B$28)))))))))))))))))))))))))))</f>
        <v/>
      </c>
      <c r="N500" s="12" t="str">
        <f xml:space="preserve">
IF(ISBLANK(K500),"",
IF(K500&gt;'admin BN&lt;40'!$E$6,"Safe",
IF(K500&gt;'admin BN&lt;40'!$G$6,"Danger",)))</f>
        <v/>
      </c>
      <c r="O500" s="13" t="str">
        <f xml:space="preserve">
IF(ISBLANK(L500),"",
IF(L500&gt;'admin BN&lt;40'!$G$7,"Danger",
IF(L500&gt;'admin BN&lt;40'!$F$7,"Alert",
IF(L500&gt;='admin BN&lt;40'!$E$7,"Safe",""))))</f>
        <v/>
      </c>
      <c r="P500" s="14" t="str">
        <f xml:space="preserve">
(IF(G500&gt;'admin BN&lt;40'!$C$23,'admin BN&lt;40'!$B$23,
(IF(G500&gt;'admin BN&lt;40'!$C$22,'admin BN&lt;40'!$B$22,
(IF(G500&gt;'admin BN&lt;40'!$C$21,'admin BN&lt;40'!$B$21,
(IF(G500&gt;'admin BN&lt;40'!$C$20,'admin BN&lt;40'!$B$20,IF(G500&gt;'admin BN&lt;40'!$C$19,'admin BN&lt;40'!$B$19,"")))))))))</f>
        <v/>
      </c>
      <c r="Q500" s="14" t="str">
        <f t="shared" si="14"/>
        <v/>
      </c>
      <c r="R500" s="14">
        <f t="shared" si="15"/>
        <v>5</v>
      </c>
      <c r="S500" s="15" t="str">
        <f xml:space="preserve">
IF($R500&gt;0,"Fill in all required fields",
IF(OR($M500="&gt;3.0%",$M500="2.0-3.0%",$M500="1.5-2.0%",$M500="0.5-1.5%"),"Fuel sulphur content is too high for operation on BN&lt;40, please use a higher BN CLO and the matching sheet",
IF($I500&gt;100,"CLO not suitable for this sheet. Please check BN &gt;100 sheet",
IF(AND($I500&gt;39,$I500&lt;101),"CLO not suitable for this sheet. Please check BN40 - BN100 sheet",
IF(ISERROR(VLOOKUP(Q500,'admin BN&lt;40'!J$6:M$59,4,FALSE)),"",VLOOKUP(Q500,'admin BN&lt;40'!J$6:M$59,4,FALSE))))))</f>
        <v>Fill in all required fields</v>
      </c>
    </row>
    <row r="501" spans="2:19" ht="15">
      <c r="B501" s="10">
        <v>496</v>
      </c>
      <c r="C501" s="41"/>
      <c r="D501" s="42"/>
      <c r="E501" s="42"/>
      <c r="F501" s="42"/>
      <c r="G501" s="42"/>
      <c r="H501" s="42"/>
      <c r="I501" s="42"/>
      <c r="J501" s="42"/>
      <c r="K501" s="42"/>
      <c r="L501" s="42"/>
      <c r="M501" s="11" t="str">
        <f xml:space="preserve">
(IF(F501&gt;'admin BN&lt;40'!$C$41,'admin BN&lt;40'!$B$41,
(IF(F501&gt;'admin BN&lt;40'!$C$40,'admin BN&lt;40'!$B$40,
(IF(F501&gt;'admin BN&lt;40'!$C$39,'admin BN&lt;40'!$B$39,
(IF(F501&gt;'admin BN&lt;40'!$C$38,'admin BN&lt;40'!$B$38,
(IF(F501&gt;'admin BN&lt;40'!$C$37,'admin BN&lt;40'!$B$37,
(IF(F501&gt;'admin BN&lt;40'!$C$36,'admin BN&lt;40'!$B$36,
(IF(F501&gt;'admin BN&lt;40'!$C$35,'admin BN&lt;40'!$B$35,
(IF(F501&gt;'admin BN&lt;40'!$C$34,'admin BN&lt;40'!$B$34,
(IF(F501&gt;'admin BN&lt;40'!$C$33,'admin BN&lt;40'!$B$33,
(IF(F501&gt;'admin BN&lt;40'!$C$32,'admin BN&lt;40'!$B$32,
(IF(F501&gt;'admin BN&lt;40'!$C$31,'admin BN&lt;40'!$B$31,
(IF(F501&gt;'admin BN&lt;40'!$C$30,'admin BN&lt;40'!$B$30,
(IF(F501&gt;'admin BN&lt;40'!$C$29,'admin BN&lt;40'!$B$29,IF(F501="","",'admin BN&lt;40'!$B$28)))))))))))))))))))))))))))</f>
        <v/>
      </c>
      <c r="N501" s="12" t="str">
        <f xml:space="preserve">
IF(ISBLANK(K501),"",
IF(K501&gt;'admin BN&lt;40'!$E$6,"Safe",
IF(K501&gt;'admin BN&lt;40'!$G$6,"Danger",)))</f>
        <v/>
      </c>
      <c r="O501" s="13" t="str">
        <f xml:space="preserve">
IF(ISBLANK(L501),"",
IF(L501&gt;'admin BN&lt;40'!$G$7,"Danger",
IF(L501&gt;'admin BN&lt;40'!$F$7,"Alert",
IF(L501&gt;='admin BN&lt;40'!$E$7,"Safe",""))))</f>
        <v/>
      </c>
      <c r="P501" s="14" t="str">
        <f xml:space="preserve">
(IF(G501&gt;'admin BN&lt;40'!$C$23,'admin BN&lt;40'!$B$23,
(IF(G501&gt;'admin BN&lt;40'!$C$22,'admin BN&lt;40'!$B$22,
(IF(G501&gt;'admin BN&lt;40'!$C$21,'admin BN&lt;40'!$B$21,
(IF(G501&gt;'admin BN&lt;40'!$C$20,'admin BN&lt;40'!$B$20,IF(G501&gt;'admin BN&lt;40'!$C$19,'admin BN&lt;40'!$B$19,"")))))))))</f>
        <v/>
      </c>
      <c r="Q501" s="14" t="str">
        <f t="shared" si="14"/>
        <v/>
      </c>
      <c r="R501" s="14">
        <f t="shared" si="15"/>
        <v>5</v>
      </c>
      <c r="S501" s="15" t="str">
        <f xml:space="preserve">
IF($R501&gt;0,"Fill in all required fields",
IF(OR($M501="&gt;3.0%",$M501="2.0-3.0%",$M501="1.5-2.0%",$M501="0.5-1.5%"),"Fuel sulphur content is too high for operation on BN&lt;40, please use a higher BN CLO and the matching sheet",
IF($I501&gt;100,"CLO not suitable for this sheet. Please check BN &gt;100 sheet",
IF(AND($I501&gt;39,$I501&lt;101),"CLO not suitable for this sheet. Please check BN40 - BN100 sheet",
IF(ISERROR(VLOOKUP(Q501,'admin BN&lt;40'!J$6:M$59,4,FALSE)),"",VLOOKUP(Q501,'admin BN&lt;40'!J$6:M$59,4,FALSE))))))</f>
        <v>Fill in all required fields</v>
      </c>
    </row>
    <row r="502" spans="2:19" ht="15">
      <c r="B502" s="10">
        <v>497</v>
      </c>
      <c r="C502" s="41"/>
      <c r="D502" s="42"/>
      <c r="E502" s="42"/>
      <c r="F502" s="42"/>
      <c r="G502" s="42"/>
      <c r="H502" s="42"/>
      <c r="I502" s="42"/>
      <c r="J502" s="42"/>
      <c r="K502" s="42"/>
      <c r="L502" s="42"/>
      <c r="M502" s="11" t="str">
        <f xml:space="preserve">
(IF(F502&gt;'admin BN&lt;40'!$C$41,'admin BN&lt;40'!$B$41,
(IF(F502&gt;'admin BN&lt;40'!$C$40,'admin BN&lt;40'!$B$40,
(IF(F502&gt;'admin BN&lt;40'!$C$39,'admin BN&lt;40'!$B$39,
(IF(F502&gt;'admin BN&lt;40'!$C$38,'admin BN&lt;40'!$B$38,
(IF(F502&gt;'admin BN&lt;40'!$C$37,'admin BN&lt;40'!$B$37,
(IF(F502&gt;'admin BN&lt;40'!$C$36,'admin BN&lt;40'!$B$36,
(IF(F502&gt;'admin BN&lt;40'!$C$35,'admin BN&lt;40'!$B$35,
(IF(F502&gt;'admin BN&lt;40'!$C$34,'admin BN&lt;40'!$B$34,
(IF(F502&gt;'admin BN&lt;40'!$C$33,'admin BN&lt;40'!$B$33,
(IF(F502&gt;'admin BN&lt;40'!$C$32,'admin BN&lt;40'!$B$32,
(IF(F502&gt;'admin BN&lt;40'!$C$31,'admin BN&lt;40'!$B$31,
(IF(F502&gt;'admin BN&lt;40'!$C$30,'admin BN&lt;40'!$B$30,
(IF(F502&gt;'admin BN&lt;40'!$C$29,'admin BN&lt;40'!$B$29,IF(F502="","",'admin BN&lt;40'!$B$28)))))))))))))))))))))))))))</f>
        <v/>
      </c>
      <c r="N502" s="12" t="str">
        <f xml:space="preserve">
IF(ISBLANK(K502),"",
IF(K502&gt;'admin BN&lt;40'!$E$6,"Safe",
IF(K502&gt;'admin BN&lt;40'!$G$6,"Danger",)))</f>
        <v/>
      </c>
      <c r="O502" s="13" t="str">
        <f xml:space="preserve">
IF(ISBLANK(L502),"",
IF(L502&gt;'admin BN&lt;40'!$G$7,"Danger",
IF(L502&gt;'admin BN&lt;40'!$F$7,"Alert",
IF(L502&gt;='admin BN&lt;40'!$E$7,"Safe",""))))</f>
        <v/>
      </c>
      <c r="P502" s="14" t="str">
        <f xml:space="preserve">
(IF(G502&gt;'admin BN&lt;40'!$C$23,'admin BN&lt;40'!$B$23,
(IF(G502&gt;'admin BN&lt;40'!$C$22,'admin BN&lt;40'!$B$22,
(IF(G502&gt;'admin BN&lt;40'!$C$21,'admin BN&lt;40'!$B$21,
(IF(G502&gt;'admin BN&lt;40'!$C$20,'admin BN&lt;40'!$B$20,IF(G502&gt;'admin BN&lt;40'!$C$19,'admin BN&lt;40'!$B$19,"")))))))))</f>
        <v/>
      </c>
      <c r="Q502" s="14" t="str">
        <f t="shared" si="14"/>
        <v/>
      </c>
      <c r="R502" s="14">
        <f t="shared" si="15"/>
        <v>5</v>
      </c>
      <c r="S502" s="15" t="str">
        <f xml:space="preserve">
IF($R502&gt;0,"Fill in all required fields",
IF(OR($M502="&gt;3.0%",$M502="2.0-3.0%",$M502="1.5-2.0%",$M502="0.5-1.5%"),"Fuel sulphur content is too high for operation on BN&lt;40, please use a higher BN CLO and the matching sheet",
IF($I502&gt;100,"CLO not suitable for this sheet. Please check BN &gt;100 sheet",
IF(AND($I502&gt;39,$I502&lt;101),"CLO not suitable for this sheet. Please check BN40 - BN100 sheet",
IF(ISERROR(VLOOKUP(Q502,'admin BN&lt;40'!J$6:M$59,4,FALSE)),"",VLOOKUP(Q502,'admin BN&lt;40'!J$6:M$59,4,FALSE))))))</f>
        <v>Fill in all required fields</v>
      </c>
    </row>
    <row r="503" spans="2:19" ht="15">
      <c r="B503" s="10">
        <v>498</v>
      </c>
      <c r="C503" s="41"/>
      <c r="D503" s="42"/>
      <c r="E503" s="42"/>
      <c r="F503" s="42"/>
      <c r="G503" s="42"/>
      <c r="H503" s="42"/>
      <c r="I503" s="42"/>
      <c r="J503" s="42"/>
      <c r="K503" s="42"/>
      <c r="L503" s="42"/>
      <c r="M503" s="11" t="str">
        <f xml:space="preserve">
(IF(F503&gt;'admin BN&lt;40'!$C$41,'admin BN&lt;40'!$B$41,
(IF(F503&gt;'admin BN&lt;40'!$C$40,'admin BN&lt;40'!$B$40,
(IF(F503&gt;'admin BN&lt;40'!$C$39,'admin BN&lt;40'!$B$39,
(IF(F503&gt;'admin BN&lt;40'!$C$38,'admin BN&lt;40'!$B$38,
(IF(F503&gt;'admin BN&lt;40'!$C$37,'admin BN&lt;40'!$B$37,
(IF(F503&gt;'admin BN&lt;40'!$C$36,'admin BN&lt;40'!$B$36,
(IF(F503&gt;'admin BN&lt;40'!$C$35,'admin BN&lt;40'!$B$35,
(IF(F503&gt;'admin BN&lt;40'!$C$34,'admin BN&lt;40'!$B$34,
(IF(F503&gt;'admin BN&lt;40'!$C$33,'admin BN&lt;40'!$B$33,
(IF(F503&gt;'admin BN&lt;40'!$C$32,'admin BN&lt;40'!$B$32,
(IF(F503&gt;'admin BN&lt;40'!$C$31,'admin BN&lt;40'!$B$31,
(IF(F503&gt;'admin BN&lt;40'!$C$30,'admin BN&lt;40'!$B$30,
(IF(F503&gt;'admin BN&lt;40'!$C$29,'admin BN&lt;40'!$B$29,IF(F503="","",'admin BN&lt;40'!$B$28)))))))))))))))))))))))))))</f>
        <v/>
      </c>
      <c r="N503" s="12" t="str">
        <f xml:space="preserve">
IF(ISBLANK(K503),"",
IF(K503&gt;'admin BN&lt;40'!$E$6,"Safe",
IF(K503&gt;'admin BN&lt;40'!$G$6,"Danger",)))</f>
        <v/>
      </c>
      <c r="O503" s="13" t="str">
        <f xml:space="preserve">
IF(ISBLANK(L503),"",
IF(L503&gt;'admin BN&lt;40'!$G$7,"Danger",
IF(L503&gt;'admin BN&lt;40'!$F$7,"Alert",
IF(L503&gt;='admin BN&lt;40'!$E$7,"Safe",""))))</f>
        <v/>
      </c>
      <c r="P503" s="14" t="str">
        <f xml:space="preserve">
(IF(G503&gt;'admin BN&lt;40'!$C$23,'admin BN&lt;40'!$B$23,
(IF(G503&gt;'admin BN&lt;40'!$C$22,'admin BN&lt;40'!$B$22,
(IF(G503&gt;'admin BN&lt;40'!$C$21,'admin BN&lt;40'!$B$21,
(IF(G503&gt;'admin BN&lt;40'!$C$20,'admin BN&lt;40'!$B$20,IF(G503&gt;'admin BN&lt;40'!$C$19,'admin BN&lt;40'!$B$19,"")))))))))</f>
        <v/>
      </c>
      <c r="Q503" s="14" t="str">
        <f t="shared" si="14"/>
        <v/>
      </c>
      <c r="R503" s="14">
        <f t="shared" si="15"/>
        <v>5</v>
      </c>
      <c r="S503" s="15" t="str">
        <f xml:space="preserve">
IF($R503&gt;0,"Fill in all required fields",
IF(OR($M503="&gt;3.0%",$M503="2.0-3.0%",$M503="1.5-2.0%",$M503="0.5-1.5%"),"Fuel sulphur content is too high for operation on BN&lt;40, please use a higher BN CLO and the matching sheet",
IF($I503&gt;100,"CLO not suitable for this sheet. Please check BN &gt;100 sheet",
IF(AND($I503&gt;39,$I503&lt;101),"CLO not suitable for this sheet. Please check BN40 - BN100 sheet",
IF(ISERROR(VLOOKUP(Q503,'admin BN&lt;40'!J$6:M$59,4,FALSE)),"",VLOOKUP(Q503,'admin BN&lt;40'!J$6:M$59,4,FALSE))))))</f>
        <v>Fill in all required fields</v>
      </c>
    </row>
    <row r="504" spans="2:19" ht="15">
      <c r="B504" s="10">
        <v>499</v>
      </c>
      <c r="C504" s="41"/>
      <c r="D504" s="42"/>
      <c r="E504" s="42"/>
      <c r="F504" s="42"/>
      <c r="G504" s="42"/>
      <c r="H504" s="42"/>
      <c r="I504" s="42"/>
      <c r="J504" s="42"/>
      <c r="K504" s="42"/>
      <c r="L504" s="42"/>
      <c r="M504" s="11" t="str">
        <f xml:space="preserve">
(IF(F504&gt;'admin BN&lt;40'!$C$41,'admin BN&lt;40'!$B$41,
(IF(F504&gt;'admin BN&lt;40'!$C$40,'admin BN&lt;40'!$B$40,
(IF(F504&gt;'admin BN&lt;40'!$C$39,'admin BN&lt;40'!$B$39,
(IF(F504&gt;'admin BN&lt;40'!$C$38,'admin BN&lt;40'!$B$38,
(IF(F504&gt;'admin BN&lt;40'!$C$37,'admin BN&lt;40'!$B$37,
(IF(F504&gt;'admin BN&lt;40'!$C$36,'admin BN&lt;40'!$B$36,
(IF(F504&gt;'admin BN&lt;40'!$C$35,'admin BN&lt;40'!$B$35,
(IF(F504&gt;'admin BN&lt;40'!$C$34,'admin BN&lt;40'!$B$34,
(IF(F504&gt;'admin BN&lt;40'!$C$33,'admin BN&lt;40'!$B$33,
(IF(F504&gt;'admin BN&lt;40'!$C$32,'admin BN&lt;40'!$B$32,
(IF(F504&gt;'admin BN&lt;40'!$C$31,'admin BN&lt;40'!$B$31,
(IF(F504&gt;'admin BN&lt;40'!$C$30,'admin BN&lt;40'!$B$30,
(IF(F504&gt;'admin BN&lt;40'!$C$29,'admin BN&lt;40'!$B$29,IF(F504="","",'admin BN&lt;40'!$B$28)))))))))))))))))))))))))))</f>
        <v/>
      </c>
      <c r="N504" s="12" t="str">
        <f xml:space="preserve">
IF(ISBLANK(K504),"",
IF(K504&gt;'admin BN&lt;40'!$E$6,"Safe",
IF(K504&gt;'admin BN&lt;40'!$G$6,"Danger",)))</f>
        <v/>
      </c>
      <c r="O504" s="13" t="str">
        <f xml:space="preserve">
IF(ISBLANK(L504),"",
IF(L504&gt;'admin BN&lt;40'!$G$7,"Danger",
IF(L504&gt;'admin BN&lt;40'!$F$7,"Alert",
IF(L504&gt;='admin BN&lt;40'!$E$7,"Safe",""))))</f>
        <v/>
      </c>
      <c r="P504" s="14" t="str">
        <f xml:space="preserve">
(IF(G504&gt;'admin BN&lt;40'!$C$23,'admin BN&lt;40'!$B$23,
(IF(G504&gt;'admin BN&lt;40'!$C$22,'admin BN&lt;40'!$B$22,
(IF(G504&gt;'admin BN&lt;40'!$C$21,'admin BN&lt;40'!$B$21,
(IF(G504&gt;'admin BN&lt;40'!$C$20,'admin BN&lt;40'!$B$20,IF(G504&gt;'admin BN&lt;40'!$C$19,'admin BN&lt;40'!$B$19,"")))))))))</f>
        <v/>
      </c>
      <c r="Q504" s="14" t="str">
        <f t="shared" si="14"/>
        <v/>
      </c>
      <c r="R504" s="14">
        <f t="shared" si="15"/>
        <v>5</v>
      </c>
      <c r="S504" s="15" t="str">
        <f xml:space="preserve">
IF($R504&gt;0,"Fill in all required fields",
IF(OR($M504="&gt;3.0%",$M504="2.0-3.0%",$M504="1.5-2.0%",$M504="0.5-1.5%"),"Fuel sulphur content is too high for operation on BN&lt;40, please use a higher BN CLO and the matching sheet",
IF($I504&gt;100,"CLO not suitable for this sheet. Please check BN &gt;100 sheet",
IF(AND($I504&gt;39,$I504&lt;101),"CLO not suitable for this sheet. Please check BN40 - BN100 sheet",
IF(ISERROR(VLOOKUP(Q504,'admin BN&lt;40'!J$6:M$59,4,FALSE)),"",VLOOKUP(Q504,'admin BN&lt;40'!J$6:M$59,4,FALSE))))))</f>
        <v>Fill in all required fields</v>
      </c>
    </row>
    <row r="505" spans="2:19" ht="15">
      <c r="B505" s="10">
        <v>500</v>
      </c>
      <c r="C505" s="41"/>
      <c r="D505" s="42"/>
      <c r="E505" s="42"/>
      <c r="F505" s="42"/>
      <c r="G505" s="42"/>
      <c r="H505" s="42"/>
      <c r="I505" s="42"/>
      <c r="J505" s="42"/>
      <c r="K505" s="42"/>
      <c r="L505" s="42"/>
      <c r="M505" s="11" t="str">
        <f xml:space="preserve">
(IF(F505&gt;'admin BN&lt;40'!$C$41,'admin BN&lt;40'!$B$41,
(IF(F505&gt;'admin BN&lt;40'!$C$40,'admin BN&lt;40'!$B$40,
(IF(F505&gt;'admin BN&lt;40'!$C$39,'admin BN&lt;40'!$B$39,
(IF(F505&gt;'admin BN&lt;40'!$C$38,'admin BN&lt;40'!$B$38,
(IF(F505&gt;'admin BN&lt;40'!$C$37,'admin BN&lt;40'!$B$37,
(IF(F505&gt;'admin BN&lt;40'!$C$36,'admin BN&lt;40'!$B$36,
(IF(F505&gt;'admin BN&lt;40'!$C$35,'admin BN&lt;40'!$B$35,
(IF(F505&gt;'admin BN&lt;40'!$C$34,'admin BN&lt;40'!$B$34,
(IF(F505&gt;'admin BN&lt;40'!$C$33,'admin BN&lt;40'!$B$33,
(IF(F505&gt;'admin BN&lt;40'!$C$32,'admin BN&lt;40'!$B$32,
(IF(F505&gt;'admin BN&lt;40'!$C$31,'admin BN&lt;40'!$B$31,
(IF(F505&gt;'admin BN&lt;40'!$C$30,'admin BN&lt;40'!$B$30,
(IF(F505&gt;'admin BN&lt;40'!$C$29,'admin BN&lt;40'!$B$29,IF(F505="","",'admin BN&lt;40'!$B$28)))))))))))))))))))))))))))</f>
        <v/>
      </c>
      <c r="N505" s="12" t="str">
        <f xml:space="preserve">
IF(ISBLANK(K505),"",
IF(K505&gt;'admin BN&lt;40'!$E$6,"Safe",
IF(K505&gt;'admin BN&lt;40'!$G$6,"Danger",)))</f>
        <v/>
      </c>
      <c r="O505" s="13" t="str">
        <f xml:space="preserve">
IF(ISBLANK(L505),"",
IF(L505&gt;'admin BN&lt;40'!$G$7,"Danger",
IF(L505&gt;'admin BN&lt;40'!$F$7,"Alert",
IF(L505&gt;='admin BN&lt;40'!$E$7,"Safe",""))))</f>
        <v/>
      </c>
      <c r="P505" s="14" t="str">
        <f xml:space="preserve">
(IF(G505&gt;'admin BN&lt;40'!$C$23,'admin BN&lt;40'!$B$23,
(IF(G505&gt;'admin BN&lt;40'!$C$22,'admin BN&lt;40'!$B$22,
(IF(G505&gt;'admin BN&lt;40'!$C$21,'admin BN&lt;40'!$B$21,
(IF(G505&gt;'admin BN&lt;40'!$C$20,'admin BN&lt;40'!$B$20,IF(G505&gt;'admin BN&lt;40'!$C$19,'admin BN&lt;40'!$B$19,"")))))))))</f>
        <v/>
      </c>
      <c r="Q505" s="14" t="str">
        <f t="shared" si="14"/>
        <v/>
      </c>
      <c r="R505" s="14">
        <f t="shared" si="15"/>
        <v>5</v>
      </c>
      <c r="S505" s="15" t="str">
        <f xml:space="preserve">
IF($R505&gt;0,"Fill in all required fields",
IF(OR($M505="&gt;3.0%",$M505="2.0-3.0%",$M505="1.5-2.0%",$M505="0.5-1.5%"),"Fuel sulphur content is too high for operation on BN&lt;40, please use a higher BN CLO and the matching sheet",
IF($I505&gt;100,"CLO not suitable for this sheet. Please check BN &gt;100 sheet",
IF(AND($I505&gt;39,$I505&lt;101),"CLO not suitable for this sheet. Please check BN40 - BN100 sheet",
IF(ISERROR(VLOOKUP(Q505,'admin BN&lt;40'!J$6:M$59,4,FALSE)),"",VLOOKUP(Q505,'admin BN&lt;40'!J$6:M$59,4,FALSE))))))</f>
        <v>Fill in all required fields</v>
      </c>
    </row>
    <row r="506" spans="2:19" ht="15">
      <c r="B506" s="10">
        <v>501</v>
      </c>
      <c r="C506" s="41"/>
      <c r="D506" s="42"/>
      <c r="E506" s="42"/>
      <c r="F506" s="42"/>
      <c r="G506" s="42"/>
      <c r="H506" s="42"/>
      <c r="I506" s="42"/>
      <c r="J506" s="42"/>
      <c r="K506" s="42"/>
      <c r="L506" s="42"/>
      <c r="M506" s="11" t="str">
        <f xml:space="preserve">
(IF(F506&gt;'admin BN&lt;40'!$C$41,'admin BN&lt;40'!$B$41,
(IF(F506&gt;'admin BN&lt;40'!$C$40,'admin BN&lt;40'!$B$40,
(IF(F506&gt;'admin BN&lt;40'!$C$39,'admin BN&lt;40'!$B$39,
(IF(F506&gt;'admin BN&lt;40'!$C$38,'admin BN&lt;40'!$B$38,
(IF(F506&gt;'admin BN&lt;40'!$C$37,'admin BN&lt;40'!$B$37,
(IF(F506&gt;'admin BN&lt;40'!$C$36,'admin BN&lt;40'!$B$36,
(IF(F506&gt;'admin BN&lt;40'!$C$35,'admin BN&lt;40'!$B$35,
(IF(F506&gt;'admin BN&lt;40'!$C$34,'admin BN&lt;40'!$B$34,
(IF(F506&gt;'admin BN&lt;40'!$C$33,'admin BN&lt;40'!$B$33,
(IF(F506&gt;'admin BN&lt;40'!$C$32,'admin BN&lt;40'!$B$32,
(IF(F506&gt;'admin BN&lt;40'!$C$31,'admin BN&lt;40'!$B$31,
(IF(F506&gt;'admin BN&lt;40'!$C$30,'admin BN&lt;40'!$B$30,
(IF(F506&gt;'admin BN&lt;40'!$C$29,'admin BN&lt;40'!$B$29,IF(F506="","",'admin BN&lt;40'!$B$28)))))))))))))))))))))))))))</f>
        <v/>
      </c>
      <c r="N506" s="12" t="str">
        <f xml:space="preserve">
IF(ISBLANK(K506),"",
IF(K506&gt;'admin BN&lt;40'!$E$6,"Safe",
IF(K506&gt;'admin BN&lt;40'!$G$6,"Danger",)))</f>
        <v/>
      </c>
      <c r="O506" s="13" t="str">
        <f xml:space="preserve">
IF(ISBLANK(L506),"",
IF(L506&gt;'admin BN&lt;40'!$G$7,"Danger",
IF(L506&gt;'admin BN&lt;40'!$F$7,"Alert",
IF(L506&gt;='admin BN&lt;40'!$E$7,"Safe",""))))</f>
        <v/>
      </c>
      <c r="P506" s="14" t="str">
        <f xml:space="preserve">
(IF(G506&gt;'admin BN&lt;40'!$C$23,'admin BN&lt;40'!$B$23,
(IF(G506&gt;'admin BN&lt;40'!$C$22,'admin BN&lt;40'!$B$22,
(IF(G506&gt;'admin BN&lt;40'!$C$21,'admin BN&lt;40'!$B$21,
(IF(G506&gt;'admin BN&lt;40'!$C$20,'admin BN&lt;40'!$B$20,IF(G506&gt;'admin BN&lt;40'!$C$19,'admin BN&lt;40'!$B$19,"")))))))))</f>
        <v/>
      </c>
      <c r="Q506" s="14" t="str">
        <f t="shared" si="14"/>
        <v/>
      </c>
      <c r="R506" s="14">
        <f t="shared" si="15"/>
        <v>5</v>
      </c>
      <c r="S506" s="15" t="str">
        <f xml:space="preserve">
IF($R506&gt;0,"Fill in all required fields",
IF(OR($M506="&gt;3.0%",$M506="2.0-3.0%",$M506="1.5-2.0%",$M506="0.5-1.5%"),"Fuel sulphur content is too high for operation on BN&lt;40, please use a higher BN CLO and the matching sheet",
IF($I506&gt;100,"CLO not suitable for this sheet. Please check BN &gt;100 sheet",
IF(AND($I506&gt;39,$I506&lt;101),"CLO not suitable for this sheet. Please check BN40 - BN100 sheet",
IF(ISERROR(VLOOKUP(Q506,'admin BN&lt;40'!J$6:M$59,4,FALSE)),"",VLOOKUP(Q506,'admin BN&lt;40'!J$6:M$59,4,FALSE))))))</f>
        <v>Fill in all required fields</v>
      </c>
    </row>
    <row r="507" spans="2:19" ht="15">
      <c r="B507" s="10">
        <v>502</v>
      </c>
      <c r="C507" s="41"/>
      <c r="D507" s="42"/>
      <c r="E507" s="42"/>
      <c r="F507" s="42"/>
      <c r="G507" s="42"/>
      <c r="H507" s="42"/>
      <c r="I507" s="42"/>
      <c r="J507" s="42"/>
      <c r="K507" s="42"/>
      <c r="L507" s="42"/>
      <c r="M507" s="11" t="str">
        <f xml:space="preserve">
(IF(F507&gt;'admin BN&lt;40'!$C$41,'admin BN&lt;40'!$B$41,
(IF(F507&gt;'admin BN&lt;40'!$C$40,'admin BN&lt;40'!$B$40,
(IF(F507&gt;'admin BN&lt;40'!$C$39,'admin BN&lt;40'!$B$39,
(IF(F507&gt;'admin BN&lt;40'!$C$38,'admin BN&lt;40'!$B$38,
(IF(F507&gt;'admin BN&lt;40'!$C$37,'admin BN&lt;40'!$B$37,
(IF(F507&gt;'admin BN&lt;40'!$C$36,'admin BN&lt;40'!$B$36,
(IF(F507&gt;'admin BN&lt;40'!$C$35,'admin BN&lt;40'!$B$35,
(IF(F507&gt;'admin BN&lt;40'!$C$34,'admin BN&lt;40'!$B$34,
(IF(F507&gt;'admin BN&lt;40'!$C$33,'admin BN&lt;40'!$B$33,
(IF(F507&gt;'admin BN&lt;40'!$C$32,'admin BN&lt;40'!$B$32,
(IF(F507&gt;'admin BN&lt;40'!$C$31,'admin BN&lt;40'!$B$31,
(IF(F507&gt;'admin BN&lt;40'!$C$30,'admin BN&lt;40'!$B$30,
(IF(F507&gt;'admin BN&lt;40'!$C$29,'admin BN&lt;40'!$B$29,IF(F507="","",'admin BN&lt;40'!$B$28)))))))))))))))))))))))))))</f>
        <v/>
      </c>
      <c r="N507" s="12" t="str">
        <f xml:space="preserve">
IF(ISBLANK(K507),"",
IF(K507&gt;'admin BN&lt;40'!$E$6,"Safe",
IF(K507&gt;'admin BN&lt;40'!$G$6,"Danger",)))</f>
        <v/>
      </c>
      <c r="O507" s="13" t="str">
        <f xml:space="preserve">
IF(ISBLANK(L507),"",
IF(L507&gt;'admin BN&lt;40'!$G$7,"Danger",
IF(L507&gt;'admin BN&lt;40'!$F$7,"Alert",
IF(L507&gt;='admin BN&lt;40'!$E$7,"Safe",""))))</f>
        <v/>
      </c>
      <c r="P507" s="14" t="str">
        <f xml:space="preserve">
(IF(G507&gt;'admin BN&lt;40'!$C$23,'admin BN&lt;40'!$B$23,
(IF(G507&gt;'admin BN&lt;40'!$C$22,'admin BN&lt;40'!$B$22,
(IF(G507&gt;'admin BN&lt;40'!$C$21,'admin BN&lt;40'!$B$21,
(IF(G507&gt;'admin BN&lt;40'!$C$20,'admin BN&lt;40'!$B$20,IF(G507&gt;'admin BN&lt;40'!$C$19,'admin BN&lt;40'!$B$19,"")))))))))</f>
        <v/>
      </c>
      <c r="Q507" s="14" t="str">
        <f t="shared" si="14"/>
        <v/>
      </c>
      <c r="R507" s="14">
        <f t="shared" si="15"/>
        <v>5</v>
      </c>
      <c r="S507" s="15" t="str">
        <f xml:space="preserve">
IF($R507&gt;0,"Fill in all required fields",
IF(OR($M507="&gt;3.0%",$M507="2.0-3.0%",$M507="1.5-2.0%",$M507="0.5-1.5%"),"Fuel sulphur content is too high for operation on BN&lt;40, please use a higher BN CLO and the matching sheet",
IF($I507&gt;100,"CLO not suitable for this sheet. Please check BN &gt;100 sheet",
IF(AND($I507&gt;39,$I507&lt;101),"CLO not suitable for this sheet. Please check BN40 - BN100 sheet",
IF(ISERROR(VLOOKUP(Q507,'admin BN&lt;40'!J$6:M$59,4,FALSE)),"",VLOOKUP(Q507,'admin BN&lt;40'!J$6:M$59,4,FALSE))))))</f>
        <v>Fill in all required fields</v>
      </c>
    </row>
    <row r="508" spans="2:19" ht="15">
      <c r="B508" s="10">
        <v>503</v>
      </c>
      <c r="C508" s="41"/>
      <c r="D508" s="42"/>
      <c r="E508" s="42"/>
      <c r="F508" s="42"/>
      <c r="G508" s="42"/>
      <c r="H508" s="42"/>
      <c r="I508" s="42"/>
      <c r="J508" s="42"/>
      <c r="K508" s="42"/>
      <c r="L508" s="42"/>
      <c r="M508" s="11" t="str">
        <f xml:space="preserve">
(IF(F508&gt;'admin BN&lt;40'!$C$41,'admin BN&lt;40'!$B$41,
(IF(F508&gt;'admin BN&lt;40'!$C$40,'admin BN&lt;40'!$B$40,
(IF(F508&gt;'admin BN&lt;40'!$C$39,'admin BN&lt;40'!$B$39,
(IF(F508&gt;'admin BN&lt;40'!$C$38,'admin BN&lt;40'!$B$38,
(IF(F508&gt;'admin BN&lt;40'!$C$37,'admin BN&lt;40'!$B$37,
(IF(F508&gt;'admin BN&lt;40'!$C$36,'admin BN&lt;40'!$B$36,
(IF(F508&gt;'admin BN&lt;40'!$C$35,'admin BN&lt;40'!$B$35,
(IF(F508&gt;'admin BN&lt;40'!$C$34,'admin BN&lt;40'!$B$34,
(IF(F508&gt;'admin BN&lt;40'!$C$33,'admin BN&lt;40'!$B$33,
(IF(F508&gt;'admin BN&lt;40'!$C$32,'admin BN&lt;40'!$B$32,
(IF(F508&gt;'admin BN&lt;40'!$C$31,'admin BN&lt;40'!$B$31,
(IF(F508&gt;'admin BN&lt;40'!$C$30,'admin BN&lt;40'!$B$30,
(IF(F508&gt;'admin BN&lt;40'!$C$29,'admin BN&lt;40'!$B$29,IF(F508="","",'admin BN&lt;40'!$B$28)))))))))))))))))))))))))))</f>
        <v/>
      </c>
      <c r="N508" s="12" t="str">
        <f xml:space="preserve">
IF(ISBLANK(K508),"",
IF(K508&gt;'admin BN&lt;40'!$E$6,"Safe",
IF(K508&gt;'admin BN&lt;40'!$G$6,"Danger",)))</f>
        <v/>
      </c>
      <c r="O508" s="13" t="str">
        <f xml:space="preserve">
IF(ISBLANK(L508),"",
IF(L508&gt;'admin BN&lt;40'!$G$7,"Danger",
IF(L508&gt;'admin BN&lt;40'!$F$7,"Alert",
IF(L508&gt;='admin BN&lt;40'!$E$7,"Safe",""))))</f>
        <v/>
      </c>
      <c r="P508" s="14" t="str">
        <f xml:space="preserve">
(IF(G508&gt;'admin BN&lt;40'!$C$23,'admin BN&lt;40'!$B$23,
(IF(G508&gt;'admin BN&lt;40'!$C$22,'admin BN&lt;40'!$B$22,
(IF(G508&gt;'admin BN&lt;40'!$C$21,'admin BN&lt;40'!$B$21,
(IF(G508&gt;'admin BN&lt;40'!$C$20,'admin BN&lt;40'!$B$20,IF(G508&gt;'admin BN&lt;40'!$C$19,'admin BN&lt;40'!$B$19,"")))))))))</f>
        <v/>
      </c>
      <c r="Q508" s="14" t="str">
        <f t="shared" si="14"/>
        <v/>
      </c>
      <c r="R508" s="14">
        <f t="shared" si="15"/>
        <v>5</v>
      </c>
      <c r="S508" s="15" t="str">
        <f xml:space="preserve">
IF($R508&gt;0,"Fill in all required fields",
IF(OR($M508="&gt;3.0%",$M508="2.0-3.0%",$M508="1.5-2.0%",$M508="0.5-1.5%"),"Fuel sulphur content is too high for operation on BN&lt;40, please use a higher BN CLO and the matching sheet",
IF($I508&gt;100,"CLO not suitable for this sheet. Please check BN &gt;100 sheet",
IF(AND($I508&gt;39,$I508&lt;101),"CLO not suitable for this sheet. Please check BN40 - BN100 sheet",
IF(ISERROR(VLOOKUP(Q508,'admin BN&lt;40'!J$6:M$59,4,FALSE)),"",VLOOKUP(Q508,'admin BN&lt;40'!J$6:M$59,4,FALSE))))))</f>
        <v>Fill in all required fields</v>
      </c>
    </row>
    <row r="509" spans="2:19" ht="15">
      <c r="B509" s="10">
        <v>504</v>
      </c>
      <c r="C509" s="41"/>
      <c r="D509" s="42"/>
      <c r="E509" s="42"/>
      <c r="F509" s="42"/>
      <c r="G509" s="42"/>
      <c r="H509" s="42"/>
      <c r="I509" s="42"/>
      <c r="J509" s="42"/>
      <c r="K509" s="42"/>
      <c r="L509" s="42"/>
      <c r="M509" s="11" t="str">
        <f xml:space="preserve">
(IF(F509&gt;'admin BN&lt;40'!$C$41,'admin BN&lt;40'!$B$41,
(IF(F509&gt;'admin BN&lt;40'!$C$40,'admin BN&lt;40'!$B$40,
(IF(F509&gt;'admin BN&lt;40'!$C$39,'admin BN&lt;40'!$B$39,
(IF(F509&gt;'admin BN&lt;40'!$C$38,'admin BN&lt;40'!$B$38,
(IF(F509&gt;'admin BN&lt;40'!$C$37,'admin BN&lt;40'!$B$37,
(IF(F509&gt;'admin BN&lt;40'!$C$36,'admin BN&lt;40'!$B$36,
(IF(F509&gt;'admin BN&lt;40'!$C$35,'admin BN&lt;40'!$B$35,
(IF(F509&gt;'admin BN&lt;40'!$C$34,'admin BN&lt;40'!$B$34,
(IF(F509&gt;'admin BN&lt;40'!$C$33,'admin BN&lt;40'!$B$33,
(IF(F509&gt;'admin BN&lt;40'!$C$32,'admin BN&lt;40'!$B$32,
(IF(F509&gt;'admin BN&lt;40'!$C$31,'admin BN&lt;40'!$B$31,
(IF(F509&gt;'admin BN&lt;40'!$C$30,'admin BN&lt;40'!$B$30,
(IF(F509&gt;'admin BN&lt;40'!$C$29,'admin BN&lt;40'!$B$29,IF(F509="","",'admin BN&lt;40'!$B$28)))))))))))))))))))))))))))</f>
        <v/>
      </c>
      <c r="N509" s="12" t="str">
        <f xml:space="preserve">
IF(ISBLANK(K509),"",
IF(K509&gt;'admin BN&lt;40'!$E$6,"Safe",
IF(K509&gt;'admin BN&lt;40'!$G$6,"Danger",)))</f>
        <v/>
      </c>
      <c r="O509" s="13" t="str">
        <f xml:space="preserve">
IF(ISBLANK(L509),"",
IF(L509&gt;'admin BN&lt;40'!$G$7,"Danger",
IF(L509&gt;'admin BN&lt;40'!$F$7,"Alert",
IF(L509&gt;='admin BN&lt;40'!$E$7,"Safe",""))))</f>
        <v/>
      </c>
      <c r="P509" s="14" t="str">
        <f xml:space="preserve">
(IF(G509&gt;'admin BN&lt;40'!$C$23,'admin BN&lt;40'!$B$23,
(IF(G509&gt;'admin BN&lt;40'!$C$22,'admin BN&lt;40'!$B$22,
(IF(G509&gt;'admin BN&lt;40'!$C$21,'admin BN&lt;40'!$B$21,
(IF(G509&gt;'admin BN&lt;40'!$C$20,'admin BN&lt;40'!$B$20,IF(G509&gt;'admin BN&lt;40'!$C$19,'admin BN&lt;40'!$B$19,"")))))))))</f>
        <v/>
      </c>
      <c r="Q509" s="14" t="str">
        <f t="shared" si="14"/>
        <v/>
      </c>
      <c r="R509" s="14">
        <f t="shared" si="15"/>
        <v>5</v>
      </c>
      <c r="S509" s="15" t="str">
        <f xml:space="preserve">
IF($R509&gt;0,"Fill in all required fields",
IF(OR($M509="&gt;3.0%",$M509="2.0-3.0%",$M509="1.5-2.0%",$M509="0.5-1.5%"),"Fuel sulphur content is too high for operation on BN&lt;40, please use a higher BN CLO and the matching sheet",
IF($I509&gt;100,"CLO not suitable for this sheet. Please check BN &gt;100 sheet",
IF(AND($I509&gt;39,$I509&lt;101),"CLO not suitable for this sheet. Please check BN40 - BN100 sheet",
IF(ISERROR(VLOOKUP(Q509,'admin BN&lt;40'!J$6:M$59,4,FALSE)),"",VLOOKUP(Q509,'admin BN&lt;40'!J$6:M$59,4,FALSE))))))</f>
        <v>Fill in all required fields</v>
      </c>
    </row>
    <row r="510" spans="2:19" ht="15">
      <c r="B510" s="10">
        <v>505</v>
      </c>
      <c r="C510" s="41"/>
      <c r="D510" s="42"/>
      <c r="E510" s="42"/>
      <c r="F510" s="42"/>
      <c r="G510" s="42"/>
      <c r="H510" s="42"/>
      <c r="I510" s="42"/>
      <c r="J510" s="42"/>
      <c r="K510" s="42"/>
      <c r="L510" s="42"/>
      <c r="M510" s="11" t="str">
        <f xml:space="preserve">
(IF(F510&gt;'admin BN&lt;40'!$C$41,'admin BN&lt;40'!$B$41,
(IF(F510&gt;'admin BN&lt;40'!$C$40,'admin BN&lt;40'!$B$40,
(IF(F510&gt;'admin BN&lt;40'!$C$39,'admin BN&lt;40'!$B$39,
(IF(F510&gt;'admin BN&lt;40'!$C$38,'admin BN&lt;40'!$B$38,
(IF(F510&gt;'admin BN&lt;40'!$C$37,'admin BN&lt;40'!$B$37,
(IF(F510&gt;'admin BN&lt;40'!$C$36,'admin BN&lt;40'!$B$36,
(IF(F510&gt;'admin BN&lt;40'!$C$35,'admin BN&lt;40'!$B$35,
(IF(F510&gt;'admin BN&lt;40'!$C$34,'admin BN&lt;40'!$B$34,
(IF(F510&gt;'admin BN&lt;40'!$C$33,'admin BN&lt;40'!$B$33,
(IF(F510&gt;'admin BN&lt;40'!$C$32,'admin BN&lt;40'!$B$32,
(IF(F510&gt;'admin BN&lt;40'!$C$31,'admin BN&lt;40'!$B$31,
(IF(F510&gt;'admin BN&lt;40'!$C$30,'admin BN&lt;40'!$B$30,
(IF(F510&gt;'admin BN&lt;40'!$C$29,'admin BN&lt;40'!$B$29,IF(F510="","",'admin BN&lt;40'!$B$28)))))))))))))))))))))))))))</f>
        <v/>
      </c>
      <c r="N510" s="12" t="str">
        <f xml:space="preserve">
IF(ISBLANK(K510),"",
IF(K510&gt;'admin BN&lt;40'!$E$6,"Safe",
IF(K510&gt;'admin BN&lt;40'!$G$6,"Danger",)))</f>
        <v/>
      </c>
      <c r="O510" s="13" t="str">
        <f xml:space="preserve">
IF(ISBLANK(L510),"",
IF(L510&gt;'admin BN&lt;40'!$G$7,"Danger",
IF(L510&gt;'admin BN&lt;40'!$F$7,"Alert",
IF(L510&gt;='admin BN&lt;40'!$E$7,"Safe",""))))</f>
        <v/>
      </c>
      <c r="P510" s="14" t="str">
        <f xml:space="preserve">
(IF(G510&gt;'admin BN&lt;40'!$C$23,'admin BN&lt;40'!$B$23,
(IF(G510&gt;'admin BN&lt;40'!$C$22,'admin BN&lt;40'!$B$22,
(IF(G510&gt;'admin BN&lt;40'!$C$21,'admin BN&lt;40'!$B$21,
(IF(G510&gt;'admin BN&lt;40'!$C$20,'admin BN&lt;40'!$B$20,IF(G510&gt;'admin BN&lt;40'!$C$19,'admin BN&lt;40'!$B$19,"")))))))))</f>
        <v/>
      </c>
      <c r="Q510" s="14" t="str">
        <f t="shared" si="14"/>
        <v/>
      </c>
      <c r="R510" s="14">
        <f t="shared" si="15"/>
        <v>5</v>
      </c>
      <c r="S510" s="15" t="str">
        <f xml:space="preserve">
IF($R510&gt;0,"Fill in all required fields",
IF(OR($M510="&gt;3.0%",$M510="2.0-3.0%",$M510="1.5-2.0%",$M510="0.5-1.5%"),"Fuel sulphur content is too high for operation on BN&lt;40, please use a higher BN CLO and the matching sheet",
IF($I510&gt;100,"CLO not suitable for this sheet. Please check BN &gt;100 sheet",
IF(AND($I510&gt;39,$I510&lt;101),"CLO not suitable for this sheet. Please check BN40 - BN100 sheet",
IF(ISERROR(VLOOKUP(Q510,'admin BN&lt;40'!J$6:M$59,4,FALSE)),"",VLOOKUP(Q510,'admin BN&lt;40'!J$6:M$59,4,FALSE))))))</f>
        <v>Fill in all required fields</v>
      </c>
    </row>
    <row r="511" spans="2:19" ht="15">
      <c r="B511" s="10">
        <v>506</v>
      </c>
      <c r="C511" s="41"/>
      <c r="D511" s="42"/>
      <c r="E511" s="42"/>
      <c r="F511" s="42"/>
      <c r="G511" s="42"/>
      <c r="H511" s="42"/>
      <c r="I511" s="42"/>
      <c r="J511" s="42"/>
      <c r="K511" s="42"/>
      <c r="L511" s="42"/>
      <c r="M511" s="11" t="str">
        <f xml:space="preserve">
(IF(F511&gt;'admin BN&lt;40'!$C$41,'admin BN&lt;40'!$B$41,
(IF(F511&gt;'admin BN&lt;40'!$C$40,'admin BN&lt;40'!$B$40,
(IF(F511&gt;'admin BN&lt;40'!$C$39,'admin BN&lt;40'!$B$39,
(IF(F511&gt;'admin BN&lt;40'!$C$38,'admin BN&lt;40'!$B$38,
(IF(F511&gt;'admin BN&lt;40'!$C$37,'admin BN&lt;40'!$B$37,
(IF(F511&gt;'admin BN&lt;40'!$C$36,'admin BN&lt;40'!$B$36,
(IF(F511&gt;'admin BN&lt;40'!$C$35,'admin BN&lt;40'!$B$35,
(IF(F511&gt;'admin BN&lt;40'!$C$34,'admin BN&lt;40'!$B$34,
(IF(F511&gt;'admin BN&lt;40'!$C$33,'admin BN&lt;40'!$B$33,
(IF(F511&gt;'admin BN&lt;40'!$C$32,'admin BN&lt;40'!$B$32,
(IF(F511&gt;'admin BN&lt;40'!$C$31,'admin BN&lt;40'!$B$31,
(IF(F511&gt;'admin BN&lt;40'!$C$30,'admin BN&lt;40'!$B$30,
(IF(F511&gt;'admin BN&lt;40'!$C$29,'admin BN&lt;40'!$B$29,IF(F511="","",'admin BN&lt;40'!$B$28)))))))))))))))))))))))))))</f>
        <v/>
      </c>
      <c r="N511" s="12" t="str">
        <f xml:space="preserve">
IF(ISBLANK(K511),"",
IF(K511&gt;'admin BN&lt;40'!$E$6,"Safe",
IF(K511&gt;'admin BN&lt;40'!$G$6,"Danger",)))</f>
        <v/>
      </c>
      <c r="O511" s="13" t="str">
        <f xml:space="preserve">
IF(ISBLANK(L511),"",
IF(L511&gt;'admin BN&lt;40'!$G$7,"Danger",
IF(L511&gt;'admin BN&lt;40'!$F$7,"Alert",
IF(L511&gt;='admin BN&lt;40'!$E$7,"Safe",""))))</f>
        <v/>
      </c>
      <c r="P511" s="14" t="str">
        <f xml:space="preserve">
(IF(G511&gt;'admin BN&lt;40'!$C$23,'admin BN&lt;40'!$B$23,
(IF(G511&gt;'admin BN&lt;40'!$C$22,'admin BN&lt;40'!$B$22,
(IF(G511&gt;'admin BN&lt;40'!$C$21,'admin BN&lt;40'!$B$21,
(IF(G511&gt;'admin BN&lt;40'!$C$20,'admin BN&lt;40'!$B$20,IF(G511&gt;'admin BN&lt;40'!$C$19,'admin BN&lt;40'!$B$19,"")))))))))</f>
        <v/>
      </c>
      <c r="Q511" s="14" t="str">
        <f t="shared" si="14"/>
        <v/>
      </c>
      <c r="R511" s="14">
        <f t="shared" si="15"/>
        <v>5</v>
      </c>
      <c r="S511" s="15" t="str">
        <f xml:space="preserve">
IF($R511&gt;0,"Fill in all required fields",
IF(OR($M511="&gt;3.0%",$M511="2.0-3.0%",$M511="1.5-2.0%",$M511="0.5-1.5%"),"Fuel sulphur content is too high for operation on BN&lt;40, please use a higher BN CLO and the matching sheet",
IF($I511&gt;100,"CLO not suitable for this sheet. Please check BN &gt;100 sheet",
IF(AND($I511&gt;39,$I511&lt;101),"CLO not suitable for this sheet. Please check BN40 - BN100 sheet",
IF(ISERROR(VLOOKUP(Q511,'admin BN&lt;40'!J$6:M$59,4,FALSE)),"",VLOOKUP(Q511,'admin BN&lt;40'!J$6:M$59,4,FALSE))))))</f>
        <v>Fill in all required fields</v>
      </c>
    </row>
    <row r="512" spans="2:19" ht="15">
      <c r="B512" s="10">
        <v>507</v>
      </c>
      <c r="C512" s="41"/>
      <c r="D512" s="42"/>
      <c r="E512" s="42"/>
      <c r="F512" s="42"/>
      <c r="G512" s="42"/>
      <c r="H512" s="42"/>
      <c r="I512" s="42"/>
      <c r="J512" s="42"/>
      <c r="K512" s="42"/>
      <c r="L512" s="42"/>
      <c r="M512" s="11" t="str">
        <f xml:space="preserve">
(IF(F512&gt;'admin BN&lt;40'!$C$41,'admin BN&lt;40'!$B$41,
(IF(F512&gt;'admin BN&lt;40'!$C$40,'admin BN&lt;40'!$B$40,
(IF(F512&gt;'admin BN&lt;40'!$C$39,'admin BN&lt;40'!$B$39,
(IF(F512&gt;'admin BN&lt;40'!$C$38,'admin BN&lt;40'!$B$38,
(IF(F512&gt;'admin BN&lt;40'!$C$37,'admin BN&lt;40'!$B$37,
(IF(F512&gt;'admin BN&lt;40'!$C$36,'admin BN&lt;40'!$B$36,
(IF(F512&gt;'admin BN&lt;40'!$C$35,'admin BN&lt;40'!$B$35,
(IF(F512&gt;'admin BN&lt;40'!$C$34,'admin BN&lt;40'!$B$34,
(IF(F512&gt;'admin BN&lt;40'!$C$33,'admin BN&lt;40'!$B$33,
(IF(F512&gt;'admin BN&lt;40'!$C$32,'admin BN&lt;40'!$B$32,
(IF(F512&gt;'admin BN&lt;40'!$C$31,'admin BN&lt;40'!$B$31,
(IF(F512&gt;'admin BN&lt;40'!$C$30,'admin BN&lt;40'!$B$30,
(IF(F512&gt;'admin BN&lt;40'!$C$29,'admin BN&lt;40'!$B$29,IF(F512="","",'admin BN&lt;40'!$B$28)))))))))))))))))))))))))))</f>
        <v/>
      </c>
      <c r="N512" s="12" t="str">
        <f xml:space="preserve">
IF(ISBLANK(K512),"",
IF(K512&gt;'admin BN&lt;40'!$E$6,"Safe",
IF(K512&gt;'admin BN&lt;40'!$G$6,"Danger",)))</f>
        <v/>
      </c>
      <c r="O512" s="13" t="str">
        <f xml:space="preserve">
IF(ISBLANK(L512),"",
IF(L512&gt;'admin BN&lt;40'!$G$7,"Danger",
IF(L512&gt;'admin BN&lt;40'!$F$7,"Alert",
IF(L512&gt;='admin BN&lt;40'!$E$7,"Safe",""))))</f>
        <v/>
      </c>
      <c r="P512" s="14" t="str">
        <f xml:space="preserve">
(IF(G512&gt;'admin BN&lt;40'!$C$23,'admin BN&lt;40'!$B$23,
(IF(G512&gt;'admin BN&lt;40'!$C$22,'admin BN&lt;40'!$B$22,
(IF(G512&gt;'admin BN&lt;40'!$C$21,'admin BN&lt;40'!$B$21,
(IF(G512&gt;'admin BN&lt;40'!$C$20,'admin BN&lt;40'!$B$20,IF(G512&gt;'admin BN&lt;40'!$C$19,'admin BN&lt;40'!$B$19,"")))))))))</f>
        <v/>
      </c>
      <c r="Q512" s="14" t="str">
        <f t="shared" si="14"/>
        <v/>
      </c>
      <c r="R512" s="14">
        <f t="shared" si="15"/>
        <v>5</v>
      </c>
      <c r="S512" s="15" t="str">
        <f xml:space="preserve">
IF($R512&gt;0,"Fill in all required fields",
IF(OR($M512="&gt;3.0%",$M512="2.0-3.0%",$M512="1.5-2.0%",$M512="0.5-1.5%"),"Fuel sulphur content is too high for operation on BN&lt;40, please use a higher BN CLO and the matching sheet",
IF($I512&gt;100,"CLO not suitable for this sheet. Please check BN &gt;100 sheet",
IF(AND($I512&gt;39,$I512&lt;101),"CLO not suitable for this sheet. Please check BN40 - BN100 sheet",
IF(ISERROR(VLOOKUP(Q512,'admin BN&lt;40'!J$6:M$59,4,FALSE)),"",VLOOKUP(Q512,'admin BN&lt;40'!J$6:M$59,4,FALSE))))))</f>
        <v>Fill in all required fields</v>
      </c>
    </row>
    <row r="513" spans="2:19" ht="15">
      <c r="B513" s="10">
        <v>508</v>
      </c>
      <c r="C513" s="41"/>
      <c r="D513" s="42"/>
      <c r="E513" s="42"/>
      <c r="F513" s="42"/>
      <c r="G513" s="42"/>
      <c r="H513" s="42"/>
      <c r="I513" s="42"/>
      <c r="J513" s="42"/>
      <c r="K513" s="42"/>
      <c r="L513" s="42"/>
      <c r="M513" s="11" t="str">
        <f xml:space="preserve">
(IF(F513&gt;'admin BN&lt;40'!$C$41,'admin BN&lt;40'!$B$41,
(IF(F513&gt;'admin BN&lt;40'!$C$40,'admin BN&lt;40'!$B$40,
(IF(F513&gt;'admin BN&lt;40'!$C$39,'admin BN&lt;40'!$B$39,
(IF(F513&gt;'admin BN&lt;40'!$C$38,'admin BN&lt;40'!$B$38,
(IF(F513&gt;'admin BN&lt;40'!$C$37,'admin BN&lt;40'!$B$37,
(IF(F513&gt;'admin BN&lt;40'!$C$36,'admin BN&lt;40'!$B$36,
(IF(F513&gt;'admin BN&lt;40'!$C$35,'admin BN&lt;40'!$B$35,
(IF(F513&gt;'admin BN&lt;40'!$C$34,'admin BN&lt;40'!$B$34,
(IF(F513&gt;'admin BN&lt;40'!$C$33,'admin BN&lt;40'!$B$33,
(IF(F513&gt;'admin BN&lt;40'!$C$32,'admin BN&lt;40'!$B$32,
(IF(F513&gt;'admin BN&lt;40'!$C$31,'admin BN&lt;40'!$B$31,
(IF(F513&gt;'admin BN&lt;40'!$C$30,'admin BN&lt;40'!$B$30,
(IF(F513&gt;'admin BN&lt;40'!$C$29,'admin BN&lt;40'!$B$29,IF(F513="","",'admin BN&lt;40'!$B$28)))))))))))))))))))))))))))</f>
        <v/>
      </c>
      <c r="N513" s="12" t="str">
        <f xml:space="preserve">
IF(ISBLANK(K513),"",
IF(K513&gt;'admin BN&lt;40'!$E$6,"Safe",
IF(K513&gt;'admin BN&lt;40'!$G$6,"Danger",)))</f>
        <v/>
      </c>
      <c r="O513" s="13" t="str">
        <f xml:space="preserve">
IF(ISBLANK(L513),"",
IF(L513&gt;'admin BN&lt;40'!$G$7,"Danger",
IF(L513&gt;'admin BN&lt;40'!$F$7,"Alert",
IF(L513&gt;='admin BN&lt;40'!$E$7,"Safe",""))))</f>
        <v/>
      </c>
      <c r="P513" s="14" t="str">
        <f xml:space="preserve">
(IF(G513&gt;'admin BN&lt;40'!$C$23,'admin BN&lt;40'!$B$23,
(IF(G513&gt;'admin BN&lt;40'!$C$22,'admin BN&lt;40'!$B$22,
(IF(G513&gt;'admin BN&lt;40'!$C$21,'admin BN&lt;40'!$B$21,
(IF(G513&gt;'admin BN&lt;40'!$C$20,'admin BN&lt;40'!$B$20,IF(G513&gt;'admin BN&lt;40'!$C$19,'admin BN&lt;40'!$B$19,"")))))))))</f>
        <v/>
      </c>
      <c r="Q513" s="14" t="str">
        <f t="shared" si="14"/>
        <v/>
      </c>
      <c r="R513" s="14">
        <f t="shared" si="15"/>
        <v>5</v>
      </c>
      <c r="S513" s="15" t="str">
        <f xml:space="preserve">
IF($R513&gt;0,"Fill in all required fields",
IF(OR($M513="&gt;3.0%",$M513="2.0-3.0%",$M513="1.5-2.0%",$M513="0.5-1.5%"),"Fuel sulphur content is too high for operation on BN&lt;40, please use a higher BN CLO and the matching sheet",
IF($I513&gt;100,"CLO not suitable for this sheet. Please check BN &gt;100 sheet",
IF(AND($I513&gt;39,$I513&lt;101),"CLO not suitable for this sheet. Please check BN40 - BN100 sheet",
IF(ISERROR(VLOOKUP(Q513,'admin BN&lt;40'!J$6:M$59,4,FALSE)),"",VLOOKUP(Q513,'admin BN&lt;40'!J$6:M$59,4,FALSE))))))</f>
        <v>Fill in all required fields</v>
      </c>
    </row>
    <row r="514" spans="2:19" ht="15">
      <c r="B514" s="10">
        <v>509</v>
      </c>
      <c r="C514" s="41"/>
      <c r="D514" s="42"/>
      <c r="E514" s="42"/>
      <c r="F514" s="42"/>
      <c r="G514" s="42"/>
      <c r="H514" s="42"/>
      <c r="I514" s="42"/>
      <c r="J514" s="42"/>
      <c r="K514" s="42"/>
      <c r="L514" s="42"/>
      <c r="M514" s="11" t="str">
        <f xml:space="preserve">
(IF(F514&gt;'admin BN&lt;40'!$C$41,'admin BN&lt;40'!$B$41,
(IF(F514&gt;'admin BN&lt;40'!$C$40,'admin BN&lt;40'!$B$40,
(IF(F514&gt;'admin BN&lt;40'!$C$39,'admin BN&lt;40'!$B$39,
(IF(F514&gt;'admin BN&lt;40'!$C$38,'admin BN&lt;40'!$B$38,
(IF(F514&gt;'admin BN&lt;40'!$C$37,'admin BN&lt;40'!$B$37,
(IF(F514&gt;'admin BN&lt;40'!$C$36,'admin BN&lt;40'!$B$36,
(IF(F514&gt;'admin BN&lt;40'!$C$35,'admin BN&lt;40'!$B$35,
(IF(F514&gt;'admin BN&lt;40'!$C$34,'admin BN&lt;40'!$B$34,
(IF(F514&gt;'admin BN&lt;40'!$C$33,'admin BN&lt;40'!$B$33,
(IF(F514&gt;'admin BN&lt;40'!$C$32,'admin BN&lt;40'!$B$32,
(IF(F514&gt;'admin BN&lt;40'!$C$31,'admin BN&lt;40'!$B$31,
(IF(F514&gt;'admin BN&lt;40'!$C$30,'admin BN&lt;40'!$B$30,
(IF(F514&gt;'admin BN&lt;40'!$C$29,'admin BN&lt;40'!$B$29,IF(F514="","",'admin BN&lt;40'!$B$28)))))))))))))))))))))))))))</f>
        <v/>
      </c>
      <c r="N514" s="12" t="str">
        <f xml:space="preserve">
IF(ISBLANK(K514),"",
IF(K514&gt;'admin BN&lt;40'!$E$6,"Safe",
IF(K514&gt;'admin BN&lt;40'!$G$6,"Danger",)))</f>
        <v/>
      </c>
      <c r="O514" s="13" t="str">
        <f xml:space="preserve">
IF(ISBLANK(L514),"",
IF(L514&gt;'admin BN&lt;40'!$G$7,"Danger",
IF(L514&gt;'admin BN&lt;40'!$F$7,"Alert",
IF(L514&gt;='admin BN&lt;40'!$E$7,"Safe",""))))</f>
        <v/>
      </c>
      <c r="P514" s="14" t="str">
        <f xml:space="preserve">
(IF(G514&gt;'admin BN&lt;40'!$C$23,'admin BN&lt;40'!$B$23,
(IF(G514&gt;'admin BN&lt;40'!$C$22,'admin BN&lt;40'!$B$22,
(IF(G514&gt;'admin BN&lt;40'!$C$21,'admin BN&lt;40'!$B$21,
(IF(G514&gt;'admin BN&lt;40'!$C$20,'admin BN&lt;40'!$B$20,IF(G514&gt;'admin BN&lt;40'!$C$19,'admin BN&lt;40'!$B$19,"")))))))))</f>
        <v/>
      </c>
      <c r="Q514" s="14" t="str">
        <f t="shared" si="14"/>
        <v/>
      </c>
      <c r="R514" s="14">
        <f t="shared" si="15"/>
        <v>5</v>
      </c>
      <c r="S514" s="15" t="str">
        <f xml:space="preserve">
IF($R514&gt;0,"Fill in all required fields",
IF(OR($M514="&gt;3.0%",$M514="2.0-3.0%",$M514="1.5-2.0%",$M514="0.5-1.5%"),"Fuel sulphur content is too high for operation on BN&lt;40, please use a higher BN CLO and the matching sheet",
IF($I514&gt;100,"CLO not suitable for this sheet. Please check BN &gt;100 sheet",
IF(AND($I514&gt;39,$I514&lt;101),"CLO not suitable for this sheet. Please check BN40 - BN100 sheet",
IF(ISERROR(VLOOKUP(Q514,'admin BN&lt;40'!J$6:M$59,4,FALSE)),"",VLOOKUP(Q514,'admin BN&lt;40'!J$6:M$59,4,FALSE))))))</f>
        <v>Fill in all required fields</v>
      </c>
    </row>
    <row r="515" spans="2:19" ht="15">
      <c r="B515" s="10">
        <v>510</v>
      </c>
      <c r="C515" s="41"/>
      <c r="D515" s="42"/>
      <c r="E515" s="42"/>
      <c r="F515" s="42"/>
      <c r="G515" s="42"/>
      <c r="H515" s="42"/>
      <c r="I515" s="42"/>
      <c r="J515" s="42"/>
      <c r="K515" s="42"/>
      <c r="L515" s="42"/>
      <c r="M515" s="11" t="str">
        <f xml:space="preserve">
(IF(F515&gt;'admin BN&lt;40'!$C$41,'admin BN&lt;40'!$B$41,
(IF(F515&gt;'admin BN&lt;40'!$C$40,'admin BN&lt;40'!$B$40,
(IF(F515&gt;'admin BN&lt;40'!$C$39,'admin BN&lt;40'!$B$39,
(IF(F515&gt;'admin BN&lt;40'!$C$38,'admin BN&lt;40'!$B$38,
(IF(F515&gt;'admin BN&lt;40'!$C$37,'admin BN&lt;40'!$B$37,
(IF(F515&gt;'admin BN&lt;40'!$C$36,'admin BN&lt;40'!$B$36,
(IF(F515&gt;'admin BN&lt;40'!$C$35,'admin BN&lt;40'!$B$35,
(IF(F515&gt;'admin BN&lt;40'!$C$34,'admin BN&lt;40'!$B$34,
(IF(F515&gt;'admin BN&lt;40'!$C$33,'admin BN&lt;40'!$B$33,
(IF(F515&gt;'admin BN&lt;40'!$C$32,'admin BN&lt;40'!$B$32,
(IF(F515&gt;'admin BN&lt;40'!$C$31,'admin BN&lt;40'!$B$31,
(IF(F515&gt;'admin BN&lt;40'!$C$30,'admin BN&lt;40'!$B$30,
(IF(F515&gt;'admin BN&lt;40'!$C$29,'admin BN&lt;40'!$B$29,IF(F515="","",'admin BN&lt;40'!$B$28)))))))))))))))))))))))))))</f>
        <v/>
      </c>
      <c r="N515" s="12" t="str">
        <f xml:space="preserve">
IF(ISBLANK(K515),"",
IF(K515&gt;'admin BN&lt;40'!$E$6,"Safe",
IF(K515&gt;'admin BN&lt;40'!$G$6,"Danger",)))</f>
        <v/>
      </c>
      <c r="O515" s="13" t="str">
        <f xml:space="preserve">
IF(ISBLANK(L515),"",
IF(L515&gt;'admin BN&lt;40'!$G$7,"Danger",
IF(L515&gt;'admin BN&lt;40'!$F$7,"Alert",
IF(L515&gt;='admin BN&lt;40'!$E$7,"Safe",""))))</f>
        <v/>
      </c>
      <c r="P515" s="14" t="str">
        <f xml:space="preserve">
(IF(G515&gt;'admin BN&lt;40'!$C$23,'admin BN&lt;40'!$B$23,
(IF(G515&gt;'admin BN&lt;40'!$C$22,'admin BN&lt;40'!$B$22,
(IF(G515&gt;'admin BN&lt;40'!$C$21,'admin BN&lt;40'!$B$21,
(IF(G515&gt;'admin BN&lt;40'!$C$20,'admin BN&lt;40'!$B$20,IF(G515&gt;'admin BN&lt;40'!$C$19,'admin BN&lt;40'!$B$19,"")))))))))</f>
        <v/>
      </c>
      <c r="Q515" s="14" t="str">
        <f t="shared" si="14"/>
        <v/>
      </c>
      <c r="R515" s="14">
        <f t="shared" si="15"/>
        <v>5</v>
      </c>
      <c r="S515" s="15" t="str">
        <f xml:space="preserve">
IF($R515&gt;0,"Fill in all required fields",
IF(OR($M515="&gt;3.0%",$M515="2.0-3.0%",$M515="1.5-2.0%",$M515="0.5-1.5%"),"Fuel sulphur content is too high for operation on BN&lt;40, please use a higher BN CLO and the matching sheet",
IF($I515&gt;100,"CLO not suitable for this sheet. Please check BN &gt;100 sheet",
IF(AND($I515&gt;39,$I515&lt;101),"CLO not suitable for this sheet. Please check BN40 - BN100 sheet",
IF(ISERROR(VLOOKUP(Q515,'admin BN&lt;40'!J$6:M$59,4,FALSE)),"",VLOOKUP(Q515,'admin BN&lt;40'!J$6:M$59,4,FALSE))))))</f>
        <v>Fill in all required fields</v>
      </c>
    </row>
    <row r="516" spans="2:19" ht="15">
      <c r="B516" s="10">
        <v>511</v>
      </c>
      <c r="C516" s="41"/>
      <c r="D516" s="42"/>
      <c r="E516" s="42"/>
      <c r="F516" s="42"/>
      <c r="G516" s="42"/>
      <c r="H516" s="42"/>
      <c r="I516" s="42"/>
      <c r="J516" s="42"/>
      <c r="K516" s="42"/>
      <c r="L516" s="42"/>
      <c r="M516" s="11" t="str">
        <f xml:space="preserve">
(IF(F516&gt;'admin BN&lt;40'!$C$41,'admin BN&lt;40'!$B$41,
(IF(F516&gt;'admin BN&lt;40'!$C$40,'admin BN&lt;40'!$B$40,
(IF(F516&gt;'admin BN&lt;40'!$C$39,'admin BN&lt;40'!$B$39,
(IF(F516&gt;'admin BN&lt;40'!$C$38,'admin BN&lt;40'!$B$38,
(IF(F516&gt;'admin BN&lt;40'!$C$37,'admin BN&lt;40'!$B$37,
(IF(F516&gt;'admin BN&lt;40'!$C$36,'admin BN&lt;40'!$B$36,
(IF(F516&gt;'admin BN&lt;40'!$C$35,'admin BN&lt;40'!$B$35,
(IF(F516&gt;'admin BN&lt;40'!$C$34,'admin BN&lt;40'!$B$34,
(IF(F516&gt;'admin BN&lt;40'!$C$33,'admin BN&lt;40'!$B$33,
(IF(F516&gt;'admin BN&lt;40'!$C$32,'admin BN&lt;40'!$B$32,
(IF(F516&gt;'admin BN&lt;40'!$C$31,'admin BN&lt;40'!$B$31,
(IF(F516&gt;'admin BN&lt;40'!$C$30,'admin BN&lt;40'!$B$30,
(IF(F516&gt;'admin BN&lt;40'!$C$29,'admin BN&lt;40'!$B$29,IF(F516="","",'admin BN&lt;40'!$B$28)))))))))))))))))))))))))))</f>
        <v/>
      </c>
      <c r="N516" s="12" t="str">
        <f xml:space="preserve">
IF(ISBLANK(K516),"",
IF(K516&gt;'admin BN&lt;40'!$E$6,"Safe",
IF(K516&gt;'admin BN&lt;40'!$G$6,"Danger",)))</f>
        <v/>
      </c>
      <c r="O516" s="13" t="str">
        <f xml:space="preserve">
IF(ISBLANK(L516),"",
IF(L516&gt;'admin BN&lt;40'!$G$7,"Danger",
IF(L516&gt;'admin BN&lt;40'!$F$7,"Alert",
IF(L516&gt;='admin BN&lt;40'!$E$7,"Safe",""))))</f>
        <v/>
      </c>
      <c r="P516" s="14" t="str">
        <f xml:space="preserve">
(IF(G516&gt;'admin BN&lt;40'!$C$23,'admin BN&lt;40'!$B$23,
(IF(G516&gt;'admin BN&lt;40'!$C$22,'admin BN&lt;40'!$B$22,
(IF(G516&gt;'admin BN&lt;40'!$C$21,'admin BN&lt;40'!$B$21,
(IF(G516&gt;'admin BN&lt;40'!$C$20,'admin BN&lt;40'!$B$20,IF(G516&gt;'admin BN&lt;40'!$C$19,'admin BN&lt;40'!$B$19,"")))))))))</f>
        <v/>
      </c>
      <c r="Q516" s="14" t="str">
        <f t="shared" si="14"/>
        <v/>
      </c>
      <c r="R516" s="14">
        <f t="shared" si="15"/>
        <v>5</v>
      </c>
      <c r="S516" s="15" t="str">
        <f xml:space="preserve">
IF($R516&gt;0,"Fill in all required fields",
IF(OR($M516="&gt;3.0%",$M516="2.0-3.0%",$M516="1.5-2.0%",$M516="0.5-1.5%"),"Fuel sulphur content is too high for operation on BN&lt;40, please use a higher BN CLO and the matching sheet",
IF($I516&gt;100,"CLO not suitable for this sheet. Please check BN &gt;100 sheet",
IF(AND($I516&gt;39,$I516&lt;101),"CLO not suitable for this sheet. Please check BN40 - BN100 sheet",
IF(ISERROR(VLOOKUP(Q516,'admin BN&lt;40'!J$6:M$59,4,FALSE)),"",VLOOKUP(Q516,'admin BN&lt;40'!J$6:M$59,4,FALSE))))))</f>
        <v>Fill in all required fields</v>
      </c>
    </row>
    <row r="517" spans="2:19" ht="15">
      <c r="B517" s="10">
        <v>512</v>
      </c>
      <c r="C517" s="41"/>
      <c r="D517" s="42"/>
      <c r="E517" s="42"/>
      <c r="F517" s="42"/>
      <c r="G517" s="42"/>
      <c r="H517" s="42"/>
      <c r="I517" s="42"/>
      <c r="J517" s="42"/>
      <c r="K517" s="42"/>
      <c r="L517" s="42"/>
      <c r="M517" s="11" t="str">
        <f xml:space="preserve">
(IF(F517&gt;'admin BN&lt;40'!$C$41,'admin BN&lt;40'!$B$41,
(IF(F517&gt;'admin BN&lt;40'!$C$40,'admin BN&lt;40'!$B$40,
(IF(F517&gt;'admin BN&lt;40'!$C$39,'admin BN&lt;40'!$B$39,
(IF(F517&gt;'admin BN&lt;40'!$C$38,'admin BN&lt;40'!$B$38,
(IF(F517&gt;'admin BN&lt;40'!$C$37,'admin BN&lt;40'!$B$37,
(IF(F517&gt;'admin BN&lt;40'!$C$36,'admin BN&lt;40'!$B$36,
(IF(F517&gt;'admin BN&lt;40'!$C$35,'admin BN&lt;40'!$B$35,
(IF(F517&gt;'admin BN&lt;40'!$C$34,'admin BN&lt;40'!$B$34,
(IF(F517&gt;'admin BN&lt;40'!$C$33,'admin BN&lt;40'!$B$33,
(IF(F517&gt;'admin BN&lt;40'!$C$32,'admin BN&lt;40'!$B$32,
(IF(F517&gt;'admin BN&lt;40'!$C$31,'admin BN&lt;40'!$B$31,
(IF(F517&gt;'admin BN&lt;40'!$C$30,'admin BN&lt;40'!$B$30,
(IF(F517&gt;'admin BN&lt;40'!$C$29,'admin BN&lt;40'!$B$29,IF(F517="","",'admin BN&lt;40'!$B$28)))))))))))))))))))))))))))</f>
        <v/>
      </c>
      <c r="N517" s="12" t="str">
        <f xml:space="preserve">
IF(ISBLANK(K517),"",
IF(K517&gt;'admin BN&lt;40'!$E$6,"Safe",
IF(K517&gt;'admin BN&lt;40'!$G$6,"Danger",)))</f>
        <v/>
      </c>
      <c r="O517" s="13" t="str">
        <f xml:space="preserve">
IF(ISBLANK(L517),"",
IF(L517&gt;'admin BN&lt;40'!$G$7,"Danger",
IF(L517&gt;'admin BN&lt;40'!$F$7,"Alert",
IF(L517&gt;='admin BN&lt;40'!$E$7,"Safe",""))))</f>
        <v/>
      </c>
      <c r="P517" s="14" t="str">
        <f xml:space="preserve">
(IF(G517&gt;'admin BN&lt;40'!$C$23,'admin BN&lt;40'!$B$23,
(IF(G517&gt;'admin BN&lt;40'!$C$22,'admin BN&lt;40'!$B$22,
(IF(G517&gt;'admin BN&lt;40'!$C$21,'admin BN&lt;40'!$B$21,
(IF(G517&gt;'admin BN&lt;40'!$C$20,'admin BN&lt;40'!$B$20,IF(G517&gt;'admin BN&lt;40'!$C$19,'admin BN&lt;40'!$B$19,"")))))))))</f>
        <v/>
      </c>
      <c r="Q517" s="14" t="str">
        <f t="shared" si="14"/>
        <v/>
      </c>
      <c r="R517" s="14">
        <f t="shared" si="15"/>
        <v>5</v>
      </c>
      <c r="S517" s="15" t="str">
        <f xml:space="preserve">
IF($R517&gt;0,"Fill in all required fields",
IF(OR($M517="&gt;3.0%",$M517="2.0-3.0%",$M517="1.5-2.0%",$M517="0.5-1.5%"),"Fuel sulphur content is too high for operation on BN&lt;40, please use a higher BN CLO and the matching sheet",
IF($I517&gt;100,"CLO not suitable for this sheet. Please check BN &gt;100 sheet",
IF(AND($I517&gt;39,$I517&lt;101),"CLO not suitable for this sheet. Please check BN40 - BN100 sheet",
IF(ISERROR(VLOOKUP(Q517,'admin BN&lt;40'!J$6:M$59,4,FALSE)),"",VLOOKUP(Q517,'admin BN&lt;40'!J$6:M$59,4,FALSE))))))</f>
        <v>Fill in all required fields</v>
      </c>
    </row>
    <row r="518" spans="2:19" ht="15">
      <c r="B518" s="10">
        <v>513</v>
      </c>
      <c r="C518" s="41"/>
      <c r="D518" s="42"/>
      <c r="E518" s="42"/>
      <c r="F518" s="42"/>
      <c r="G518" s="42"/>
      <c r="H518" s="42"/>
      <c r="I518" s="42"/>
      <c r="J518" s="42"/>
      <c r="K518" s="42"/>
      <c r="L518" s="42"/>
      <c r="M518" s="11" t="str">
        <f xml:space="preserve">
(IF(F518&gt;'admin BN&lt;40'!$C$41,'admin BN&lt;40'!$B$41,
(IF(F518&gt;'admin BN&lt;40'!$C$40,'admin BN&lt;40'!$B$40,
(IF(F518&gt;'admin BN&lt;40'!$C$39,'admin BN&lt;40'!$B$39,
(IF(F518&gt;'admin BN&lt;40'!$C$38,'admin BN&lt;40'!$B$38,
(IF(F518&gt;'admin BN&lt;40'!$C$37,'admin BN&lt;40'!$B$37,
(IF(F518&gt;'admin BN&lt;40'!$C$36,'admin BN&lt;40'!$B$36,
(IF(F518&gt;'admin BN&lt;40'!$C$35,'admin BN&lt;40'!$B$35,
(IF(F518&gt;'admin BN&lt;40'!$C$34,'admin BN&lt;40'!$B$34,
(IF(F518&gt;'admin BN&lt;40'!$C$33,'admin BN&lt;40'!$B$33,
(IF(F518&gt;'admin BN&lt;40'!$C$32,'admin BN&lt;40'!$B$32,
(IF(F518&gt;'admin BN&lt;40'!$C$31,'admin BN&lt;40'!$B$31,
(IF(F518&gt;'admin BN&lt;40'!$C$30,'admin BN&lt;40'!$B$30,
(IF(F518&gt;'admin BN&lt;40'!$C$29,'admin BN&lt;40'!$B$29,IF(F518="","",'admin BN&lt;40'!$B$28)))))))))))))))))))))))))))</f>
        <v/>
      </c>
      <c r="N518" s="12" t="str">
        <f xml:space="preserve">
IF(ISBLANK(K518),"",
IF(K518&gt;'admin BN&lt;40'!$E$6,"Safe",
IF(K518&gt;'admin BN&lt;40'!$G$6,"Danger",)))</f>
        <v/>
      </c>
      <c r="O518" s="13" t="str">
        <f xml:space="preserve">
IF(ISBLANK(L518),"",
IF(L518&gt;'admin BN&lt;40'!$G$7,"Danger",
IF(L518&gt;'admin BN&lt;40'!$F$7,"Alert",
IF(L518&gt;='admin BN&lt;40'!$E$7,"Safe",""))))</f>
        <v/>
      </c>
      <c r="P518" s="14" t="str">
        <f xml:space="preserve">
(IF(G518&gt;'admin BN&lt;40'!$C$23,'admin BN&lt;40'!$B$23,
(IF(G518&gt;'admin BN&lt;40'!$C$22,'admin BN&lt;40'!$B$22,
(IF(G518&gt;'admin BN&lt;40'!$C$21,'admin BN&lt;40'!$B$21,
(IF(G518&gt;'admin BN&lt;40'!$C$20,'admin BN&lt;40'!$B$20,IF(G518&gt;'admin BN&lt;40'!$C$19,'admin BN&lt;40'!$B$19,"")))))))))</f>
        <v/>
      </c>
      <c r="Q518" s="14" t="str">
        <f t="shared" si="14"/>
        <v/>
      </c>
      <c r="R518" s="14">
        <f t="shared" si="15"/>
        <v>5</v>
      </c>
      <c r="S518" s="15" t="str">
        <f xml:space="preserve">
IF($R518&gt;0,"Fill in all required fields",
IF(OR($M518="&gt;3.0%",$M518="2.0-3.0%",$M518="1.5-2.0%",$M518="0.5-1.5%"),"Fuel sulphur content is too high for operation on BN&lt;40, please use a higher BN CLO and the matching sheet",
IF($I518&gt;100,"CLO not suitable for this sheet. Please check BN &gt;100 sheet",
IF(AND($I518&gt;39,$I518&lt;101),"CLO not suitable for this sheet. Please check BN40 - BN100 sheet",
IF(ISERROR(VLOOKUP(Q518,'admin BN&lt;40'!J$6:M$59,4,FALSE)),"",VLOOKUP(Q518,'admin BN&lt;40'!J$6:M$59,4,FALSE))))))</f>
        <v>Fill in all required fields</v>
      </c>
    </row>
    <row r="519" spans="2:19" ht="15">
      <c r="B519" s="10">
        <v>514</v>
      </c>
      <c r="C519" s="41"/>
      <c r="D519" s="42"/>
      <c r="E519" s="42"/>
      <c r="F519" s="42"/>
      <c r="G519" s="42"/>
      <c r="H519" s="42"/>
      <c r="I519" s="42"/>
      <c r="J519" s="42"/>
      <c r="K519" s="42"/>
      <c r="L519" s="42"/>
      <c r="M519" s="11" t="str">
        <f xml:space="preserve">
(IF(F519&gt;'admin BN&lt;40'!$C$41,'admin BN&lt;40'!$B$41,
(IF(F519&gt;'admin BN&lt;40'!$C$40,'admin BN&lt;40'!$B$40,
(IF(F519&gt;'admin BN&lt;40'!$C$39,'admin BN&lt;40'!$B$39,
(IF(F519&gt;'admin BN&lt;40'!$C$38,'admin BN&lt;40'!$B$38,
(IF(F519&gt;'admin BN&lt;40'!$C$37,'admin BN&lt;40'!$B$37,
(IF(F519&gt;'admin BN&lt;40'!$C$36,'admin BN&lt;40'!$B$36,
(IF(F519&gt;'admin BN&lt;40'!$C$35,'admin BN&lt;40'!$B$35,
(IF(F519&gt;'admin BN&lt;40'!$C$34,'admin BN&lt;40'!$B$34,
(IF(F519&gt;'admin BN&lt;40'!$C$33,'admin BN&lt;40'!$B$33,
(IF(F519&gt;'admin BN&lt;40'!$C$32,'admin BN&lt;40'!$B$32,
(IF(F519&gt;'admin BN&lt;40'!$C$31,'admin BN&lt;40'!$B$31,
(IF(F519&gt;'admin BN&lt;40'!$C$30,'admin BN&lt;40'!$B$30,
(IF(F519&gt;'admin BN&lt;40'!$C$29,'admin BN&lt;40'!$B$29,IF(F519="","",'admin BN&lt;40'!$B$28)))))))))))))))))))))))))))</f>
        <v/>
      </c>
      <c r="N519" s="12" t="str">
        <f xml:space="preserve">
IF(ISBLANK(K519),"",
IF(K519&gt;'admin BN&lt;40'!$E$6,"Safe",
IF(K519&gt;'admin BN&lt;40'!$G$6,"Danger",)))</f>
        <v/>
      </c>
      <c r="O519" s="13" t="str">
        <f xml:space="preserve">
IF(ISBLANK(L519),"",
IF(L519&gt;'admin BN&lt;40'!$G$7,"Danger",
IF(L519&gt;'admin BN&lt;40'!$F$7,"Alert",
IF(L519&gt;='admin BN&lt;40'!$E$7,"Safe",""))))</f>
        <v/>
      </c>
      <c r="P519" s="14" t="str">
        <f xml:space="preserve">
(IF(G519&gt;'admin BN&lt;40'!$C$23,'admin BN&lt;40'!$B$23,
(IF(G519&gt;'admin BN&lt;40'!$C$22,'admin BN&lt;40'!$B$22,
(IF(G519&gt;'admin BN&lt;40'!$C$21,'admin BN&lt;40'!$B$21,
(IF(G519&gt;'admin BN&lt;40'!$C$20,'admin BN&lt;40'!$B$20,IF(G519&gt;'admin BN&lt;40'!$C$19,'admin BN&lt;40'!$B$19,"")))))))))</f>
        <v/>
      </c>
      <c r="Q519" s="14" t="str">
        <f t="shared" ref="Q519:Q582" si="16">N519&amp;O519&amp;P519</f>
        <v/>
      </c>
      <c r="R519" s="14">
        <f t="shared" ref="R519:R582" si="17">SUM(
COUNTIF($F519,""),
COUNTIF($G519,""),
COUNTIF($I519,""),
COUNTIF($K519,""),
COUNTIF($L519,""))</f>
        <v>5</v>
      </c>
      <c r="S519" s="15" t="str">
        <f xml:space="preserve">
IF($R519&gt;0,"Fill in all required fields",
IF(OR($M519="&gt;3.0%",$M519="2.0-3.0%",$M519="1.5-2.0%",$M519="0.5-1.5%"),"Fuel sulphur content is too high for operation on BN&lt;40, please use a higher BN CLO and the matching sheet",
IF($I519&gt;100,"CLO not suitable for this sheet. Please check BN &gt;100 sheet",
IF(AND($I519&gt;39,$I519&lt;101),"CLO not suitable for this sheet. Please check BN40 - BN100 sheet",
IF(ISERROR(VLOOKUP(Q519,'admin BN&lt;40'!J$6:M$59,4,FALSE)),"",VLOOKUP(Q519,'admin BN&lt;40'!J$6:M$59,4,FALSE))))))</f>
        <v>Fill in all required fields</v>
      </c>
    </row>
    <row r="520" spans="2:19" ht="15">
      <c r="B520" s="10">
        <v>515</v>
      </c>
      <c r="C520" s="41"/>
      <c r="D520" s="42"/>
      <c r="E520" s="42"/>
      <c r="F520" s="42"/>
      <c r="G520" s="42"/>
      <c r="H520" s="42"/>
      <c r="I520" s="42"/>
      <c r="J520" s="42"/>
      <c r="K520" s="42"/>
      <c r="L520" s="42"/>
      <c r="M520" s="11" t="str">
        <f xml:space="preserve">
(IF(F520&gt;'admin BN&lt;40'!$C$41,'admin BN&lt;40'!$B$41,
(IF(F520&gt;'admin BN&lt;40'!$C$40,'admin BN&lt;40'!$B$40,
(IF(F520&gt;'admin BN&lt;40'!$C$39,'admin BN&lt;40'!$B$39,
(IF(F520&gt;'admin BN&lt;40'!$C$38,'admin BN&lt;40'!$B$38,
(IF(F520&gt;'admin BN&lt;40'!$C$37,'admin BN&lt;40'!$B$37,
(IF(F520&gt;'admin BN&lt;40'!$C$36,'admin BN&lt;40'!$B$36,
(IF(F520&gt;'admin BN&lt;40'!$C$35,'admin BN&lt;40'!$B$35,
(IF(F520&gt;'admin BN&lt;40'!$C$34,'admin BN&lt;40'!$B$34,
(IF(F520&gt;'admin BN&lt;40'!$C$33,'admin BN&lt;40'!$B$33,
(IF(F520&gt;'admin BN&lt;40'!$C$32,'admin BN&lt;40'!$B$32,
(IF(F520&gt;'admin BN&lt;40'!$C$31,'admin BN&lt;40'!$B$31,
(IF(F520&gt;'admin BN&lt;40'!$C$30,'admin BN&lt;40'!$B$30,
(IF(F520&gt;'admin BN&lt;40'!$C$29,'admin BN&lt;40'!$B$29,IF(F520="","",'admin BN&lt;40'!$B$28)))))))))))))))))))))))))))</f>
        <v/>
      </c>
      <c r="N520" s="12" t="str">
        <f xml:space="preserve">
IF(ISBLANK(K520),"",
IF(K520&gt;'admin BN&lt;40'!$E$6,"Safe",
IF(K520&gt;'admin BN&lt;40'!$G$6,"Danger",)))</f>
        <v/>
      </c>
      <c r="O520" s="13" t="str">
        <f xml:space="preserve">
IF(ISBLANK(L520),"",
IF(L520&gt;'admin BN&lt;40'!$G$7,"Danger",
IF(L520&gt;'admin BN&lt;40'!$F$7,"Alert",
IF(L520&gt;='admin BN&lt;40'!$E$7,"Safe",""))))</f>
        <v/>
      </c>
      <c r="P520" s="14" t="str">
        <f xml:space="preserve">
(IF(G520&gt;'admin BN&lt;40'!$C$23,'admin BN&lt;40'!$B$23,
(IF(G520&gt;'admin BN&lt;40'!$C$22,'admin BN&lt;40'!$B$22,
(IF(G520&gt;'admin BN&lt;40'!$C$21,'admin BN&lt;40'!$B$21,
(IF(G520&gt;'admin BN&lt;40'!$C$20,'admin BN&lt;40'!$B$20,IF(G520&gt;'admin BN&lt;40'!$C$19,'admin BN&lt;40'!$B$19,"")))))))))</f>
        <v/>
      </c>
      <c r="Q520" s="14" t="str">
        <f t="shared" si="16"/>
        <v/>
      </c>
      <c r="R520" s="14">
        <f t="shared" si="17"/>
        <v>5</v>
      </c>
      <c r="S520" s="15" t="str">
        <f xml:space="preserve">
IF($R520&gt;0,"Fill in all required fields",
IF(OR($M520="&gt;3.0%",$M520="2.0-3.0%",$M520="1.5-2.0%",$M520="0.5-1.5%"),"Fuel sulphur content is too high for operation on BN&lt;40, please use a higher BN CLO and the matching sheet",
IF($I520&gt;100,"CLO not suitable for this sheet. Please check BN &gt;100 sheet",
IF(AND($I520&gt;39,$I520&lt;101),"CLO not suitable for this sheet. Please check BN40 - BN100 sheet",
IF(ISERROR(VLOOKUP(Q520,'admin BN&lt;40'!J$6:M$59,4,FALSE)),"",VLOOKUP(Q520,'admin BN&lt;40'!J$6:M$59,4,FALSE))))))</f>
        <v>Fill in all required fields</v>
      </c>
    </row>
    <row r="521" spans="2:19" ht="15">
      <c r="B521" s="10">
        <v>516</v>
      </c>
      <c r="C521" s="41"/>
      <c r="D521" s="42"/>
      <c r="E521" s="42"/>
      <c r="F521" s="42"/>
      <c r="G521" s="42"/>
      <c r="H521" s="42"/>
      <c r="I521" s="42"/>
      <c r="J521" s="42"/>
      <c r="K521" s="42"/>
      <c r="L521" s="42"/>
      <c r="M521" s="11" t="str">
        <f xml:space="preserve">
(IF(F521&gt;'admin BN&lt;40'!$C$41,'admin BN&lt;40'!$B$41,
(IF(F521&gt;'admin BN&lt;40'!$C$40,'admin BN&lt;40'!$B$40,
(IF(F521&gt;'admin BN&lt;40'!$C$39,'admin BN&lt;40'!$B$39,
(IF(F521&gt;'admin BN&lt;40'!$C$38,'admin BN&lt;40'!$B$38,
(IF(F521&gt;'admin BN&lt;40'!$C$37,'admin BN&lt;40'!$B$37,
(IF(F521&gt;'admin BN&lt;40'!$C$36,'admin BN&lt;40'!$B$36,
(IF(F521&gt;'admin BN&lt;40'!$C$35,'admin BN&lt;40'!$B$35,
(IF(F521&gt;'admin BN&lt;40'!$C$34,'admin BN&lt;40'!$B$34,
(IF(F521&gt;'admin BN&lt;40'!$C$33,'admin BN&lt;40'!$B$33,
(IF(F521&gt;'admin BN&lt;40'!$C$32,'admin BN&lt;40'!$B$32,
(IF(F521&gt;'admin BN&lt;40'!$C$31,'admin BN&lt;40'!$B$31,
(IF(F521&gt;'admin BN&lt;40'!$C$30,'admin BN&lt;40'!$B$30,
(IF(F521&gt;'admin BN&lt;40'!$C$29,'admin BN&lt;40'!$B$29,IF(F521="","",'admin BN&lt;40'!$B$28)))))))))))))))))))))))))))</f>
        <v/>
      </c>
      <c r="N521" s="12" t="str">
        <f xml:space="preserve">
IF(ISBLANK(K521),"",
IF(K521&gt;'admin BN&lt;40'!$E$6,"Safe",
IF(K521&gt;'admin BN&lt;40'!$G$6,"Danger",)))</f>
        <v/>
      </c>
      <c r="O521" s="13" t="str">
        <f xml:space="preserve">
IF(ISBLANK(L521),"",
IF(L521&gt;'admin BN&lt;40'!$G$7,"Danger",
IF(L521&gt;'admin BN&lt;40'!$F$7,"Alert",
IF(L521&gt;='admin BN&lt;40'!$E$7,"Safe",""))))</f>
        <v/>
      </c>
      <c r="P521" s="14" t="str">
        <f xml:space="preserve">
(IF(G521&gt;'admin BN&lt;40'!$C$23,'admin BN&lt;40'!$B$23,
(IF(G521&gt;'admin BN&lt;40'!$C$22,'admin BN&lt;40'!$B$22,
(IF(G521&gt;'admin BN&lt;40'!$C$21,'admin BN&lt;40'!$B$21,
(IF(G521&gt;'admin BN&lt;40'!$C$20,'admin BN&lt;40'!$B$20,IF(G521&gt;'admin BN&lt;40'!$C$19,'admin BN&lt;40'!$B$19,"")))))))))</f>
        <v/>
      </c>
      <c r="Q521" s="14" t="str">
        <f t="shared" si="16"/>
        <v/>
      </c>
      <c r="R521" s="14">
        <f t="shared" si="17"/>
        <v>5</v>
      </c>
      <c r="S521" s="15" t="str">
        <f xml:space="preserve">
IF($R521&gt;0,"Fill in all required fields",
IF(OR($M521="&gt;3.0%",$M521="2.0-3.0%",$M521="1.5-2.0%",$M521="0.5-1.5%"),"Fuel sulphur content is too high for operation on BN&lt;40, please use a higher BN CLO and the matching sheet",
IF($I521&gt;100,"CLO not suitable for this sheet. Please check BN &gt;100 sheet",
IF(AND($I521&gt;39,$I521&lt;101),"CLO not suitable for this sheet. Please check BN40 - BN100 sheet",
IF(ISERROR(VLOOKUP(Q521,'admin BN&lt;40'!J$6:M$59,4,FALSE)),"",VLOOKUP(Q521,'admin BN&lt;40'!J$6:M$59,4,FALSE))))))</f>
        <v>Fill in all required fields</v>
      </c>
    </row>
    <row r="522" spans="2:19" ht="15">
      <c r="B522" s="10">
        <v>517</v>
      </c>
      <c r="C522" s="41"/>
      <c r="D522" s="42"/>
      <c r="E522" s="42"/>
      <c r="F522" s="42"/>
      <c r="G522" s="42"/>
      <c r="H522" s="42"/>
      <c r="I522" s="42"/>
      <c r="J522" s="42"/>
      <c r="K522" s="42"/>
      <c r="L522" s="42"/>
      <c r="M522" s="11" t="str">
        <f xml:space="preserve">
(IF(F522&gt;'admin BN&lt;40'!$C$41,'admin BN&lt;40'!$B$41,
(IF(F522&gt;'admin BN&lt;40'!$C$40,'admin BN&lt;40'!$B$40,
(IF(F522&gt;'admin BN&lt;40'!$C$39,'admin BN&lt;40'!$B$39,
(IF(F522&gt;'admin BN&lt;40'!$C$38,'admin BN&lt;40'!$B$38,
(IF(F522&gt;'admin BN&lt;40'!$C$37,'admin BN&lt;40'!$B$37,
(IF(F522&gt;'admin BN&lt;40'!$C$36,'admin BN&lt;40'!$B$36,
(IF(F522&gt;'admin BN&lt;40'!$C$35,'admin BN&lt;40'!$B$35,
(IF(F522&gt;'admin BN&lt;40'!$C$34,'admin BN&lt;40'!$B$34,
(IF(F522&gt;'admin BN&lt;40'!$C$33,'admin BN&lt;40'!$B$33,
(IF(F522&gt;'admin BN&lt;40'!$C$32,'admin BN&lt;40'!$B$32,
(IF(F522&gt;'admin BN&lt;40'!$C$31,'admin BN&lt;40'!$B$31,
(IF(F522&gt;'admin BN&lt;40'!$C$30,'admin BN&lt;40'!$B$30,
(IF(F522&gt;'admin BN&lt;40'!$C$29,'admin BN&lt;40'!$B$29,IF(F522="","",'admin BN&lt;40'!$B$28)))))))))))))))))))))))))))</f>
        <v/>
      </c>
      <c r="N522" s="12" t="str">
        <f xml:space="preserve">
IF(ISBLANK(K522),"",
IF(K522&gt;'admin BN&lt;40'!$E$6,"Safe",
IF(K522&gt;'admin BN&lt;40'!$G$6,"Danger",)))</f>
        <v/>
      </c>
      <c r="O522" s="13" t="str">
        <f xml:space="preserve">
IF(ISBLANK(L522),"",
IF(L522&gt;'admin BN&lt;40'!$G$7,"Danger",
IF(L522&gt;'admin BN&lt;40'!$F$7,"Alert",
IF(L522&gt;='admin BN&lt;40'!$E$7,"Safe",""))))</f>
        <v/>
      </c>
      <c r="P522" s="14" t="str">
        <f xml:space="preserve">
(IF(G522&gt;'admin BN&lt;40'!$C$23,'admin BN&lt;40'!$B$23,
(IF(G522&gt;'admin BN&lt;40'!$C$22,'admin BN&lt;40'!$B$22,
(IF(G522&gt;'admin BN&lt;40'!$C$21,'admin BN&lt;40'!$B$21,
(IF(G522&gt;'admin BN&lt;40'!$C$20,'admin BN&lt;40'!$B$20,IF(G522&gt;'admin BN&lt;40'!$C$19,'admin BN&lt;40'!$B$19,"")))))))))</f>
        <v/>
      </c>
      <c r="Q522" s="14" t="str">
        <f t="shared" si="16"/>
        <v/>
      </c>
      <c r="R522" s="14">
        <f t="shared" si="17"/>
        <v>5</v>
      </c>
      <c r="S522" s="15" t="str">
        <f xml:space="preserve">
IF($R522&gt;0,"Fill in all required fields",
IF(OR($M522="&gt;3.0%",$M522="2.0-3.0%",$M522="1.5-2.0%",$M522="0.5-1.5%"),"Fuel sulphur content is too high for operation on BN&lt;40, please use a higher BN CLO and the matching sheet",
IF($I522&gt;100,"CLO not suitable for this sheet. Please check BN &gt;100 sheet",
IF(AND($I522&gt;39,$I522&lt;101),"CLO not suitable for this sheet. Please check BN40 - BN100 sheet",
IF(ISERROR(VLOOKUP(Q522,'admin BN&lt;40'!J$6:M$59,4,FALSE)),"",VLOOKUP(Q522,'admin BN&lt;40'!J$6:M$59,4,FALSE))))))</f>
        <v>Fill in all required fields</v>
      </c>
    </row>
    <row r="523" spans="2:19" ht="15">
      <c r="B523" s="10">
        <v>518</v>
      </c>
      <c r="C523" s="41"/>
      <c r="D523" s="42"/>
      <c r="E523" s="42"/>
      <c r="F523" s="42"/>
      <c r="G523" s="42"/>
      <c r="H523" s="42"/>
      <c r="I523" s="42"/>
      <c r="J523" s="42"/>
      <c r="K523" s="42"/>
      <c r="L523" s="42"/>
      <c r="M523" s="11" t="str">
        <f xml:space="preserve">
(IF(F523&gt;'admin BN&lt;40'!$C$41,'admin BN&lt;40'!$B$41,
(IF(F523&gt;'admin BN&lt;40'!$C$40,'admin BN&lt;40'!$B$40,
(IF(F523&gt;'admin BN&lt;40'!$C$39,'admin BN&lt;40'!$B$39,
(IF(F523&gt;'admin BN&lt;40'!$C$38,'admin BN&lt;40'!$B$38,
(IF(F523&gt;'admin BN&lt;40'!$C$37,'admin BN&lt;40'!$B$37,
(IF(F523&gt;'admin BN&lt;40'!$C$36,'admin BN&lt;40'!$B$36,
(IF(F523&gt;'admin BN&lt;40'!$C$35,'admin BN&lt;40'!$B$35,
(IF(F523&gt;'admin BN&lt;40'!$C$34,'admin BN&lt;40'!$B$34,
(IF(F523&gt;'admin BN&lt;40'!$C$33,'admin BN&lt;40'!$B$33,
(IF(F523&gt;'admin BN&lt;40'!$C$32,'admin BN&lt;40'!$B$32,
(IF(F523&gt;'admin BN&lt;40'!$C$31,'admin BN&lt;40'!$B$31,
(IF(F523&gt;'admin BN&lt;40'!$C$30,'admin BN&lt;40'!$B$30,
(IF(F523&gt;'admin BN&lt;40'!$C$29,'admin BN&lt;40'!$B$29,IF(F523="","",'admin BN&lt;40'!$B$28)))))))))))))))))))))))))))</f>
        <v/>
      </c>
      <c r="N523" s="12" t="str">
        <f xml:space="preserve">
IF(ISBLANK(K523),"",
IF(K523&gt;'admin BN&lt;40'!$E$6,"Safe",
IF(K523&gt;'admin BN&lt;40'!$G$6,"Danger",)))</f>
        <v/>
      </c>
      <c r="O523" s="13" t="str">
        <f xml:space="preserve">
IF(ISBLANK(L523),"",
IF(L523&gt;'admin BN&lt;40'!$G$7,"Danger",
IF(L523&gt;'admin BN&lt;40'!$F$7,"Alert",
IF(L523&gt;='admin BN&lt;40'!$E$7,"Safe",""))))</f>
        <v/>
      </c>
      <c r="P523" s="14" t="str">
        <f xml:space="preserve">
(IF(G523&gt;'admin BN&lt;40'!$C$23,'admin BN&lt;40'!$B$23,
(IF(G523&gt;'admin BN&lt;40'!$C$22,'admin BN&lt;40'!$B$22,
(IF(G523&gt;'admin BN&lt;40'!$C$21,'admin BN&lt;40'!$B$21,
(IF(G523&gt;'admin BN&lt;40'!$C$20,'admin BN&lt;40'!$B$20,IF(G523&gt;'admin BN&lt;40'!$C$19,'admin BN&lt;40'!$B$19,"")))))))))</f>
        <v/>
      </c>
      <c r="Q523" s="14" t="str">
        <f t="shared" si="16"/>
        <v/>
      </c>
      <c r="R523" s="14">
        <f t="shared" si="17"/>
        <v>5</v>
      </c>
      <c r="S523" s="15" t="str">
        <f xml:space="preserve">
IF($R523&gt;0,"Fill in all required fields",
IF(OR($M523="&gt;3.0%",$M523="2.0-3.0%",$M523="1.5-2.0%",$M523="0.5-1.5%"),"Fuel sulphur content is too high for operation on BN&lt;40, please use a higher BN CLO and the matching sheet",
IF($I523&gt;100,"CLO not suitable for this sheet. Please check BN &gt;100 sheet",
IF(AND($I523&gt;39,$I523&lt;101),"CLO not suitable for this sheet. Please check BN40 - BN100 sheet",
IF(ISERROR(VLOOKUP(Q523,'admin BN&lt;40'!J$6:M$59,4,FALSE)),"",VLOOKUP(Q523,'admin BN&lt;40'!J$6:M$59,4,FALSE))))))</f>
        <v>Fill in all required fields</v>
      </c>
    </row>
    <row r="524" spans="2:19" ht="15">
      <c r="B524" s="10">
        <v>519</v>
      </c>
      <c r="C524" s="41"/>
      <c r="D524" s="42"/>
      <c r="E524" s="42"/>
      <c r="F524" s="42"/>
      <c r="G524" s="42"/>
      <c r="H524" s="42"/>
      <c r="I524" s="42"/>
      <c r="J524" s="42"/>
      <c r="K524" s="42"/>
      <c r="L524" s="42"/>
      <c r="M524" s="11" t="str">
        <f xml:space="preserve">
(IF(F524&gt;'admin BN&lt;40'!$C$41,'admin BN&lt;40'!$B$41,
(IF(F524&gt;'admin BN&lt;40'!$C$40,'admin BN&lt;40'!$B$40,
(IF(F524&gt;'admin BN&lt;40'!$C$39,'admin BN&lt;40'!$B$39,
(IF(F524&gt;'admin BN&lt;40'!$C$38,'admin BN&lt;40'!$B$38,
(IF(F524&gt;'admin BN&lt;40'!$C$37,'admin BN&lt;40'!$B$37,
(IF(F524&gt;'admin BN&lt;40'!$C$36,'admin BN&lt;40'!$B$36,
(IF(F524&gt;'admin BN&lt;40'!$C$35,'admin BN&lt;40'!$B$35,
(IF(F524&gt;'admin BN&lt;40'!$C$34,'admin BN&lt;40'!$B$34,
(IF(F524&gt;'admin BN&lt;40'!$C$33,'admin BN&lt;40'!$B$33,
(IF(F524&gt;'admin BN&lt;40'!$C$32,'admin BN&lt;40'!$B$32,
(IF(F524&gt;'admin BN&lt;40'!$C$31,'admin BN&lt;40'!$B$31,
(IF(F524&gt;'admin BN&lt;40'!$C$30,'admin BN&lt;40'!$B$30,
(IF(F524&gt;'admin BN&lt;40'!$C$29,'admin BN&lt;40'!$B$29,IF(F524="","",'admin BN&lt;40'!$B$28)))))))))))))))))))))))))))</f>
        <v/>
      </c>
      <c r="N524" s="12" t="str">
        <f xml:space="preserve">
IF(ISBLANK(K524),"",
IF(K524&gt;'admin BN&lt;40'!$E$6,"Safe",
IF(K524&gt;'admin BN&lt;40'!$G$6,"Danger",)))</f>
        <v/>
      </c>
      <c r="O524" s="13" t="str">
        <f xml:space="preserve">
IF(ISBLANK(L524),"",
IF(L524&gt;'admin BN&lt;40'!$G$7,"Danger",
IF(L524&gt;'admin BN&lt;40'!$F$7,"Alert",
IF(L524&gt;='admin BN&lt;40'!$E$7,"Safe",""))))</f>
        <v/>
      </c>
      <c r="P524" s="14" t="str">
        <f xml:space="preserve">
(IF(G524&gt;'admin BN&lt;40'!$C$23,'admin BN&lt;40'!$B$23,
(IF(G524&gt;'admin BN&lt;40'!$C$22,'admin BN&lt;40'!$B$22,
(IF(G524&gt;'admin BN&lt;40'!$C$21,'admin BN&lt;40'!$B$21,
(IF(G524&gt;'admin BN&lt;40'!$C$20,'admin BN&lt;40'!$B$20,IF(G524&gt;'admin BN&lt;40'!$C$19,'admin BN&lt;40'!$B$19,"")))))))))</f>
        <v/>
      </c>
      <c r="Q524" s="14" t="str">
        <f t="shared" si="16"/>
        <v/>
      </c>
      <c r="R524" s="14">
        <f t="shared" si="17"/>
        <v>5</v>
      </c>
      <c r="S524" s="15" t="str">
        <f xml:space="preserve">
IF($R524&gt;0,"Fill in all required fields",
IF(OR($M524="&gt;3.0%",$M524="2.0-3.0%",$M524="1.5-2.0%",$M524="0.5-1.5%"),"Fuel sulphur content is too high for operation on BN&lt;40, please use a higher BN CLO and the matching sheet",
IF($I524&gt;100,"CLO not suitable for this sheet. Please check BN &gt;100 sheet",
IF(AND($I524&gt;39,$I524&lt;101),"CLO not suitable for this sheet. Please check BN40 - BN100 sheet",
IF(ISERROR(VLOOKUP(Q524,'admin BN&lt;40'!J$6:M$59,4,FALSE)),"",VLOOKUP(Q524,'admin BN&lt;40'!J$6:M$59,4,FALSE))))))</f>
        <v>Fill in all required fields</v>
      </c>
    </row>
    <row r="525" spans="2:19" ht="15">
      <c r="B525" s="10">
        <v>520</v>
      </c>
      <c r="C525" s="41"/>
      <c r="D525" s="42"/>
      <c r="E525" s="42"/>
      <c r="F525" s="42"/>
      <c r="G525" s="42"/>
      <c r="H525" s="42"/>
      <c r="I525" s="42"/>
      <c r="J525" s="42"/>
      <c r="K525" s="42"/>
      <c r="L525" s="42"/>
      <c r="M525" s="11" t="str">
        <f xml:space="preserve">
(IF(F525&gt;'admin BN&lt;40'!$C$41,'admin BN&lt;40'!$B$41,
(IF(F525&gt;'admin BN&lt;40'!$C$40,'admin BN&lt;40'!$B$40,
(IF(F525&gt;'admin BN&lt;40'!$C$39,'admin BN&lt;40'!$B$39,
(IF(F525&gt;'admin BN&lt;40'!$C$38,'admin BN&lt;40'!$B$38,
(IF(F525&gt;'admin BN&lt;40'!$C$37,'admin BN&lt;40'!$B$37,
(IF(F525&gt;'admin BN&lt;40'!$C$36,'admin BN&lt;40'!$B$36,
(IF(F525&gt;'admin BN&lt;40'!$C$35,'admin BN&lt;40'!$B$35,
(IF(F525&gt;'admin BN&lt;40'!$C$34,'admin BN&lt;40'!$B$34,
(IF(F525&gt;'admin BN&lt;40'!$C$33,'admin BN&lt;40'!$B$33,
(IF(F525&gt;'admin BN&lt;40'!$C$32,'admin BN&lt;40'!$B$32,
(IF(F525&gt;'admin BN&lt;40'!$C$31,'admin BN&lt;40'!$B$31,
(IF(F525&gt;'admin BN&lt;40'!$C$30,'admin BN&lt;40'!$B$30,
(IF(F525&gt;'admin BN&lt;40'!$C$29,'admin BN&lt;40'!$B$29,IF(F525="","",'admin BN&lt;40'!$B$28)))))))))))))))))))))))))))</f>
        <v/>
      </c>
      <c r="N525" s="12" t="str">
        <f xml:space="preserve">
IF(ISBLANK(K525),"",
IF(K525&gt;'admin BN&lt;40'!$E$6,"Safe",
IF(K525&gt;'admin BN&lt;40'!$G$6,"Danger",)))</f>
        <v/>
      </c>
      <c r="O525" s="13" t="str">
        <f xml:space="preserve">
IF(ISBLANK(L525),"",
IF(L525&gt;'admin BN&lt;40'!$G$7,"Danger",
IF(L525&gt;'admin BN&lt;40'!$F$7,"Alert",
IF(L525&gt;='admin BN&lt;40'!$E$7,"Safe",""))))</f>
        <v/>
      </c>
      <c r="P525" s="14" t="str">
        <f xml:space="preserve">
(IF(G525&gt;'admin BN&lt;40'!$C$23,'admin BN&lt;40'!$B$23,
(IF(G525&gt;'admin BN&lt;40'!$C$22,'admin BN&lt;40'!$B$22,
(IF(G525&gt;'admin BN&lt;40'!$C$21,'admin BN&lt;40'!$B$21,
(IF(G525&gt;'admin BN&lt;40'!$C$20,'admin BN&lt;40'!$B$20,IF(G525&gt;'admin BN&lt;40'!$C$19,'admin BN&lt;40'!$B$19,"")))))))))</f>
        <v/>
      </c>
      <c r="Q525" s="14" t="str">
        <f t="shared" si="16"/>
        <v/>
      </c>
      <c r="R525" s="14">
        <f t="shared" si="17"/>
        <v>5</v>
      </c>
      <c r="S525" s="15" t="str">
        <f xml:space="preserve">
IF($R525&gt;0,"Fill in all required fields",
IF(OR($M525="&gt;3.0%",$M525="2.0-3.0%",$M525="1.5-2.0%",$M525="0.5-1.5%"),"Fuel sulphur content is too high for operation on BN&lt;40, please use a higher BN CLO and the matching sheet",
IF($I525&gt;100,"CLO not suitable for this sheet. Please check BN &gt;100 sheet",
IF(AND($I525&gt;39,$I525&lt;101),"CLO not suitable for this sheet. Please check BN40 - BN100 sheet",
IF(ISERROR(VLOOKUP(Q525,'admin BN&lt;40'!J$6:M$59,4,FALSE)),"",VLOOKUP(Q525,'admin BN&lt;40'!J$6:M$59,4,FALSE))))))</f>
        <v>Fill in all required fields</v>
      </c>
    </row>
    <row r="526" spans="2:19" ht="15">
      <c r="B526" s="10">
        <v>521</v>
      </c>
      <c r="C526" s="41"/>
      <c r="D526" s="42"/>
      <c r="E526" s="42"/>
      <c r="F526" s="42"/>
      <c r="G526" s="42"/>
      <c r="H526" s="42"/>
      <c r="I526" s="42"/>
      <c r="J526" s="42"/>
      <c r="K526" s="42"/>
      <c r="L526" s="42"/>
      <c r="M526" s="11" t="str">
        <f xml:space="preserve">
(IF(F526&gt;'admin BN&lt;40'!$C$41,'admin BN&lt;40'!$B$41,
(IF(F526&gt;'admin BN&lt;40'!$C$40,'admin BN&lt;40'!$B$40,
(IF(F526&gt;'admin BN&lt;40'!$C$39,'admin BN&lt;40'!$B$39,
(IF(F526&gt;'admin BN&lt;40'!$C$38,'admin BN&lt;40'!$B$38,
(IF(F526&gt;'admin BN&lt;40'!$C$37,'admin BN&lt;40'!$B$37,
(IF(F526&gt;'admin BN&lt;40'!$C$36,'admin BN&lt;40'!$B$36,
(IF(F526&gt;'admin BN&lt;40'!$C$35,'admin BN&lt;40'!$B$35,
(IF(F526&gt;'admin BN&lt;40'!$C$34,'admin BN&lt;40'!$B$34,
(IF(F526&gt;'admin BN&lt;40'!$C$33,'admin BN&lt;40'!$B$33,
(IF(F526&gt;'admin BN&lt;40'!$C$32,'admin BN&lt;40'!$B$32,
(IF(F526&gt;'admin BN&lt;40'!$C$31,'admin BN&lt;40'!$B$31,
(IF(F526&gt;'admin BN&lt;40'!$C$30,'admin BN&lt;40'!$B$30,
(IF(F526&gt;'admin BN&lt;40'!$C$29,'admin BN&lt;40'!$B$29,IF(F526="","",'admin BN&lt;40'!$B$28)))))))))))))))))))))))))))</f>
        <v/>
      </c>
      <c r="N526" s="12" t="str">
        <f xml:space="preserve">
IF(ISBLANK(K526),"",
IF(K526&gt;'admin BN&lt;40'!$E$6,"Safe",
IF(K526&gt;'admin BN&lt;40'!$G$6,"Danger",)))</f>
        <v/>
      </c>
      <c r="O526" s="13" t="str">
        <f xml:space="preserve">
IF(ISBLANK(L526),"",
IF(L526&gt;'admin BN&lt;40'!$G$7,"Danger",
IF(L526&gt;'admin BN&lt;40'!$F$7,"Alert",
IF(L526&gt;='admin BN&lt;40'!$E$7,"Safe",""))))</f>
        <v/>
      </c>
      <c r="P526" s="14" t="str">
        <f xml:space="preserve">
(IF(G526&gt;'admin BN&lt;40'!$C$23,'admin BN&lt;40'!$B$23,
(IF(G526&gt;'admin BN&lt;40'!$C$22,'admin BN&lt;40'!$B$22,
(IF(G526&gt;'admin BN&lt;40'!$C$21,'admin BN&lt;40'!$B$21,
(IF(G526&gt;'admin BN&lt;40'!$C$20,'admin BN&lt;40'!$B$20,IF(G526&gt;'admin BN&lt;40'!$C$19,'admin BN&lt;40'!$B$19,"")))))))))</f>
        <v/>
      </c>
      <c r="Q526" s="14" t="str">
        <f t="shared" si="16"/>
        <v/>
      </c>
      <c r="R526" s="14">
        <f t="shared" si="17"/>
        <v>5</v>
      </c>
      <c r="S526" s="15" t="str">
        <f xml:space="preserve">
IF($R526&gt;0,"Fill in all required fields",
IF(OR($M526="&gt;3.0%",$M526="2.0-3.0%",$M526="1.5-2.0%",$M526="0.5-1.5%"),"Fuel sulphur content is too high for operation on BN&lt;40, please use a higher BN CLO and the matching sheet",
IF($I526&gt;100,"CLO not suitable for this sheet. Please check BN &gt;100 sheet",
IF(AND($I526&gt;39,$I526&lt;101),"CLO not suitable for this sheet. Please check BN40 - BN100 sheet",
IF(ISERROR(VLOOKUP(Q526,'admin BN&lt;40'!J$6:M$59,4,FALSE)),"",VLOOKUP(Q526,'admin BN&lt;40'!J$6:M$59,4,FALSE))))))</f>
        <v>Fill in all required fields</v>
      </c>
    </row>
    <row r="527" spans="2:19" ht="15">
      <c r="B527" s="10">
        <v>522</v>
      </c>
      <c r="C527" s="41"/>
      <c r="D527" s="42"/>
      <c r="E527" s="42"/>
      <c r="F527" s="42"/>
      <c r="G527" s="42"/>
      <c r="H527" s="42"/>
      <c r="I527" s="42"/>
      <c r="J527" s="42"/>
      <c r="K527" s="42"/>
      <c r="L527" s="42"/>
      <c r="M527" s="11" t="str">
        <f xml:space="preserve">
(IF(F527&gt;'admin BN&lt;40'!$C$41,'admin BN&lt;40'!$B$41,
(IF(F527&gt;'admin BN&lt;40'!$C$40,'admin BN&lt;40'!$B$40,
(IF(F527&gt;'admin BN&lt;40'!$C$39,'admin BN&lt;40'!$B$39,
(IF(F527&gt;'admin BN&lt;40'!$C$38,'admin BN&lt;40'!$B$38,
(IF(F527&gt;'admin BN&lt;40'!$C$37,'admin BN&lt;40'!$B$37,
(IF(F527&gt;'admin BN&lt;40'!$C$36,'admin BN&lt;40'!$B$36,
(IF(F527&gt;'admin BN&lt;40'!$C$35,'admin BN&lt;40'!$B$35,
(IF(F527&gt;'admin BN&lt;40'!$C$34,'admin BN&lt;40'!$B$34,
(IF(F527&gt;'admin BN&lt;40'!$C$33,'admin BN&lt;40'!$B$33,
(IF(F527&gt;'admin BN&lt;40'!$C$32,'admin BN&lt;40'!$B$32,
(IF(F527&gt;'admin BN&lt;40'!$C$31,'admin BN&lt;40'!$B$31,
(IF(F527&gt;'admin BN&lt;40'!$C$30,'admin BN&lt;40'!$B$30,
(IF(F527&gt;'admin BN&lt;40'!$C$29,'admin BN&lt;40'!$B$29,IF(F527="","",'admin BN&lt;40'!$B$28)))))))))))))))))))))))))))</f>
        <v/>
      </c>
      <c r="N527" s="12" t="str">
        <f xml:space="preserve">
IF(ISBLANK(K527),"",
IF(K527&gt;'admin BN&lt;40'!$E$6,"Safe",
IF(K527&gt;'admin BN&lt;40'!$G$6,"Danger",)))</f>
        <v/>
      </c>
      <c r="O527" s="13" t="str">
        <f xml:space="preserve">
IF(ISBLANK(L527),"",
IF(L527&gt;'admin BN&lt;40'!$G$7,"Danger",
IF(L527&gt;'admin BN&lt;40'!$F$7,"Alert",
IF(L527&gt;='admin BN&lt;40'!$E$7,"Safe",""))))</f>
        <v/>
      </c>
      <c r="P527" s="14" t="str">
        <f xml:space="preserve">
(IF(G527&gt;'admin BN&lt;40'!$C$23,'admin BN&lt;40'!$B$23,
(IF(G527&gt;'admin BN&lt;40'!$C$22,'admin BN&lt;40'!$B$22,
(IF(G527&gt;'admin BN&lt;40'!$C$21,'admin BN&lt;40'!$B$21,
(IF(G527&gt;'admin BN&lt;40'!$C$20,'admin BN&lt;40'!$B$20,IF(G527&gt;'admin BN&lt;40'!$C$19,'admin BN&lt;40'!$B$19,"")))))))))</f>
        <v/>
      </c>
      <c r="Q527" s="14" t="str">
        <f t="shared" si="16"/>
        <v/>
      </c>
      <c r="R527" s="14">
        <f t="shared" si="17"/>
        <v>5</v>
      </c>
      <c r="S527" s="15" t="str">
        <f xml:space="preserve">
IF($R527&gt;0,"Fill in all required fields",
IF(OR($M527="&gt;3.0%",$M527="2.0-3.0%",$M527="1.5-2.0%",$M527="0.5-1.5%"),"Fuel sulphur content is too high for operation on BN&lt;40, please use a higher BN CLO and the matching sheet",
IF($I527&gt;100,"CLO not suitable for this sheet. Please check BN &gt;100 sheet",
IF(AND($I527&gt;39,$I527&lt;101),"CLO not suitable for this sheet. Please check BN40 - BN100 sheet",
IF(ISERROR(VLOOKUP(Q527,'admin BN&lt;40'!J$6:M$59,4,FALSE)),"",VLOOKUP(Q527,'admin BN&lt;40'!J$6:M$59,4,FALSE))))))</f>
        <v>Fill in all required fields</v>
      </c>
    </row>
    <row r="528" spans="2:19" ht="15">
      <c r="B528" s="10">
        <v>523</v>
      </c>
      <c r="C528" s="41"/>
      <c r="D528" s="42"/>
      <c r="E528" s="42"/>
      <c r="F528" s="42"/>
      <c r="G528" s="42"/>
      <c r="H528" s="42"/>
      <c r="I528" s="42"/>
      <c r="J528" s="42"/>
      <c r="K528" s="42"/>
      <c r="L528" s="42"/>
      <c r="M528" s="11" t="str">
        <f xml:space="preserve">
(IF(F528&gt;'admin BN&lt;40'!$C$41,'admin BN&lt;40'!$B$41,
(IF(F528&gt;'admin BN&lt;40'!$C$40,'admin BN&lt;40'!$B$40,
(IF(F528&gt;'admin BN&lt;40'!$C$39,'admin BN&lt;40'!$B$39,
(IF(F528&gt;'admin BN&lt;40'!$C$38,'admin BN&lt;40'!$B$38,
(IF(F528&gt;'admin BN&lt;40'!$C$37,'admin BN&lt;40'!$B$37,
(IF(F528&gt;'admin BN&lt;40'!$C$36,'admin BN&lt;40'!$B$36,
(IF(F528&gt;'admin BN&lt;40'!$C$35,'admin BN&lt;40'!$B$35,
(IF(F528&gt;'admin BN&lt;40'!$C$34,'admin BN&lt;40'!$B$34,
(IF(F528&gt;'admin BN&lt;40'!$C$33,'admin BN&lt;40'!$B$33,
(IF(F528&gt;'admin BN&lt;40'!$C$32,'admin BN&lt;40'!$B$32,
(IF(F528&gt;'admin BN&lt;40'!$C$31,'admin BN&lt;40'!$B$31,
(IF(F528&gt;'admin BN&lt;40'!$C$30,'admin BN&lt;40'!$B$30,
(IF(F528&gt;'admin BN&lt;40'!$C$29,'admin BN&lt;40'!$B$29,IF(F528="","",'admin BN&lt;40'!$B$28)))))))))))))))))))))))))))</f>
        <v/>
      </c>
      <c r="N528" s="12" t="str">
        <f xml:space="preserve">
IF(ISBLANK(K528),"",
IF(K528&gt;'admin BN&lt;40'!$E$6,"Safe",
IF(K528&gt;'admin BN&lt;40'!$G$6,"Danger",)))</f>
        <v/>
      </c>
      <c r="O528" s="13" t="str">
        <f xml:space="preserve">
IF(ISBLANK(L528),"",
IF(L528&gt;'admin BN&lt;40'!$G$7,"Danger",
IF(L528&gt;'admin BN&lt;40'!$F$7,"Alert",
IF(L528&gt;='admin BN&lt;40'!$E$7,"Safe",""))))</f>
        <v/>
      </c>
      <c r="P528" s="14" t="str">
        <f xml:space="preserve">
(IF(G528&gt;'admin BN&lt;40'!$C$23,'admin BN&lt;40'!$B$23,
(IF(G528&gt;'admin BN&lt;40'!$C$22,'admin BN&lt;40'!$B$22,
(IF(G528&gt;'admin BN&lt;40'!$C$21,'admin BN&lt;40'!$B$21,
(IF(G528&gt;'admin BN&lt;40'!$C$20,'admin BN&lt;40'!$B$20,IF(G528&gt;'admin BN&lt;40'!$C$19,'admin BN&lt;40'!$B$19,"")))))))))</f>
        <v/>
      </c>
      <c r="Q528" s="14" t="str">
        <f t="shared" si="16"/>
        <v/>
      </c>
      <c r="R528" s="14">
        <f t="shared" si="17"/>
        <v>5</v>
      </c>
      <c r="S528" s="15" t="str">
        <f xml:space="preserve">
IF($R528&gt;0,"Fill in all required fields",
IF(OR($M528="&gt;3.0%",$M528="2.0-3.0%",$M528="1.5-2.0%",$M528="0.5-1.5%"),"Fuel sulphur content is too high for operation on BN&lt;40, please use a higher BN CLO and the matching sheet",
IF($I528&gt;100,"CLO not suitable for this sheet. Please check BN &gt;100 sheet",
IF(AND($I528&gt;39,$I528&lt;101),"CLO not suitable for this sheet. Please check BN40 - BN100 sheet",
IF(ISERROR(VLOOKUP(Q528,'admin BN&lt;40'!J$6:M$59,4,FALSE)),"",VLOOKUP(Q528,'admin BN&lt;40'!J$6:M$59,4,FALSE))))))</f>
        <v>Fill in all required fields</v>
      </c>
    </row>
    <row r="529" spans="2:19" ht="15">
      <c r="B529" s="10">
        <v>524</v>
      </c>
      <c r="C529" s="41"/>
      <c r="D529" s="42"/>
      <c r="E529" s="42"/>
      <c r="F529" s="42"/>
      <c r="G529" s="42"/>
      <c r="H529" s="42"/>
      <c r="I529" s="42"/>
      <c r="J529" s="42"/>
      <c r="K529" s="42"/>
      <c r="L529" s="42"/>
      <c r="M529" s="11" t="str">
        <f xml:space="preserve">
(IF(F529&gt;'admin BN&lt;40'!$C$41,'admin BN&lt;40'!$B$41,
(IF(F529&gt;'admin BN&lt;40'!$C$40,'admin BN&lt;40'!$B$40,
(IF(F529&gt;'admin BN&lt;40'!$C$39,'admin BN&lt;40'!$B$39,
(IF(F529&gt;'admin BN&lt;40'!$C$38,'admin BN&lt;40'!$B$38,
(IF(F529&gt;'admin BN&lt;40'!$C$37,'admin BN&lt;40'!$B$37,
(IF(F529&gt;'admin BN&lt;40'!$C$36,'admin BN&lt;40'!$B$36,
(IF(F529&gt;'admin BN&lt;40'!$C$35,'admin BN&lt;40'!$B$35,
(IF(F529&gt;'admin BN&lt;40'!$C$34,'admin BN&lt;40'!$B$34,
(IF(F529&gt;'admin BN&lt;40'!$C$33,'admin BN&lt;40'!$B$33,
(IF(F529&gt;'admin BN&lt;40'!$C$32,'admin BN&lt;40'!$B$32,
(IF(F529&gt;'admin BN&lt;40'!$C$31,'admin BN&lt;40'!$B$31,
(IF(F529&gt;'admin BN&lt;40'!$C$30,'admin BN&lt;40'!$B$30,
(IF(F529&gt;'admin BN&lt;40'!$C$29,'admin BN&lt;40'!$B$29,IF(F529="","",'admin BN&lt;40'!$B$28)))))))))))))))))))))))))))</f>
        <v/>
      </c>
      <c r="N529" s="12" t="str">
        <f xml:space="preserve">
IF(ISBLANK(K529),"",
IF(K529&gt;'admin BN&lt;40'!$E$6,"Safe",
IF(K529&gt;'admin BN&lt;40'!$G$6,"Danger",)))</f>
        <v/>
      </c>
      <c r="O529" s="13" t="str">
        <f xml:space="preserve">
IF(ISBLANK(L529),"",
IF(L529&gt;'admin BN&lt;40'!$G$7,"Danger",
IF(L529&gt;'admin BN&lt;40'!$F$7,"Alert",
IF(L529&gt;='admin BN&lt;40'!$E$7,"Safe",""))))</f>
        <v/>
      </c>
      <c r="P529" s="14" t="str">
        <f xml:space="preserve">
(IF(G529&gt;'admin BN&lt;40'!$C$23,'admin BN&lt;40'!$B$23,
(IF(G529&gt;'admin BN&lt;40'!$C$22,'admin BN&lt;40'!$B$22,
(IF(G529&gt;'admin BN&lt;40'!$C$21,'admin BN&lt;40'!$B$21,
(IF(G529&gt;'admin BN&lt;40'!$C$20,'admin BN&lt;40'!$B$20,IF(G529&gt;'admin BN&lt;40'!$C$19,'admin BN&lt;40'!$B$19,"")))))))))</f>
        <v/>
      </c>
      <c r="Q529" s="14" t="str">
        <f t="shared" si="16"/>
        <v/>
      </c>
      <c r="R529" s="14">
        <f t="shared" si="17"/>
        <v>5</v>
      </c>
      <c r="S529" s="15" t="str">
        <f xml:space="preserve">
IF($R529&gt;0,"Fill in all required fields",
IF(OR($M529="&gt;3.0%",$M529="2.0-3.0%",$M529="1.5-2.0%",$M529="0.5-1.5%"),"Fuel sulphur content is too high for operation on BN&lt;40, please use a higher BN CLO and the matching sheet",
IF($I529&gt;100,"CLO not suitable for this sheet. Please check BN &gt;100 sheet",
IF(AND($I529&gt;39,$I529&lt;101),"CLO not suitable for this sheet. Please check BN40 - BN100 sheet",
IF(ISERROR(VLOOKUP(Q529,'admin BN&lt;40'!J$6:M$59,4,FALSE)),"",VLOOKUP(Q529,'admin BN&lt;40'!J$6:M$59,4,FALSE))))))</f>
        <v>Fill in all required fields</v>
      </c>
    </row>
    <row r="530" spans="2:19" ht="15">
      <c r="B530" s="10">
        <v>525</v>
      </c>
      <c r="C530" s="41"/>
      <c r="D530" s="42"/>
      <c r="E530" s="42"/>
      <c r="F530" s="42"/>
      <c r="G530" s="42"/>
      <c r="H530" s="42"/>
      <c r="I530" s="42"/>
      <c r="J530" s="42"/>
      <c r="K530" s="42"/>
      <c r="L530" s="42"/>
      <c r="M530" s="11" t="str">
        <f xml:space="preserve">
(IF(F530&gt;'admin BN&lt;40'!$C$41,'admin BN&lt;40'!$B$41,
(IF(F530&gt;'admin BN&lt;40'!$C$40,'admin BN&lt;40'!$B$40,
(IF(F530&gt;'admin BN&lt;40'!$C$39,'admin BN&lt;40'!$B$39,
(IF(F530&gt;'admin BN&lt;40'!$C$38,'admin BN&lt;40'!$B$38,
(IF(F530&gt;'admin BN&lt;40'!$C$37,'admin BN&lt;40'!$B$37,
(IF(F530&gt;'admin BN&lt;40'!$C$36,'admin BN&lt;40'!$B$36,
(IF(F530&gt;'admin BN&lt;40'!$C$35,'admin BN&lt;40'!$B$35,
(IF(F530&gt;'admin BN&lt;40'!$C$34,'admin BN&lt;40'!$B$34,
(IF(F530&gt;'admin BN&lt;40'!$C$33,'admin BN&lt;40'!$B$33,
(IF(F530&gt;'admin BN&lt;40'!$C$32,'admin BN&lt;40'!$B$32,
(IF(F530&gt;'admin BN&lt;40'!$C$31,'admin BN&lt;40'!$B$31,
(IF(F530&gt;'admin BN&lt;40'!$C$30,'admin BN&lt;40'!$B$30,
(IF(F530&gt;'admin BN&lt;40'!$C$29,'admin BN&lt;40'!$B$29,IF(F530="","",'admin BN&lt;40'!$B$28)))))))))))))))))))))))))))</f>
        <v/>
      </c>
      <c r="N530" s="12" t="str">
        <f xml:space="preserve">
IF(ISBLANK(K530),"",
IF(K530&gt;'admin BN&lt;40'!$E$6,"Safe",
IF(K530&gt;'admin BN&lt;40'!$G$6,"Danger",)))</f>
        <v/>
      </c>
      <c r="O530" s="13" t="str">
        <f xml:space="preserve">
IF(ISBLANK(L530),"",
IF(L530&gt;'admin BN&lt;40'!$G$7,"Danger",
IF(L530&gt;'admin BN&lt;40'!$F$7,"Alert",
IF(L530&gt;='admin BN&lt;40'!$E$7,"Safe",""))))</f>
        <v/>
      </c>
      <c r="P530" s="14" t="str">
        <f xml:space="preserve">
(IF(G530&gt;'admin BN&lt;40'!$C$23,'admin BN&lt;40'!$B$23,
(IF(G530&gt;'admin BN&lt;40'!$C$22,'admin BN&lt;40'!$B$22,
(IF(G530&gt;'admin BN&lt;40'!$C$21,'admin BN&lt;40'!$B$21,
(IF(G530&gt;'admin BN&lt;40'!$C$20,'admin BN&lt;40'!$B$20,IF(G530&gt;'admin BN&lt;40'!$C$19,'admin BN&lt;40'!$B$19,"")))))))))</f>
        <v/>
      </c>
      <c r="Q530" s="14" t="str">
        <f t="shared" si="16"/>
        <v/>
      </c>
      <c r="R530" s="14">
        <f t="shared" si="17"/>
        <v>5</v>
      </c>
      <c r="S530" s="15" t="str">
        <f xml:space="preserve">
IF($R530&gt;0,"Fill in all required fields",
IF(OR($M530="&gt;3.0%",$M530="2.0-3.0%",$M530="1.5-2.0%",$M530="0.5-1.5%"),"Fuel sulphur content is too high for operation on BN&lt;40, please use a higher BN CLO and the matching sheet",
IF($I530&gt;100,"CLO not suitable for this sheet. Please check BN &gt;100 sheet",
IF(AND($I530&gt;39,$I530&lt;101),"CLO not suitable for this sheet. Please check BN40 - BN100 sheet",
IF(ISERROR(VLOOKUP(Q530,'admin BN&lt;40'!J$6:M$59,4,FALSE)),"",VLOOKUP(Q530,'admin BN&lt;40'!J$6:M$59,4,FALSE))))))</f>
        <v>Fill in all required fields</v>
      </c>
    </row>
    <row r="531" spans="2:19" ht="15">
      <c r="B531" s="10">
        <v>526</v>
      </c>
      <c r="C531" s="41"/>
      <c r="D531" s="42"/>
      <c r="E531" s="42"/>
      <c r="F531" s="42"/>
      <c r="G531" s="42"/>
      <c r="H531" s="42"/>
      <c r="I531" s="42"/>
      <c r="J531" s="42"/>
      <c r="K531" s="42"/>
      <c r="L531" s="42"/>
      <c r="M531" s="11" t="str">
        <f xml:space="preserve">
(IF(F531&gt;'admin BN&lt;40'!$C$41,'admin BN&lt;40'!$B$41,
(IF(F531&gt;'admin BN&lt;40'!$C$40,'admin BN&lt;40'!$B$40,
(IF(F531&gt;'admin BN&lt;40'!$C$39,'admin BN&lt;40'!$B$39,
(IF(F531&gt;'admin BN&lt;40'!$C$38,'admin BN&lt;40'!$B$38,
(IF(F531&gt;'admin BN&lt;40'!$C$37,'admin BN&lt;40'!$B$37,
(IF(F531&gt;'admin BN&lt;40'!$C$36,'admin BN&lt;40'!$B$36,
(IF(F531&gt;'admin BN&lt;40'!$C$35,'admin BN&lt;40'!$B$35,
(IF(F531&gt;'admin BN&lt;40'!$C$34,'admin BN&lt;40'!$B$34,
(IF(F531&gt;'admin BN&lt;40'!$C$33,'admin BN&lt;40'!$B$33,
(IF(F531&gt;'admin BN&lt;40'!$C$32,'admin BN&lt;40'!$B$32,
(IF(F531&gt;'admin BN&lt;40'!$C$31,'admin BN&lt;40'!$B$31,
(IF(F531&gt;'admin BN&lt;40'!$C$30,'admin BN&lt;40'!$B$30,
(IF(F531&gt;'admin BN&lt;40'!$C$29,'admin BN&lt;40'!$B$29,IF(F531="","",'admin BN&lt;40'!$B$28)))))))))))))))))))))))))))</f>
        <v/>
      </c>
      <c r="N531" s="12" t="str">
        <f xml:space="preserve">
IF(ISBLANK(K531),"",
IF(K531&gt;'admin BN&lt;40'!$E$6,"Safe",
IF(K531&gt;'admin BN&lt;40'!$G$6,"Danger",)))</f>
        <v/>
      </c>
      <c r="O531" s="13" t="str">
        <f xml:space="preserve">
IF(ISBLANK(L531),"",
IF(L531&gt;'admin BN&lt;40'!$G$7,"Danger",
IF(L531&gt;'admin BN&lt;40'!$F$7,"Alert",
IF(L531&gt;='admin BN&lt;40'!$E$7,"Safe",""))))</f>
        <v/>
      </c>
      <c r="P531" s="14" t="str">
        <f xml:space="preserve">
(IF(G531&gt;'admin BN&lt;40'!$C$23,'admin BN&lt;40'!$B$23,
(IF(G531&gt;'admin BN&lt;40'!$C$22,'admin BN&lt;40'!$B$22,
(IF(G531&gt;'admin BN&lt;40'!$C$21,'admin BN&lt;40'!$B$21,
(IF(G531&gt;'admin BN&lt;40'!$C$20,'admin BN&lt;40'!$B$20,IF(G531&gt;'admin BN&lt;40'!$C$19,'admin BN&lt;40'!$B$19,"")))))))))</f>
        <v/>
      </c>
      <c r="Q531" s="14" t="str">
        <f t="shared" si="16"/>
        <v/>
      </c>
      <c r="R531" s="14">
        <f t="shared" si="17"/>
        <v>5</v>
      </c>
      <c r="S531" s="15" t="str">
        <f xml:space="preserve">
IF($R531&gt;0,"Fill in all required fields",
IF(OR($M531="&gt;3.0%",$M531="2.0-3.0%",$M531="1.5-2.0%",$M531="0.5-1.5%"),"Fuel sulphur content is too high for operation on BN&lt;40, please use a higher BN CLO and the matching sheet",
IF($I531&gt;100,"CLO not suitable for this sheet. Please check BN &gt;100 sheet",
IF(AND($I531&gt;39,$I531&lt;101),"CLO not suitable for this sheet. Please check BN40 - BN100 sheet",
IF(ISERROR(VLOOKUP(Q531,'admin BN&lt;40'!J$6:M$59,4,FALSE)),"",VLOOKUP(Q531,'admin BN&lt;40'!J$6:M$59,4,FALSE))))))</f>
        <v>Fill in all required fields</v>
      </c>
    </row>
    <row r="532" spans="2:19" ht="15">
      <c r="B532" s="10">
        <v>527</v>
      </c>
      <c r="C532" s="41"/>
      <c r="D532" s="42"/>
      <c r="E532" s="42"/>
      <c r="F532" s="42"/>
      <c r="G532" s="42"/>
      <c r="H532" s="42"/>
      <c r="I532" s="42"/>
      <c r="J532" s="42"/>
      <c r="K532" s="42"/>
      <c r="L532" s="42"/>
      <c r="M532" s="11" t="str">
        <f xml:space="preserve">
(IF(F532&gt;'admin BN&lt;40'!$C$41,'admin BN&lt;40'!$B$41,
(IF(F532&gt;'admin BN&lt;40'!$C$40,'admin BN&lt;40'!$B$40,
(IF(F532&gt;'admin BN&lt;40'!$C$39,'admin BN&lt;40'!$B$39,
(IF(F532&gt;'admin BN&lt;40'!$C$38,'admin BN&lt;40'!$B$38,
(IF(F532&gt;'admin BN&lt;40'!$C$37,'admin BN&lt;40'!$B$37,
(IF(F532&gt;'admin BN&lt;40'!$C$36,'admin BN&lt;40'!$B$36,
(IF(F532&gt;'admin BN&lt;40'!$C$35,'admin BN&lt;40'!$B$35,
(IF(F532&gt;'admin BN&lt;40'!$C$34,'admin BN&lt;40'!$B$34,
(IF(F532&gt;'admin BN&lt;40'!$C$33,'admin BN&lt;40'!$B$33,
(IF(F532&gt;'admin BN&lt;40'!$C$32,'admin BN&lt;40'!$B$32,
(IF(F532&gt;'admin BN&lt;40'!$C$31,'admin BN&lt;40'!$B$31,
(IF(F532&gt;'admin BN&lt;40'!$C$30,'admin BN&lt;40'!$B$30,
(IF(F532&gt;'admin BN&lt;40'!$C$29,'admin BN&lt;40'!$B$29,IF(F532="","",'admin BN&lt;40'!$B$28)))))))))))))))))))))))))))</f>
        <v/>
      </c>
      <c r="N532" s="12" t="str">
        <f xml:space="preserve">
IF(ISBLANK(K532),"",
IF(K532&gt;'admin BN&lt;40'!$E$6,"Safe",
IF(K532&gt;'admin BN&lt;40'!$G$6,"Danger",)))</f>
        <v/>
      </c>
      <c r="O532" s="13" t="str">
        <f xml:space="preserve">
IF(ISBLANK(L532),"",
IF(L532&gt;'admin BN&lt;40'!$G$7,"Danger",
IF(L532&gt;'admin BN&lt;40'!$F$7,"Alert",
IF(L532&gt;='admin BN&lt;40'!$E$7,"Safe",""))))</f>
        <v/>
      </c>
      <c r="P532" s="14" t="str">
        <f xml:space="preserve">
(IF(G532&gt;'admin BN&lt;40'!$C$23,'admin BN&lt;40'!$B$23,
(IF(G532&gt;'admin BN&lt;40'!$C$22,'admin BN&lt;40'!$B$22,
(IF(G532&gt;'admin BN&lt;40'!$C$21,'admin BN&lt;40'!$B$21,
(IF(G532&gt;'admin BN&lt;40'!$C$20,'admin BN&lt;40'!$B$20,IF(G532&gt;'admin BN&lt;40'!$C$19,'admin BN&lt;40'!$B$19,"")))))))))</f>
        <v/>
      </c>
      <c r="Q532" s="14" t="str">
        <f t="shared" si="16"/>
        <v/>
      </c>
      <c r="R532" s="14">
        <f t="shared" si="17"/>
        <v>5</v>
      </c>
      <c r="S532" s="15" t="str">
        <f xml:space="preserve">
IF($R532&gt;0,"Fill in all required fields",
IF(OR($M532="&gt;3.0%",$M532="2.0-3.0%",$M532="1.5-2.0%",$M532="0.5-1.5%"),"Fuel sulphur content is too high for operation on BN&lt;40, please use a higher BN CLO and the matching sheet",
IF($I532&gt;100,"CLO not suitable for this sheet. Please check BN &gt;100 sheet",
IF(AND($I532&gt;39,$I532&lt;101),"CLO not suitable for this sheet. Please check BN40 - BN100 sheet",
IF(ISERROR(VLOOKUP(Q532,'admin BN&lt;40'!J$6:M$59,4,FALSE)),"",VLOOKUP(Q532,'admin BN&lt;40'!J$6:M$59,4,FALSE))))))</f>
        <v>Fill in all required fields</v>
      </c>
    </row>
    <row r="533" spans="2:19" ht="15">
      <c r="B533" s="10">
        <v>528</v>
      </c>
      <c r="C533" s="41"/>
      <c r="D533" s="42"/>
      <c r="E533" s="42"/>
      <c r="F533" s="42"/>
      <c r="G533" s="42"/>
      <c r="H533" s="42"/>
      <c r="I533" s="42"/>
      <c r="J533" s="42"/>
      <c r="K533" s="42"/>
      <c r="L533" s="42"/>
      <c r="M533" s="11" t="str">
        <f xml:space="preserve">
(IF(F533&gt;'admin BN&lt;40'!$C$41,'admin BN&lt;40'!$B$41,
(IF(F533&gt;'admin BN&lt;40'!$C$40,'admin BN&lt;40'!$B$40,
(IF(F533&gt;'admin BN&lt;40'!$C$39,'admin BN&lt;40'!$B$39,
(IF(F533&gt;'admin BN&lt;40'!$C$38,'admin BN&lt;40'!$B$38,
(IF(F533&gt;'admin BN&lt;40'!$C$37,'admin BN&lt;40'!$B$37,
(IF(F533&gt;'admin BN&lt;40'!$C$36,'admin BN&lt;40'!$B$36,
(IF(F533&gt;'admin BN&lt;40'!$C$35,'admin BN&lt;40'!$B$35,
(IF(F533&gt;'admin BN&lt;40'!$C$34,'admin BN&lt;40'!$B$34,
(IF(F533&gt;'admin BN&lt;40'!$C$33,'admin BN&lt;40'!$B$33,
(IF(F533&gt;'admin BN&lt;40'!$C$32,'admin BN&lt;40'!$B$32,
(IF(F533&gt;'admin BN&lt;40'!$C$31,'admin BN&lt;40'!$B$31,
(IF(F533&gt;'admin BN&lt;40'!$C$30,'admin BN&lt;40'!$B$30,
(IF(F533&gt;'admin BN&lt;40'!$C$29,'admin BN&lt;40'!$B$29,IF(F533="","",'admin BN&lt;40'!$B$28)))))))))))))))))))))))))))</f>
        <v/>
      </c>
      <c r="N533" s="12" t="str">
        <f xml:space="preserve">
IF(ISBLANK(K533),"",
IF(K533&gt;'admin BN&lt;40'!$E$6,"Safe",
IF(K533&gt;'admin BN&lt;40'!$G$6,"Danger",)))</f>
        <v/>
      </c>
      <c r="O533" s="13" t="str">
        <f xml:space="preserve">
IF(ISBLANK(L533),"",
IF(L533&gt;'admin BN&lt;40'!$G$7,"Danger",
IF(L533&gt;'admin BN&lt;40'!$F$7,"Alert",
IF(L533&gt;='admin BN&lt;40'!$E$7,"Safe",""))))</f>
        <v/>
      </c>
      <c r="P533" s="14" t="str">
        <f xml:space="preserve">
(IF(G533&gt;'admin BN&lt;40'!$C$23,'admin BN&lt;40'!$B$23,
(IF(G533&gt;'admin BN&lt;40'!$C$22,'admin BN&lt;40'!$B$22,
(IF(G533&gt;'admin BN&lt;40'!$C$21,'admin BN&lt;40'!$B$21,
(IF(G533&gt;'admin BN&lt;40'!$C$20,'admin BN&lt;40'!$B$20,IF(G533&gt;'admin BN&lt;40'!$C$19,'admin BN&lt;40'!$B$19,"")))))))))</f>
        <v/>
      </c>
      <c r="Q533" s="14" t="str">
        <f t="shared" si="16"/>
        <v/>
      </c>
      <c r="R533" s="14">
        <f t="shared" si="17"/>
        <v>5</v>
      </c>
      <c r="S533" s="15" t="str">
        <f xml:space="preserve">
IF($R533&gt;0,"Fill in all required fields",
IF(OR($M533="&gt;3.0%",$M533="2.0-3.0%",$M533="1.5-2.0%",$M533="0.5-1.5%"),"Fuel sulphur content is too high for operation on BN&lt;40, please use a higher BN CLO and the matching sheet",
IF($I533&gt;100,"CLO not suitable for this sheet. Please check BN &gt;100 sheet",
IF(AND($I533&gt;39,$I533&lt;101),"CLO not suitable for this sheet. Please check BN40 - BN100 sheet",
IF(ISERROR(VLOOKUP(Q533,'admin BN&lt;40'!J$6:M$59,4,FALSE)),"",VLOOKUP(Q533,'admin BN&lt;40'!J$6:M$59,4,FALSE))))))</f>
        <v>Fill in all required fields</v>
      </c>
    </row>
    <row r="534" spans="2:19" ht="15">
      <c r="B534" s="10">
        <v>529</v>
      </c>
      <c r="C534" s="41"/>
      <c r="D534" s="42"/>
      <c r="E534" s="42"/>
      <c r="F534" s="42"/>
      <c r="G534" s="42"/>
      <c r="H534" s="42"/>
      <c r="I534" s="42"/>
      <c r="J534" s="42"/>
      <c r="K534" s="42"/>
      <c r="L534" s="42"/>
      <c r="M534" s="11" t="str">
        <f xml:space="preserve">
(IF(F534&gt;'admin BN&lt;40'!$C$41,'admin BN&lt;40'!$B$41,
(IF(F534&gt;'admin BN&lt;40'!$C$40,'admin BN&lt;40'!$B$40,
(IF(F534&gt;'admin BN&lt;40'!$C$39,'admin BN&lt;40'!$B$39,
(IF(F534&gt;'admin BN&lt;40'!$C$38,'admin BN&lt;40'!$B$38,
(IF(F534&gt;'admin BN&lt;40'!$C$37,'admin BN&lt;40'!$B$37,
(IF(F534&gt;'admin BN&lt;40'!$C$36,'admin BN&lt;40'!$B$36,
(IF(F534&gt;'admin BN&lt;40'!$C$35,'admin BN&lt;40'!$B$35,
(IF(F534&gt;'admin BN&lt;40'!$C$34,'admin BN&lt;40'!$B$34,
(IF(F534&gt;'admin BN&lt;40'!$C$33,'admin BN&lt;40'!$B$33,
(IF(F534&gt;'admin BN&lt;40'!$C$32,'admin BN&lt;40'!$B$32,
(IF(F534&gt;'admin BN&lt;40'!$C$31,'admin BN&lt;40'!$B$31,
(IF(F534&gt;'admin BN&lt;40'!$C$30,'admin BN&lt;40'!$B$30,
(IF(F534&gt;'admin BN&lt;40'!$C$29,'admin BN&lt;40'!$B$29,IF(F534="","",'admin BN&lt;40'!$B$28)))))))))))))))))))))))))))</f>
        <v/>
      </c>
      <c r="N534" s="12" t="str">
        <f xml:space="preserve">
IF(ISBLANK(K534),"",
IF(K534&gt;'admin BN&lt;40'!$E$6,"Safe",
IF(K534&gt;'admin BN&lt;40'!$G$6,"Danger",)))</f>
        <v/>
      </c>
      <c r="O534" s="13" t="str">
        <f xml:space="preserve">
IF(ISBLANK(L534),"",
IF(L534&gt;'admin BN&lt;40'!$G$7,"Danger",
IF(L534&gt;'admin BN&lt;40'!$F$7,"Alert",
IF(L534&gt;='admin BN&lt;40'!$E$7,"Safe",""))))</f>
        <v/>
      </c>
      <c r="P534" s="14" t="str">
        <f xml:space="preserve">
(IF(G534&gt;'admin BN&lt;40'!$C$23,'admin BN&lt;40'!$B$23,
(IF(G534&gt;'admin BN&lt;40'!$C$22,'admin BN&lt;40'!$B$22,
(IF(G534&gt;'admin BN&lt;40'!$C$21,'admin BN&lt;40'!$B$21,
(IF(G534&gt;'admin BN&lt;40'!$C$20,'admin BN&lt;40'!$B$20,IF(G534&gt;'admin BN&lt;40'!$C$19,'admin BN&lt;40'!$B$19,"")))))))))</f>
        <v/>
      </c>
      <c r="Q534" s="14" t="str">
        <f t="shared" si="16"/>
        <v/>
      </c>
      <c r="R534" s="14">
        <f t="shared" si="17"/>
        <v>5</v>
      </c>
      <c r="S534" s="15" t="str">
        <f xml:space="preserve">
IF($R534&gt;0,"Fill in all required fields",
IF(OR($M534="&gt;3.0%",$M534="2.0-3.0%",$M534="1.5-2.0%",$M534="0.5-1.5%"),"Fuel sulphur content is too high for operation on BN&lt;40, please use a higher BN CLO and the matching sheet",
IF($I534&gt;100,"CLO not suitable for this sheet. Please check BN &gt;100 sheet",
IF(AND($I534&gt;39,$I534&lt;101),"CLO not suitable for this sheet. Please check BN40 - BN100 sheet",
IF(ISERROR(VLOOKUP(Q534,'admin BN&lt;40'!J$6:M$59,4,FALSE)),"",VLOOKUP(Q534,'admin BN&lt;40'!J$6:M$59,4,FALSE))))))</f>
        <v>Fill in all required fields</v>
      </c>
    </row>
    <row r="535" spans="2:19" ht="15">
      <c r="B535" s="10">
        <v>530</v>
      </c>
      <c r="C535" s="41"/>
      <c r="D535" s="42"/>
      <c r="E535" s="42"/>
      <c r="F535" s="42"/>
      <c r="G535" s="42"/>
      <c r="H535" s="42"/>
      <c r="I535" s="42"/>
      <c r="J535" s="42"/>
      <c r="K535" s="42"/>
      <c r="L535" s="42"/>
      <c r="M535" s="11" t="str">
        <f xml:space="preserve">
(IF(F535&gt;'admin BN&lt;40'!$C$41,'admin BN&lt;40'!$B$41,
(IF(F535&gt;'admin BN&lt;40'!$C$40,'admin BN&lt;40'!$B$40,
(IF(F535&gt;'admin BN&lt;40'!$C$39,'admin BN&lt;40'!$B$39,
(IF(F535&gt;'admin BN&lt;40'!$C$38,'admin BN&lt;40'!$B$38,
(IF(F535&gt;'admin BN&lt;40'!$C$37,'admin BN&lt;40'!$B$37,
(IF(F535&gt;'admin BN&lt;40'!$C$36,'admin BN&lt;40'!$B$36,
(IF(F535&gt;'admin BN&lt;40'!$C$35,'admin BN&lt;40'!$B$35,
(IF(F535&gt;'admin BN&lt;40'!$C$34,'admin BN&lt;40'!$B$34,
(IF(F535&gt;'admin BN&lt;40'!$C$33,'admin BN&lt;40'!$B$33,
(IF(F535&gt;'admin BN&lt;40'!$C$32,'admin BN&lt;40'!$B$32,
(IF(F535&gt;'admin BN&lt;40'!$C$31,'admin BN&lt;40'!$B$31,
(IF(F535&gt;'admin BN&lt;40'!$C$30,'admin BN&lt;40'!$B$30,
(IF(F535&gt;'admin BN&lt;40'!$C$29,'admin BN&lt;40'!$B$29,IF(F535="","",'admin BN&lt;40'!$B$28)))))))))))))))))))))))))))</f>
        <v/>
      </c>
      <c r="N535" s="12" t="str">
        <f xml:space="preserve">
IF(ISBLANK(K535),"",
IF(K535&gt;'admin BN&lt;40'!$E$6,"Safe",
IF(K535&gt;'admin BN&lt;40'!$G$6,"Danger",)))</f>
        <v/>
      </c>
      <c r="O535" s="13" t="str">
        <f xml:space="preserve">
IF(ISBLANK(L535),"",
IF(L535&gt;'admin BN&lt;40'!$G$7,"Danger",
IF(L535&gt;'admin BN&lt;40'!$F$7,"Alert",
IF(L535&gt;='admin BN&lt;40'!$E$7,"Safe",""))))</f>
        <v/>
      </c>
      <c r="P535" s="14" t="str">
        <f xml:space="preserve">
(IF(G535&gt;'admin BN&lt;40'!$C$23,'admin BN&lt;40'!$B$23,
(IF(G535&gt;'admin BN&lt;40'!$C$22,'admin BN&lt;40'!$B$22,
(IF(G535&gt;'admin BN&lt;40'!$C$21,'admin BN&lt;40'!$B$21,
(IF(G535&gt;'admin BN&lt;40'!$C$20,'admin BN&lt;40'!$B$20,IF(G535&gt;'admin BN&lt;40'!$C$19,'admin BN&lt;40'!$B$19,"")))))))))</f>
        <v/>
      </c>
      <c r="Q535" s="14" t="str">
        <f t="shared" si="16"/>
        <v/>
      </c>
      <c r="R535" s="14">
        <f t="shared" si="17"/>
        <v>5</v>
      </c>
      <c r="S535" s="15" t="str">
        <f xml:space="preserve">
IF($R535&gt;0,"Fill in all required fields",
IF(OR($M535="&gt;3.0%",$M535="2.0-3.0%",$M535="1.5-2.0%",$M535="0.5-1.5%"),"Fuel sulphur content is too high for operation on BN&lt;40, please use a higher BN CLO and the matching sheet",
IF($I535&gt;100,"CLO not suitable for this sheet. Please check BN &gt;100 sheet",
IF(AND($I535&gt;39,$I535&lt;101),"CLO not suitable for this sheet. Please check BN40 - BN100 sheet",
IF(ISERROR(VLOOKUP(Q535,'admin BN&lt;40'!J$6:M$59,4,FALSE)),"",VLOOKUP(Q535,'admin BN&lt;40'!J$6:M$59,4,FALSE))))))</f>
        <v>Fill in all required fields</v>
      </c>
    </row>
    <row r="536" spans="2:19" ht="15">
      <c r="B536" s="10">
        <v>531</v>
      </c>
      <c r="C536" s="41"/>
      <c r="D536" s="42"/>
      <c r="E536" s="42"/>
      <c r="F536" s="42"/>
      <c r="G536" s="42"/>
      <c r="H536" s="42"/>
      <c r="I536" s="42"/>
      <c r="J536" s="42"/>
      <c r="K536" s="42"/>
      <c r="L536" s="42"/>
      <c r="M536" s="11" t="str">
        <f xml:space="preserve">
(IF(F536&gt;'admin BN&lt;40'!$C$41,'admin BN&lt;40'!$B$41,
(IF(F536&gt;'admin BN&lt;40'!$C$40,'admin BN&lt;40'!$B$40,
(IF(F536&gt;'admin BN&lt;40'!$C$39,'admin BN&lt;40'!$B$39,
(IF(F536&gt;'admin BN&lt;40'!$C$38,'admin BN&lt;40'!$B$38,
(IF(F536&gt;'admin BN&lt;40'!$C$37,'admin BN&lt;40'!$B$37,
(IF(F536&gt;'admin BN&lt;40'!$C$36,'admin BN&lt;40'!$B$36,
(IF(F536&gt;'admin BN&lt;40'!$C$35,'admin BN&lt;40'!$B$35,
(IF(F536&gt;'admin BN&lt;40'!$C$34,'admin BN&lt;40'!$B$34,
(IF(F536&gt;'admin BN&lt;40'!$C$33,'admin BN&lt;40'!$B$33,
(IF(F536&gt;'admin BN&lt;40'!$C$32,'admin BN&lt;40'!$B$32,
(IF(F536&gt;'admin BN&lt;40'!$C$31,'admin BN&lt;40'!$B$31,
(IF(F536&gt;'admin BN&lt;40'!$C$30,'admin BN&lt;40'!$B$30,
(IF(F536&gt;'admin BN&lt;40'!$C$29,'admin BN&lt;40'!$B$29,IF(F536="","",'admin BN&lt;40'!$B$28)))))))))))))))))))))))))))</f>
        <v/>
      </c>
      <c r="N536" s="12" t="str">
        <f xml:space="preserve">
IF(ISBLANK(K536),"",
IF(K536&gt;'admin BN&lt;40'!$E$6,"Safe",
IF(K536&gt;'admin BN&lt;40'!$G$6,"Danger",)))</f>
        <v/>
      </c>
      <c r="O536" s="13" t="str">
        <f xml:space="preserve">
IF(ISBLANK(L536),"",
IF(L536&gt;'admin BN&lt;40'!$G$7,"Danger",
IF(L536&gt;'admin BN&lt;40'!$F$7,"Alert",
IF(L536&gt;='admin BN&lt;40'!$E$7,"Safe",""))))</f>
        <v/>
      </c>
      <c r="P536" s="14" t="str">
        <f xml:space="preserve">
(IF(G536&gt;'admin BN&lt;40'!$C$23,'admin BN&lt;40'!$B$23,
(IF(G536&gt;'admin BN&lt;40'!$C$22,'admin BN&lt;40'!$B$22,
(IF(G536&gt;'admin BN&lt;40'!$C$21,'admin BN&lt;40'!$B$21,
(IF(G536&gt;'admin BN&lt;40'!$C$20,'admin BN&lt;40'!$B$20,IF(G536&gt;'admin BN&lt;40'!$C$19,'admin BN&lt;40'!$B$19,"")))))))))</f>
        <v/>
      </c>
      <c r="Q536" s="14" t="str">
        <f t="shared" si="16"/>
        <v/>
      </c>
      <c r="R536" s="14">
        <f t="shared" si="17"/>
        <v>5</v>
      </c>
      <c r="S536" s="15" t="str">
        <f xml:space="preserve">
IF($R536&gt;0,"Fill in all required fields",
IF(OR($M536="&gt;3.0%",$M536="2.0-3.0%",$M536="1.5-2.0%",$M536="0.5-1.5%"),"Fuel sulphur content is too high for operation on BN&lt;40, please use a higher BN CLO and the matching sheet",
IF($I536&gt;100,"CLO not suitable for this sheet. Please check BN &gt;100 sheet",
IF(AND($I536&gt;39,$I536&lt;101),"CLO not suitable for this sheet. Please check BN40 - BN100 sheet",
IF(ISERROR(VLOOKUP(Q536,'admin BN&lt;40'!J$6:M$59,4,FALSE)),"",VLOOKUP(Q536,'admin BN&lt;40'!J$6:M$59,4,FALSE))))))</f>
        <v>Fill in all required fields</v>
      </c>
    </row>
    <row r="537" spans="2:19" ht="15">
      <c r="B537" s="10">
        <v>532</v>
      </c>
      <c r="C537" s="41"/>
      <c r="D537" s="42"/>
      <c r="E537" s="42"/>
      <c r="F537" s="42"/>
      <c r="G537" s="42"/>
      <c r="H537" s="42"/>
      <c r="I537" s="42"/>
      <c r="J537" s="42"/>
      <c r="K537" s="42"/>
      <c r="L537" s="42"/>
      <c r="M537" s="11" t="str">
        <f xml:space="preserve">
(IF(F537&gt;'admin BN&lt;40'!$C$41,'admin BN&lt;40'!$B$41,
(IF(F537&gt;'admin BN&lt;40'!$C$40,'admin BN&lt;40'!$B$40,
(IF(F537&gt;'admin BN&lt;40'!$C$39,'admin BN&lt;40'!$B$39,
(IF(F537&gt;'admin BN&lt;40'!$C$38,'admin BN&lt;40'!$B$38,
(IF(F537&gt;'admin BN&lt;40'!$C$37,'admin BN&lt;40'!$B$37,
(IF(F537&gt;'admin BN&lt;40'!$C$36,'admin BN&lt;40'!$B$36,
(IF(F537&gt;'admin BN&lt;40'!$C$35,'admin BN&lt;40'!$B$35,
(IF(F537&gt;'admin BN&lt;40'!$C$34,'admin BN&lt;40'!$B$34,
(IF(F537&gt;'admin BN&lt;40'!$C$33,'admin BN&lt;40'!$B$33,
(IF(F537&gt;'admin BN&lt;40'!$C$32,'admin BN&lt;40'!$B$32,
(IF(F537&gt;'admin BN&lt;40'!$C$31,'admin BN&lt;40'!$B$31,
(IF(F537&gt;'admin BN&lt;40'!$C$30,'admin BN&lt;40'!$B$30,
(IF(F537&gt;'admin BN&lt;40'!$C$29,'admin BN&lt;40'!$B$29,IF(F537="","",'admin BN&lt;40'!$B$28)))))))))))))))))))))))))))</f>
        <v/>
      </c>
      <c r="N537" s="12" t="str">
        <f xml:space="preserve">
IF(ISBLANK(K537),"",
IF(K537&gt;'admin BN&lt;40'!$E$6,"Safe",
IF(K537&gt;'admin BN&lt;40'!$G$6,"Danger",)))</f>
        <v/>
      </c>
      <c r="O537" s="13" t="str">
        <f xml:space="preserve">
IF(ISBLANK(L537),"",
IF(L537&gt;'admin BN&lt;40'!$G$7,"Danger",
IF(L537&gt;'admin BN&lt;40'!$F$7,"Alert",
IF(L537&gt;='admin BN&lt;40'!$E$7,"Safe",""))))</f>
        <v/>
      </c>
      <c r="P537" s="14" t="str">
        <f xml:space="preserve">
(IF(G537&gt;'admin BN&lt;40'!$C$23,'admin BN&lt;40'!$B$23,
(IF(G537&gt;'admin BN&lt;40'!$C$22,'admin BN&lt;40'!$B$22,
(IF(G537&gt;'admin BN&lt;40'!$C$21,'admin BN&lt;40'!$B$21,
(IF(G537&gt;'admin BN&lt;40'!$C$20,'admin BN&lt;40'!$B$20,IF(G537&gt;'admin BN&lt;40'!$C$19,'admin BN&lt;40'!$B$19,"")))))))))</f>
        <v/>
      </c>
      <c r="Q537" s="14" t="str">
        <f t="shared" si="16"/>
        <v/>
      </c>
      <c r="R537" s="14">
        <f t="shared" si="17"/>
        <v>5</v>
      </c>
      <c r="S537" s="15" t="str">
        <f xml:space="preserve">
IF($R537&gt;0,"Fill in all required fields",
IF(OR($M537="&gt;3.0%",$M537="2.0-3.0%",$M537="1.5-2.0%",$M537="0.5-1.5%"),"Fuel sulphur content is too high for operation on BN&lt;40, please use a higher BN CLO and the matching sheet",
IF($I537&gt;100,"CLO not suitable for this sheet. Please check BN &gt;100 sheet",
IF(AND($I537&gt;39,$I537&lt;101),"CLO not suitable for this sheet. Please check BN40 - BN100 sheet",
IF(ISERROR(VLOOKUP(Q537,'admin BN&lt;40'!J$6:M$59,4,FALSE)),"",VLOOKUP(Q537,'admin BN&lt;40'!J$6:M$59,4,FALSE))))))</f>
        <v>Fill in all required fields</v>
      </c>
    </row>
    <row r="538" spans="2:19" ht="15">
      <c r="B538" s="10">
        <v>533</v>
      </c>
      <c r="C538" s="41"/>
      <c r="D538" s="42"/>
      <c r="E538" s="42"/>
      <c r="F538" s="42"/>
      <c r="G538" s="42"/>
      <c r="H538" s="42"/>
      <c r="I538" s="42"/>
      <c r="J538" s="42"/>
      <c r="K538" s="42"/>
      <c r="L538" s="42"/>
      <c r="M538" s="11" t="str">
        <f xml:space="preserve">
(IF(F538&gt;'admin BN&lt;40'!$C$41,'admin BN&lt;40'!$B$41,
(IF(F538&gt;'admin BN&lt;40'!$C$40,'admin BN&lt;40'!$B$40,
(IF(F538&gt;'admin BN&lt;40'!$C$39,'admin BN&lt;40'!$B$39,
(IF(F538&gt;'admin BN&lt;40'!$C$38,'admin BN&lt;40'!$B$38,
(IF(F538&gt;'admin BN&lt;40'!$C$37,'admin BN&lt;40'!$B$37,
(IF(F538&gt;'admin BN&lt;40'!$C$36,'admin BN&lt;40'!$B$36,
(IF(F538&gt;'admin BN&lt;40'!$C$35,'admin BN&lt;40'!$B$35,
(IF(F538&gt;'admin BN&lt;40'!$C$34,'admin BN&lt;40'!$B$34,
(IF(F538&gt;'admin BN&lt;40'!$C$33,'admin BN&lt;40'!$B$33,
(IF(F538&gt;'admin BN&lt;40'!$C$32,'admin BN&lt;40'!$B$32,
(IF(F538&gt;'admin BN&lt;40'!$C$31,'admin BN&lt;40'!$B$31,
(IF(F538&gt;'admin BN&lt;40'!$C$30,'admin BN&lt;40'!$B$30,
(IF(F538&gt;'admin BN&lt;40'!$C$29,'admin BN&lt;40'!$B$29,IF(F538="","",'admin BN&lt;40'!$B$28)))))))))))))))))))))))))))</f>
        <v/>
      </c>
      <c r="N538" s="12" t="str">
        <f xml:space="preserve">
IF(ISBLANK(K538),"",
IF(K538&gt;'admin BN&lt;40'!$E$6,"Safe",
IF(K538&gt;'admin BN&lt;40'!$G$6,"Danger",)))</f>
        <v/>
      </c>
      <c r="O538" s="13" t="str">
        <f xml:space="preserve">
IF(ISBLANK(L538),"",
IF(L538&gt;'admin BN&lt;40'!$G$7,"Danger",
IF(L538&gt;'admin BN&lt;40'!$F$7,"Alert",
IF(L538&gt;='admin BN&lt;40'!$E$7,"Safe",""))))</f>
        <v/>
      </c>
      <c r="P538" s="14" t="str">
        <f xml:space="preserve">
(IF(G538&gt;'admin BN&lt;40'!$C$23,'admin BN&lt;40'!$B$23,
(IF(G538&gt;'admin BN&lt;40'!$C$22,'admin BN&lt;40'!$B$22,
(IF(G538&gt;'admin BN&lt;40'!$C$21,'admin BN&lt;40'!$B$21,
(IF(G538&gt;'admin BN&lt;40'!$C$20,'admin BN&lt;40'!$B$20,IF(G538&gt;'admin BN&lt;40'!$C$19,'admin BN&lt;40'!$B$19,"")))))))))</f>
        <v/>
      </c>
      <c r="Q538" s="14" t="str">
        <f t="shared" si="16"/>
        <v/>
      </c>
      <c r="R538" s="14">
        <f t="shared" si="17"/>
        <v>5</v>
      </c>
      <c r="S538" s="15" t="str">
        <f xml:space="preserve">
IF($R538&gt;0,"Fill in all required fields",
IF(OR($M538="&gt;3.0%",$M538="2.0-3.0%",$M538="1.5-2.0%",$M538="0.5-1.5%"),"Fuel sulphur content is too high for operation on BN&lt;40, please use a higher BN CLO and the matching sheet",
IF($I538&gt;100,"CLO not suitable for this sheet. Please check BN &gt;100 sheet",
IF(AND($I538&gt;39,$I538&lt;101),"CLO not suitable for this sheet. Please check BN40 - BN100 sheet",
IF(ISERROR(VLOOKUP(Q538,'admin BN&lt;40'!J$6:M$59,4,FALSE)),"",VLOOKUP(Q538,'admin BN&lt;40'!J$6:M$59,4,FALSE))))))</f>
        <v>Fill in all required fields</v>
      </c>
    </row>
    <row r="539" spans="2:19" ht="15">
      <c r="B539" s="10">
        <v>534</v>
      </c>
      <c r="C539" s="41"/>
      <c r="D539" s="42"/>
      <c r="E539" s="42"/>
      <c r="F539" s="42"/>
      <c r="G539" s="42"/>
      <c r="H539" s="42"/>
      <c r="I539" s="42"/>
      <c r="J539" s="42"/>
      <c r="K539" s="42"/>
      <c r="L539" s="42"/>
      <c r="M539" s="11" t="str">
        <f xml:space="preserve">
(IF(F539&gt;'admin BN&lt;40'!$C$41,'admin BN&lt;40'!$B$41,
(IF(F539&gt;'admin BN&lt;40'!$C$40,'admin BN&lt;40'!$B$40,
(IF(F539&gt;'admin BN&lt;40'!$C$39,'admin BN&lt;40'!$B$39,
(IF(F539&gt;'admin BN&lt;40'!$C$38,'admin BN&lt;40'!$B$38,
(IF(F539&gt;'admin BN&lt;40'!$C$37,'admin BN&lt;40'!$B$37,
(IF(F539&gt;'admin BN&lt;40'!$C$36,'admin BN&lt;40'!$B$36,
(IF(F539&gt;'admin BN&lt;40'!$C$35,'admin BN&lt;40'!$B$35,
(IF(F539&gt;'admin BN&lt;40'!$C$34,'admin BN&lt;40'!$B$34,
(IF(F539&gt;'admin BN&lt;40'!$C$33,'admin BN&lt;40'!$B$33,
(IF(F539&gt;'admin BN&lt;40'!$C$32,'admin BN&lt;40'!$B$32,
(IF(F539&gt;'admin BN&lt;40'!$C$31,'admin BN&lt;40'!$B$31,
(IF(F539&gt;'admin BN&lt;40'!$C$30,'admin BN&lt;40'!$B$30,
(IF(F539&gt;'admin BN&lt;40'!$C$29,'admin BN&lt;40'!$B$29,IF(F539="","",'admin BN&lt;40'!$B$28)))))))))))))))))))))))))))</f>
        <v/>
      </c>
      <c r="N539" s="12" t="str">
        <f xml:space="preserve">
IF(ISBLANK(K539),"",
IF(K539&gt;'admin BN&lt;40'!$E$6,"Safe",
IF(K539&gt;'admin BN&lt;40'!$G$6,"Danger",)))</f>
        <v/>
      </c>
      <c r="O539" s="13" t="str">
        <f xml:space="preserve">
IF(ISBLANK(L539),"",
IF(L539&gt;'admin BN&lt;40'!$G$7,"Danger",
IF(L539&gt;'admin BN&lt;40'!$F$7,"Alert",
IF(L539&gt;='admin BN&lt;40'!$E$7,"Safe",""))))</f>
        <v/>
      </c>
      <c r="P539" s="14" t="str">
        <f xml:space="preserve">
(IF(G539&gt;'admin BN&lt;40'!$C$23,'admin BN&lt;40'!$B$23,
(IF(G539&gt;'admin BN&lt;40'!$C$22,'admin BN&lt;40'!$B$22,
(IF(G539&gt;'admin BN&lt;40'!$C$21,'admin BN&lt;40'!$B$21,
(IF(G539&gt;'admin BN&lt;40'!$C$20,'admin BN&lt;40'!$B$20,IF(G539&gt;'admin BN&lt;40'!$C$19,'admin BN&lt;40'!$B$19,"")))))))))</f>
        <v/>
      </c>
      <c r="Q539" s="14" t="str">
        <f t="shared" si="16"/>
        <v/>
      </c>
      <c r="R539" s="14">
        <f t="shared" si="17"/>
        <v>5</v>
      </c>
      <c r="S539" s="15" t="str">
        <f xml:space="preserve">
IF($R539&gt;0,"Fill in all required fields",
IF(OR($M539="&gt;3.0%",$M539="2.0-3.0%",$M539="1.5-2.0%",$M539="0.5-1.5%"),"Fuel sulphur content is too high for operation on BN&lt;40, please use a higher BN CLO and the matching sheet",
IF($I539&gt;100,"CLO not suitable for this sheet. Please check BN &gt;100 sheet",
IF(AND($I539&gt;39,$I539&lt;101),"CLO not suitable for this sheet. Please check BN40 - BN100 sheet",
IF(ISERROR(VLOOKUP(Q539,'admin BN&lt;40'!J$6:M$59,4,FALSE)),"",VLOOKUP(Q539,'admin BN&lt;40'!J$6:M$59,4,FALSE))))))</f>
        <v>Fill in all required fields</v>
      </c>
    </row>
    <row r="540" spans="2:19" ht="15">
      <c r="B540" s="10">
        <v>535</v>
      </c>
      <c r="C540" s="41"/>
      <c r="D540" s="42"/>
      <c r="E540" s="42"/>
      <c r="F540" s="42"/>
      <c r="G540" s="42"/>
      <c r="H540" s="42"/>
      <c r="I540" s="42"/>
      <c r="J540" s="42"/>
      <c r="K540" s="42"/>
      <c r="L540" s="42"/>
      <c r="M540" s="11" t="str">
        <f xml:space="preserve">
(IF(F540&gt;'admin BN&lt;40'!$C$41,'admin BN&lt;40'!$B$41,
(IF(F540&gt;'admin BN&lt;40'!$C$40,'admin BN&lt;40'!$B$40,
(IF(F540&gt;'admin BN&lt;40'!$C$39,'admin BN&lt;40'!$B$39,
(IF(F540&gt;'admin BN&lt;40'!$C$38,'admin BN&lt;40'!$B$38,
(IF(F540&gt;'admin BN&lt;40'!$C$37,'admin BN&lt;40'!$B$37,
(IF(F540&gt;'admin BN&lt;40'!$C$36,'admin BN&lt;40'!$B$36,
(IF(F540&gt;'admin BN&lt;40'!$C$35,'admin BN&lt;40'!$B$35,
(IF(F540&gt;'admin BN&lt;40'!$C$34,'admin BN&lt;40'!$B$34,
(IF(F540&gt;'admin BN&lt;40'!$C$33,'admin BN&lt;40'!$B$33,
(IF(F540&gt;'admin BN&lt;40'!$C$32,'admin BN&lt;40'!$B$32,
(IF(F540&gt;'admin BN&lt;40'!$C$31,'admin BN&lt;40'!$B$31,
(IF(F540&gt;'admin BN&lt;40'!$C$30,'admin BN&lt;40'!$B$30,
(IF(F540&gt;'admin BN&lt;40'!$C$29,'admin BN&lt;40'!$B$29,IF(F540="","",'admin BN&lt;40'!$B$28)))))))))))))))))))))))))))</f>
        <v/>
      </c>
      <c r="N540" s="12" t="str">
        <f xml:space="preserve">
IF(ISBLANK(K540),"",
IF(K540&gt;'admin BN&lt;40'!$E$6,"Safe",
IF(K540&gt;'admin BN&lt;40'!$G$6,"Danger",)))</f>
        <v/>
      </c>
      <c r="O540" s="13" t="str">
        <f xml:space="preserve">
IF(ISBLANK(L540),"",
IF(L540&gt;'admin BN&lt;40'!$G$7,"Danger",
IF(L540&gt;'admin BN&lt;40'!$F$7,"Alert",
IF(L540&gt;='admin BN&lt;40'!$E$7,"Safe",""))))</f>
        <v/>
      </c>
      <c r="P540" s="14" t="str">
        <f xml:space="preserve">
(IF(G540&gt;'admin BN&lt;40'!$C$23,'admin BN&lt;40'!$B$23,
(IF(G540&gt;'admin BN&lt;40'!$C$22,'admin BN&lt;40'!$B$22,
(IF(G540&gt;'admin BN&lt;40'!$C$21,'admin BN&lt;40'!$B$21,
(IF(G540&gt;'admin BN&lt;40'!$C$20,'admin BN&lt;40'!$B$20,IF(G540&gt;'admin BN&lt;40'!$C$19,'admin BN&lt;40'!$B$19,"")))))))))</f>
        <v/>
      </c>
      <c r="Q540" s="14" t="str">
        <f t="shared" si="16"/>
        <v/>
      </c>
      <c r="R540" s="14">
        <f t="shared" si="17"/>
        <v>5</v>
      </c>
      <c r="S540" s="15" t="str">
        <f xml:space="preserve">
IF($R540&gt;0,"Fill in all required fields",
IF(OR($M540="&gt;3.0%",$M540="2.0-3.0%",$M540="1.5-2.0%",$M540="0.5-1.5%"),"Fuel sulphur content is too high for operation on BN&lt;40, please use a higher BN CLO and the matching sheet",
IF($I540&gt;100,"CLO not suitable for this sheet. Please check BN &gt;100 sheet",
IF(AND($I540&gt;39,$I540&lt;101),"CLO not suitable for this sheet. Please check BN40 - BN100 sheet",
IF(ISERROR(VLOOKUP(Q540,'admin BN&lt;40'!J$6:M$59,4,FALSE)),"",VLOOKUP(Q540,'admin BN&lt;40'!J$6:M$59,4,FALSE))))))</f>
        <v>Fill in all required fields</v>
      </c>
    </row>
    <row r="541" spans="2:19" ht="15">
      <c r="B541" s="10">
        <v>536</v>
      </c>
      <c r="C541" s="41"/>
      <c r="D541" s="42"/>
      <c r="E541" s="42"/>
      <c r="F541" s="42"/>
      <c r="G541" s="42"/>
      <c r="H541" s="42"/>
      <c r="I541" s="42"/>
      <c r="J541" s="42"/>
      <c r="K541" s="42"/>
      <c r="L541" s="42"/>
      <c r="M541" s="11" t="str">
        <f xml:space="preserve">
(IF(F541&gt;'admin BN&lt;40'!$C$41,'admin BN&lt;40'!$B$41,
(IF(F541&gt;'admin BN&lt;40'!$C$40,'admin BN&lt;40'!$B$40,
(IF(F541&gt;'admin BN&lt;40'!$C$39,'admin BN&lt;40'!$B$39,
(IF(F541&gt;'admin BN&lt;40'!$C$38,'admin BN&lt;40'!$B$38,
(IF(F541&gt;'admin BN&lt;40'!$C$37,'admin BN&lt;40'!$B$37,
(IF(F541&gt;'admin BN&lt;40'!$C$36,'admin BN&lt;40'!$B$36,
(IF(F541&gt;'admin BN&lt;40'!$C$35,'admin BN&lt;40'!$B$35,
(IF(F541&gt;'admin BN&lt;40'!$C$34,'admin BN&lt;40'!$B$34,
(IF(F541&gt;'admin BN&lt;40'!$C$33,'admin BN&lt;40'!$B$33,
(IF(F541&gt;'admin BN&lt;40'!$C$32,'admin BN&lt;40'!$B$32,
(IF(F541&gt;'admin BN&lt;40'!$C$31,'admin BN&lt;40'!$B$31,
(IF(F541&gt;'admin BN&lt;40'!$C$30,'admin BN&lt;40'!$B$30,
(IF(F541&gt;'admin BN&lt;40'!$C$29,'admin BN&lt;40'!$B$29,IF(F541="","",'admin BN&lt;40'!$B$28)))))))))))))))))))))))))))</f>
        <v/>
      </c>
      <c r="N541" s="12" t="str">
        <f xml:space="preserve">
IF(ISBLANK(K541),"",
IF(K541&gt;'admin BN&lt;40'!$E$6,"Safe",
IF(K541&gt;'admin BN&lt;40'!$G$6,"Danger",)))</f>
        <v/>
      </c>
      <c r="O541" s="13" t="str">
        <f xml:space="preserve">
IF(ISBLANK(L541),"",
IF(L541&gt;'admin BN&lt;40'!$G$7,"Danger",
IF(L541&gt;'admin BN&lt;40'!$F$7,"Alert",
IF(L541&gt;='admin BN&lt;40'!$E$7,"Safe",""))))</f>
        <v/>
      </c>
      <c r="P541" s="14" t="str">
        <f xml:space="preserve">
(IF(G541&gt;'admin BN&lt;40'!$C$23,'admin BN&lt;40'!$B$23,
(IF(G541&gt;'admin BN&lt;40'!$C$22,'admin BN&lt;40'!$B$22,
(IF(G541&gt;'admin BN&lt;40'!$C$21,'admin BN&lt;40'!$B$21,
(IF(G541&gt;'admin BN&lt;40'!$C$20,'admin BN&lt;40'!$B$20,IF(G541&gt;'admin BN&lt;40'!$C$19,'admin BN&lt;40'!$B$19,"")))))))))</f>
        <v/>
      </c>
      <c r="Q541" s="14" t="str">
        <f t="shared" si="16"/>
        <v/>
      </c>
      <c r="R541" s="14">
        <f t="shared" si="17"/>
        <v>5</v>
      </c>
      <c r="S541" s="15" t="str">
        <f xml:space="preserve">
IF($R541&gt;0,"Fill in all required fields",
IF(OR($M541="&gt;3.0%",$M541="2.0-3.0%",$M541="1.5-2.0%",$M541="0.5-1.5%"),"Fuel sulphur content is too high for operation on BN&lt;40, please use a higher BN CLO and the matching sheet",
IF($I541&gt;100,"CLO not suitable for this sheet. Please check BN &gt;100 sheet",
IF(AND($I541&gt;39,$I541&lt;101),"CLO not suitable for this sheet. Please check BN40 - BN100 sheet",
IF(ISERROR(VLOOKUP(Q541,'admin BN&lt;40'!J$6:M$59,4,FALSE)),"",VLOOKUP(Q541,'admin BN&lt;40'!J$6:M$59,4,FALSE))))))</f>
        <v>Fill in all required fields</v>
      </c>
    </row>
    <row r="542" spans="2:19" ht="15">
      <c r="B542" s="10">
        <v>537</v>
      </c>
      <c r="C542" s="41"/>
      <c r="D542" s="42"/>
      <c r="E542" s="42"/>
      <c r="F542" s="42"/>
      <c r="G542" s="42"/>
      <c r="H542" s="42"/>
      <c r="I542" s="42"/>
      <c r="J542" s="42"/>
      <c r="K542" s="42"/>
      <c r="L542" s="42"/>
      <c r="M542" s="11" t="str">
        <f xml:space="preserve">
(IF(F542&gt;'admin BN&lt;40'!$C$41,'admin BN&lt;40'!$B$41,
(IF(F542&gt;'admin BN&lt;40'!$C$40,'admin BN&lt;40'!$B$40,
(IF(F542&gt;'admin BN&lt;40'!$C$39,'admin BN&lt;40'!$B$39,
(IF(F542&gt;'admin BN&lt;40'!$C$38,'admin BN&lt;40'!$B$38,
(IF(F542&gt;'admin BN&lt;40'!$C$37,'admin BN&lt;40'!$B$37,
(IF(F542&gt;'admin BN&lt;40'!$C$36,'admin BN&lt;40'!$B$36,
(IF(F542&gt;'admin BN&lt;40'!$C$35,'admin BN&lt;40'!$B$35,
(IF(F542&gt;'admin BN&lt;40'!$C$34,'admin BN&lt;40'!$B$34,
(IF(F542&gt;'admin BN&lt;40'!$C$33,'admin BN&lt;40'!$B$33,
(IF(F542&gt;'admin BN&lt;40'!$C$32,'admin BN&lt;40'!$B$32,
(IF(F542&gt;'admin BN&lt;40'!$C$31,'admin BN&lt;40'!$B$31,
(IF(F542&gt;'admin BN&lt;40'!$C$30,'admin BN&lt;40'!$B$30,
(IF(F542&gt;'admin BN&lt;40'!$C$29,'admin BN&lt;40'!$B$29,IF(F542="","",'admin BN&lt;40'!$B$28)))))))))))))))))))))))))))</f>
        <v/>
      </c>
      <c r="N542" s="12" t="str">
        <f xml:space="preserve">
IF(ISBLANK(K542),"",
IF(K542&gt;'admin BN&lt;40'!$E$6,"Safe",
IF(K542&gt;'admin BN&lt;40'!$G$6,"Danger",)))</f>
        <v/>
      </c>
      <c r="O542" s="13" t="str">
        <f xml:space="preserve">
IF(ISBLANK(L542),"",
IF(L542&gt;'admin BN&lt;40'!$G$7,"Danger",
IF(L542&gt;'admin BN&lt;40'!$F$7,"Alert",
IF(L542&gt;='admin BN&lt;40'!$E$7,"Safe",""))))</f>
        <v/>
      </c>
      <c r="P542" s="14" t="str">
        <f xml:space="preserve">
(IF(G542&gt;'admin BN&lt;40'!$C$23,'admin BN&lt;40'!$B$23,
(IF(G542&gt;'admin BN&lt;40'!$C$22,'admin BN&lt;40'!$B$22,
(IF(G542&gt;'admin BN&lt;40'!$C$21,'admin BN&lt;40'!$B$21,
(IF(G542&gt;'admin BN&lt;40'!$C$20,'admin BN&lt;40'!$B$20,IF(G542&gt;'admin BN&lt;40'!$C$19,'admin BN&lt;40'!$B$19,"")))))))))</f>
        <v/>
      </c>
      <c r="Q542" s="14" t="str">
        <f t="shared" si="16"/>
        <v/>
      </c>
      <c r="R542" s="14">
        <f t="shared" si="17"/>
        <v>5</v>
      </c>
      <c r="S542" s="15" t="str">
        <f xml:space="preserve">
IF($R542&gt;0,"Fill in all required fields",
IF(OR($M542="&gt;3.0%",$M542="2.0-3.0%",$M542="1.5-2.0%",$M542="0.5-1.5%"),"Fuel sulphur content is too high for operation on BN&lt;40, please use a higher BN CLO and the matching sheet",
IF($I542&gt;100,"CLO not suitable for this sheet. Please check BN &gt;100 sheet",
IF(AND($I542&gt;39,$I542&lt;101),"CLO not suitable for this sheet. Please check BN40 - BN100 sheet",
IF(ISERROR(VLOOKUP(Q542,'admin BN&lt;40'!J$6:M$59,4,FALSE)),"",VLOOKUP(Q542,'admin BN&lt;40'!J$6:M$59,4,FALSE))))))</f>
        <v>Fill in all required fields</v>
      </c>
    </row>
    <row r="543" spans="2:19" ht="15">
      <c r="B543" s="10">
        <v>538</v>
      </c>
      <c r="C543" s="41"/>
      <c r="D543" s="42"/>
      <c r="E543" s="42"/>
      <c r="F543" s="42"/>
      <c r="G543" s="42"/>
      <c r="H543" s="42"/>
      <c r="I543" s="42"/>
      <c r="J543" s="42"/>
      <c r="K543" s="42"/>
      <c r="L543" s="42"/>
      <c r="M543" s="11" t="str">
        <f xml:space="preserve">
(IF(F543&gt;'admin BN&lt;40'!$C$41,'admin BN&lt;40'!$B$41,
(IF(F543&gt;'admin BN&lt;40'!$C$40,'admin BN&lt;40'!$B$40,
(IF(F543&gt;'admin BN&lt;40'!$C$39,'admin BN&lt;40'!$B$39,
(IF(F543&gt;'admin BN&lt;40'!$C$38,'admin BN&lt;40'!$B$38,
(IF(F543&gt;'admin BN&lt;40'!$C$37,'admin BN&lt;40'!$B$37,
(IF(F543&gt;'admin BN&lt;40'!$C$36,'admin BN&lt;40'!$B$36,
(IF(F543&gt;'admin BN&lt;40'!$C$35,'admin BN&lt;40'!$B$35,
(IF(F543&gt;'admin BN&lt;40'!$C$34,'admin BN&lt;40'!$B$34,
(IF(F543&gt;'admin BN&lt;40'!$C$33,'admin BN&lt;40'!$B$33,
(IF(F543&gt;'admin BN&lt;40'!$C$32,'admin BN&lt;40'!$B$32,
(IF(F543&gt;'admin BN&lt;40'!$C$31,'admin BN&lt;40'!$B$31,
(IF(F543&gt;'admin BN&lt;40'!$C$30,'admin BN&lt;40'!$B$30,
(IF(F543&gt;'admin BN&lt;40'!$C$29,'admin BN&lt;40'!$B$29,IF(F543="","",'admin BN&lt;40'!$B$28)))))))))))))))))))))))))))</f>
        <v/>
      </c>
      <c r="N543" s="12" t="str">
        <f xml:space="preserve">
IF(ISBLANK(K543),"",
IF(K543&gt;'admin BN&lt;40'!$E$6,"Safe",
IF(K543&gt;'admin BN&lt;40'!$G$6,"Danger",)))</f>
        <v/>
      </c>
      <c r="O543" s="13" t="str">
        <f xml:space="preserve">
IF(ISBLANK(L543),"",
IF(L543&gt;'admin BN&lt;40'!$G$7,"Danger",
IF(L543&gt;'admin BN&lt;40'!$F$7,"Alert",
IF(L543&gt;='admin BN&lt;40'!$E$7,"Safe",""))))</f>
        <v/>
      </c>
      <c r="P543" s="14" t="str">
        <f xml:space="preserve">
(IF(G543&gt;'admin BN&lt;40'!$C$23,'admin BN&lt;40'!$B$23,
(IF(G543&gt;'admin BN&lt;40'!$C$22,'admin BN&lt;40'!$B$22,
(IF(G543&gt;'admin BN&lt;40'!$C$21,'admin BN&lt;40'!$B$21,
(IF(G543&gt;'admin BN&lt;40'!$C$20,'admin BN&lt;40'!$B$20,IF(G543&gt;'admin BN&lt;40'!$C$19,'admin BN&lt;40'!$B$19,"")))))))))</f>
        <v/>
      </c>
      <c r="Q543" s="14" t="str">
        <f t="shared" si="16"/>
        <v/>
      </c>
      <c r="R543" s="14">
        <f t="shared" si="17"/>
        <v>5</v>
      </c>
      <c r="S543" s="15" t="str">
        <f xml:space="preserve">
IF($R543&gt;0,"Fill in all required fields",
IF(OR($M543="&gt;3.0%",$M543="2.0-3.0%",$M543="1.5-2.0%",$M543="0.5-1.5%"),"Fuel sulphur content is too high for operation on BN&lt;40, please use a higher BN CLO and the matching sheet",
IF($I543&gt;100,"CLO not suitable for this sheet. Please check BN &gt;100 sheet",
IF(AND($I543&gt;39,$I543&lt;101),"CLO not suitable for this sheet. Please check BN40 - BN100 sheet",
IF(ISERROR(VLOOKUP(Q543,'admin BN&lt;40'!J$6:M$59,4,FALSE)),"",VLOOKUP(Q543,'admin BN&lt;40'!J$6:M$59,4,FALSE))))))</f>
        <v>Fill in all required fields</v>
      </c>
    </row>
    <row r="544" spans="2:19" ht="15">
      <c r="B544" s="10">
        <v>539</v>
      </c>
      <c r="C544" s="41"/>
      <c r="D544" s="42"/>
      <c r="E544" s="42"/>
      <c r="F544" s="42"/>
      <c r="G544" s="42"/>
      <c r="H544" s="42"/>
      <c r="I544" s="42"/>
      <c r="J544" s="42"/>
      <c r="K544" s="42"/>
      <c r="L544" s="42"/>
      <c r="M544" s="11" t="str">
        <f xml:space="preserve">
(IF(F544&gt;'admin BN&lt;40'!$C$41,'admin BN&lt;40'!$B$41,
(IF(F544&gt;'admin BN&lt;40'!$C$40,'admin BN&lt;40'!$B$40,
(IF(F544&gt;'admin BN&lt;40'!$C$39,'admin BN&lt;40'!$B$39,
(IF(F544&gt;'admin BN&lt;40'!$C$38,'admin BN&lt;40'!$B$38,
(IF(F544&gt;'admin BN&lt;40'!$C$37,'admin BN&lt;40'!$B$37,
(IF(F544&gt;'admin BN&lt;40'!$C$36,'admin BN&lt;40'!$B$36,
(IF(F544&gt;'admin BN&lt;40'!$C$35,'admin BN&lt;40'!$B$35,
(IF(F544&gt;'admin BN&lt;40'!$C$34,'admin BN&lt;40'!$B$34,
(IF(F544&gt;'admin BN&lt;40'!$C$33,'admin BN&lt;40'!$B$33,
(IF(F544&gt;'admin BN&lt;40'!$C$32,'admin BN&lt;40'!$B$32,
(IF(F544&gt;'admin BN&lt;40'!$C$31,'admin BN&lt;40'!$B$31,
(IF(F544&gt;'admin BN&lt;40'!$C$30,'admin BN&lt;40'!$B$30,
(IF(F544&gt;'admin BN&lt;40'!$C$29,'admin BN&lt;40'!$B$29,IF(F544="","",'admin BN&lt;40'!$B$28)))))))))))))))))))))))))))</f>
        <v/>
      </c>
      <c r="N544" s="12" t="str">
        <f xml:space="preserve">
IF(ISBLANK(K544),"",
IF(K544&gt;'admin BN&lt;40'!$E$6,"Safe",
IF(K544&gt;'admin BN&lt;40'!$G$6,"Danger",)))</f>
        <v/>
      </c>
      <c r="O544" s="13" t="str">
        <f xml:space="preserve">
IF(ISBLANK(L544),"",
IF(L544&gt;'admin BN&lt;40'!$G$7,"Danger",
IF(L544&gt;'admin BN&lt;40'!$F$7,"Alert",
IF(L544&gt;='admin BN&lt;40'!$E$7,"Safe",""))))</f>
        <v/>
      </c>
      <c r="P544" s="14" t="str">
        <f xml:space="preserve">
(IF(G544&gt;'admin BN&lt;40'!$C$23,'admin BN&lt;40'!$B$23,
(IF(G544&gt;'admin BN&lt;40'!$C$22,'admin BN&lt;40'!$B$22,
(IF(G544&gt;'admin BN&lt;40'!$C$21,'admin BN&lt;40'!$B$21,
(IF(G544&gt;'admin BN&lt;40'!$C$20,'admin BN&lt;40'!$B$20,IF(G544&gt;'admin BN&lt;40'!$C$19,'admin BN&lt;40'!$B$19,"")))))))))</f>
        <v/>
      </c>
      <c r="Q544" s="14" t="str">
        <f t="shared" si="16"/>
        <v/>
      </c>
      <c r="R544" s="14">
        <f t="shared" si="17"/>
        <v>5</v>
      </c>
      <c r="S544" s="15" t="str">
        <f xml:space="preserve">
IF($R544&gt;0,"Fill in all required fields",
IF(OR($M544="&gt;3.0%",$M544="2.0-3.0%",$M544="1.5-2.0%",$M544="0.5-1.5%"),"Fuel sulphur content is too high for operation on BN&lt;40, please use a higher BN CLO and the matching sheet",
IF($I544&gt;100,"CLO not suitable for this sheet. Please check BN &gt;100 sheet",
IF(AND($I544&gt;39,$I544&lt;101),"CLO not suitable for this sheet. Please check BN40 - BN100 sheet",
IF(ISERROR(VLOOKUP(Q544,'admin BN&lt;40'!J$6:M$59,4,FALSE)),"",VLOOKUP(Q544,'admin BN&lt;40'!J$6:M$59,4,FALSE))))))</f>
        <v>Fill in all required fields</v>
      </c>
    </row>
    <row r="545" spans="2:19" ht="15">
      <c r="B545" s="10">
        <v>540</v>
      </c>
      <c r="C545" s="41"/>
      <c r="D545" s="42"/>
      <c r="E545" s="42"/>
      <c r="F545" s="42"/>
      <c r="G545" s="42"/>
      <c r="H545" s="42"/>
      <c r="I545" s="42"/>
      <c r="J545" s="42"/>
      <c r="K545" s="42"/>
      <c r="L545" s="42"/>
      <c r="M545" s="11" t="str">
        <f xml:space="preserve">
(IF(F545&gt;'admin BN&lt;40'!$C$41,'admin BN&lt;40'!$B$41,
(IF(F545&gt;'admin BN&lt;40'!$C$40,'admin BN&lt;40'!$B$40,
(IF(F545&gt;'admin BN&lt;40'!$C$39,'admin BN&lt;40'!$B$39,
(IF(F545&gt;'admin BN&lt;40'!$C$38,'admin BN&lt;40'!$B$38,
(IF(F545&gt;'admin BN&lt;40'!$C$37,'admin BN&lt;40'!$B$37,
(IF(F545&gt;'admin BN&lt;40'!$C$36,'admin BN&lt;40'!$B$36,
(IF(F545&gt;'admin BN&lt;40'!$C$35,'admin BN&lt;40'!$B$35,
(IF(F545&gt;'admin BN&lt;40'!$C$34,'admin BN&lt;40'!$B$34,
(IF(F545&gt;'admin BN&lt;40'!$C$33,'admin BN&lt;40'!$B$33,
(IF(F545&gt;'admin BN&lt;40'!$C$32,'admin BN&lt;40'!$B$32,
(IF(F545&gt;'admin BN&lt;40'!$C$31,'admin BN&lt;40'!$B$31,
(IF(F545&gt;'admin BN&lt;40'!$C$30,'admin BN&lt;40'!$B$30,
(IF(F545&gt;'admin BN&lt;40'!$C$29,'admin BN&lt;40'!$B$29,IF(F545="","",'admin BN&lt;40'!$B$28)))))))))))))))))))))))))))</f>
        <v/>
      </c>
      <c r="N545" s="12" t="str">
        <f xml:space="preserve">
IF(ISBLANK(K545),"",
IF(K545&gt;'admin BN&lt;40'!$E$6,"Safe",
IF(K545&gt;'admin BN&lt;40'!$G$6,"Danger",)))</f>
        <v/>
      </c>
      <c r="O545" s="13" t="str">
        <f xml:space="preserve">
IF(ISBLANK(L545),"",
IF(L545&gt;'admin BN&lt;40'!$G$7,"Danger",
IF(L545&gt;'admin BN&lt;40'!$F$7,"Alert",
IF(L545&gt;='admin BN&lt;40'!$E$7,"Safe",""))))</f>
        <v/>
      </c>
      <c r="P545" s="14" t="str">
        <f xml:space="preserve">
(IF(G545&gt;'admin BN&lt;40'!$C$23,'admin BN&lt;40'!$B$23,
(IF(G545&gt;'admin BN&lt;40'!$C$22,'admin BN&lt;40'!$B$22,
(IF(G545&gt;'admin BN&lt;40'!$C$21,'admin BN&lt;40'!$B$21,
(IF(G545&gt;'admin BN&lt;40'!$C$20,'admin BN&lt;40'!$B$20,IF(G545&gt;'admin BN&lt;40'!$C$19,'admin BN&lt;40'!$B$19,"")))))))))</f>
        <v/>
      </c>
      <c r="Q545" s="14" t="str">
        <f t="shared" si="16"/>
        <v/>
      </c>
      <c r="R545" s="14">
        <f t="shared" si="17"/>
        <v>5</v>
      </c>
      <c r="S545" s="15" t="str">
        <f xml:space="preserve">
IF($R545&gt;0,"Fill in all required fields",
IF(OR($M545="&gt;3.0%",$M545="2.0-3.0%",$M545="1.5-2.0%",$M545="0.5-1.5%"),"Fuel sulphur content is too high for operation on BN&lt;40, please use a higher BN CLO and the matching sheet",
IF($I545&gt;100,"CLO not suitable for this sheet. Please check BN &gt;100 sheet",
IF(AND($I545&gt;39,$I545&lt;101),"CLO not suitable for this sheet. Please check BN40 - BN100 sheet",
IF(ISERROR(VLOOKUP(Q545,'admin BN&lt;40'!J$6:M$59,4,FALSE)),"",VLOOKUP(Q545,'admin BN&lt;40'!J$6:M$59,4,FALSE))))))</f>
        <v>Fill in all required fields</v>
      </c>
    </row>
    <row r="546" spans="2:19" ht="15">
      <c r="B546" s="10">
        <v>541</v>
      </c>
      <c r="C546" s="41"/>
      <c r="D546" s="42"/>
      <c r="E546" s="42"/>
      <c r="F546" s="42"/>
      <c r="G546" s="42"/>
      <c r="H546" s="42"/>
      <c r="I546" s="42"/>
      <c r="J546" s="42"/>
      <c r="K546" s="42"/>
      <c r="L546" s="42"/>
      <c r="M546" s="11" t="str">
        <f xml:space="preserve">
(IF(F546&gt;'admin BN&lt;40'!$C$41,'admin BN&lt;40'!$B$41,
(IF(F546&gt;'admin BN&lt;40'!$C$40,'admin BN&lt;40'!$B$40,
(IF(F546&gt;'admin BN&lt;40'!$C$39,'admin BN&lt;40'!$B$39,
(IF(F546&gt;'admin BN&lt;40'!$C$38,'admin BN&lt;40'!$B$38,
(IF(F546&gt;'admin BN&lt;40'!$C$37,'admin BN&lt;40'!$B$37,
(IF(F546&gt;'admin BN&lt;40'!$C$36,'admin BN&lt;40'!$B$36,
(IF(F546&gt;'admin BN&lt;40'!$C$35,'admin BN&lt;40'!$B$35,
(IF(F546&gt;'admin BN&lt;40'!$C$34,'admin BN&lt;40'!$B$34,
(IF(F546&gt;'admin BN&lt;40'!$C$33,'admin BN&lt;40'!$B$33,
(IF(F546&gt;'admin BN&lt;40'!$C$32,'admin BN&lt;40'!$B$32,
(IF(F546&gt;'admin BN&lt;40'!$C$31,'admin BN&lt;40'!$B$31,
(IF(F546&gt;'admin BN&lt;40'!$C$30,'admin BN&lt;40'!$B$30,
(IF(F546&gt;'admin BN&lt;40'!$C$29,'admin BN&lt;40'!$B$29,IF(F546="","",'admin BN&lt;40'!$B$28)))))))))))))))))))))))))))</f>
        <v/>
      </c>
      <c r="N546" s="12" t="str">
        <f xml:space="preserve">
IF(ISBLANK(K546),"",
IF(K546&gt;'admin BN&lt;40'!$E$6,"Safe",
IF(K546&gt;'admin BN&lt;40'!$G$6,"Danger",)))</f>
        <v/>
      </c>
      <c r="O546" s="13" t="str">
        <f xml:space="preserve">
IF(ISBLANK(L546),"",
IF(L546&gt;'admin BN&lt;40'!$G$7,"Danger",
IF(L546&gt;'admin BN&lt;40'!$F$7,"Alert",
IF(L546&gt;='admin BN&lt;40'!$E$7,"Safe",""))))</f>
        <v/>
      </c>
      <c r="P546" s="14" t="str">
        <f xml:space="preserve">
(IF(G546&gt;'admin BN&lt;40'!$C$23,'admin BN&lt;40'!$B$23,
(IF(G546&gt;'admin BN&lt;40'!$C$22,'admin BN&lt;40'!$B$22,
(IF(G546&gt;'admin BN&lt;40'!$C$21,'admin BN&lt;40'!$B$21,
(IF(G546&gt;'admin BN&lt;40'!$C$20,'admin BN&lt;40'!$B$20,IF(G546&gt;'admin BN&lt;40'!$C$19,'admin BN&lt;40'!$B$19,"")))))))))</f>
        <v/>
      </c>
      <c r="Q546" s="14" t="str">
        <f t="shared" si="16"/>
        <v/>
      </c>
      <c r="R546" s="14">
        <f t="shared" si="17"/>
        <v>5</v>
      </c>
      <c r="S546" s="15" t="str">
        <f xml:space="preserve">
IF($R546&gt;0,"Fill in all required fields",
IF(OR($M546="&gt;3.0%",$M546="2.0-3.0%",$M546="1.5-2.0%",$M546="0.5-1.5%"),"Fuel sulphur content is too high for operation on BN&lt;40, please use a higher BN CLO and the matching sheet",
IF($I546&gt;100,"CLO not suitable for this sheet. Please check BN &gt;100 sheet",
IF(AND($I546&gt;39,$I546&lt;101),"CLO not suitable for this sheet. Please check BN40 - BN100 sheet",
IF(ISERROR(VLOOKUP(Q546,'admin BN&lt;40'!J$6:M$59,4,FALSE)),"",VLOOKUP(Q546,'admin BN&lt;40'!J$6:M$59,4,FALSE))))))</f>
        <v>Fill in all required fields</v>
      </c>
    </row>
    <row r="547" spans="2:19" ht="15">
      <c r="B547" s="10">
        <v>542</v>
      </c>
      <c r="C547" s="41"/>
      <c r="D547" s="42"/>
      <c r="E547" s="42"/>
      <c r="F547" s="42"/>
      <c r="G547" s="42"/>
      <c r="H547" s="42"/>
      <c r="I547" s="42"/>
      <c r="J547" s="42"/>
      <c r="K547" s="42"/>
      <c r="L547" s="42"/>
      <c r="M547" s="11" t="str">
        <f xml:space="preserve">
(IF(F547&gt;'admin BN&lt;40'!$C$41,'admin BN&lt;40'!$B$41,
(IF(F547&gt;'admin BN&lt;40'!$C$40,'admin BN&lt;40'!$B$40,
(IF(F547&gt;'admin BN&lt;40'!$C$39,'admin BN&lt;40'!$B$39,
(IF(F547&gt;'admin BN&lt;40'!$C$38,'admin BN&lt;40'!$B$38,
(IF(F547&gt;'admin BN&lt;40'!$C$37,'admin BN&lt;40'!$B$37,
(IF(F547&gt;'admin BN&lt;40'!$C$36,'admin BN&lt;40'!$B$36,
(IF(F547&gt;'admin BN&lt;40'!$C$35,'admin BN&lt;40'!$B$35,
(IF(F547&gt;'admin BN&lt;40'!$C$34,'admin BN&lt;40'!$B$34,
(IF(F547&gt;'admin BN&lt;40'!$C$33,'admin BN&lt;40'!$B$33,
(IF(F547&gt;'admin BN&lt;40'!$C$32,'admin BN&lt;40'!$B$32,
(IF(F547&gt;'admin BN&lt;40'!$C$31,'admin BN&lt;40'!$B$31,
(IF(F547&gt;'admin BN&lt;40'!$C$30,'admin BN&lt;40'!$B$30,
(IF(F547&gt;'admin BN&lt;40'!$C$29,'admin BN&lt;40'!$B$29,IF(F547="","",'admin BN&lt;40'!$B$28)))))))))))))))))))))))))))</f>
        <v/>
      </c>
      <c r="N547" s="12" t="str">
        <f xml:space="preserve">
IF(ISBLANK(K547),"",
IF(K547&gt;'admin BN&lt;40'!$E$6,"Safe",
IF(K547&gt;'admin BN&lt;40'!$G$6,"Danger",)))</f>
        <v/>
      </c>
      <c r="O547" s="13" t="str">
        <f xml:space="preserve">
IF(ISBLANK(L547),"",
IF(L547&gt;'admin BN&lt;40'!$G$7,"Danger",
IF(L547&gt;'admin BN&lt;40'!$F$7,"Alert",
IF(L547&gt;='admin BN&lt;40'!$E$7,"Safe",""))))</f>
        <v/>
      </c>
      <c r="P547" s="14" t="str">
        <f xml:space="preserve">
(IF(G547&gt;'admin BN&lt;40'!$C$23,'admin BN&lt;40'!$B$23,
(IF(G547&gt;'admin BN&lt;40'!$C$22,'admin BN&lt;40'!$B$22,
(IF(G547&gt;'admin BN&lt;40'!$C$21,'admin BN&lt;40'!$B$21,
(IF(G547&gt;'admin BN&lt;40'!$C$20,'admin BN&lt;40'!$B$20,IF(G547&gt;'admin BN&lt;40'!$C$19,'admin BN&lt;40'!$B$19,"")))))))))</f>
        <v/>
      </c>
      <c r="Q547" s="14" t="str">
        <f t="shared" si="16"/>
        <v/>
      </c>
      <c r="R547" s="14">
        <f t="shared" si="17"/>
        <v>5</v>
      </c>
      <c r="S547" s="15" t="str">
        <f xml:space="preserve">
IF($R547&gt;0,"Fill in all required fields",
IF(OR($M547="&gt;3.0%",$M547="2.0-3.0%",$M547="1.5-2.0%",$M547="0.5-1.5%"),"Fuel sulphur content is too high for operation on BN&lt;40, please use a higher BN CLO and the matching sheet",
IF($I547&gt;100,"CLO not suitable for this sheet. Please check BN &gt;100 sheet",
IF(AND($I547&gt;39,$I547&lt;101),"CLO not suitable for this sheet. Please check BN40 - BN100 sheet",
IF(ISERROR(VLOOKUP(Q547,'admin BN&lt;40'!J$6:M$59,4,FALSE)),"",VLOOKUP(Q547,'admin BN&lt;40'!J$6:M$59,4,FALSE))))))</f>
        <v>Fill in all required fields</v>
      </c>
    </row>
    <row r="548" spans="2:19" ht="15">
      <c r="B548" s="10">
        <v>543</v>
      </c>
      <c r="C548" s="41"/>
      <c r="D548" s="42"/>
      <c r="E548" s="42"/>
      <c r="F548" s="42"/>
      <c r="G548" s="42"/>
      <c r="H548" s="42"/>
      <c r="I548" s="42"/>
      <c r="J548" s="42"/>
      <c r="K548" s="42"/>
      <c r="L548" s="42"/>
      <c r="M548" s="11" t="str">
        <f xml:space="preserve">
(IF(F548&gt;'admin BN&lt;40'!$C$41,'admin BN&lt;40'!$B$41,
(IF(F548&gt;'admin BN&lt;40'!$C$40,'admin BN&lt;40'!$B$40,
(IF(F548&gt;'admin BN&lt;40'!$C$39,'admin BN&lt;40'!$B$39,
(IF(F548&gt;'admin BN&lt;40'!$C$38,'admin BN&lt;40'!$B$38,
(IF(F548&gt;'admin BN&lt;40'!$C$37,'admin BN&lt;40'!$B$37,
(IF(F548&gt;'admin BN&lt;40'!$C$36,'admin BN&lt;40'!$B$36,
(IF(F548&gt;'admin BN&lt;40'!$C$35,'admin BN&lt;40'!$B$35,
(IF(F548&gt;'admin BN&lt;40'!$C$34,'admin BN&lt;40'!$B$34,
(IF(F548&gt;'admin BN&lt;40'!$C$33,'admin BN&lt;40'!$B$33,
(IF(F548&gt;'admin BN&lt;40'!$C$32,'admin BN&lt;40'!$B$32,
(IF(F548&gt;'admin BN&lt;40'!$C$31,'admin BN&lt;40'!$B$31,
(IF(F548&gt;'admin BN&lt;40'!$C$30,'admin BN&lt;40'!$B$30,
(IF(F548&gt;'admin BN&lt;40'!$C$29,'admin BN&lt;40'!$B$29,IF(F548="","",'admin BN&lt;40'!$B$28)))))))))))))))))))))))))))</f>
        <v/>
      </c>
      <c r="N548" s="12" t="str">
        <f xml:space="preserve">
IF(ISBLANK(K548),"",
IF(K548&gt;'admin BN&lt;40'!$E$6,"Safe",
IF(K548&gt;'admin BN&lt;40'!$G$6,"Danger",)))</f>
        <v/>
      </c>
      <c r="O548" s="13" t="str">
        <f xml:space="preserve">
IF(ISBLANK(L548),"",
IF(L548&gt;'admin BN&lt;40'!$G$7,"Danger",
IF(L548&gt;'admin BN&lt;40'!$F$7,"Alert",
IF(L548&gt;='admin BN&lt;40'!$E$7,"Safe",""))))</f>
        <v/>
      </c>
      <c r="P548" s="14" t="str">
        <f xml:space="preserve">
(IF(G548&gt;'admin BN&lt;40'!$C$23,'admin BN&lt;40'!$B$23,
(IF(G548&gt;'admin BN&lt;40'!$C$22,'admin BN&lt;40'!$B$22,
(IF(G548&gt;'admin BN&lt;40'!$C$21,'admin BN&lt;40'!$B$21,
(IF(G548&gt;'admin BN&lt;40'!$C$20,'admin BN&lt;40'!$B$20,IF(G548&gt;'admin BN&lt;40'!$C$19,'admin BN&lt;40'!$B$19,"")))))))))</f>
        <v/>
      </c>
      <c r="Q548" s="14" t="str">
        <f t="shared" si="16"/>
        <v/>
      </c>
      <c r="R548" s="14">
        <f t="shared" si="17"/>
        <v>5</v>
      </c>
      <c r="S548" s="15" t="str">
        <f xml:space="preserve">
IF($R548&gt;0,"Fill in all required fields",
IF(OR($M548="&gt;3.0%",$M548="2.0-3.0%",$M548="1.5-2.0%",$M548="0.5-1.5%"),"Fuel sulphur content is too high for operation on BN&lt;40, please use a higher BN CLO and the matching sheet",
IF($I548&gt;100,"CLO not suitable for this sheet. Please check BN &gt;100 sheet",
IF(AND($I548&gt;39,$I548&lt;101),"CLO not suitable for this sheet. Please check BN40 - BN100 sheet",
IF(ISERROR(VLOOKUP(Q548,'admin BN&lt;40'!J$6:M$59,4,FALSE)),"",VLOOKUP(Q548,'admin BN&lt;40'!J$6:M$59,4,FALSE))))))</f>
        <v>Fill in all required fields</v>
      </c>
    </row>
    <row r="549" spans="2:19" ht="15">
      <c r="B549" s="10">
        <v>544</v>
      </c>
      <c r="C549" s="41"/>
      <c r="D549" s="42"/>
      <c r="E549" s="42"/>
      <c r="F549" s="42"/>
      <c r="G549" s="42"/>
      <c r="H549" s="42"/>
      <c r="I549" s="42"/>
      <c r="J549" s="42"/>
      <c r="K549" s="42"/>
      <c r="L549" s="42"/>
      <c r="M549" s="11" t="str">
        <f xml:space="preserve">
(IF(F549&gt;'admin BN&lt;40'!$C$41,'admin BN&lt;40'!$B$41,
(IF(F549&gt;'admin BN&lt;40'!$C$40,'admin BN&lt;40'!$B$40,
(IF(F549&gt;'admin BN&lt;40'!$C$39,'admin BN&lt;40'!$B$39,
(IF(F549&gt;'admin BN&lt;40'!$C$38,'admin BN&lt;40'!$B$38,
(IF(F549&gt;'admin BN&lt;40'!$C$37,'admin BN&lt;40'!$B$37,
(IF(F549&gt;'admin BN&lt;40'!$C$36,'admin BN&lt;40'!$B$36,
(IF(F549&gt;'admin BN&lt;40'!$C$35,'admin BN&lt;40'!$B$35,
(IF(F549&gt;'admin BN&lt;40'!$C$34,'admin BN&lt;40'!$B$34,
(IF(F549&gt;'admin BN&lt;40'!$C$33,'admin BN&lt;40'!$B$33,
(IF(F549&gt;'admin BN&lt;40'!$C$32,'admin BN&lt;40'!$B$32,
(IF(F549&gt;'admin BN&lt;40'!$C$31,'admin BN&lt;40'!$B$31,
(IF(F549&gt;'admin BN&lt;40'!$C$30,'admin BN&lt;40'!$B$30,
(IF(F549&gt;'admin BN&lt;40'!$C$29,'admin BN&lt;40'!$B$29,IF(F549="","",'admin BN&lt;40'!$B$28)))))))))))))))))))))))))))</f>
        <v/>
      </c>
      <c r="N549" s="12" t="str">
        <f xml:space="preserve">
IF(ISBLANK(K549),"",
IF(K549&gt;'admin BN&lt;40'!$E$6,"Safe",
IF(K549&gt;'admin BN&lt;40'!$G$6,"Danger",)))</f>
        <v/>
      </c>
      <c r="O549" s="13" t="str">
        <f xml:space="preserve">
IF(ISBLANK(L549),"",
IF(L549&gt;'admin BN&lt;40'!$G$7,"Danger",
IF(L549&gt;'admin BN&lt;40'!$F$7,"Alert",
IF(L549&gt;='admin BN&lt;40'!$E$7,"Safe",""))))</f>
        <v/>
      </c>
      <c r="P549" s="14" t="str">
        <f xml:space="preserve">
(IF(G549&gt;'admin BN&lt;40'!$C$23,'admin BN&lt;40'!$B$23,
(IF(G549&gt;'admin BN&lt;40'!$C$22,'admin BN&lt;40'!$B$22,
(IF(G549&gt;'admin BN&lt;40'!$C$21,'admin BN&lt;40'!$B$21,
(IF(G549&gt;'admin BN&lt;40'!$C$20,'admin BN&lt;40'!$B$20,IF(G549&gt;'admin BN&lt;40'!$C$19,'admin BN&lt;40'!$B$19,"")))))))))</f>
        <v/>
      </c>
      <c r="Q549" s="14" t="str">
        <f t="shared" si="16"/>
        <v/>
      </c>
      <c r="R549" s="14">
        <f t="shared" si="17"/>
        <v>5</v>
      </c>
      <c r="S549" s="15" t="str">
        <f xml:space="preserve">
IF($R549&gt;0,"Fill in all required fields",
IF(OR($M549="&gt;3.0%",$M549="2.0-3.0%",$M549="1.5-2.0%",$M549="0.5-1.5%"),"Fuel sulphur content is too high for operation on BN&lt;40, please use a higher BN CLO and the matching sheet",
IF($I549&gt;100,"CLO not suitable for this sheet. Please check BN &gt;100 sheet",
IF(AND($I549&gt;39,$I549&lt;101),"CLO not suitable for this sheet. Please check BN40 - BN100 sheet",
IF(ISERROR(VLOOKUP(Q549,'admin BN&lt;40'!J$6:M$59,4,FALSE)),"",VLOOKUP(Q549,'admin BN&lt;40'!J$6:M$59,4,FALSE))))))</f>
        <v>Fill in all required fields</v>
      </c>
    </row>
    <row r="550" spans="2:19" ht="15">
      <c r="B550" s="10">
        <v>545</v>
      </c>
      <c r="C550" s="41"/>
      <c r="D550" s="42"/>
      <c r="E550" s="42"/>
      <c r="F550" s="42"/>
      <c r="G550" s="42"/>
      <c r="H550" s="42"/>
      <c r="I550" s="42"/>
      <c r="J550" s="42"/>
      <c r="K550" s="42"/>
      <c r="L550" s="42"/>
      <c r="M550" s="11" t="str">
        <f xml:space="preserve">
(IF(F550&gt;'admin BN&lt;40'!$C$41,'admin BN&lt;40'!$B$41,
(IF(F550&gt;'admin BN&lt;40'!$C$40,'admin BN&lt;40'!$B$40,
(IF(F550&gt;'admin BN&lt;40'!$C$39,'admin BN&lt;40'!$B$39,
(IF(F550&gt;'admin BN&lt;40'!$C$38,'admin BN&lt;40'!$B$38,
(IF(F550&gt;'admin BN&lt;40'!$C$37,'admin BN&lt;40'!$B$37,
(IF(F550&gt;'admin BN&lt;40'!$C$36,'admin BN&lt;40'!$B$36,
(IF(F550&gt;'admin BN&lt;40'!$C$35,'admin BN&lt;40'!$B$35,
(IF(F550&gt;'admin BN&lt;40'!$C$34,'admin BN&lt;40'!$B$34,
(IF(F550&gt;'admin BN&lt;40'!$C$33,'admin BN&lt;40'!$B$33,
(IF(F550&gt;'admin BN&lt;40'!$C$32,'admin BN&lt;40'!$B$32,
(IF(F550&gt;'admin BN&lt;40'!$C$31,'admin BN&lt;40'!$B$31,
(IF(F550&gt;'admin BN&lt;40'!$C$30,'admin BN&lt;40'!$B$30,
(IF(F550&gt;'admin BN&lt;40'!$C$29,'admin BN&lt;40'!$B$29,IF(F550="","",'admin BN&lt;40'!$B$28)))))))))))))))))))))))))))</f>
        <v/>
      </c>
      <c r="N550" s="12" t="str">
        <f xml:space="preserve">
IF(ISBLANK(K550),"",
IF(K550&gt;'admin BN&lt;40'!$E$6,"Safe",
IF(K550&gt;'admin BN&lt;40'!$G$6,"Danger",)))</f>
        <v/>
      </c>
      <c r="O550" s="13" t="str">
        <f xml:space="preserve">
IF(ISBLANK(L550),"",
IF(L550&gt;'admin BN&lt;40'!$G$7,"Danger",
IF(L550&gt;'admin BN&lt;40'!$F$7,"Alert",
IF(L550&gt;='admin BN&lt;40'!$E$7,"Safe",""))))</f>
        <v/>
      </c>
      <c r="P550" s="14" t="str">
        <f xml:space="preserve">
(IF(G550&gt;'admin BN&lt;40'!$C$23,'admin BN&lt;40'!$B$23,
(IF(G550&gt;'admin BN&lt;40'!$C$22,'admin BN&lt;40'!$B$22,
(IF(G550&gt;'admin BN&lt;40'!$C$21,'admin BN&lt;40'!$B$21,
(IF(G550&gt;'admin BN&lt;40'!$C$20,'admin BN&lt;40'!$B$20,IF(G550&gt;'admin BN&lt;40'!$C$19,'admin BN&lt;40'!$B$19,"")))))))))</f>
        <v/>
      </c>
      <c r="Q550" s="14" t="str">
        <f t="shared" si="16"/>
        <v/>
      </c>
      <c r="R550" s="14">
        <f t="shared" si="17"/>
        <v>5</v>
      </c>
      <c r="S550" s="15" t="str">
        <f xml:space="preserve">
IF($R550&gt;0,"Fill in all required fields",
IF(OR($M550="&gt;3.0%",$M550="2.0-3.0%",$M550="1.5-2.0%",$M550="0.5-1.5%"),"Fuel sulphur content is too high for operation on BN&lt;40, please use a higher BN CLO and the matching sheet",
IF($I550&gt;100,"CLO not suitable for this sheet. Please check BN &gt;100 sheet",
IF(AND($I550&gt;39,$I550&lt;101),"CLO not suitable for this sheet. Please check BN40 - BN100 sheet",
IF(ISERROR(VLOOKUP(Q550,'admin BN&lt;40'!J$6:M$59,4,FALSE)),"",VLOOKUP(Q550,'admin BN&lt;40'!J$6:M$59,4,FALSE))))))</f>
        <v>Fill in all required fields</v>
      </c>
    </row>
    <row r="551" spans="2:19" ht="15">
      <c r="B551" s="10">
        <v>546</v>
      </c>
      <c r="C551" s="41"/>
      <c r="D551" s="42"/>
      <c r="E551" s="42"/>
      <c r="F551" s="42"/>
      <c r="G551" s="42"/>
      <c r="H551" s="42"/>
      <c r="I551" s="42"/>
      <c r="J551" s="42"/>
      <c r="K551" s="42"/>
      <c r="L551" s="42"/>
      <c r="M551" s="11" t="str">
        <f xml:space="preserve">
(IF(F551&gt;'admin BN&lt;40'!$C$41,'admin BN&lt;40'!$B$41,
(IF(F551&gt;'admin BN&lt;40'!$C$40,'admin BN&lt;40'!$B$40,
(IF(F551&gt;'admin BN&lt;40'!$C$39,'admin BN&lt;40'!$B$39,
(IF(F551&gt;'admin BN&lt;40'!$C$38,'admin BN&lt;40'!$B$38,
(IF(F551&gt;'admin BN&lt;40'!$C$37,'admin BN&lt;40'!$B$37,
(IF(F551&gt;'admin BN&lt;40'!$C$36,'admin BN&lt;40'!$B$36,
(IF(F551&gt;'admin BN&lt;40'!$C$35,'admin BN&lt;40'!$B$35,
(IF(F551&gt;'admin BN&lt;40'!$C$34,'admin BN&lt;40'!$B$34,
(IF(F551&gt;'admin BN&lt;40'!$C$33,'admin BN&lt;40'!$B$33,
(IF(F551&gt;'admin BN&lt;40'!$C$32,'admin BN&lt;40'!$B$32,
(IF(F551&gt;'admin BN&lt;40'!$C$31,'admin BN&lt;40'!$B$31,
(IF(F551&gt;'admin BN&lt;40'!$C$30,'admin BN&lt;40'!$B$30,
(IF(F551&gt;'admin BN&lt;40'!$C$29,'admin BN&lt;40'!$B$29,IF(F551="","",'admin BN&lt;40'!$B$28)))))))))))))))))))))))))))</f>
        <v/>
      </c>
      <c r="N551" s="12" t="str">
        <f xml:space="preserve">
IF(ISBLANK(K551),"",
IF(K551&gt;'admin BN&lt;40'!$E$6,"Safe",
IF(K551&gt;'admin BN&lt;40'!$G$6,"Danger",)))</f>
        <v/>
      </c>
      <c r="O551" s="13" t="str">
        <f xml:space="preserve">
IF(ISBLANK(L551),"",
IF(L551&gt;'admin BN&lt;40'!$G$7,"Danger",
IF(L551&gt;'admin BN&lt;40'!$F$7,"Alert",
IF(L551&gt;='admin BN&lt;40'!$E$7,"Safe",""))))</f>
        <v/>
      </c>
      <c r="P551" s="14" t="str">
        <f xml:space="preserve">
(IF(G551&gt;'admin BN&lt;40'!$C$23,'admin BN&lt;40'!$B$23,
(IF(G551&gt;'admin BN&lt;40'!$C$22,'admin BN&lt;40'!$B$22,
(IF(G551&gt;'admin BN&lt;40'!$C$21,'admin BN&lt;40'!$B$21,
(IF(G551&gt;'admin BN&lt;40'!$C$20,'admin BN&lt;40'!$B$20,IF(G551&gt;'admin BN&lt;40'!$C$19,'admin BN&lt;40'!$B$19,"")))))))))</f>
        <v/>
      </c>
      <c r="Q551" s="14" t="str">
        <f t="shared" si="16"/>
        <v/>
      </c>
      <c r="R551" s="14">
        <f t="shared" si="17"/>
        <v>5</v>
      </c>
      <c r="S551" s="15" t="str">
        <f xml:space="preserve">
IF($R551&gt;0,"Fill in all required fields",
IF(OR($M551="&gt;3.0%",$M551="2.0-3.0%",$M551="1.5-2.0%",$M551="0.5-1.5%"),"Fuel sulphur content is too high for operation on BN&lt;40, please use a higher BN CLO and the matching sheet",
IF($I551&gt;100,"CLO not suitable for this sheet. Please check BN &gt;100 sheet",
IF(AND($I551&gt;39,$I551&lt;101),"CLO not suitable for this sheet. Please check BN40 - BN100 sheet",
IF(ISERROR(VLOOKUP(Q551,'admin BN&lt;40'!J$6:M$59,4,FALSE)),"",VLOOKUP(Q551,'admin BN&lt;40'!J$6:M$59,4,FALSE))))))</f>
        <v>Fill in all required fields</v>
      </c>
    </row>
    <row r="552" spans="2:19" ht="15">
      <c r="B552" s="10">
        <v>547</v>
      </c>
      <c r="C552" s="41"/>
      <c r="D552" s="42"/>
      <c r="E552" s="42"/>
      <c r="F552" s="42"/>
      <c r="G552" s="42"/>
      <c r="H552" s="42"/>
      <c r="I552" s="42"/>
      <c r="J552" s="42"/>
      <c r="K552" s="42"/>
      <c r="L552" s="42"/>
      <c r="M552" s="11" t="str">
        <f xml:space="preserve">
(IF(F552&gt;'admin BN&lt;40'!$C$41,'admin BN&lt;40'!$B$41,
(IF(F552&gt;'admin BN&lt;40'!$C$40,'admin BN&lt;40'!$B$40,
(IF(F552&gt;'admin BN&lt;40'!$C$39,'admin BN&lt;40'!$B$39,
(IF(F552&gt;'admin BN&lt;40'!$C$38,'admin BN&lt;40'!$B$38,
(IF(F552&gt;'admin BN&lt;40'!$C$37,'admin BN&lt;40'!$B$37,
(IF(F552&gt;'admin BN&lt;40'!$C$36,'admin BN&lt;40'!$B$36,
(IF(F552&gt;'admin BN&lt;40'!$C$35,'admin BN&lt;40'!$B$35,
(IF(F552&gt;'admin BN&lt;40'!$C$34,'admin BN&lt;40'!$B$34,
(IF(F552&gt;'admin BN&lt;40'!$C$33,'admin BN&lt;40'!$B$33,
(IF(F552&gt;'admin BN&lt;40'!$C$32,'admin BN&lt;40'!$B$32,
(IF(F552&gt;'admin BN&lt;40'!$C$31,'admin BN&lt;40'!$B$31,
(IF(F552&gt;'admin BN&lt;40'!$C$30,'admin BN&lt;40'!$B$30,
(IF(F552&gt;'admin BN&lt;40'!$C$29,'admin BN&lt;40'!$B$29,IF(F552="","",'admin BN&lt;40'!$B$28)))))))))))))))))))))))))))</f>
        <v/>
      </c>
      <c r="N552" s="12" t="str">
        <f xml:space="preserve">
IF(ISBLANK(K552),"",
IF(K552&gt;'admin BN&lt;40'!$E$6,"Safe",
IF(K552&gt;'admin BN&lt;40'!$G$6,"Danger",)))</f>
        <v/>
      </c>
      <c r="O552" s="13" t="str">
        <f xml:space="preserve">
IF(ISBLANK(L552),"",
IF(L552&gt;'admin BN&lt;40'!$G$7,"Danger",
IF(L552&gt;'admin BN&lt;40'!$F$7,"Alert",
IF(L552&gt;='admin BN&lt;40'!$E$7,"Safe",""))))</f>
        <v/>
      </c>
      <c r="P552" s="14" t="str">
        <f xml:space="preserve">
(IF(G552&gt;'admin BN&lt;40'!$C$23,'admin BN&lt;40'!$B$23,
(IF(G552&gt;'admin BN&lt;40'!$C$22,'admin BN&lt;40'!$B$22,
(IF(G552&gt;'admin BN&lt;40'!$C$21,'admin BN&lt;40'!$B$21,
(IF(G552&gt;'admin BN&lt;40'!$C$20,'admin BN&lt;40'!$B$20,IF(G552&gt;'admin BN&lt;40'!$C$19,'admin BN&lt;40'!$B$19,"")))))))))</f>
        <v/>
      </c>
      <c r="Q552" s="14" t="str">
        <f t="shared" si="16"/>
        <v/>
      </c>
      <c r="R552" s="14">
        <f t="shared" si="17"/>
        <v>5</v>
      </c>
      <c r="S552" s="15" t="str">
        <f xml:space="preserve">
IF($R552&gt;0,"Fill in all required fields",
IF(OR($M552="&gt;3.0%",$M552="2.0-3.0%",$M552="1.5-2.0%",$M552="0.5-1.5%"),"Fuel sulphur content is too high for operation on BN&lt;40, please use a higher BN CLO and the matching sheet",
IF($I552&gt;100,"CLO not suitable for this sheet. Please check BN &gt;100 sheet",
IF(AND($I552&gt;39,$I552&lt;101),"CLO not suitable for this sheet. Please check BN40 - BN100 sheet",
IF(ISERROR(VLOOKUP(Q552,'admin BN&lt;40'!J$6:M$59,4,FALSE)),"",VLOOKUP(Q552,'admin BN&lt;40'!J$6:M$59,4,FALSE))))))</f>
        <v>Fill in all required fields</v>
      </c>
    </row>
    <row r="553" spans="2:19" ht="15">
      <c r="B553" s="10">
        <v>548</v>
      </c>
      <c r="C553" s="41"/>
      <c r="D553" s="42"/>
      <c r="E553" s="42"/>
      <c r="F553" s="42"/>
      <c r="G553" s="42"/>
      <c r="H553" s="42"/>
      <c r="I553" s="42"/>
      <c r="J553" s="42"/>
      <c r="K553" s="42"/>
      <c r="L553" s="42"/>
      <c r="M553" s="11" t="str">
        <f xml:space="preserve">
(IF(F553&gt;'admin BN&lt;40'!$C$41,'admin BN&lt;40'!$B$41,
(IF(F553&gt;'admin BN&lt;40'!$C$40,'admin BN&lt;40'!$B$40,
(IF(F553&gt;'admin BN&lt;40'!$C$39,'admin BN&lt;40'!$B$39,
(IF(F553&gt;'admin BN&lt;40'!$C$38,'admin BN&lt;40'!$B$38,
(IF(F553&gt;'admin BN&lt;40'!$C$37,'admin BN&lt;40'!$B$37,
(IF(F553&gt;'admin BN&lt;40'!$C$36,'admin BN&lt;40'!$B$36,
(IF(F553&gt;'admin BN&lt;40'!$C$35,'admin BN&lt;40'!$B$35,
(IF(F553&gt;'admin BN&lt;40'!$C$34,'admin BN&lt;40'!$B$34,
(IF(F553&gt;'admin BN&lt;40'!$C$33,'admin BN&lt;40'!$B$33,
(IF(F553&gt;'admin BN&lt;40'!$C$32,'admin BN&lt;40'!$B$32,
(IF(F553&gt;'admin BN&lt;40'!$C$31,'admin BN&lt;40'!$B$31,
(IF(F553&gt;'admin BN&lt;40'!$C$30,'admin BN&lt;40'!$B$30,
(IF(F553&gt;'admin BN&lt;40'!$C$29,'admin BN&lt;40'!$B$29,IF(F553="","",'admin BN&lt;40'!$B$28)))))))))))))))))))))))))))</f>
        <v/>
      </c>
      <c r="N553" s="12" t="str">
        <f xml:space="preserve">
IF(ISBLANK(K553),"",
IF(K553&gt;'admin BN&lt;40'!$E$6,"Safe",
IF(K553&gt;'admin BN&lt;40'!$G$6,"Danger",)))</f>
        <v/>
      </c>
      <c r="O553" s="13" t="str">
        <f xml:space="preserve">
IF(ISBLANK(L553),"",
IF(L553&gt;'admin BN&lt;40'!$G$7,"Danger",
IF(L553&gt;'admin BN&lt;40'!$F$7,"Alert",
IF(L553&gt;='admin BN&lt;40'!$E$7,"Safe",""))))</f>
        <v/>
      </c>
      <c r="P553" s="14" t="str">
        <f xml:space="preserve">
(IF(G553&gt;'admin BN&lt;40'!$C$23,'admin BN&lt;40'!$B$23,
(IF(G553&gt;'admin BN&lt;40'!$C$22,'admin BN&lt;40'!$B$22,
(IF(G553&gt;'admin BN&lt;40'!$C$21,'admin BN&lt;40'!$B$21,
(IF(G553&gt;'admin BN&lt;40'!$C$20,'admin BN&lt;40'!$B$20,IF(G553&gt;'admin BN&lt;40'!$C$19,'admin BN&lt;40'!$B$19,"")))))))))</f>
        <v/>
      </c>
      <c r="Q553" s="14" t="str">
        <f t="shared" si="16"/>
        <v/>
      </c>
      <c r="R553" s="14">
        <f t="shared" si="17"/>
        <v>5</v>
      </c>
      <c r="S553" s="15" t="str">
        <f xml:space="preserve">
IF($R553&gt;0,"Fill in all required fields",
IF(OR($M553="&gt;3.0%",$M553="2.0-3.0%",$M553="1.5-2.0%",$M553="0.5-1.5%"),"Fuel sulphur content is too high for operation on BN&lt;40, please use a higher BN CLO and the matching sheet",
IF($I553&gt;100,"CLO not suitable for this sheet. Please check BN &gt;100 sheet",
IF(AND($I553&gt;39,$I553&lt;101),"CLO not suitable for this sheet. Please check BN40 - BN100 sheet",
IF(ISERROR(VLOOKUP(Q553,'admin BN&lt;40'!J$6:M$59,4,FALSE)),"",VLOOKUP(Q553,'admin BN&lt;40'!J$6:M$59,4,FALSE))))))</f>
        <v>Fill in all required fields</v>
      </c>
    </row>
    <row r="554" spans="2:19" ht="15">
      <c r="B554" s="10">
        <v>549</v>
      </c>
      <c r="C554" s="41"/>
      <c r="D554" s="42"/>
      <c r="E554" s="42"/>
      <c r="F554" s="42"/>
      <c r="G554" s="42"/>
      <c r="H554" s="42"/>
      <c r="I554" s="42"/>
      <c r="J554" s="42"/>
      <c r="K554" s="42"/>
      <c r="L554" s="42"/>
      <c r="M554" s="11" t="str">
        <f xml:space="preserve">
(IF(F554&gt;'admin BN&lt;40'!$C$41,'admin BN&lt;40'!$B$41,
(IF(F554&gt;'admin BN&lt;40'!$C$40,'admin BN&lt;40'!$B$40,
(IF(F554&gt;'admin BN&lt;40'!$C$39,'admin BN&lt;40'!$B$39,
(IF(F554&gt;'admin BN&lt;40'!$C$38,'admin BN&lt;40'!$B$38,
(IF(F554&gt;'admin BN&lt;40'!$C$37,'admin BN&lt;40'!$B$37,
(IF(F554&gt;'admin BN&lt;40'!$C$36,'admin BN&lt;40'!$B$36,
(IF(F554&gt;'admin BN&lt;40'!$C$35,'admin BN&lt;40'!$B$35,
(IF(F554&gt;'admin BN&lt;40'!$C$34,'admin BN&lt;40'!$B$34,
(IF(F554&gt;'admin BN&lt;40'!$C$33,'admin BN&lt;40'!$B$33,
(IF(F554&gt;'admin BN&lt;40'!$C$32,'admin BN&lt;40'!$B$32,
(IF(F554&gt;'admin BN&lt;40'!$C$31,'admin BN&lt;40'!$B$31,
(IF(F554&gt;'admin BN&lt;40'!$C$30,'admin BN&lt;40'!$B$30,
(IF(F554&gt;'admin BN&lt;40'!$C$29,'admin BN&lt;40'!$B$29,IF(F554="","",'admin BN&lt;40'!$B$28)))))))))))))))))))))))))))</f>
        <v/>
      </c>
      <c r="N554" s="12" t="str">
        <f xml:space="preserve">
IF(ISBLANK(K554),"",
IF(K554&gt;'admin BN&lt;40'!$E$6,"Safe",
IF(K554&gt;'admin BN&lt;40'!$G$6,"Danger",)))</f>
        <v/>
      </c>
      <c r="O554" s="13" t="str">
        <f xml:space="preserve">
IF(ISBLANK(L554),"",
IF(L554&gt;'admin BN&lt;40'!$G$7,"Danger",
IF(L554&gt;'admin BN&lt;40'!$F$7,"Alert",
IF(L554&gt;='admin BN&lt;40'!$E$7,"Safe",""))))</f>
        <v/>
      </c>
      <c r="P554" s="14" t="str">
        <f xml:space="preserve">
(IF(G554&gt;'admin BN&lt;40'!$C$23,'admin BN&lt;40'!$B$23,
(IF(G554&gt;'admin BN&lt;40'!$C$22,'admin BN&lt;40'!$B$22,
(IF(G554&gt;'admin BN&lt;40'!$C$21,'admin BN&lt;40'!$B$21,
(IF(G554&gt;'admin BN&lt;40'!$C$20,'admin BN&lt;40'!$B$20,IF(G554&gt;'admin BN&lt;40'!$C$19,'admin BN&lt;40'!$B$19,"")))))))))</f>
        <v/>
      </c>
      <c r="Q554" s="14" t="str">
        <f t="shared" si="16"/>
        <v/>
      </c>
      <c r="R554" s="14">
        <f t="shared" si="17"/>
        <v>5</v>
      </c>
      <c r="S554" s="15" t="str">
        <f xml:space="preserve">
IF($R554&gt;0,"Fill in all required fields",
IF(OR($M554="&gt;3.0%",$M554="2.0-3.0%",$M554="1.5-2.0%",$M554="0.5-1.5%"),"Fuel sulphur content is too high for operation on BN&lt;40, please use a higher BN CLO and the matching sheet",
IF($I554&gt;100,"CLO not suitable for this sheet. Please check BN &gt;100 sheet",
IF(AND($I554&gt;39,$I554&lt;101),"CLO not suitable for this sheet. Please check BN40 - BN100 sheet",
IF(ISERROR(VLOOKUP(Q554,'admin BN&lt;40'!J$6:M$59,4,FALSE)),"",VLOOKUP(Q554,'admin BN&lt;40'!J$6:M$59,4,FALSE))))))</f>
        <v>Fill in all required fields</v>
      </c>
    </row>
    <row r="555" spans="2:19" ht="15">
      <c r="B555" s="10">
        <v>550</v>
      </c>
      <c r="C555" s="41"/>
      <c r="D555" s="42"/>
      <c r="E555" s="42"/>
      <c r="F555" s="42"/>
      <c r="G555" s="42"/>
      <c r="H555" s="42"/>
      <c r="I555" s="42"/>
      <c r="J555" s="42"/>
      <c r="K555" s="42"/>
      <c r="L555" s="42"/>
      <c r="M555" s="11" t="str">
        <f xml:space="preserve">
(IF(F555&gt;'admin BN&lt;40'!$C$41,'admin BN&lt;40'!$B$41,
(IF(F555&gt;'admin BN&lt;40'!$C$40,'admin BN&lt;40'!$B$40,
(IF(F555&gt;'admin BN&lt;40'!$C$39,'admin BN&lt;40'!$B$39,
(IF(F555&gt;'admin BN&lt;40'!$C$38,'admin BN&lt;40'!$B$38,
(IF(F555&gt;'admin BN&lt;40'!$C$37,'admin BN&lt;40'!$B$37,
(IF(F555&gt;'admin BN&lt;40'!$C$36,'admin BN&lt;40'!$B$36,
(IF(F555&gt;'admin BN&lt;40'!$C$35,'admin BN&lt;40'!$B$35,
(IF(F555&gt;'admin BN&lt;40'!$C$34,'admin BN&lt;40'!$B$34,
(IF(F555&gt;'admin BN&lt;40'!$C$33,'admin BN&lt;40'!$B$33,
(IF(F555&gt;'admin BN&lt;40'!$C$32,'admin BN&lt;40'!$B$32,
(IF(F555&gt;'admin BN&lt;40'!$C$31,'admin BN&lt;40'!$B$31,
(IF(F555&gt;'admin BN&lt;40'!$C$30,'admin BN&lt;40'!$B$30,
(IF(F555&gt;'admin BN&lt;40'!$C$29,'admin BN&lt;40'!$B$29,IF(F555="","",'admin BN&lt;40'!$B$28)))))))))))))))))))))))))))</f>
        <v/>
      </c>
      <c r="N555" s="12" t="str">
        <f xml:space="preserve">
IF(ISBLANK(K555),"",
IF(K555&gt;'admin BN&lt;40'!$E$6,"Safe",
IF(K555&gt;'admin BN&lt;40'!$G$6,"Danger",)))</f>
        <v/>
      </c>
      <c r="O555" s="13" t="str">
        <f xml:space="preserve">
IF(ISBLANK(L555),"",
IF(L555&gt;'admin BN&lt;40'!$G$7,"Danger",
IF(L555&gt;'admin BN&lt;40'!$F$7,"Alert",
IF(L555&gt;='admin BN&lt;40'!$E$7,"Safe",""))))</f>
        <v/>
      </c>
      <c r="P555" s="14" t="str">
        <f xml:space="preserve">
(IF(G555&gt;'admin BN&lt;40'!$C$23,'admin BN&lt;40'!$B$23,
(IF(G555&gt;'admin BN&lt;40'!$C$22,'admin BN&lt;40'!$B$22,
(IF(G555&gt;'admin BN&lt;40'!$C$21,'admin BN&lt;40'!$B$21,
(IF(G555&gt;'admin BN&lt;40'!$C$20,'admin BN&lt;40'!$B$20,IF(G555&gt;'admin BN&lt;40'!$C$19,'admin BN&lt;40'!$B$19,"")))))))))</f>
        <v/>
      </c>
      <c r="Q555" s="14" t="str">
        <f t="shared" si="16"/>
        <v/>
      </c>
      <c r="R555" s="14">
        <f t="shared" si="17"/>
        <v>5</v>
      </c>
      <c r="S555" s="15" t="str">
        <f xml:space="preserve">
IF($R555&gt;0,"Fill in all required fields",
IF(OR($M555="&gt;3.0%",$M555="2.0-3.0%",$M555="1.5-2.0%",$M555="0.5-1.5%"),"Fuel sulphur content is too high for operation on BN&lt;40, please use a higher BN CLO and the matching sheet",
IF($I555&gt;100,"CLO not suitable for this sheet. Please check BN &gt;100 sheet",
IF(AND($I555&gt;39,$I555&lt;101),"CLO not suitable for this sheet. Please check BN40 - BN100 sheet",
IF(ISERROR(VLOOKUP(Q555,'admin BN&lt;40'!J$6:M$59,4,FALSE)),"",VLOOKUP(Q555,'admin BN&lt;40'!J$6:M$59,4,FALSE))))))</f>
        <v>Fill in all required fields</v>
      </c>
    </row>
    <row r="556" spans="2:19" ht="15">
      <c r="B556" s="10">
        <v>551</v>
      </c>
      <c r="C556" s="41"/>
      <c r="D556" s="42"/>
      <c r="E556" s="42"/>
      <c r="F556" s="42"/>
      <c r="G556" s="42"/>
      <c r="H556" s="42"/>
      <c r="I556" s="42"/>
      <c r="J556" s="42"/>
      <c r="K556" s="42"/>
      <c r="L556" s="42"/>
      <c r="M556" s="11" t="str">
        <f xml:space="preserve">
(IF(F556&gt;'admin BN&lt;40'!$C$41,'admin BN&lt;40'!$B$41,
(IF(F556&gt;'admin BN&lt;40'!$C$40,'admin BN&lt;40'!$B$40,
(IF(F556&gt;'admin BN&lt;40'!$C$39,'admin BN&lt;40'!$B$39,
(IF(F556&gt;'admin BN&lt;40'!$C$38,'admin BN&lt;40'!$B$38,
(IF(F556&gt;'admin BN&lt;40'!$C$37,'admin BN&lt;40'!$B$37,
(IF(F556&gt;'admin BN&lt;40'!$C$36,'admin BN&lt;40'!$B$36,
(IF(F556&gt;'admin BN&lt;40'!$C$35,'admin BN&lt;40'!$B$35,
(IF(F556&gt;'admin BN&lt;40'!$C$34,'admin BN&lt;40'!$B$34,
(IF(F556&gt;'admin BN&lt;40'!$C$33,'admin BN&lt;40'!$B$33,
(IF(F556&gt;'admin BN&lt;40'!$C$32,'admin BN&lt;40'!$B$32,
(IF(F556&gt;'admin BN&lt;40'!$C$31,'admin BN&lt;40'!$B$31,
(IF(F556&gt;'admin BN&lt;40'!$C$30,'admin BN&lt;40'!$B$30,
(IF(F556&gt;'admin BN&lt;40'!$C$29,'admin BN&lt;40'!$B$29,IF(F556="","",'admin BN&lt;40'!$B$28)))))))))))))))))))))))))))</f>
        <v/>
      </c>
      <c r="N556" s="12" t="str">
        <f xml:space="preserve">
IF(ISBLANK(K556),"",
IF(K556&gt;'admin BN&lt;40'!$E$6,"Safe",
IF(K556&gt;'admin BN&lt;40'!$G$6,"Danger",)))</f>
        <v/>
      </c>
      <c r="O556" s="13" t="str">
        <f xml:space="preserve">
IF(ISBLANK(L556),"",
IF(L556&gt;'admin BN&lt;40'!$G$7,"Danger",
IF(L556&gt;'admin BN&lt;40'!$F$7,"Alert",
IF(L556&gt;='admin BN&lt;40'!$E$7,"Safe",""))))</f>
        <v/>
      </c>
      <c r="P556" s="14" t="str">
        <f xml:space="preserve">
(IF(G556&gt;'admin BN&lt;40'!$C$23,'admin BN&lt;40'!$B$23,
(IF(G556&gt;'admin BN&lt;40'!$C$22,'admin BN&lt;40'!$B$22,
(IF(G556&gt;'admin BN&lt;40'!$C$21,'admin BN&lt;40'!$B$21,
(IF(G556&gt;'admin BN&lt;40'!$C$20,'admin BN&lt;40'!$B$20,IF(G556&gt;'admin BN&lt;40'!$C$19,'admin BN&lt;40'!$B$19,"")))))))))</f>
        <v/>
      </c>
      <c r="Q556" s="14" t="str">
        <f t="shared" si="16"/>
        <v/>
      </c>
      <c r="R556" s="14">
        <f t="shared" si="17"/>
        <v>5</v>
      </c>
      <c r="S556" s="15" t="str">
        <f xml:space="preserve">
IF($R556&gt;0,"Fill in all required fields",
IF(OR($M556="&gt;3.0%",$M556="2.0-3.0%",$M556="1.5-2.0%",$M556="0.5-1.5%"),"Fuel sulphur content is too high for operation on BN&lt;40, please use a higher BN CLO and the matching sheet",
IF($I556&gt;100,"CLO not suitable for this sheet. Please check BN &gt;100 sheet",
IF(AND($I556&gt;39,$I556&lt;101),"CLO not suitable for this sheet. Please check BN40 - BN100 sheet",
IF(ISERROR(VLOOKUP(Q556,'admin BN&lt;40'!J$6:M$59,4,FALSE)),"",VLOOKUP(Q556,'admin BN&lt;40'!J$6:M$59,4,FALSE))))))</f>
        <v>Fill in all required fields</v>
      </c>
    </row>
    <row r="557" spans="2:19" ht="15">
      <c r="B557" s="10">
        <v>552</v>
      </c>
      <c r="C557" s="41"/>
      <c r="D557" s="42"/>
      <c r="E557" s="42"/>
      <c r="F557" s="42"/>
      <c r="G557" s="42"/>
      <c r="H557" s="42"/>
      <c r="I557" s="42"/>
      <c r="J557" s="42"/>
      <c r="K557" s="42"/>
      <c r="L557" s="42"/>
      <c r="M557" s="11" t="str">
        <f xml:space="preserve">
(IF(F557&gt;'admin BN&lt;40'!$C$41,'admin BN&lt;40'!$B$41,
(IF(F557&gt;'admin BN&lt;40'!$C$40,'admin BN&lt;40'!$B$40,
(IF(F557&gt;'admin BN&lt;40'!$C$39,'admin BN&lt;40'!$B$39,
(IF(F557&gt;'admin BN&lt;40'!$C$38,'admin BN&lt;40'!$B$38,
(IF(F557&gt;'admin BN&lt;40'!$C$37,'admin BN&lt;40'!$B$37,
(IF(F557&gt;'admin BN&lt;40'!$C$36,'admin BN&lt;40'!$B$36,
(IF(F557&gt;'admin BN&lt;40'!$C$35,'admin BN&lt;40'!$B$35,
(IF(F557&gt;'admin BN&lt;40'!$C$34,'admin BN&lt;40'!$B$34,
(IF(F557&gt;'admin BN&lt;40'!$C$33,'admin BN&lt;40'!$B$33,
(IF(F557&gt;'admin BN&lt;40'!$C$32,'admin BN&lt;40'!$B$32,
(IF(F557&gt;'admin BN&lt;40'!$C$31,'admin BN&lt;40'!$B$31,
(IF(F557&gt;'admin BN&lt;40'!$C$30,'admin BN&lt;40'!$B$30,
(IF(F557&gt;'admin BN&lt;40'!$C$29,'admin BN&lt;40'!$B$29,IF(F557="","",'admin BN&lt;40'!$B$28)))))))))))))))))))))))))))</f>
        <v/>
      </c>
      <c r="N557" s="12" t="str">
        <f xml:space="preserve">
IF(ISBLANK(K557),"",
IF(K557&gt;'admin BN&lt;40'!$E$6,"Safe",
IF(K557&gt;'admin BN&lt;40'!$G$6,"Danger",)))</f>
        <v/>
      </c>
      <c r="O557" s="13" t="str">
        <f xml:space="preserve">
IF(ISBLANK(L557),"",
IF(L557&gt;'admin BN&lt;40'!$G$7,"Danger",
IF(L557&gt;'admin BN&lt;40'!$F$7,"Alert",
IF(L557&gt;='admin BN&lt;40'!$E$7,"Safe",""))))</f>
        <v/>
      </c>
      <c r="P557" s="14" t="str">
        <f xml:space="preserve">
(IF(G557&gt;'admin BN&lt;40'!$C$23,'admin BN&lt;40'!$B$23,
(IF(G557&gt;'admin BN&lt;40'!$C$22,'admin BN&lt;40'!$B$22,
(IF(G557&gt;'admin BN&lt;40'!$C$21,'admin BN&lt;40'!$B$21,
(IF(G557&gt;'admin BN&lt;40'!$C$20,'admin BN&lt;40'!$B$20,IF(G557&gt;'admin BN&lt;40'!$C$19,'admin BN&lt;40'!$B$19,"")))))))))</f>
        <v/>
      </c>
      <c r="Q557" s="14" t="str">
        <f t="shared" si="16"/>
        <v/>
      </c>
      <c r="R557" s="14">
        <f t="shared" si="17"/>
        <v>5</v>
      </c>
      <c r="S557" s="15" t="str">
        <f xml:space="preserve">
IF($R557&gt;0,"Fill in all required fields",
IF(OR($M557="&gt;3.0%",$M557="2.0-3.0%",$M557="1.5-2.0%",$M557="0.5-1.5%"),"Fuel sulphur content is too high for operation on BN&lt;40, please use a higher BN CLO and the matching sheet",
IF($I557&gt;100,"CLO not suitable for this sheet. Please check BN &gt;100 sheet",
IF(AND($I557&gt;39,$I557&lt;101),"CLO not suitable for this sheet. Please check BN40 - BN100 sheet",
IF(ISERROR(VLOOKUP(Q557,'admin BN&lt;40'!J$6:M$59,4,FALSE)),"",VLOOKUP(Q557,'admin BN&lt;40'!J$6:M$59,4,FALSE))))))</f>
        <v>Fill in all required fields</v>
      </c>
    </row>
    <row r="558" spans="2:19" ht="15">
      <c r="B558" s="10">
        <v>553</v>
      </c>
      <c r="C558" s="41"/>
      <c r="D558" s="42"/>
      <c r="E558" s="42"/>
      <c r="F558" s="42"/>
      <c r="G558" s="42"/>
      <c r="H558" s="42"/>
      <c r="I558" s="42"/>
      <c r="J558" s="42"/>
      <c r="K558" s="42"/>
      <c r="L558" s="42"/>
      <c r="M558" s="11" t="str">
        <f xml:space="preserve">
(IF(F558&gt;'admin BN&lt;40'!$C$41,'admin BN&lt;40'!$B$41,
(IF(F558&gt;'admin BN&lt;40'!$C$40,'admin BN&lt;40'!$B$40,
(IF(F558&gt;'admin BN&lt;40'!$C$39,'admin BN&lt;40'!$B$39,
(IF(F558&gt;'admin BN&lt;40'!$C$38,'admin BN&lt;40'!$B$38,
(IF(F558&gt;'admin BN&lt;40'!$C$37,'admin BN&lt;40'!$B$37,
(IF(F558&gt;'admin BN&lt;40'!$C$36,'admin BN&lt;40'!$B$36,
(IF(F558&gt;'admin BN&lt;40'!$C$35,'admin BN&lt;40'!$B$35,
(IF(F558&gt;'admin BN&lt;40'!$C$34,'admin BN&lt;40'!$B$34,
(IF(F558&gt;'admin BN&lt;40'!$C$33,'admin BN&lt;40'!$B$33,
(IF(F558&gt;'admin BN&lt;40'!$C$32,'admin BN&lt;40'!$B$32,
(IF(F558&gt;'admin BN&lt;40'!$C$31,'admin BN&lt;40'!$B$31,
(IF(F558&gt;'admin BN&lt;40'!$C$30,'admin BN&lt;40'!$B$30,
(IF(F558&gt;'admin BN&lt;40'!$C$29,'admin BN&lt;40'!$B$29,IF(F558="","",'admin BN&lt;40'!$B$28)))))))))))))))))))))))))))</f>
        <v/>
      </c>
      <c r="N558" s="12" t="str">
        <f xml:space="preserve">
IF(ISBLANK(K558),"",
IF(K558&gt;'admin BN&lt;40'!$E$6,"Safe",
IF(K558&gt;'admin BN&lt;40'!$G$6,"Danger",)))</f>
        <v/>
      </c>
      <c r="O558" s="13" t="str">
        <f xml:space="preserve">
IF(ISBLANK(L558),"",
IF(L558&gt;'admin BN&lt;40'!$G$7,"Danger",
IF(L558&gt;'admin BN&lt;40'!$F$7,"Alert",
IF(L558&gt;='admin BN&lt;40'!$E$7,"Safe",""))))</f>
        <v/>
      </c>
      <c r="P558" s="14" t="str">
        <f xml:space="preserve">
(IF(G558&gt;'admin BN&lt;40'!$C$23,'admin BN&lt;40'!$B$23,
(IF(G558&gt;'admin BN&lt;40'!$C$22,'admin BN&lt;40'!$B$22,
(IF(G558&gt;'admin BN&lt;40'!$C$21,'admin BN&lt;40'!$B$21,
(IF(G558&gt;'admin BN&lt;40'!$C$20,'admin BN&lt;40'!$B$20,IF(G558&gt;'admin BN&lt;40'!$C$19,'admin BN&lt;40'!$B$19,"")))))))))</f>
        <v/>
      </c>
      <c r="Q558" s="14" t="str">
        <f t="shared" si="16"/>
        <v/>
      </c>
      <c r="R558" s="14">
        <f t="shared" si="17"/>
        <v>5</v>
      </c>
      <c r="S558" s="15" t="str">
        <f xml:space="preserve">
IF($R558&gt;0,"Fill in all required fields",
IF(OR($M558="&gt;3.0%",$M558="2.0-3.0%",$M558="1.5-2.0%",$M558="0.5-1.5%"),"Fuel sulphur content is too high for operation on BN&lt;40, please use a higher BN CLO and the matching sheet",
IF($I558&gt;100,"CLO not suitable for this sheet. Please check BN &gt;100 sheet",
IF(AND($I558&gt;39,$I558&lt;101),"CLO not suitable for this sheet. Please check BN40 - BN100 sheet",
IF(ISERROR(VLOOKUP(Q558,'admin BN&lt;40'!J$6:M$59,4,FALSE)),"",VLOOKUP(Q558,'admin BN&lt;40'!J$6:M$59,4,FALSE))))))</f>
        <v>Fill in all required fields</v>
      </c>
    </row>
    <row r="559" spans="2:19" ht="15">
      <c r="B559" s="10">
        <v>554</v>
      </c>
      <c r="C559" s="41"/>
      <c r="D559" s="42"/>
      <c r="E559" s="42"/>
      <c r="F559" s="42"/>
      <c r="G559" s="42"/>
      <c r="H559" s="42"/>
      <c r="I559" s="42"/>
      <c r="J559" s="42"/>
      <c r="K559" s="42"/>
      <c r="L559" s="42"/>
      <c r="M559" s="11" t="str">
        <f xml:space="preserve">
(IF(F559&gt;'admin BN&lt;40'!$C$41,'admin BN&lt;40'!$B$41,
(IF(F559&gt;'admin BN&lt;40'!$C$40,'admin BN&lt;40'!$B$40,
(IF(F559&gt;'admin BN&lt;40'!$C$39,'admin BN&lt;40'!$B$39,
(IF(F559&gt;'admin BN&lt;40'!$C$38,'admin BN&lt;40'!$B$38,
(IF(F559&gt;'admin BN&lt;40'!$C$37,'admin BN&lt;40'!$B$37,
(IF(F559&gt;'admin BN&lt;40'!$C$36,'admin BN&lt;40'!$B$36,
(IF(F559&gt;'admin BN&lt;40'!$C$35,'admin BN&lt;40'!$B$35,
(IF(F559&gt;'admin BN&lt;40'!$C$34,'admin BN&lt;40'!$B$34,
(IF(F559&gt;'admin BN&lt;40'!$C$33,'admin BN&lt;40'!$B$33,
(IF(F559&gt;'admin BN&lt;40'!$C$32,'admin BN&lt;40'!$B$32,
(IF(F559&gt;'admin BN&lt;40'!$C$31,'admin BN&lt;40'!$B$31,
(IF(F559&gt;'admin BN&lt;40'!$C$30,'admin BN&lt;40'!$B$30,
(IF(F559&gt;'admin BN&lt;40'!$C$29,'admin BN&lt;40'!$B$29,IF(F559="","",'admin BN&lt;40'!$B$28)))))))))))))))))))))))))))</f>
        <v/>
      </c>
      <c r="N559" s="12" t="str">
        <f xml:space="preserve">
IF(ISBLANK(K559),"",
IF(K559&gt;'admin BN&lt;40'!$E$6,"Safe",
IF(K559&gt;'admin BN&lt;40'!$G$6,"Danger",)))</f>
        <v/>
      </c>
      <c r="O559" s="13" t="str">
        <f xml:space="preserve">
IF(ISBLANK(L559),"",
IF(L559&gt;'admin BN&lt;40'!$G$7,"Danger",
IF(L559&gt;'admin BN&lt;40'!$F$7,"Alert",
IF(L559&gt;='admin BN&lt;40'!$E$7,"Safe",""))))</f>
        <v/>
      </c>
      <c r="P559" s="14" t="str">
        <f xml:space="preserve">
(IF(G559&gt;'admin BN&lt;40'!$C$23,'admin BN&lt;40'!$B$23,
(IF(G559&gt;'admin BN&lt;40'!$C$22,'admin BN&lt;40'!$B$22,
(IF(G559&gt;'admin BN&lt;40'!$C$21,'admin BN&lt;40'!$B$21,
(IF(G559&gt;'admin BN&lt;40'!$C$20,'admin BN&lt;40'!$B$20,IF(G559&gt;'admin BN&lt;40'!$C$19,'admin BN&lt;40'!$B$19,"")))))))))</f>
        <v/>
      </c>
      <c r="Q559" s="14" t="str">
        <f t="shared" si="16"/>
        <v/>
      </c>
      <c r="R559" s="14">
        <f t="shared" si="17"/>
        <v>5</v>
      </c>
      <c r="S559" s="15" t="str">
        <f xml:space="preserve">
IF($R559&gt;0,"Fill in all required fields",
IF(OR($M559="&gt;3.0%",$M559="2.0-3.0%",$M559="1.5-2.0%",$M559="0.5-1.5%"),"Fuel sulphur content is too high for operation on BN&lt;40, please use a higher BN CLO and the matching sheet",
IF($I559&gt;100,"CLO not suitable for this sheet. Please check BN &gt;100 sheet",
IF(AND($I559&gt;39,$I559&lt;101),"CLO not suitable for this sheet. Please check BN40 - BN100 sheet",
IF(ISERROR(VLOOKUP(Q559,'admin BN&lt;40'!J$6:M$59,4,FALSE)),"",VLOOKUP(Q559,'admin BN&lt;40'!J$6:M$59,4,FALSE))))))</f>
        <v>Fill in all required fields</v>
      </c>
    </row>
    <row r="560" spans="2:19" ht="15">
      <c r="B560" s="10">
        <v>555</v>
      </c>
      <c r="C560" s="41"/>
      <c r="D560" s="42"/>
      <c r="E560" s="42"/>
      <c r="F560" s="42"/>
      <c r="G560" s="42"/>
      <c r="H560" s="42"/>
      <c r="I560" s="42"/>
      <c r="J560" s="42"/>
      <c r="K560" s="42"/>
      <c r="L560" s="42"/>
      <c r="M560" s="11" t="str">
        <f xml:space="preserve">
(IF(F560&gt;'admin BN&lt;40'!$C$41,'admin BN&lt;40'!$B$41,
(IF(F560&gt;'admin BN&lt;40'!$C$40,'admin BN&lt;40'!$B$40,
(IF(F560&gt;'admin BN&lt;40'!$C$39,'admin BN&lt;40'!$B$39,
(IF(F560&gt;'admin BN&lt;40'!$C$38,'admin BN&lt;40'!$B$38,
(IF(F560&gt;'admin BN&lt;40'!$C$37,'admin BN&lt;40'!$B$37,
(IF(F560&gt;'admin BN&lt;40'!$C$36,'admin BN&lt;40'!$B$36,
(IF(F560&gt;'admin BN&lt;40'!$C$35,'admin BN&lt;40'!$B$35,
(IF(F560&gt;'admin BN&lt;40'!$C$34,'admin BN&lt;40'!$B$34,
(IF(F560&gt;'admin BN&lt;40'!$C$33,'admin BN&lt;40'!$B$33,
(IF(F560&gt;'admin BN&lt;40'!$C$32,'admin BN&lt;40'!$B$32,
(IF(F560&gt;'admin BN&lt;40'!$C$31,'admin BN&lt;40'!$B$31,
(IF(F560&gt;'admin BN&lt;40'!$C$30,'admin BN&lt;40'!$B$30,
(IF(F560&gt;'admin BN&lt;40'!$C$29,'admin BN&lt;40'!$B$29,IF(F560="","",'admin BN&lt;40'!$B$28)))))))))))))))))))))))))))</f>
        <v/>
      </c>
      <c r="N560" s="12" t="str">
        <f xml:space="preserve">
IF(ISBLANK(K560),"",
IF(K560&gt;'admin BN&lt;40'!$E$6,"Safe",
IF(K560&gt;'admin BN&lt;40'!$G$6,"Danger",)))</f>
        <v/>
      </c>
      <c r="O560" s="13" t="str">
        <f xml:space="preserve">
IF(ISBLANK(L560),"",
IF(L560&gt;'admin BN&lt;40'!$G$7,"Danger",
IF(L560&gt;'admin BN&lt;40'!$F$7,"Alert",
IF(L560&gt;='admin BN&lt;40'!$E$7,"Safe",""))))</f>
        <v/>
      </c>
      <c r="P560" s="14" t="str">
        <f xml:space="preserve">
(IF(G560&gt;'admin BN&lt;40'!$C$23,'admin BN&lt;40'!$B$23,
(IF(G560&gt;'admin BN&lt;40'!$C$22,'admin BN&lt;40'!$B$22,
(IF(G560&gt;'admin BN&lt;40'!$C$21,'admin BN&lt;40'!$B$21,
(IF(G560&gt;'admin BN&lt;40'!$C$20,'admin BN&lt;40'!$B$20,IF(G560&gt;'admin BN&lt;40'!$C$19,'admin BN&lt;40'!$B$19,"")))))))))</f>
        <v/>
      </c>
      <c r="Q560" s="14" t="str">
        <f t="shared" si="16"/>
        <v/>
      </c>
      <c r="R560" s="14">
        <f t="shared" si="17"/>
        <v>5</v>
      </c>
      <c r="S560" s="15" t="str">
        <f xml:space="preserve">
IF($R560&gt;0,"Fill in all required fields",
IF(OR($M560="&gt;3.0%",$M560="2.0-3.0%",$M560="1.5-2.0%",$M560="0.5-1.5%"),"Fuel sulphur content is too high for operation on BN&lt;40, please use a higher BN CLO and the matching sheet",
IF($I560&gt;100,"CLO not suitable for this sheet. Please check BN &gt;100 sheet",
IF(AND($I560&gt;39,$I560&lt;101),"CLO not suitable for this sheet. Please check BN40 - BN100 sheet",
IF(ISERROR(VLOOKUP(Q560,'admin BN&lt;40'!J$6:M$59,4,FALSE)),"",VLOOKUP(Q560,'admin BN&lt;40'!J$6:M$59,4,FALSE))))))</f>
        <v>Fill in all required fields</v>
      </c>
    </row>
    <row r="561" spans="2:19" ht="15">
      <c r="B561" s="10">
        <v>556</v>
      </c>
      <c r="C561" s="41"/>
      <c r="D561" s="42"/>
      <c r="E561" s="42"/>
      <c r="F561" s="42"/>
      <c r="G561" s="42"/>
      <c r="H561" s="42"/>
      <c r="I561" s="42"/>
      <c r="J561" s="42"/>
      <c r="K561" s="42"/>
      <c r="L561" s="42"/>
      <c r="M561" s="11" t="str">
        <f xml:space="preserve">
(IF(F561&gt;'admin BN&lt;40'!$C$41,'admin BN&lt;40'!$B$41,
(IF(F561&gt;'admin BN&lt;40'!$C$40,'admin BN&lt;40'!$B$40,
(IF(F561&gt;'admin BN&lt;40'!$C$39,'admin BN&lt;40'!$B$39,
(IF(F561&gt;'admin BN&lt;40'!$C$38,'admin BN&lt;40'!$B$38,
(IF(F561&gt;'admin BN&lt;40'!$C$37,'admin BN&lt;40'!$B$37,
(IF(F561&gt;'admin BN&lt;40'!$C$36,'admin BN&lt;40'!$B$36,
(IF(F561&gt;'admin BN&lt;40'!$C$35,'admin BN&lt;40'!$B$35,
(IF(F561&gt;'admin BN&lt;40'!$C$34,'admin BN&lt;40'!$B$34,
(IF(F561&gt;'admin BN&lt;40'!$C$33,'admin BN&lt;40'!$B$33,
(IF(F561&gt;'admin BN&lt;40'!$C$32,'admin BN&lt;40'!$B$32,
(IF(F561&gt;'admin BN&lt;40'!$C$31,'admin BN&lt;40'!$B$31,
(IF(F561&gt;'admin BN&lt;40'!$C$30,'admin BN&lt;40'!$B$30,
(IF(F561&gt;'admin BN&lt;40'!$C$29,'admin BN&lt;40'!$B$29,IF(F561="","",'admin BN&lt;40'!$B$28)))))))))))))))))))))))))))</f>
        <v/>
      </c>
      <c r="N561" s="12" t="str">
        <f xml:space="preserve">
IF(ISBLANK(K561),"",
IF(K561&gt;'admin BN&lt;40'!$E$6,"Safe",
IF(K561&gt;'admin BN&lt;40'!$G$6,"Danger",)))</f>
        <v/>
      </c>
      <c r="O561" s="13" t="str">
        <f xml:space="preserve">
IF(ISBLANK(L561),"",
IF(L561&gt;'admin BN&lt;40'!$G$7,"Danger",
IF(L561&gt;'admin BN&lt;40'!$F$7,"Alert",
IF(L561&gt;='admin BN&lt;40'!$E$7,"Safe",""))))</f>
        <v/>
      </c>
      <c r="P561" s="14" t="str">
        <f xml:space="preserve">
(IF(G561&gt;'admin BN&lt;40'!$C$23,'admin BN&lt;40'!$B$23,
(IF(G561&gt;'admin BN&lt;40'!$C$22,'admin BN&lt;40'!$B$22,
(IF(G561&gt;'admin BN&lt;40'!$C$21,'admin BN&lt;40'!$B$21,
(IF(G561&gt;'admin BN&lt;40'!$C$20,'admin BN&lt;40'!$B$20,IF(G561&gt;'admin BN&lt;40'!$C$19,'admin BN&lt;40'!$B$19,"")))))))))</f>
        <v/>
      </c>
      <c r="Q561" s="14" t="str">
        <f t="shared" si="16"/>
        <v/>
      </c>
      <c r="R561" s="14">
        <f t="shared" si="17"/>
        <v>5</v>
      </c>
      <c r="S561" s="15" t="str">
        <f xml:space="preserve">
IF($R561&gt;0,"Fill in all required fields",
IF(OR($M561="&gt;3.0%",$M561="2.0-3.0%",$M561="1.5-2.0%",$M561="0.5-1.5%"),"Fuel sulphur content is too high for operation on BN&lt;40, please use a higher BN CLO and the matching sheet",
IF($I561&gt;100,"CLO not suitable for this sheet. Please check BN &gt;100 sheet",
IF(AND($I561&gt;39,$I561&lt;101),"CLO not suitable for this sheet. Please check BN40 - BN100 sheet",
IF(ISERROR(VLOOKUP(Q561,'admin BN&lt;40'!J$6:M$59,4,FALSE)),"",VLOOKUP(Q561,'admin BN&lt;40'!J$6:M$59,4,FALSE))))))</f>
        <v>Fill in all required fields</v>
      </c>
    </row>
    <row r="562" spans="2:19" ht="15">
      <c r="B562" s="10">
        <v>557</v>
      </c>
      <c r="C562" s="41"/>
      <c r="D562" s="42"/>
      <c r="E562" s="42"/>
      <c r="F562" s="42"/>
      <c r="G562" s="42"/>
      <c r="H562" s="42"/>
      <c r="I562" s="42"/>
      <c r="J562" s="42"/>
      <c r="K562" s="42"/>
      <c r="L562" s="42"/>
      <c r="M562" s="11" t="str">
        <f xml:space="preserve">
(IF(F562&gt;'admin BN&lt;40'!$C$41,'admin BN&lt;40'!$B$41,
(IF(F562&gt;'admin BN&lt;40'!$C$40,'admin BN&lt;40'!$B$40,
(IF(F562&gt;'admin BN&lt;40'!$C$39,'admin BN&lt;40'!$B$39,
(IF(F562&gt;'admin BN&lt;40'!$C$38,'admin BN&lt;40'!$B$38,
(IF(F562&gt;'admin BN&lt;40'!$C$37,'admin BN&lt;40'!$B$37,
(IF(F562&gt;'admin BN&lt;40'!$C$36,'admin BN&lt;40'!$B$36,
(IF(F562&gt;'admin BN&lt;40'!$C$35,'admin BN&lt;40'!$B$35,
(IF(F562&gt;'admin BN&lt;40'!$C$34,'admin BN&lt;40'!$B$34,
(IF(F562&gt;'admin BN&lt;40'!$C$33,'admin BN&lt;40'!$B$33,
(IF(F562&gt;'admin BN&lt;40'!$C$32,'admin BN&lt;40'!$B$32,
(IF(F562&gt;'admin BN&lt;40'!$C$31,'admin BN&lt;40'!$B$31,
(IF(F562&gt;'admin BN&lt;40'!$C$30,'admin BN&lt;40'!$B$30,
(IF(F562&gt;'admin BN&lt;40'!$C$29,'admin BN&lt;40'!$B$29,IF(F562="","",'admin BN&lt;40'!$B$28)))))))))))))))))))))))))))</f>
        <v/>
      </c>
      <c r="N562" s="12" t="str">
        <f xml:space="preserve">
IF(ISBLANK(K562),"",
IF(K562&gt;'admin BN&lt;40'!$E$6,"Safe",
IF(K562&gt;'admin BN&lt;40'!$G$6,"Danger",)))</f>
        <v/>
      </c>
      <c r="O562" s="13" t="str">
        <f xml:space="preserve">
IF(ISBLANK(L562),"",
IF(L562&gt;'admin BN&lt;40'!$G$7,"Danger",
IF(L562&gt;'admin BN&lt;40'!$F$7,"Alert",
IF(L562&gt;='admin BN&lt;40'!$E$7,"Safe",""))))</f>
        <v/>
      </c>
      <c r="P562" s="14" t="str">
        <f xml:space="preserve">
(IF(G562&gt;'admin BN&lt;40'!$C$23,'admin BN&lt;40'!$B$23,
(IF(G562&gt;'admin BN&lt;40'!$C$22,'admin BN&lt;40'!$B$22,
(IF(G562&gt;'admin BN&lt;40'!$C$21,'admin BN&lt;40'!$B$21,
(IF(G562&gt;'admin BN&lt;40'!$C$20,'admin BN&lt;40'!$B$20,IF(G562&gt;'admin BN&lt;40'!$C$19,'admin BN&lt;40'!$B$19,"")))))))))</f>
        <v/>
      </c>
      <c r="Q562" s="14" t="str">
        <f t="shared" si="16"/>
        <v/>
      </c>
      <c r="R562" s="14">
        <f t="shared" si="17"/>
        <v>5</v>
      </c>
      <c r="S562" s="15" t="str">
        <f xml:space="preserve">
IF($R562&gt;0,"Fill in all required fields",
IF(OR($M562="&gt;3.0%",$M562="2.0-3.0%",$M562="1.5-2.0%",$M562="0.5-1.5%"),"Fuel sulphur content is too high for operation on BN&lt;40, please use a higher BN CLO and the matching sheet",
IF($I562&gt;100,"CLO not suitable for this sheet. Please check BN &gt;100 sheet",
IF(AND($I562&gt;39,$I562&lt;101),"CLO not suitable for this sheet. Please check BN40 - BN100 sheet",
IF(ISERROR(VLOOKUP(Q562,'admin BN&lt;40'!J$6:M$59,4,FALSE)),"",VLOOKUP(Q562,'admin BN&lt;40'!J$6:M$59,4,FALSE))))))</f>
        <v>Fill in all required fields</v>
      </c>
    </row>
    <row r="563" spans="2:19" ht="15">
      <c r="B563" s="10">
        <v>558</v>
      </c>
      <c r="C563" s="41"/>
      <c r="D563" s="42"/>
      <c r="E563" s="42"/>
      <c r="F563" s="42"/>
      <c r="G563" s="42"/>
      <c r="H563" s="42"/>
      <c r="I563" s="42"/>
      <c r="J563" s="42"/>
      <c r="K563" s="42"/>
      <c r="L563" s="42"/>
      <c r="M563" s="11" t="str">
        <f xml:space="preserve">
(IF(F563&gt;'admin BN&lt;40'!$C$41,'admin BN&lt;40'!$B$41,
(IF(F563&gt;'admin BN&lt;40'!$C$40,'admin BN&lt;40'!$B$40,
(IF(F563&gt;'admin BN&lt;40'!$C$39,'admin BN&lt;40'!$B$39,
(IF(F563&gt;'admin BN&lt;40'!$C$38,'admin BN&lt;40'!$B$38,
(IF(F563&gt;'admin BN&lt;40'!$C$37,'admin BN&lt;40'!$B$37,
(IF(F563&gt;'admin BN&lt;40'!$C$36,'admin BN&lt;40'!$B$36,
(IF(F563&gt;'admin BN&lt;40'!$C$35,'admin BN&lt;40'!$B$35,
(IF(F563&gt;'admin BN&lt;40'!$C$34,'admin BN&lt;40'!$B$34,
(IF(F563&gt;'admin BN&lt;40'!$C$33,'admin BN&lt;40'!$B$33,
(IF(F563&gt;'admin BN&lt;40'!$C$32,'admin BN&lt;40'!$B$32,
(IF(F563&gt;'admin BN&lt;40'!$C$31,'admin BN&lt;40'!$B$31,
(IF(F563&gt;'admin BN&lt;40'!$C$30,'admin BN&lt;40'!$B$30,
(IF(F563&gt;'admin BN&lt;40'!$C$29,'admin BN&lt;40'!$B$29,IF(F563="","",'admin BN&lt;40'!$B$28)))))))))))))))))))))))))))</f>
        <v/>
      </c>
      <c r="N563" s="12" t="str">
        <f xml:space="preserve">
IF(ISBLANK(K563),"",
IF(K563&gt;'admin BN&lt;40'!$E$6,"Safe",
IF(K563&gt;'admin BN&lt;40'!$G$6,"Danger",)))</f>
        <v/>
      </c>
      <c r="O563" s="13" t="str">
        <f xml:space="preserve">
IF(ISBLANK(L563),"",
IF(L563&gt;'admin BN&lt;40'!$G$7,"Danger",
IF(L563&gt;'admin BN&lt;40'!$F$7,"Alert",
IF(L563&gt;='admin BN&lt;40'!$E$7,"Safe",""))))</f>
        <v/>
      </c>
      <c r="P563" s="14" t="str">
        <f xml:space="preserve">
(IF(G563&gt;'admin BN&lt;40'!$C$23,'admin BN&lt;40'!$B$23,
(IF(G563&gt;'admin BN&lt;40'!$C$22,'admin BN&lt;40'!$B$22,
(IF(G563&gt;'admin BN&lt;40'!$C$21,'admin BN&lt;40'!$B$21,
(IF(G563&gt;'admin BN&lt;40'!$C$20,'admin BN&lt;40'!$B$20,IF(G563&gt;'admin BN&lt;40'!$C$19,'admin BN&lt;40'!$B$19,"")))))))))</f>
        <v/>
      </c>
      <c r="Q563" s="14" t="str">
        <f t="shared" si="16"/>
        <v/>
      </c>
      <c r="R563" s="14">
        <f t="shared" si="17"/>
        <v>5</v>
      </c>
      <c r="S563" s="15" t="str">
        <f xml:space="preserve">
IF($R563&gt;0,"Fill in all required fields",
IF(OR($M563="&gt;3.0%",$M563="2.0-3.0%",$M563="1.5-2.0%",$M563="0.5-1.5%"),"Fuel sulphur content is too high for operation on BN&lt;40, please use a higher BN CLO and the matching sheet",
IF($I563&gt;100,"CLO not suitable for this sheet. Please check BN &gt;100 sheet",
IF(AND($I563&gt;39,$I563&lt;101),"CLO not suitable for this sheet. Please check BN40 - BN100 sheet",
IF(ISERROR(VLOOKUP(Q563,'admin BN&lt;40'!J$6:M$59,4,FALSE)),"",VLOOKUP(Q563,'admin BN&lt;40'!J$6:M$59,4,FALSE))))))</f>
        <v>Fill in all required fields</v>
      </c>
    </row>
    <row r="564" spans="2:19" ht="15">
      <c r="B564" s="10">
        <v>559</v>
      </c>
      <c r="C564" s="41"/>
      <c r="D564" s="42"/>
      <c r="E564" s="42"/>
      <c r="F564" s="42"/>
      <c r="G564" s="42"/>
      <c r="H564" s="42"/>
      <c r="I564" s="42"/>
      <c r="J564" s="42"/>
      <c r="K564" s="42"/>
      <c r="L564" s="42"/>
      <c r="M564" s="11" t="str">
        <f xml:space="preserve">
(IF(F564&gt;'admin BN&lt;40'!$C$41,'admin BN&lt;40'!$B$41,
(IF(F564&gt;'admin BN&lt;40'!$C$40,'admin BN&lt;40'!$B$40,
(IF(F564&gt;'admin BN&lt;40'!$C$39,'admin BN&lt;40'!$B$39,
(IF(F564&gt;'admin BN&lt;40'!$C$38,'admin BN&lt;40'!$B$38,
(IF(F564&gt;'admin BN&lt;40'!$C$37,'admin BN&lt;40'!$B$37,
(IF(F564&gt;'admin BN&lt;40'!$C$36,'admin BN&lt;40'!$B$36,
(IF(F564&gt;'admin BN&lt;40'!$C$35,'admin BN&lt;40'!$B$35,
(IF(F564&gt;'admin BN&lt;40'!$C$34,'admin BN&lt;40'!$B$34,
(IF(F564&gt;'admin BN&lt;40'!$C$33,'admin BN&lt;40'!$B$33,
(IF(F564&gt;'admin BN&lt;40'!$C$32,'admin BN&lt;40'!$B$32,
(IF(F564&gt;'admin BN&lt;40'!$C$31,'admin BN&lt;40'!$B$31,
(IF(F564&gt;'admin BN&lt;40'!$C$30,'admin BN&lt;40'!$B$30,
(IF(F564&gt;'admin BN&lt;40'!$C$29,'admin BN&lt;40'!$B$29,IF(F564="","",'admin BN&lt;40'!$B$28)))))))))))))))))))))))))))</f>
        <v/>
      </c>
      <c r="N564" s="12" t="str">
        <f xml:space="preserve">
IF(ISBLANK(K564),"",
IF(K564&gt;'admin BN&lt;40'!$E$6,"Safe",
IF(K564&gt;'admin BN&lt;40'!$G$6,"Danger",)))</f>
        <v/>
      </c>
      <c r="O564" s="13" t="str">
        <f xml:space="preserve">
IF(ISBLANK(L564),"",
IF(L564&gt;'admin BN&lt;40'!$G$7,"Danger",
IF(L564&gt;'admin BN&lt;40'!$F$7,"Alert",
IF(L564&gt;='admin BN&lt;40'!$E$7,"Safe",""))))</f>
        <v/>
      </c>
      <c r="P564" s="14" t="str">
        <f xml:space="preserve">
(IF(G564&gt;'admin BN&lt;40'!$C$23,'admin BN&lt;40'!$B$23,
(IF(G564&gt;'admin BN&lt;40'!$C$22,'admin BN&lt;40'!$B$22,
(IF(G564&gt;'admin BN&lt;40'!$C$21,'admin BN&lt;40'!$B$21,
(IF(G564&gt;'admin BN&lt;40'!$C$20,'admin BN&lt;40'!$B$20,IF(G564&gt;'admin BN&lt;40'!$C$19,'admin BN&lt;40'!$B$19,"")))))))))</f>
        <v/>
      </c>
      <c r="Q564" s="14" t="str">
        <f t="shared" si="16"/>
        <v/>
      </c>
      <c r="R564" s="14">
        <f t="shared" si="17"/>
        <v>5</v>
      </c>
      <c r="S564" s="15" t="str">
        <f xml:space="preserve">
IF($R564&gt;0,"Fill in all required fields",
IF(OR($M564="&gt;3.0%",$M564="2.0-3.0%",$M564="1.5-2.0%",$M564="0.5-1.5%"),"Fuel sulphur content is too high for operation on BN&lt;40, please use a higher BN CLO and the matching sheet",
IF($I564&gt;100,"CLO not suitable for this sheet. Please check BN &gt;100 sheet",
IF(AND($I564&gt;39,$I564&lt;101),"CLO not suitable for this sheet. Please check BN40 - BN100 sheet",
IF(ISERROR(VLOOKUP(Q564,'admin BN&lt;40'!J$6:M$59,4,FALSE)),"",VLOOKUP(Q564,'admin BN&lt;40'!J$6:M$59,4,FALSE))))))</f>
        <v>Fill in all required fields</v>
      </c>
    </row>
    <row r="565" spans="2:19" ht="15">
      <c r="B565" s="10">
        <v>560</v>
      </c>
      <c r="C565" s="41"/>
      <c r="D565" s="42"/>
      <c r="E565" s="42"/>
      <c r="F565" s="42"/>
      <c r="G565" s="42"/>
      <c r="H565" s="42"/>
      <c r="I565" s="42"/>
      <c r="J565" s="42"/>
      <c r="K565" s="42"/>
      <c r="L565" s="42"/>
      <c r="M565" s="11" t="str">
        <f xml:space="preserve">
(IF(F565&gt;'admin BN&lt;40'!$C$41,'admin BN&lt;40'!$B$41,
(IF(F565&gt;'admin BN&lt;40'!$C$40,'admin BN&lt;40'!$B$40,
(IF(F565&gt;'admin BN&lt;40'!$C$39,'admin BN&lt;40'!$B$39,
(IF(F565&gt;'admin BN&lt;40'!$C$38,'admin BN&lt;40'!$B$38,
(IF(F565&gt;'admin BN&lt;40'!$C$37,'admin BN&lt;40'!$B$37,
(IF(F565&gt;'admin BN&lt;40'!$C$36,'admin BN&lt;40'!$B$36,
(IF(F565&gt;'admin BN&lt;40'!$C$35,'admin BN&lt;40'!$B$35,
(IF(F565&gt;'admin BN&lt;40'!$C$34,'admin BN&lt;40'!$B$34,
(IF(F565&gt;'admin BN&lt;40'!$C$33,'admin BN&lt;40'!$B$33,
(IF(F565&gt;'admin BN&lt;40'!$C$32,'admin BN&lt;40'!$B$32,
(IF(F565&gt;'admin BN&lt;40'!$C$31,'admin BN&lt;40'!$B$31,
(IF(F565&gt;'admin BN&lt;40'!$C$30,'admin BN&lt;40'!$B$30,
(IF(F565&gt;'admin BN&lt;40'!$C$29,'admin BN&lt;40'!$B$29,IF(F565="","",'admin BN&lt;40'!$B$28)))))))))))))))))))))))))))</f>
        <v/>
      </c>
      <c r="N565" s="12" t="str">
        <f xml:space="preserve">
IF(ISBLANK(K565),"",
IF(K565&gt;'admin BN&lt;40'!$E$6,"Safe",
IF(K565&gt;'admin BN&lt;40'!$G$6,"Danger",)))</f>
        <v/>
      </c>
      <c r="O565" s="13" t="str">
        <f xml:space="preserve">
IF(ISBLANK(L565),"",
IF(L565&gt;'admin BN&lt;40'!$G$7,"Danger",
IF(L565&gt;'admin BN&lt;40'!$F$7,"Alert",
IF(L565&gt;='admin BN&lt;40'!$E$7,"Safe",""))))</f>
        <v/>
      </c>
      <c r="P565" s="14" t="str">
        <f xml:space="preserve">
(IF(G565&gt;'admin BN&lt;40'!$C$23,'admin BN&lt;40'!$B$23,
(IF(G565&gt;'admin BN&lt;40'!$C$22,'admin BN&lt;40'!$B$22,
(IF(G565&gt;'admin BN&lt;40'!$C$21,'admin BN&lt;40'!$B$21,
(IF(G565&gt;'admin BN&lt;40'!$C$20,'admin BN&lt;40'!$B$20,IF(G565&gt;'admin BN&lt;40'!$C$19,'admin BN&lt;40'!$B$19,"")))))))))</f>
        <v/>
      </c>
      <c r="Q565" s="14" t="str">
        <f t="shared" si="16"/>
        <v/>
      </c>
      <c r="R565" s="14">
        <f t="shared" si="17"/>
        <v>5</v>
      </c>
      <c r="S565" s="15" t="str">
        <f xml:space="preserve">
IF($R565&gt;0,"Fill in all required fields",
IF(OR($M565="&gt;3.0%",$M565="2.0-3.0%",$M565="1.5-2.0%",$M565="0.5-1.5%"),"Fuel sulphur content is too high for operation on BN&lt;40, please use a higher BN CLO and the matching sheet",
IF($I565&gt;100,"CLO not suitable for this sheet. Please check BN &gt;100 sheet",
IF(AND($I565&gt;39,$I565&lt;101),"CLO not suitable for this sheet. Please check BN40 - BN100 sheet",
IF(ISERROR(VLOOKUP(Q565,'admin BN&lt;40'!J$6:M$59,4,FALSE)),"",VLOOKUP(Q565,'admin BN&lt;40'!J$6:M$59,4,FALSE))))))</f>
        <v>Fill in all required fields</v>
      </c>
    </row>
    <row r="566" spans="2:19" ht="15">
      <c r="B566" s="10">
        <v>561</v>
      </c>
      <c r="C566" s="41"/>
      <c r="D566" s="42"/>
      <c r="E566" s="42"/>
      <c r="F566" s="42"/>
      <c r="G566" s="42"/>
      <c r="H566" s="42"/>
      <c r="I566" s="42"/>
      <c r="J566" s="42"/>
      <c r="K566" s="42"/>
      <c r="L566" s="42"/>
      <c r="M566" s="11" t="str">
        <f xml:space="preserve">
(IF(F566&gt;'admin BN&lt;40'!$C$41,'admin BN&lt;40'!$B$41,
(IF(F566&gt;'admin BN&lt;40'!$C$40,'admin BN&lt;40'!$B$40,
(IF(F566&gt;'admin BN&lt;40'!$C$39,'admin BN&lt;40'!$B$39,
(IF(F566&gt;'admin BN&lt;40'!$C$38,'admin BN&lt;40'!$B$38,
(IF(F566&gt;'admin BN&lt;40'!$C$37,'admin BN&lt;40'!$B$37,
(IF(F566&gt;'admin BN&lt;40'!$C$36,'admin BN&lt;40'!$B$36,
(IF(F566&gt;'admin BN&lt;40'!$C$35,'admin BN&lt;40'!$B$35,
(IF(F566&gt;'admin BN&lt;40'!$C$34,'admin BN&lt;40'!$B$34,
(IF(F566&gt;'admin BN&lt;40'!$C$33,'admin BN&lt;40'!$B$33,
(IF(F566&gt;'admin BN&lt;40'!$C$32,'admin BN&lt;40'!$B$32,
(IF(F566&gt;'admin BN&lt;40'!$C$31,'admin BN&lt;40'!$B$31,
(IF(F566&gt;'admin BN&lt;40'!$C$30,'admin BN&lt;40'!$B$30,
(IF(F566&gt;'admin BN&lt;40'!$C$29,'admin BN&lt;40'!$B$29,IF(F566="","",'admin BN&lt;40'!$B$28)))))))))))))))))))))))))))</f>
        <v/>
      </c>
      <c r="N566" s="12" t="str">
        <f xml:space="preserve">
IF(ISBLANK(K566),"",
IF(K566&gt;'admin BN&lt;40'!$E$6,"Safe",
IF(K566&gt;'admin BN&lt;40'!$G$6,"Danger",)))</f>
        <v/>
      </c>
      <c r="O566" s="13" t="str">
        <f xml:space="preserve">
IF(ISBLANK(L566),"",
IF(L566&gt;'admin BN&lt;40'!$G$7,"Danger",
IF(L566&gt;'admin BN&lt;40'!$F$7,"Alert",
IF(L566&gt;='admin BN&lt;40'!$E$7,"Safe",""))))</f>
        <v/>
      </c>
      <c r="P566" s="14" t="str">
        <f xml:space="preserve">
(IF(G566&gt;'admin BN&lt;40'!$C$23,'admin BN&lt;40'!$B$23,
(IF(G566&gt;'admin BN&lt;40'!$C$22,'admin BN&lt;40'!$B$22,
(IF(G566&gt;'admin BN&lt;40'!$C$21,'admin BN&lt;40'!$B$21,
(IF(G566&gt;'admin BN&lt;40'!$C$20,'admin BN&lt;40'!$B$20,IF(G566&gt;'admin BN&lt;40'!$C$19,'admin BN&lt;40'!$B$19,"")))))))))</f>
        <v/>
      </c>
      <c r="Q566" s="14" t="str">
        <f t="shared" si="16"/>
        <v/>
      </c>
      <c r="R566" s="14">
        <f t="shared" si="17"/>
        <v>5</v>
      </c>
      <c r="S566" s="15" t="str">
        <f xml:space="preserve">
IF($R566&gt;0,"Fill in all required fields",
IF(OR($M566="&gt;3.0%",$M566="2.0-3.0%",$M566="1.5-2.0%",$M566="0.5-1.5%"),"Fuel sulphur content is too high for operation on BN&lt;40, please use a higher BN CLO and the matching sheet",
IF($I566&gt;100,"CLO not suitable for this sheet. Please check BN &gt;100 sheet",
IF(AND($I566&gt;39,$I566&lt;101),"CLO not suitable for this sheet. Please check BN40 - BN100 sheet",
IF(ISERROR(VLOOKUP(Q566,'admin BN&lt;40'!J$6:M$59,4,FALSE)),"",VLOOKUP(Q566,'admin BN&lt;40'!J$6:M$59,4,FALSE))))))</f>
        <v>Fill in all required fields</v>
      </c>
    </row>
    <row r="567" spans="2:19" ht="15">
      <c r="B567" s="10">
        <v>562</v>
      </c>
      <c r="C567" s="41"/>
      <c r="D567" s="42"/>
      <c r="E567" s="42"/>
      <c r="F567" s="42"/>
      <c r="G567" s="42"/>
      <c r="H567" s="42"/>
      <c r="I567" s="42"/>
      <c r="J567" s="42"/>
      <c r="K567" s="42"/>
      <c r="L567" s="42"/>
      <c r="M567" s="11" t="str">
        <f xml:space="preserve">
(IF(F567&gt;'admin BN&lt;40'!$C$41,'admin BN&lt;40'!$B$41,
(IF(F567&gt;'admin BN&lt;40'!$C$40,'admin BN&lt;40'!$B$40,
(IF(F567&gt;'admin BN&lt;40'!$C$39,'admin BN&lt;40'!$B$39,
(IF(F567&gt;'admin BN&lt;40'!$C$38,'admin BN&lt;40'!$B$38,
(IF(F567&gt;'admin BN&lt;40'!$C$37,'admin BN&lt;40'!$B$37,
(IF(F567&gt;'admin BN&lt;40'!$C$36,'admin BN&lt;40'!$B$36,
(IF(F567&gt;'admin BN&lt;40'!$C$35,'admin BN&lt;40'!$B$35,
(IF(F567&gt;'admin BN&lt;40'!$C$34,'admin BN&lt;40'!$B$34,
(IF(F567&gt;'admin BN&lt;40'!$C$33,'admin BN&lt;40'!$B$33,
(IF(F567&gt;'admin BN&lt;40'!$C$32,'admin BN&lt;40'!$B$32,
(IF(F567&gt;'admin BN&lt;40'!$C$31,'admin BN&lt;40'!$B$31,
(IF(F567&gt;'admin BN&lt;40'!$C$30,'admin BN&lt;40'!$B$30,
(IF(F567&gt;'admin BN&lt;40'!$C$29,'admin BN&lt;40'!$B$29,IF(F567="","",'admin BN&lt;40'!$B$28)))))))))))))))))))))))))))</f>
        <v/>
      </c>
      <c r="N567" s="12" t="str">
        <f xml:space="preserve">
IF(ISBLANK(K567),"",
IF(K567&gt;'admin BN&lt;40'!$E$6,"Safe",
IF(K567&gt;'admin BN&lt;40'!$G$6,"Danger",)))</f>
        <v/>
      </c>
      <c r="O567" s="13" t="str">
        <f xml:space="preserve">
IF(ISBLANK(L567),"",
IF(L567&gt;'admin BN&lt;40'!$G$7,"Danger",
IF(L567&gt;'admin BN&lt;40'!$F$7,"Alert",
IF(L567&gt;='admin BN&lt;40'!$E$7,"Safe",""))))</f>
        <v/>
      </c>
      <c r="P567" s="14" t="str">
        <f xml:space="preserve">
(IF(G567&gt;'admin BN&lt;40'!$C$23,'admin BN&lt;40'!$B$23,
(IF(G567&gt;'admin BN&lt;40'!$C$22,'admin BN&lt;40'!$B$22,
(IF(G567&gt;'admin BN&lt;40'!$C$21,'admin BN&lt;40'!$B$21,
(IF(G567&gt;'admin BN&lt;40'!$C$20,'admin BN&lt;40'!$B$20,IF(G567&gt;'admin BN&lt;40'!$C$19,'admin BN&lt;40'!$B$19,"")))))))))</f>
        <v/>
      </c>
      <c r="Q567" s="14" t="str">
        <f t="shared" si="16"/>
        <v/>
      </c>
      <c r="R567" s="14">
        <f t="shared" si="17"/>
        <v>5</v>
      </c>
      <c r="S567" s="15" t="str">
        <f xml:space="preserve">
IF($R567&gt;0,"Fill in all required fields",
IF(OR($M567="&gt;3.0%",$M567="2.0-3.0%",$M567="1.5-2.0%",$M567="0.5-1.5%"),"Fuel sulphur content is too high for operation on BN&lt;40, please use a higher BN CLO and the matching sheet",
IF($I567&gt;100,"CLO not suitable for this sheet. Please check BN &gt;100 sheet",
IF(AND($I567&gt;39,$I567&lt;101),"CLO not suitable for this sheet. Please check BN40 - BN100 sheet",
IF(ISERROR(VLOOKUP(Q567,'admin BN&lt;40'!J$6:M$59,4,FALSE)),"",VLOOKUP(Q567,'admin BN&lt;40'!J$6:M$59,4,FALSE))))))</f>
        <v>Fill in all required fields</v>
      </c>
    </row>
    <row r="568" spans="2:19" ht="15">
      <c r="B568" s="10">
        <v>563</v>
      </c>
      <c r="C568" s="41"/>
      <c r="D568" s="42"/>
      <c r="E568" s="42"/>
      <c r="F568" s="42"/>
      <c r="G568" s="42"/>
      <c r="H568" s="42"/>
      <c r="I568" s="42"/>
      <c r="J568" s="42"/>
      <c r="K568" s="42"/>
      <c r="L568" s="42"/>
      <c r="M568" s="11" t="str">
        <f xml:space="preserve">
(IF(F568&gt;'admin BN&lt;40'!$C$41,'admin BN&lt;40'!$B$41,
(IF(F568&gt;'admin BN&lt;40'!$C$40,'admin BN&lt;40'!$B$40,
(IF(F568&gt;'admin BN&lt;40'!$C$39,'admin BN&lt;40'!$B$39,
(IF(F568&gt;'admin BN&lt;40'!$C$38,'admin BN&lt;40'!$B$38,
(IF(F568&gt;'admin BN&lt;40'!$C$37,'admin BN&lt;40'!$B$37,
(IF(F568&gt;'admin BN&lt;40'!$C$36,'admin BN&lt;40'!$B$36,
(IF(F568&gt;'admin BN&lt;40'!$C$35,'admin BN&lt;40'!$B$35,
(IF(F568&gt;'admin BN&lt;40'!$C$34,'admin BN&lt;40'!$B$34,
(IF(F568&gt;'admin BN&lt;40'!$C$33,'admin BN&lt;40'!$B$33,
(IF(F568&gt;'admin BN&lt;40'!$C$32,'admin BN&lt;40'!$B$32,
(IF(F568&gt;'admin BN&lt;40'!$C$31,'admin BN&lt;40'!$B$31,
(IF(F568&gt;'admin BN&lt;40'!$C$30,'admin BN&lt;40'!$B$30,
(IF(F568&gt;'admin BN&lt;40'!$C$29,'admin BN&lt;40'!$B$29,IF(F568="","",'admin BN&lt;40'!$B$28)))))))))))))))))))))))))))</f>
        <v/>
      </c>
      <c r="N568" s="12" t="str">
        <f xml:space="preserve">
IF(ISBLANK(K568),"",
IF(K568&gt;'admin BN&lt;40'!$E$6,"Safe",
IF(K568&gt;'admin BN&lt;40'!$G$6,"Danger",)))</f>
        <v/>
      </c>
      <c r="O568" s="13" t="str">
        <f xml:space="preserve">
IF(ISBLANK(L568),"",
IF(L568&gt;'admin BN&lt;40'!$G$7,"Danger",
IF(L568&gt;'admin BN&lt;40'!$F$7,"Alert",
IF(L568&gt;='admin BN&lt;40'!$E$7,"Safe",""))))</f>
        <v/>
      </c>
      <c r="P568" s="14" t="str">
        <f xml:space="preserve">
(IF(G568&gt;'admin BN&lt;40'!$C$23,'admin BN&lt;40'!$B$23,
(IF(G568&gt;'admin BN&lt;40'!$C$22,'admin BN&lt;40'!$B$22,
(IF(G568&gt;'admin BN&lt;40'!$C$21,'admin BN&lt;40'!$B$21,
(IF(G568&gt;'admin BN&lt;40'!$C$20,'admin BN&lt;40'!$B$20,IF(G568&gt;'admin BN&lt;40'!$C$19,'admin BN&lt;40'!$B$19,"")))))))))</f>
        <v/>
      </c>
      <c r="Q568" s="14" t="str">
        <f t="shared" si="16"/>
        <v/>
      </c>
      <c r="R568" s="14">
        <f t="shared" si="17"/>
        <v>5</v>
      </c>
      <c r="S568" s="15" t="str">
        <f xml:space="preserve">
IF($R568&gt;0,"Fill in all required fields",
IF(OR($M568="&gt;3.0%",$M568="2.0-3.0%",$M568="1.5-2.0%",$M568="0.5-1.5%"),"Fuel sulphur content is too high for operation on BN&lt;40, please use a higher BN CLO and the matching sheet",
IF($I568&gt;100,"CLO not suitable for this sheet. Please check BN &gt;100 sheet",
IF(AND($I568&gt;39,$I568&lt;101),"CLO not suitable for this sheet. Please check BN40 - BN100 sheet",
IF(ISERROR(VLOOKUP(Q568,'admin BN&lt;40'!J$6:M$59,4,FALSE)),"",VLOOKUP(Q568,'admin BN&lt;40'!J$6:M$59,4,FALSE))))))</f>
        <v>Fill in all required fields</v>
      </c>
    </row>
    <row r="569" spans="2:19" ht="15">
      <c r="B569" s="10">
        <v>564</v>
      </c>
      <c r="C569" s="41"/>
      <c r="D569" s="42"/>
      <c r="E569" s="42"/>
      <c r="F569" s="42"/>
      <c r="G569" s="42"/>
      <c r="H569" s="42"/>
      <c r="I569" s="42"/>
      <c r="J569" s="42"/>
      <c r="K569" s="42"/>
      <c r="L569" s="42"/>
      <c r="M569" s="11" t="str">
        <f xml:space="preserve">
(IF(F569&gt;'admin BN&lt;40'!$C$41,'admin BN&lt;40'!$B$41,
(IF(F569&gt;'admin BN&lt;40'!$C$40,'admin BN&lt;40'!$B$40,
(IF(F569&gt;'admin BN&lt;40'!$C$39,'admin BN&lt;40'!$B$39,
(IF(F569&gt;'admin BN&lt;40'!$C$38,'admin BN&lt;40'!$B$38,
(IF(F569&gt;'admin BN&lt;40'!$C$37,'admin BN&lt;40'!$B$37,
(IF(F569&gt;'admin BN&lt;40'!$C$36,'admin BN&lt;40'!$B$36,
(IF(F569&gt;'admin BN&lt;40'!$C$35,'admin BN&lt;40'!$B$35,
(IF(F569&gt;'admin BN&lt;40'!$C$34,'admin BN&lt;40'!$B$34,
(IF(F569&gt;'admin BN&lt;40'!$C$33,'admin BN&lt;40'!$B$33,
(IF(F569&gt;'admin BN&lt;40'!$C$32,'admin BN&lt;40'!$B$32,
(IF(F569&gt;'admin BN&lt;40'!$C$31,'admin BN&lt;40'!$B$31,
(IF(F569&gt;'admin BN&lt;40'!$C$30,'admin BN&lt;40'!$B$30,
(IF(F569&gt;'admin BN&lt;40'!$C$29,'admin BN&lt;40'!$B$29,IF(F569="","",'admin BN&lt;40'!$B$28)))))))))))))))))))))))))))</f>
        <v/>
      </c>
      <c r="N569" s="12" t="str">
        <f xml:space="preserve">
IF(ISBLANK(K569),"",
IF(K569&gt;'admin BN&lt;40'!$E$6,"Safe",
IF(K569&gt;'admin BN&lt;40'!$G$6,"Danger",)))</f>
        <v/>
      </c>
      <c r="O569" s="13" t="str">
        <f xml:space="preserve">
IF(ISBLANK(L569),"",
IF(L569&gt;'admin BN&lt;40'!$G$7,"Danger",
IF(L569&gt;'admin BN&lt;40'!$F$7,"Alert",
IF(L569&gt;='admin BN&lt;40'!$E$7,"Safe",""))))</f>
        <v/>
      </c>
      <c r="P569" s="14" t="str">
        <f xml:space="preserve">
(IF(G569&gt;'admin BN&lt;40'!$C$23,'admin BN&lt;40'!$B$23,
(IF(G569&gt;'admin BN&lt;40'!$C$22,'admin BN&lt;40'!$B$22,
(IF(G569&gt;'admin BN&lt;40'!$C$21,'admin BN&lt;40'!$B$21,
(IF(G569&gt;'admin BN&lt;40'!$C$20,'admin BN&lt;40'!$B$20,IF(G569&gt;'admin BN&lt;40'!$C$19,'admin BN&lt;40'!$B$19,"")))))))))</f>
        <v/>
      </c>
      <c r="Q569" s="14" t="str">
        <f t="shared" si="16"/>
        <v/>
      </c>
      <c r="R569" s="14">
        <f t="shared" si="17"/>
        <v>5</v>
      </c>
      <c r="S569" s="15" t="str">
        <f xml:space="preserve">
IF($R569&gt;0,"Fill in all required fields",
IF(OR($M569="&gt;3.0%",$M569="2.0-3.0%",$M569="1.5-2.0%",$M569="0.5-1.5%"),"Fuel sulphur content is too high for operation on BN&lt;40, please use a higher BN CLO and the matching sheet",
IF($I569&gt;100,"CLO not suitable for this sheet. Please check BN &gt;100 sheet",
IF(AND($I569&gt;39,$I569&lt;101),"CLO not suitable for this sheet. Please check BN40 - BN100 sheet",
IF(ISERROR(VLOOKUP(Q569,'admin BN&lt;40'!J$6:M$59,4,FALSE)),"",VLOOKUP(Q569,'admin BN&lt;40'!J$6:M$59,4,FALSE))))))</f>
        <v>Fill in all required fields</v>
      </c>
    </row>
    <row r="570" spans="2:19" ht="15">
      <c r="B570" s="10">
        <v>565</v>
      </c>
      <c r="C570" s="41"/>
      <c r="D570" s="42"/>
      <c r="E570" s="42"/>
      <c r="F570" s="42"/>
      <c r="G570" s="42"/>
      <c r="H570" s="42"/>
      <c r="I570" s="42"/>
      <c r="J570" s="42"/>
      <c r="K570" s="42"/>
      <c r="L570" s="42"/>
      <c r="M570" s="11" t="str">
        <f xml:space="preserve">
(IF(F570&gt;'admin BN&lt;40'!$C$41,'admin BN&lt;40'!$B$41,
(IF(F570&gt;'admin BN&lt;40'!$C$40,'admin BN&lt;40'!$B$40,
(IF(F570&gt;'admin BN&lt;40'!$C$39,'admin BN&lt;40'!$B$39,
(IF(F570&gt;'admin BN&lt;40'!$C$38,'admin BN&lt;40'!$B$38,
(IF(F570&gt;'admin BN&lt;40'!$C$37,'admin BN&lt;40'!$B$37,
(IF(F570&gt;'admin BN&lt;40'!$C$36,'admin BN&lt;40'!$B$36,
(IF(F570&gt;'admin BN&lt;40'!$C$35,'admin BN&lt;40'!$B$35,
(IF(F570&gt;'admin BN&lt;40'!$C$34,'admin BN&lt;40'!$B$34,
(IF(F570&gt;'admin BN&lt;40'!$C$33,'admin BN&lt;40'!$B$33,
(IF(F570&gt;'admin BN&lt;40'!$C$32,'admin BN&lt;40'!$B$32,
(IF(F570&gt;'admin BN&lt;40'!$C$31,'admin BN&lt;40'!$B$31,
(IF(F570&gt;'admin BN&lt;40'!$C$30,'admin BN&lt;40'!$B$30,
(IF(F570&gt;'admin BN&lt;40'!$C$29,'admin BN&lt;40'!$B$29,IF(F570="","",'admin BN&lt;40'!$B$28)))))))))))))))))))))))))))</f>
        <v/>
      </c>
      <c r="N570" s="12" t="str">
        <f xml:space="preserve">
IF(ISBLANK(K570),"",
IF(K570&gt;'admin BN&lt;40'!$E$6,"Safe",
IF(K570&gt;'admin BN&lt;40'!$G$6,"Danger",)))</f>
        <v/>
      </c>
      <c r="O570" s="13" t="str">
        <f xml:space="preserve">
IF(ISBLANK(L570),"",
IF(L570&gt;'admin BN&lt;40'!$G$7,"Danger",
IF(L570&gt;'admin BN&lt;40'!$F$7,"Alert",
IF(L570&gt;='admin BN&lt;40'!$E$7,"Safe",""))))</f>
        <v/>
      </c>
      <c r="P570" s="14" t="str">
        <f xml:space="preserve">
(IF(G570&gt;'admin BN&lt;40'!$C$23,'admin BN&lt;40'!$B$23,
(IF(G570&gt;'admin BN&lt;40'!$C$22,'admin BN&lt;40'!$B$22,
(IF(G570&gt;'admin BN&lt;40'!$C$21,'admin BN&lt;40'!$B$21,
(IF(G570&gt;'admin BN&lt;40'!$C$20,'admin BN&lt;40'!$B$20,IF(G570&gt;'admin BN&lt;40'!$C$19,'admin BN&lt;40'!$B$19,"")))))))))</f>
        <v/>
      </c>
      <c r="Q570" s="14" t="str">
        <f t="shared" si="16"/>
        <v/>
      </c>
      <c r="R570" s="14">
        <f t="shared" si="17"/>
        <v>5</v>
      </c>
      <c r="S570" s="15" t="str">
        <f xml:space="preserve">
IF($R570&gt;0,"Fill in all required fields",
IF(OR($M570="&gt;3.0%",$M570="2.0-3.0%",$M570="1.5-2.0%",$M570="0.5-1.5%"),"Fuel sulphur content is too high for operation on BN&lt;40, please use a higher BN CLO and the matching sheet",
IF($I570&gt;100,"CLO not suitable for this sheet. Please check BN &gt;100 sheet",
IF(AND($I570&gt;39,$I570&lt;101),"CLO not suitable for this sheet. Please check BN40 - BN100 sheet",
IF(ISERROR(VLOOKUP(Q570,'admin BN&lt;40'!J$6:M$59,4,FALSE)),"",VLOOKUP(Q570,'admin BN&lt;40'!J$6:M$59,4,FALSE))))))</f>
        <v>Fill in all required fields</v>
      </c>
    </row>
    <row r="571" spans="2:19" ht="15">
      <c r="B571" s="10">
        <v>566</v>
      </c>
      <c r="C571" s="41"/>
      <c r="D571" s="42"/>
      <c r="E571" s="42"/>
      <c r="F571" s="42"/>
      <c r="G571" s="42"/>
      <c r="H571" s="42"/>
      <c r="I571" s="42"/>
      <c r="J571" s="42"/>
      <c r="K571" s="42"/>
      <c r="L571" s="42"/>
      <c r="M571" s="11" t="str">
        <f xml:space="preserve">
(IF(F571&gt;'admin BN&lt;40'!$C$41,'admin BN&lt;40'!$B$41,
(IF(F571&gt;'admin BN&lt;40'!$C$40,'admin BN&lt;40'!$B$40,
(IF(F571&gt;'admin BN&lt;40'!$C$39,'admin BN&lt;40'!$B$39,
(IF(F571&gt;'admin BN&lt;40'!$C$38,'admin BN&lt;40'!$B$38,
(IF(F571&gt;'admin BN&lt;40'!$C$37,'admin BN&lt;40'!$B$37,
(IF(F571&gt;'admin BN&lt;40'!$C$36,'admin BN&lt;40'!$B$36,
(IF(F571&gt;'admin BN&lt;40'!$C$35,'admin BN&lt;40'!$B$35,
(IF(F571&gt;'admin BN&lt;40'!$C$34,'admin BN&lt;40'!$B$34,
(IF(F571&gt;'admin BN&lt;40'!$C$33,'admin BN&lt;40'!$B$33,
(IF(F571&gt;'admin BN&lt;40'!$C$32,'admin BN&lt;40'!$B$32,
(IF(F571&gt;'admin BN&lt;40'!$C$31,'admin BN&lt;40'!$B$31,
(IF(F571&gt;'admin BN&lt;40'!$C$30,'admin BN&lt;40'!$B$30,
(IF(F571&gt;'admin BN&lt;40'!$C$29,'admin BN&lt;40'!$B$29,IF(F571="","",'admin BN&lt;40'!$B$28)))))))))))))))))))))))))))</f>
        <v/>
      </c>
      <c r="N571" s="12" t="str">
        <f xml:space="preserve">
IF(ISBLANK(K571),"",
IF(K571&gt;'admin BN&lt;40'!$E$6,"Safe",
IF(K571&gt;'admin BN&lt;40'!$G$6,"Danger",)))</f>
        <v/>
      </c>
      <c r="O571" s="13" t="str">
        <f xml:space="preserve">
IF(ISBLANK(L571),"",
IF(L571&gt;'admin BN&lt;40'!$G$7,"Danger",
IF(L571&gt;'admin BN&lt;40'!$F$7,"Alert",
IF(L571&gt;='admin BN&lt;40'!$E$7,"Safe",""))))</f>
        <v/>
      </c>
      <c r="P571" s="14" t="str">
        <f xml:space="preserve">
(IF(G571&gt;'admin BN&lt;40'!$C$23,'admin BN&lt;40'!$B$23,
(IF(G571&gt;'admin BN&lt;40'!$C$22,'admin BN&lt;40'!$B$22,
(IF(G571&gt;'admin BN&lt;40'!$C$21,'admin BN&lt;40'!$B$21,
(IF(G571&gt;'admin BN&lt;40'!$C$20,'admin BN&lt;40'!$B$20,IF(G571&gt;'admin BN&lt;40'!$C$19,'admin BN&lt;40'!$B$19,"")))))))))</f>
        <v/>
      </c>
      <c r="Q571" s="14" t="str">
        <f t="shared" si="16"/>
        <v/>
      </c>
      <c r="R571" s="14">
        <f t="shared" si="17"/>
        <v>5</v>
      </c>
      <c r="S571" s="15" t="str">
        <f xml:space="preserve">
IF($R571&gt;0,"Fill in all required fields",
IF(OR($M571="&gt;3.0%",$M571="2.0-3.0%",$M571="1.5-2.0%",$M571="0.5-1.5%"),"Fuel sulphur content is too high for operation on BN&lt;40, please use a higher BN CLO and the matching sheet",
IF($I571&gt;100,"CLO not suitable for this sheet. Please check BN &gt;100 sheet",
IF(AND($I571&gt;39,$I571&lt;101),"CLO not suitable for this sheet. Please check BN40 - BN100 sheet",
IF(ISERROR(VLOOKUP(Q571,'admin BN&lt;40'!J$6:M$59,4,FALSE)),"",VLOOKUP(Q571,'admin BN&lt;40'!J$6:M$59,4,FALSE))))))</f>
        <v>Fill in all required fields</v>
      </c>
    </row>
    <row r="572" spans="2:19" ht="15">
      <c r="B572" s="10">
        <v>567</v>
      </c>
      <c r="C572" s="41"/>
      <c r="D572" s="42"/>
      <c r="E572" s="42"/>
      <c r="F572" s="42"/>
      <c r="G572" s="42"/>
      <c r="H572" s="42"/>
      <c r="I572" s="42"/>
      <c r="J572" s="42"/>
      <c r="K572" s="42"/>
      <c r="L572" s="42"/>
      <c r="M572" s="11" t="str">
        <f xml:space="preserve">
(IF(F572&gt;'admin BN&lt;40'!$C$41,'admin BN&lt;40'!$B$41,
(IF(F572&gt;'admin BN&lt;40'!$C$40,'admin BN&lt;40'!$B$40,
(IF(F572&gt;'admin BN&lt;40'!$C$39,'admin BN&lt;40'!$B$39,
(IF(F572&gt;'admin BN&lt;40'!$C$38,'admin BN&lt;40'!$B$38,
(IF(F572&gt;'admin BN&lt;40'!$C$37,'admin BN&lt;40'!$B$37,
(IF(F572&gt;'admin BN&lt;40'!$C$36,'admin BN&lt;40'!$B$36,
(IF(F572&gt;'admin BN&lt;40'!$C$35,'admin BN&lt;40'!$B$35,
(IF(F572&gt;'admin BN&lt;40'!$C$34,'admin BN&lt;40'!$B$34,
(IF(F572&gt;'admin BN&lt;40'!$C$33,'admin BN&lt;40'!$B$33,
(IF(F572&gt;'admin BN&lt;40'!$C$32,'admin BN&lt;40'!$B$32,
(IF(F572&gt;'admin BN&lt;40'!$C$31,'admin BN&lt;40'!$B$31,
(IF(F572&gt;'admin BN&lt;40'!$C$30,'admin BN&lt;40'!$B$30,
(IF(F572&gt;'admin BN&lt;40'!$C$29,'admin BN&lt;40'!$B$29,IF(F572="","",'admin BN&lt;40'!$B$28)))))))))))))))))))))))))))</f>
        <v/>
      </c>
      <c r="N572" s="12" t="str">
        <f xml:space="preserve">
IF(ISBLANK(K572),"",
IF(K572&gt;'admin BN&lt;40'!$E$6,"Safe",
IF(K572&gt;'admin BN&lt;40'!$G$6,"Danger",)))</f>
        <v/>
      </c>
      <c r="O572" s="13" t="str">
        <f xml:space="preserve">
IF(ISBLANK(L572),"",
IF(L572&gt;'admin BN&lt;40'!$G$7,"Danger",
IF(L572&gt;'admin BN&lt;40'!$F$7,"Alert",
IF(L572&gt;='admin BN&lt;40'!$E$7,"Safe",""))))</f>
        <v/>
      </c>
      <c r="P572" s="14" t="str">
        <f xml:space="preserve">
(IF(G572&gt;'admin BN&lt;40'!$C$23,'admin BN&lt;40'!$B$23,
(IF(G572&gt;'admin BN&lt;40'!$C$22,'admin BN&lt;40'!$B$22,
(IF(G572&gt;'admin BN&lt;40'!$C$21,'admin BN&lt;40'!$B$21,
(IF(G572&gt;'admin BN&lt;40'!$C$20,'admin BN&lt;40'!$B$20,IF(G572&gt;'admin BN&lt;40'!$C$19,'admin BN&lt;40'!$B$19,"")))))))))</f>
        <v/>
      </c>
      <c r="Q572" s="14" t="str">
        <f t="shared" si="16"/>
        <v/>
      </c>
      <c r="R572" s="14">
        <f t="shared" si="17"/>
        <v>5</v>
      </c>
      <c r="S572" s="15" t="str">
        <f xml:space="preserve">
IF($R572&gt;0,"Fill in all required fields",
IF(OR($M572="&gt;3.0%",$M572="2.0-3.0%",$M572="1.5-2.0%",$M572="0.5-1.5%"),"Fuel sulphur content is too high for operation on BN&lt;40, please use a higher BN CLO and the matching sheet",
IF($I572&gt;100,"CLO not suitable for this sheet. Please check BN &gt;100 sheet",
IF(AND($I572&gt;39,$I572&lt;101),"CLO not suitable for this sheet. Please check BN40 - BN100 sheet",
IF(ISERROR(VLOOKUP(Q572,'admin BN&lt;40'!J$6:M$59,4,FALSE)),"",VLOOKUP(Q572,'admin BN&lt;40'!J$6:M$59,4,FALSE))))))</f>
        <v>Fill in all required fields</v>
      </c>
    </row>
    <row r="573" spans="2:19" ht="15">
      <c r="B573" s="10">
        <v>568</v>
      </c>
      <c r="C573" s="41"/>
      <c r="D573" s="42"/>
      <c r="E573" s="42"/>
      <c r="F573" s="42"/>
      <c r="G573" s="42"/>
      <c r="H573" s="42"/>
      <c r="I573" s="42"/>
      <c r="J573" s="42"/>
      <c r="K573" s="42"/>
      <c r="L573" s="42"/>
      <c r="M573" s="11" t="str">
        <f xml:space="preserve">
(IF(F573&gt;'admin BN&lt;40'!$C$41,'admin BN&lt;40'!$B$41,
(IF(F573&gt;'admin BN&lt;40'!$C$40,'admin BN&lt;40'!$B$40,
(IF(F573&gt;'admin BN&lt;40'!$C$39,'admin BN&lt;40'!$B$39,
(IF(F573&gt;'admin BN&lt;40'!$C$38,'admin BN&lt;40'!$B$38,
(IF(F573&gt;'admin BN&lt;40'!$C$37,'admin BN&lt;40'!$B$37,
(IF(F573&gt;'admin BN&lt;40'!$C$36,'admin BN&lt;40'!$B$36,
(IF(F573&gt;'admin BN&lt;40'!$C$35,'admin BN&lt;40'!$B$35,
(IF(F573&gt;'admin BN&lt;40'!$C$34,'admin BN&lt;40'!$B$34,
(IF(F573&gt;'admin BN&lt;40'!$C$33,'admin BN&lt;40'!$B$33,
(IF(F573&gt;'admin BN&lt;40'!$C$32,'admin BN&lt;40'!$B$32,
(IF(F573&gt;'admin BN&lt;40'!$C$31,'admin BN&lt;40'!$B$31,
(IF(F573&gt;'admin BN&lt;40'!$C$30,'admin BN&lt;40'!$B$30,
(IF(F573&gt;'admin BN&lt;40'!$C$29,'admin BN&lt;40'!$B$29,IF(F573="","",'admin BN&lt;40'!$B$28)))))))))))))))))))))))))))</f>
        <v/>
      </c>
      <c r="N573" s="12" t="str">
        <f xml:space="preserve">
IF(ISBLANK(K573),"",
IF(K573&gt;'admin BN&lt;40'!$E$6,"Safe",
IF(K573&gt;'admin BN&lt;40'!$G$6,"Danger",)))</f>
        <v/>
      </c>
      <c r="O573" s="13" t="str">
        <f xml:space="preserve">
IF(ISBLANK(L573),"",
IF(L573&gt;'admin BN&lt;40'!$G$7,"Danger",
IF(L573&gt;'admin BN&lt;40'!$F$7,"Alert",
IF(L573&gt;='admin BN&lt;40'!$E$7,"Safe",""))))</f>
        <v/>
      </c>
      <c r="P573" s="14" t="str">
        <f xml:space="preserve">
(IF(G573&gt;'admin BN&lt;40'!$C$23,'admin BN&lt;40'!$B$23,
(IF(G573&gt;'admin BN&lt;40'!$C$22,'admin BN&lt;40'!$B$22,
(IF(G573&gt;'admin BN&lt;40'!$C$21,'admin BN&lt;40'!$B$21,
(IF(G573&gt;'admin BN&lt;40'!$C$20,'admin BN&lt;40'!$B$20,IF(G573&gt;'admin BN&lt;40'!$C$19,'admin BN&lt;40'!$B$19,"")))))))))</f>
        <v/>
      </c>
      <c r="Q573" s="14" t="str">
        <f t="shared" si="16"/>
        <v/>
      </c>
      <c r="R573" s="14">
        <f t="shared" si="17"/>
        <v>5</v>
      </c>
      <c r="S573" s="15" t="str">
        <f xml:space="preserve">
IF($R573&gt;0,"Fill in all required fields",
IF(OR($M573="&gt;3.0%",$M573="2.0-3.0%",$M573="1.5-2.0%",$M573="0.5-1.5%"),"Fuel sulphur content is too high for operation on BN&lt;40, please use a higher BN CLO and the matching sheet",
IF($I573&gt;100,"CLO not suitable for this sheet. Please check BN &gt;100 sheet",
IF(AND($I573&gt;39,$I573&lt;101),"CLO not suitable for this sheet. Please check BN40 - BN100 sheet",
IF(ISERROR(VLOOKUP(Q573,'admin BN&lt;40'!J$6:M$59,4,FALSE)),"",VLOOKUP(Q573,'admin BN&lt;40'!J$6:M$59,4,FALSE))))))</f>
        <v>Fill in all required fields</v>
      </c>
    </row>
    <row r="574" spans="2:19" ht="15">
      <c r="B574" s="10">
        <v>569</v>
      </c>
      <c r="C574" s="41"/>
      <c r="D574" s="42"/>
      <c r="E574" s="42"/>
      <c r="F574" s="42"/>
      <c r="G574" s="42"/>
      <c r="H574" s="42"/>
      <c r="I574" s="42"/>
      <c r="J574" s="42"/>
      <c r="K574" s="42"/>
      <c r="L574" s="42"/>
      <c r="M574" s="11" t="str">
        <f xml:space="preserve">
(IF(F574&gt;'admin BN&lt;40'!$C$41,'admin BN&lt;40'!$B$41,
(IF(F574&gt;'admin BN&lt;40'!$C$40,'admin BN&lt;40'!$B$40,
(IF(F574&gt;'admin BN&lt;40'!$C$39,'admin BN&lt;40'!$B$39,
(IF(F574&gt;'admin BN&lt;40'!$C$38,'admin BN&lt;40'!$B$38,
(IF(F574&gt;'admin BN&lt;40'!$C$37,'admin BN&lt;40'!$B$37,
(IF(F574&gt;'admin BN&lt;40'!$C$36,'admin BN&lt;40'!$B$36,
(IF(F574&gt;'admin BN&lt;40'!$C$35,'admin BN&lt;40'!$B$35,
(IF(F574&gt;'admin BN&lt;40'!$C$34,'admin BN&lt;40'!$B$34,
(IF(F574&gt;'admin BN&lt;40'!$C$33,'admin BN&lt;40'!$B$33,
(IF(F574&gt;'admin BN&lt;40'!$C$32,'admin BN&lt;40'!$B$32,
(IF(F574&gt;'admin BN&lt;40'!$C$31,'admin BN&lt;40'!$B$31,
(IF(F574&gt;'admin BN&lt;40'!$C$30,'admin BN&lt;40'!$B$30,
(IF(F574&gt;'admin BN&lt;40'!$C$29,'admin BN&lt;40'!$B$29,IF(F574="","",'admin BN&lt;40'!$B$28)))))))))))))))))))))))))))</f>
        <v/>
      </c>
      <c r="N574" s="12" t="str">
        <f xml:space="preserve">
IF(ISBLANK(K574),"",
IF(K574&gt;'admin BN&lt;40'!$E$6,"Safe",
IF(K574&gt;'admin BN&lt;40'!$G$6,"Danger",)))</f>
        <v/>
      </c>
      <c r="O574" s="13" t="str">
        <f xml:space="preserve">
IF(ISBLANK(L574),"",
IF(L574&gt;'admin BN&lt;40'!$G$7,"Danger",
IF(L574&gt;'admin BN&lt;40'!$F$7,"Alert",
IF(L574&gt;='admin BN&lt;40'!$E$7,"Safe",""))))</f>
        <v/>
      </c>
      <c r="P574" s="14" t="str">
        <f xml:space="preserve">
(IF(G574&gt;'admin BN&lt;40'!$C$23,'admin BN&lt;40'!$B$23,
(IF(G574&gt;'admin BN&lt;40'!$C$22,'admin BN&lt;40'!$B$22,
(IF(G574&gt;'admin BN&lt;40'!$C$21,'admin BN&lt;40'!$B$21,
(IF(G574&gt;'admin BN&lt;40'!$C$20,'admin BN&lt;40'!$B$20,IF(G574&gt;'admin BN&lt;40'!$C$19,'admin BN&lt;40'!$B$19,"")))))))))</f>
        <v/>
      </c>
      <c r="Q574" s="14" t="str">
        <f t="shared" si="16"/>
        <v/>
      </c>
      <c r="R574" s="14">
        <f t="shared" si="17"/>
        <v>5</v>
      </c>
      <c r="S574" s="15" t="str">
        <f xml:space="preserve">
IF($R574&gt;0,"Fill in all required fields",
IF(OR($M574="&gt;3.0%",$M574="2.0-3.0%",$M574="1.5-2.0%",$M574="0.5-1.5%"),"Fuel sulphur content is too high for operation on BN&lt;40, please use a higher BN CLO and the matching sheet",
IF($I574&gt;100,"CLO not suitable for this sheet. Please check BN &gt;100 sheet",
IF(AND($I574&gt;39,$I574&lt;101),"CLO not suitable for this sheet. Please check BN40 - BN100 sheet",
IF(ISERROR(VLOOKUP(Q574,'admin BN&lt;40'!J$6:M$59,4,FALSE)),"",VLOOKUP(Q574,'admin BN&lt;40'!J$6:M$59,4,FALSE))))))</f>
        <v>Fill in all required fields</v>
      </c>
    </row>
    <row r="575" spans="2:19" ht="15">
      <c r="B575" s="10">
        <v>570</v>
      </c>
      <c r="C575" s="41"/>
      <c r="D575" s="42"/>
      <c r="E575" s="42"/>
      <c r="F575" s="42"/>
      <c r="G575" s="42"/>
      <c r="H575" s="42"/>
      <c r="I575" s="42"/>
      <c r="J575" s="42"/>
      <c r="K575" s="42"/>
      <c r="L575" s="42"/>
      <c r="M575" s="11" t="str">
        <f xml:space="preserve">
(IF(F575&gt;'admin BN&lt;40'!$C$41,'admin BN&lt;40'!$B$41,
(IF(F575&gt;'admin BN&lt;40'!$C$40,'admin BN&lt;40'!$B$40,
(IF(F575&gt;'admin BN&lt;40'!$C$39,'admin BN&lt;40'!$B$39,
(IF(F575&gt;'admin BN&lt;40'!$C$38,'admin BN&lt;40'!$B$38,
(IF(F575&gt;'admin BN&lt;40'!$C$37,'admin BN&lt;40'!$B$37,
(IF(F575&gt;'admin BN&lt;40'!$C$36,'admin BN&lt;40'!$B$36,
(IF(F575&gt;'admin BN&lt;40'!$C$35,'admin BN&lt;40'!$B$35,
(IF(F575&gt;'admin BN&lt;40'!$C$34,'admin BN&lt;40'!$B$34,
(IF(F575&gt;'admin BN&lt;40'!$C$33,'admin BN&lt;40'!$B$33,
(IF(F575&gt;'admin BN&lt;40'!$C$32,'admin BN&lt;40'!$B$32,
(IF(F575&gt;'admin BN&lt;40'!$C$31,'admin BN&lt;40'!$B$31,
(IF(F575&gt;'admin BN&lt;40'!$C$30,'admin BN&lt;40'!$B$30,
(IF(F575&gt;'admin BN&lt;40'!$C$29,'admin BN&lt;40'!$B$29,IF(F575="","",'admin BN&lt;40'!$B$28)))))))))))))))))))))))))))</f>
        <v/>
      </c>
      <c r="N575" s="12" t="str">
        <f xml:space="preserve">
IF(ISBLANK(K575),"",
IF(K575&gt;'admin BN&lt;40'!$E$6,"Safe",
IF(K575&gt;'admin BN&lt;40'!$G$6,"Danger",)))</f>
        <v/>
      </c>
      <c r="O575" s="13" t="str">
        <f xml:space="preserve">
IF(ISBLANK(L575),"",
IF(L575&gt;'admin BN&lt;40'!$G$7,"Danger",
IF(L575&gt;'admin BN&lt;40'!$F$7,"Alert",
IF(L575&gt;='admin BN&lt;40'!$E$7,"Safe",""))))</f>
        <v/>
      </c>
      <c r="P575" s="14" t="str">
        <f xml:space="preserve">
(IF(G575&gt;'admin BN&lt;40'!$C$23,'admin BN&lt;40'!$B$23,
(IF(G575&gt;'admin BN&lt;40'!$C$22,'admin BN&lt;40'!$B$22,
(IF(G575&gt;'admin BN&lt;40'!$C$21,'admin BN&lt;40'!$B$21,
(IF(G575&gt;'admin BN&lt;40'!$C$20,'admin BN&lt;40'!$B$20,IF(G575&gt;'admin BN&lt;40'!$C$19,'admin BN&lt;40'!$B$19,"")))))))))</f>
        <v/>
      </c>
      <c r="Q575" s="14" t="str">
        <f t="shared" si="16"/>
        <v/>
      </c>
      <c r="R575" s="14">
        <f t="shared" si="17"/>
        <v>5</v>
      </c>
      <c r="S575" s="15" t="str">
        <f xml:space="preserve">
IF($R575&gt;0,"Fill in all required fields",
IF(OR($M575="&gt;3.0%",$M575="2.0-3.0%",$M575="1.5-2.0%",$M575="0.5-1.5%"),"Fuel sulphur content is too high for operation on BN&lt;40, please use a higher BN CLO and the matching sheet",
IF($I575&gt;100,"CLO not suitable for this sheet. Please check BN &gt;100 sheet",
IF(AND($I575&gt;39,$I575&lt;101),"CLO not suitable for this sheet. Please check BN40 - BN100 sheet",
IF(ISERROR(VLOOKUP(Q575,'admin BN&lt;40'!J$6:M$59,4,FALSE)),"",VLOOKUP(Q575,'admin BN&lt;40'!J$6:M$59,4,FALSE))))))</f>
        <v>Fill in all required fields</v>
      </c>
    </row>
    <row r="576" spans="2:19" ht="15">
      <c r="B576" s="10">
        <v>571</v>
      </c>
      <c r="C576" s="41"/>
      <c r="D576" s="42"/>
      <c r="E576" s="42"/>
      <c r="F576" s="42"/>
      <c r="G576" s="42"/>
      <c r="H576" s="42"/>
      <c r="I576" s="42"/>
      <c r="J576" s="42"/>
      <c r="K576" s="42"/>
      <c r="L576" s="42"/>
      <c r="M576" s="11" t="str">
        <f xml:space="preserve">
(IF(F576&gt;'admin BN&lt;40'!$C$41,'admin BN&lt;40'!$B$41,
(IF(F576&gt;'admin BN&lt;40'!$C$40,'admin BN&lt;40'!$B$40,
(IF(F576&gt;'admin BN&lt;40'!$C$39,'admin BN&lt;40'!$B$39,
(IF(F576&gt;'admin BN&lt;40'!$C$38,'admin BN&lt;40'!$B$38,
(IF(F576&gt;'admin BN&lt;40'!$C$37,'admin BN&lt;40'!$B$37,
(IF(F576&gt;'admin BN&lt;40'!$C$36,'admin BN&lt;40'!$B$36,
(IF(F576&gt;'admin BN&lt;40'!$C$35,'admin BN&lt;40'!$B$35,
(IF(F576&gt;'admin BN&lt;40'!$C$34,'admin BN&lt;40'!$B$34,
(IF(F576&gt;'admin BN&lt;40'!$C$33,'admin BN&lt;40'!$B$33,
(IF(F576&gt;'admin BN&lt;40'!$C$32,'admin BN&lt;40'!$B$32,
(IF(F576&gt;'admin BN&lt;40'!$C$31,'admin BN&lt;40'!$B$31,
(IF(F576&gt;'admin BN&lt;40'!$C$30,'admin BN&lt;40'!$B$30,
(IF(F576&gt;'admin BN&lt;40'!$C$29,'admin BN&lt;40'!$B$29,IF(F576="","",'admin BN&lt;40'!$B$28)))))))))))))))))))))))))))</f>
        <v/>
      </c>
      <c r="N576" s="12" t="str">
        <f xml:space="preserve">
IF(ISBLANK(K576),"",
IF(K576&gt;'admin BN&lt;40'!$E$6,"Safe",
IF(K576&gt;'admin BN&lt;40'!$G$6,"Danger",)))</f>
        <v/>
      </c>
      <c r="O576" s="13" t="str">
        <f xml:space="preserve">
IF(ISBLANK(L576),"",
IF(L576&gt;'admin BN&lt;40'!$G$7,"Danger",
IF(L576&gt;'admin BN&lt;40'!$F$7,"Alert",
IF(L576&gt;='admin BN&lt;40'!$E$7,"Safe",""))))</f>
        <v/>
      </c>
      <c r="P576" s="14" t="str">
        <f xml:space="preserve">
(IF(G576&gt;'admin BN&lt;40'!$C$23,'admin BN&lt;40'!$B$23,
(IF(G576&gt;'admin BN&lt;40'!$C$22,'admin BN&lt;40'!$B$22,
(IF(G576&gt;'admin BN&lt;40'!$C$21,'admin BN&lt;40'!$B$21,
(IF(G576&gt;'admin BN&lt;40'!$C$20,'admin BN&lt;40'!$B$20,IF(G576&gt;'admin BN&lt;40'!$C$19,'admin BN&lt;40'!$B$19,"")))))))))</f>
        <v/>
      </c>
      <c r="Q576" s="14" t="str">
        <f t="shared" si="16"/>
        <v/>
      </c>
      <c r="R576" s="14">
        <f t="shared" si="17"/>
        <v>5</v>
      </c>
      <c r="S576" s="15" t="str">
        <f xml:space="preserve">
IF($R576&gt;0,"Fill in all required fields",
IF(OR($M576="&gt;3.0%",$M576="2.0-3.0%",$M576="1.5-2.0%",$M576="0.5-1.5%"),"Fuel sulphur content is too high for operation on BN&lt;40, please use a higher BN CLO and the matching sheet",
IF($I576&gt;100,"CLO not suitable for this sheet. Please check BN &gt;100 sheet",
IF(AND($I576&gt;39,$I576&lt;101),"CLO not suitable for this sheet. Please check BN40 - BN100 sheet",
IF(ISERROR(VLOOKUP(Q576,'admin BN&lt;40'!J$6:M$59,4,FALSE)),"",VLOOKUP(Q576,'admin BN&lt;40'!J$6:M$59,4,FALSE))))))</f>
        <v>Fill in all required fields</v>
      </c>
    </row>
    <row r="577" spans="2:19" ht="15">
      <c r="B577" s="10">
        <v>572</v>
      </c>
      <c r="C577" s="41"/>
      <c r="D577" s="42"/>
      <c r="E577" s="42"/>
      <c r="F577" s="42"/>
      <c r="G577" s="42"/>
      <c r="H577" s="42"/>
      <c r="I577" s="42"/>
      <c r="J577" s="42"/>
      <c r="K577" s="42"/>
      <c r="L577" s="42"/>
      <c r="M577" s="11" t="str">
        <f xml:space="preserve">
(IF(F577&gt;'admin BN&lt;40'!$C$41,'admin BN&lt;40'!$B$41,
(IF(F577&gt;'admin BN&lt;40'!$C$40,'admin BN&lt;40'!$B$40,
(IF(F577&gt;'admin BN&lt;40'!$C$39,'admin BN&lt;40'!$B$39,
(IF(F577&gt;'admin BN&lt;40'!$C$38,'admin BN&lt;40'!$B$38,
(IF(F577&gt;'admin BN&lt;40'!$C$37,'admin BN&lt;40'!$B$37,
(IF(F577&gt;'admin BN&lt;40'!$C$36,'admin BN&lt;40'!$B$36,
(IF(F577&gt;'admin BN&lt;40'!$C$35,'admin BN&lt;40'!$B$35,
(IF(F577&gt;'admin BN&lt;40'!$C$34,'admin BN&lt;40'!$B$34,
(IF(F577&gt;'admin BN&lt;40'!$C$33,'admin BN&lt;40'!$B$33,
(IF(F577&gt;'admin BN&lt;40'!$C$32,'admin BN&lt;40'!$B$32,
(IF(F577&gt;'admin BN&lt;40'!$C$31,'admin BN&lt;40'!$B$31,
(IF(F577&gt;'admin BN&lt;40'!$C$30,'admin BN&lt;40'!$B$30,
(IF(F577&gt;'admin BN&lt;40'!$C$29,'admin BN&lt;40'!$B$29,IF(F577="","",'admin BN&lt;40'!$B$28)))))))))))))))))))))))))))</f>
        <v/>
      </c>
      <c r="N577" s="12" t="str">
        <f xml:space="preserve">
IF(ISBLANK(K577),"",
IF(K577&gt;'admin BN&lt;40'!$E$6,"Safe",
IF(K577&gt;'admin BN&lt;40'!$G$6,"Danger",)))</f>
        <v/>
      </c>
      <c r="O577" s="13" t="str">
        <f xml:space="preserve">
IF(ISBLANK(L577),"",
IF(L577&gt;'admin BN&lt;40'!$G$7,"Danger",
IF(L577&gt;'admin BN&lt;40'!$F$7,"Alert",
IF(L577&gt;='admin BN&lt;40'!$E$7,"Safe",""))))</f>
        <v/>
      </c>
      <c r="P577" s="14" t="str">
        <f xml:space="preserve">
(IF(G577&gt;'admin BN&lt;40'!$C$23,'admin BN&lt;40'!$B$23,
(IF(G577&gt;'admin BN&lt;40'!$C$22,'admin BN&lt;40'!$B$22,
(IF(G577&gt;'admin BN&lt;40'!$C$21,'admin BN&lt;40'!$B$21,
(IF(G577&gt;'admin BN&lt;40'!$C$20,'admin BN&lt;40'!$B$20,IF(G577&gt;'admin BN&lt;40'!$C$19,'admin BN&lt;40'!$B$19,"")))))))))</f>
        <v/>
      </c>
      <c r="Q577" s="14" t="str">
        <f t="shared" si="16"/>
        <v/>
      </c>
      <c r="R577" s="14">
        <f t="shared" si="17"/>
        <v>5</v>
      </c>
      <c r="S577" s="15" t="str">
        <f xml:space="preserve">
IF($R577&gt;0,"Fill in all required fields",
IF(OR($M577="&gt;3.0%",$M577="2.0-3.0%",$M577="1.5-2.0%",$M577="0.5-1.5%"),"Fuel sulphur content is too high for operation on BN&lt;40, please use a higher BN CLO and the matching sheet",
IF($I577&gt;100,"CLO not suitable for this sheet. Please check BN &gt;100 sheet",
IF(AND($I577&gt;39,$I577&lt;101),"CLO not suitable for this sheet. Please check BN40 - BN100 sheet",
IF(ISERROR(VLOOKUP(Q577,'admin BN&lt;40'!J$6:M$59,4,FALSE)),"",VLOOKUP(Q577,'admin BN&lt;40'!J$6:M$59,4,FALSE))))))</f>
        <v>Fill in all required fields</v>
      </c>
    </row>
    <row r="578" spans="2:19" ht="15">
      <c r="B578" s="10">
        <v>573</v>
      </c>
      <c r="C578" s="41"/>
      <c r="D578" s="42"/>
      <c r="E578" s="42"/>
      <c r="F578" s="42"/>
      <c r="G578" s="42"/>
      <c r="H578" s="42"/>
      <c r="I578" s="42"/>
      <c r="J578" s="42"/>
      <c r="K578" s="42"/>
      <c r="L578" s="42"/>
      <c r="M578" s="11" t="str">
        <f xml:space="preserve">
(IF(F578&gt;'admin BN&lt;40'!$C$41,'admin BN&lt;40'!$B$41,
(IF(F578&gt;'admin BN&lt;40'!$C$40,'admin BN&lt;40'!$B$40,
(IF(F578&gt;'admin BN&lt;40'!$C$39,'admin BN&lt;40'!$B$39,
(IF(F578&gt;'admin BN&lt;40'!$C$38,'admin BN&lt;40'!$B$38,
(IF(F578&gt;'admin BN&lt;40'!$C$37,'admin BN&lt;40'!$B$37,
(IF(F578&gt;'admin BN&lt;40'!$C$36,'admin BN&lt;40'!$B$36,
(IF(F578&gt;'admin BN&lt;40'!$C$35,'admin BN&lt;40'!$B$35,
(IF(F578&gt;'admin BN&lt;40'!$C$34,'admin BN&lt;40'!$B$34,
(IF(F578&gt;'admin BN&lt;40'!$C$33,'admin BN&lt;40'!$B$33,
(IF(F578&gt;'admin BN&lt;40'!$C$32,'admin BN&lt;40'!$B$32,
(IF(F578&gt;'admin BN&lt;40'!$C$31,'admin BN&lt;40'!$B$31,
(IF(F578&gt;'admin BN&lt;40'!$C$30,'admin BN&lt;40'!$B$30,
(IF(F578&gt;'admin BN&lt;40'!$C$29,'admin BN&lt;40'!$B$29,IF(F578="","",'admin BN&lt;40'!$B$28)))))))))))))))))))))))))))</f>
        <v/>
      </c>
      <c r="N578" s="12" t="str">
        <f xml:space="preserve">
IF(ISBLANK(K578),"",
IF(K578&gt;'admin BN&lt;40'!$E$6,"Safe",
IF(K578&gt;'admin BN&lt;40'!$G$6,"Danger",)))</f>
        <v/>
      </c>
      <c r="O578" s="13" t="str">
        <f xml:space="preserve">
IF(ISBLANK(L578),"",
IF(L578&gt;'admin BN&lt;40'!$G$7,"Danger",
IF(L578&gt;'admin BN&lt;40'!$F$7,"Alert",
IF(L578&gt;='admin BN&lt;40'!$E$7,"Safe",""))))</f>
        <v/>
      </c>
      <c r="P578" s="14" t="str">
        <f xml:space="preserve">
(IF(G578&gt;'admin BN&lt;40'!$C$23,'admin BN&lt;40'!$B$23,
(IF(G578&gt;'admin BN&lt;40'!$C$22,'admin BN&lt;40'!$B$22,
(IF(G578&gt;'admin BN&lt;40'!$C$21,'admin BN&lt;40'!$B$21,
(IF(G578&gt;'admin BN&lt;40'!$C$20,'admin BN&lt;40'!$B$20,IF(G578&gt;'admin BN&lt;40'!$C$19,'admin BN&lt;40'!$B$19,"")))))))))</f>
        <v/>
      </c>
      <c r="Q578" s="14" t="str">
        <f t="shared" si="16"/>
        <v/>
      </c>
      <c r="R578" s="14">
        <f t="shared" si="17"/>
        <v>5</v>
      </c>
      <c r="S578" s="15" t="str">
        <f xml:space="preserve">
IF($R578&gt;0,"Fill in all required fields",
IF(OR($M578="&gt;3.0%",$M578="2.0-3.0%",$M578="1.5-2.0%",$M578="0.5-1.5%"),"Fuel sulphur content is too high for operation on BN&lt;40, please use a higher BN CLO and the matching sheet",
IF($I578&gt;100,"CLO not suitable for this sheet. Please check BN &gt;100 sheet",
IF(AND($I578&gt;39,$I578&lt;101),"CLO not suitable for this sheet. Please check BN40 - BN100 sheet",
IF(ISERROR(VLOOKUP(Q578,'admin BN&lt;40'!J$6:M$59,4,FALSE)),"",VLOOKUP(Q578,'admin BN&lt;40'!J$6:M$59,4,FALSE))))))</f>
        <v>Fill in all required fields</v>
      </c>
    </row>
    <row r="579" spans="2:19" ht="15">
      <c r="B579" s="10">
        <v>574</v>
      </c>
      <c r="C579" s="41"/>
      <c r="D579" s="42"/>
      <c r="E579" s="42"/>
      <c r="F579" s="42"/>
      <c r="G579" s="42"/>
      <c r="H579" s="42"/>
      <c r="I579" s="42"/>
      <c r="J579" s="42"/>
      <c r="K579" s="42"/>
      <c r="L579" s="42"/>
      <c r="M579" s="11" t="str">
        <f xml:space="preserve">
(IF(F579&gt;'admin BN&lt;40'!$C$41,'admin BN&lt;40'!$B$41,
(IF(F579&gt;'admin BN&lt;40'!$C$40,'admin BN&lt;40'!$B$40,
(IF(F579&gt;'admin BN&lt;40'!$C$39,'admin BN&lt;40'!$B$39,
(IF(F579&gt;'admin BN&lt;40'!$C$38,'admin BN&lt;40'!$B$38,
(IF(F579&gt;'admin BN&lt;40'!$C$37,'admin BN&lt;40'!$B$37,
(IF(F579&gt;'admin BN&lt;40'!$C$36,'admin BN&lt;40'!$B$36,
(IF(F579&gt;'admin BN&lt;40'!$C$35,'admin BN&lt;40'!$B$35,
(IF(F579&gt;'admin BN&lt;40'!$C$34,'admin BN&lt;40'!$B$34,
(IF(F579&gt;'admin BN&lt;40'!$C$33,'admin BN&lt;40'!$B$33,
(IF(F579&gt;'admin BN&lt;40'!$C$32,'admin BN&lt;40'!$B$32,
(IF(F579&gt;'admin BN&lt;40'!$C$31,'admin BN&lt;40'!$B$31,
(IF(F579&gt;'admin BN&lt;40'!$C$30,'admin BN&lt;40'!$B$30,
(IF(F579&gt;'admin BN&lt;40'!$C$29,'admin BN&lt;40'!$B$29,IF(F579="","",'admin BN&lt;40'!$B$28)))))))))))))))))))))))))))</f>
        <v/>
      </c>
      <c r="N579" s="12" t="str">
        <f xml:space="preserve">
IF(ISBLANK(K579),"",
IF(K579&gt;'admin BN&lt;40'!$E$6,"Safe",
IF(K579&gt;'admin BN&lt;40'!$G$6,"Danger",)))</f>
        <v/>
      </c>
      <c r="O579" s="13" t="str">
        <f xml:space="preserve">
IF(ISBLANK(L579),"",
IF(L579&gt;'admin BN&lt;40'!$G$7,"Danger",
IF(L579&gt;'admin BN&lt;40'!$F$7,"Alert",
IF(L579&gt;='admin BN&lt;40'!$E$7,"Safe",""))))</f>
        <v/>
      </c>
      <c r="P579" s="14" t="str">
        <f xml:space="preserve">
(IF(G579&gt;'admin BN&lt;40'!$C$23,'admin BN&lt;40'!$B$23,
(IF(G579&gt;'admin BN&lt;40'!$C$22,'admin BN&lt;40'!$B$22,
(IF(G579&gt;'admin BN&lt;40'!$C$21,'admin BN&lt;40'!$B$21,
(IF(G579&gt;'admin BN&lt;40'!$C$20,'admin BN&lt;40'!$B$20,IF(G579&gt;'admin BN&lt;40'!$C$19,'admin BN&lt;40'!$B$19,"")))))))))</f>
        <v/>
      </c>
      <c r="Q579" s="14" t="str">
        <f t="shared" si="16"/>
        <v/>
      </c>
      <c r="R579" s="14">
        <f t="shared" si="17"/>
        <v>5</v>
      </c>
      <c r="S579" s="15" t="str">
        <f xml:space="preserve">
IF($R579&gt;0,"Fill in all required fields",
IF(OR($M579="&gt;3.0%",$M579="2.0-3.0%",$M579="1.5-2.0%",$M579="0.5-1.5%"),"Fuel sulphur content is too high for operation on BN&lt;40, please use a higher BN CLO and the matching sheet",
IF($I579&gt;100,"CLO not suitable for this sheet. Please check BN &gt;100 sheet",
IF(AND($I579&gt;39,$I579&lt;101),"CLO not suitable for this sheet. Please check BN40 - BN100 sheet",
IF(ISERROR(VLOOKUP(Q579,'admin BN&lt;40'!J$6:M$59,4,FALSE)),"",VLOOKUP(Q579,'admin BN&lt;40'!J$6:M$59,4,FALSE))))))</f>
        <v>Fill in all required fields</v>
      </c>
    </row>
    <row r="580" spans="2:19" ht="15">
      <c r="B580" s="10">
        <v>575</v>
      </c>
      <c r="C580" s="41"/>
      <c r="D580" s="42"/>
      <c r="E580" s="42"/>
      <c r="F580" s="42"/>
      <c r="G580" s="42"/>
      <c r="H580" s="42"/>
      <c r="I580" s="42"/>
      <c r="J580" s="42"/>
      <c r="K580" s="42"/>
      <c r="L580" s="42"/>
      <c r="M580" s="11" t="str">
        <f xml:space="preserve">
(IF(F580&gt;'admin BN&lt;40'!$C$41,'admin BN&lt;40'!$B$41,
(IF(F580&gt;'admin BN&lt;40'!$C$40,'admin BN&lt;40'!$B$40,
(IF(F580&gt;'admin BN&lt;40'!$C$39,'admin BN&lt;40'!$B$39,
(IF(F580&gt;'admin BN&lt;40'!$C$38,'admin BN&lt;40'!$B$38,
(IF(F580&gt;'admin BN&lt;40'!$C$37,'admin BN&lt;40'!$B$37,
(IF(F580&gt;'admin BN&lt;40'!$C$36,'admin BN&lt;40'!$B$36,
(IF(F580&gt;'admin BN&lt;40'!$C$35,'admin BN&lt;40'!$B$35,
(IF(F580&gt;'admin BN&lt;40'!$C$34,'admin BN&lt;40'!$B$34,
(IF(F580&gt;'admin BN&lt;40'!$C$33,'admin BN&lt;40'!$B$33,
(IF(F580&gt;'admin BN&lt;40'!$C$32,'admin BN&lt;40'!$B$32,
(IF(F580&gt;'admin BN&lt;40'!$C$31,'admin BN&lt;40'!$B$31,
(IF(F580&gt;'admin BN&lt;40'!$C$30,'admin BN&lt;40'!$B$30,
(IF(F580&gt;'admin BN&lt;40'!$C$29,'admin BN&lt;40'!$B$29,IF(F580="","",'admin BN&lt;40'!$B$28)))))))))))))))))))))))))))</f>
        <v/>
      </c>
      <c r="N580" s="12" t="str">
        <f xml:space="preserve">
IF(ISBLANK(K580),"",
IF(K580&gt;'admin BN&lt;40'!$E$6,"Safe",
IF(K580&gt;'admin BN&lt;40'!$G$6,"Danger",)))</f>
        <v/>
      </c>
      <c r="O580" s="13" t="str">
        <f xml:space="preserve">
IF(ISBLANK(L580),"",
IF(L580&gt;'admin BN&lt;40'!$G$7,"Danger",
IF(L580&gt;'admin BN&lt;40'!$F$7,"Alert",
IF(L580&gt;='admin BN&lt;40'!$E$7,"Safe",""))))</f>
        <v/>
      </c>
      <c r="P580" s="14" t="str">
        <f xml:space="preserve">
(IF(G580&gt;'admin BN&lt;40'!$C$23,'admin BN&lt;40'!$B$23,
(IF(G580&gt;'admin BN&lt;40'!$C$22,'admin BN&lt;40'!$B$22,
(IF(G580&gt;'admin BN&lt;40'!$C$21,'admin BN&lt;40'!$B$21,
(IF(G580&gt;'admin BN&lt;40'!$C$20,'admin BN&lt;40'!$B$20,IF(G580&gt;'admin BN&lt;40'!$C$19,'admin BN&lt;40'!$B$19,"")))))))))</f>
        <v/>
      </c>
      <c r="Q580" s="14" t="str">
        <f t="shared" si="16"/>
        <v/>
      </c>
      <c r="R580" s="14">
        <f t="shared" si="17"/>
        <v>5</v>
      </c>
      <c r="S580" s="15" t="str">
        <f xml:space="preserve">
IF($R580&gt;0,"Fill in all required fields",
IF(OR($M580="&gt;3.0%",$M580="2.0-3.0%",$M580="1.5-2.0%",$M580="0.5-1.5%"),"Fuel sulphur content is too high for operation on BN&lt;40, please use a higher BN CLO and the matching sheet",
IF($I580&gt;100,"CLO not suitable for this sheet. Please check BN &gt;100 sheet",
IF(AND($I580&gt;39,$I580&lt;101),"CLO not suitable for this sheet. Please check BN40 - BN100 sheet",
IF(ISERROR(VLOOKUP(Q580,'admin BN&lt;40'!J$6:M$59,4,FALSE)),"",VLOOKUP(Q580,'admin BN&lt;40'!J$6:M$59,4,FALSE))))))</f>
        <v>Fill in all required fields</v>
      </c>
    </row>
    <row r="581" spans="2:19" ht="15">
      <c r="B581" s="10">
        <v>576</v>
      </c>
      <c r="C581" s="41"/>
      <c r="D581" s="42"/>
      <c r="E581" s="42"/>
      <c r="F581" s="42"/>
      <c r="G581" s="42"/>
      <c r="H581" s="42"/>
      <c r="I581" s="42"/>
      <c r="J581" s="42"/>
      <c r="K581" s="42"/>
      <c r="L581" s="42"/>
      <c r="M581" s="11" t="str">
        <f xml:space="preserve">
(IF(F581&gt;'admin BN&lt;40'!$C$41,'admin BN&lt;40'!$B$41,
(IF(F581&gt;'admin BN&lt;40'!$C$40,'admin BN&lt;40'!$B$40,
(IF(F581&gt;'admin BN&lt;40'!$C$39,'admin BN&lt;40'!$B$39,
(IF(F581&gt;'admin BN&lt;40'!$C$38,'admin BN&lt;40'!$B$38,
(IF(F581&gt;'admin BN&lt;40'!$C$37,'admin BN&lt;40'!$B$37,
(IF(F581&gt;'admin BN&lt;40'!$C$36,'admin BN&lt;40'!$B$36,
(IF(F581&gt;'admin BN&lt;40'!$C$35,'admin BN&lt;40'!$B$35,
(IF(F581&gt;'admin BN&lt;40'!$C$34,'admin BN&lt;40'!$B$34,
(IF(F581&gt;'admin BN&lt;40'!$C$33,'admin BN&lt;40'!$B$33,
(IF(F581&gt;'admin BN&lt;40'!$C$32,'admin BN&lt;40'!$B$32,
(IF(F581&gt;'admin BN&lt;40'!$C$31,'admin BN&lt;40'!$B$31,
(IF(F581&gt;'admin BN&lt;40'!$C$30,'admin BN&lt;40'!$B$30,
(IF(F581&gt;'admin BN&lt;40'!$C$29,'admin BN&lt;40'!$B$29,IF(F581="","",'admin BN&lt;40'!$B$28)))))))))))))))))))))))))))</f>
        <v/>
      </c>
      <c r="N581" s="12" t="str">
        <f xml:space="preserve">
IF(ISBLANK(K581),"",
IF(K581&gt;'admin BN&lt;40'!$E$6,"Safe",
IF(K581&gt;'admin BN&lt;40'!$G$6,"Danger",)))</f>
        <v/>
      </c>
      <c r="O581" s="13" t="str">
        <f xml:space="preserve">
IF(ISBLANK(L581),"",
IF(L581&gt;'admin BN&lt;40'!$G$7,"Danger",
IF(L581&gt;'admin BN&lt;40'!$F$7,"Alert",
IF(L581&gt;='admin BN&lt;40'!$E$7,"Safe",""))))</f>
        <v/>
      </c>
      <c r="P581" s="14" t="str">
        <f xml:space="preserve">
(IF(G581&gt;'admin BN&lt;40'!$C$23,'admin BN&lt;40'!$B$23,
(IF(G581&gt;'admin BN&lt;40'!$C$22,'admin BN&lt;40'!$B$22,
(IF(G581&gt;'admin BN&lt;40'!$C$21,'admin BN&lt;40'!$B$21,
(IF(G581&gt;'admin BN&lt;40'!$C$20,'admin BN&lt;40'!$B$20,IF(G581&gt;'admin BN&lt;40'!$C$19,'admin BN&lt;40'!$B$19,"")))))))))</f>
        <v/>
      </c>
      <c r="Q581" s="14" t="str">
        <f t="shared" si="16"/>
        <v/>
      </c>
      <c r="R581" s="14">
        <f t="shared" si="17"/>
        <v>5</v>
      </c>
      <c r="S581" s="15" t="str">
        <f xml:space="preserve">
IF($R581&gt;0,"Fill in all required fields",
IF(OR($M581="&gt;3.0%",$M581="2.0-3.0%",$M581="1.5-2.0%",$M581="0.5-1.5%"),"Fuel sulphur content is too high for operation on BN&lt;40, please use a higher BN CLO and the matching sheet",
IF($I581&gt;100,"CLO not suitable for this sheet. Please check BN &gt;100 sheet",
IF(AND($I581&gt;39,$I581&lt;101),"CLO not suitable for this sheet. Please check BN40 - BN100 sheet",
IF(ISERROR(VLOOKUP(Q581,'admin BN&lt;40'!J$6:M$59,4,FALSE)),"",VLOOKUP(Q581,'admin BN&lt;40'!J$6:M$59,4,FALSE))))))</f>
        <v>Fill in all required fields</v>
      </c>
    </row>
    <row r="582" spans="2:19" ht="15">
      <c r="B582" s="10">
        <v>577</v>
      </c>
      <c r="C582" s="41"/>
      <c r="D582" s="42"/>
      <c r="E582" s="42"/>
      <c r="F582" s="42"/>
      <c r="G582" s="42"/>
      <c r="H582" s="42"/>
      <c r="I582" s="42"/>
      <c r="J582" s="42"/>
      <c r="K582" s="42"/>
      <c r="L582" s="42"/>
      <c r="M582" s="11" t="str">
        <f xml:space="preserve">
(IF(F582&gt;'admin BN&lt;40'!$C$41,'admin BN&lt;40'!$B$41,
(IF(F582&gt;'admin BN&lt;40'!$C$40,'admin BN&lt;40'!$B$40,
(IF(F582&gt;'admin BN&lt;40'!$C$39,'admin BN&lt;40'!$B$39,
(IF(F582&gt;'admin BN&lt;40'!$C$38,'admin BN&lt;40'!$B$38,
(IF(F582&gt;'admin BN&lt;40'!$C$37,'admin BN&lt;40'!$B$37,
(IF(F582&gt;'admin BN&lt;40'!$C$36,'admin BN&lt;40'!$B$36,
(IF(F582&gt;'admin BN&lt;40'!$C$35,'admin BN&lt;40'!$B$35,
(IF(F582&gt;'admin BN&lt;40'!$C$34,'admin BN&lt;40'!$B$34,
(IF(F582&gt;'admin BN&lt;40'!$C$33,'admin BN&lt;40'!$B$33,
(IF(F582&gt;'admin BN&lt;40'!$C$32,'admin BN&lt;40'!$B$32,
(IF(F582&gt;'admin BN&lt;40'!$C$31,'admin BN&lt;40'!$B$31,
(IF(F582&gt;'admin BN&lt;40'!$C$30,'admin BN&lt;40'!$B$30,
(IF(F582&gt;'admin BN&lt;40'!$C$29,'admin BN&lt;40'!$B$29,IF(F582="","",'admin BN&lt;40'!$B$28)))))))))))))))))))))))))))</f>
        <v/>
      </c>
      <c r="N582" s="12" t="str">
        <f xml:space="preserve">
IF(ISBLANK(K582),"",
IF(K582&gt;'admin BN&lt;40'!$E$6,"Safe",
IF(K582&gt;'admin BN&lt;40'!$G$6,"Danger",)))</f>
        <v/>
      </c>
      <c r="O582" s="13" t="str">
        <f xml:space="preserve">
IF(ISBLANK(L582),"",
IF(L582&gt;'admin BN&lt;40'!$G$7,"Danger",
IF(L582&gt;'admin BN&lt;40'!$F$7,"Alert",
IF(L582&gt;='admin BN&lt;40'!$E$7,"Safe",""))))</f>
        <v/>
      </c>
      <c r="P582" s="14" t="str">
        <f xml:space="preserve">
(IF(G582&gt;'admin BN&lt;40'!$C$23,'admin BN&lt;40'!$B$23,
(IF(G582&gt;'admin BN&lt;40'!$C$22,'admin BN&lt;40'!$B$22,
(IF(G582&gt;'admin BN&lt;40'!$C$21,'admin BN&lt;40'!$B$21,
(IF(G582&gt;'admin BN&lt;40'!$C$20,'admin BN&lt;40'!$B$20,IF(G582&gt;'admin BN&lt;40'!$C$19,'admin BN&lt;40'!$B$19,"")))))))))</f>
        <v/>
      </c>
      <c r="Q582" s="14" t="str">
        <f t="shared" si="16"/>
        <v/>
      </c>
      <c r="R582" s="14">
        <f t="shared" si="17"/>
        <v>5</v>
      </c>
      <c r="S582" s="15" t="str">
        <f xml:space="preserve">
IF($R582&gt;0,"Fill in all required fields",
IF(OR($M582="&gt;3.0%",$M582="2.0-3.0%",$M582="1.5-2.0%",$M582="0.5-1.5%"),"Fuel sulphur content is too high for operation on BN&lt;40, please use a higher BN CLO and the matching sheet",
IF($I582&gt;100,"CLO not suitable for this sheet. Please check BN &gt;100 sheet",
IF(AND($I582&gt;39,$I582&lt;101),"CLO not suitable for this sheet. Please check BN40 - BN100 sheet",
IF(ISERROR(VLOOKUP(Q582,'admin BN&lt;40'!J$6:M$59,4,FALSE)),"",VLOOKUP(Q582,'admin BN&lt;40'!J$6:M$59,4,FALSE))))))</f>
        <v>Fill in all required fields</v>
      </c>
    </row>
    <row r="583" spans="2:19" ht="15">
      <c r="B583" s="10">
        <v>578</v>
      </c>
      <c r="C583" s="41"/>
      <c r="D583" s="42"/>
      <c r="E583" s="42"/>
      <c r="F583" s="42"/>
      <c r="G583" s="42"/>
      <c r="H583" s="42"/>
      <c r="I583" s="42"/>
      <c r="J583" s="42"/>
      <c r="K583" s="42"/>
      <c r="L583" s="42"/>
      <c r="M583" s="11" t="str">
        <f xml:space="preserve">
(IF(F583&gt;'admin BN&lt;40'!$C$41,'admin BN&lt;40'!$B$41,
(IF(F583&gt;'admin BN&lt;40'!$C$40,'admin BN&lt;40'!$B$40,
(IF(F583&gt;'admin BN&lt;40'!$C$39,'admin BN&lt;40'!$B$39,
(IF(F583&gt;'admin BN&lt;40'!$C$38,'admin BN&lt;40'!$B$38,
(IF(F583&gt;'admin BN&lt;40'!$C$37,'admin BN&lt;40'!$B$37,
(IF(F583&gt;'admin BN&lt;40'!$C$36,'admin BN&lt;40'!$B$36,
(IF(F583&gt;'admin BN&lt;40'!$C$35,'admin BN&lt;40'!$B$35,
(IF(F583&gt;'admin BN&lt;40'!$C$34,'admin BN&lt;40'!$B$34,
(IF(F583&gt;'admin BN&lt;40'!$C$33,'admin BN&lt;40'!$B$33,
(IF(F583&gt;'admin BN&lt;40'!$C$32,'admin BN&lt;40'!$B$32,
(IF(F583&gt;'admin BN&lt;40'!$C$31,'admin BN&lt;40'!$B$31,
(IF(F583&gt;'admin BN&lt;40'!$C$30,'admin BN&lt;40'!$B$30,
(IF(F583&gt;'admin BN&lt;40'!$C$29,'admin BN&lt;40'!$B$29,IF(F583="","",'admin BN&lt;40'!$B$28)))))))))))))))))))))))))))</f>
        <v/>
      </c>
      <c r="N583" s="12" t="str">
        <f xml:space="preserve">
IF(ISBLANK(K583),"",
IF(K583&gt;'admin BN&lt;40'!$E$6,"Safe",
IF(K583&gt;'admin BN&lt;40'!$G$6,"Danger",)))</f>
        <v/>
      </c>
      <c r="O583" s="13" t="str">
        <f xml:space="preserve">
IF(ISBLANK(L583),"",
IF(L583&gt;'admin BN&lt;40'!$G$7,"Danger",
IF(L583&gt;'admin BN&lt;40'!$F$7,"Alert",
IF(L583&gt;='admin BN&lt;40'!$E$7,"Safe",""))))</f>
        <v/>
      </c>
      <c r="P583" s="14" t="str">
        <f xml:space="preserve">
(IF(G583&gt;'admin BN&lt;40'!$C$23,'admin BN&lt;40'!$B$23,
(IF(G583&gt;'admin BN&lt;40'!$C$22,'admin BN&lt;40'!$B$22,
(IF(G583&gt;'admin BN&lt;40'!$C$21,'admin BN&lt;40'!$B$21,
(IF(G583&gt;'admin BN&lt;40'!$C$20,'admin BN&lt;40'!$B$20,IF(G583&gt;'admin BN&lt;40'!$C$19,'admin BN&lt;40'!$B$19,"")))))))))</f>
        <v/>
      </c>
      <c r="Q583" s="14" t="str">
        <f t="shared" ref="Q583:Q646" si="18">N583&amp;O583&amp;P583</f>
        <v/>
      </c>
      <c r="R583" s="14">
        <f t="shared" ref="R583:R646" si="19">SUM(
COUNTIF($F583,""),
COUNTIF($G583,""),
COUNTIF($I583,""),
COUNTIF($K583,""),
COUNTIF($L583,""))</f>
        <v>5</v>
      </c>
      <c r="S583" s="15" t="str">
        <f xml:space="preserve">
IF($R583&gt;0,"Fill in all required fields",
IF(OR($M583="&gt;3.0%",$M583="2.0-3.0%",$M583="1.5-2.0%",$M583="0.5-1.5%"),"Fuel sulphur content is too high for operation on BN&lt;40, please use a higher BN CLO and the matching sheet",
IF($I583&gt;100,"CLO not suitable for this sheet. Please check BN &gt;100 sheet",
IF(AND($I583&gt;39,$I583&lt;101),"CLO not suitable for this sheet. Please check BN40 - BN100 sheet",
IF(ISERROR(VLOOKUP(Q583,'admin BN&lt;40'!J$6:M$59,4,FALSE)),"",VLOOKUP(Q583,'admin BN&lt;40'!J$6:M$59,4,FALSE))))))</f>
        <v>Fill in all required fields</v>
      </c>
    </row>
    <row r="584" spans="2:19" ht="15">
      <c r="B584" s="10">
        <v>579</v>
      </c>
      <c r="C584" s="41"/>
      <c r="D584" s="42"/>
      <c r="E584" s="42"/>
      <c r="F584" s="42"/>
      <c r="G584" s="42"/>
      <c r="H584" s="42"/>
      <c r="I584" s="42"/>
      <c r="J584" s="42"/>
      <c r="K584" s="42"/>
      <c r="L584" s="42"/>
      <c r="M584" s="11" t="str">
        <f xml:space="preserve">
(IF(F584&gt;'admin BN&lt;40'!$C$41,'admin BN&lt;40'!$B$41,
(IF(F584&gt;'admin BN&lt;40'!$C$40,'admin BN&lt;40'!$B$40,
(IF(F584&gt;'admin BN&lt;40'!$C$39,'admin BN&lt;40'!$B$39,
(IF(F584&gt;'admin BN&lt;40'!$C$38,'admin BN&lt;40'!$B$38,
(IF(F584&gt;'admin BN&lt;40'!$C$37,'admin BN&lt;40'!$B$37,
(IF(F584&gt;'admin BN&lt;40'!$C$36,'admin BN&lt;40'!$B$36,
(IF(F584&gt;'admin BN&lt;40'!$C$35,'admin BN&lt;40'!$B$35,
(IF(F584&gt;'admin BN&lt;40'!$C$34,'admin BN&lt;40'!$B$34,
(IF(F584&gt;'admin BN&lt;40'!$C$33,'admin BN&lt;40'!$B$33,
(IF(F584&gt;'admin BN&lt;40'!$C$32,'admin BN&lt;40'!$B$32,
(IF(F584&gt;'admin BN&lt;40'!$C$31,'admin BN&lt;40'!$B$31,
(IF(F584&gt;'admin BN&lt;40'!$C$30,'admin BN&lt;40'!$B$30,
(IF(F584&gt;'admin BN&lt;40'!$C$29,'admin BN&lt;40'!$B$29,IF(F584="","",'admin BN&lt;40'!$B$28)))))))))))))))))))))))))))</f>
        <v/>
      </c>
      <c r="N584" s="12" t="str">
        <f xml:space="preserve">
IF(ISBLANK(K584),"",
IF(K584&gt;'admin BN&lt;40'!$E$6,"Safe",
IF(K584&gt;'admin BN&lt;40'!$G$6,"Danger",)))</f>
        <v/>
      </c>
      <c r="O584" s="13" t="str">
        <f xml:space="preserve">
IF(ISBLANK(L584),"",
IF(L584&gt;'admin BN&lt;40'!$G$7,"Danger",
IF(L584&gt;'admin BN&lt;40'!$F$7,"Alert",
IF(L584&gt;='admin BN&lt;40'!$E$7,"Safe",""))))</f>
        <v/>
      </c>
      <c r="P584" s="14" t="str">
        <f xml:space="preserve">
(IF(G584&gt;'admin BN&lt;40'!$C$23,'admin BN&lt;40'!$B$23,
(IF(G584&gt;'admin BN&lt;40'!$C$22,'admin BN&lt;40'!$B$22,
(IF(G584&gt;'admin BN&lt;40'!$C$21,'admin BN&lt;40'!$B$21,
(IF(G584&gt;'admin BN&lt;40'!$C$20,'admin BN&lt;40'!$B$20,IF(G584&gt;'admin BN&lt;40'!$C$19,'admin BN&lt;40'!$B$19,"")))))))))</f>
        <v/>
      </c>
      <c r="Q584" s="14" t="str">
        <f t="shared" si="18"/>
        <v/>
      </c>
      <c r="R584" s="14">
        <f t="shared" si="19"/>
        <v>5</v>
      </c>
      <c r="S584" s="15" t="str">
        <f xml:space="preserve">
IF($R584&gt;0,"Fill in all required fields",
IF(OR($M584="&gt;3.0%",$M584="2.0-3.0%",$M584="1.5-2.0%",$M584="0.5-1.5%"),"Fuel sulphur content is too high for operation on BN&lt;40, please use a higher BN CLO and the matching sheet",
IF($I584&gt;100,"CLO not suitable for this sheet. Please check BN &gt;100 sheet",
IF(AND($I584&gt;39,$I584&lt;101),"CLO not suitable for this sheet. Please check BN40 - BN100 sheet",
IF(ISERROR(VLOOKUP(Q584,'admin BN&lt;40'!J$6:M$59,4,FALSE)),"",VLOOKUP(Q584,'admin BN&lt;40'!J$6:M$59,4,FALSE))))))</f>
        <v>Fill in all required fields</v>
      </c>
    </row>
    <row r="585" spans="2:19" ht="15">
      <c r="B585" s="10">
        <v>580</v>
      </c>
      <c r="C585" s="41"/>
      <c r="D585" s="42"/>
      <c r="E585" s="42"/>
      <c r="F585" s="42"/>
      <c r="G585" s="42"/>
      <c r="H585" s="42"/>
      <c r="I585" s="42"/>
      <c r="J585" s="42"/>
      <c r="K585" s="42"/>
      <c r="L585" s="42"/>
      <c r="M585" s="11" t="str">
        <f xml:space="preserve">
(IF(F585&gt;'admin BN&lt;40'!$C$41,'admin BN&lt;40'!$B$41,
(IF(F585&gt;'admin BN&lt;40'!$C$40,'admin BN&lt;40'!$B$40,
(IF(F585&gt;'admin BN&lt;40'!$C$39,'admin BN&lt;40'!$B$39,
(IF(F585&gt;'admin BN&lt;40'!$C$38,'admin BN&lt;40'!$B$38,
(IF(F585&gt;'admin BN&lt;40'!$C$37,'admin BN&lt;40'!$B$37,
(IF(F585&gt;'admin BN&lt;40'!$C$36,'admin BN&lt;40'!$B$36,
(IF(F585&gt;'admin BN&lt;40'!$C$35,'admin BN&lt;40'!$B$35,
(IF(F585&gt;'admin BN&lt;40'!$C$34,'admin BN&lt;40'!$B$34,
(IF(F585&gt;'admin BN&lt;40'!$C$33,'admin BN&lt;40'!$B$33,
(IF(F585&gt;'admin BN&lt;40'!$C$32,'admin BN&lt;40'!$B$32,
(IF(F585&gt;'admin BN&lt;40'!$C$31,'admin BN&lt;40'!$B$31,
(IF(F585&gt;'admin BN&lt;40'!$C$30,'admin BN&lt;40'!$B$30,
(IF(F585&gt;'admin BN&lt;40'!$C$29,'admin BN&lt;40'!$B$29,IF(F585="","",'admin BN&lt;40'!$B$28)))))))))))))))))))))))))))</f>
        <v/>
      </c>
      <c r="N585" s="12" t="str">
        <f xml:space="preserve">
IF(ISBLANK(K585),"",
IF(K585&gt;'admin BN&lt;40'!$E$6,"Safe",
IF(K585&gt;'admin BN&lt;40'!$G$6,"Danger",)))</f>
        <v/>
      </c>
      <c r="O585" s="13" t="str">
        <f xml:space="preserve">
IF(ISBLANK(L585),"",
IF(L585&gt;'admin BN&lt;40'!$G$7,"Danger",
IF(L585&gt;'admin BN&lt;40'!$F$7,"Alert",
IF(L585&gt;='admin BN&lt;40'!$E$7,"Safe",""))))</f>
        <v/>
      </c>
      <c r="P585" s="14" t="str">
        <f xml:space="preserve">
(IF(G585&gt;'admin BN&lt;40'!$C$23,'admin BN&lt;40'!$B$23,
(IF(G585&gt;'admin BN&lt;40'!$C$22,'admin BN&lt;40'!$B$22,
(IF(G585&gt;'admin BN&lt;40'!$C$21,'admin BN&lt;40'!$B$21,
(IF(G585&gt;'admin BN&lt;40'!$C$20,'admin BN&lt;40'!$B$20,IF(G585&gt;'admin BN&lt;40'!$C$19,'admin BN&lt;40'!$B$19,"")))))))))</f>
        <v/>
      </c>
      <c r="Q585" s="14" t="str">
        <f t="shared" si="18"/>
        <v/>
      </c>
      <c r="R585" s="14">
        <f t="shared" si="19"/>
        <v>5</v>
      </c>
      <c r="S585" s="15" t="str">
        <f xml:space="preserve">
IF($R585&gt;0,"Fill in all required fields",
IF(OR($M585="&gt;3.0%",$M585="2.0-3.0%",$M585="1.5-2.0%",$M585="0.5-1.5%"),"Fuel sulphur content is too high for operation on BN&lt;40, please use a higher BN CLO and the matching sheet",
IF($I585&gt;100,"CLO not suitable for this sheet. Please check BN &gt;100 sheet",
IF(AND($I585&gt;39,$I585&lt;101),"CLO not suitable for this sheet. Please check BN40 - BN100 sheet",
IF(ISERROR(VLOOKUP(Q585,'admin BN&lt;40'!J$6:M$59,4,FALSE)),"",VLOOKUP(Q585,'admin BN&lt;40'!J$6:M$59,4,FALSE))))))</f>
        <v>Fill in all required fields</v>
      </c>
    </row>
    <row r="586" spans="2:19" ht="15">
      <c r="B586" s="10">
        <v>581</v>
      </c>
      <c r="C586" s="41"/>
      <c r="D586" s="42"/>
      <c r="E586" s="42"/>
      <c r="F586" s="42"/>
      <c r="G586" s="42"/>
      <c r="H586" s="42"/>
      <c r="I586" s="42"/>
      <c r="J586" s="42"/>
      <c r="K586" s="42"/>
      <c r="L586" s="42"/>
      <c r="M586" s="11" t="str">
        <f xml:space="preserve">
(IF(F586&gt;'admin BN&lt;40'!$C$41,'admin BN&lt;40'!$B$41,
(IF(F586&gt;'admin BN&lt;40'!$C$40,'admin BN&lt;40'!$B$40,
(IF(F586&gt;'admin BN&lt;40'!$C$39,'admin BN&lt;40'!$B$39,
(IF(F586&gt;'admin BN&lt;40'!$C$38,'admin BN&lt;40'!$B$38,
(IF(F586&gt;'admin BN&lt;40'!$C$37,'admin BN&lt;40'!$B$37,
(IF(F586&gt;'admin BN&lt;40'!$C$36,'admin BN&lt;40'!$B$36,
(IF(F586&gt;'admin BN&lt;40'!$C$35,'admin BN&lt;40'!$B$35,
(IF(F586&gt;'admin BN&lt;40'!$C$34,'admin BN&lt;40'!$B$34,
(IF(F586&gt;'admin BN&lt;40'!$C$33,'admin BN&lt;40'!$B$33,
(IF(F586&gt;'admin BN&lt;40'!$C$32,'admin BN&lt;40'!$B$32,
(IF(F586&gt;'admin BN&lt;40'!$C$31,'admin BN&lt;40'!$B$31,
(IF(F586&gt;'admin BN&lt;40'!$C$30,'admin BN&lt;40'!$B$30,
(IF(F586&gt;'admin BN&lt;40'!$C$29,'admin BN&lt;40'!$B$29,IF(F586="","",'admin BN&lt;40'!$B$28)))))))))))))))))))))))))))</f>
        <v/>
      </c>
      <c r="N586" s="12" t="str">
        <f xml:space="preserve">
IF(ISBLANK(K586),"",
IF(K586&gt;'admin BN&lt;40'!$E$6,"Safe",
IF(K586&gt;'admin BN&lt;40'!$G$6,"Danger",)))</f>
        <v/>
      </c>
      <c r="O586" s="13" t="str">
        <f xml:space="preserve">
IF(ISBLANK(L586),"",
IF(L586&gt;'admin BN&lt;40'!$G$7,"Danger",
IF(L586&gt;'admin BN&lt;40'!$F$7,"Alert",
IF(L586&gt;='admin BN&lt;40'!$E$7,"Safe",""))))</f>
        <v/>
      </c>
      <c r="P586" s="14" t="str">
        <f xml:space="preserve">
(IF(G586&gt;'admin BN&lt;40'!$C$23,'admin BN&lt;40'!$B$23,
(IF(G586&gt;'admin BN&lt;40'!$C$22,'admin BN&lt;40'!$B$22,
(IF(G586&gt;'admin BN&lt;40'!$C$21,'admin BN&lt;40'!$B$21,
(IF(G586&gt;'admin BN&lt;40'!$C$20,'admin BN&lt;40'!$B$20,IF(G586&gt;'admin BN&lt;40'!$C$19,'admin BN&lt;40'!$B$19,"")))))))))</f>
        <v/>
      </c>
      <c r="Q586" s="14" t="str">
        <f t="shared" si="18"/>
        <v/>
      </c>
      <c r="R586" s="14">
        <f t="shared" si="19"/>
        <v>5</v>
      </c>
      <c r="S586" s="15" t="str">
        <f xml:space="preserve">
IF($R586&gt;0,"Fill in all required fields",
IF(OR($M586="&gt;3.0%",$M586="2.0-3.0%",$M586="1.5-2.0%",$M586="0.5-1.5%"),"Fuel sulphur content is too high for operation on BN&lt;40, please use a higher BN CLO and the matching sheet",
IF($I586&gt;100,"CLO not suitable for this sheet. Please check BN &gt;100 sheet",
IF(AND($I586&gt;39,$I586&lt;101),"CLO not suitable for this sheet. Please check BN40 - BN100 sheet",
IF(ISERROR(VLOOKUP(Q586,'admin BN&lt;40'!J$6:M$59,4,FALSE)),"",VLOOKUP(Q586,'admin BN&lt;40'!J$6:M$59,4,FALSE))))))</f>
        <v>Fill in all required fields</v>
      </c>
    </row>
    <row r="587" spans="2:19" ht="15">
      <c r="B587" s="10">
        <v>582</v>
      </c>
      <c r="C587" s="41"/>
      <c r="D587" s="42"/>
      <c r="E587" s="42"/>
      <c r="F587" s="42"/>
      <c r="G587" s="42"/>
      <c r="H587" s="42"/>
      <c r="I587" s="42"/>
      <c r="J587" s="42"/>
      <c r="K587" s="42"/>
      <c r="L587" s="42"/>
      <c r="M587" s="11" t="str">
        <f xml:space="preserve">
(IF(F587&gt;'admin BN&lt;40'!$C$41,'admin BN&lt;40'!$B$41,
(IF(F587&gt;'admin BN&lt;40'!$C$40,'admin BN&lt;40'!$B$40,
(IF(F587&gt;'admin BN&lt;40'!$C$39,'admin BN&lt;40'!$B$39,
(IF(F587&gt;'admin BN&lt;40'!$C$38,'admin BN&lt;40'!$B$38,
(IF(F587&gt;'admin BN&lt;40'!$C$37,'admin BN&lt;40'!$B$37,
(IF(F587&gt;'admin BN&lt;40'!$C$36,'admin BN&lt;40'!$B$36,
(IF(F587&gt;'admin BN&lt;40'!$C$35,'admin BN&lt;40'!$B$35,
(IF(F587&gt;'admin BN&lt;40'!$C$34,'admin BN&lt;40'!$B$34,
(IF(F587&gt;'admin BN&lt;40'!$C$33,'admin BN&lt;40'!$B$33,
(IF(F587&gt;'admin BN&lt;40'!$C$32,'admin BN&lt;40'!$B$32,
(IF(F587&gt;'admin BN&lt;40'!$C$31,'admin BN&lt;40'!$B$31,
(IF(F587&gt;'admin BN&lt;40'!$C$30,'admin BN&lt;40'!$B$30,
(IF(F587&gt;'admin BN&lt;40'!$C$29,'admin BN&lt;40'!$B$29,IF(F587="","",'admin BN&lt;40'!$B$28)))))))))))))))))))))))))))</f>
        <v/>
      </c>
      <c r="N587" s="12" t="str">
        <f xml:space="preserve">
IF(ISBLANK(K587),"",
IF(K587&gt;'admin BN&lt;40'!$E$6,"Safe",
IF(K587&gt;'admin BN&lt;40'!$G$6,"Danger",)))</f>
        <v/>
      </c>
      <c r="O587" s="13" t="str">
        <f xml:space="preserve">
IF(ISBLANK(L587),"",
IF(L587&gt;'admin BN&lt;40'!$G$7,"Danger",
IF(L587&gt;'admin BN&lt;40'!$F$7,"Alert",
IF(L587&gt;='admin BN&lt;40'!$E$7,"Safe",""))))</f>
        <v/>
      </c>
      <c r="P587" s="14" t="str">
        <f xml:space="preserve">
(IF(G587&gt;'admin BN&lt;40'!$C$23,'admin BN&lt;40'!$B$23,
(IF(G587&gt;'admin BN&lt;40'!$C$22,'admin BN&lt;40'!$B$22,
(IF(G587&gt;'admin BN&lt;40'!$C$21,'admin BN&lt;40'!$B$21,
(IF(G587&gt;'admin BN&lt;40'!$C$20,'admin BN&lt;40'!$B$20,IF(G587&gt;'admin BN&lt;40'!$C$19,'admin BN&lt;40'!$B$19,"")))))))))</f>
        <v/>
      </c>
      <c r="Q587" s="14" t="str">
        <f t="shared" si="18"/>
        <v/>
      </c>
      <c r="R587" s="14">
        <f t="shared" si="19"/>
        <v>5</v>
      </c>
      <c r="S587" s="15" t="str">
        <f xml:space="preserve">
IF($R587&gt;0,"Fill in all required fields",
IF(OR($M587="&gt;3.0%",$M587="2.0-3.0%",$M587="1.5-2.0%",$M587="0.5-1.5%"),"Fuel sulphur content is too high for operation on BN&lt;40, please use a higher BN CLO and the matching sheet",
IF($I587&gt;100,"CLO not suitable for this sheet. Please check BN &gt;100 sheet",
IF(AND($I587&gt;39,$I587&lt;101),"CLO not suitable for this sheet. Please check BN40 - BN100 sheet",
IF(ISERROR(VLOOKUP(Q587,'admin BN&lt;40'!J$6:M$59,4,FALSE)),"",VLOOKUP(Q587,'admin BN&lt;40'!J$6:M$59,4,FALSE))))))</f>
        <v>Fill in all required fields</v>
      </c>
    </row>
    <row r="588" spans="2:19" ht="15">
      <c r="B588" s="10">
        <v>583</v>
      </c>
      <c r="C588" s="41"/>
      <c r="D588" s="42"/>
      <c r="E588" s="42"/>
      <c r="F588" s="42"/>
      <c r="G588" s="42"/>
      <c r="H588" s="42"/>
      <c r="I588" s="42"/>
      <c r="J588" s="42"/>
      <c r="K588" s="42"/>
      <c r="L588" s="42"/>
      <c r="M588" s="11" t="str">
        <f xml:space="preserve">
(IF(F588&gt;'admin BN&lt;40'!$C$41,'admin BN&lt;40'!$B$41,
(IF(F588&gt;'admin BN&lt;40'!$C$40,'admin BN&lt;40'!$B$40,
(IF(F588&gt;'admin BN&lt;40'!$C$39,'admin BN&lt;40'!$B$39,
(IF(F588&gt;'admin BN&lt;40'!$C$38,'admin BN&lt;40'!$B$38,
(IF(F588&gt;'admin BN&lt;40'!$C$37,'admin BN&lt;40'!$B$37,
(IF(F588&gt;'admin BN&lt;40'!$C$36,'admin BN&lt;40'!$B$36,
(IF(F588&gt;'admin BN&lt;40'!$C$35,'admin BN&lt;40'!$B$35,
(IF(F588&gt;'admin BN&lt;40'!$C$34,'admin BN&lt;40'!$B$34,
(IF(F588&gt;'admin BN&lt;40'!$C$33,'admin BN&lt;40'!$B$33,
(IF(F588&gt;'admin BN&lt;40'!$C$32,'admin BN&lt;40'!$B$32,
(IF(F588&gt;'admin BN&lt;40'!$C$31,'admin BN&lt;40'!$B$31,
(IF(F588&gt;'admin BN&lt;40'!$C$30,'admin BN&lt;40'!$B$30,
(IF(F588&gt;'admin BN&lt;40'!$C$29,'admin BN&lt;40'!$B$29,IF(F588="","",'admin BN&lt;40'!$B$28)))))))))))))))))))))))))))</f>
        <v/>
      </c>
      <c r="N588" s="12" t="str">
        <f xml:space="preserve">
IF(ISBLANK(K588),"",
IF(K588&gt;'admin BN&lt;40'!$E$6,"Safe",
IF(K588&gt;'admin BN&lt;40'!$G$6,"Danger",)))</f>
        <v/>
      </c>
      <c r="O588" s="13" t="str">
        <f xml:space="preserve">
IF(ISBLANK(L588),"",
IF(L588&gt;'admin BN&lt;40'!$G$7,"Danger",
IF(L588&gt;'admin BN&lt;40'!$F$7,"Alert",
IF(L588&gt;='admin BN&lt;40'!$E$7,"Safe",""))))</f>
        <v/>
      </c>
      <c r="P588" s="14" t="str">
        <f xml:space="preserve">
(IF(G588&gt;'admin BN&lt;40'!$C$23,'admin BN&lt;40'!$B$23,
(IF(G588&gt;'admin BN&lt;40'!$C$22,'admin BN&lt;40'!$B$22,
(IF(G588&gt;'admin BN&lt;40'!$C$21,'admin BN&lt;40'!$B$21,
(IF(G588&gt;'admin BN&lt;40'!$C$20,'admin BN&lt;40'!$B$20,IF(G588&gt;'admin BN&lt;40'!$C$19,'admin BN&lt;40'!$B$19,"")))))))))</f>
        <v/>
      </c>
      <c r="Q588" s="14" t="str">
        <f t="shared" si="18"/>
        <v/>
      </c>
      <c r="R588" s="14">
        <f t="shared" si="19"/>
        <v>5</v>
      </c>
      <c r="S588" s="15" t="str">
        <f xml:space="preserve">
IF($R588&gt;0,"Fill in all required fields",
IF(OR($M588="&gt;3.0%",$M588="2.0-3.0%",$M588="1.5-2.0%",$M588="0.5-1.5%"),"Fuel sulphur content is too high for operation on BN&lt;40, please use a higher BN CLO and the matching sheet",
IF($I588&gt;100,"CLO not suitable for this sheet. Please check BN &gt;100 sheet",
IF(AND($I588&gt;39,$I588&lt;101),"CLO not suitable for this sheet. Please check BN40 - BN100 sheet",
IF(ISERROR(VLOOKUP(Q588,'admin BN&lt;40'!J$6:M$59,4,FALSE)),"",VLOOKUP(Q588,'admin BN&lt;40'!J$6:M$59,4,FALSE))))))</f>
        <v>Fill in all required fields</v>
      </c>
    </row>
    <row r="589" spans="2:19" ht="15">
      <c r="B589" s="10">
        <v>584</v>
      </c>
      <c r="C589" s="41"/>
      <c r="D589" s="42"/>
      <c r="E589" s="42"/>
      <c r="F589" s="42"/>
      <c r="G589" s="42"/>
      <c r="H589" s="42"/>
      <c r="I589" s="42"/>
      <c r="J589" s="42"/>
      <c r="K589" s="42"/>
      <c r="L589" s="42"/>
      <c r="M589" s="11" t="str">
        <f xml:space="preserve">
(IF(F589&gt;'admin BN&lt;40'!$C$41,'admin BN&lt;40'!$B$41,
(IF(F589&gt;'admin BN&lt;40'!$C$40,'admin BN&lt;40'!$B$40,
(IF(F589&gt;'admin BN&lt;40'!$C$39,'admin BN&lt;40'!$B$39,
(IF(F589&gt;'admin BN&lt;40'!$C$38,'admin BN&lt;40'!$B$38,
(IF(F589&gt;'admin BN&lt;40'!$C$37,'admin BN&lt;40'!$B$37,
(IF(F589&gt;'admin BN&lt;40'!$C$36,'admin BN&lt;40'!$B$36,
(IF(F589&gt;'admin BN&lt;40'!$C$35,'admin BN&lt;40'!$B$35,
(IF(F589&gt;'admin BN&lt;40'!$C$34,'admin BN&lt;40'!$B$34,
(IF(F589&gt;'admin BN&lt;40'!$C$33,'admin BN&lt;40'!$B$33,
(IF(F589&gt;'admin BN&lt;40'!$C$32,'admin BN&lt;40'!$B$32,
(IF(F589&gt;'admin BN&lt;40'!$C$31,'admin BN&lt;40'!$B$31,
(IF(F589&gt;'admin BN&lt;40'!$C$30,'admin BN&lt;40'!$B$30,
(IF(F589&gt;'admin BN&lt;40'!$C$29,'admin BN&lt;40'!$B$29,IF(F589="","",'admin BN&lt;40'!$B$28)))))))))))))))))))))))))))</f>
        <v/>
      </c>
      <c r="N589" s="12" t="str">
        <f xml:space="preserve">
IF(ISBLANK(K589),"",
IF(K589&gt;'admin BN&lt;40'!$E$6,"Safe",
IF(K589&gt;'admin BN&lt;40'!$G$6,"Danger",)))</f>
        <v/>
      </c>
      <c r="O589" s="13" t="str">
        <f xml:space="preserve">
IF(ISBLANK(L589),"",
IF(L589&gt;'admin BN&lt;40'!$G$7,"Danger",
IF(L589&gt;'admin BN&lt;40'!$F$7,"Alert",
IF(L589&gt;='admin BN&lt;40'!$E$7,"Safe",""))))</f>
        <v/>
      </c>
      <c r="P589" s="14" t="str">
        <f xml:space="preserve">
(IF(G589&gt;'admin BN&lt;40'!$C$23,'admin BN&lt;40'!$B$23,
(IF(G589&gt;'admin BN&lt;40'!$C$22,'admin BN&lt;40'!$B$22,
(IF(G589&gt;'admin BN&lt;40'!$C$21,'admin BN&lt;40'!$B$21,
(IF(G589&gt;'admin BN&lt;40'!$C$20,'admin BN&lt;40'!$B$20,IF(G589&gt;'admin BN&lt;40'!$C$19,'admin BN&lt;40'!$B$19,"")))))))))</f>
        <v/>
      </c>
      <c r="Q589" s="14" t="str">
        <f t="shared" si="18"/>
        <v/>
      </c>
      <c r="R589" s="14">
        <f t="shared" si="19"/>
        <v>5</v>
      </c>
      <c r="S589" s="15" t="str">
        <f xml:space="preserve">
IF($R589&gt;0,"Fill in all required fields",
IF(OR($M589="&gt;3.0%",$M589="2.0-3.0%",$M589="1.5-2.0%",$M589="0.5-1.5%"),"Fuel sulphur content is too high for operation on BN&lt;40, please use a higher BN CLO and the matching sheet",
IF($I589&gt;100,"CLO not suitable for this sheet. Please check BN &gt;100 sheet",
IF(AND($I589&gt;39,$I589&lt;101),"CLO not suitable for this sheet. Please check BN40 - BN100 sheet",
IF(ISERROR(VLOOKUP(Q589,'admin BN&lt;40'!J$6:M$59,4,FALSE)),"",VLOOKUP(Q589,'admin BN&lt;40'!J$6:M$59,4,FALSE))))))</f>
        <v>Fill in all required fields</v>
      </c>
    </row>
    <row r="590" spans="2:19" ht="15">
      <c r="B590" s="10">
        <v>585</v>
      </c>
      <c r="C590" s="41"/>
      <c r="D590" s="42"/>
      <c r="E590" s="42"/>
      <c r="F590" s="42"/>
      <c r="G590" s="42"/>
      <c r="H590" s="42"/>
      <c r="I590" s="42"/>
      <c r="J590" s="42"/>
      <c r="K590" s="42"/>
      <c r="L590" s="42"/>
      <c r="M590" s="11" t="str">
        <f xml:space="preserve">
(IF(F590&gt;'admin BN&lt;40'!$C$41,'admin BN&lt;40'!$B$41,
(IF(F590&gt;'admin BN&lt;40'!$C$40,'admin BN&lt;40'!$B$40,
(IF(F590&gt;'admin BN&lt;40'!$C$39,'admin BN&lt;40'!$B$39,
(IF(F590&gt;'admin BN&lt;40'!$C$38,'admin BN&lt;40'!$B$38,
(IF(F590&gt;'admin BN&lt;40'!$C$37,'admin BN&lt;40'!$B$37,
(IF(F590&gt;'admin BN&lt;40'!$C$36,'admin BN&lt;40'!$B$36,
(IF(F590&gt;'admin BN&lt;40'!$C$35,'admin BN&lt;40'!$B$35,
(IF(F590&gt;'admin BN&lt;40'!$C$34,'admin BN&lt;40'!$B$34,
(IF(F590&gt;'admin BN&lt;40'!$C$33,'admin BN&lt;40'!$B$33,
(IF(F590&gt;'admin BN&lt;40'!$C$32,'admin BN&lt;40'!$B$32,
(IF(F590&gt;'admin BN&lt;40'!$C$31,'admin BN&lt;40'!$B$31,
(IF(F590&gt;'admin BN&lt;40'!$C$30,'admin BN&lt;40'!$B$30,
(IF(F590&gt;'admin BN&lt;40'!$C$29,'admin BN&lt;40'!$B$29,IF(F590="","",'admin BN&lt;40'!$B$28)))))))))))))))))))))))))))</f>
        <v/>
      </c>
      <c r="N590" s="12" t="str">
        <f xml:space="preserve">
IF(ISBLANK(K590),"",
IF(K590&gt;'admin BN&lt;40'!$E$6,"Safe",
IF(K590&gt;'admin BN&lt;40'!$G$6,"Danger",)))</f>
        <v/>
      </c>
      <c r="O590" s="13" t="str">
        <f xml:space="preserve">
IF(ISBLANK(L590),"",
IF(L590&gt;'admin BN&lt;40'!$G$7,"Danger",
IF(L590&gt;'admin BN&lt;40'!$F$7,"Alert",
IF(L590&gt;='admin BN&lt;40'!$E$7,"Safe",""))))</f>
        <v/>
      </c>
      <c r="P590" s="14" t="str">
        <f xml:space="preserve">
(IF(G590&gt;'admin BN&lt;40'!$C$23,'admin BN&lt;40'!$B$23,
(IF(G590&gt;'admin BN&lt;40'!$C$22,'admin BN&lt;40'!$B$22,
(IF(G590&gt;'admin BN&lt;40'!$C$21,'admin BN&lt;40'!$B$21,
(IF(G590&gt;'admin BN&lt;40'!$C$20,'admin BN&lt;40'!$B$20,IF(G590&gt;'admin BN&lt;40'!$C$19,'admin BN&lt;40'!$B$19,"")))))))))</f>
        <v/>
      </c>
      <c r="Q590" s="14" t="str">
        <f t="shared" si="18"/>
        <v/>
      </c>
      <c r="R590" s="14">
        <f t="shared" si="19"/>
        <v>5</v>
      </c>
      <c r="S590" s="15" t="str">
        <f xml:space="preserve">
IF($R590&gt;0,"Fill in all required fields",
IF(OR($M590="&gt;3.0%",$M590="2.0-3.0%",$M590="1.5-2.0%",$M590="0.5-1.5%"),"Fuel sulphur content is too high for operation on BN&lt;40, please use a higher BN CLO and the matching sheet",
IF($I590&gt;100,"CLO not suitable for this sheet. Please check BN &gt;100 sheet",
IF(AND($I590&gt;39,$I590&lt;101),"CLO not suitable for this sheet. Please check BN40 - BN100 sheet",
IF(ISERROR(VLOOKUP(Q590,'admin BN&lt;40'!J$6:M$59,4,FALSE)),"",VLOOKUP(Q590,'admin BN&lt;40'!J$6:M$59,4,FALSE))))))</f>
        <v>Fill in all required fields</v>
      </c>
    </row>
    <row r="591" spans="2:19" ht="15">
      <c r="B591" s="10">
        <v>586</v>
      </c>
      <c r="C591" s="41"/>
      <c r="D591" s="42"/>
      <c r="E591" s="42"/>
      <c r="F591" s="42"/>
      <c r="G591" s="42"/>
      <c r="H591" s="42"/>
      <c r="I591" s="42"/>
      <c r="J591" s="42"/>
      <c r="K591" s="42"/>
      <c r="L591" s="42"/>
      <c r="M591" s="11" t="str">
        <f xml:space="preserve">
(IF(F591&gt;'admin BN&lt;40'!$C$41,'admin BN&lt;40'!$B$41,
(IF(F591&gt;'admin BN&lt;40'!$C$40,'admin BN&lt;40'!$B$40,
(IF(F591&gt;'admin BN&lt;40'!$C$39,'admin BN&lt;40'!$B$39,
(IF(F591&gt;'admin BN&lt;40'!$C$38,'admin BN&lt;40'!$B$38,
(IF(F591&gt;'admin BN&lt;40'!$C$37,'admin BN&lt;40'!$B$37,
(IF(F591&gt;'admin BN&lt;40'!$C$36,'admin BN&lt;40'!$B$36,
(IF(F591&gt;'admin BN&lt;40'!$C$35,'admin BN&lt;40'!$B$35,
(IF(F591&gt;'admin BN&lt;40'!$C$34,'admin BN&lt;40'!$B$34,
(IF(F591&gt;'admin BN&lt;40'!$C$33,'admin BN&lt;40'!$B$33,
(IF(F591&gt;'admin BN&lt;40'!$C$32,'admin BN&lt;40'!$B$32,
(IF(F591&gt;'admin BN&lt;40'!$C$31,'admin BN&lt;40'!$B$31,
(IF(F591&gt;'admin BN&lt;40'!$C$30,'admin BN&lt;40'!$B$30,
(IF(F591&gt;'admin BN&lt;40'!$C$29,'admin BN&lt;40'!$B$29,IF(F591="","",'admin BN&lt;40'!$B$28)))))))))))))))))))))))))))</f>
        <v/>
      </c>
      <c r="N591" s="12" t="str">
        <f xml:space="preserve">
IF(ISBLANK(K591),"",
IF(K591&gt;'admin BN&lt;40'!$E$6,"Safe",
IF(K591&gt;'admin BN&lt;40'!$G$6,"Danger",)))</f>
        <v/>
      </c>
      <c r="O591" s="13" t="str">
        <f xml:space="preserve">
IF(ISBLANK(L591),"",
IF(L591&gt;'admin BN&lt;40'!$G$7,"Danger",
IF(L591&gt;'admin BN&lt;40'!$F$7,"Alert",
IF(L591&gt;='admin BN&lt;40'!$E$7,"Safe",""))))</f>
        <v/>
      </c>
      <c r="P591" s="14" t="str">
        <f xml:space="preserve">
(IF(G591&gt;'admin BN&lt;40'!$C$23,'admin BN&lt;40'!$B$23,
(IF(G591&gt;'admin BN&lt;40'!$C$22,'admin BN&lt;40'!$B$22,
(IF(G591&gt;'admin BN&lt;40'!$C$21,'admin BN&lt;40'!$B$21,
(IF(G591&gt;'admin BN&lt;40'!$C$20,'admin BN&lt;40'!$B$20,IF(G591&gt;'admin BN&lt;40'!$C$19,'admin BN&lt;40'!$B$19,"")))))))))</f>
        <v/>
      </c>
      <c r="Q591" s="14" t="str">
        <f t="shared" si="18"/>
        <v/>
      </c>
      <c r="R591" s="14">
        <f t="shared" si="19"/>
        <v>5</v>
      </c>
      <c r="S591" s="15" t="str">
        <f xml:space="preserve">
IF($R591&gt;0,"Fill in all required fields",
IF(OR($M591="&gt;3.0%",$M591="2.0-3.0%",$M591="1.5-2.0%",$M591="0.5-1.5%"),"Fuel sulphur content is too high for operation on BN&lt;40, please use a higher BN CLO and the matching sheet",
IF($I591&gt;100,"CLO not suitable for this sheet. Please check BN &gt;100 sheet",
IF(AND($I591&gt;39,$I591&lt;101),"CLO not suitable for this sheet. Please check BN40 - BN100 sheet",
IF(ISERROR(VLOOKUP(Q591,'admin BN&lt;40'!J$6:M$59,4,FALSE)),"",VLOOKUP(Q591,'admin BN&lt;40'!J$6:M$59,4,FALSE))))))</f>
        <v>Fill in all required fields</v>
      </c>
    </row>
    <row r="592" spans="2:19" ht="15">
      <c r="B592" s="10">
        <v>587</v>
      </c>
      <c r="C592" s="41"/>
      <c r="D592" s="42"/>
      <c r="E592" s="42"/>
      <c r="F592" s="42"/>
      <c r="G592" s="42"/>
      <c r="H592" s="42"/>
      <c r="I592" s="42"/>
      <c r="J592" s="42"/>
      <c r="K592" s="42"/>
      <c r="L592" s="42"/>
      <c r="M592" s="11" t="str">
        <f xml:space="preserve">
(IF(F592&gt;'admin BN&lt;40'!$C$41,'admin BN&lt;40'!$B$41,
(IF(F592&gt;'admin BN&lt;40'!$C$40,'admin BN&lt;40'!$B$40,
(IF(F592&gt;'admin BN&lt;40'!$C$39,'admin BN&lt;40'!$B$39,
(IF(F592&gt;'admin BN&lt;40'!$C$38,'admin BN&lt;40'!$B$38,
(IF(F592&gt;'admin BN&lt;40'!$C$37,'admin BN&lt;40'!$B$37,
(IF(F592&gt;'admin BN&lt;40'!$C$36,'admin BN&lt;40'!$B$36,
(IF(F592&gt;'admin BN&lt;40'!$C$35,'admin BN&lt;40'!$B$35,
(IF(F592&gt;'admin BN&lt;40'!$C$34,'admin BN&lt;40'!$B$34,
(IF(F592&gt;'admin BN&lt;40'!$C$33,'admin BN&lt;40'!$B$33,
(IF(F592&gt;'admin BN&lt;40'!$C$32,'admin BN&lt;40'!$B$32,
(IF(F592&gt;'admin BN&lt;40'!$C$31,'admin BN&lt;40'!$B$31,
(IF(F592&gt;'admin BN&lt;40'!$C$30,'admin BN&lt;40'!$B$30,
(IF(F592&gt;'admin BN&lt;40'!$C$29,'admin BN&lt;40'!$B$29,IF(F592="","",'admin BN&lt;40'!$B$28)))))))))))))))))))))))))))</f>
        <v/>
      </c>
      <c r="N592" s="12" t="str">
        <f xml:space="preserve">
IF(ISBLANK(K592),"",
IF(K592&gt;'admin BN&lt;40'!$E$6,"Safe",
IF(K592&gt;'admin BN&lt;40'!$G$6,"Danger",)))</f>
        <v/>
      </c>
      <c r="O592" s="13" t="str">
        <f xml:space="preserve">
IF(ISBLANK(L592),"",
IF(L592&gt;'admin BN&lt;40'!$G$7,"Danger",
IF(L592&gt;'admin BN&lt;40'!$F$7,"Alert",
IF(L592&gt;='admin BN&lt;40'!$E$7,"Safe",""))))</f>
        <v/>
      </c>
      <c r="P592" s="14" t="str">
        <f xml:space="preserve">
(IF(G592&gt;'admin BN&lt;40'!$C$23,'admin BN&lt;40'!$B$23,
(IF(G592&gt;'admin BN&lt;40'!$C$22,'admin BN&lt;40'!$B$22,
(IF(G592&gt;'admin BN&lt;40'!$C$21,'admin BN&lt;40'!$B$21,
(IF(G592&gt;'admin BN&lt;40'!$C$20,'admin BN&lt;40'!$B$20,IF(G592&gt;'admin BN&lt;40'!$C$19,'admin BN&lt;40'!$B$19,"")))))))))</f>
        <v/>
      </c>
      <c r="Q592" s="14" t="str">
        <f t="shared" si="18"/>
        <v/>
      </c>
      <c r="R592" s="14">
        <f t="shared" si="19"/>
        <v>5</v>
      </c>
      <c r="S592" s="15" t="str">
        <f xml:space="preserve">
IF($R592&gt;0,"Fill in all required fields",
IF(OR($M592="&gt;3.0%",$M592="2.0-3.0%",$M592="1.5-2.0%",$M592="0.5-1.5%"),"Fuel sulphur content is too high for operation on BN&lt;40, please use a higher BN CLO and the matching sheet",
IF($I592&gt;100,"CLO not suitable for this sheet. Please check BN &gt;100 sheet",
IF(AND($I592&gt;39,$I592&lt;101),"CLO not suitable for this sheet. Please check BN40 - BN100 sheet",
IF(ISERROR(VLOOKUP(Q592,'admin BN&lt;40'!J$6:M$59,4,FALSE)),"",VLOOKUP(Q592,'admin BN&lt;40'!J$6:M$59,4,FALSE))))))</f>
        <v>Fill in all required fields</v>
      </c>
    </row>
    <row r="593" spans="2:19" ht="15">
      <c r="B593" s="10">
        <v>588</v>
      </c>
      <c r="C593" s="41"/>
      <c r="D593" s="42"/>
      <c r="E593" s="42"/>
      <c r="F593" s="42"/>
      <c r="G593" s="42"/>
      <c r="H593" s="42"/>
      <c r="I593" s="42"/>
      <c r="J593" s="42"/>
      <c r="K593" s="42"/>
      <c r="L593" s="42"/>
      <c r="M593" s="11" t="str">
        <f xml:space="preserve">
(IF(F593&gt;'admin BN&lt;40'!$C$41,'admin BN&lt;40'!$B$41,
(IF(F593&gt;'admin BN&lt;40'!$C$40,'admin BN&lt;40'!$B$40,
(IF(F593&gt;'admin BN&lt;40'!$C$39,'admin BN&lt;40'!$B$39,
(IF(F593&gt;'admin BN&lt;40'!$C$38,'admin BN&lt;40'!$B$38,
(IF(F593&gt;'admin BN&lt;40'!$C$37,'admin BN&lt;40'!$B$37,
(IF(F593&gt;'admin BN&lt;40'!$C$36,'admin BN&lt;40'!$B$36,
(IF(F593&gt;'admin BN&lt;40'!$C$35,'admin BN&lt;40'!$B$35,
(IF(F593&gt;'admin BN&lt;40'!$C$34,'admin BN&lt;40'!$B$34,
(IF(F593&gt;'admin BN&lt;40'!$C$33,'admin BN&lt;40'!$B$33,
(IF(F593&gt;'admin BN&lt;40'!$C$32,'admin BN&lt;40'!$B$32,
(IF(F593&gt;'admin BN&lt;40'!$C$31,'admin BN&lt;40'!$B$31,
(IF(F593&gt;'admin BN&lt;40'!$C$30,'admin BN&lt;40'!$B$30,
(IF(F593&gt;'admin BN&lt;40'!$C$29,'admin BN&lt;40'!$B$29,IF(F593="","",'admin BN&lt;40'!$B$28)))))))))))))))))))))))))))</f>
        <v/>
      </c>
      <c r="N593" s="12" t="str">
        <f xml:space="preserve">
IF(ISBLANK(K593),"",
IF(K593&gt;'admin BN&lt;40'!$E$6,"Safe",
IF(K593&gt;'admin BN&lt;40'!$G$6,"Danger",)))</f>
        <v/>
      </c>
      <c r="O593" s="13" t="str">
        <f xml:space="preserve">
IF(ISBLANK(L593),"",
IF(L593&gt;'admin BN&lt;40'!$G$7,"Danger",
IF(L593&gt;'admin BN&lt;40'!$F$7,"Alert",
IF(L593&gt;='admin BN&lt;40'!$E$7,"Safe",""))))</f>
        <v/>
      </c>
      <c r="P593" s="14" t="str">
        <f xml:space="preserve">
(IF(G593&gt;'admin BN&lt;40'!$C$23,'admin BN&lt;40'!$B$23,
(IF(G593&gt;'admin BN&lt;40'!$C$22,'admin BN&lt;40'!$B$22,
(IF(G593&gt;'admin BN&lt;40'!$C$21,'admin BN&lt;40'!$B$21,
(IF(G593&gt;'admin BN&lt;40'!$C$20,'admin BN&lt;40'!$B$20,IF(G593&gt;'admin BN&lt;40'!$C$19,'admin BN&lt;40'!$B$19,"")))))))))</f>
        <v/>
      </c>
      <c r="Q593" s="14" t="str">
        <f t="shared" si="18"/>
        <v/>
      </c>
      <c r="R593" s="14">
        <f t="shared" si="19"/>
        <v>5</v>
      </c>
      <c r="S593" s="15" t="str">
        <f xml:space="preserve">
IF($R593&gt;0,"Fill in all required fields",
IF(OR($M593="&gt;3.0%",$M593="2.0-3.0%",$M593="1.5-2.0%",$M593="0.5-1.5%"),"Fuel sulphur content is too high for operation on BN&lt;40, please use a higher BN CLO and the matching sheet",
IF($I593&gt;100,"CLO not suitable for this sheet. Please check BN &gt;100 sheet",
IF(AND($I593&gt;39,$I593&lt;101),"CLO not suitable for this sheet. Please check BN40 - BN100 sheet",
IF(ISERROR(VLOOKUP(Q593,'admin BN&lt;40'!J$6:M$59,4,FALSE)),"",VLOOKUP(Q593,'admin BN&lt;40'!J$6:M$59,4,FALSE))))))</f>
        <v>Fill in all required fields</v>
      </c>
    </row>
    <row r="594" spans="2:19" ht="15">
      <c r="B594" s="10">
        <v>589</v>
      </c>
      <c r="C594" s="41"/>
      <c r="D594" s="42"/>
      <c r="E594" s="42"/>
      <c r="F594" s="42"/>
      <c r="G594" s="42"/>
      <c r="H594" s="42"/>
      <c r="I594" s="42"/>
      <c r="J594" s="42"/>
      <c r="K594" s="42"/>
      <c r="L594" s="42"/>
      <c r="M594" s="11" t="str">
        <f xml:space="preserve">
(IF(F594&gt;'admin BN&lt;40'!$C$41,'admin BN&lt;40'!$B$41,
(IF(F594&gt;'admin BN&lt;40'!$C$40,'admin BN&lt;40'!$B$40,
(IF(F594&gt;'admin BN&lt;40'!$C$39,'admin BN&lt;40'!$B$39,
(IF(F594&gt;'admin BN&lt;40'!$C$38,'admin BN&lt;40'!$B$38,
(IF(F594&gt;'admin BN&lt;40'!$C$37,'admin BN&lt;40'!$B$37,
(IF(F594&gt;'admin BN&lt;40'!$C$36,'admin BN&lt;40'!$B$36,
(IF(F594&gt;'admin BN&lt;40'!$C$35,'admin BN&lt;40'!$B$35,
(IF(F594&gt;'admin BN&lt;40'!$C$34,'admin BN&lt;40'!$B$34,
(IF(F594&gt;'admin BN&lt;40'!$C$33,'admin BN&lt;40'!$B$33,
(IF(F594&gt;'admin BN&lt;40'!$C$32,'admin BN&lt;40'!$B$32,
(IF(F594&gt;'admin BN&lt;40'!$C$31,'admin BN&lt;40'!$B$31,
(IF(F594&gt;'admin BN&lt;40'!$C$30,'admin BN&lt;40'!$B$30,
(IF(F594&gt;'admin BN&lt;40'!$C$29,'admin BN&lt;40'!$B$29,IF(F594="","",'admin BN&lt;40'!$B$28)))))))))))))))))))))))))))</f>
        <v/>
      </c>
      <c r="N594" s="12" t="str">
        <f xml:space="preserve">
IF(ISBLANK(K594),"",
IF(K594&gt;'admin BN&lt;40'!$E$6,"Safe",
IF(K594&gt;'admin BN&lt;40'!$G$6,"Danger",)))</f>
        <v/>
      </c>
      <c r="O594" s="13" t="str">
        <f xml:space="preserve">
IF(ISBLANK(L594),"",
IF(L594&gt;'admin BN&lt;40'!$G$7,"Danger",
IF(L594&gt;'admin BN&lt;40'!$F$7,"Alert",
IF(L594&gt;='admin BN&lt;40'!$E$7,"Safe",""))))</f>
        <v/>
      </c>
      <c r="P594" s="14" t="str">
        <f xml:space="preserve">
(IF(G594&gt;'admin BN&lt;40'!$C$23,'admin BN&lt;40'!$B$23,
(IF(G594&gt;'admin BN&lt;40'!$C$22,'admin BN&lt;40'!$B$22,
(IF(G594&gt;'admin BN&lt;40'!$C$21,'admin BN&lt;40'!$B$21,
(IF(G594&gt;'admin BN&lt;40'!$C$20,'admin BN&lt;40'!$B$20,IF(G594&gt;'admin BN&lt;40'!$C$19,'admin BN&lt;40'!$B$19,"")))))))))</f>
        <v/>
      </c>
      <c r="Q594" s="14" t="str">
        <f t="shared" si="18"/>
        <v/>
      </c>
      <c r="R594" s="14">
        <f t="shared" si="19"/>
        <v>5</v>
      </c>
      <c r="S594" s="15" t="str">
        <f xml:space="preserve">
IF($R594&gt;0,"Fill in all required fields",
IF(OR($M594="&gt;3.0%",$M594="2.0-3.0%",$M594="1.5-2.0%",$M594="0.5-1.5%"),"Fuel sulphur content is too high for operation on BN&lt;40, please use a higher BN CLO and the matching sheet",
IF($I594&gt;100,"CLO not suitable for this sheet. Please check BN &gt;100 sheet",
IF(AND($I594&gt;39,$I594&lt;101),"CLO not suitable for this sheet. Please check BN40 - BN100 sheet",
IF(ISERROR(VLOOKUP(Q594,'admin BN&lt;40'!J$6:M$59,4,FALSE)),"",VLOOKUP(Q594,'admin BN&lt;40'!J$6:M$59,4,FALSE))))))</f>
        <v>Fill in all required fields</v>
      </c>
    </row>
    <row r="595" spans="2:19" ht="15">
      <c r="B595" s="10">
        <v>590</v>
      </c>
      <c r="C595" s="41"/>
      <c r="D595" s="42"/>
      <c r="E595" s="42"/>
      <c r="F595" s="42"/>
      <c r="G595" s="42"/>
      <c r="H595" s="42"/>
      <c r="I595" s="42"/>
      <c r="J595" s="42"/>
      <c r="K595" s="42"/>
      <c r="L595" s="42"/>
      <c r="M595" s="11" t="str">
        <f xml:space="preserve">
(IF(F595&gt;'admin BN&lt;40'!$C$41,'admin BN&lt;40'!$B$41,
(IF(F595&gt;'admin BN&lt;40'!$C$40,'admin BN&lt;40'!$B$40,
(IF(F595&gt;'admin BN&lt;40'!$C$39,'admin BN&lt;40'!$B$39,
(IF(F595&gt;'admin BN&lt;40'!$C$38,'admin BN&lt;40'!$B$38,
(IF(F595&gt;'admin BN&lt;40'!$C$37,'admin BN&lt;40'!$B$37,
(IF(F595&gt;'admin BN&lt;40'!$C$36,'admin BN&lt;40'!$B$36,
(IF(F595&gt;'admin BN&lt;40'!$C$35,'admin BN&lt;40'!$B$35,
(IF(F595&gt;'admin BN&lt;40'!$C$34,'admin BN&lt;40'!$B$34,
(IF(F595&gt;'admin BN&lt;40'!$C$33,'admin BN&lt;40'!$B$33,
(IF(F595&gt;'admin BN&lt;40'!$C$32,'admin BN&lt;40'!$B$32,
(IF(F595&gt;'admin BN&lt;40'!$C$31,'admin BN&lt;40'!$B$31,
(IF(F595&gt;'admin BN&lt;40'!$C$30,'admin BN&lt;40'!$B$30,
(IF(F595&gt;'admin BN&lt;40'!$C$29,'admin BN&lt;40'!$B$29,IF(F595="","",'admin BN&lt;40'!$B$28)))))))))))))))))))))))))))</f>
        <v/>
      </c>
      <c r="N595" s="12" t="str">
        <f xml:space="preserve">
IF(ISBLANK(K595),"",
IF(K595&gt;'admin BN&lt;40'!$E$6,"Safe",
IF(K595&gt;'admin BN&lt;40'!$G$6,"Danger",)))</f>
        <v/>
      </c>
      <c r="O595" s="13" t="str">
        <f xml:space="preserve">
IF(ISBLANK(L595),"",
IF(L595&gt;'admin BN&lt;40'!$G$7,"Danger",
IF(L595&gt;'admin BN&lt;40'!$F$7,"Alert",
IF(L595&gt;='admin BN&lt;40'!$E$7,"Safe",""))))</f>
        <v/>
      </c>
      <c r="P595" s="14" t="str">
        <f xml:space="preserve">
(IF(G595&gt;'admin BN&lt;40'!$C$23,'admin BN&lt;40'!$B$23,
(IF(G595&gt;'admin BN&lt;40'!$C$22,'admin BN&lt;40'!$B$22,
(IF(G595&gt;'admin BN&lt;40'!$C$21,'admin BN&lt;40'!$B$21,
(IF(G595&gt;'admin BN&lt;40'!$C$20,'admin BN&lt;40'!$B$20,IF(G595&gt;'admin BN&lt;40'!$C$19,'admin BN&lt;40'!$B$19,"")))))))))</f>
        <v/>
      </c>
      <c r="Q595" s="14" t="str">
        <f t="shared" si="18"/>
        <v/>
      </c>
      <c r="R595" s="14">
        <f t="shared" si="19"/>
        <v>5</v>
      </c>
      <c r="S595" s="15" t="str">
        <f xml:space="preserve">
IF($R595&gt;0,"Fill in all required fields",
IF(OR($M595="&gt;3.0%",$M595="2.0-3.0%",$M595="1.5-2.0%",$M595="0.5-1.5%"),"Fuel sulphur content is too high for operation on BN&lt;40, please use a higher BN CLO and the matching sheet",
IF($I595&gt;100,"CLO not suitable for this sheet. Please check BN &gt;100 sheet",
IF(AND($I595&gt;39,$I595&lt;101),"CLO not suitable for this sheet. Please check BN40 - BN100 sheet",
IF(ISERROR(VLOOKUP(Q595,'admin BN&lt;40'!J$6:M$59,4,FALSE)),"",VLOOKUP(Q595,'admin BN&lt;40'!J$6:M$59,4,FALSE))))))</f>
        <v>Fill in all required fields</v>
      </c>
    </row>
    <row r="596" spans="2:19" ht="15">
      <c r="B596" s="10">
        <v>591</v>
      </c>
      <c r="C596" s="41"/>
      <c r="D596" s="42"/>
      <c r="E596" s="42"/>
      <c r="F596" s="42"/>
      <c r="G596" s="42"/>
      <c r="H596" s="42"/>
      <c r="I596" s="42"/>
      <c r="J596" s="42"/>
      <c r="K596" s="42"/>
      <c r="L596" s="42"/>
      <c r="M596" s="11" t="str">
        <f xml:space="preserve">
(IF(F596&gt;'admin BN&lt;40'!$C$41,'admin BN&lt;40'!$B$41,
(IF(F596&gt;'admin BN&lt;40'!$C$40,'admin BN&lt;40'!$B$40,
(IF(F596&gt;'admin BN&lt;40'!$C$39,'admin BN&lt;40'!$B$39,
(IF(F596&gt;'admin BN&lt;40'!$C$38,'admin BN&lt;40'!$B$38,
(IF(F596&gt;'admin BN&lt;40'!$C$37,'admin BN&lt;40'!$B$37,
(IF(F596&gt;'admin BN&lt;40'!$C$36,'admin BN&lt;40'!$B$36,
(IF(F596&gt;'admin BN&lt;40'!$C$35,'admin BN&lt;40'!$B$35,
(IF(F596&gt;'admin BN&lt;40'!$C$34,'admin BN&lt;40'!$B$34,
(IF(F596&gt;'admin BN&lt;40'!$C$33,'admin BN&lt;40'!$B$33,
(IF(F596&gt;'admin BN&lt;40'!$C$32,'admin BN&lt;40'!$B$32,
(IF(F596&gt;'admin BN&lt;40'!$C$31,'admin BN&lt;40'!$B$31,
(IF(F596&gt;'admin BN&lt;40'!$C$30,'admin BN&lt;40'!$B$30,
(IF(F596&gt;'admin BN&lt;40'!$C$29,'admin BN&lt;40'!$B$29,IF(F596="","",'admin BN&lt;40'!$B$28)))))))))))))))))))))))))))</f>
        <v/>
      </c>
      <c r="N596" s="12" t="str">
        <f xml:space="preserve">
IF(ISBLANK(K596),"",
IF(K596&gt;'admin BN&lt;40'!$E$6,"Safe",
IF(K596&gt;'admin BN&lt;40'!$G$6,"Danger",)))</f>
        <v/>
      </c>
      <c r="O596" s="13" t="str">
        <f xml:space="preserve">
IF(ISBLANK(L596),"",
IF(L596&gt;'admin BN&lt;40'!$G$7,"Danger",
IF(L596&gt;'admin BN&lt;40'!$F$7,"Alert",
IF(L596&gt;='admin BN&lt;40'!$E$7,"Safe",""))))</f>
        <v/>
      </c>
      <c r="P596" s="14" t="str">
        <f xml:space="preserve">
(IF(G596&gt;'admin BN&lt;40'!$C$23,'admin BN&lt;40'!$B$23,
(IF(G596&gt;'admin BN&lt;40'!$C$22,'admin BN&lt;40'!$B$22,
(IF(G596&gt;'admin BN&lt;40'!$C$21,'admin BN&lt;40'!$B$21,
(IF(G596&gt;'admin BN&lt;40'!$C$20,'admin BN&lt;40'!$B$20,IF(G596&gt;'admin BN&lt;40'!$C$19,'admin BN&lt;40'!$B$19,"")))))))))</f>
        <v/>
      </c>
      <c r="Q596" s="14" t="str">
        <f t="shared" si="18"/>
        <v/>
      </c>
      <c r="R596" s="14">
        <f t="shared" si="19"/>
        <v>5</v>
      </c>
      <c r="S596" s="15" t="str">
        <f xml:space="preserve">
IF($R596&gt;0,"Fill in all required fields",
IF(OR($M596="&gt;3.0%",$M596="2.0-3.0%",$M596="1.5-2.0%",$M596="0.5-1.5%"),"Fuel sulphur content is too high for operation on BN&lt;40, please use a higher BN CLO and the matching sheet",
IF($I596&gt;100,"CLO not suitable for this sheet. Please check BN &gt;100 sheet",
IF(AND($I596&gt;39,$I596&lt;101),"CLO not suitable for this sheet. Please check BN40 - BN100 sheet",
IF(ISERROR(VLOOKUP(Q596,'admin BN&lt;40'!J$6:M$59,4,FALSE)),"",VLOOKUP(Q596,'admin BN&lt;40'!J$6:M$59,4,FALSE))))))</f>
        <v>Fill in all required fields</v>
      </c>
    </row>
    <row r="597" spans="2:19" ht="15">
      <c r="B597" s="10">
        <v>592</v>
      </c>
      <c r="C597" s="41"/>
      <c r="D597" s="42"/>
      <c r="E597" s="42"/>
      <c r="F597" s="42"/>
      <c r="G597" s="42"/>
      <c r="H597" s="42"/>
      <c r="I597" s="42"/>
      <c r="J597" s="42"/>
      <c r="K597" s="42"/>
      <c r="L597" s="42"/>
      <c r="M597" s="11" t="str">
        <f xml:space="preserve">
(IF(F597&gt;'admin BN&lt;40'!$C$41,'admin BN&lt;40'!$B$41,
(IF(F597&gt;'admin BN&lt;40'!$C$40,'admin BN&lt;40'!$B$40,
(IF(F597&gt;'admin BN&lt;40'!$C$39,'admin BN&lt;40'!$B$39,
(IF(F597&gt;'admin BN&lt;40'!$C$38,'admin BN&lt;40'!$B$38,
(IF(F597&gt;'admin BN&lt;40'!$C$37,'admin BN&lt;40'!$B$37,
(IF(F597&gt;'admin BN&lt;40'!$C$36,'admin BN&lt;40'!$B$36,
(IF(F597&gt;'admin BN&lt;40'!$C$35,'admin BN&lt;40'!$B$35,
(IF(F597&gt;'admin BN&lt;40'!$C$34,'admin BN&lt;40'!$B$34,
(IF(F597&gt;'admin BN&lt;40'!$C$33,'admin BN&lt;40'!$B$33,
(IF(F597&gt;'admin BN&lt;40'!$C$32,'admin BN&lt;40'!$B$32,
(IF(F597&gt;'admin BN&lt;40'!$C$31,'admin BN&lt;40'!$B$31,
(IF(F597&gt;'admin BN&lt;40'!$C$30,'admin BN&lt;40'!$B$30,
(IF(F597&gt;'admin BN&lt;40'!$C$29,'admin BN&lt;40'!$B$29,IF(F597="","",'admin BN&lt;40'!$B$28)))))))))))))))))))))))))))</f>
        <v/>
      </c>
      <c r="N597" s="12" t="str">
        <f xml:space="preserve">
IF(ISBLANK(K597),"",
IF(K597&gt;'admin BN&lt;40'!$E$6,"Safe",
IF(K597&gt;'admin BN&lt;40'!$G$6,"Danger",)))</f>
        <v/>
      </c>
      <c r="O597" s="13" t="str">
        <f xml:space="preserve">
IF(ISBLANK(L597),"",
IF(L597&gt;'admin BN&lt;40'!$G$7,"Danger",
IF(L597&gt;'admin BN&lt;40'!$F$7,"Alert",
IF(L597&gt;='admin BN&lt;40'!$E$7,"Safe",""))))</f>
        <v/>
      </c>
      <c r="P597" s="14" t="str">
        <f xml:space="preserve">
(IF(G597&gt;'admin BN&lt;40'!$C$23,'admin BN&lt;40'!$B$23,
(IF(G597&gt;'admin BN&lt;40'!$C$22,'admin BN&lt;40'!$B$22,
(IF(G597&gt;'admin BN&lt;40'!$C$21,'admin BN&lt;40'!$B$21,
(IF(G597&gt;'admin BN&lt;40'!$C$20,'admin BN&lt;40'!$B$20,IF(G597&gt;'admin BN&lt;40'!$C$19,'admin BN&lt;40'!$B$19,"")))))))))</f>
        <v/>
      </c>
      <c r="Q597" s="14" t="str">
        <f t="shared" si="18"/>
        <v/>
      </c>
      <c r="R597" s="14">
        <f t="shared" si="19"/>
        <v>5</v>
      </c>
      <c r="S597" s="15" t="str">
        <f xml:space="preserve">
IF($R597&gt;0,"Fill in all required fields",
IF(OR($M597="&gt;3.0%",$M597="2.0-3.0%",$M597="1.5-2.0%",$M597="0.5-1.5%"),"Fuel sulphur content is too high for operation on BN&lt;40, please use a higher BN CLO and the matching sheet",
IF($I597&gt;100,"CLO not suitable for this sheet. Please check BN &gt;100 sheet",
IF(AND($I597&gt;39,$I597&lt;101),"CLO not suitable for this sheet. Please check BN40 - BN100 sheet",
IF(ISERROR(VLOOKUP(Q597,'admin BN&lt;40'!J$6:M$59,4,FALSE)),"",VLOOKUP(Q597,'admin BN&lt;40'!J$6:M$59,4,FALSE))))))</f>
        <v>Fill in all required fields</v>
      </c>
    </row>
    <row r="598" spans="2:19" ht="15">
      <c r="B598" s="10">
        <v>593</v>
      </c>
      <c r="C598" s="41"/>
      <c r="D598" s="42"/>
      <c r="E598" s="42"/>
      <c r="F598" s="42"/>
      <c r="G598" s="42"/>
      <c r="H598" s="42"/>
      <c r="I598" s="42"/>
      <c r="J598" s="42"/>
      <c r="K598" s="42"/>
      <c r="L598" s="42"/>
      <c r="M598" s="11" t="str">
        <f xml:space="preserve">
(IF(F598&gt;'admin BN&lt;40'!$C$41,'admin BN&lt;40'!$B$41,
(IF(F598&gt;'admin BN&lt;40'!$C$40,'admin BN&lt;40'!$B$40,
(IF(F598&gt;'admin BN&lt;40'!$C$39,'admin BN&lt;40'!$B$39,
(IF(F598&gt;'admin BN&lt;40'!$C$38,'admin BN&lt;40'!$B$38,
(IF(F598&gt;'admin BN&lt;40'!$C$37,'admin BN&lt;40'!$B$37,
(IF(F598&gt;'admin BN&lt;40'!$C$36,'admin BN&lt;40'!$B$36,
(IF(F598&gt;'admin BN&lt;40'!$C$35,'admin BN&lt;40'!$B$35,
(IF(F598&gt;'admin BN&lt;40'!$C$34,'admin BN&lt;40'!$B$34,
(IF(F598&gt;'admin BN&lt;40'!$C$33,'admin BN&lt;40'!$B$33,
(IF(F598&gt;'admin BN&lt;40'!$C$32,'admin BN&lt;40'!$B$32,
(IF(F598&gt;'admin BN&lt;40'!$C$31,'admin BN&lt;40'!$B$31,
(IF(F598&gt;'admin BN&lt;40'!$C$30,'admin BN&lt;40'!$B$30,
(IF(F598&gt;'admin BN&lt;40'!$C$29,'admin BN&lt;40'!$B$29,IF(F598="","",'admin BN&lt;40'!$B$28)))))))))))))))))))))))))))</f>
        <v/>
      </c>
      <c r="N598" s="12" t="str">
        <f xml:space="preserve">
IF(ISBLANK(K598),"",
IF(K598&gt;'admin BN&lt;40'!$E$6,"Safe",
IF(K598&gt;'admin BN&lt;40'!$G$6,"Danger",)))</f>
        <v/>
      </c>
      <c r="O598" s="13" t="str">
        <f xml:space="preserve">
IF(ISBLANK(L598),"",
IF(L598&gt;'admin BN&lt;40'!$G$7,"Danger",
IF(L598&gt;'admin BN&lt;40'!$F$7,"Alert",
IF(L598&gt;='admin BN&lt;40'!$E$7,"Safe",""))))</f>
        <v/>
      </c>
      <c r="P598" s="14" t="str">
        <f xml:space="preserve">
(IF(G598&gt;'admin BN&lt;40'!$C$23,'admin BN&lt;40'!$B$23,
(IF(G598&gt;'admin BN&lt;40'!$C$22,'admin BN&lt;40'!$B$22,
(IF(G598&gt;'admin BN&lt;40'!$C$21,'admin BN&lt;40'!$B$21,
(IF(G598&gt;'admin BN&lt;40'!$C$20,'admin BN&lt;40'!$B$20,IF(G598&gt;'admin BN&lt;40'!$C$19,'admin BN&lt;40'!$B$19,"")))))))))</f>
        <v/>
      </c>
      <c r="Q598" s="14" t="str">
        <f t="shared" si="18"/>
        <v/>
      </c>
      <c r="R598" s="14">
        <f t="shared" si="19"/>
        <v>5</v>
      </c>
      <c r="S598" s="15" t="str">
        <f xml:space="preserve">
IF($R598&gt;0,"Fill in all required fields",
IF(OR($M598="&gt;3.0%",$M598="2.0-3.0%",$M598="1.5-2.0%",$M598="0.5-1.5%"),"Fuel sulphur content is too high for operation on BN&lt;40, please use a higher BN CLO and the matching sheet",
IF($I598&gt;100,"CLO not suitable for this sheet. Please check BN &gt;100 sheet",
IF(AND($I598&gt;39,$I598&lt;101),"CLO not suitable for this sheet. Please check BN40 - BN100 sheet",
IF(ISERROR(VLOOKUP(Q598,'admin BN&lt;40'!J$6:M$59,4,FALSE)),"",VLOOKUP(Q598,'admin BN&lt;40'!J$6:M$59,4,FALSE))))))</f>
        <v>Fill in all required fields</v>
      </c>
    </row>
    <row r="599" spans="2:19" ht="15">
      <c r="B599" s="10">
        <v>594</v>
      </c>
      <c r="C599" s="41"/>
      <c r="D599" s="42"/>
      <c r="E599" s="42"/>
      <c r="F599" s="42"/>
      <c r="G599" s="42"/>
      <c r="H599" s="42"/>
      <c r="I599" s="42"/>
      <c r="J599" s="42"/>
      <c r="K599" s="42"/>
      <c r="L599" s="42"/>
      <c r="M599" s="11" t="str">
        <f xml:space="preserve">
(IF(F599&gt;'admin BN&lt;40'!$C$41,'admin BN&lt;40'!$B$41,
(IF(F599&gt;'admin BN&lt;40'!$C$40,'admin BN&lt;40'!$B$40,
(IF(F599&gt;'admin BN&lt;40'!$C$39,'admin BN&lt;40'!$B$39,
(IF(F599&gt;'admin BN&lt;40'!$C$38,'admin BN&lt;40'!$B$38,
(IF(F599&gt;'admin BN&lt;40'!$C$37,'admin BN&lt;40'!$B$37,
(IF(F599&gt;'admin BN&lt;40'!$C$36,'admin BN&lt;40'!$B$36,
(IF(F599&gt;'admin BN&lt;40'!$C$35,'admin BN&lt;40'!$B$35,
(IF(F599&gt;'admin BN&lt;40'!$C$34,'admin BN&lt;40'!$B$34,
(IF(F599&gt;'admin BN&lt;40'!$C$33,'admin BN&lt;40'!$B$33,
(IF(F599&gt;'admin BN&lt;40'!$C$32,'admin BN&lt;40'!$B$32,
(IF(F599&gt;'admin BN&lt;40'!$C$31,'admin BN&lt;40'!$B$31,
(IF(F599&gt;'admin BN&lt;40'!$C$30,'admin BN&lt;40'!$B$30,
(IF(F599&gt;'admin BN&lt;40'!$C$29,'admin BN&lt;40'!$B$29,IF(F599="","",'admin BN&lt;40'!$B$28)))))))))))))))))))))))))))</f>
        <v/>
      </c>
      <c r="N599" s="12" t="str">
        <f xml:space="preserve">
IF(ISBLANK(K599),"",
IF(K599&gt;'admin BN&lt;40'!$E$6,"Safe",
IF(K599&gt;'admin BN&lt;40'!$G$6,"Danger",)))</f>
        <v/>
      </c>
      <c r="O599" s="13" t="str">
        <f xml:space="preserve">
IF(ISBLANK(L599),"",
IF(L599&gt;'admin BN&lt;40'!$G$7,"Danger",
IF(L599&gt;'admin BN&lt;40'!$F$7,"Alert",
IF(L599&gt;='admin BN&lt;40'!$E$7,"Safe",""))))</f>
        <v/>
      </c>
      <c r="P599" s="14" t="str">
        <f xml:space="preserve">
(IF(G599&gt;'admin BN&lt;40'!$C$23,'admin BN&lt;40'!$B$23,
(IF(G599&gt;'admin BN&lt;40'!$C$22,'admin BN&lt;40'!$B$22,
(IF(G599&gt;'admin BN&lt;40'!$C$21,'admin BN&lt;40'!$B$21,
(IF(G599&gt;'admin BN&lt;40'!$C$20,'admin BN&lt;40'!$B$20,IF(G599&gt;'admin BN&lt;40'!$C$19,'admin BN&lt;40'!$B$19,"")))))))))</f>
        <v/>
      </c>
      <c r="Q599" s="14" t="str">
        <f t="shared" si="18"/>
        <v/>
      </c>
      <c r="R599" s="14">
        <f t="shared" si="19"/>
        <v>5</v>
      </c>
      <c r="S599" s="15" t="str">
        <f xml:space="preserve">
IF($R599&gt;0,"Fill in all required fields",
IF(OR($M599="&gt;3.0%",$M599="2.0-3.0%",$M599="1.5-2.0%",$M599="0.5-1.5%"),"Fuel sulphur content is too high for operation on BN&lt;40, please use a higher BN CLO and the matching sheet",
IF($I599&gt;100,"CLO not suitable for this sheet. Please check BN &gt;100 sheet",
IF(AND($I599&gt;39,$I599&lt;101),"CLO not suitable for this sheet. Please check BN40 - BN100 sheet",
IF(ISERROR(VLOOKUP(Q599,'admin BN&lt;40'!J$6:M$59,4,FALSE)),"",VLOOKUP(Q599,'admin BN&lt;40'!J$6:M$59,4,FALSE))))))</f>
        <v>Fill in all required fields</v>
      </c>
    </row>
    <row r="600" spans="2:19" ht="15">
      <c r="B600" s="10">
        <v>595</v>
      </c>
      <c r="C600" s="41"/>
      <c r="D600" s="42"/>
      <c r="E600" s="42"/>
      <c r="F600" s="42"/>
      <c r="G600" s="42"/>
      <c r="H600" s="42"/>
      <c r="I600" s="42"/>
      <c r="J600" s="42"/>
      <c r="K600" s="42"/>
      <c r="L600" s="42"/>
      <c r="M600" s="11" t="str">
        <f xml:space="preserve">
(IF(F600&gt;'admin BN&lt;40'!$C$41,'admin BN&lt;40'!$B$41,
(IF(F600&gt;'admin BN&lt;40'!$C$40,'admin BN&lt;40'!$B$40,
(IF(F600&gt;'admin BN&lt;40'!$C$39,'admin BN&lt;40'!$B$39,
(IF(F600&gt;'admin BN&lt;40'!$C$38,'admin BN&lt;40'!$B$38,
(IF(F600&gt;'admin BN&lt;40'!$C$37,'admin BN&lt;40'!$B$37,
(IF(F600&gt;'admin BN&lt;40'!$C$36,'admin BN&lt;40'!$B$36,
(IF(F600&gt;'admin BN&lt;40'!$C$35,'admin BN&lt;40'!$B$35,
(IF(F600&gt;'admin BN&lt;40'!$C$34,'admin BN&lt;40'!$B$34,
(IF(F600&gt;'admin BN&lt;40'!$C$33,'admin BN&lt;40'!$B$33,
(IF(F600&gt;'admin BN&lt;40'!$C$32,'admin BN&lt;40'!$B$32,
(IF(F600&gt;'admin BN&lt;40'!$C$31,'admin BN&lt;40'!$B$31,
(IF(F600&gt;'admin BN&lt;40'!$C$30,'admin BN&lt;40'!$B$30,
(IF(F600&gt;'admin BN&lt;40'!$C$29,'admin BN&lt;40'!$B$29,IF(F600="","",'admin BN&lt;40'!$B$28)))))))))))))))))))))))))))</f>
        <v/>
      </c>
      <c r="N600" s="12" t="str">
        <f xml:space="preserve">
IF(ISBLANK(K600),"",
IF(K600&gt;'admin BN&lt;40'!$E$6,"Safe",
IF(K600&gt;'admin BN&lt;40'!$G$6,"Danger",)))</f>
        <v/>
      </c>
      <c r="O600" s="13" t="str">
        <f xml:space="preserve">
IF(ISBLANK(L600),"",
IF(L600&gt;'admin BN&lt;40'!$G$7,"Danger",
IF(L600&gt;'admin BN&lt;40'!$F$7,"Alert",
IF(L600&gt;='admin BN&lt;40'!$E$7,"Safe",""))))</f>
        <v/>
      </c>
      <c r="P600" s="14" t="str">
        <f xml:space="preserve">
(IF(G600&gt;'admin BN&lt;40'!$C$23,'admin BN&lt;40'!$B$23,
(IF(G600&gt;'admin BN&lt;40'!$C$22,'admin BN&lt;40'!$B$22,
(IF(G600&gt;'admin BN&lt;40'!$C$21,'admin BN&lt;40'!$B$21,
(IF(G600&gt;'admin BN&lt;40'!$C$20,'admin BN&lt;40'!$B$20,IF(G600&gt;'admin BN&lt;40'!$C$19,'admin BN&lt;40'!$B$19,"")))))))))</f>
        <v/>
      </c>
      <c r="Q600" s="14" t="str">
        <f t="shared" si="18"/>
        <v/>
      </c>
      <c r="R600" s="14">
        <f t="shared" si="19"/>
        <v>5</v>
      </c>
      <c r="S600" s="15" t="str">
        <f xml:space="preserve">
IF($R600&gt;0,"Fill in all required fields",
IF(OR($M600="&gt;3.0%",$M600="2.0-3.0%",$M600="1.5-2.0%",$M600="0.5-1.5%"),"Fuel sulphur content is too high for operation on BN&lt;40, please use a higher BN CLO and the matching sheet",
IF($I600&gt;100,"CLO not suitable for this sheet. Please check BN &gt;100 sheet",
IF(AND($I600&gt;39,$I600&lt;101),"CLO not suitable for this sheet. Please check BN40 - BN100 sheet",
IF(ISERROR(VLOOKUP(Q600,'admin BN&lt;40'!J$6:M$59,4,FALSE)),"",VLOOKUP(Q600,'admin BN&lt;40'!J$6:M$59,4,FALSE))))))</f>
        <v>Fill in all required fields</v>
      </c>
    </row>
    <row r="601" spans="2:19" ht="15">
      <c r="B601" s="10">
        <v>596</v>
      </c>
      <c r="C601" s="41"/>
      <c r="D601" s="42"/>
      <c r="E601" s="42"/>
      <c r="F601" s="42"/>
      <c r="G601" s="42"/>
      <c r="H601" s="42"/>
      <c r="I601" s="42"/>
      <c r="J601" s="42"/>
      <c r="K601" s="42"/>
      <c r="L601" s="42"/>
      <c r="M601" s="11" t="str">
        <f xml:space="preserve">
(IF(F601&gt;'admin BN&lt;40'!$C$41,'admin BN&lt;40'!$B$41,
(IF(F601&gt;'admin BN&lt;40'!$C$40,'admin BN&lt;40'!$B$40,
(IF(F601&gt;'admin BN&lt;40'!$C$39,'admin BN&lt;40'!$B$39,
(IF(F601&gt;'admin BN&lt;40'!$C$38,'admin BN&lt;40'!$B$38,
(IF(F601&gt;'admin BN&lt;40'!$C$37,'admin BN&lt;40'!$B$37,
(IF(F601&gt;'admin BN&lt;40'!$C$36,'admin BN&lt;40'!$B$36,
(IF(F601&gt;'admin BN&lt;40'!$C$35,'admin BN&lt;40'!$B$35,
(IF(F601&gt;'admin BN&lt;40'!$C$34,'admin BN&lt;40'!$B$34,
(IF(F601&gt;'admin BN&lt;40'!$C$33,'admin BN&lt;40'!$B$33,
(IF(F601&gt;'admin BN&lt;40'!$C$32,'admin BN&lt;40'!$B$32,
(IF(F601&gt;'admin BN&lt;40'!$C$31,'admin BN&lt;40'!$B$31,
(IF(F601&gt;'admin BN&lt;40'!$C$30,'admin BN&lt;40'!$B$30,
(IF(F601&gt;'admin BN&lt;40'!$C$29,'admin BN&lt;40'!$B$29,IF(F601="","",'admin BN&lt;40'!$B$28)))))))))))))))))))))))))))</f>
        <v/>
      </c>
      <c r="N601" s="12" t="str">
        <f xml:space="preserve">
IF(ISBLANK(K601),"",
IF(K601&gt;'admin BN&lt;40'!$E$6,"Safe",
IF(K601&gt;'admin BN&lt;40'!$G$6,"Danger",)))</f>
        <v/>
      </c>
      <c r="O601" s="13" t="str">
        <f xml:space="preserve">
IF(ISBLANK(L601),"",
IF(L601&gt;'admin BN&lt;40'!$G$7,"Danger",
IF(L601&gt;'admin BN&lt;40'!$F$7,"Alert",
IF(L601&gt;='admin BN&lt;40'!$E$7,"Safe",""))))</f>
        <v/>
      </c>
      <c r="P601" s="14" t="str">
        <f xml:space="preserve">
(IF(G601&gt;'admin BN&lt;40'!$C$23,'admin BN&lt;40'!$B$23,
(IF(G601&gt;'admin BN&lt;40'!$C$22,'admin BN&lt;40'!$B$22,
(IF(G601&gt;'admin BN&lt;40'!$C$21,'admin BN&lt;40'!$B$21,
(IF(G601&gt;'admin BN&lt;40'!$C$20,'admin BN&lt;40'!$B$20,IF(G601&gt;'admin BN&lt;40'!$C$19,'admin BN&lt;40'!$B$19,"")))))))))</f>
        <v/>
      </c>
      <c r="Q601" s="14" t="str">
        <f t="shared" si="18"/>
        <v/>
      </c>
      <c r="R601" s="14">
        <f t="shared" si="19"/>
        <v>5</v>
      </c>
      <c r="S601" s="15" t="str">
        <f xml:space="preserve">
IF($R601&gt;0,"Fill in all required fields",
IF(OR($M601="&gt;3.0%",$M601="2.0-3.0%",$M601="1.5-2.0%",$M601="0.5-1.5%"),"Fuel sulphur content is too high for operation on BN&lt;40, please use a higher BN CLO and the matching sheet",
IF($I601&gt;100,"CLO not suitable for this sheet. Please check BN &gt;100 sheet",
IF(AND($I601&gt;39,$I601&lt;101),"CLO not suitable for this sheet. Please check BN40 - BN100 sheet",
IF(ISERROR(VLOOKUP(Q601,'admin BN&lt;40'!J$6:M$59,4,FALSE)),"",VLOOKUP(Q601,'admin BN&lt;40'!J$6:M$59,4,FALSE))))))</f>
        <v>Fill in all required fields</v>
      </c>
    </row>
    <row r="602" spans="2:19" ht="15">
      <c r="B602" s="10">
        <v>597</v>
      </c>
      <c r="C602" s="41"/>
      <c r="D602" s="42"/>
      <c r="E602" s="42"/>
      <c r="F602" s="42"/>
      <c r="G602" s="42"/>
      <c r="H602" s="42"/>
      <c r="I602" s="42"/>
      <c r="J602" s="42"/>
      <c r="K602" s="42"/>
      <c r="L602" s="42"/>
      <c r="M602" s="11" t="str">
        <f xml:space="preserve">
(IF(F602&gt;'admin BN&lt;40'!$C$41,'admin BN&lt;40'!$B$41,
(IF(F602&gt;'admin BN&lt;40'!$C$40,'admin BN&lt;40'!$B$40,
(IF(F602&gt;'admin BN&lt;40'!$C$39,'admin BN&lt;40'!$B$39,
(IF(F602&gt;'admin BN&lt;40'!$C$38,'admin BN&lt;40'!$B$38,
(IF(F602&gt;'admin BN&lt;40'!$C$37,'admin BN&lt;40'!$B$37,
(IF(F602&gt;'admin BN&lt;40'!$C$36,'admin BN&lt;40'!$B$36,
(IF(F602&gt;'admin BN&lt;40'!$C$35,'admin BN&lt;40'!$B$35,
(IF(F602&gt;'admin BN&lt;40'!$C$34,'admin BN&lt;40'!$B$34,
(IF(F602&gt;'admin BN&lt;40'!$C$33,'admin BN&lt;40'!$B$33,
(IF(F602&gt;'admin BN&lt;40'!$C$32,'admin BN&lt;40'!$B$32,
(IF(F602&gt;'admin BN&lt;40'!$C$31,'admin BN&lt;40'!$B$31,
(IF(F602&gt;'admin BN&lt;40'!$C$30,'admin BN&lt;40'!$B$30,
(IF(F602&gt;'admin BN&lt;40'!$C$29,'admin BN&lt;40'!$B$29,IF(F602="","",'admin BN&lt;40'!$B$28)))))))))))))))))))))))))))</f>
        <v/>
      </c>
      <c r="N602" s="12" t="str">
        <f xml:space="preserve">
IF(ISBLANK(K602),"",
IF(K602&gt;'admin BN&lt;40'!$E$6,"Safe",
IF(K602&gt;'admin BN&lt;40'!$G$6,"Danger",)))</f>
        <v/>
      </c>
      <c r="O602" s="13" t="str">
        <f xml:space="preserve">
IF(ISBLANK(L602),"",
IF(L602&gt;'admin BN&lt;40'!$G$7,"Danger",
IF(L602&gt;'admin BN&lt;40'!$F$7,"Alert",
IF(L602&gt;='admin BN&lt;40'!$E$7,"Safe",""))))</f>
        <v/>
      </c>
      <c r="P602" s="14" t="str">
        <f xml:space="preserve">
(IF(G602&gt;'admin BN&lt;40'!$C$23,'admin BN&lt;40'!$B$23,
(IF(G602&gt;'admin BN&lt;40'!$C$22,'admin BN&lt;40'!$B$22,
(IF(G602&gt;'admin BN&lt;40'!$C$21,'admin BN&lt;40'!$B$21,
(IF(G602&gt;'admin BN&lt;40'!$C$20,'admin BN&lt;40'!$B$20,IF(G602&gt;'admin BN&lt;40'!$C$19,'admin BN&lt;40'!$B$19,"")))))))))</f>
        <v/>
      </c>
      <c r="Q602" s="14" t="str">
        <f t="shared" si="18"/>
        <v/>
      </c>
      <c r="R602" s="14">
        <f t="shared" si="19"/>
        <v>5</v>
      </c>
      <c r="S602" s="15" t="str">
        <f xml:space="preserve">
IF($R602&gt;0,"Fill in all required fields",
IF(OR($M602="&gt;3.0%",$M602="2.0-3.0%",$M602="1.5-2.0%",$M602="0.5-1.5%"),"Fuel sulphur content is too high for operation on BN&lt;40, please use a higher BN CLO and the matching sheet",
IF($I602&gt;100,"CLO not suitable for this sheet. Please check BN &gt;100 sheet",
IF(AND($I602&gt;39,$I602&lt;101),"CLO not suitable for this sheet. Please check BN40 - BN100 sheet",
IF(ISERROR(VLOOKUP(Q602,'admin BN&lt;40'!J$6:M$59,4,FALSE)),"",VLOOKUP(Q602,'admin BN&lt;40'!J$6:M$59,4,FALSE))))))</f>
        <v>Fill in all required fields</v>
      </c>
    </row>
    <row r="603" spans="2:19" ht="15">
      <c r="B603" s="10">
        <v>598</v>
      </c>
      <c r="C603" s="41"/>
      <c r="D603" s="42"/>
      <c r="E603" s="42"/>
      <c r="F603" s="42"/>
      <c r="G603" s="42"/>
      <c r="H603" s="42"/>
      <c r="I603" s="42"/>
      <c r="J603" s="42"/>
      <c r="K603" s="42"/>
      <c r="L603" s="42"/>
      <c r="M603" s="11" t="str">
        <f xml:space="preserve">
(IF(F603&gt;'admin BN&lt;40'!$C$41,'admin BN&lt;40'!$B$41,
(IF(F603&gt;'admin BN&lt;40'!$C$40,'admin BN&lt;40'!$B$40,
(IF(F603&gt;'admin BN&lt;40'!$C$39,'admin BN&lt;40'!$B$39,
(IF(F603&gt;'admin BN&lt;40'!$C$38,'admin BN&lt;40'!$B$38,
(IF(F603&gt;'admin BN&lt;40'!$C$37,'admin BN&lt;40'!$B$37,
(IF(F603&gt;'admin BN&lt;40'!$C$36,'admin BN&lt;40'!$B$36,
(IF(F603&gt;'admin BN&lt;40'!$C$35,'admin BN&lt;40'!$B$35,
(IF(F603&gt;'admin BN&lt;40'!$C$34,'admin BN&lt;40'!$B$34,
(IF(F603&gt;'admin BN&lt;40'!$C$33,'admin BN&lt;40'!$B$33,
(IF(F603&gt;'admin BN&lt;40'!$C$32,'admin BN&lt;40'!$B$32,
(IF(F603&gt;'admin BN&lt;40'!$C$31,'admin BN&lt;40'!$B$31,
(IF(F603&gt;'admin BN&lt;40'!$C$30,'admin BN&lt;40'!$B$30,
(IF(F603&gt;'admin BN&lt;40'!$C$29,'admin BN&lt;40'!$B$29,IF(F603="","",'admin BN&lt;40'!$B$28)))))))))))))))))))))))))))</f>
        <v/>
      </c>
      <c r="N603" s="12" t="str">
        <f xml:space="preserve">
IF(ISBLANK(K603),"",
IF(K603&gt;'admin BN&lt;40'!$E$6,"Safe",
IF(K603&gt;'admin BN&lt;40'!$G$6,"Danger",)))</f>
        <v/>
      </c>
      <c r="O603" s="13" t="str">
        <f xml:space="preserve">
IF(ISBLANK(L603),"",
IF(L603&gt;'admin BN&lt;40'!$G$7,"Danger",
IF(L603&gt;'admin BN&lt;40'!$F$7,"Alert",
IF(L603&gt;='admin BN&lt;40'!$E$7,"Safe",""))))</f>
        <v/>
      </c>
      <c r="P603" s="14" t="str">
        <f xml:space="preserve">
(IF(G603&gt;'admin BN&lt;40'!$C$23,'admin BN&lt;40'!$B$23,
(IF(G603&gt;'admin BN&lt;40'!$C$22,'admin BN&lt;40'!$B$22,
(IF(G603&gt;'admin BN&lt;40'!$C$21,'admin BN&lt;40'!$B$21,
(IF(G603&gt;'admin BN&lt;40'!$C$20,'admin BN&lt;40'!$B$20,IF(G603&gt;'admin BN&lt;40'!$C$19,'admin BN&lt;40'!$B$19,"")))))))))</f>
        <v/>
      </c>
      <c r="Q603" s="14" t="str">
        <f t="shared" si="18"/>
        <v/>
      </c>
      <c r="R603" s="14">
        <f t="shared" si="19"/>
        <v>5</v>
      </c>
      <c r="S603" s="15" t="str">
        <f xml:space="preserve">
IF($R603&gt;0,"Fill in all required fields",
IF(OR($M603="&gt;3.0%",$M603="2.0-3.0%",$M603="1.5-2.0%",$M603="0.5-1.5%"),"Fuel sulphur content is too high for operation on BN&lt;40, please use a higher BN CLO and the matching sheet",
IF($I603&gt;100,"CLO not suitable for this sheet. Please check BN &gt;100 sheet",
IF(AND($I603&gt;39,$I603&lt;101),"CLO not suitable for this sheet. Please check BN40 - BN100 sheet",
IF(ISERROR(VLOOKUP(Q603,'admin BN&lt;40'!J$6:M$59,4,FALSE)),"",VLOOKUP(Q603,'admin BN&lt;40'!J$6:M$59,4,FALSE))))))</f>
        <v>Fill in all required fields</v>
      </c>
    </row>
    <row r="604" spans="2:19" ht="15">
      <c r="B604" s="10">
        <v>599</v>
      </c>
      <c r="C604" s="41"/>
      <c r="D604" s="42"/>
      <c r="E604" s="42"/>
      <c r="F604" s="42"/>
      <c r="G604" s="42"/>
      <c r="H604" s="42"/>
      <c r="I604" s="42"/>
      <c r="J604" s="42"/>
      <c r="K604" s="42"/>
      <c r="L604" s="42"/>
      <c r="M604" s="11" t="str">
        <f xml:space="preserve">
(IF(F604&gt;'admin BN&lt;40'!$C$41,'admin BN&lt;40'!$B$41,
(IF(F604&gt;'admin BN&lt;40'!$C$40,'admin BN&lt;40'!$B$40,
(IF(F604&gt;'admin BN&lt;40'!$C$39,'admin BN&lt;40'!$B$39,
(IF(F604&gt;'admin BN&lt;40'!$C$38,'admin BN&lt;40'!$B$38,
(IF(F604&gt;'admin BN&lt;40'!$C$37,'admin BN&lt;40'!$B$37,
(IF(F604&gt;'admin BN&lt;40'!$C$36,'admin BN&lt;40'!$B$36,
(IF(F604&gt;'admin BN&lt;40'!$C$35,'admin BN&lt;40'!$B$35,
(IF(F604&gt;'admin BN&lt;40'!$C$34,'admin BN&lt;40'!$B$34,
(IF(F604&gt;'admin BN&lt;40'!$C$33,'admin BN&lt;40'!$B$33,
(IF(F604&gt;'admin BN&lt;40'!$C$32,'admin BN&lt;40'!$B$32,
(IF(F604&gt;'admin BN&lt;40'!$C$31,'admin BN&lt;40'!$B$31,
(IF(F604&gt;'admin BN&lt;40'!$C$30,'admin BN&lt;40'!$B$30,
(IF(F604&gt;'admin BN&lt;40'!$C$29,'admin BN&lt;40'!$B$29,IF(F604="","",'admin BN&lt;40'!$B$28)))))))))))))))))))))))))))</f>
        <v/>
      </c>
      <c r="N604" s="12" t="str">
        <f xml:space="preserve">
IF(ISBLANK(K604),"",
IF(K604&gt;'admin BN&lt;40'!$E$6,"Safe",
IF(K604&gt;'admin BN&lt;40'!$G$6,"Danger",)))</f>
        <v/>
      </c>
      <c r="O604" s="13" t="str">
        <f xml:space="preserve">
IF(ISBLANK(L604),"",
IF(L604&gt;'admin BN&lt;40'!$G$7,"Danger",
IF(L604&gt;'admin BN&lt;40'!$F$7,"Alert",
IF(L604&gt;='admin BN&lt;40'!$E$7,"Safe",""))))</f>
        <v/>
      </c>
      <c r="P604" s="14" t="str">
        <f xml:space="preserve">
(IF(G604&gt;'admin BN&lt;40'!$C$23,'admin BN&lt;40'!$B$23,
(IF(G604&gt;'admin BN&lt;40'!$C$22,'admin BN&lt;40'!$B$22,
(IF(G604&gt;'admin BN&lt;40'!$C$21,'admin BN&lt;40'!$B$21,
(IF(G604&gt;'admin BN&lt;40'!$C$20,'admin BN&lt;40'!$B$20,IF(G604&gt;'admin BN&lt;40'!$C$19,'admin BN&lt;40'!$B$19,"")))))))))</f>
        <v/>
      </c>
      <c r="Q604" s="14" t="str">
        <f t="shared" si="18"/>
        <v/>
      </c>
      <c r="R604" s="14">
        <f t="shared" si="19"/>
        <v>5</v>
      </c>
      <c r="S604" s="15" t="str">
        <f xml:space="preserve">
IF($R604&gt;0,"Fill in all required fields",
IF(OR($M604="&gt;3.0%",$M604="2.0-3.0%",$M604="1.5-2.0%",$M604="0.5-1.5%"),"Fuel sulphur content is too high for operation on BN&lt;40, please use a higher BN CLO and the matching sheet",
IF($I604&gt;100,"CLO not suitable for this sheet. Please check BN &gt;100 sheet",
IF(AND($I604&gt;39,$I604&lt;101),"CLO not suitable for this sheet. Please check BN40 - BN100 sheet",
IF(ISERROR(VLOOKUP(Q604,'admin BN&lt;40'!J$6:M$59,4,FALSE)),"",VLOOKUP(Q604,'admin BN&lt;40'!J$6:M$59,4,FALSE))))))</f>
        <v>Fill in all required fields</v>
      </c>
    </row>
    <row r="605" spans="2:19" ht="15">
      <c r="B605" s="10">
        <v>600</v>
      </c>
      <c r="C605" s="41"/>
      <c r="D605" s="42"/>
      <c r="E605" s="42"/>
      <c r="F605" s="42"/>
      <c r="G605" s="42"/>
      <c r="H605" s="42"/>
      <c r="I605" s="42"/>
      <c r="J605" s="42"/>
      <c r="K605" s="42"/>
      <c r="L605" s="42"/>
      <c r="M605" s="11" t="str">
        <f xml:space="preserve">
(IF(F605&gt;'admin BN&lt;40'!$C$41,'admin BN&lt;40'!$B$41,
(IF(F605&gt;'admin BN&lt;40'!$C$40,'admin BN&lt;40'!$B$40,
(IF(F605&gt;'admin BN&lt;40'!$C$39,'admin BN&lt;40'!$B$39,
(IF(F605&gt;'admin BN&lt;40'!$C$38,'admin BN&lt;40'!$B$38,
(IF(F605&gt;'admin BN&lt;40'!$C$37,'admin BN&lt;40'!$B$37,
(IF(F605&gt;'admin BN&lt;40'!$C$36,'admin BN&lt;40'!$B$36,
(IF(F605&gt;'admin BN&lt;40'!$C$35,'admin BN&lt;40'!$B$35,
(IF(F605&gt;'admin BN&lt;40'!$C$34,'admin BN&lt;40'!$B$34,
(IF(F605&gt;'admin BN&lt;40'!$C$33,'admin BN&lt;40'!$B$33,
(IF(F605&gt;'admin BN&lt;40'!$C$32,'admin BN&lt;40'!$B$32,
(IF(F605&gt;'admin BN&lt;40'!$C$31,'admin BN&lt;40'!$B$31,
(IF(F605&gt;'admin BN&lt;40'!$C$30,'admin BN&lt;40'!$B$30,
(IF(F605&gt;'admin BN&lt;40'!$C$29,'admin BN&lt;40'!$B$29,IF(F605="","",'admin BN&lt;40'!$B$28)))))))))))))))))))))))))))</f>
        <v/>
      </c>
      <c r="N605" s="12" t="str">
        <f xml:space="preserve">
IF(ISBLANK(K605),"",
IF(K605&gt;'admin BN&lt;40'!$E$6,"Safe",
IF(K605&gt;'admin BN&lt;40'!$G$6,"Danger",)))</f>
        <v/>
      </c>
      <c r="O605" s="13" t="str">
        <f xml:space="preserve">
IF(ISBLANK(L605),"",
IF(L605&gt;'admin BN&lt;40'!$G$7,"Danger",
IF(L605&gt;'admin BN&lt;40'!$F$7,"Alert",
IF(L605&gt;='admin BN&lt;40'!$E$7,"Safe",""))))</f>
        <v/>
      </c>
      <c r="P605" s="14" t="str">
        <f xml:space="preserve">
(IF(G605&gt;'admin BN&lt;40'!$C$23,'admin BN&lt;40'!$B$23,
(IF(G605&gt;'admin BN&lt;40'!$C$22,'admin BN&lt;40'!$B$22,
(IF(G605&gt;'admin BN&lt;40'!$C$21,'admin BN&lt;40'!$B$21,
(IF(G605&gt;'admin BN&lt;40'!$C$20,'admin BN&lt;40'!$B$20,IF(G605&gt;'admin BN&lt;40'!$C$19,'admin BN&lt;40'!$B$19,"")))))))))</f>
        <v/>
      </c>
      <c r="Q605" s="14" t="str">
        <f t="shared" si="18"/>
        <v/>
      </c>
      <c r="R605" s="14">
        <f t="shared" si="19"/>
        <v>5</v>
      </c>
      <c r="S605" s="15" t="str">
        <f xml:space="preserve">
IF($R605&gt;0,"Fill in all required fields",
IF(OR($M605="&gt;3.0%",$M605="2.0-3.0%",$M605="1.5-2.0%",$M605="0.5-1.5%"),"Fuel sulphur content is too high for operation on BN&lt;40, please use a higher BN CLO and the matching sheet",
IF($I605&gt;100,"CLO not suitable for this sheet. Please check BN &gt;100 sheet",
IF(AND($I605&gt;39,$I605&lt;101),"CLO not suitable for this sheet. Please check BN40 - BN100 sheet",
IF(ISERROR(VLOOKUP(Q605,'admin BN&lt;40'!J$6:M$59,4,FALSE)),"",VLOOKUP(Q605,'admin BN&lt;40'!J$6:M$59,4,FALSE))))))</f>
        <v>Fill in all required fields</v>
      </c>
    </row>
    <row r="606" spans="2:19" ht="15">
      <c r="B606" s="10">
        <v>601</v>
      </c>
      <c r="C606" s="41"/>
      <c r="D606" s="42"/>
      <c r="E606" s="42"/>
      <c r="F606" s="42"/>
      <c r="G606" s="42"/>
      <c r="H606" s="42"/>
      <c r="I606" s="42"/>
      <c r="J606" s="42"/>
      <c r="K606" s="42"/>
      <c r="L606" s="42"/>
      <c r="M606" s="11" t="str">
        <f xml:space="preserve">
(IF(F606&gt;'admin BN&lt;40'!$C$41,'admin BN&lt;40'!$B$41,
(IF(F606&gt;'admin BN&lt;40'!$C$40,'admin BN&lt;40'!$B$40,
(IF(F606&gt;'admin BN&lt;40'!$C$39,'admin BN&lt;40'!$B$39,
(IF(F606&gt;'admin BN&lt;40'!$C$38,'admin BN&lt;40'!$B$38,
(IF(F606&gt;'admin BN&lt;40'!$C$37,'admin BN&lt;40'!$B$37,
(IF(F606&gt;'admin BN&lt;40'!$C$36,'admin BN&lt;40'!$B$36,
(IF(F606&gt;'admin BN&lt;40'!$C$35,'admin BN&lt;40'!$B$35,
(IF(F606&gt;'admin BN&lt;40'!$C$34,'admin BN&lt;40'!$B$34,
(IF(F606&gt;'admin BN&lt;40'!$C$33,'admin BN&lt;40'!$B$33,
(IF(F606&gt;'admin BN&lt;40'!$C$32,'admin BN&lt;40'!$B$32,
(IF(F606&gt;'admin BN&lt;40'!$C$31,'admin BN&lt;40'!$B$31,
(IF(F606&gt;'admin BN&lt;40'!$C$30,'admin BN&lt;40'!$B$30,
(IF(F606&gt;'admin BN&lt;40'!$C$29,'admin BN&lt;40'!$B$29,IF(F606="","",'admin BN&lt;40'!$B$28)))))))))))))))))))))))))))</f>
        <v/>
      </c>
      <c r="N606" s="12" t="str">
        <f xml:space="preserve">
IF(ISBLANK(K606),"",
IF(K606&gt;'admin BN&lt;40'!$E$6,"Safe",
IF(K606&gt;'admin BN&lt;40'!$G$6,"Danger",)))</f>
        <v/>
      </c>
      <c r="O606" s="13" t="str">
        <f xml:space="preserve">
IF(ISBLANK(L606),"",
IF(L606&gt;'admin BN&lt;40'!$G$7,"Danger",
IF(L606&gt;'admin BN&lt;40'!$F$7,"Alert",
IF(L606&gt;='admin BN&lt;40'!$E$7,"Safe",""))))</f>
        <v/>
      </c>
      <c r="P606" s="14" t="str">
        <f xml:space="preserve">
(IF(G606&gt;'admin BN&lt;40'!$C$23,'admin BN&lt;40'!$B$23,
(IF(G606&gt;'admin BN&lt;40'!$C$22,'admin BN&lt;40'!$B$22,
(IF(G606&gt;'admin BN&lt;40'!$C$21,'admin BN&lt;40'!$B$21,
(IF(G606&gt;'admin BN&lt;40'!$C$20,'admin BN&lt;40'!$B$20,IF(G606&gt;'admin BN&lt;40'!$C$19,'admin BN&lt;40'!$B$19,"")))))))))</f>
        <v/>
      </c>
      <c r="Q606" s="14" t="str">
        <f t="shared" si="18"/>
        <v/>
      </c>
      <c r="R606" s="14">
        <f t="shared" si="19"/>
        <v>5</v>
      </c>
      <c r="S606" s="15" t="str">
        <f xml:space="preserve">
IF($R606&gt;0,"Fill in all required fields",
IF(OR($M606="&gt;3.0%",$M606="2.0-3.0%",$M606="1.5-2.0%",$M606="0.5-1.5%"),"Fuel sulphur content is too high for operation on BN&lt;40, please use a higher BN CLO and the matching sheet",
IF($I606&gt;100,"CLO not suitable for this sheet. Please check BN &gt;100 sheet",
IF(AND($I606&gt;39,$I606&lt;101),"CLO not suitable for this sheet. Please check BN40 - BN100 sheet",
IF(ISERROR(VLOOKUP(Q606,'admin BN&lt;40'!J$6:M$59,4,FALSE)),"",VLOOKUP(Q606,'admin BN&lt;40'!J$6:M$59,4,FALSE))))))</f>
        <v>Fill in all required fields</v>
      </c>
    </row>
    <row r="607" spans="2:19" ht="15">
      <c r="B607" s="10">
        <v>602</v>
      </c>
      <c r="C607" s="41"/>
      <c r="D607" s="42"/>
      <c r="E607" s="42"/>
      <c r="F607" s="42"/>
      <c r="G607" s="42"/>
      <c r="H607" s="42"/>
      <c r="I607" s="42"/>
      <c r="J607" s="42"/>
      <c r="K607" s="42"/>
      <c r="L607" s="42"/>
      <c r="M607" s="11" t="str">
        <f xml:space="preserve">
(IF(F607&gt;'admin BN&lt;40'!$C$41,'admin BN&lt;40'!$B$41,
(IF(F607&gt;'admin BN&lt;40'!$C$40,'admin BN&lt;40'!$B$40,
(IF(F607&gt;'admin BN&lt;40'!$C$39,'admin BN&lt;40'!$B$39,
(IF(F607&gt;'admin BN&lt;40'!$C$38,'admin BN&lt;40'!$B$38,
(IF(F607&gt;'admin BN&lt;40'!$C$37,'admin BN&lt;40'!$B$37,
(IF(F607&gt;'admin BN&lt;40'!$C$36,'admin BN&lt;40'!$B$36,
(IF(F607&gt;'admin BN&lt;40'!$C$35,'admin BN&lt;40'!$B$35,
(IF(F607&gt;'admin BN&lt;40'!$C$34,'admin BN&lt;40'!$B$34,
(IF(F607&gt;'admin BN&lt;40'!$C$33,'admin BN&lt;40'!$B$33,
(IF(F607&gt;'admin BN&lt;40'!$C$32,'admin BN&lt;40'!$B$32,
(IF(F607&gt;'admin BN&lt;40'!$C$31,'admin BN&lt;40'!$B$31,
(IF(F607&gt;'admin BN&lt;40'!$C$30,'admin BN&lt;40'!$B$30,
(IF(F607&gt;'admin BN&lt;40'!$C$29,'admin BN&lt;40'!$B$29,IF(F607="","",'admin BN&lt;40'!$B$28)))))))))))))))))))))))))))</f>
        <v/>
      </c>
      <c r="N607" s="12" t="str">
        <f xml:space="preserve">
IF(ISBLANK(K607),"",
IF(K607&gt;'admin BN&lt;40'!$E$6,"Safe",
IF(K607&gt;'admin BN&lt;40'!$G$6,"Danger",)))</f>
        <v/>
      </c>
      <c r="O607" s="13" t="str">
        <f xml:space="preserve">
IF(ISBLANK(L607),"",
IF(L607&gt;'admin BN&lt;40'!$G$7,"Danger",
IF(L607&gt;'admin BN&lt;40'!$F$7,"Alert",
IF(L607&gt;='admin BN&lt;40'!$E$7,"Safe",""))))</f>
        <v/>
      </c>
      <c r="P607" s="14" t="str">
        <f xml:space="preserve">
(IF(G607&gt;'admin BN&lt;40'!$C$23,'admin BN&lt;40'!$B$23,
(IF(G607&gt;'admin BN&lt;40'!$C$22,'admin BN&lt;40'!$B$22,
(IF(G607&gt;'admin BN&lt;40'!$C$21,'admin BN&lt;40'!$B$21,
(IF(G607&gt;'admin BN&lt;40'!$C$20,'admin BN&lt;40'!$B$20,IF(G607&gt;'admin BN&lt;40'!$C$19,'admin BN&lt;40'!$B$19,"")))))))))</f>
        <v/>
      </c>
      <c r="Q607" s="14" t="str">
        <f t="shared" si="18"/>
        <v/>
      </c>
      <c r="R607" s="14">
        <f t="shared" si="19"/>
        <v>5</v>
      </c>
      <c r="S607" s="15" t="str">
        <f xml:space="preserve">
IF($R607&gt;0,"Fill in all required fields",
IF(OR($M607="&gt;3.0%",$M607="2.0-3.0%",$M607="1.5-2.0%",$M607="0.5-1.5%"),"Fuel sulphur content is too high for operation on BN&lt;40, please use a higher BN CLO and the matching sheet",
IF($I607&gt;100,"CLO not suitable for this sheet. Please check BN &gt;100 sheet",
IF(AND($I607&gt;39,$I607&lt;101),"CLO not suitable for this sheet. Please check BN40 - BN100 sheet",
IF(ISERROR(VLOOKUP(Q607,'admin BN&lt;40'!J$6:M$59,4,FALSE)),"",VLOOKUP(Q607,'admin BN&lt;40'!J$6:M$59,4,FALSE))))))</f>
        <v>Fill in all required fields</v>
      </c>
    </row>
    <row r="608" spans="2:19" ht="15">
      <c r="B608" s="10">
        <v>603</v>
      </c>
      <c r="C608" s="41"/>
      <c r="D608" s="42"/>
      <c r="E608" s="42"/>
      <c r="F608" s="42"/>
      <c r="G608" s="42"/>
      <c r="H608" s="42"/>
      <c r="I608" s="42"/>
      <c r="J608" s="42"/>
      <c r="K608" s="42"/>
      <c r="L608" s="42"/>
      <c r="M608" s="11" t="str">
        <f xml:space="preserve">
(IF(F608&gt;'admin BN&lt;40'!$C$41,'admin BN&lt;40'!$B$41,
(IF(F608&gt;'admin BN&lt;40'!$C$40,'admin BN&lt;40'!$B$40,
(IF(F608&gt;'admin BN&lt;40'!$C$39,'admin BN&lt;40'!$B$39,
(IF(F608&gt;'admin BN&lt;40'!$C$38,'admin BN&lt;40'!$B$38,
(IF(F608&gt;'admin BN&lt;40'!$C$37,'admin BN&lt;40'!$B$37,
(IF(F608&gt;'admin BN&lt;40'!$C$36,'admin BN&lt;40'!$B$36,
(IF(F608&gt;'admin BN&lt;40'!$C$35,'admin BN&lt;40'!$B$35,
(IF(F608&gt;'admin BN&lt;40'!$C$34,'admin BN&lt;40'!$B$34,
(IF(F608&gt;'admin BN&lt;40'!$C$33,'admin BN&lt;40'!$B$33,
(IF(F608&gt;'admin BN&lt;40'!$C$32,'admin BN&lt;40'!$B$32,
(IF(F608&gt;'admin BN&lt;40'!$C$31,'admin BN&lt;40'!$B$31,
(IF(F608&gt;'admin BN&lt;40'!$C$30,'admin BN&lt;40'!$B$30,
(IF(F608&gt;'admin BN&lt;40'!$C$29,'admin BN&lt;40'!$B$29,IF(F608="","",'admin BN&lt;40'!$B$28)))))))))))))))))))))))))))</f>
        <v/>
      </c>
      <c r="N608" s="12" t="str">
        <f xml:space="preserve">
IF(ISBLANK(K608),"",
IF(K608&gt;'admin BN&lt;40'!$E$6,"Safe",
IF(K608&gt;'admin BN&lt;40'!$G$6,"Danger",)))</f>
        <v/>
      </c>
      <c r="O608" s="13" t="str">
        <f xml:space="preserve">
IF(ISBLANK(L608),"",
IF(L608&gt;'admin BN&lt;40'!$G$7,"Danger",
IF(L608&gt;'admin BN&lt;40'!$F$7,"Alert",
IF(L608&gt;='admin BN&lt;40'!$E$7,"Safe",""))))</f>
        <v/>
      </c>
      <c r="P608" s="14" t="str">
        <f xml:space="preserve">
(IF(G608&gt;'admin BN&lt;40'!$C$23,'admin BN&lt;40'!$B$23,
(IF(G608&gt;'admin BN&lt;40'!$C$22,'admin BN&lt;40'!$B$22,
(IF(G608&gt;'admin BN&lt;40'!$C$21,'admin BN&lt;40'!$B$21,
(IF(G608&gt;'admin BN&lt;40'!$C$20,'admin BN&lt;40'!$B$20,IF(G608&gt;'admin BN&lt;40'!$C$19,'admin BN&lt;40'!$B$19,"")))))))))</f>
        <v/>
      </c>
      <c r="Q608" s="14" t="str">
        <f t="shared" si="18"/>
        <v/>
      </c>
      <c r="R608" s="14">
        <f t="shared" si="19"/>
        <v>5</v>
      </c>
      <c r="S608" s="15" t="str">
        <f xml:space="preserve">
IF($R608&gt;0,"Fill in all required fields",
IF(OR($M608="&gt;3.0%",$M608="2.0-3.0%",$M608="1.5-2.0%",$M608="0.5-1.5%"),"Fuel sulphur content is too high for operation on BN&lt;40, please use a higher BN CLO and the matching sheet",
IF($I608&gt;100,"CLO not suitable for this sheet. Please check BN &gt;100 sheet",
IF(AND($I608&gt;39,$I608&lt;101),"CLO not suitable for this sheet. Please check BN40 - BN100 sheet",
IF(ISERROR(VLOOKUP(Q608,'admin BN&lt;40'!J$6:M$59,4,FALSE)),"",VLOOKUP(Q608,'admin BN&lt;40'!J$6:M$59,4,FALSE))))))</f>
        <v>Fill in all required fields</v>
      </c>
    </row>
    <row r="609" spans="2:19" ht="15">
      <c r="B609" s="10">
        <v>604</v>
      </c>
      <c r="C609" s="41"/>
      <c r="D609" s="42"/>
      <c r="E609" s="42"/>
      <c r="F609" s="42"/>
      <c r="G609" s="42"/>
      <c r="H609" s="42"/>
      <c r="I609" s="42"/>
      <c r="J609" s="42"/>
      <c r="K609" s="42"/>
      <c r="L609" s="42"/>
      <c r="M609" s="11" t="str">
        <f xml:space="preserve">
(IF(F609&gt;'admin BN&lt;40'!$C$41,'admin BN&lt;40'!$B$41,
(IF(F609&gt;'admin BN&lt;40'!$C$40,'admin BN&lt;40'!$B$40,
(IF(F609&gt;'admin BN&lt;40'!$C$39,'admin BN&lt;40'!$B$39,
(IF(F609&gt;'admin BN&lt;40'!$C$38,'admin BN&lt;40'!$B$38,
(IF(F609&gt;'admin BN&lt;40'!$C$37,'admin BN&lt;40'!$B$37,
(IF(F609&gt;'admin BN&lt;40'!$C$36,'admin BN&lt;40'!$B$36,
(IF(F609&gt;'admin BN&lt;40'!$C$35,'admin BN&lt;40'!$B$35,
(IF(F609&gt;'admin BN&lt;40'!$C$34,'admin BN&lt;40'!$B$34,
(IF(F609&gt;'admin BN&lt;40'!$C$33,'admin BN&lt;40'!$B$33,
(IF(F609&gt;'admin BN&lt;40'!$C$32,'admin BN&lt;40'!$B$32,
(IF(F609&gt;'admin BN&lt;40'!$C$31,'admin BN&lt;40'!$B$31,
(IF(F609&gt;'admin BN&lt;40'!$C$30,'admin BN&lt;40'!$B$30,
(IF(F609&gt;'admin BN&lt;40'!$C$29,'admin BN&lt;40'!$B$29,IF(F609="","",'admin BN&lt;40'!$B$28)))))))))))))))))))))))))))</f>
        <v/>
      </c>
      <c r="N609" s="12" t="str">
        <f xml:space="preserve">
IF(ISBLANK(K609),"",
IF(K609&gt;'admin BN&lt;40'!$E$6,"Safe",
IF(K609&gt;'admin BN&lt;40'!$G$6,"Danger",)))</f>
        <v/>
      </c>
      <c r="O609" s="13" t="str">
        <f xml:space="preserve">
IF(ISBLANK(L609),"",
IF(L609&gt;'admin BN&lt;40'!$G$7,"Danger",
IF(L609&gt;'admin BN&lt;40'!$F$7,"Alert",
IF(L609&gt;='admin BN&lt;40'!$E$7,"Safe",""))))</f>
        <v/>
      </c>
      <c r="P609" s="14" t="str">
        <f xml:space="preserve">
(IF(G609&gt;'admin BN&lt;40'!$C$23,'admin BN&lt;40'!$B$23,
(IF(G609&gt;'admin BN&lt;40'!$C$22,'admin BN&lt;40'!$B$22,
(IF(G609&gt;'admin BN&lt;40'!$C$21,'admin BN&lt;40'!$B$21,
(IF(G609&gt;'admin BN&lt;40'!$C$20,'admin BN&lt;40'!$B$20,IF(G609&gt;'admin BN&lt;40'!$C$19,'admin BN&lt;40'!$B$19,"")))))))))</f>
        <v/>
      </c>
      <c r="Q609" s="14" t="str">
        <f t="shared" si="18"/>
        <v/>
      </c>
      <c r="R609" s="14">
        <f t="shared" si="19"/>
        <v>5</v>
      </c>
      <c r="S609" s="15" t="str">
        <f xml:space="preserve">
IF($R609&gt;0,"Fill in all required fields",
IF(OR($M609="&gt;3.0%",$M609="2.0-3.0%",$M609="1.5-2.0%",$M609="0.5-1.5%"),"Fuel sulphur content is too high for operation on BN&lt;40, please use a higher BN CLO and the matching sheet",
IF($I609&gt;100,"CLO not suitable for this sheet. Please check BN &gt;100 sheet",
IF(AND($I609&gt;39,$I609&lt;101),"CLO not suitable for this sheet. Please check BN40 - BN100 sheet",
IF(ISERROR(VLOOKUP(Q609,'admin BN&lt;40'!J$6:M$59,4,FALSE)),"",VLOOKUP(Q609,'admin BN&lt;40'!J$6:M$59,4,FALSE))))))</f>
        <v>Fill in all required fields</v>
      </c>
    </row>
    <row r="610" spans="2:19" ht="15">
      <c r="B610" s="10">
        <v>605</v>
      </c>
      <c r="C610" s="41"/>
      <c r="D610" s="42"/>
      <c r="E610" s="42"/>
      <c r="F610" s="42"/>
      <c r="G610" s="42"/>
      <c r="H610" s="42"/>
      <c r="I610" s="42"/>
      <c r="J610" s="42"/>
      <c r="K610" s="42"/>
      <c r="L610" s="42"/>
      <c r="M610" s="11" t="str">
        <f xml:space="preserve">
(IF(F610&gt;'admin BN&lt;40'!$C$41,'admin BN&lt;40'!$B$41,
(IF(F610&gt;'admin BN&lt;40'!$C$40,'admin BN&lt;40'!$B$40,
(IF(F610&gt;'admin BN&lt;40'!$C$39,'admin BN&lt;40'!$B$39,
(IF(F610&gt;'admin BN&lt;40'!$C$38,'admin BN&lt;40'!$B$38,
(IF(F610&gt;'admin BN&lt;40'!$C$37,'admin BN&lt;40'!$B$37,
(IF(F610&gt;'admin BN&lt;40'!$C$36,'admin BN&lt;40'!$B$36,
(IF(F610&gt;'admin BN&lt;40'!$C$35,'admin BN&lt;40'!$B$35,
(IF(F610&gt;'admin BN&lt;40'!$C$34,'admin BN&lt;40'!$B$34,
(IF(F610&gt;'admin BN&lt;40'!$C$33,'admin BN&lt;40'!$B$33,
(IF(F610&gt;'admin BN&lt;40'!$C$32,'admin BN&lt;40'!$B$32,
(IF(F610&gt;'admin BN&lt;40'!$C$31,'admin BN&lt;40'!$B$31,
(IF(F610&gt;'admin BN&lt;40'!$C$30,'admin BN&lt;40'!$B$30,
(IF(F610&gt;'admin BN&lt;40'!$C$29,'admin BN&lt;40'!$B$29,IF(F610="","",'admin BN&lt;40'!$B$28)))))))))))))))))))))))))))</f>
        <v/>
      </c>
      <c r="N610" s="12" t="str">
        <f xml:space="preserve">
IF(ISBLANK(K610),"",
IF(K610&gt;'admin BN&lt;40'!$E$6,"Safe",
IF(K610&gt;'admin BN&lt;40'!$G$6,"Danger",)))</f>
        <v/>
      </c>
      <c r="O610" s="13" t="str">
        <f xml:space="preserve">
IF(ISBLANK(L610),"",
IF(L610&gt;'admin BN&lt;40'!$G$7,"Danger",
IF(L610&gt;'admin BN&lt;40'!$F$7,"Alert",
IF(L610&gt;='admin BN&lt;40'!$E$7,"Safe",""))))</f>
        <v/>
      </c>
      <c r="P610" s="14" t="str">
        <f xml:space="preserve">
(IF(G610&gt;'admin BN&lt;40'!$C$23,'admin BN&lt;40'!$B$23,
(IF(G610&gt;'admin BN&lt;40'!$C$22,'admin BN&lt;40'!$B$22,
(IF(G610&gt;'admin BN&lt;40'!$C$21,'admin BN&lt;40'!$B$21,
(IF(G610&gt;'admin BN&lt;40'!$C$20,'admin BN&lt;40'!$B$20,IF(G610&gt;'admin BN&lt;40'!$C$19,'admin BN&lt;40'!$B$19,"")))))))))</f>
        <v/>
      </c>
      <c r="Q610" s="14" t="str">
        <f t="shared" si="18"/>
        <v/>
      </c>
      <c r="R610" s="14">
        <f t="shared" si="19"/>
        <v>5</v>
      </c>
      <c r="S610" s="15" t="str">
        <f xml:space="preserve">
IF($R610&gt;0,"Fill in all required fields",
IF(OR($M610="&gt;3.0%",$M610="2.0-3.0%",$M610="1.5-2.0%",$M610="0.5-1.5%"),"Fuel sulphur content is too high for operation on BN&lt;40, please use a higher BN CLO and the matching sheet",
IF($I610&gt;100,"CLO not suitable for this sheet. Please check BN &gt;100 sheet",
IF(AND($I610&gt;39,$I610&lt;101),"CLO not suitable for this sheet. Please check BN40 - BN100 sheet",
IF(ISERROR(VLOOKUP(Q610,'admin BN&lt;40'!J$6:M$59,4,FALSE)),"",VLOOKUP(Q610,'admin BN&lt;40'!J$6:M$59,4,FALSE))))))</f>
        <v>Fill in all required fields</v>
      </c>
    </row>
    <row r="611" spans="2:19" ht="15">
      <c r="B611" s="10">
        <v>606</v>
      </c>
      <c r="C611" s="41"/>
      <c r="D611" s="42"/>
      <c r="E611" s="42"/>
      <c r="F611" s="42"/>
      <c r="G611" s="42"/>
      <c r="H611" s="42"/>
      <c r="I611" s="42"/>
      <c r="J611" s="42"/>
      <c r="K611" s="42"/>
      <c r="L611" s="42"/>
      <c r="M611" s="11" t="str">
        <f xml:space="preserve">
(IF(F611&gt;'admin BN&lt;40'!$C$41,'admin BN&lt;40'!$B$41,
(IF(F611&gt;'admin BN&lt;40'!$C$40,'admin BN&lt;40'!$B$40,
(IF(F611&gt;'admin BN&lt;40'!$C$39,'admin BN&lt;40'!$B$39,
(IF(F611&gt;'admin BN&lt;40'!$C$38,'admin BN&lt;40'!$B$38,
(IF(F611&gt;'admin BN&lt;40'!$C$37,'admin BN&lt;40'!$B$37,
(IF(F611&gt;'admin BN&lt;40'!$C$36,'admin BN&lt;40'!$B$36,
(IF(F611&gt;'admin BN&lt;40'!$C$35,'admin BN&lt;40'!$B$35,
(IF(F611&gt;'admin BN&lt;40'!$C$34,'admin BN&lt;40'!$B$34,
(IF(F611&gt;'admin BN&lt;40'!$C$33,'admin BN&lt;40'!$B$33,
(IF(F611&gt;'admin BN&lt;40'!$C$32,'admin BN&lt;40'!$B$32,
(IF(F611&gt;'admin BN&lt;40'!$C$31,'admin BN&lt;40'!$B$31,
(IF(F611&gt;'admin BN&lt;40'!$C$30,'admin BN&lt;40'!$B$30,
(IF(F611&gt;'admin BN&lt;40'!$C$29,'admin BN&lt;40'!$B$29,IF(F611="","",'admin BN&lt;40'!$B$28)))))))))))))))))))))))))))</f>
        <v/>
      </c>
      <c r="N611" s="12" t="str">
        <f xml:space="preserve">
IF(ISBLANK(K611),"",
IF(K611&gt;'admin BN&lt;40'!$E$6,"Safe",
IF(K611&gt;'admin BN&lt;40'!$G$6,"Danger",)))</f>
        <v/>
      </c>
      <c r="O611" s="13" t="str">
        <f xml:space="preserve">
IF(ISBLANK(L611),"",
IF(L611&gt;'admin BN&lt;40'!$G$7,"Danger",
IF(L611&gt;'admin BN&lt;40'!$F$7,"Alert",
IF(L611&gt;='admin BN&lt;40'!$E$7,"Safe",""))))</f>
        <v/>
      </c>
      <c r="P611" s="14" t="str">
        <f xml:space="preserve">
(IF(G611&gt;'admin BN&lt;40'!$C$23,'admin BN&lt;40'!$B$23,
(IF(G611&gt;'admin BN&lt;40'!$C$22,'admin BN&lt;40'!$B$22,
(IF(G611&gt;'admin BN&lt;40'!$C$21,'admin BN&lt;40'!$B$21,
(IF(G611&gt;'admin BN&lt;40'!$C$20,'admin BN&lt;40'!$B$20,IF(G611&gt;'admin BN&lt;40'!$C$19,'admin BN&lt;40'!$B$19,"")))))))))</f>
        <v/>
      </c>
      <c r="Q611" s="14" t="str">
        <f t="shared" si="18"/>
        <v/>
      </c>
      <c r="R611" s="14">
        <f t="shared" si="19"/>
        <v>5</v>
      </c>
      <c r="S611" s="15" t="str">
        <f xml:space="preserve">
IF($R611&gt;0,"Fill in all required fields",
IF(OR($M611="&gt;3.0%",$M611="2.0-3.0%",$M611="1.5-2.0%",$M611="0.5-1.5%"),"Fuel sulphur content is too high for operation on BN&lt;40, please use a higher BN CLO and the matching sheet",
IF($I611&gt;100,"CLO not suitable for this sheet. Please check BN &gt;100 sheet",
IF(AND($I611&gt;39,$I611&lt;101),"CLO not suitable for this sheet. Please check BN40 - BN100 sheet",
IF(ISERROR(VLOOKUP(Q611,'admin BN&lt;40'!J$6:M$59,4,FALSE)),"",VLOOKUP(Q611,'admin BN&lt;40'!J$6:M$59,4,FALSE))))))</f>
        <v>Fill in all required fields</v>
      </c>
    </row>
    <row r="612" spans="2:19" ht="15">
      <c r="B612" s="10">
        <v>607</v>
      </c>
      <c r="C612" s="41"/>
      <c r="D612" s="42"/>
      <c r="E612" s="42"/>
      <c r="F612" s="42"/>
      <c r="G612" s="42"/>
      <c r="H612" s="42"/>
      <c r="I612" s="42"/>
      <c r="J612" s="42"/>
      <c r="K612" s="42"/>
      <c r="L612" s="42"/>
      <c r="M612" s="11" t="str">
        <f xml:space="preserve">
(IF(F612&gt;'admin BN&lt;40'!$C$41,'admin BN&lt;40'!$B$41,
(IF(F612&gt;'admin BN&lt;40'!$C$40,'admin BN&lt;40'!$B$40,
(IF(F612&gt;'admin BN&lt;40'!$C$39,'admin BN&lt;40'!$B$39,
(IF(F612&gt;'admin BN&lt;40'!$C$38,'admin BN&lt;40'!$B$38,
(IF(F612&gt;'admin BN&lt;40'!$C$37,'admin BN&lt;40'!$B$37,
(IF(F612&gt;'admin BN&lt;40'!$C$36,'admin BN&lt;40'!$B$36,
(IF(F612&gt;'admin BN&lt;40'!$C$35,'admin BN&lt;40'!$B$35,
(IF(F612&gt;'admin BN&lt;40'!$C$34,'admin BN&lt;40'!$B$34,
(IF(F612&gt;'admin BN&lt;40'!$C$33,'admin BN&lt;40'!$B$33,
(IF(F612&gt;'admin BN&lt;40'!$C$32,'admin BN&lt;40'!$B$32,
(IF(F612&gt;'admin BN&lt;40'!$C$31,'admin BN&lt;40'!$B$31,
(IF(F612&gt;'admin BN&lt;40'!$C$30,'admin BN&lt;40'!$B$30,
(IF(F612&gt;'admin BN&lt;40'!$C$29,'admin BN&lt;40'!$B$29,IF(F612="","",'admin BN&lt;40'!$B$28)))))))))))))))))))))))))))</f>
        <v/>
      </c>
      <c r="N612" s="12" t="str">
        <f xml:space="preserve">
IF(ISBLANK(K612),"",
IF(K612&gt;'admin BN&lt;40'!$E$6,"Safe",
IF(K612&gt;'admin BN&lt;40'!$G$6,"Danger",)))</f>
        <v/>
      </c>
      <c r="O612" s="13" t="str">
        <f xml:space="preserve">
IF(ISBLANK(L612),"",
IF(L612&gt;'admin BN&lt;40'!$G$7,"Danger",
IF(L612&gt;'admin BN&lt;40'!$F$7,"Alert",
IF(L612&gt;='admin BN&lt;40'!$E$7,"Safe",""))))</f>
        <v/>
      </c>
      <c r="P612" s="14" t="str">
        <f xml:space="preserve">
(IF(G612&gt;'admin BN&lt;40'!$C$23,'admin BN&lt;40'!$B$23,
(IF(G612&gt;'admin BN&lt;40'!$C$22,'admin BN&lt;40'!$B$22,
(IF(G612&gt;'admin BN&lt;40'!$C$21,'admin BN&lt;40'!$B$21,
(IF(G612&gt;'admin BN&lt;40'!$C$20,'admin BN&lt;40'!$B$20,IF(G612&gt;'admin BN&lt;40'!$C$19,'admin BN&lt;40'!$B$19,"")))))))))</f>
        <v/>
      </c>
      <c r="Q612" s="14" t="str">
        <f t="shared" si="18"/>
        <v/>
      </c>
      <c r="R612" s="14">
        <f t="shared" si="19"/>
        <v>5</v>
      </c>
      <c r="S612" s="15" t="str">
        <f xml:space="preserve">
IF($R612&gt;0,"Fill in all required fields",
IF(OR($M612="&gt;3.0%",$M612="2.0-3.0%",$M612="1.5-2.0%",$M612="0.5-1.5%"),"Fuel sulphur content is too high for operation on BN&lt;40, please use a higher BN CLO and the matching sheet",
IF($I612&gt;100,"CLO not suitable for this sheet. Please check BN &gt;100 sheet",
IF(AND($I612&gt;39,$I612&lt;101),"CLO not suitable for this sheet. Please check BN40 - BN100 sheet",
IF(ISERROR(VLOOKUP(Q612,'admin BN&lt;40'!J$6:M$59,4,FALSE)),"",VLOOKUP(Q612,'admin BN&lt;40'!J$6:M$59,4,FALSE))))))</f>
        <v>Fill in all required fields</v>
      </c>
    </row>
    <row r="613" spans="2:19" ht="15">
      <c r="B613" s="10">
        <v>608</v>
      </c>
      <c r="C613" s="41"/>
      <c r="D613" s="42"/>
      <c r="E613" s="42"/>
      <c r="F613" s="42"/>
      <c r="G613" s="42"/>
      <c r="H613" s="42"/>
      <c r="I613" s="42"/>
      <c r="J613" s="42"/>
      <c r="K613" s="42"/>
      <c r="L613" s="42"/>
      <c r="M613" s="11" t="str">
        <f xml:space="preserve">
(IF(F613&gt;'admin BN&lt;40'!$C$41,'admin BN&lt;40'!$B$41,
(IF(F613&gt;'admin BN&lt;40'!$C$40,'admin BN&lt;40'!$B$40,
(IF(F613&gt;'admin BN&lt;40'!$C$39,'admin BN&lt;40'!$B$39,
(IF(F613&gt;'admin BN&lt;40'!$C$38,'admin BN&lt;40'!$B$38,
(IF(F613&gt;'admin BN&lt;40'!$C$37,'admin BN&lt;40'!$B$37,
(IF(F613&gt;'admin BN&lt;40'!$C$36,'admin BN&lt;40'!$B$36,
(IF(F613&gt;'admin BN&lt;40'!$C$35,'admin BN&lt;40'!$B$35,
(IF(F613&gt;'admin BN&lt;40'!$C$34,'admin BN&lt;40'!$B$34,
(IF(F613&gt;'admin BN&lt;40'!$C$33,'admin BN&lt;40'!$B$33,
(IF(F613&gt;'admin BN&lt;40'!$C$32,'admin BN&lt;40'!$B$32,
(IF(F613&gt;'admin BN&lt;40'!$C$31,'admin BN&lt;40'!$B$31,
(IF(F613&gt;'admin BN&lt;40'!$C$30,'admin BN&lt;40'!$B$30,
(IF(F613&gt;'admin BN&lt;40'!$C$29,'admin BN&lt;40'!$B$29,IF(F613="","",'admin BN&lt;40'!$B$28)))))))))))))))))))))))))))</f>
        <v/>
      </c>
      <c r="N613" s="12" t="str">
        <f xml:space="preserve">
IF(ISBLANK(K613),"",
IF(K613&gt;'admin BN&lt;40'!$E$6,"Safe",
IF(K613&gt;'admin BN&lt;40'!$G$6,"Danger",)))</f>
        <v/>
      </c>
      <c r="O613" s="13" t="str">
        <f xml:space="preserve">
IF(ISBLANK(L613),"",
IF(L613&gt;'admin BN&lt;40'!$G$7,"Danger",
IF(L613&gt;'admin BN&lt;40'!$F$7,"Alert",
IF(L613&gt;='admin BN&lt;40'!$E$7,"Safe",""))))</f>
        <v/>
      </c>
      <c r="P613" s="14" t="str">
        <f xml:space="preserve">
(IF(G613&gt;'admin BN&lt;40'!$C$23,'admin BN&lt;40'!$B$23,
(IF(G613&gt;'admin BN&lt;40'!$C$22,'admin BN&lt;40'!$B$22,
(IF(G613&gt;'admin BN&lt;40'!$C$21,'admin BN&lt;40'!$B$21,
(IF(G613&gt;'admin BN&lt;40'!$C$20,'admin BN&lt;40'!$B$20,IF(G613&gt;'admin BN&lt;40'!$C$19,'admin BN&lt;40'!$B$19,"")))))))))</f>
        <v/>
      </c>
      <c r="Q613" s="14" t="str">
        <f t="shared" si="18"/>
        <v/>
      </c>
      <c r="R613" s="14">
        <f t="shared" si="19"/>
        <v>5</v>
      </c>
      <c r="S613" s="15" t="str">
        <f xml:space="preserve">
IF($R613&gt;0,"Fill in all required fields",
IF(OR($M613="&gt;3.0%",$M613="2.0-3.0%",$M613="1.5-2.0%",$M613="0.5-1.5%"),"Fuel sulphur content is too high for operation on BN&lt;40, please use a higher BN CLO and the matching sheet",
IF($I613&gt;100,"CLO not suitable for this sheet. Please check BN &gt;100 sheet",
IF(AND($I613&gt;39,$I613&lt;101),"CLO not suitable for this sheet. Please check BN40 - BN100 sheet",
IF(ISERROR(VLOOKUP(Q613,'admin BN&lt;40'!J$6:M$59,4,FALSE)),"",VLOOKUP(Q613,'admin BN&lt;40'!J$6:M$59,4,FALSE))))))</f>
        <v>Fill in all required fields</v>
      </c>
    </row>
    <row r="614" spans="2:19" ht="15">
      <c r="B614" s="10">
        <v>609</v>
      </c>
      <c r="C614" s="41"/>
      <c r="D614" s="42"/>
      <c r="E614" s="42"/>
      <c r="F614" s="42"/>
      <c r="G614" s="42"/>
      <c r="H614" s="42"/>
      <c r="I614" s="42"/>
      <c r="J614" s="42"/>
      <c r="K614" s="42"/>
      <c r="L614" s="42"/>
      <c r="M614" s="11" t="str">
        <f xml:space="preserve">
(IF(F614&gt;'admin BN&lt;40'!$C$41,'admin BN&lt;40'!$B$41,
(IF(F614&gt;'admin BN&lt;40'!$C$40,'admin BN&lt;40'!$B$40,
(IF(F614&gt;'admin BN&lt;40'!$C$39,'admin BN&lt;40'!$B$39,
(IF(F614&gt;'admin BN&lt;40'!$C$38,'admin BN&lt;40'!$B$38,
(IF(F614&gt;'admin BN&lt;40'!$C$37,'admin BN&lt;40'!$B$37,
(IF(F614&gt;'admin BN&lt;40'!$C$36,'admin BN&lt;40'!$B$36,
(IF(F614&gt;'admin BN&lt;40'!$C$35,'admin BN&lt;40'!$B$35,
(IF(F614&gt;'admin BN&lt;40'!$C$34,'admin BN&lt;40'!$B$34,
(IF(F614&gt;'admin BN&lt;40'!$C$33,'admin BN&lt;40'!$B$33,
(IF(F614&gt;'admin BN&lt;40'!$C$32,'admin BN&lt;40'!$B$32,
(IF(F614&gt;'admin BN&lt;40'!$C$31,'admin BN&lt;40'!$B$31,
(IF(F614&gt;'admin BN&lt;40'!$C$30,'admin BN&lt;40'!$B$30,
(IF(F614&gt;'admin BN&lt;40'!$C$29,'admin BN&lt;40'!$B$29,IF(F614="","",'admin BN&lt;40'!$B$28)))))))))))))))))))))))))))</f>
        <v/>
      </c>
      <c r="N614" s="12" t="str">
        <f xml:space="preserve">
IF(ISBLANK(K614),"",
IF(K614&gt;'admin BN&lt;40'!$E$6,"Safe",
IF(K614&gt;'admin BN&lt;40'!$G$6,"Danger",)))</f>
        <v/>
      </c>
      <c r="O614" s="13" t="str">
        <f xml:space="preserve">
IF(ISBLANK(L614),"",
IF(L614&gt;'admin BN&lt;40'!$G$7,"Danger",
IF(L614&gt;'admin BN&lt;40'!$F$7,"Alert",
IF(L614&gt;='admin BN&lt;40'!$E$7,"Safe",""))))</f>
        <v/>
      </c>
      <c r="P614" s="14" t="str">
        <f xml:space="preserve">
(IF(G614&gt;'admin BN&lt;40'!$C$23,'admin BN&lt;40'!$B$23,
(IF(G614&gt;'admin BN&lt;40'!$C$22,'admin BN&lt;40'!$B$22,
(IF(G614&gt;'admin BN&lt;40'!$C$21,'admin BN&lt;40'!$B$21,
(IF(G614&gt;'admin BN&lt;40'!$C$20,'admin BN&lt;40'!$B$20,IF(G614&gt;'admin BN&lt;40'!$C$19,'admin BN&lt;40'!$B$19,"")))))))))</f>
        <v/>
      </c>
      <c r="Q614" s="14" t="str">
        <f t="shared" si="18"/>
        <v/>
      </c>
      <c r="R614" s="14">
        <f t="shared" si="19"/>
        <v>5</v>
      </c>
      <c r="S614" s="15" t="str">
        <f xml:space="preserve">
IF($R614&gt;0,"Fill in all required fields",
IF(OR($M614="&gt;3.0%",$M614="2.0-3.0%",$M614="1.5-2.0%",$M614="0.5-1.5%"),"Fuel sulphur content is too high for operation on BN&lt;40, please use a higher BN CLO and the matching sheet",
IF($I614&gt;100,"CLO not suitable for this sheet. Please check BN &gt;100 sheet",
IF(AND($I614&gt;39,$I614&lt;101),"CLO not suitable for this sheet. Please check BN40 - BN100 sheet",
IF(ISERROR(VLOOKUP(Q614,'admin BN&lt;40'!J$6:M$59,4,FALSE)),"",VLOOKUP(Q614,'admin BN&lt;40'!J$6:M$59,4,FALSE))))))</f>
        <v>Fill in all required fields</v>
      </c>
    </row>
    <row r="615" spans="2:19" ht="15">
      <c r="B615" s="10">
        <v>610</v>
      </c>
      <c r="C615" s="41"/>
      <c r="D615" s="42"/>
      <c r="E615" s="42"/>
      <c r="F615" s="42"/>
      <c r="G615" s="42"/>
      <c r="H615" s="42"/>
      <c r="I615" s="42"/>
      <c r="J615" s="42"/>
      <c r="K615" s="42"/>
      <c r="L615" s="42"/>
      <c r="M615" s="11" t="str">
        <f xml:space="preserve">
(IF(F615&gt;'admin BN&lt;40'!$C$41,'admin BN&lt;40'!$B$41,
(IF(F615&gt;'admin BN&lt;40'!$C$40,'admin BN&lt;40'!$B$40,
(IF(F615&gt;'admin BN&lt;40'!$C$39,'admin BN&lt;40'!$B$39,
(IF(F615&gt;'admin BN&lt;40'!$C$38,'admin BN&lt;40'!$B$38,
(IF(F615&gt;'admin BN&lt;40'!$C$37,'admin BN&lt;40'!$B$37,
(IF(F615&gt;'admin BN&lt;40'!$C$36,'admin BN&lt;40'!$B$36,
(IF(F615&gt;'admin BN&lt;40'!$C$35,'admin BN&lt;40'!$B$35,
(IF(F615&gt;'admin BN&lt;40'!$C$34,'admin BN&lt;40'!$B$34,
(IF(F615&gt;'admin BN&lt;40'!$C$33,'admin BN&lt;40'!$B$33,
(IF(F615&gt;'admin BN&lt;40'!$C$32,'admin BN&lt;40'!$B$32,
(IF(F615&gt;'admin BN&lt;40'!$C$31,'admin BN&lt;40'!$B$31,
(IF(F615&gt;'admin BN&lt;40'!$C$30,'admin BN&lt;40'!$B$30,
(IF(F615&gt;'admin BN&lt;40'!$C$29,'admin BN&lt;40'!$B$29,IF(F615="","",'admin BN&lt;40'!$B$28)))))))))))))))))))))))))))</f>
        <v/>
      </c>
      <c r="N615" s="12" t="str">
        <f xml:space="preserve">
IF(ISBLANK(K615),"",
IF(K615&gt;'admin BN&lt;40'!$E$6,"Safe",
IF(K615&gt;'admin BN&lt;40'!$G$6,"Danger",)))</f>
        <v/>
      </c>
      <c r="O615" s="13" t="str">
        <f xml:space="preserve">
IF(ISBLANK(L615),"",
IF(L615&gt;'admin BN&lt;40'!$G$7,"Danger",
IF(L615&gt;'admin BN&lt;40'!$F$7,"Alert",
IF(L615&gt;='admin BN&lt;40'!$E$7,"Safe",""))))</f>
        <v/>
      </c>
      <c r="P615" s="14" t="str">
        <f xml:space="preserve">
(IF(G615&gt;'admin BN&lt;40'!$C$23,'admin BN&lt;40'!$B$23,
(IF(G615&gt;'admin BN&lt;40'!$C$22,'admin BN&lt;40'!$B$22,
(IF(G615&gt;'admin BN&lt;40'!$C$21,'admin BN&lt;40'!$B$21,
(IF(G615&gt;'admin BN&lt;40'!$C$20,'admin BN&lt;40'!$B$20,IF(G615&gt;'admin BN&lt;40'!$C$19,'admin BN&lt;40'!$B$19,"")))))))))</f>
        <v/>
      </c>
      <c r="Q615" s="14" t="str">
        <f t="shared" si="18"/>
        <v/>
      </c>
      <c r="R615" s="14">
        <f t="shared" si="19"/>
        <v>5</v>
      </c>
      <c r="S615" s="15" t="str">
        <f xml:space="preserve">
IF($R615&gt;0,"Fill in all required fields",
IF(OR($M615="&gt;3.0%",$M615="2.0-3.0%",$M615="1.5-2.0%",$M615="0.5-1.5%"),"Fuel sulphur content is too high for operation on BN&lt;40, please use a higher BN CLO and the matching sheet",
IF($I615&gt;100,"CLO not suitable for this sheet. Please check BN &gt;100 sheet",
IF(AND($I615&gt;39,$I615&lt;101),"CLO not suitable for this sheet. Please check BN40 - BN100 sheet",
IF(ISERROR(VLOOKUP(Q615,'admin BN&lt;40'!J$6:M$59,4,FALSE)),"",VLOOKUP(Q615,'admin BN&lt;40'!J$6:M$59,4,FALSE))))))</f>
        <v>Fill in all required fields</v>
      </c>
    </row>
    <row r="616" spans="2:19" ht="15">
      <c r="B616" s="10">
        <v>611</v>
      </c>
      <c r="C616" s="41"/>
      <c r="D616" s="42"/>
      <c r="E616" s="42"/>
      <c r="F616" s="42"/>
      <c r="G616" s="42"/>
      <c r="H616" s="42"/>
      <c r="I616" s="42"/>
      <c r="J616" s="42"/>
      <c r="K616" s="42"/>
      <c r="L616" s="42"/>
      <c r="M616" s="11" t="str">
        <f xml:space="preserve">
(IF(F616&gt;'admin BN&lt;40'!$C$41,'admin BN&lt;40'!$B$41,
(IF(F616&gt;'admin BN&lt;40'!$C$40,'admin BN&lt;40'!$B$40,
(IF(F616&gt;'admin BN&lt;40'!$C$39,'admin BN&lt;40'!$B$39,
(IF(F616&gt;'admin BN&lt;40'!$C$38,'admin BN&lt;40'!$B$38,
(IF(F616&gt;'admin BN&lt;40'!$C$37,'admin BN&lt;40'!$B$37,
(IF(F616&gt;'admin BN&lt;40'!$C$36,'admin BN&lt;40'!$B$36,
(IF(F616&gt;'admin BN&lt;40'!$C$35,'admin BN&lt;40'!$B$35,
(IF(F616&gt;'admin BN&lt;40'!$C$34,'admin BN&lt;40'!$B$34,
(IF(F616&gt;'admin BN&lt;40'!$C$33,'admin BN&lt;40'!$B$33,
(IF(F616&gt;'admin BN&lt;40'!$C$32,'admin BN&lt;40'!$B$32,
(IF(F616&gt;'admin BN&lt;40'!$C$31,'admin BN&lt;40'!$B$31,
(IF(F616&gt;'admin BN&lt;40'!$C$30,'admin BN&lt;40'!$B$30,
(IF(F616&gt;'admin BN&lt;40'!$C$29,'admin BN&lt;40'!$B$29,IF(F616="","",'admin BN&lt;40'!$B$28)))))))))))))))))))))))))))</f>
        <v/>
      </c>
      <c r="N616" s="12" t="str">
        <f xml:space="preserve">
IF(ISBLANK(K616),"",
IF(K616&gt;'admin BN&lt;40'!$E$6,"Safe",
IF(K616&gt;'admin BN&lt;40'!$G$6,"Danger",)))</f>
        <v/>
      </c>
      <c r="O616" s="13" t="str">
        <f xml:space="preserve">
IF(ISBLANK(L616),"",
IF(L616&gt;'admin BN&lt;40'!$G$7,"Danger",
IF(L616&gt;'admin BN&lt;40'!$F$7,"Alert",
IF(L616&gt;='admin BN&lt;40'!$E$7,"Safe",""))))</f>
        <v/>
      </c>
      <c r="P616" s="14" t="str">
        <f xml:space="preserve">
(IF(G616&gt;'admin BN&lt;40'!$C$23,'admin BN&lt;40'!$B$23,
(IF(G616&gt;'admin BN&lt;40'!$C$22,'admin BN&lt;40'!$B$22,
(IF(G616&gt;'admin BN&lt;40'!$C$21,'admin BN&lt;40'!$B$21,
(IF(G616&gt;'admin BN&lt;40'!$C$20,'admin BN&lt;40'!$B$20,IF(G616&gt;'admin BN&lt;40'!$C$19,'admin BN&lt;40'!$B$19,"")))))))))</f>
        <v/>
      </c>
      <c r="Q616" s="14" t="str">
        <f t="shared" si="18"/>
        <v/>
      </c>
      <c r="R616" s="14">
        <f t="shared" si="19"/>
        <v>5</v>
      </c>
      <c r="S616" s="15" t="str">
        <f xml:space="preserve">
IF($R616&gt;0,"Fill in all required fields",
IF(OR($M616="&gt;3.0%",$M616="2.0-3.0%",$M616="1.5-2.0%",$M616="0.5-1.5%"),"Fuel sulphur content is too high for operation on BN&lt;40, please use a higher BN CLO and the matching sheet",
IF($I616&gt;100,"CLO not suitable for this sheet. Please check BN &gt;100 sheet",
IF(AND($I616&gt;39,$I616&lt;101),"CLO not suitable for this sheet. Please check BN40 - BN100 sheet",
IF(ISERROR(VLOOKUP(Q616,'admin BN&lt;40'!J$6:M$59,4,FALSE)),"",VLOOKUP(Q616,'admin BN&lt;40'!J$6:M$59,4,FALSE))))))</f>
        <v>Fill in all required fields</v>
      </c>
    </row>
    <row r="617" spans="2:19" ht="15">
      <c r="B617" s="10">
        <v>612</v>
      </c>
      <c r="C617" s="41"/>
      <c r="D617" s="42"/>
      <c r="E617" s="42"/>
      <c r="F617" s="42"/>
      <c r="G617" s="42"/>
      <c r="H617" s="42"/>
      <c r="I617" s="42"/>
      <c r="J617" s="42"/>
      <c r="K617" s="42"/>
      <c r="L617" s="42"/>
      <c r="M617" s="11" t="str">
        <f xml:space="preserve">
(IF(F617&gt;'admin BN&lt;40'!$C$41,'admin BN&lt;40'!$B$41,
(IF(F617&gt;'admin BN&lt;40'!$C$40,'admin BN&lt;40'!$B$40,
(IF(F617&gt;'admin BN&lt;40'!$C$39,'admin BN&lt;40'!$B$39,
(IF(F617&gt;'admin BN&lt;40'!$C$38,'admin BN&lt;40'!$B$38,
(IF(F617&gt;'admin BN&lt;40'!$C$37,'admin BN&lt;40'!$B$37,
(IF(F617&gt;'admin BN&lt;40'!$C$36,'admin BN&lt;40'!$B$36,
(IF(F617&gt;'admin BN&lt;40'!$C$35,'admin BN&lt;40'!$B$35,
(IF(F617&gt;'admin BN&lt;40'!$C$34,'admin BN&lt;40'!$B$34,
(IF(F617&gt;'admin BN&lt;40'!$C$33,'admin BN&lt;40'!$B$33,
(IF(F617&gt;'admin BN&lt;40'!$C$32,'admin BN&lt;40'!$B$32,
(IF(F617&gt;'admin BN&lt;40'!$C$31,'admin BN&lt;40'!$B$31,
(IF(F617&gt;'admin BN&lt;40'!$C$30,'admin BN&lt;40'!$B$30,
(IF(F617&gt;'admin BN&lt;40'!$C$29,'admin BN&lt;40'!$B$29,IF(F617="","",'admin BN&lt;40'!$B$28)))))))))))))))))))))))))))</f>
        <v/>
      </c>
      <c r="N617" s="12" t="str">
        <f xml:space="preserve">
IF(ISBLANK(K617),"",
IF(K617&gt;'admin BN&lt;40'!$E$6,"Safe",
IF(K617&gt;'admin BN&lt;40'!$G$6,"Danger",)))</f>
        <v/>
      </c>
      <c r="O617" s="13" t="str">
        <f xml:space="preserve">
IF(ISBLANK(L617),"",
IF(L617&gt;'admin BN&lt;40'!$G$7,"Danger",
IF(L617&gt;'admin BN&lt;40'!$F$7,"Alert",
IF(L617&gt;='admin BN&lt;40'!$E$7,"Safe",""))))</f>
        <v/>
      </c>
      <c r="P617" s="14" t="str">
        <f xml:space="preserve">
(IF(G617&gt;'admin BN&lt;40'!$C$23,'admin BN&lt;40'!$B$23,
(IF(G617&gt;'admin BN&lt;40'!$C$22,'admin BN&lt;40'!$B$22,
(IF(G617&gt;'admin BN&lt;40'!$C$21,'admin BN&lt;40'!$B$21,
(IF(G617&gt;'admin BN&lt;40'!$C$20,'admin BN&lt;40'!$B$20,IF(G617&gt;'admin BN&lt;40'!$C$19,'admin BN&lt;40'!$B$19,"")))))))))</f>
        <v/>
      </c>
      <c r="Q617" s="14" t="str">
        <f t="shared" si="18"/>
        <v/>
      </c>
      <c r="R617" s="14">
        <f t="shared" si="19"/>
        <v>5</v>
      </c>
      <c r="S617" s="15" t="str">
        <f xml:space="preserve">
IF($R617&gt;0,"Fill in all required fields",
IF(OR($M617="&gt;3.0%",$M617="2.0-3.0%",$M617="1.5-2.0%",$M617="0.5-1.5%"),"Fuel sulphur content is too high for operation on BN&lt;40, please use a higher BN CLO and the matching sheet",
IF($I617&gt;100,"CLO not suitable for this sheet. Please check BN &gt;100 sheet",
IF(AND($I617&gt;39,$I617&lt;101),"CLO not suitable for this sheet. Please check BN40 - BN100 sheet",
IF(ISERROR(VLOOKUP(Q617,'admin BN&lt;40'!J$6:M$59,4,FALSE)),"",VLOOKUP(Q617,'admin BN&lt;40'!J$6:M$59,4,FALSE))))))</f>
        <v>Fill in all required fields</v>
      </c>
    </row>
    <row r="618" spans="2:19" ht="15">
      <c r="B618" s="10">
        <v>613</v>
      </c>
      <c r="C618" s="41"/>
      <c r="D618" s="42"/>
      <c r="E618" s="42"/>
      <c r="F618" s="42"/>
      <c r="G618" s="42"/>
      <c r="H618" s="42"/>
      <c r="I618" s="42"/>
      <c r="J618" s="42"/>
      <c r="K618" s="42"/>
      <c r="L618" s="42"/>
      <c r="M618" s="11" t="str">
        <f xml:space="preserve">
(IF(F618&gt;'admin BN&lt;40'!$C$41,'admin BN&lt;40'!$B$41,
(IF(F618&gt;'admin BN&lt;40'!$C$40,'admin BN&lt;40'!$B$40,
(IF(F618&gt;'admin BN&lt;40'!$C$39,'admin BN&lt;40'!$B$39,
(IF(F618&gt;'admin BN&lt;40'!$C$38,'admin BN&lt;40'!$B$38,
(IF(F618&gt;'admin BN&lt;40'!$C$37,'admin BN&lt;40'!$B$37,
(IF(F618&gt;'admin BN&lt;40'!$C$36,'admin BN&lt;40'!$B$36,
(IF(F618&gt;'admin BN&lt;40'!$C$35,'admin BN&lt;40'!$B$35,
(IF(F618&gt;'admin BN&lt;40'!$C$34,'admin BN&lt;40'!$B$34,
(IF(F618&gt;'admin BN&lt;40'!$C$33,'admin BN&lt;40'!$B$33,
(IF(F618&gt;'admin BN&lt;40'!$C$32,'admin BN&lt;40'!$B$32,
(IF(F618&gt;'admin BN&lt;40'!$C$31,'admin BN&lt;40'!$B$31,
(IF(F618&gt;'admin BN&lt;40'!$C$30,'admin BN&lt;40'!$B$30,
(IF(F618&gt;'admin BN&lt;40'!$C$29,'admin BN&lt;40'!$B$29,IF(F618="","",'admin BN&lt;40'!$B$28)))))))))))))))))))))))))))</f>
        <v/>
      </c>
      <c r="N618" s="12" t="str">
        <f xml:space="preserve">
IF(ISBLANK(K618),"",
IF(K618&gt;'admin BN&lt;40'!$E$6,"Safe",
IF(K618&gt;'admin BN&lt;40'!$G$6,"Danger",)))</f>
        <v/>
      </c>
      <c r="O618" s="13" t="str">
        <f xml:space="preserve">
IF(ISBLANK(L618),"",
IF(L618&gt;'admin BN&lt;40'!$G$7,"Danger",
IF(L618&gt;'admin BN&lt;40'!$F$7,"Alert",
IF(L618&gt;='admin BN&lt;40'!$E$7,"Safe",""))))</f>
        <v/>
      </c>
      <c r="P618" s="14" t="str">
        <f xml:space="preserve">
(IF(G618&gt;'admin BN&lt;40'!$C$23,'admin BN&lt;40'!$B$23,
(IF(G618&gt;'admin BN&lt;40'!$C$22,'admin BN&lt;40'!$B$22,
(IF(G618&gt;'admin BN&lt;40'!$C$21,'admin BN&lt;40'!$B$21,
(IF(G618&gt;'admin BN&lt;40'!$C$20,'admin BN&lt;40'!$B$20,IF(G618&gt;'admin BN&lt;40'!$C$19,'admin BN&lt;40'!$B$19,"")))))))))</f>
        <v/>
      </c>
      <c r="Q618" s="14" t="str">
        <f t="shared" si="18"/>
        <v/>
      </c>
      <c r="R618" s="14">
        <f t="shared" si="19"/>
        <v>5</v>
      </c>
      <c r="S618" s="15" t="str">
        <f xml:space="preserve">
IF($R618&gt;0,"Fill in all required fields",
IF(OR($M618="&gt;3.0%",$M618="2.0-3.0%",$M618="1.5-2.0%",$M618="0.5-1.5%"),"Fuel sulphur content is too high for operation on BN&lt;40, please use a higher BN CLO and the matching sheet",
IF($I618&gt;100,"CLO not suitable for this sheet. Please check BN &gt;100 sheet",
IF(AND($I618&gt;39,$I618&lt;101),"CLO not suitable for this sheet. Please check BN40 - BN100 sheet",
IF(ISERROR(VLOOKUP(Q618,'admin BN&lt;40'!J$6:M$59,4,FALSE)),"",VLOOKUP(Q618,'admin BN&lt;40'!J$6:M$59,4,FALSE))))))</f>
        <v>Fill in all required fields</v>
      </c>
    </row>
    <row r="619" spans="2:19" ht="15">
      <c r="B619" s="10">
        <v>614</v>
      </c>
      <c r="C619" s="41"/>
      <c r="D619" s="42"/>
      <c r="E619" s="42"/>
      <c r="F619" s="42"/>
      <c r="G619" s="42"/>
      <c r="H619" s="42"/>
      <c r="I619" s="42"/>
      <c r="J619" s="42"/>
      <c r="K619" s="42"/>
      <c r="L619" s="42"/>
      <c r="M619" s="11" t="str">
        <f xml:space="preserve">
(IF(F619&gt;'admin BN&lt;40'!$C$41,'admin BN&lt;40'!$B$41,
(IF(F619&gt;'admin BN&lt;40'!$C$40,'admin BN&lt;40'!$B$40,
(IF(F619&gt;'admin BN&lt;40'!$C$39,'admin BN&lt;40'!$B$39,
(IF(F619&gt;'admin BN&lt;40'!$C$38,'admin BN&lt;40'!$B$38,
(IF(F619&gt;'admin BN&lt;40'!$C$37,'admin BN&lt;40'!$B$37,
(IF(F619&gt;'admin BN&lt;40'!$C$36,'admin BN&lt;40'!$B$36,
(IF(F619&gt;'admin BN&lt;40'!$C$35,'admin BN&lt;40'!$B$35,
(IF(F619&gt;'admin BN&lt;40'!$C$34,'admin BN&lt;40'!$B$34,
(IF(F619&gt;'admin BN&lt;40'!$C$33,'admin BN&lt;40'!$B$33,
(IF(F619&gt;'admin BN&lt;40'!$C$32,'admin BN&lt;40'!$B$32,
(IF(F619&gt;'admin BN&lt;40'!$C$31,'admin BN&lt;40'!$B$31,
(IF(F619&gt;'admin BN&lt;40'!$C$30,'admin BN&lt;40'!$B$30,
(IF(F619&gt;'admin BN&lt;40'!$C$29,'admin BN&lt;40'!$B$29,IF(F619="","",'admin BN&lt;40'!$B$28)))))))))))))))))))))))))))</f>
        <v/>
      </c>
      <c r="N619" s="12" t="str">
        <f xml:space="preserve">
IF(ISBLANK(K619),"",
IF(K619&gt;'admin BN&lt;40'!$E$6,"Safe",
IF(K619&gt;'admin BN&lt;40'!$G$6,"Danger",)))</f>
        <v/>
      </c>
      <c r="O619" s="13" t="str">
        <f xml:space="preserve">
IF(ISBLANK(L619),"",
IF(L619&gt;'admin BN&lt;40'!$G$7,"Danger",
IF(L619&gt;'admin BN&lt;40'!$F$7,"Alert",
IF(L619&gt;='admin BN&lt;40'!$E$7,"Safe",""))))</f>
        <v/>
      </c>
      <c r="P619" s="14" t="str">
        <f xml:space="preserve">
(IF(G619&gt;'admin BN&lt;40'!$C$23,'admin BN&lt;40'!$B$23,
(IF(G619&gt;'admin BN&lt;40'!$C$22,'admin BN&lt;40'!$B$22,
(IF(G619&gt;'admin BN&lt;40'!$C$21,'admin BN&lt;40'!$B$21,
(IF(G619&gt;'admin BN&lt;40'!$C$20,'admin BN&lt;40'!$B$20,IF(G619&gt;'admin BN&lt;40'!$C$19,'admin BN&lt;40'!$B$19,"")))))))))</f>
        <v/>
      </c>
      <c r="Q619" s="14" t="str">
        <f t="shared" si="18"/>
        <v/>
      </c>
      <c r="R619" s="14">
        <f t="shared" si="19"/>
        <v>5</v>
      </c>
      <c r="S619" s="15" t="str">
        <f xml:space="preserve">
IF($R619&gt;0,"Fill in all required fields",
IF(OR($M619="&gt;3.0%",$M619="2.0-3.0%",$M619="1.5-2.0%",$M619="0.5-1.5%"),"Fuel sulphur content is too high for operation on BN&lt;40, please use a higher BN CLO and the matching sheet",
IF($I619&gt;100,"CLO not suitable for this sheet. Please check BN &gt;100 sheet",
IF(AND($I619&gt;39,$I619&lt;101),"CLO not suitable for this sheet. Please check BN40 - BN100 sheet",
IF(ISERROR(VLOOKUP(Q619,'admin BN&lt;40'!J$6:M$59,4,FALSE)),"",VLOOKUP(Q619,'admin BN&lt;40'!J$6:M$59,4,FALSE))))))</f>
        <v>Fill in all required fields</v>
      </c>
    </row>
    <row r="620" spans="2:19" ht="15">
      <c r="B620" s="10">
        <v>615</v>
      </c>
      <c r="C620" s="41"/>
      <c r="D620" s="42"/>
      <c r="E620" s="42"/>
      <c r="F620" s="42"/>
      <c r="G620" s="42"/>
      <c r="H620" s="42"/>
      <c r="I620" s="42"/>
      <c r="J620" s="42"/>
      <c r="K620" s="42"/>
      <c r="L620" s="42"/>
      <c r="M620" s="11" t="str">
        <f xml:space="preserve">
(IF(F620&gt;'admin BN&lt;40'!$C$41,'admin BN&lt;40'!$B$41,
(IF(F620&gt;'admin BN&lt;40'!$C$40,'admin BN&lt;40'!$B$40,
(IF(F620&gt;'admin BN&lt;40'!$C$39,'admin BN&lt;40'!$B$39,
(IF(F620&gt;'admin BN&lt;40'!$C$38,'admin BN&lt;40'!$B$38,
(IF(F620&gt;'admin BN&lt;40'!$C$37,'admin BN&lt;40'!$B$37,
(IF(F620&gt;'admin BN&lt;40'!$C$36,'admin BN&lt;40'!$B$36,
(IF(F620&gt;'admin BN&lt;40'!$C$35,'admin BN&lt;40'!$B$35,
(IF(F620&gt;'admin BN&lt;40'!$C$34,'admin BN&lt;40'!$B$34,
(IF(F620&gt;'admin BN&lt;40'!$C$33,'admin BN&lt;40'!$B$33,
(IF(F620&gt;'admin BN&lt;40'!$C$32,'admin BN&lt;40'!$B$32,
(IF(F620&gt;'admin BN&lt;40'!$C$31,'admin BN&lt;40'!$B$31,
(IF(F620&gt;'admin BN&lt;40'!$C$30,'admin BN&lt;40'!$B$30,
(IF(F620&gt;'admin BN&lt;40'!$C$29,'admin BN&lt;40'!$B$29,IF(F620="","",'admin BN&lt;40'!$B$28)))))))))))))))))))))))))))</f>
        <v/>
      </c>
      <c r="N620" s="12" t="str">
        <f xml:space="preserve">
IF(ISBLANK(K620),"",
IF(K620&gt;'admin BN&lt;40'!$E$6,"Safe",
IF(K620&gt;'admin BN&lt;40'!$G$6,"Danger",)))</f>
        <v/>
      </c>
      <c r="O620" s="13" t="str">
        <f xml:space="preserve">
IF(ISBLANK(L620),"",
IF(L620&gt;'admin BN&lt;40'!$G$7,"Danger",
IF(L620&gt;'admin BN&lt;40'!$F$7,"Alert",
IF(L620&gt;='admin BN&lt;40'!$E$7,"Safe",""))))</f>
        <v/>
      </c>
      <c r="P620" s="14" t="str">
        <f xml:space="preserve">
(IF(G620&gt;'admin BN&lt;40'!$C$23,'admin BN&lt;40'!$B$23,
(IF(G620&gt;'admin BN&lt;40'!$C$22,'admin BN&lt;40'!$B$22,
(IF(G620&gt;'admin BN&lt;40'!$C$21,'admin BN&lt;40'!$B$21,
(IF(G620&gt;'admin BN&lt;40'!$C$20,'admin BN&lt;40'!$B$20,IF(G620&gt;'admin BN&lt;40'!$C$19,'admin BN&lt;40'!$B$19,"")))))))))</f>
        <v/>
      </c>
      <c r="Q620" s="14" t="str">
        <f t="shared" si="18"/>
        <v/>
      </c>
      <c r="R620" s="14">
        <f t="shared" si="19"/>
        <v>5</v>
      </c>
      <c r="S620" s="15" t="str">
        <f xml:space="preserve">
IF($R620&gt;0,"Fill in all required fields",
IF(OR($M620="&gt;3.0%",$M620="2.0-3.0%",$M620="1.5-2.0%",$M620="0.5-1.5%"),"Fuel sulphur content is too high for operation on BN&lt;40, please use a higher BN CLO and the matching sheet",
IF($I620&gt;100,"CLO not suitable for this sheet. Please check BN &gt;100 sheet",
IF(AND($I620&gt;39,$I620&lt;101),"CLO not suitable for this sheet. Please check BN40 - BN100 sheet",
IF(ISERROR(VLOOKUP(Q620,'admin BN&lt;40'!J$6:M$59,4,FALSE)),"",VLOOKUP(Q620,'admin BN&lt;40'!J$6:M$59,4,FALSE))))))</f>
        <v>Fill in all required fields</v>
      </c>
    </row>
    <row r="621" spans="2:19" ht="15">
      <c r="B621" s="10">
        <v>616</v>
      </c>
      <c r="C621" s="41"/>
      <c r="D621" s="42"/>
      <c r="E621" s="42"/>
      <c r="F621" s="42"/>
      <c r="G621" s="42"/>
      <c r="H621" s="42"/>
      <c r="I621" s="42"/>
      <c r="J621" s="42"/>
      <c r="K621" s="42"/>
      <c r="L621" s="42"/>
      <c r="M621" s="11" t="str">
        <f xml:space="preserve">
(IF(F621&gt;'admin BN&lt;40'!$C$41,'admin BN&lt;40'!$B$41,
(IF(F621&gt;'admin BN&lt;40'!$C$40,'admin BN&lt;40'!$B$40,
(IF(F621&gt;'admin BN&lt;40'!$C$39,'admin BN&lt;40'!$B$39,
(IF(F621&gt;'admin BN&lt;40'!$C$38,'admin BN&lt;40'!$B$38,
(IF(F621&gt;'admin BN&lt;40'!$C$37,'admin BN&lt;40'!$B$37,
(IF(F621&gt;'admin BN&lt;40'!$C$36,'admin BN&lt;40'!$B$36,
(IF(F621&gt;'admin BN&lt;40'!$C$35,'admin BN&lt;40'!$B$35,
(IF(F621&gt;'admin BN&lt;40'!$C$34,'admin BN&lt;40'!$B$34,
(IF(F621&gt;'admin BN&lt;40'!$C$33,'admin BN&lt;40'!$B$33,
(IF(F621&gt;'admin BN&lt;40'!$C$32,'admin BN&lt;40'!$B$32,
(IF(F621&gt;'admin BN&lt;40'!$C$31,'admin BN&lt;40'!$B$31,
(IF(F621&gt;'admin BN&lt;40'!$C$30,'admin BN&lt;40'!$B$30,
(IF(F621&gt;'admin BN&lt;40'!$C$29,'admin BN&lt;40'!$B$29,IF(F621="","",'admin BN&lt;40'!$B$28)))))))))))))))))))))))))))</f>
        <v/>
      </c>
      <c r="N621" s="12" t="str">
        <f xml:space="preserve">
IF(ISBLANK(K621),"",
IF(K621&gt;'admin BN&lt;40'!$E$6,"Safe",
IF(K621&gt;'admin BN&lt;40'!$G$6,"Danger",)))</f>
        <v/>
      </c>
      <c r="O621" s="13" t="str">
        <f xml:space="preserve">
IF(ISBLANK(L621),"",
IF(L621&gt;'admin BN&lt;40'!$G$7,"Danger",
IF(L621&gt;'admin BN&lt;40'!$F$7,"Alert",
IF(L621&gt;='admin BN&lt;40'!$E$7,"Safe",""))))</f>
        <v/>
      </c>
      <c r="P621" s="14" t="str">
        <f xml:space="preserve">
(IF(G621&gt;'admin BN&lt;40'!$C$23,'admin BN&lt;40'!$B$23,
(IF(G621&gt;'admin BN&lt;40'!$C$22,'admin BN&lt;40'!$B$22,
(IF(G621&gt;'admin BN&lt;40'!$C$21,'admin BN&lt;40'!$B$21,
(IF(G621&gt;'admin BN&lt;40'!$C$20,'admin BN&lt;40'!$B$20,IF(G621&gt;'admin BN&lt;40'!$C$19,'admin BN&lt;40'!$B$19,"")))))))))</f>
        <v/>
      </c>
      <c r="Q621" s="14" t="str">
        <f t="shared" si="18"/>
        <v/>
      </c>
      <c r="R621" s="14">
        <f t="shared" si="19"/>
        <v>5</v>
      </c>
      <c r="S621" s="15" t="str">
        <f xml:space="preserve">
IF($R621&gt;0,"Fill in all required fields",
IF(OR($M621="&gt;3.0%",$M621="2.0-3.0%",$M621="1.5-2.0%",$M621="0.5-1.5%"),"Fuel sulphur content is too high for operation on BN&lt;40, please use a higher BN CLO and the matching sheet",
IF($I621&gt;100,"CLO not suitable for this sheet. Please check BN &gt;100 sheet",
IF(AND($I621&gt;39,$I621&lt;101),"CLO not suitable for this sheet. Please check BN40 - BN100 sheet",
IF(ISERROR(VLOOKUP(Q621,'admin BN&lt;40'!J$6:M$59,4,FALSE)),"",VLOOKUP(Q621,'admin BN&lt;40'!J$6:M$59,4,FALSE))))))</f>
        <v>Fill in all required fields</v>
      </c>
    </row>
    <row r="622" spans="2:19" ht="15">
      <c r="B622" s="10">
        <v>617</v>
      </c>
      <c r="C622" s="41"/>
      <c r="D622" s="42"/>
      <c r="E622" s="42"/>
      <c r="F622" s="42"/>
      <c r="G622" s="42"/>
      <c r="H622" s="42"/>
      <c r="I622" s="42"/>
      <c r="J622" s="42"/>
      <c r="K622" s="42"/>
      <c r="L622" s="42"/>
      <c r="M622" s="11" t="str">
        <f xml:space="preserve">
(IF(F622&gt;'admin BN&lt;40'!$C$41,'admin BN&lt;40'!$B$41,
(IF(F622&gt;'admin BN&lt;40'!$C$40,'admin BN&lt;40'!$B$40,
(IF(F622&gt;'admin BN&lt;40'!$C$39,'admin BN&lt;40'!$B$39,
(IF(F622&gt;'admin BN&lt;40'!$C$38,'admin BN&lt;40'!$B$38,
(IF(F622&gt;'admin BN&lt;40'!$C$37,'admin BN&lt;40'!$B$37,
(IF(F622&gt;'admin BN&lt;40'!$C$36,'admin BN&lt;40'!$B$36,
(IF(F622&gt;'admin BN&lt;40'!$C$35,'admin BN&lt;40'!$B$35,
(IF(F622&gt;'admin BN&lt;40'!$C$34,'admin BN&lt;40'!$B$34,
(IF(F622&gt;'admin BN&lt;40'!$C$33,'admin BN&lt;40'!$B$33,
(IF(F622&gt;'admin BN&lt;40'!$C$32,'admin BN&lt;40'!$B$32,
(IF(F622&gt;'admin BN&lt;40'!$C$31,'admin BN&lt;40'!$B$31,
(IF(F622&gt;'admin BN&lt;40'!$C$30,'admin BN&lt;40'!$B$30,
(IF(F622&gt;'admin BN&lt;40'!$C$29,'admin BN&lt;40'!$B$29,IF(F622="","",'admin BN&lt;40'!$B$28)))))))))))))))))))))))))))</f>
        <v/>
      </c>
      <c r="N622" s="12" t="str">
        <f xml:space="preserve">
IF(ISBLANK(K622),"",
IF(K622&gt;'admin BN&lt;40'!$E$6,"Safe",
IF(K622&gt;'admin BN&lt;40'!$G$6,"Danger",)))</f>
        <v/>
      </c>
      <c r="O622" s="13" t="str">
        <f xml:space="preserve">
IF(ISBLANK(L622),"",
IF(L622&gt;'admin BN&lt;40'!$G$7,"Danger",
IF(L622&gt;'admin BN&lt;40'!$F$7,"Alert",
IF(L622&gt;='admin BN&lt;40'!$E$7,"Safe",""))))</f>
        <v/>
      </c>
      <c r="P622" s="14" t="str">
        <f xml:space="preserve">
(IF(G622&gt;'admin BN&lt;40'!$C$23,'admin BN&lt;40'!$B$23,
(IF(G622&gt;'admin BN&lt;40'!$C$22,'admin BN&lt;40'!$B$22,
(IF(G622&gt;'admin BN&lt;40'!$C$21,'admin BN&lt;40'!$B$21,
(IF(G622&gt;'admin BN&lt;40'!$C$20,'admin BN&lt;40'!$B$20,IF(G622&gt;'admin BN&lt;40'!$C$19,'admin BN&lt;40'!$B$19,"")))))))))</f>
        <v/>
      </c>
      <c r="Q622" s="14" t="str">
        <f t="shared" si="18"/>
        <v/>
      </c>
      <c r="R622" s="14">
        <f t="shared" si="19"/>
        <v>5</v>
      </c>
      <c r="S622" s="15" t="str">
        <f xml:space="preserve">
IF($R622&gt;0,"Fill in all required fields",
IF(OR($M622="&gt;3.0%",$M622="2.0-3.0%",$M622="1.5-2.0%",$M622="0.5-1.5%"),"Fuel sulphur content is too high for operation on BN&lt;40, please use a higher BN CLO and the matching sheet",
IF($I622&gt;100,"CLO not suitable for this sheet. Please check BN &gt;100 sheet",
IF(AND($I622&gt;39,$I622&lt;101),"CLO not suitable for this sheet. Please check BN40 - BN100 sheet",
IF(ISERROR(VLOOKUP(Q622,'admin BN&lt;40'!J$6:M$59,4,FALSE)),"",VLOOKUP(Q622,'admin BN&lt;40'!J$6:M$59,4,FALSE))))))</f>
        <v>Fill in all required fields</v>
      </c>
    </row>
    <row r="623" spans="2:19" ht="15">
      <c r="B623" s="10">
        <v>618</v>
      </c>
      <c r="C623" s="41"/>
      <c r="D623" s="42"/>
      <c r="E623" s="42"/>
      <c r="F623" s="42"/>
      <c r="G623" s="42"/>
      <c r="H623" s="42"/>
      <c r="I623" s="42"/>
      <c r="J623" s="42"/>
      <c r="K623" s="42"/>
      <c r="L623" s="42"/>
      <c r="M623" s="11" t="str">
        <f xml:space="preserve">
(IF(F623&gt;'admin BN&lt;40'!$C$41,'admin BN&lt;40'!$B$41,
(IF(F623&gt;'admin BN&lt;40'!$C$40,'admin BN&lt;40'!$B$40,
(IF(F623&gt;'admin BN&lt;40'!$C$39,'admin BN&lt;40'!$B$39,
(IF(F623&gt;'admin BN&lt;40'!$C$38,'admin BN&lt;40'!$B$38,
(IF(F623&gt;'admin BN&lt;40'!$C$37,'admin BN&lt;40'!$B$37,
(IF(F623&gt;'admin BN&lt;40'!$C$36,'admin BN&lt;40'!$B$36,
(IF(F623&gt;'admin BN&lt;40'!$C$35,'admin BN&lt;40'!$B$35,
(IF(F623&gt;'admin BN&lt;40'!$C$34,'admin BN&lt;40'!$B$34,
(IF(F623&gt;'admin BN&lt;40'!$C$33,'admin BN&lt;40'!$B$33,
(IF(F623&gt;'admin BN&lt;40'!$C$32,'admin BN&lt;40'!$B$32,
(IF(F623&gt;'admin BN&lt;40'!$C$31,'admin BN&lt;40'!$B$31,
(IF(F623&gt;'admin BN&lt;40'!$C$30,'admin BN&lt;40'!$B$30,
(IF(F623&gt;'admin BN&lt;40'!$C$29,'admin BN&lt;40'!$B$29,IF(F623="","",'admin BN&lt;40'!$B$28)))))))))))))))))))))))))))</f>
        <v/>
      </c>
      <c r="N623" s="12" t="str">
        <f xml:space="preserve">
IF(ISBLANK(K623),"",
IF(K623&gt;'admin BN&lt;40'!$E$6,"Safe",
IF(K623&gt;'admin BN&lt;40'!$G$6,"Danger",)))</f>
        <v/>
      </c>
      <c r="O623" s="13" t="str">
        <f xml:space="preserve">
IF(ISBLANK(L623),"",
IF(L623&gt;'admin BN&lt;40'!$G$7,"Danger",
IF(L623&gt;'admin BN&lt;40'!$F$7,"Alert",
IF(L623&gt;='admin BN&lt;40'!$E$7,"Safe",""))))</f>
        <v/>
      </c>
      <c r="P623" s="14" t="str">
        <f xml:space="preserve">
(IF(G623&gt;'admin BN&lt;40'!$C$23,'admin BN&lt;40'!$B$23,
(IF(G623&gt;'admin BN&lt;40'!$C$22,'admin BN&lt;40'!$B$22,
(IF(G623&gt;'admin BN&lt;40'!$C$21,'admin BN&lt;40'!$B$21,
(IF(G623&gt;'admin BN&lt;40'!$C$20,'admin BN&lt;40'!$B$20,IF(G623&gt;'admin BN&lt;40'!$C$19,'admin BN&lt;40'!$B$19,"")))))))))</f>
        <v/>
      </c>
      <c r="Q623" s="14" t="str">
        <f t="shared" si="18"/>
        <v/>
      </c>
      <c r="R623" s="14">
        <f t="shared" si="19"/>
        <v>5</v>
      </c>
      <c r="S623" s="15" t="str">
        <f xml:space="preserve">
IF($R623&gt;0,"Fill in all required fields",
IF(OR($M623="&gt;3.0%",$M623="2.0-3.0%",$M623="1.5-2.0%",$M623="0.5-1.5%"),"Fuel sulphur content is too high for operation on BN&lt;40, please use a higher BN CLO and the matching sheet",
IF($I623&gt;100,"CLO not suitable for this sheet. Please check BN &gt;100 sheet",
IF(AND($I623&gt;39,$I623&lt;101),"CLO not suitable for this sheet. Please check BN40 - BN100 sheet",
IF(ISERROR(VLOOKUP(Q623,'admin BN&lt;40'!J$6:M$59,4,FALSE)),"",VLOOKUP(Q623,'admin BN&lt;40'!J$6:M$59,4,FALSE))))))</f>
        <v>Fill in all required fields</v>
      </c>
    </row>
    <row r="624" spans="2:19" ht="15">
      <c r="B624" s="10">
        <v>619</v>
      </c>
      <c r="C624" s="41"/>
      <c r="D624" s="42"/>
      <c r="E624" s="42"/>
      <c r="F624" s="42"/>
      <c r="G624" s="42"/>
      <c r="H624" s="42"/>
      <c r="I624" s="42"/>
      <c r="J624" s="42"/>
      <c r="K624" s="42"/>
      <c r="L624" s="42"/>
      <c r="M624" s="11" t="str">
        <f xml:space="preserve">
(IF(F624&gt;'admin BN&lt;40'!$C$41,'admin BN&lt;40'!$B$41,
(IF(F624&gt;'admin BN&lt;40'!$C$40,'admin BN&lt;40'!$B$40,
(IF(F624&gt;'admin BN&lt;40'!$C$39,'admin BN&lt;40'!$B$39,
(IF(F624&gt;'admin BN&lt;40'!$C$38,'admin BN&lt;40'!$B$38,
(IF(F624&gt;'admin BN&lt;40'!$C$37,'admin BN&lt;40'!$B$37,
(IF(F624&gt;'admin BN&lt;40'!$C$36,'admin BN&lt;40'!$B$36,
(IF(F624&gt;'admin BN&lt;40'!$C$35,'admin BN&lt;40'!$B$35,
(IF(F624&gt;'admin BN&lt;40'!$C$34,'admin BN&lt;40'!$B$34,
(IF(F624&gt;'admin BN&lt;40'!$C$33,'admin BN&lt;40'!$B$33,
(IF(F624&gt;'admin BN&lt;40'!$C$32,'admin BN&lt;40'!$B$32,
(IF(F624&gt;'admin BN&lt;40'!$C$31,'admin BN&lt;40'!$B$31,
(IF(F624&gt;'admin BN&lt;40'!$C$30,'admin BN&lt;40'!$B$30,
(IF(F624&gt;'admin BN&lt;40'!$C$29,'admin BN&lt;40'!$B$29,IF(F624="","",'admin BN&lt;40'!$B$28)))))))))))))))))))))))))))</f>
        <v/>
      </c>
      <c r="N624" s="12" t="str">
        <f xml:space="preserve">
IF(ISBLANK(K624),"",
IF(K624&gt;'admin BN&lt;40'!$E$6,"Safe",
IF(K624&gt;'admin BN&lt;40'!$G$6,"Danger",)))</f>
        <v/>
      </c>
      <c r="O624" s="13" t="str">
        <f xml:space="preserve">
IF(ISBLANK(L624),"",
IF(L624&gt;'admin BN&lt;40'!$G$7,"Danger",
IF(L624&gt;'admin BN&lt;40'!$F$7,"Alert",
IF(L624&gt;='admin BN&lt;40'!$E$7,"Safe",""))))</f>
        <v/>
      </c>
      <c r="P624" s="14" t="str">
        <f xml:space="preserve">
(IF(G624&gt;'admin BN&lt;40'!$C$23,'admin BN&lt;40'!$B$23,
(IF(G624&gt;'admin BN&lt;40'!$C$22,'admin BN&lt;40'!$B$22,
(IF(G624&gt;'admin BN&lt;40'!$C$21,'admin BN&lt;40'!$B$21,
(IF(G624&gt;'admin BN&lt;40'!$C$20,'admin BN&lt;40'!$B$20,IF(G624&gt;'admin BN&lt;40'!$C$19,'admin BN&lt;40'!$B$19,"")))))))))</f>
        <v/>
      </c>
      <c r="Q624" s="14" t="str">
        <f t="shared" si="18"/>
        <v/>
      </c>
      <c r="R624" s="14">
        <f t="shared" si="19"/>
        <v>5</v>
      </c>
      <c r="S624" s="15" t="str">
        <f xml:space="preserve">
IF($R624&gt;0,"Fill in all required fields",
IF(OR($M624="&gt;3.0%",$M624="2.0-3.0%",$M624="1.5-2.0%",$M624="0.5-1.5%"),"Fuel sulphur content is too high for operation on BN&lt;40, please use a higher BN CLO and the matching sheet",
IF($I624&gt;100,"CLO not suitable for this sheet. Please check BN &gt;100 sheet",
IF(AND($I624&gt;39,$I624&lt;101),"CLO not suitable for this sheet. Please check BN40 - BN100 sheet",
IF(ISERROR(VLOOKUP(Q624,'admin BN&lt;40'!J$6:M$59,4,FALSE)),"",VLOOKUP(Q624,'admin BN&lt;40'!J$6:M$59,4,FALSE))))))</f>
        <v>Fill in all required fields</v>
      </c>
    </row>
    <row r="625" spans="2:19" ht="15">
      <c r="B625" s="10">
        <v>620</v>
      </c>
      <c r="C625" s="41"/>
      <c r="D625" s="42"/>
      <c r="E625" s="42"/>
      <c r="F625" s="42"/>
      <c r="G625" s="42"/>
      <c r="H625" s="42"/>
      <c r="I625" s="42"/>
      <c r="J625" s="42"/>
      <c r="K625" s="42"/>
      <c r="L625" s="42"/>
      <c r="M625" s="11" t="str">
        <f xml:space="preserve">
(IF(F625&gt;'admin BN&lt;40'!$C$41,'admin BN&lt;40'!$B$41,
(IF(F625&gt;'admin BN&lt;40'!$C$40,'admin BN&lt;40'!$B$40,
(IF(F625&gt;'admin BN&lt;40'!$C$39,'admin BN&lt;40'!$B$39,
(IF(F625&gt;'admin BN&lt;40'!$C$38,'admin BN&lt;40'!$B$38,
(IF(F625&gt;'admin BN&lt;40'!$C$37,'admin BN&lt;40'!$B$37,
(IF(F625&gt;'admin BN&lt;40'!$C$36,'admin BN&lt;40'!$B$36,
(IF(F625&gt;'admin BN&lt;40'!$C$35,'admin BN&lt;40'!$B$35,
(IF(F625&gt;'admin BN&lt;40'!$C$34,'admin BN&lt;40'!$B$34,
(IF(F625&gt;'admin BN&lt;40'!$C$33,'admin BN&lt;40'!$B$33,
(IF(F625&gt;'admin BN&lt;40'!$C$32,'admin BN&lt;40'!$B$32,
(IF(F625&gt;'admin BN&lt;40'!$C$31,'admin BN&lt;40'!$B$31,
(IF(F625&gt;'admin BN&lt;40'!$C$30,'admin BN&lt;40'!$B$30,
(IF(F625&gt;'admin BN&lt;40'!$C$29,'admin BN&lt;40'!$B$29,IF(F625="","",'admin BN&lt;40'!$B$28)))))))))))))))))))))))))))</f>
        <v/>
      </c>
      <c r="N625" s="12" t="str">
        <f xml:space="preserve">
IF(ISBLANK(K625),"",
IF(K625&gt;'admin BN&lt;40'!$E$6,"Safe",
IF(K625&gt;'admin BN&lt;40'!$G$6,"Danger",)))</f>
        <v/>
      </c>
      <c r="O625" s="13" t="str">
        <f xml:space="preserve">
IF(ISBLANK(L625),"",
IF(L625&gt;'admin BN&lt;40'!$G$7,"Danger",
IF(L625&gt;'admin BN&lt;40'!$F$7,"Alert",
IF(L625&gt;='admin BN&lt;40'!$E$7,"Safe",""))))</f>
        <v/>
      </c>
      <c r="P625" s="14" t="str">
        <f xml:space="preserve">
(IF(G625&gt;'admin BN&lt;40'!$C$23,'admin BN&lt;40'!$B$23,
(IF(G625&gt;'admin BN&lt;40'!$C$22,'admin BN&lt;40'!$B$22,
(IF(G625&gt;'admin BN&lt;40'!$C$21,'admin BN&lt;40'!$B$21,
(IF(G625&gt;'admin BN&lt;40'!$C$20,'admin BN&lt;40'!$B$20,IF(G625&gt;'admin BN&lt;40'!$C$19,'admin BN&lt;40'!$B$19,"")))))))))</f>
        <v/>
      </c>
      <c r="Q625" s="14" t="str">
        <f t="shared" si="18"/>
        <v/>
      </c>
      <c r="R625" s="14">
        <f t="shared" si="19"/>
        <v>5</v>
      </c>
      <c r="S625" s="15" t="str">
        <f xml:space="preserve">
IF($R625&gt;0,"Fill in all required fields",
IF(OR($M625="&gt;3.0%",$M625="2.0-3.0%",$M625="1.5-2.0%",$M625="0.5-1.5%"),"Fuel sulphur content is too high for operation on BN&lt;40, please use a higher BN CLO and the matching sheet",
IF($I625&gt;100,"CLO not suitable for this sheet. Please check BN &gt;100 sheet",
IF(AND($I625&gt;39,$I625&lt;101),"CLO not suitable for this sheet. Please check BN40 - BN100 sheet",
IF(ISERROR(VLOOKUP(Q625,'admin BN&lt;40'!J$6:M$59,4,FALSE)),"",VLOOKUP(Q625,'admin BN&lt;40'!J$6:M$59,4,FALSE))))))</f>
        <v>Fill in all required fields</v>
      </c>
    </row>
    <row r="626" spans="2:19" ht="15">
      <c r="B626" s="10">
        <v>621</v>
      </c>
      <c r="C626" s="41"/>
      <c r="D626" s="42"/>
      <c r="E626" s="42"/>
      <c r="F626" s="42"/>
      <c r="G626" s="42"/>
      <c r="H626" s="42"/>
      <c r="I626" s="42"/>
      <c r="J626" s="42"/>
      <c r="K626" s="42"/>
      <c r="L626" s="42"/>
      <c r="M626" s="11" t="str">
        <f xml:space="preserve">
(IF(F626&gt;'admin BN&lt;40'!$C$41,'admin BN&lt;40'!$B$41,
(IF(F626&gt;'admin BN&lt;40'!$C$40,'admin BN&lt;40'!$B$40,
(IF(F626&gt;'admin BN&lt;40'!$C$39,'admin BN&lt;40'!$B$39,
(IF(F626&gt;'admin BN&lt;40'!$C$38,'admin BN&lt;40'!$B$38,
(IF(F626&gt;'admin BN&lt;40'!$C$37,'admin BN&lt;40'!$B$37,
(IF(F626&gt;'admin BN&lt;40'!$C$36,'admin BN&lt;40'!$B$36,
(IF(F626&gt;'admin BN&lt;40'!$C$35,'admin BN&lt;40'!$B$35,
(IF(F626&gt;'admin BN&lt;40'!$C$34,'admin BN&lt;40'!$B$34,
(IF(F626&gt;'admin BN&lt;40'!$C$33,'admin BN&lt;40'!$B$33,
(IF(F626&gt;'admin BN&lt;40'!$C$32,'admin BN&lt;40'!$B$32,
(IF(F626&gt;'admin BN&lt;40'!$C$31,'admin BN&lt;40'!$B$31,
(IF(F626&gt;'admin BN&lt;40'!$C$30,'admin BN&lt;40'!$B$30,
(IF(F626&gt;'admin BN&lt;40'!$C$29,'admin BN&lt;40'!$B$29,IF(F626="","",'admin BN&lt;40'!$B$28)))))))))))))))))))))))))))</f>
        <v/>
      </c>
      <c r="N626" s="12" t="str">
        <f xml:space="preserve">
IF(ISBLANK(K626),"",
IF(K626&gt;'admin BN&lt;40'!$E$6,"Safe",
IF(K626&gt;'admin BN&lt;40'!$G$6,"Danger",)))</f>
        <v/>
      </c>
      <c r="O626" s="13" t="str">
        <f xml:space="preserve">
IF(ISBLANK(L626),"",
IF(L626&gt;'admin BN&lt;40'!$G$7,"Danger",
IF(L626&gt;'admin BN&lt;40'!$F$7,"Alert",
IF(L626&gt;='admin BN&lt;40'!$E$7,"Safe",""))))</f>
        <v/>
      </c>
      <c r="P626" s="14" t="str">
        <f xml:space="preserve">
(IF(G626&gt;'admin BN&lt;40'!$C$23,'admin BN&lt;40'!$B$23,
(IF(G626&gt;'admin BN&lt;40'!$C$22,'admin BN&lt;40'!$B$22,
(IF(G626&gt;'admin BN&lt;40'!$C$21,'admin BN&lt;40'!$B$21,
(IF(G626&gt;'admin BN&lt;40'!$C$20,'admin BN&lt;40'!$B$20,IF(G626&gt;'admin BN&lt;40'!$C$19,'admin BN&lt;40'!$B$19,"")))))))))</f>
        <v/>
      </c>
      <c r="Q626" s="14" t="str">
        <f t="shared" si="18"/>
        <v/>
      </c>
      <c r="R626" s="14">
        <f t="shared" si="19"/>
        <v>5</v>
      </c>
      <c r="S626" s="15" t="str">
        <f xml:space="preserve">
IF($R626&gt;0,"Fill in all required fields",
IF(OR($M626="&gt;3.0%",$M626="2.0-3.0%",$M626="1.5-2.0%",$M626="0.5-1.5%"),"Fuel sulphur content is too high for operation on BN&lt;40, please use a higher BN CLO and the matching sheet",
IF($I626&gt;100,"CLO not suitable for this sheet. Please check BN &gt;100 sheet",
IF(AND($I626&gt;39,$I626&lt;101),"CLO not suitable for this sheet. Please check BN40 - BN100 sheet",
IF(ISERROR(VLOOKUP(Q626,'admin BN&lt;40'!J$6:M$59,4,FALSE)),"",VLOOKUP(Q626,'admin BN&lt;40'!J$6:M$59,4,FALSE))))))</f>
        <v>Fill in all required fields</v>
      </c>
    </row>
    <row r="627" spans="2:19" ht="15">
      <c r="B627" s="10">
        <v>622</v>
      </c>
      <c r="C627" s="41"/>
      <c r="D627" s="42"/>
      <c r="E627" s="42"/>
      <c r="F627" s="42"/>
      <c r="G627" s="42"/>
      <c r="H627" s="42"/>
      <c r="I627" s="42"/>
      <c r="J627" s="42"/>
      <c r="K627" s="42"/>
      <c r="L627" s="42"/>
      <c r="M627" s="11" t="str">
        <f xml:space="preserve">
(IF(F627&gt;'admin BN&lt;40'!$C$41,'admin BN&lt;40'!$B$41,
(IF(F627&gt;'admin BN&lt;40'!$C$40,'admin BN&lt;40'!$B$40,
(IF(F627&gt;'admin BN&lt;40'!$C$39,'admin BN&lt;40'!$B$39,
(IF(F627&gt;'admin BN&lt;40'!$C$38,'admin BN&lt;40'!$B$38,
(IF(F627&gt;'admin BN&lt;40'!$C$37,'admin BN&lt;40'!$B$37,
(IF(F627&gt;'admin BN&lt;40'!$C$36,'admin BN&lt;40'!$B$36,
(IF(F627&gt;'admin BN&lt;40'!$C$35,'admin BN&lt;40'!$B$35,
(IF(F627&gt;'admin BN&lt;40'!$C$34,'admin BN&lt;40'!$B$34,
(IF(F627&gt;'admin BN&lt;40'!$C$33,'admin BN&lt;40'!$B$33,
(IF(F627&gt;'admin BN&lt;40'!$C$32,'admin BN&lt;40'!$B$32,
(IF(F627&gt;'admin BN&lt;40'!$C$31,'admin BN&lt;40'!$B$31,
(IF(F627&gt;'admin BN&lt;40'!$C$30,'admin BN&lt;40'!$B$30,
(IF(F627&gt;'admin BN&lt;40'!$C$29,'admin BN&lt;40'!$B$29,IF(F627="","",'admin BN&lt;40'!$B$28)))))))))))))))))))))))))))</f>
        <v/>
      </c>
      <c r="N627" s="12" t="str">
        <f xml:space="preserve">
IF(ISBLANK(K627),"",
IF(K627&gt;'admin BN&lt;40'!$E$6,"Safe",
IF(K627&gt;'admin BN&lt;40'!$G$6,"Danger",)))</f>
        <v/>
      </c>
      <c r="O627" s="13" t="str">
        <f xml:space="preserve">
IF(ISBLANK(L627),"",
IF(L627&gt;'admin BN&lt;40'!$G$7,"Danger",
IF(L627&gt;'admin BN&lt;40'!$F$7,"Alert",
IF(L627&gt;='admin BN&lt;40'!$E$7,"Safe",""))))</f>
        <v/>
      </c>
      <c r="P627" s="14" t="str">
        <f xml:space="preserve">
(IF(G627&gt;'admin BN&lt;40'!$C$23,'admin BN&lt;40'!$B$23,
(IF(G627&gt;'admin BN&lt;40'!$C$22,'admin BN&lt;40'!$B$22,
(IF(G627&gt;'admin BN&lt;40'!$C$21,'admin BN&lt;40'!$B$21,
(IF(G627&gt;'admin BN&lt;40'!$C$20,'admin BN&lt;40'!$B$20,IF(G627&gt;'admin BN&lt;40'!$C$19,'admin BN&lt;40'!$B$19,"")))))))))</f>
        <v/>
      </c>
      <c r="Q627" s="14" t="str">
        <f t="shared" si="18"/>
        <v/>
      </c>
      <c r="R627" s="14">
        <f t="shared" si="19"/>
        <v>5</v>
      </c>
      <c r="S627" s="15" t="str">
        <f xml:space="preserve">
IF($R627&gt;0,"Fill in all required fields",
IF(OR($M627="&gt;3.0%",$M627="2.0-3.0%",$M627="1.5-2.0%",$M627="0.5-1.5%"),"Fuel sulphur content is too high for operation on BN&lt;40, please use a higher BN CLO and the matching sheet",
IF($I627&gt;100,"CLO not suitable for this sheet. Please check BN &gt;100 sheet",
IF(AND($I627&gt;39,$I627&lt;101),"CLO not suitable for this sheet. Please check BN40 - BN100 sheet",
IF(ISERROR(VLOOKUP(Q627,'admin BN&lt;40'!J$6:M$59,4,FALSE)),"",VLOOKUP(Q627,'admin BN&lt;40'!J$6:M$59,4,FALSE))))))</f>
        <v>Fill in all required fields</v>
      </c>
    </row>
    <row r="628" spans="2:19" ht="15">
      <c r="B628" s="10">
        <v>623</v>
      </c>
      <c r="C628" s="41"/>
      <c r="D628" s="42"/>
      <c r="E628" s="42"/>
      <c r="F628" s="42"/>
      <c r="G628" s="42"/>
      <c r="H628" s="42"/>
      <c r="I628" s="42"/>
      <c r="J628" s="42"/>
      <c r="K628" s="42"/>
      <c r="L628" s="42"/>
      <c r="M628" s="11" t="str">
        <f xml:space="preserve">
(IF(F628&gt;'admin BN&lt;40'!$C$41,'admin BN&lt;40'!$B$41,
(IF(F628&gt;'admin BN&lt;40'!$C$40,'admin BN&lt;40'!$B$40,
(IF(F628&gt;'admin BN&lt;40'!$C$39,'admin BN&lt;40'!$B$39,
(IF(F628&gt;'admin BN&lt;40'!$C$38,'admin BN&lt;40'!$B$38,
(IF(F628&gt;'admin BN&lt;40'!$C$37,'admin BN&lt;40'!$B$37,
(IF(F628&gt;'admin BN&lt;40'!$C$36,'admin BN&lt;40'!$B$36,
(IF(F628&gt;'admin BN&lt;40'!$C$35,'admin BN&lt;40'!$B$35,
(IF(F628&gt;'admin BN&lt;40'!$C$34,'admin BN&lt;40'!$B$34,
(IF(F628&gt;'admin BN&lt;40'!$C$33,'admin BN&lt;40'!$B$33,
(IF(F628&gt;'admin BN&lt;40'!$C$32,'admin BN&lt;40'!$B$32,
(IF(F628&gt;'admin BN&lt;40'!$C$31,'admin BN&lt;40'!$B$31,
(IF(F628&gt;'admin BN&lt;40'!$C$30,'admin BN&lt;40'!$B$30,
(IF(F628&gt;'admin BN&lt;40'!$C$29,'admin BN&lt;40'!$B$29,IF(F628="","",'admin BN&lt;40'!$B$28)))))))))))))))))))))))))))</f>
        <v/>
      </c>
      <c r="N628" s="12" t="str">
        <f xml:space="preserve">
IF(ISBLANK(K628),"",
IF(K628&gt;'admin BN&lt;40'!$E$6,"Safe",
IF(K628&gt;'admin BN&lt;40'!$G$6,"Danger",)))</f>
        <v/>
      </c>
      <c r="O628" s="13" t="str">
        <f xml:space="preserve">
IF(ISBLANK(L628),"",
IF(L628&gt;'admin BN&lt;40'!$G$7,"Danger",
IF(L628&gt;'admin BN&lt;40'!$F$7,"Alert",
IF(L628&gt;='admin BN&lt;40'!$E$7,"Safe",""))))</f>
        <v/>
      </c>
      <c r="P628" s="14" t="str">
        <f xml:space="preserve">
(IF(G628&gt;'admin BN&lt;40'!$C$23,'admin BN&lt;40'!$B$23,
(IF(G628&gt;'admin BN&lt;40'!$C$22,'admin BN&lt;40'!$B$22,
(IF(G628&gt;'admin BN&lt;40'!$C$21,'admin BN&lt;40'!$B$21,
(IF(G628&gt;'admin BN&lt;40'!$C$20,'admin BN&lt;40'!$B$20,IF(G628&gt;'admin BN&lt;40'!$C$19,'admin BN&lt;40'!$B$19,"")))))))))</f>
        <v/>
      </c>
      <c r="Q628" s="14" t="str">
        <f t="shared" si="18"/>
        <v/>
      </c>
      <c r="R628" s="14">
        <f t="shared" si="19"/>
        <v>5</v>
      </c>
      <c r="S628" s="15" t="str">
        <f xml:space="preserve">
IF($R628&gt;0,"Fill in all required fields",
IF(OR($M628="&gt;3.0%",$M628="2.0-3.0%",$M628="1.5-2.0%",$M628="0.5-1.5%"),"Fuel sulphur content is too high for operation on BN&lt;40, please use a higher BN CLO and the matching sheet",
IF($I628&gt;100,"CLO not suitable for this sheet. Please check BN &gt;100 sheet",
IF(AND($I628&gt;39,$I628&lt;101),"CLO not suitable for this sheet. Please check BN40 - BN100 sheet",
IF(ISERROR(VLOOKUP(Q628,'admin BN&lt;40'!J$6:M$59,4,FALSE)),"",VLOOKUP(Q628,'admin BN&lt;40'!J$6:M$59,4,FALSE))))))</f>
        <v>Fill in all required fields</v>
      </c>
    </row>
    <row r="629" spans="2:19" ht="15">
      <c r="B629" s="10">
        <v>624</v>
      </c>
      <c r="C629" s="41"/>
      <c r="D629" s="42"/>
      <c r="E629" s="42"/>
      <c r="F629" s="42"/>
      <c r="G629" s="42"/>
      <c r="H629" s="42"/>
      <c r="I629" s="42"/>
      <c r="J629" s="42"/>
      <c r="K629" s="42"/>
      <c r="L629" s="42"/>
      <c r="M629" s="11" t="str">
        <f xml:space="preserve">
(IF(F629&gt;'admin BN&lt;40'!$C$41,'admin BN&lt;40'!$B$41,
(IF(F629&gt;'admin BN&lt;40'!$C$40,'admin BN&lt;40'!$B$40,
(IF(F629&gt;'admin BN&lt;40'!$C$39,'admin BN&lt;40'!$B$39,
(IF(F629&gt;'admin BN&lt;40'!$C$38,'admin BN&lt;40'!$B$38,
(IF(F629&gt;'admin BN&lt;40'!$C$37,'admin BN&lt;40'!$B$37,
(IF(F629&gt;'admin BN&lt;40'!$C$36,'admin BN&lt;40'!$B$36,
(IF(F629&gt;'admin BN&lt;40'!$C$35,'admin BN&lt;40'!$B$35,
(IF(F629&gt;'admin BN&lt;40'!$C$34,'admin BN&lt;40'!$B$34,
(IF(F629&gt;'admin BN&lt;40'!$C$33,'admin BN&lt;40'!$B$33,
(IF(F629&gt;'admin BN&lt;40'!$C$32,'admin BN&lt;40'!$B$32,
(IF(F629&gt;'admin BN&lt;40'!$C$31,'admin BN&lt;40'!$B$31,
(IF(F629&gt;'admin BN&lt;40'!$C$30,'admin BN&lt;40'!$B$30,
(IF(F629&gt;'admin BN&lt;40'!$C$29,'admin BN&lt;40'!$B$29,IF(F629="","",'admin BN&lt;40'!$B$28)))))))))))))))))))))))))))</f>
        <v/>
      </c>
      <c r="N629" s="12" t="str">
        <f xml:space="preserve">
IF(ISBLANK(K629),"",
IF(K629&gt;'admin BN&lt;40'!$E$6,"Safe",
IF(K629&gt;'admin BN&lt;40'!$G$6,"Danger",)))</f>
        <v/>
      </c>
      <c r="O629" s="13" t="str">
        <f xml:space="preserve">
IF(ISBLANK(L629),"",
IF(L629&gt;'admin BN&lt;40'!$G$7,"Danger",
IF(L629&gt;'admin BN&lt;40'!$F$7,"Alert",
IF(L629&gt;='admin BN&lt;40'!$E$7,"Safe",""))))</f>
        <v/>
      </c>
      <c r="P629" s="14" t="str">
        <f xml:space="preserve">
(IF(G629&gt;'admin BN&lt;40'!$C$23,'admin BN&lt;40'!$B$23,
(IF(G629&gt;'admin BN&lt;40'!$C$22,'admin BN&lt;40'!$B$22,
(IF(G629&gt;'admin BN&lt;40'!$C$21,'admin BN&lt;40'!$B$21,
(IF(G629&gt;'admin BN&lt;40'!$C$20,'admin BN&lt;40'!$B$20,IF(G629&gt;'admin BN&lt;40'!$C$19,'admin BN&lt;40'!$B$19,"")))))))))</f>
        <v/>
      </c>
      <c r="Q629" s="14" t="str">
        <f t="shared" si="18"/>
        <v/>
      </c>
      <c r="R629" s="14">
        <f t="shared" si="19"/>
        <v>5</v>
      </c>
      <c r="S629" s="15" t="str">
        <f xml:space="preserve">
IF($R629&gt;0,"Fill in all required fields",
IF(OR($M629="&gt;3.0%",$M629="2.0-3.0%",$M629="1.5-2.0%",$M629="0.5-1.5%"),"Fuel sulphur content is too high for operation on BN&lt;40, please use a higher BN CLO and the matching sheet",
IF($I629&gt;100,"CLO not suitable for this sheet. Please check BN &gt;100 sheet",
IF(AND($I629&gt;39,$I629&lt;101),"CLO not suitable for this sheet. Please check BN40 - BN100 sheet",
IF(ISERROR(VLOOKUP(Q629,'admin BN&lt;40'!J$6:M$59,4,FALSE)),"",VLOOKUP(Q629,'admin BN&lt;40'!J$6:M$59,4,FALSE))))))</f>
        <v>Fill in all required fields</v>
      </c>
    </row>
    <row r="630" spans="2:19" ht="15">
      <c r="B630" s="10">
        <v>625</v>
      </c>
      <c r="C630" s="41"/>
      <c r="D630" s="42"/>
      <c r="E630" s="42"/>
      <c r="F630" s="42"/>
      <c r="G630" s="42"/>
      <c r="H630" s="42"/>
      <c r="I630" s="42"/>
      <c r="J630" s="42"/>
      <c r="K630" s="42"/>
      <c r="L630" s="42"/>
      <c r="M630" s="11" t="str">
        <f xml:space="preserve">
(IF(F630&gt;'admin BN&lt;40'!$C$41,'admin BN&lt;40'!$B$41,
(IF(F630&gt;'admin BN&lt;40'!$C$40,'admin BN&lt;40'!$B$40,
(IF(F630&gt;'admin BN&lt;40'!$C$39,'admin BN&lt;40'!$B$39,
(IF(F630&gt;'admin BN&lt;40'!$C$38,'admin BN&lt;40'!$B$38,
(IF(F630&gt;'admin BN&lt;40'!$C$37,'admin BN&lt;40'!$B$37,
(IF(F630&gt;'admin BN&lt;40'!$C$36,'admin BN&lt;40'!$B$36,
(IF(F630&gt;'admin BN&lt;40'!$C$35,'admin BN&lt;40'!$B$35,
(IF(F630&gt;'admin BN&lt;40'!$C$34,'admin BN&lt;40'!$B$34,
(IF(F630&gt;'admin BN&lt;40'!$C$33,'admin BN&lt;40'!$B$33,
(IF(F630&gt;'admin BN&lt;40'!$C$32,'admin BN&lt;40'!$B$32,
(IF(F630&gt;'admin BN&lt;40'!$C$31,'admin BN&lt;40'!$B$31,
(IF(F630&gt;'admin BN&lt;40'!$C$30,'admin BN&lt;40'!$B$30,
(IF(F630&gt;'admin BN&lt;40'!$C$29,'admin BN&lt;40'!$B$29,IF(F630="","",'admin BN&lt;40'!$B$28)))))))))))))))))))))))))))</f>
        <v/>
      </c>
      <c r="N630" s="12" t="str">
        <f xml:space="preserve">
IF(ISBLANK(K630),"",
IF(K630&gt;'admin BN&lt;40'!$E$6,"Safe",
IF(K630&gt;'admin BN&lt;40'!$G$6,"Danger",)))</f>
        <v/>
      </c>
      <c r="O630" s="13" t="str">
        <f xml:space="preserve">
IF(ISBLANK(L630),"",
IF(L630&gt;'admin BN&lt;40'!$G$7,"Danger",
IF(L630&gt;'admin BN&lt;40'!$F$7,"Alert",
IF(L630&gt;='admin BN&lt;40'!$E$7,"Safe",""))))</f>
        <v/>
      </c>
      <c r="P630" s="14" t="str">
        <f xml:space="preserve">
(IF(G630&gt;'admin BN&lt;40'!$C$23,'admin BN&lt;40'!$B$23,
(IF(G630&gt;'admin BN&lt;40'!$C$22,'admin BN&lt;40'!$B$22,
(IF(G630&gt;'admin BN&lt;40'!$C$21,'admin BN&lt;40'!$B$21,
(IF(G630&gt;'admin BN&lt;40'!$C$20,'admin BN&lt;40'!$B$20,IF(G630&gt;'admin BN&lt;40'!$C$19,'admin BN&lt;40'!$B$19,"")))))))))</f>
        <v/>
      </c>
      <c r="Q630" s="14" t="str">
        <f t="shared" si="18"/>
        <v/>
      </c>
      <c r="R630" s="14">
        <f t="shared" si="19"/>
        <v>5</v>
      </c>
      <c r="S630" s="15" t="str">
        <f xml:space="preserve">
IF($R630&gt;0,"Fill in all required fields",
IF(OR($M630="&gt;3.0%",$M630="2.0-3.0%",$M630="1.5-2.0%",$M630="0.5-1.5%"),"Fuel sulphur content is too high for operation on BN&lt;40, please use a higher BN CLO and the matching sheet",
IF($I630&gt;100,"CLO not suitable for this sheet. Please check BN &gt;100 sheet",
IF(AND($I630&gt;39,$I630&lt;101),"CLO not suitable for this sheet. Please check BN40 - BN100 sheet",
IF(ISERROR(VLOOKUP(Q630,'admin BN&lt;40'!J$6:M$59,4,FALSE)),"",VLOOKUP(Q630,'admin BN&lt;40'!J$6:M$59,4,FALSE))))))</f>
        <v>Fill in all required fields</v>
      </c>
    </row>
    <row r="631" spans="2:19" ht="15">
      <c r="B631" s="10">
        <v>626</v>
      </c>
      <c r="C631" s="41"/>
      <c r="D631" s="42"/>
      <c r="E631" s="42"/>
      <c r="F631" s="42"/>
      <c r="G631" s="42"/>
      <c r="H631" s="42"/>
      <c r="I631" s="42"/>
      <c r="J631" s="42"/>
      <c r="K631" s="42"/>
      <c r="L631" s="42"/>
      <c r="M631" s="11" t="str">
        <f xml:space="preserve">
(IF(F631&gt;'admin BN&lt;40'!$C$41,'admin BN&lt;40'!$B$41,
(IF(F631&gt;'admin BN&lt;40'!$C$40,'admin BN&lt;40'!$B$40,
(IF(F631&gt;'admin BN&lt;40'!$C$39,'admin BN&lt;40'!$B$39,
(IF(F631&gt;'admin BN&lt;40'!$C$38,'admin BN&lt;40'!$B$38,
(IF(F631&gt;'admin BN&lt;40'!$C$37,'admin BN&lt;40'!$B$37,
(IF(F631&gt;'admin BN&lt;40'!$C$36,'admin BN&lt;40'!$B$36,
(IF(F631&gt;'admin BN&lt;40'!$C$35,'admin BN&lt;40'!$B$35,
(IF(F631&gt;'admin BN&lt;40'!$C$34,'admin BN&lt;40'!$B$34,
(IF(F631&gt;'admin BN&lt;40'!$C$33,'admin BN&lt;40'!$B$33,
(IF(F631&gt;'admin BN&lt;40'!$C$32,'admin BN&lt;40'!$B$32,
(IF(F631&gt;'admin BN&lt;40'!$C$31,'admin BN&lt;40'!$B$31,
(IF(F631&gt;'admin BN&lt;40'!$C$30,'admin BN&lt;40'!$B$30,
(IF(F631&gt;'admin BN&lt;40'!$C$29,'admin BN&lt;40'!$B$29,IF(F631="","",'admin BN&lt;40'!$B$28)))))))))))))))))))))))))))</f>
        <v/>
      </c>
      <c r="N631" s="12" t="str">
        <f xml:space="preserve">
IF(ISBLANK(K631),"",
IF(K631&gt;'admin BN&lt;40'!$E$6,"Safe",
IF(K631&gt;'admin BN&lt;40'!$G$6,"Danger",)))</f>
        <v/>
      </c>
      <c r="O631" s="13" t="str">
        <f xml:space="preserve">
IF(ISBLANK(L631),"",
IF(L631&gt;'admin BN&lt;40'!$G$7,"Danger",
IF(L631&gt;'admin BN&lt;40'!$F$7,"Alert",
IF(L631&gt;='admin BN&lt;40'!$E$7,"Safe",""))))</f>
        <v/>
      </c>
      <c r="P631" s="14" t="str">
        <f xml:space="preserve">
(IF(G631&gt;'admin BN&lt;40'!$C$23,'admin BN&lt;40'!$B$23,
(IF(G631&gt;'admin BN&lt;40'!$C$22,'admin BN&lt;40'!$B$22,
(IF(G631&gt;'admin BN&lt;40'!$C$21,'admin BN&lt;40'!$B$21,
(IF(G631&gt;'admin BN&lt;40'!$C$20,'admin BN&lt;40'!$B$20,IF(G631&gt;'admin BN&lt;40'!$C$19,'admin BN&lt;40'!$B$19,"")))))))))</f>
        <v/>
      </c>
      <c r="Q631" s="14" t="str">
        <f t="shared" si="18"/>
        <v/>
      </c>
      <c r="R631" s="14">
        <f t="shared" si="19"/>
        <v>5</v>
      </c>
      <c r="S631" s="15" t="str">
        <f xml:space="preserve">
IF($R631&gt;0,"Fill in all required fields",
IF(OR($M631="&gt;3.0%",$M631="2.0-3.0%",$M631="1.5-2.0%",$M631="0.5-1.5%"),"Fuel sulphur content is too high for operation on BN&lt;40, please use a higher BN CLO and the matching sheet",
IF($I631&gt;100,"CLO not suitable for this sheet. Please check BN &gt;100 sheet",
IF(AND($I631&gt;39,$I631&lt;101),"CLO not suitable for this sheet. Please check BN40 - BN100 sheet",
IF(ISERROR(VLOOKUP(Q631,'admin BN&lt;40'!J$6:M$59,4,FALSE)),"",VLOOKUP(Q631,'admin BN&lt;40'!J$6:M$59,4,FALSE))))))</f>
        <v>Fill in all required fields</v>
      </c>
    </row>
    <row r="632" spans="2:19" ht="15">
      <c r="B632" s="10">
        <v>627</v>
      </c>
      <c r="C632" s="41"/>
      <c r="D632" s="42"/>
      <c r="E632" s="42"/>
      <c r="F632" s="42"/>
      <c r="G632" s="42"/>
      <c r="H632" s="42"/>
      <c r="I632" s="42"/>
      <c r="J632" s="42"/>
      <c r="K632" s="42"/>
      <c r="L632" s="42"/>
      <c r="M632" s="11" t="str">
        <f xml:space="preserve">
(IF(F632&gt;'admin BN&lt;40'!$C$41,'admin BN&lt;40'!$B$41,
(IF(F632&gt;'admin BN&lt;40'!$C$40,'admin BN&lt;40'!$B$40,
(IF(F632&gt;'admin BN&lt;40'!$C$39,'admin BN&lt;40'!$B$39,
(IF(F632&gt;'admin BN&lt;40'!$C$38,'admin BN&lt;40'!$B$38,
(IF(F632&gt;'admin BN&lt;40'!$C$37,'admin BN&lt;40'!$B$37,
(IF(F632&gt;'admin BN&lt;40'!$C$36,'admin BN&lt;40'!$B$36,
(IF(F632&gt;'admin BN&lt;40'!$C$35,'admin BN&lt;40'!$B$35,
(IF(F632&gt;'admin BN&lt;40'!$C$34,'admin BN&lt;40'!$B$34,
(IF(F632&gt;'admin BN&lt;40'!$C$33,'admin BN&lt;40'!$B$33,
(IF(F632&gt;'admin BN&lt;40'!$C$32,'admin BN&lt;40'!$B$32,
(IF(F632&gt;'admin BN&lt;40'!$C$31,'admin BN&lt;40'!$B$31,
(IF(F632&gt;'admin BN&lt;40'!$C$30,'admin BN&lt;40'!$B$30,
(IF(F632&gt;'admin BN&lt;40'!$C$29,'admin BN&lt;40'!$B$29,IF(F632="","",'admin BN&lt;40'!$B$28)))))))))))))))))))))))))))</f>
        <v/>
      </c>
      <c r="N632" s="12" t="str">
        <f xml:space="preserve">
IF(ISBLANK(K632),"",
IF(K632&gt;'admin BN&lt;40'!$E$6,"Safe",
IF(K632&gt;'admin BN&lt;40'!$G$6,"Danger",)))</f>
        <v/>
      </c>
      <c r="O632" s="13" t="str">
        <f xml:space="preserve">
IF(ISBLANK(L632),"",
IF(L632&gt;'admin BN&lt;40'!$G$7,"Danger",
IF(L632&gt;'admin BN&lt;40'!$F$7,"Alert",
IF(L632&gt;='admin BN&lt;40'!$E$7,"Safe",""))))</f>
        <v/>
      </c>
      <c r="P632" s="14" t="str">
        <f xml:space="preserve">
(IF(G632&gt;'admin BN&lt;40'!$C$23,'admin BN&lt;40'!$B$23,
(IF(G632&gt;'admin BN&lt;40'!$C$22,'admin BN&lt;40'!$B$22,
(IF(G632&gt;'admin BN&lt;40'!$C$21,'admin BN&lt;40'!$B$21,
(IF(G632&gt;'admin BN&lt;40'!$C$20,'admin BN&lt;40'!$B$20,IF(G632&gt;'admin BN&lt;40'!$C$19,'admin BN&lt;40'!$B$19,"")))))))))</f>
        <v/>
      </c>
      <c r="Q632" s="14" t="str">
        <f t="shared" si="18"/>
        <v/>
      </c>
      <c r="R632" s="14">
        <f t="shared" si="19"/>
        <v>5</v>
      </c>
      <c r="S632" s="15" t="str">
        <f xml:space="preserve">
IF($R632&gt;0,"Fill in all required fields",
IF(OR($M632="&gt;3.0%",$M632="2.0-3.0%",$M632="1.5-2.0%",$M632="0.5-1.5%"),"Fuel sulphur content is too high for operation on BN&lt;40, please use a higher BN CLO and the matching sheet",
IF($I632&gt;100,"CLO not suitable for this sheet. Please check BN &gt;100 sheet",
IF(AND($I632&gt;39,$I632&lt;101),"CLO not suitable for this sheet. Please check BN40 - BN100 sheet",
IF(ISERROR(VLOOKUP(Q632,'admin BN&lt;40'!J$6:M$59,4,FALSE)),"",VLOOKUP(Q632,'admin BN&lt;40'!J$6:M$59,4,FALSE))))))</f>
        <v>Fill in all required fields</v>
      </c>
    </row>
    <row r="633" spans="2:19" ht="15">
      <c r="B633" s="10">
        <v>628</v>
      </c>
      <c r="C633" s="41"/>
      <c r="D633" s="42"/>
      <c r="E633" s="42"/>
      <c r="F633" s="42"/>
      <c r="G633" s="42"/>
      <c r="H633" s="42"/>
      <c r="I633" s="42"/>
      <c r="J633" s="42"/>
      <c r="K633" s="42"/>
      <c r="L633" s="42"/>
      <c r="M633" s="11" t="str">
        <f xml:space="preserve">
(IF(F633&gt;'admin BN&lt;40'!$C$41,'admin BN&lt;40'!$B$41,
(IF(F633&gt;'admin BN&lt;40'!$C$40,'admin BN&lt;40'!$B$40,
(IF(F633&gt;'admin BN&lt;40'!$C$39,'admin BN&lt;40'!$B$39,
(IF(F633&gt;'admin BN&lt;40'!$C$38,'admin BN&lt;40'!$B$38,
(IF(F633&gt;'admin BN&lt;40'!$C$37,'admin BN&lt;40'!$B$37,
(IF(F633&gt;'admin BN&lt;40'!$C$36,'admin BN&lt;40'!$B$36,
(IF(F633&gt;'admin BN&lt;40'!$C$35,'admin BN&lt;40'!$B$35,
(IF(F633&gt;'admin BN&lt;40'!$C$34,'admin BN&lt;40'!$B$34,
(IF(F633&gt;'admin BN&lt;40'!$C$33,'admin BN&lt;40'!$B$33,
(IF(F633&gt;'admin BN&lt;40'!$C$32,'admin BN&lt;40'!$B$32,
(IF(F633&gt;'admin BN&lt;40'!$C$31,'admin BN&lt;40'!$B$31,
(IF(F633&gt;'admin BN&lt;40'!$C$30,'admin BN&lt;40'!$B$30,
(IF(F633&gt;'admin BN&lt;40'!$C$29,'admin BN&lt;40'!$B$29,IF(F633="","",'admin BN&lt;40'!$B$28)))))))))))))))))))))))))))</f>
        <v/>
      </c>
      <c r="N633" s="12" t="str">
        <f xml:space="preserve">
IF(ISBLANK(K633),"",
IF(K633&gt;'admin BN&lt;40'!$E$6,"Safe",
IF(K633&gt;'admin BN&lt;40'!$G$6,"Danger",)))</f>
        <v/>
      </c>
      <c r="O633" s="13" t="str">
        <f xml:space="preserve">
IF(ISBLANK(L633),"",
IF(L633&gt;'admin BN&lt;40'!$G$7,"Danger",
IF(L633&gt;'admin BN&lt;40'!$F$7,"Alert",
IF(L633&gt;='admin BN&lt;40'!$E$7,"Safe",""))))</f>
        <v/>
      </c>
      <c r="P633" s="14" t="str">
        <f xml:space="preserve">
(IF(G633&gt;'admin BN&lt;40'!$C$23,'admin BN&lt;40'!$B$23,
(IF(G633&gt;'admin BN&lt;40'!$C$22,'admin BN&lt;40'!$B$22,
(IF(G633&gt;'admin BN&lt;40'!$C$21,'admin BN&lt;40'!$B$21,
(IF(G633&gt;'admin BN&lt;40'!$C$20,'admin BN&lt;40'!$B$20,IF(G633&gt;'admin BN&lt;40'!$C$19,'admin BN&lt;40'!$B$19,"")))))))))</f>
        <v/>
      </c>
      <c r="Q633" s="14" t="str">
        <f t="shared" si="18"/>
        <v/>
      </c>
      <c r="R633" s="14">
        <f t="shared" si="19"/>
        <v>5</v>
      </c>
      <c r="S633" s="15" t="str">
        <f xml:space="preserve">
IF($R633&gt;0,"Fill in all required fields",
IF(OR($M633="&gt;3.0%",$M633="2.0-3.0%",$M633="1.5-2.0%",$M633="0.5-1.5%"),"Fuel sulphur content is too high for operation on BN&lt;40, please use a higher BN CLO and the matching sheet",
IF($I633&gt;100,"CLO not suitable for this sheet. Please check BN &gt;100 sheet",
IF(AND($I633&gt;39,$I633&lt;101),"CLO not suitable for this sheet. Please check BN40 - BN100 sheet",
IF(ISERROR(VLOOKUP(Q633,'admin BN&lt;40'!J$6:M$59,4,FALSE)),"",VLOOKUP(Q633,'admin BN&lt;40'!J$6:M$59,4,FALSE))))))</f>
        <v>Fill in all required fields</v>
      </c>
    </row>
    <row r="634" spans="2:19" ht="15">
      <c r="B634" s="10">
        <v>629</v>
      </c>
      <c r="C634" s="41"/>
      <c r="D634" s="42"/>
      <c r="E634" s="42"/>
      <c r="F634" s="42"/>
      <c r="G634" s="42"/>
      <c r="H634" s="42"/>
      <c r="I634" s="42"/>
      <c r="J634" s="42"/>
      <c r="K634" s="42"/>
      <c r="L634" s="42"/>
      <c r="M634" s="11" t="str">
        <f xml:space="preserve">
(IF(F634&gt;'admin BN&lt;40'!$C$41,'admin BN&lt;40'!$B$41,
(IF(F634&gt;'admin BN&lt;40'!$C$40,'admin BN&lt;40'!$B$40,
(IF(F634&gt;'admin BN&lt;40'!$C$39,'admin BN&lt;40'!$B$39,
(IF(F634&gt;'admin BN&lt;40'!$C$38,'admin BN&lt;40'!$B$38,
(IF(F634&gt;'admin BN&lt;40'!$C$37,'admin BN&lt;40'!$B$37,
(IF(F634&gt;'admin BN&lt;40'!$C$36,'admin BN&lt;40'!$B$36,
(IF(F634&gt;'admin BN&lt;40'!$C$35,'admin BN&lt;40'!$B$35,
(IF(F634&gt;'admin BN&lt;40'!$C$34,'admin BN&lt;40'!$B$34,
(IF(F634&gt;'admin BN&lt;40'!$C$33,'admin BN&lt;40'!$B$33,
(IF(F634&gt;'admin BN&lt;40'!$C$32,'admin BN&lt;40'!$B$32,
(IF(F634&gt;'admin BN&lt;40'!$C$31,'admin BN&lt;40'!$B$31,
(IF(F634&gt;'admin BN&lt;40'!$C$30,'admin BN&lt;40'!$B$30,
(IF(F634&gt;'admin BN&lt;40'!$C$29,'admin BN&lt;40'!$B$29,IF(F634="","",'admin BN&lt;40'!$B$28)))))))))))))))))))))))))))</f>
        <v/>
      </c>
      <c r="N634" s="12" t="str">
        <f xml:space="preserve">
IF(ISBLANK(K634),"",
IF(K634&gt;'admin BN&lt;40'!$E$6,"Safe",
IF(K634&gt;'admin BN&lt;40'!$G$6,"Danger",)))</f>
        <v/>
      </c>
      <c r="O634" s="13" t="str">
        <f xml:space="preserve">
IF(ISBLANK(L634),"",
IF(L634&gt;'admin BN&lt;40'!$G$7,"Danger",
IF(L634&gt;'admin BN&lt;40'!$F$7,"Alert",
IF(L634&gt;='admin BN&lt;40'!$E$7,"Safe",""))))</f>
        <v/>
      </c>
      <c r="P634" s="14" t="str">
        <f xml:space="preserve">
(IF(G634&gt;'admin BN&lt;40'!$C$23,'admin BN&lt;40'!$B$23,
(IF(G634&gt;'admin BN&lt;40'!$C$22,'admin BN&lt;40'!$B$22,
(IF(G634&gt;'admin BN&lt;40'!$C$21,'admin BN&lt;40'!$B$21,
(IF(G634&gt;'admin BN&lt;40'!$C$20,'admin BN&lt;40'!$B$20,IF(G634&gt;'admin BN&lt;40'!$C$19,'admin BN&lt;40'!$B$19,"")))))))))</f>
        <v/>
      </c>
      <c r="Q634" s="14" t="str">
        <f t="shared" si="18"/>
        <v/>
      </c>
      <c r="R634" s="14">
        <f t="shared" si="19"/>
        <v>5</v>
      </c>
      <c r="S634" s="15" t="str">
        <f xml:space="preserve">
IF($R634&gt;0,"Fill in all required fields",
IF(OR($M634="&gt;3.0%",$M634="2.0-3.0%",$M634="1.5-2.0%",$M634="0.5-1.5%"),"Fuel sulphur content is too high for operation on BN&lt;40, please use a higher BN CLO and the matching sheet",
IF($I634&gt;100,"CLO not suitable for this sheet. Please check BN &gt;100 sheet",
IF(AND($I634&gt;39,$I634&lt;101),"CLO not suitable for this sheet. Please check BN40 - BN100 sheet",
IF(ISERROR(VLOOKUP(Q634,'admin BN&lt;40'!J$6:M$59,4,FALSE)),"",VLOOKUP(Q634,'admin BN&lt;40'!J$6:M$59,4,FALSE))))))</f>
        <v>Fill in all required fields</v>
      </c>
    </row>
    <row r="635" spans="2:19" ht="15">
      <c r="B635" s="10">
        <v>630</v>
      </c>
      <c r="C635" s="41"/>
      <c r="D635" s="42"/>
      <c r="E635" s="42"/>
      <c r="F635" s="42"/>
      <c r="G635" s="42"/>
      <c r="H635" s="42"/>
      <c r="I635" s="42"/>
      <c r="J635" s="42"/>
      <c r="K635" s="42"/>
      <c r="L635" s="42"/>
      <c r="M635" s="11" t="str">
        <f xml:space="preserve">
(IF(F635&gt;'admin BN&lt;40'!$C$41,'admin BN&lt;40'!$B$41,
(IF(F635&gt;'admin BN&lt;40'!$C$40,'admin BN&lt;40'!$B$40,
(IF(F635&gt;'admin BN&lt;40'!$C$39,'admin BN&lt;40'!$B$39,
(IF(F635&gt;'admin BN&lt;40'!$C$38,'admin BN&lt;40'!$B$38,
(IF(F635&gt;'admin BN&lt;40'!$C$37,'admin BN&lt;40'!$B$37,
(IF(F635&gt;'admin BN&lt;40'!$C$36,'admin BN&lt;40'!$B$36,
(IF(F635&gt;'admin BN&lt;40'!$C$35,'admin BN&lt;40'!$B$35,
(IF(F635&gt;'admin BN&lt;40'!$C$34,'admin BN&lt;40'!$B$34,
(IF(F635&gt;'admin BN&lt;40'!$C$33,'admin BN&lt;40'!$B$33,
(IF(F635&gt;'admin BN&lt;40'!$C$32,'admin BN&lt;40'!$B$32,
(IF(F635&gt;'admin BN&lt;40'!$C$31,'admin BN&lt;40'!$B$31,
(IF(F635&gt;'admin BN&lt;40'!$C$30,'admin BN&lt;40'!$B$30,
(IF(F635&gt;'admin BN&lt;40'!$C$29,'admin BN&lt;40'!$B$29,IF(F635="","",'admin BN&lt;40'!$B$28)))))))))))))))))))))))))))</f>
        <v/>
      </c>
      <c r="N635" s="12" t="str">
        <f xml:space="preserve">
IF(ISBLANK(K635),"",
IF(K635&gt;'admin BN&lt;40'!$E$6,"Safe",
IF(K635&gt;'admin BN&lt;40'!$G$6,"Danger",)))</f>
        <v/>
      </c>
      <c r="O635" s="13" t="str">
        <f xml:space="preserve">
IF(ISBLANK(L635),"",
IF(L635&gt;'admin BN&lt;40'!$G$7,"Danger",
IF(L635&gt;'admin BN&lt;40'!$F$7,"Alert",
IF(L635&gt;='admin BN&lt;40'!$E$7,"Safe",""))))</f>
        <v/>
      </c>
      <c r="P635" s="14" t="str">
        <f xml:space="preserve">
(IF(G635&gt;'admin BN&lt;40'!$C$23,'admin BN&lt;40'!$B$23,
(IF(G635&gt;'admin BN&lt;40'!$C$22,'admin BN&lt;40'!$B$22,
(IF(G635&gt;'admin BN&lt;40'!$C$21,'admin BN&lt;40'!$B$21,
(IF(G635&gt;'admin BN&lt;40'!$C$20,'admin BN&lt;40'!$B$20,IF(G635&gt;'admin BN&lt;40'!$C$19,'admin BN&lt;40'!$B$19,"")))))))))</f>
        <v/>
      </c>
      <c r="Q635" s="14" t="str">
        <f t="shared" si="18"/>
        <v/>
      </c>
      <c r="R635" s="14">
        <f t="shared" si="19"/>
        <v>5</v>
      </c>
      <c r="S635" s="15" t="str">
        <f xml:space="preserve">
IF($R635&gt;0,"Fill in all required fields",
IF(OR($M635="&gt;3.0%",$M635="2.0-3.0%",$M635="1.5-2.0%",$M635="0.5-1.5%"),"Fuel sulphur content is too high for operation on BN&lt;40, please use a higher BN CLO and the matching sheet",
IF($I635&gt;100,"CLO not suitable for this sheet. Please check BN &gt;100 sheet",
IF(AND($I635&gt;39,$I635&lt;101),"CLO not suitable for this sheet. Please check BN40 - BN100 sheet",
IF(ISERROR(VLOOKUP(Q635,'admin BN&lt;40'!J$6:M$59,4,FALSE)),"",VLOOKUP(Q635,'admin BN&lt;40'!J$6:M$59,4,FALSE))))))</f>
        <v>Fill in all required fields</v>
      </c>
    </row>
    <row r="636" spans="2:19" ht="15">
      <c r="B636" s="10">
        <v>631</v>
      </c>
      <c r="C636" s="41"/>
      <c r="D636" s="42"/>
      <c r="E636" s="42"/>
      <c r="F636" s="42"/>
      <c r="G636" s="42"/>
      <c r="H636" s="42"/>
      <c r="I636" s="42"/>
      <c r="J636" s="42"/>
      <c r="K636" s="42"/>
      <c r="L636" s="42"/>
      <c r="M636" s="11" t="str">
        <f xml:space="preserve">
(IF(F636&gt;'admin BN&lt;40'!$C$41,'admin BN&lt;40'!$B$41,
(IF(F636&gt;'admin BN&lt;40'!$C$40,'admin BN&lt;40'!$B$40,
(IF(F636&gt;'admin BN&lt;40'!$C$39,'admin BN&lt;40'!$B$39,
(IF(F636&gt;'admin BN&lt;40'!$C$38,'admin BN&lt;40'!$B$38,
(IF(F636&gt;'admin BN&lt;40'!$C$37,'admin BN&lt;40'!$B$37,
(IF(F636&gt;'admin BN&lt;40'!$C$36,'admin BN&lt;40'!$B$36,
(IF(F636&gt;'admin BN&lt;40'!$C$35,'admin BN&lt;40'!$B$35,
(IF(F636&gt;'admin BN&lt;40'!$C$34,'admin BN&lt;40'!$B$34,
(IF(F636&gt;'admin BN&lt;40'!$C$33,'admin BN&lt;40'!$B$33,
(IF(F636&gt;'admin BN&lt;40'!$C$32,'admin BN&lt;40'!$B$32,
(IF(F636&gt;'admin BN&lt;40'!$C$31,'admin BN&lt;40'!$B$31,
(IF(F636&gt;'admin BN&lt;40'!$C$30,'admin BN&lt;40'!$B$30,
(IF(F636&gt;'admin BN&lt;40'!$C$29,'admin BN&lt;40'!$B$29,IF(F636="","",'admin BN&lt;40'!$B$28)))))))))))))))))))))))))))</f>
        <v/>
      </c>
      <c r="N636" s="12" t="str">
        <f xml:space="preserve">
IF(ISBLANK(K636),"",
IF(K636&gt;'admin BN&lt;40'!$E$6,"Safe",
IF(K636&gt;'admin BN&lt;40'!$G$6,"Danger",)))</f>
        <v/>
      </c>
      <c r="O636" s="13" t="str">
        <f xml:space="preserve">
IF(ISBLANK(L636),"",
IF(L636&gt;'admin BN&lt;40'!$G$7,"Danger",
IF(L636&gt;'admin BN&lt;40'!$F$7,"Alert",
IF(L636&gt;='admin BN&lt;40'!$E$7,"Safe",""))))</f>
        <v/>
      </c>
      <c r="P636" s="14" t="str">
        <f xml:space="preserve">
(IF(G636&gt;'admin BN&lt;40'!$C$23,'admin BN&lt;40'!$B$23,
(IF(G636&gt;'admin BN&lt;40'!$C$22,'admin BN&lt;40'!$B$22,
(IF(G636&gt;'admin BN&lt;40'!$C$21,'admin BN&lt;40'!$B$21,
(IF(G636&gt;'admin BN&lt;40'!$C$20,'admin BN&lt;40'!$B$20,IF(G636&gt;'admin BN&lt;40'!$C$19,'admin BN&lt;40'!$B$19,"")))))))))</f>
        <v/>
      </c>
      <c r="Q636" s="14" t="str">
        <f t="shared" si="18"/>
        <v/>
      </c>
      <c r="R636" s="14">
        <f t="shared" si="19"/>
        <v>5</v>
      </c>
      <c r="S636" s="15" t="str">
        <f xml:space="preserve">
IF($R636&gt;0,"Fill in all required fields",
IF(OR($M636="&gt;3.0%",$M636="2.0-3.0%",$M636="1.5-2.0%",$M636="0.5-1.5%"),"Fuel sulphur content is too high for operation on BN&lt;40, please use a higher BN CLO and the matching sheet",
IF($I636&gt;100,"CLO not suitable for this sheet. Please check BN &gt;100 sheet",
IF(AND($I636&gt;39,$I636&lt;101),"CLO not suitable for this sheet. Please check BN40 - BN100 sheet",
IF(ISERROR(VLOOKUP(Q636,'admin BN&lt;40'!J$6:M$59,4,FALSE)),"",VLOOKUP(Q636,'admin BN&lt;40'!J$6:M$59,4,FALSE))))))</f>
        <v>Fill in all required fields</v>
      </c>
    </row>
    <row r="637" spans="2:19" ht="15">
      <c r="B637" s="10">
        <v>632</v>
      </c>
      <c r="C637" s="41"/>
      <c r="D637" s="42"/>
      <c r="E637" s="42"/>
      <c r="F637" s="42"/>
      <c r="G637" s="42"/>
      <c r="H637" s="42"/>
      <c r="I637" s="42"/>
      <c r="J637" s="42"/>
      <c r="K637" s="42"/>
      <c r="L637" s="42"/>
      <c r="M637" s="11" t="str">
        <f xml:space="preserve">
(IF(F637&gt;'admin BN&lt;40'!$C$41,'admin BN&lt;40'!$B$41,
(IF(F637&gt;'admin BN&lt;40'!$C$40,'admin BN&lt;40'!$B$40,
(IF(F637&gt;'admin BN&lt;40'!$C$39,'admin BN&lt;40'!$B$39,
(IF(F637&gt;'admin BN&lt;40'!$C$38,'admin BN&lt;40'!$B$38,
(IF(F637&gt;'admin BN&lt;40'!$C$37,'admin BN&lt;40'!$B$37,
(IF(F637&gt;'admin BN&lt;40'!$C$36,'admin BN&lt;40'!$B$36,
(IF(F637&gt;'admin BN&lt;40'!$C$35,'admin BN&lt;40'!$B$35,
(IF(F637&gt;'admin BN&lt;40'!$C$34,'admin BN&lt;40'!$B$34,
(IF(F637&gt;'admin BN&lt;40'!$C$33,'admin BN&lt;40'!$B$33,
(IF(F637&gt;'admin BN&lt;40'!$C$32,'admin BN&lt;40'!$B$32,
(IF(F637&gt;'admin BN&lt;40'!$C$31,'admin BN&lt;40'!$B$31,
(IF(F637&gt;'admin BN&lt;40'!$C$30,'admin BN&lt;40'!$B$30,
(IF(F637&gt;'admin BN&lt;40'!$C$29,'admin BN&lt;40'!$B$29,IF(F637="","",'admin BN&lt;40'!$B$28)))))))))))))))))))))))))))</f>
        <v/>
      </c>
      <c r="N637" s="12" t="str">
        <f xml:space="preserve">
IF(ISBLANK(K637),"",
IF(K637&gt;'admin BN&lt;40'!$E$6,"Safe",
IF(K637&gt;'admin BN&lt;40'!$G$6,"Danger",)))</f>
        <v/>
      </c>
      <c r="O637" s="13" t="str">
        <f xml:space="preserve">
IF(ISBLANK(L637),"",
IF(L637&gt;'admin BN&lt;40'!$G$7,"Danger",
IF(L637&gt;'admin BN&lt;40'!$F$7,"Alert",
IF(L637&gt;='admin BN&lt;40'!$E$7,"Safe",""))))</f>
        <v/>
      </c>
      <c r="P637" s="14" t="str">
        <f xml:space="preserve">
(IF(G637&gt;'admin BN&lt;40'!$C$23,'admin BN&lt;40'!$B$23,
(IF(G637&gt;'admin BN&lt;40'!$C$22,'admin BN&lt;40'!$B$22,
(IF(G637&gt;'admin BN&lt;40'!$C$21,'admin BN&lt;40'!$B$21,
(IF(G637&gt;'admin BN&lt;40'!$C$20,'admin BN&lt;40'!$B$20,IF(G637&gt;'admin BN&lt;40'!$C$19,'admin BN&lt;40'!$B$19,"")))))))))</f>
        <v/>
      </c>
      <c r="Q637" s="14" t="str">
        <f t="shared" si="18"/>
        <v/>
      </c>
      <c r="R637" s="14">
        <f t="shared" si="19"/>
        <v>5</v>
      </c>
      <c r="S637" s="15" t="str">
        <f xml:space="preserve">
IF($R637&gt;0,"Fill in all required fields",
IF(OR($M637="&gt;3.0%",$M637="2.0-3.0%",$M637="1.5-2.0%",$M637="0.5-1.5%"),"Fuel sulphur content is too high for operation on BN&lt;40, please use a higher BN CLO and the matching sheet",
IF($I637&gt;100,"CLO not suitable for this sheet. Please check BN &gt;100 sheet",
IF(AND($I637&gt;39,$I637&lt;101),"CLO not suitable for this sheet. Please check BN40 - BN100 sheet",
IF(ISERROR(VLOOKUP(Q637,'admin BN&lt;40'!J$6:M$59,4,FALSE)),"",VLOOKUP(Q637,'admin BN&lt;40'!J$6:M$59,4,FALSE))))))</f>
        <v>Fill in all required fields</v>
      </c>
    </row>
    <row r="638" spans="2:19" ht="15">
      <c r="B638" s="10">
        <v>633</v>
      </c>
      <c r="C638" s="41"/>
      <c r="D638" s="42"/>
      <c r="E638" s="42"/>
      <c r="F638" s="42"/>
      <c r="G638" s="42"/>
      <c r="H638" s="42"/>
      <c r="I638" s="42"/>
      <c r="J638" s="42"/>
      <c r="K638" s="42"/>
      <c r="L638" s="42"/>
      <c r="M638" s="11" t="str">
        <f xml:space="preserve">
(IF(F638&gt;'admin BN&lt;40'!$C$41,'admin BN&lt;40'!$B$41,
(IF(F638&gt;'admin BN&lt;40'!$C$40,'admin BN&lt;40'!$B$40,
(IF(F638&gt;'admin BN&lt;40'!$C$39,'admin BN&lt;40'!$B$39,
(IF(F638&gt;'admin BN&lt;40'!$C$38,'admin BN&lt;40'!$B$38,
(IF(F638&gt;'admin BN&lt;40'!$C$37,'admin BN&lt;40'!$B$37,
(IF(F638&gt;'admin BN&lt;40'!$C$36,'admin BN&lt;40'!$B$36,
(IF(F638&gt;'admin BN&lt;40'!$C$35,'admin BN&lt;40'!$B$35,
(IF(F638&gt;'admin BN&lt;40'!$C$34,'admin BN&lt;40'!$B$34,
(IF(F638&gt;'admin BN&lt;40'!$C$33,'admin BN&lt;40'!$B$33,
(IF(F638&gt;'admin BN&lt;40'!$C$32,'admin BN&lt;40'!$B$32,
(IF(F638&gt;'admin BN&lt;40'!$C$31,'admin BN&lt;40'!$B$31,
(IF(F638&gt;'admin BN&lt;40'!$C$30,'admin BN&lt;40'!$B$30,
(IF(F638&gt;'admin BN&lt;40'!$C$29,'admin BN&lt;40'!$B$29,IF(F638="","",'admin BN&lt;40'!$B$28)))))))))))))))))))))))))))</f>
        <v/>
      </c>
      <c r="N638" s="12" t="str">
        <f xml:space="preserve">
IF(ISBLANK(K638),"",
IF(K638&gt;'admin BN&lt;40'!$E$6,"Safe",
IF(K638&gt;'admin BN&lt;40'!$G$6,"Danger",)))</f>
        <v/>
      </c>
      <c r="O638" s="13" t="str">
        <f xml:space="preserve">
IF(ISBLANK(L638),"",
IF(L638&gt;'admin BN&lt;40'!$G$7,"Danger",
IF(L638&gt;'admin BN&lt;40'!$F$7,"Alert",
IF(L638&gt;='admin BN&lt;40'!$E$7,"Safe",""))))</f>
        <v/>
      </c>
      <c r="P638" s="14" t="str">
        <f xml:space="preserve">
(IF(G638&gt;'admin BN&lt;40'!$C$23,'admin BN&lt;40'!$B$23,
(IF(G638&gt;'admin BN&lt;40'!$C$22,'admin BN&lt;40'!$B$22,
(IF(G638&gt;'admin BN&lt;40'!$C$21,'admin BN&lt;40'!$B$21,
(IF(G638&gt;'admin BN&lt;40'!$C$20,'admin BN&lt;40'!$B$20,IF(G638&gt;'admin BN&lt;40'!$C$19,'admin BN&lt;40'!$B$19,"")))))))))</f>
        <v/>
      </c>
      <c r="Q638" s="14" t="str">
        <f t="shared" si="18"/>
        <v/>
      </c>
      <c r="R638" s="14">
        <f t="shared" si="19"/>
        <v>5</v>
      </c>
      <c r="S638" s="15" t="str">
        <f xml:space="preserve">
IF($R638&gt;0,"Fill in all required fields",
IF(OR($M638="&gt;3.0%",$M638="2.0-3.0%",$M638="1.5-2.0%",$M638="0.5-1.5%"),"Fuel sulphur content is too high for operation on BN&lt;40, please use a higher BN CLO and the matching sheet",
IF($I638&gt;100,"CLO not suitable for this sheet. Please check BN &gt;100 sheet",
IF(AND($I638&gt;39,$I638&lt;101),"CLO not suitable for this sheet. Please check BN40 - BN100 sheet",
IF(ISERROR(VLOOKUP(Q638,'admin BN&lt;40'!J$6:M$59,4,FALSE)),"",VLOOKUP(Q638,'admin BN&lt;40'!J$6:M$59,4,FALSE))))))</f>
        <v>Fill in all required fields</v>
      </c>
    </row>
    <row r="639" spans="2:19" ht="15">
      <c r="B639" s="10">
        <v>634</v>
      </c>
      <c r="C639" s="41"/>
      <c r="D639" s="42"/>
      <c r="E639" s="42"/>
      <c r="F639" s="42"/>
      <c r="G639" s="42"/>
      <c r="H639" s="42"/>
      <c r="I639" s="42"/>
      <c r="J639" s="42"/>
      <c r="K639" s="42"/>
      <c r="L639" s="42"/>
      <c r="M639" s="11" t="str">
        <f xml:space="preserve">
(IF(F639&gt;'admin BN&lt;40'!$C$41,'admin BN&lt;40'!$B$41,
(IF(F639&gt;'admin BN&lt;40'!$C$40,'admin BN&lt;40'!$B$40,
(IF(F639&gt;'admin BN&lt;40'!$C$39,'admin BN&lt;40'!$B$39,
(IF(F639&gt;'admin BN&lt;40'!$C$38,'admin BN&lt;40'!$B$38,
(IF(F639&gt;'admin BN&lt;40'!$C$37,'admin BN&lt;40'!$B$37,
(IF(F639&gt;'admin BN&lt;40'!$C$36,'admin BN&lt;40'!$B$36,
(IF(F639&gt;'admin BN&lt;40'!$C$35,'admin BN&lt;40'!$B$35,
(IF(F639&gt;'admin BN&lt;40'!$C$34,'admin BN&lt;40'!$B$34,
(IF(F639&gt;'admin BN&lt;40'!$C$33,'admin BN&lt;40'!$B$33,
(IF(F639&gt;'admin BN&lt;40'!$C$32,'admin BN&lt;40'!$B$32,
(IF(F639&gt;'admin BN&lt;40'!$C$31,'admin BN&lt;40'!$B$31,
(IF(F639&gt;'admin BN&lt;40'!$C$30,'admin BN&lt;40'!$B$30,
(IF(F639&gt;'admin BN&lt;40'!$C$29,'admin BN&lt;40'!$B$29,IF(F639="","",'admin BN&lt;40'!$B$28)))))))))))))))))))))))))))</f>
        <v/>
      </c>
      <c r="N639" s="12" t="str">
        <f xml:space="preserve">
IF(ISBLANK(K639),"",
IF(K639&gt;'admin BN&lt;40'!$E$6,"Safe",
IF(K639&gt;'admin BN&lt;40'!$G$6,"Danger",)))</f>
        <v/>
      </c>
      <c r="O639" s="13" t="str">
        <f xml:space="preserve">
IF(ISBLANK(L639),"",
IF(L639&gt;'admin BN&lt;40'!$G$7,"Danger",
IF(L639&gt;'admin BN&lt;40'!$F$7,"Alert",
IF(L639&gt;='admin BN&lt;40'!$E$7,"Safe",""))))</f>
        <v/>
      </c>
      <c r="P639" s="14" t="str">
        <f xml:space="preserve">
(IF(G639&gt;'admin BN&lt;40'!$C$23,'admin BN&lt;40'!$B$23,
(IF(G639&gt;'admin BN&lt;40'!$C$22,'admin BN&lt;40'!$B$22,
(IF(G639&gt;'admin BN&lt;40'!$C$21,'admin BN&lt;40'!$B$21,
(IF(G639&gt;'admin BN&lt;40'!$C$20,'admin BN&lt;40'!$B$20,IF(G639&gt;'admin BN&lt;40'!$C$19,'admin BN&lt;40'!$B$19,"")))))))))</f>
        <v/>
      </c>
      <c r="Q639" s="14" t="str">
        <f t="shared" si="18"/>
        <v/>
      </c>
      <c r="R639" s="14">
        <f t="shared" si="19"/>
        <v>5</v>
      </c>
      <c r="S639" s="15" t="str">
        <f xml:space="preserve">
IF($R639&gt;0,"Fill in all required fields",
IF(OR($M639="&gt;3.0%",$M639="2.0-3.0%",$M639="1.5-2.0%",$M639="0.5-1.5%"),"Fuel sulphur content is too high for operation on BN&lt;40, please use a higher BN CLO and the matching sheet",
IF($I639&gt;100,"CLO not suitable for this sheet. Please check BN &gt;100 sheet",
IF(AND($I639&gt;39,$I639&lt;101),"CLO not suitable for this sheet. Please check BN40 - BN100 sheet",
IF(ISERROR(VLOOKUP(Q639,'admin BN&lt;40'!J$6:M$59,4,FALSE)),"",VLOOKUP(Q639,'admin BN&lt;40'!J$6:M$59,4,FALSE))))))</f>
        <v>Fill in all required fields</v>
      </c>
    </row>
    <row r="640" spans="2:19" ht="15">
      <c r="B640" s="10">
        <v>635</v>
      </c>
      <c r="C640" s="41"/>
      <c r="D640" s="42"/>
      <c r="E640" s="42"/>
      <c r="F640" s="42"/>
      <c r="G640" s="42"/>
      <c r="H640" s="42"/>
      <c r="I640" s="42"/>
      <c r="J640" s="42"/>
      <c r="K640" s="42"/>
      <c r="L640" s="42"/>
      <c r="M640" s="11" t="str">
        <f xml:space="preserve">
(IF(F640&gt;'admin BN&lt;40'!$C$41,'admin BN&lt;40'!$B$41,
(IF(F640&gt;'admin BN&lt;40'!$C$40,'admin BN&lt;40'!$B$40,
(IF(F640&gt;'admin BN&lt;40'!$C$39,'admin BN&lt;40'!$B$39,
(IF(F640&gt;'admin BN&lt;40'!$C$38,'admin BN&lt;40'!$B$38,
(IF(F640&gt;'admin BN&lt;40'!$C$37,'admin BN&lt;40'!$B$37,
(IF(F640&gt;'admin BN&lt;40'!$C$36,'admin BN&lt;40'!$B$36,
(IF(F640&gt;'admin BN&lt;40'!$C$35,'admin BN&lt;40'!$B$35,
(IF(F640&gt;'admin BN&lt;40'!$C$34,'admin BN&lt;40'!$B$34,
(IF(F640&gt;'admin BN&lt;40'!$C$33,'admin BN&lt;40'!$B$33,
(IF(F640&gt;'admin BN&lt;40'!$C$32,'admin BN&lt;40'!$B$32,
(IF(F640&gt;'admin BN&lt;40'!$C$31,'admin BN&lt;40'!$B$31,
(IF(F640&gt;'admin BN&lt;40'!$C$30,'admin BN&lt;40'!$B$30,
(IF(F640&gt;'admin BN&lt;40'!$C$29,'admin BN&lt;40'!$B$29,IF(F640="","",'admin BN&lt;40'!$B$28)))))))))))))))))))))))))))</f>
        <v/>
      </c>
      <c r="N640" s="12" t="str">
        <f xml:space="preserve">
IF(ISBLANK(K640),"",
IF(K640&gt;'admin BN&lt;40'!$E$6,"Safe",
IF(K640&gt;'admin BN&lt;40'!$G$6,"Danger",)))</f>
        <v/>
      </c>
      <c r="O640" s="13" t="str">
        <f xml:space="preserve">
IF(ISBLANK(L640),"",
IF(L640&gt;'admin BN&lt;40'!$G$7,"Danger",
IF(L640&gt;'admin BN&lt;40'!$F$7,"Alert",
IF(L640&gt;='admin BN&lt;40'!$E$7,"Safe",""))))</f>
        <v/>
      </c>
      <c r="P640" s="14" t="str">
        <f xml:space="preserve">
(IF(G640&gt;'admin BN&lt;40'!$C$23,'admin BN&lt;40'!$B$23,
(IF(G640&gt;'admin BN&lt;40'!$C$22,'admin BN&lt;40'!$B$22,
(IF(G640&gt;'admin BN&lt;40'!$C$21,'admin BN&lt;40'!$B$21,
(IF(G640&gt;'admin BN&lt;40'!$C$20,'admin BN&lt;40'!$B$20,IF(G640&gt;'admin BN&lt;40'!$C$19,'admin BN&lt;40'!$B$19,"")))))))))</f>
        <v/>
      </c>
      <c r="Q640" s="14" t="str">
        <f t="shared" si="18"/>
        <v/>
      </c>
      <c r="R640" s="14">
        <f t="shared" si="19"/>
        <v>5</v>
      </c>
      <c r="S640" s="15" t="str">
        <f xml:space="preserve">
IF($R640&gt;0,"Fill in all required fields",
IF(OR($M640="&gt;3.0%",$M640="2.0-3.0%",$M640="1.5-2.0%",$M640="0.5-1.5%"),"Fuel sulphur content is too high for operation on BN&lt;40, please use a higher BN CLO and the matching sheet",
IF($I640&gt;100,"CLO not suitable for this sheet. Please check BN &gt;100 sheet",
IF(AND($I640&gt;39,$I640&lt;101),"CLO not suitable for this sheet. Please check BN40 - BN100 sheet",
IF(ISERROR(VLOOKUP(Q640,'admin BN&lt;40'!J$6:M$59,4,FALSE)),"",VLOOKUP(Q640,'admin BN&lt;40'!J$6:M$59,4,FALSE))))))</f>
        <v>Fill in all required fields</v>
      </c>
    </row>
    <row r="641" spans="2:19" ht="15">
      <c r="B641" s="10">
        <v>636</v>
      </c>
      <c r="C641" s="41"/>
      <c r="D641" s="42"/>
      <c r="E641" s="42"/>
      <c r="F641" s="42"/>
      <c r="G641" s="42"/>
      <c r="H641" s="42"/>
      <c r="I641" s="42"/>
      <c r="J641" s="42"/>
      <c r="K641" s="42"/>
      <c r="L641" s="42"/>
      <c r="M641" s="11" t="str">
        <f xml:space="preserve">
(IF(F641&gt;'admin BN&lt;40'!$C$41,'admin BN&lt;40'!$B$41,
(IF(F641&gt;'admin BN&lt;40'!$C$40,'admin BN&lt;40'!$B$40,
(IF(F641&gt;'admin BN&lt;40'!$C$39,'admin BN&lt;40'!$B$39,
(IF(F641&gt;'admin BN&lt;40'!$C$38,'admin BN&lt;40'!$B$38,
(IF(F641&gt;'admin BN&lt;40'!$C$37,'admin BN&lt;40'!$B$37,
(IF(F641&gt;'admin BN&lt;40'!$C$36,'admin BN&lt;40'!$B$36,
(IF(F641&gt;'admin BN&lt;40'!$C$35,'admin BN&lt;40'!$B$35,
(IF(F641&gt;'admin BN&lt;40'!$C$34,'admin BN&lt;40'!$B$34,
(IF(F641&gt;'admin BN&lt;40'!$C$33,'admin BN&lt;40'!$B$33,
(IF(F641&gt;'admin BN&lt;40'!$C$32,'admin BN&lt;40'!$B$32,
(IF(F641&gt;'admin BN&lt;40'!$C$31,'admin BN&lt;40'!$B$31,
(IF(F641&gt;'admin BN&lt;40'!$C$30,'admin BN&lt;40'!$B$30,
(IF(F641&gt;'admin BN&lt;40'!$C$29,'admin BN&lt;40'!$B$29,IF(F641="","",'admin BN&lt;40'!$B$28)))))))))))))))))))))))))))</f>
        <v/>
      </c>
      <c r="N641" s="12" t="str">
        <f xml:space="preserve">
IF(ISBLANK(K641),"",
IF(K641&gt;'admin BN&lt;40'!$E$6,"Safe",
IF(K641&gt;'admin BN&lt;40'!$G$6,"Danger",)))</f>
        <v/>
      </c>
      <c r="O641" s="13" t="str">
        <f xml:space="preserve">
IF(ISBLANK(L641),"",
IF(L641&gt;'admin BN&lt;40'!$G$7,"Danger",
IF(L641&gt;'admin BN&lt;40'!$F$7,"Alert",
IF(L641&gt;='admin BN&lt;40'!$E$7,"Safe",""))))</f>
        <v/>
      </c>
      <c r="P641" s="14" t="str">
        <f xml:space="preserve">
(IF(G641&gt;'admin BN&lt;40'!$C$23,'admin BN&lt;40'!$B$23,
(IF(G641&gt;'admin BN&lt;40'!$C$22,'admin BN&lt;40'!$B$22,
(IF(G641&gt;'admin BN&lt;40'!$C$21,'admin BN&lt;40'!$B$21,
(IF(G641&gt;'admin BN&lt;40'!$C$20,'admin BN&lt;40'!$B$20,IF(G641&gt;'admin BN&lt;40'!$C$19,'admin BN&lt;40'!$B$19,"")))))))))</f>
        <v/>
      </c>
      <c r="Q641" s="14" t="str">
        <f t="shared" si="18"/>
        <v/>
      </c>
      <c r="R641" s="14">
        <f t="shared" si="19"/>
        <v>5</v>
      </c>
      <c r="S641" s="15" t="str">
        <f xml:space="preserve">
IF($R641&gt;0,"Fill in all required fields",
IF(OR($M641="&gt;3.0%",$M641="2.0-3.0%",$M641="1.5-2.0%",$M641="0.5-1.5%"),"Fuel sulphur content is too high for operation on BN&lt;40, please use a higher BN CLO and the matching sheet",
IF($I641&gt;100,"CLO not suitable for this sheet. Please check BN &gt;100 sheet",
IF(AND($I641&gt;39,$I641&lt;101),"CLO not suitable for this sheet. Please check BN40 - BN100 sheet",
IF(ISERROR(VLOOKUP(Q641,'admin BN&lt;40'!J$6:M$59,4,FALSE)),"",VLOOKUP(Q641,'admin BN&lt;40'!J$6:M$59,4,FALSE))))))</f>
        <v>Fill in all required fields</v>
      </c>
    </row>
    <row r="642" spans="2:19" ht="15">
      <c r="B642" s="10">
        <v>637</v>
      </c>
      <c r="C642" s="41"/>
      <c r="D642" s="42"/>
      <c r="E642" s="42"/>
      <c r="F642" s="42"/>
      <c r="G642" s="42"/>
      <c r="H642" s="42"/>
      <c r="I642" s="42"/>
      <c r="J642" s="42"/>
      <c r="K642" s="42"/>
      <c r="L642" s="42"/>
      <c r="M642" s="11" t="str">
        <f xml:space="preserve">
(IF(F642&gt;'admin BN&lt;40'!$C$41,'admin BN&lt;40'!$B$41,
(IF(F642&gt;'admin BN&lt;40'!$C$40,'admin BN&lt;40'!$B$40,
(IF(F642&gt;'admin BN&lt;40'!$C$39,'admin BN&lt;40'!$B$39,
(IF(F642&gt;'admin BN&lt;40'!$C$38,'admin BN&lt;40'!$B$38,
(IF(F642&gt;'admin BN&lt;40'!$C$37,'admin BN&lt;40'!$B$37,
(IF(F642&gt;'admin BN&lt;40'!$C$36,'admin BN&lt;40'!$B$36,
(IF(F642&gt;'admin BN&lt;40'!$C$35,'admin BN&lt;40'!$B$35,
(IF(F642&gt;'admin BN&lt;40'!$C$34,'admin BN&lt;40'!$B$34,
(IF(F642&gt;'admin BN&lt;40'!$C$33,'admin BN&lt;40'!$B$33,
(IF(F642&gt;'admin BN&lt;40'!$C$32,'admin BN&lt;40'!$B$32,
(IF(F642&gt;'admin BN&lt;40'!$C$31,'admin BN&lt;40'!$B$31,
(IF(F642&gt;'admin BN&lt;40'!$C$30,'admin BN&lt;40'!$B$30,
(IF(F642&gt;'admin BN&lt;40'!$C$29,'admin BN&lt;40'!$B$29,IF(F642="","",'admin BN&lt;40'!$B$28)))))))))))))))))))))))))))</f>
        <v/>
      </c>
      <c r="N642" s="12" t="str">
        <f xml:space="preserve">
IF(ISBLANK(K642),"",
IF(K642&gt;'admin BN&lt;40'!$E$6,"Safe",
IF(K642&gt;'admin BN&lt;40'!$G$6,"Danger",)))</f>
        <v/>
      </c>
      <c r="O642" s="13" t="str">
        <f xml:space="preserve">
IF(ISBLANK(L642),"",
IF(L642&gt;'admin BN&lt;40'!$G$7,"Danger",
IF(L642&gt;'admin BN&lt;40'!$F$7,"Alert",
IF(L642&gt;='admin BN&lt;40'!$E$7,"Safe",""))))</f>
        <v/>
      </c>
      <c r="P642" s="14" t="str">
        <f xml:space="preserve">
(IF(G642&gt;'admin BN&lt;40'!$C$23,'admin BN&lt;40'!$B$23,
(IF(G642&gt;'admin BN&lt;40'!$C$22,'admin BN&lt;40'!$B$22,
(IF(G642&gt;'admin BN&lt;40'!$C$21,'admin BN&lt;40'!$B$21,
(IF(G642&gt;'admin BN&lt;40'!$C$20,'admin BN&lt;40'!$B$20,IF(G642&gt;'admin BN&lt;40'!$C$19,'admin BN&lt;40'!$B$19,"")))))))))</f>
        <v/>
      </c>
      <c r="Q642" s="14" t="str">
        <f t="shared" si="18"/>
        <v/>
      </c>
      <c r="R642" s="14">
        <f t="shared" si="19"/>
        <v>5</v>
      </c>
      <c r="S642" s="15" t="str">
        <f xml:space="preserve">
IF($R642&gt;0,"Fill in all required fields",
IF(OR($M642="&gt;3.0%",$M642="2.0-3.0%",$M642="1.5-2.0%",$M642="0.5-1.5%"),"Fuel sulphur content is too high for operation on BN&lt;40, please use a higher BN CLO and the matching sheet",
IF($I642&gt;100,"CLO not suitable for this sheet. Please check BN &gt;100 sheet",
IF(AND($I642&gt;39,$I642&lt;101),"CLO not suitable for this sheet. Please check BN40 - BN100 sheet",
IF(ISERROR(VLOOKUP(Q642,'admin BN&lt;40'!J$6:M$59,4,FALSE)),"",VLOOKUP(Q642,'admin BN&lt;40'!J$6:M$59,4,FALSE))))))</f>
        <v>Fill in all required fields</v>
      </c>
    </row>
    <row r="643" spans="2:19" ht="15">
      <c r="B643" s="10">
        <v>638</v>
      </c>
      <c r="C643" s="41"/>
      <c r="D643" s="42"/>
      <c r="E643" s="42"/>
      <c r="F643" s="42"/>
      <c r="G643" s="42"/>
      <c r="H643" s="42"/>
      <c r="I643" s="42"/>
      <c r="J643" s="42"/>
      <c r="K643" s="42"/>
      <c r="L643" s="42"/>
      <c r="M643" s="11" t="str">
        <f xml:space="preserve">
(IF(F643&gt;'admin BN&lt;40'!$C$41,'admin BN&lt;40'!$B$41,
(IF(F643&gt;'admin BN&lt;40'!$C$40,'admin BN&lt;40'!$B$40,
(IF(F643&gt;'admin BN&lt;40'!$C$39,'admin BN&lt;40'!$B$39,
(IF(F643&gt;'admin BN&lt;40'!$C$38,'admin BN&lt;40'!$B$38,
(IF(F643&gt;'admin BN&lt;40'!$C$37,'admin BN&lt;40'!$B$37,
(IF(F643&gt;'admin BN&lt;40'!$C$36,'admin BN&lt;40'!$B$36,
(IF(F643&gt;'admin BN&lt;40'!$C$35,'admin BN&lt;40'!$B$35,
(IF(F643&gt;'admin BN&lt;40'!$C$34,'admin BN&lt;40'!$B$34,
(IF(F643&gt;'admin BN&lt;40'!$C$33,'admin BN&lt;40'!$B$33,
(IF(F643&gt;'admin BN&lt;40'!$C$32,'admin BN&lt;40'!$B$32,
(IF(F643&gt;'admin BN&lt;40'!$C$31,'admin BN&lt;40'!$B$31,
(IF(F643&gt;'admin BN&lt;40'!$C$30,'admin BN&lt;40'!$B$30,
(IF(F643&gt;'admin BN&lt;40'!$C$29,'admin BN&lt;40'!$B$29,IF(F643="","",'admin BN&lt;40'!$B$28)))))))))))))))))))))))))))</f>
        <v/>
      </c>
      <c r="N643" s="12" t="str">
        <f xml:space="preserve">
IF(ISBLANK(K643),"",
IF(K643&gt;'admin BN&lt;40'!$E$6,"Safe",
IF(K643&gt;'admin BN&lt;40'!$G$6,"Danger",)))</f>
        <v/>
      </c>
      <c r="O643" s="13" t="str">
        <f xml:space="preserve">
IF(ISBLANK(L643),"",
IF(L643&gt;'admin BN&lt;40'!$G$7,"Danger",
IF(L643&gt;'admin BN&lt;40'!$F$7,"Alert",
IF(L643&gt;='admin BN&lt;40'!$E$7,"Safe",""))))</f>
        <v/>
      </c>
      <c r="P643" s="14" t="str">
        <f xml:space="preserve">
(IF(G643&gt;'admin BN&lt;40'!$C$23,'admin BN&lt;40'!$B$23,
(IF(G643&gt;'admin BN&lt;40'!$C$22,'admin BN&lt;40'!$B$22,
(IF(G643&gt;'admin BN&lt;40'!$C$21,'admin BN&lt;40'!$B$21,
(IF(G643&gt;'admin BN&lt;40'!$C$20,'admin BN&lt;40'!$B$20,IF(G643&gt;'admin BN&lt;40'!$C$19,'admin BN&lt;40'!$B$19,"")))))))))</f>
        <v/>
      </c>
      <c r="Q643" s="14" t="str">
        <f t="shared" si="18"/>
        <v/>
      </c>
      <c r="R643" s="14">
        <f t="shared" si="19"/>
        <v>5</v>
      </c>
      <c r="S643" s="15" t="str">
        <f xml:space="preserve">
IF($R643&gt;0,"Fill in all required fields",
IF(OR($M643="&gt;3.0%",$M643="2.0-3.0%",$M643="1.5-2.0%",$M643="0.5-1.5%"),"Fuel sulphur content is too high for operation on BN&lt;40, please use a higher BN CLO and the matching sheet",
IF($I643&gt;100,"CLO not suitable for this sheet. Please check BN &gt;100 sheet",
IF(AND($I643&gt;39,$I643&lt;101),"CLO not suitable for this sheet. Please check BN40 - BN100 sheet",
IF(ISERROR(VLOOKUP(Q643,'admin BN&lt;40'!J$6:M$59,4,FALSE)),"",VLOOKUP(Q643,'admin BN&lt;40'!J$6:M$59,4,FALSE))))))</f>
        <v>Fill in all required fields</v>
      </c>
    </row>
    <row r="644" spans="2:19" ht="15">
      <c r="B644" s="10">
        <v>639</v>
      </c>
      <c r="C644" s="41"/>
      <c r="D644" s="42"/>
      <c r="E644" s="42"/>
      <c r="F644" s="42"/>
      <c r="G644" s="42"/>
      <c r="H644" s="42"/>
      <c r="I644" s="42"/>
      <c r="J644" s="42"/>
      <c r="K644" s="42"/>
      <c r="L644" s="42"/>
      <c r="M644" s="11" t="str">
        <f xml:space="preserve">
(IF(F644&gt;'admin BN&lt;40'!$C$41,'admin BN&lt;40'!$B$41,
(IF(F644&gt;'admin BN&lt;40'!$C$40,'admin BN&lt;40'!$B$40,
(IF(F644&gt;'admin BN&lt;40'!$C$39,'admin BN&lt;40'!$B$39,
(IF(F644&gt;'admin BN&lt;40'!$C$38,'admin BN&lt;40'!$B$38,
(IF(F644&gt;'admin BN&lt;40'!$C$37,'admin BN&lt;40'!$B$37,
(IF(F644&gt;'admin BN&lt;40'!$C$36,'admin BN&lt;40'!$B$36,
(IF(F644&gt;'admin BN&lt;40'!$C$35,'admin BN&lt;40'!$B$35,
(IF(F644&gt;'admin BN&lt;40'!$C$34,'admin BN&lt;40'!$B$34,
(IF(F644&gt;'admin BN&lt;40'!$C$33,'admin BN&lt;40'!$B$33,
(IF(F644&gt;'admin BN&lt;40'!$C$32,'admin BN&lt;40'!$B$32,
(IF(F644&gt;'admin BN&lt;40'!$C$31,'admin BN&lt;40'!$B$31,
(IF(F644&gt;'admin BN&lt;40'!$C$30,'admin BN&lt;40'!$B$30,
(IF(F644&gt;'admin BN&lt;40'!$C$29,'admin BN&lt;40'!$B$29,IF(F644="","",'admin BN&lt;40'!$B$28)))))))))))))))))))))))))))</f>
        <v/>
      </c>
      <c r="N644" s="12" t="str">
        <f xml:space="preserve">
IF(ISBLANK(K644),"",
IF(K644&gt;'admin BN&lt;40'!$E$6,"Safe",
IF(K644&gt;'admin BN&lt;40'!$G$6,"Danger",)))</f>
        <v/>
      </c>
      <c r="O644" s="13" t="str">
        <f xml:space="preserve">
IF(ISBLANK(L644),"",
IF(L644&gt;'admin BN&lt;40'!$G$7,"Danger",
IF(L644&gt;'admin BN&lt;40'!$F$7,"Alert",
IF(L644&gt;='admin BN&lt;40'!$E$7,"Safe",""))))</f>
        <v/>
      </c>
      <c r="P644" s="14" t="str">
        <f xml:space="preserve">
(IF(G644&gt;'admin BN&lt;40'!$C$23,'admin BN&lt;40'!$B$23,
(IF(G644&gt;'admin BN&lt;40'!$C$22,'admin BN&lt;40'!$B$22,
(IF(G644&gt;'admin BN&lt;40'!$C$21,'admin BN&lt;40'!$B$21,
(IF(G644&gt;'admin BN&lt;40'!$C$20,'admin BN&lt;40'!$B$20,IF(G644&gt;'admin BN&lt;40'!$C$19,'admin BN&lt;40'!$B$19,"")))))))))</f>
        <v/>
      </c>
      <c r="Q644" s="14" t="str">
        <f t="shared" si="18"/>
        <v/>
      </c>
      <c r="R644" s="14">
        <f t="shared" si="19"/>
        <v>5</v>
      </c>
      <c r="S644" s="15" t="str">
        <f xml:space="preserve">
IF($R644&gt;0,"Fill in all required fields",
IF(OR($M644="&gt;3.0%",$M644="2.0-3.0%",$M644="1.5-2.0%",$M644="0.5-1.5%"),"Fuel sulphur content is too high for operation on BN&lt;40, please use a higher BN CLO and the matching sheet",
IF($I644&gt;100,"CLO not suitable for this sheet. Please check BN &gt;100 sheet",
IF(AND($I644&gt;39,$I644&lt;101),"CLO not suitable for this sheet. Please check BN40 - BN100 sheet",
IF(ISERROR(VLOOKUP(Q644,'admin BN&lt;40'!J$6:M$59,4,FALSE)),"",VLOOKUP(Q644,'admin BN&lt;40'!J$6:M$59,4,FALSE))))))</f>
        <v>Fill in all required fields</v>
      </c>
    </row>
    <row r="645" spans="2:19" ht="15">
      <c r="B645" s="10">
        <v>640</v>
      </c>
      <c r="C645" s="41"/>
      <c r="D645" s="42"/>
      <c r="E645" s="42"/>
      <c r="F645" s="42"/>
      <c r="G645" s="42"/>
      <c r="H645" s="42"/>
      <c r="I645" s="42"/>
      <c r="J645" s="42"/>
      <c r="K645" s="42"/>
      <c r="L645" s="42"/>
      <c r="M645" s="11" t="str">
        <f xml:space="preserve">
(IF(F645&gt;'admin BN&lt;40'!$C$41,'admin BN&lt;40'!$B$41,
(IF(F645&gt;'admin BN&lt;40'!$C$40,'admin BN&lt;40'!$B$40,
(IF(F645&gt;'admin BN&lt;40'!$C$39,'admin BN&lt;40'!$B$39,
(IF(F645&gt;'admin BN&lt;40'!$C$38,'admin BN&lt;40'!$B$38,
(IF(F645&gt;'admin BN&lt;40'!$C$37,'admin BN&lt;40'!$B$37,
(IF(F645&gt;'admin BN&lt;40'!$C$36,'admin BN&lt;40'!$B$36,
(IF(F645&gt;'admin BN&lt;40'!$C$35,'admin BN&lt;40'!$B$35,
(IF(F645&gt;'admin BN&lt;40'!$C$34,'admin BN&lt;40'!$B$34,
(IF(F645&gt;'admin BN&lt;40'!$C$33,'admin BN&lt;40'!$B$33,
(IF(F645&gt;'admin BN&lt;40'!$C$32,'admin BN&lt;40'!$B$32,
(IF(F645&gt;'admin BN&lt;40'!$C$31,'admin BN&lt;40'!$B$31,
(IF(F645&gt;'admin BN&lt;40'!$C$30,'admin BN&lt;40'!$B$30,
(IF(F645&gt;'admin BN&lt;40'!$C$29,'admin BN&lt;40'!$B$29,IF(F645="","",'admin BN&lt;40'!$B$28)))))))))))))))))))))))))))</f>
        <v/>
      </c>
      <c r="N645" s="12" t="str">
        <f xml:space="preserve">
IF(ISBLANK(K645),"",
IF(K645&gt;'admin BN&lt;40'!$E$6,"Safe",
IF(K645&gt;'admin BN&lt;40'!$G$6,"Danger",)))</f>
        <v/>
      </c>
      <c r="O645" s="13" t="str">
        <f xml:space="preserve">
IF(ISBLANK(L645),"",
IF(L645&gt;'admin BN&lt;40'!$G$7,"Danger",
IF(L645&gt;'admin BN&lt;40'!$F$7,"Alert",
IF(L645&gt;='admin BN&lt;40'!$E$7,"Safe",""))))</f>
        <v/>
      </c>
      <c r="P645" s="14" t="str">
        <f xml:space="preserve">
(IF(G645&gt;'admin BN&lt;40'!$C$23,'admin BN&lt;40'!$B$23,
(IF(G645&gt;'admin BN&lt;40'!$C$22,'admin BN&lt;40'!$B$22,
(IF(G645&gt;'admin BN&lt;40'!$C$21,'admin BN&lt;40'!$B$21,
(IF(G645&gt;'admin BN&lt;40'!$C$20,'admin BN&lt;40'!$B$20,IF(G645&gt;'admin BN&lt;40'!$C$19,'admin BN&lt;40'!$B$19,"")))))))))</f>
        <v/>
      </c>
      <c r="Q645" s="14" t="str">
        <f t="shared" si="18"/>
        <v/>
      </c>
      <c r="R645" s="14">
        <f t="shared" si="19"/>
        <v>5</v>
      </c>
      <c r="S645" s="15" t="str">
        <f xml:space="preserve">
IF($R645&gt;0,"Fill in all required fields",
IF(OR($M645="&gt;3.0%",$M645="2.0-3.0%",$M645="1.5-2.0%",$M645="0.5-1.5%"),"Fuel sulphur content is too high for operation on BN&lt;40, please use a higher BN CLO and the matching sheet",
IF($I645&gt;100,"CLO not suitable for this sheet. Please check BN &gt;100 sheet",
IF(AND($I645&gt;39,$I645&lt;101),"CLO not suitable for this sheet. Please check BN40 - BN100 sheet",
IF(ISERROR(VLOOKUP(Q645,'admin BN&lt;40'!J$6:M$59,4,FALSE)),"",VLOOKUP(Q645,'admin BN&lt;40'!J$6:M$59,4,FALSE))))))</f>
        <v>Fill in all required fields</v>
      </c>
    </row>
    <row r="646" spans="2:19" ht="15">
      <c r="B646" s="10">
        <v>641</v>
      </c>
      <c r="C646" s="41"/>
      <c r="D646" s="42"/>
      <c r="E646" s="42"/>
      <c r="F646" s="42"/>
      <c r="G646" s="42"/>
      <c r="H646" s="42"/>
      <c r="I646" s="42"/>
      <c r="J646" s="42"/>
      <c r="K646" s="42"/>
      <c r="L646" s="42"/>
      <c r="M646" s="11" t="str">
        <f xml:space="preserve">
(IF(F646&gt;'admin BN&lt;40'!$C$41,'admin BN&lt;40'!$B$41,
(IF(F646&gt;'admin BN&lt;40'!$C$40,'admin BN&lt;40'!$B$40,
(IF(F646&gt;'admin BN&lt;40'!$C$39,'admin BN&lt;40'!$B$39,
(IF(F646&gt;'admin BN&lt;40'!$C$38,'admin BN&lt;40'!$B$38,
(IF(F646&gt;'admin BN&lt;40'!$C$37,'admin BN&lt;40'!$B$37,
(IF(F646&gt;'admin BN&lt;40'!$C$36,'admin BN&lt;40'!$B$36,
(IF(F646&gt;'admin BN&lt;40'!$C$35,'admin BN&lt;40'!$B$35,
(IF(F646&gt;'admin BN&lt;40'!$C$34,'admin BN&lt;40'!$B$34,
(IF(F646&gt;'admin BN&lt;40'!$C$33,'admin BN&lt;40'!$B$33,
(IF(F646&gt;'admin BN&lt;40'!$C$32,'admin BN&lt;40'!$B$32,
(IF(F646&gt;'admin BN&lt;40'!$C$31,'admin BN&lt;40'!$B$31,
(IF(F646&gt;'admin BN&lt;40'!$C$30,'admin BN&lt;40'!$B$30,
(IF(F646&gt;'admin BN&lt;40'!$C$29,'admin BN&lt;40'!$B$29,IF(F646="","",'admin BN&lt;40'!$B$28)))))))))))))))))))))))))))</f>
        <v/>
      </c>
      <c r="N646" s="12" t="str">
        <f xml:space="preserve">
IF(ISBLANK(K646),"",
IF(K646&gt;'admin BN&lt;40'!$E$6,"Safe",
IF(K646&gt;'admin BN&lt;40'!$G$6,"Danger",)))</f>
        <v/>
      </c>
      <c r="O646" s="13" t="str">
        <f xml:space="preserve">
IF(ISBLANK(L646),"",
IF(L646&gt;'admin BN&lt;40'!$G$7,"Danger",
IF(L646&gt;'admin BN&lt;40'!$F$7,"Alert",
IF(L646&gt;='admin BN&lt;40'!$E$7,"Safe",""))))</f>
        <v/>
      </c>
      <c r="P646" s="14" t="str">
        <f xml:space="preserve">
(IF(G646&gt;'admin BN&lt;40'!$C$23,'admin BN&lt;40'!$B$23,
(IF(G646&gt;'admin BN&lt;40'!$C$22,'admin BN&lt;40'!$B$22,
(IF(G646&gt;'admin BN&lt;40'!$C$21,'admin BN&lt;40'!$B$21,
(IF(G646&gt;'admin BN&lt;40'!$C$20,'admin BN&lt;40'!$B$20,IF(G646&gt;'admin BN&lt;40'!$C$19,'admin BN&lt;40'!$B$19,"")))))))))</f>
        <v/>
      </c>
      <c r="Q646" s="14" t="str">
        <f t="shared" si="18"/>
        <v/>
      </c>
      <c r="R646" s="14">
        <f t="shared" si="19"/>
        <v>5</v>
      </c>
      <c r="S646" s="15" t="str">
        <f xml:space="preserve">
IF($R646&gt;0,"Fill in all required fields",
IF(OR($M646="&gt;3.0%",$M646="2.0-3.0%",$M646="1.5-2.0%",$M646="0.5-1.5%"),"Fuel sulphur content is too high for operation on BN&lt;40, please use a higher BN CLO and the matching sheet",
IF($I646&gt;100,"CLO not suitable for this sheet. Please check BN &gt;100 sheet",
IF(AND($I646&gt;39,$I646&lt;101),"CLO not suitable for this sheet. Please check BN40 - BN100 sheet",
IF(ISERROR(VLOOKUP(Q646,'admin BN&lt;40'!J$6:M$59,4,FALSE)),"",VLOOKUP(Q646,'admin BN&lt;40'!J$6:M$59,4,FALSE))))))</f>
        <v>Fill in all required fields</v>
      </c>
    </row>
    <row r="647" spans="2:19" ht="15">
      <c r="B647" s="10">
        <v>642</v>
      </c>
      <c r="C647" s="41"/>
      <c r="D647" s="42"/>
      <c r="E647" s="42"/>
      <c r="F647" s="42"/>
      <c r="G647" s="42"/>
      <c r="H647" s="42"/>
      <c r="I647" s="42"/>
      <c r="J647" s="42"/>
      <c r="K647" s="42"/>
      <c r="L647" s="42"/>
      <c r="M647" s="11" t="str">
        <f xml:space="preserve">
(IF(F647&gt;'admin BN&lt;40'!$C$41,'admin BN&lt;40'!$B$41,
(IF(F647&gt;'admin BN&lt;40'!$C$40,'admin BN&lt;40'!$B$40,
(IF(F647&gt;'admin BN&lt;40'!$C$39,'admin BN&lt;40'!$B$39,
(IF(F647&gt;'admin BN&lt;40'!$C$38,'admin BN&lt;40'!$B$38,
(IF(F647&gt;'admin BN&lt;40'!$C$37,'admin BN&lt;40'!$B$37,
(IF(F647&gt;'admin BN&lt;40'!$C$36,'admin BN&lt;40'!$B$36,
(IF(F647&gt;'admin BN&lt;40'!$C$35,'admin BN&lt;40'!$B$35,
(IF(F647&gt;'admin BN&lt;40'!$C$34,'admin BN&lt;40'!$B$34,
(IF(F647&gt;'admin BN&lt;40'!$C$33,'admin BN&lt;40'!$B$33,
(IF(F647&gt;'admin BN&lt;40'!$C$32,'admin BN&lt;40'!$B$32,
(IF(F647&gt;'admin BN&lt;40'!$C$31,'admin BN&lt;40'!$B$31,
(IF(F647&gt;'admin BN&lt;40'!$C$30,'admin BN&lt;40'!$B$30,
(IF(F647&gt;'admin BN&lt;40'!$C$29,'admin BN&lt;40'!$B$29,IF(F647="","",'admin BN&lt;40'!$B$28)))))))))))))))))))))))))))</f>
        <v/>
      </c>
      <c r="N647" s="12" t="str">
        <f xml:space="preserve">
IF(ISBLANK(K647),"",
IF(K647&gt;'admin BN&lt;40'!$E$6,"Safe",
IF(K647&gt;'admin BN&lt;40'!$G$6,"Danger",)))</f>
        <v/>
      </c>
      <c r="O647" s="13" t="str">
        <f xml:space="preserve">
IF(ISBLANK(L647),"",
IF(L647&gt;'admin BN&lt;40'!$G$7,"Danger",
IF(L647&gt;'admin BN&lt;40'!$F$7,"Alert",
IF(L647&gt;='admin BN&lt;40'!$E$7,"Safe",""))))</f>
        <v/>
      </c>
      <c r="P647" s="14" t="str">
        <f xml:space="preserve">
(IF(G647&gt;'admin BN&lt;40'!$C$23,'admin BN&lt;40'!$B$23,
(IF(G647&gt;'admin BN&lt;40'!$C$22,'admin BN&lt;40'!$B$22,
(IF(G647&gt;'admin BN&lt;40'!$C$21,'admin BN&lt;40'!$B$21,
(IF(G647&gt;'admin BN&lt;40'!$C$20,'admin BN&lt;40'!$B$20,IF(G647&gt;'admin BN&lt;40'!$C$19,'admin BN&lt;40'!$B$19,"")))))))))</f>
        <v/>
      </c>
      <c r="Q647" s="14" t="str">
        <f t="shared" ref="Q647:Q710" si="20">N647&amp;O647&amp;P647</f>
        <v/>
      </c>
      <c r="R647" s="14">
        <f t="shared" ref="R647:R710" si="21">SUM(
COUNTIF($F647,""),
COUNTIF($G647,""),
COUNTIF($I647,""),
COUNTIF($K647,""),
COUNTIF($L647,""))</f>
        <v>5</v>
      </c>
      <c r="S647" s="15" t="str">
        <f xml:space="preserve">
IF($R647&gt;0,"Fill in all required fields",
IF(OR($M647="&gt;3.0%",$M647="2.0-3.0%",$M647="1.5-2.0%",$M647="0.5-1.5%"),"Fuel sulphur content is too high for operation on BN&lt;40, please use a higher BN CLO and the matching sheet",
IF($I647&gt;100,"CLO not suitable for this sheet. Please check BN &gt;100 sheet",
IF(AND($I647&gt;39,$I647&lt;101),"CLO not suitable for this sheet. Please check BN40 - BN100 sheet",
IF(ISERROR(VLOOKUP(Q647,'admin BN&lt;40'!J$6:M$59,4,FALSE)),"",VLOOKUP(Q647,'admin BN&lt;40'!J$6:M$59,4,FALSE))))))</f>
        <v>Fill in all required fields</v>
      </c>
    </row>
    <row r="648" spans="2:19" ht="15">
      <c r="B648" s="10">
        <v>643</v>
      </c>
      <c r="C648" s="41"/>
      <c r="D648" s="42"/>
      <c r="E648" s="42"/>
      <c r="F648" s="42"/>
      <c r="G648" s="42"/>
      <c r="H648" s="42"/>
      <c r="I648" s="42"/>
      <c r="J648" s="42"/>
      <c r="K648" s="42"/>
      <c r="L648" s="42"/>
      <c r="M648" s="11" t="str">
        <f xml:space="preserve">
(IF(F648&gt;'admin BN&lt;40'!$C$41,'admin BN&lt;40'!$B$41,
(IF(F648&gt;'admin BN&lt;40'!$C$40,'admin BN&lt;40'!$B$40,
(IF(F648&gt;'admin BN&lt;40'!$C$39,'admin BN&lt;40'!$B$39,
(IF(F648&gt;'admin BN&lt;40'!$C$38,'admin BN&lt;40'!$B$38,
(IF(F648&gt;'admin BN&lt;40'!$C$37,'admin BN&lt;40'!$B$37,
(IF(F648&gt;'admin BN&lt;40'!$C$36,'admin BN&lt;40'!$B$36,
(IF(F648&gt;'admin BN&lt;40'!$C$35,'admin BN&lt;40'!$B$35,
(IF(F648&gt;'admin BN&lt;40'!$C$34,'admin BN&lt;40'!$B$34,
(IF(F648&gt;'admin BN&lt;40'!$C$33,'admin BN&lt;40'!$B$33,
(IF(F648&gt;'admin BN&lt;40'!$C$32,'admin BN&lt;40'!$B$32,
(IF(F648&gt;'admin BN&lt;40'!$C$31,'admin BN&lt;40'!$B$31,
(IF(F648&gt;'admin BN&lt;40'!$C$30,'admin BN&lt;40'!$B$30,
(IF(F648&gt;'admin BN&lt;40'!$C$29,'admin BN&lt;40'!$B$29,IF(F648="","",'admin BN&lt;40'!$B$28)))))))))))))))))))))))))))</f>
        <v/>
      </c>
      <c r="N648" s="12" t="str">
        <f xml:space="preserve">
IF(ISBLANK(K648),"",
IF(K648&gt;'admin BN&lt;40'!$E$6,"Safe",
IF(K648&gt;'admin BN&lt;40'!$G$6,"Danger",)))</f>
        <v/>
      </c>
      <c r="O648" s="13" t="str">
        <f xml:space="preserve">
IF(ISBLANK(L648),"",
IF(L648&gt;'admin BN&lt;40'!$G$7,"Danger",
IF(L648&gt;'admin BN&lt;40'!$F$7,"Alert",
IF(L648&gt;='admin BN&lt;40'!$E$7,"Safe",""))))</f>
        <v/>
      </c>
      <c r="P648" s="14" t="str">
        <f xml:space="preserve">
(IF(G648&gt;'admin BN&lt;40'!$C$23,'admin BN&lt;40'!$B$23,
(IF(G648&gt;'admin BN&lt;40'!$C$22,'admin BN&lt;40'!$B$22,
(IF(G648&gt;'admin BN&lt;40'!$C$21,'admin BN&lt;40'!$B$21,
(IF(G648&gt;'admin BN&lt;40'!$C$20,'admin BN&lt;40'!$B$20,IF(G648&gt;'admin BN&lt;40'!$C$19,'admin BN&lt;40'!$B$19,"")))))))))</f>
        <v/>
      </c>
      <c r="Q648" s="14" t="str">
        <f t="shared" si="20"/>
        <v/>
      </c>
      <c r="R648" s="14">
        <f t="shared" si="21"/>
        <v>5</v>
      </c>
      <c r="S648" s="15" t="str">
        <f xml:space="preserve">
IF($R648&gt;0,"Fill in all required fields",
IF(OR($M648="&gt;3.0%",$M648="2.0-3.0%",$M648="1.5-2.0%",$M648="0.5-1.5%"),"Fuel sulphur content is too high for operation on BN&lt;40, please use a higher BN CLO and the matching sheet",
IF($I648&gt;100,"CLO not suitable for this sheet. Please check BN &gt;100 sheet",
IF(AND($I648&gt;39,$I648&lt;101),"CLO not suitable for this sheet. Please check BN40 - BN100 sheet",
IF(ISERROR(VLOOKUP(Q648,'admin BN&lt;40'!J$6:M$59,4,FALSE)),"",VLOOKUP(Q648,'admin BN&lt;40'!J$6:M$59,4,FALSE))))))</f>
        <v>Fill in all required fields</v>
      </c>
    </row>
    <row r="649" spans="2:19" ht="15">
      <c r="B649" s="10">
        <v>644</v>
      </c>
      <c r="C649" s="41"/>
      <c r="D649" s="42"/>
      <c r="E649" s="42"/>
      <c r="F649" s="42"/>
      <c r="G649" s="42"/>
      <c r="H649" s="42"/>
      <c r="I649" s="42"/>
      <c r="J649" s="42"/>
      <c r="K649" s="42"/>
      <c r="L649" s="42"/>
      <c r="M649" s="11" t="str">
        <f xml:space="preserve">
(IF(F649&gt;'admin BN&lt;40'!$C$41,'admin BN&lt;40'!$B$41,
(IF(F649&gt;'admin BN&lt;40'!$C$40,'admin BN&lt;40'!$B$40,
(IF(F649&gt;'admin BN&lt;40'!$C$39,'admin BN&lt;40'!$B$39,
(IF(F649&gt;'admin BN&lt;40'!$C$38,'admin BN&lt;40'!$B$38,
(IF(F649&gt;'admin BN&lt;40'!$C$37,'admin BN&lt;40'!$B$37,
(IF(F649&gt;'admin BN&lt;40'!$C$36,'admin BN&lt;40'!$B$36,
(IF(F649&gt;'admin BN&lt;40'!$C$35,'admin BN&lt;40'!$B$35,
(IF(F649&gt;'admin BN&lt;40'!$C$34,'admin BN&lt;40'!$B$34,
(IF(F649&gt;'admin BN&lt;40'!$C$33,'admin BN&lt;40'!$B$33,
(IF(F649&gt;'admin BN&lt;40'!$C$32,'admin BN&lt;40'!$B$32,
(IF(F649&gt;'admin BN&lt;40'!$C$31,'admin BN&lt;40'!$B$31,
(IF(F649&gt;'admin BN&lt;40'!$C$30,'admin BN&lt;40'!$B$30,
(IF(F649&gt;'admin BN&lt;40'!$C$29,'admin BN&lt;40'!$B$29,IF(F649="","",'admin BN&lt;40'!$B$28)))))))))))))))))))))))))))</f>
        <v/>
      </c>
      <c r="N649" s="12" t="str">
        <f xml:space="preserve">
IF(ISBLANK(K649),"",
IF(K649&gt;'admin BN&lt;40'!$E$6,"Safe",
IF(K649&gt;'admin BN&lt;40'!$G$6,"Danger",)))</f>
        <v/>
      </c>
      <c r="O649" s="13" t="str">
        <f xml:space="preserve">
IF(ISBLANK(L649),"",
IF(L649&gt;'admin BN&lt;40'!$G$7,"Danger",
IF(L649&gt;'admin BN&lt;40'!$F$7,"Alert",
IF(L649&gt;='admin BN&lt;40'!$E$7,"Safe",""))))</f>
        <v/>
      </c>
      <c r="P649" s="14" t="str">
        <f xml:space="preserve">
(IF(G649&gt;'admin BN&lt;40'!$C$23,'admin BN&lt;40'!$B$23,
(IF(G649&gt;'admin BN&lt;40'!$C$22,'admin BN&lt;40'!$B$22,
(IF(G649&gt;'admin BN&lt;40'!$C$21,'admin BN&lt;40'!$B$21,
(IF(G649&gt;'admin BN&lt;40'!$C$20,'admin BN&lt;40'!$B$20,IF(G649&gt;'admin BN&lt;40'!$C$19,'admin BN&lt;40'!$B$19,"")))))))))</f>
        <v/>
      </c>
      <c r="Q649" s="14" t="str">
        <f t="shared" si="20"/>
        <v/>
      </c>
      <c r="R649" s="14">
        <f t="shared" si="21"/>
        <v>5</v>
      </c>
      <c r="S649" s="15" t="str">
        <f xml:space="preserve">
IF($R649&gt;0,"Fill in all required fields",
IF(OR($M649="&gt;3.0%",$M649="2.0-3.0%",$M649="1.5-2.0%",$M649="0.5-1.5%"),"Fuel sulphur content is too high for operation on BN&lt;40, please use a higher BN CLO and the matching sheet",
IF($I649&gt;100,"CLO not suitable for this sheet. Please check BN &gt;100 sheet",
IF(AND($I649&gt;39,$I649&lt;101),"CLO not suitable for this sheet. Please check BN40 - BN100 sheet",
IF(ISERROR(VLOOKUP(Q649,'admin BN&lt;40'!J$6:M$59,4,FALSE)),"",VLOOKUP(Q649,'admin BN&lt;40'!J$6:M$59,4,FALSE))))))</f>
        <v>Fill in all required fields</v>
      </c>
    </row>
    <row r="650" spans="2:19" ht="15">
      <c r="B650" s="10">
        <v>645</v>
      </c>
      <c r="C650" s="41"/>
      <c r="D650" s="42"/>
      <c r="E650" s="42"/>
      <c r="F650" s="42"/>
      <c r="G650" s="42"/>
      <c r="H650" s="42"/>
      <c r="I650" s="42"/>
      <c r="J650" s="42"/>
      <c r="K650" s="42"/>
      <c r="L650" s="42"/>
      <c r="M650" s="11" t="str">
        <f xml:space="preserve">
(IF(F650&gt;'admin BN&lt;40'!$C$41,'admin BN&lt;40'!$B$41,
(IF(F650&gt;'admin BN&lt;40'!$C$40,'admin BN&lt;40'!$B$40,
(IF(F650&gt;'admin BN&lt;40'!$C$39,'admin BN&lt;40'!$B$39,
(IF(F650&gt;'admin BN&lt;40'!$C$38,'admin BN&lt;40'!$B$38,
(IF(F650&gt;'admin BN&lt;40'!$C$37,'admin BN&lt;40'!$B$37,
(IF(F650&gt;'admin BN&lt;40'!$C$36,'admin BN&lt;40'!$B$36,
(IF(F650&gt;'admin BN&lt;40'!$C$35,'admin BN&lt;40'!$B$35,
(IF(F650&gt;'admin BN&lt;40'!$C$34,'admin BN&lt;40'!$B$34,
(IF(F650&gt;'admin BN&lt;40'!$C$33,'admin BN&lt;40'!$B$33,
(IF(F650&gt;'admin BN&lt;40'!$C$32,'admin BN&lt;40'!$B$32,
(IF(F650&gt;'admin BN&lt;40'!$C$31,'admin BN&lt;40'!$B$31,
(IF(F650&gt;'admin BN&lt;40'!$C$30,'admin BN&lt;40'!$B$30,
(IF(F650&gt;'admin BN&lt;40'!$C$29,'admin BN&lt;40'!$B$29,IF(F650="","",'admin BN&lt;40'!$B$28)))))))))))))))))))))))))))</f>
        <v/>
      </c>
      <c r="N650" s="12" t="str">
        <f xml:space="preserve">
IF(ISBLANK(K650),"",
IF(K650&gt;'admin BN&lt;40'!$E$6,"Safe",
IF(K650&gt;'admin BN&lt;40'!$G$6,"Danger",)))</f>
        <v/>
      </c>
      <c r="O650" s="13" t="str">
        <f xml:space="preserve">
IF(ISBLANK(L650),"",
IF(L650&gt;'admin BN&lt;40'!$G$7,"Danger",
IF(L650&gt;'admin BN&lt;40'!$F$7,"Alert",
IF(L650&gt;='admin BN&lt;40'!$E$7,"Safe",""))))</f>
        <v/>
      </c>
      <c r="P650" s="14" t="str">
        <f xml:space="preserve">
(IF(G650&gt;'admin BN&lt;40'!$C$23,'admin BN&lt;40'!$B$23,
(IF(G650&gt;'admin BN&lt;40'!$C$22,'admin BN&lt;40'!$B$22,
(IF(G650&gt;'admin BN&lt;40'!$C$21,'admin BN&lt;40'!$B$21,
(IF(G650&gt;'admin BN&lt;40'!$C$20,'admin BN&lt;40'!$B$20,IF(G650&gt;'admin BN&lt;40'!$C$19,'admin BN&lt;40'!$B$19,"")))))))))</f>
        <v/>
      </c>
      <c r="Q650" s="14" t="str">
        <f t="shared" si="20"/>
        <v/>
      </c>
      <c r="R650" s="14">
        <f t="shared" si="21"/>
        <v>5</v>
      </c>
      <c r="S650" s="15" t="str">
        <f xml:space="preserve">
IF($R650&gt;0,"Fill in all required fields",
IF(OR($M650="&gt;3.0%",$M650="2.0-3.0%",$M650="1.5-2.0%",$M650="0.5-1.5%"),"Fuel sulphur content is too high for operation on BN&lt;40, please use a higher BN CLO and the matching sheet",
IF($I650&gt;100,"CLO not suitable for this sheet. Please check BN &gt;100 sheet",
IF(AND($I650&gt;39,$I650&lt;101),"CLO not suitable for this sheet. Please check BN40 - BN100 sheet",
IF(ISERROR(VLOOKUP(Q650,'admin BN&lt;40'!J$6:M$59,4,FALSE)),"",VLOOKUP(Q650,'admin BN&lt;40'!J$6:M$59,4,FALSE))))))</f>
        <v>Fill in all required fields</v>
      </c>
    </row>
    <row r="651" spans="2:19" ht="15">
      <c r="B651" s="10">
        <v>646</v>
      </c>
      <c r="C651" s="41"/>
      <c r="D651" s="42"/>
      <c r="E651" s="42"/>
      <c r="F651" s="42"/>
      <c r="G651" s="42"/>
      <c r="H651" s="42"/>
      <c r="I651" s="42"/>
      <c r="J651" s="42"/>
      <c r="K651" s="42"/>
      <c r="L651" s="42"/>
      <c r="M651" s="11" t="str">
        <f xml:space="preserve">
(IF(F651&gt;'admin BN&lt;40'!$C$41,'admin BN&lt;40'!$B$41,
(IF(F651&gt;'admin BN&lt;40'!$C$40,'admin BN&lt;40'!$B$40,
(IF(F651&gt;'admin BN&lt;40'!$C$39,'admin BN&lt;40'!$B$39,
(IF(F651&gt;'admin BN&lt;40'!$C$38,'admin BN&lt;40'!$B$38,
(IF(F651&gt;'admin BN&lt;40'!$C$37,'admin BN&lt;40'!$B$37,
(IF(F651&gt;'admin BN&lt;40'!$C$36,'admin BN&lt;40'!$B$36,
(IF(F651&gt;'admin BN&lt;40'!$C$35,'admin BN&lt;40'!$B$35,
(IF(F651&gt;'admin BN&lt;40'!$C$34,'admin BN&lt;40'!$B$34,
(IF(F651&gt;'admin BN&lt;40'!$C$33,'admin BN&lt;40'!$B$33,
(IF(F651&gt;'admin BN&lt;40'!$C$32,'admin BN&lt;40'!$B$32,
(IF(F651&gt;'admin BN&lt;40'!$C$31,'admin BN&lt;40'!$B$31,
(IF(F651&gt;'admin BN&lt;40'!$C$30,'admin BN&lt;40'!$B$30,
(IF(F651&gt;'admin BN&lt;40'!$C$29,'admin BN&lt;40'!$B$29,IF(F651="","",'admin BN&lt;40'!$B$28)))))))))))))))))))))))))))</f>
        <v/>
      </c>
      <c r="N651" s="12" t="str">
        <f xml:space="preserve">
IF(ISBLANK(K651),"",
IF(K651&gt;'admin BN&lt;40'!$E$6,"Safe",
IF(K651&gt;'admin BN&lt;40'!$G$6,"Danger",)))</f>
        <v/>
      </c>
      <c r="O651" s="13" t="str">
        <f xml:space="preserve">
IF(ISBLANK(L651),"",
IF(L651&gt;'admin BN&lt;40'!$G$7,"Danger",
IF(L651&gt;'admin BN&lt;40'!$F$7,"Alert",
IF(L651&gt;='admin BN&lt;40'!$E$7,"Safe",""))))</f>
        <v/>
      </c>
      <c r="P651" s="14" t="str">
        <f xml:space="preserve">
(IF(G651&gt;'admin BN&lt;40'!$C$23,'admin BN&lt;40'!$B$23,
(IF(G651&gt;'admin BN&lt;40'!$C$22,'admin BN&lt;40'!$B$22,
(IF(G651&gt;'admin BN&lt;40'!$C$21,'admin BN&lt;40'!$B$21,
(IF(G651&gt;'admin BN&lt;40'!$C$20,'admin BN&lt;40'!$B$20,IF(G651&gt;'admin BN&lt;40'!$C$19,'admin BN&lt;40'!$B$19,"")))))))))</f>
        <v/>
      </c>
      <c r="Q651" s="14" t="str">
        <f t="shared" si="20"/>
        <v/>
      </c>
      <c r="R651" s="14">
        <f t="shared" si="21"/>
        <v>5</v>
      </c>
      <c r="S651" s="15" t="str">
        <f xml:space="preserve">
IF($R651&gt;0,"Fill in all required fields",
IF(OR($M651="&gt;3.0%",$M651="2.0-3.0%",$M651="1.5-2.0%",$M651="0.5-1.5%"),"Fuel sulphur content is too high for operation on BN&lt;40, please use a higher BN CLO and the matching sheet",
IF($I651&gt;100,"CLO not suitable for this sheet. Please check BN &gt;100 sheet",
IF(AND($I651&gt;39,$I651&lt;101),"CLO not suitable for this sheet. Please check BN40 - BN100 sheet",
IF(ISERROR(VLOOKUP(Q651,'admin BN&lt;40'!J$6:M$59,4,FALSE)),"",VLOOKUP(Q651,'admin BN&lt;40'!J$6:M$59,4,FALSE))))))</f>
        <v>Fill in all required fields</v>
      </c>
    </row>
    <row r="652" spans="2:19" ht="15">
      <c r="B652" s="10">
        <v>647</v>
      </c>
      <c r="C652" s="41"/>
      <c r="D652" s="42"/>
      <c r="E652" s="42"/>
      <c r="F652" s="42"/>
      <c r="G652" s="42"/>
      <c r="H652" s="42"/>
      <c r="I652" s="42"/>
      <c r="J652" s="42"/>
      <c r="K652" s="42"/>
      <c r="L652" s="42"/>
      <c r="M652" s="11" t="str">
        <f xml:space="preserve">
(IF(F652&gt;'admin BN&lt;40'!$C$41,'admin BN&lt;40'!$B$41,
(IF(F652&gt;'admin BN&lt;40'!$C$40,'admin BN&lt;40'!$B$40,
(IF(F652&gt;'admin BN&lt;40'!$C$39,'admin BN&lt;40'!$B$39,
(IF(F652&gt;'admin BN&lt;40'!$C$38,'admin BN&lt;40'!$B$38,
(IF(F652&gt;'admin BN&lt;40'!$C$37,'admin BN&lt;40'!$B$37,
(IF(F652&gt;'admin BN&lt;40'!$C$36,'admin BN&lt;40'!$B$36,
(IF(F652&gt;'admin BN&lt;40'!$C$35,'admin BN&lt;40'!$B$35,
(IF(F652&gt;'admin BN&lt;40'!$C$34,'admin BN&lt;40'!$B$34,
(IF(F652&gt;'admin BN&lt;40'!$C$33,'admin BN&lt;40'!$B$33,
(IF(F652&gt;'admin BN&lt;40'!$C$32,'admin BN&lt;40'!$B$32,
(IF(F652&gt;'admin BN&lt;40'!$C$31,'admin BN&lt;40'!$B$31,
(IF(F652&gt;'admin BN&lt;40'!$C$30,'admin BN&lt;40'!$B$30,
(IF(F652&gt;'admin BN&lt;40'!$C$29,'admin BN&lt;40'!$B$29,IF(F652="","",'admin BN&lt;40'!$B$28)))))))))))))))))))))))))))</f>
        <v/>
      </c>
      <c r="N652" s="12" t="str">
        <f xml:space="preserve">
IF(ISBLANK(K652),"",
IF(K652&gt;'admin BN&lt;40'!$E$6,"Safe",
IF(K652&gt;'admin BN&lt;40'!$G$6,"Danger",)))</f>
        <v/>
      </c>
      <c r="O652" s="13" t="str">
        <f xml:space="preserve">
IF(ISBLANK(L652),"",
IF(L652&gt;'admin BN&lt;40'!$G$7,"Danger",
IF(L652&gt;'admin BN&lt;40'!$F$7,"Alert",
IF(L652&gt;='admin BN&lt;40'!$E$7,"Safe",""))))</f>
        <v/>
      </c>
      <c r="P652" s="14" t="str">
        <f xml:space="preserve">
(IF(G652&gt;'admin BN&lt;40'!$C$23,'admin BN&lt;40'!$B$23,
(IF(G652&gt;'admin BN&lt;40'!$C$22,'admin BN&lt;40'!$B$22,
(IF(G652&gt;'admin BN&lt;40'!$C$21,'admin BN&lt;40'!$B$21,
(IF(G652&gt;'admin BN&lt;40'!$C$20,'admin BN&lt;40'!$B$20,IF(G652&gt;'admin BN&lt;40'!$C$19,'admin BN&lt;40'!$B$19,"")))))))))</f>
        <v/>
      </c>
      <c r="Q652" s="14" t="str">
        <f t="shared" si="20"/>
        <v/>
      </c>
      <c r="R652" s="14">
        <f t="shared" si="21"/>
        <v>5</v>
      </c>
      <c r="S652" s="15" t="str">
        <f xml:space="preserve">
IF($R652&gt;0,"Fill in all required fields",
IF(OR($M652="&gt;3.0%",$M652="2.0-3.0%",$M652="1.5-2.0%",$M652="0.5-1.5%"),"Fuel sulphur content is too high for operation on BN&lt;40, please use a higher BN CLO and the matching sheet",
IF($I652&gt;100,"CLO not suitable for this sheet. Please check BN &gt;100 sheet",
IF(AND($I652&gt;39,$I652&lt;101),"CLO not suitable for this sheet. Please check BN40 - BN100 sheet",
IF(ISERROR(VLOOKUP(Q652,'admin BN&lt;40'!J$6:M$59,4,FALSE)),"",VLOOKUP(Q652,'admin BN&lt;40'!J$6:M$59,4,FALSE))))))</f>
        <v>Fill in all required fields</v>
      </c>
    </row>
    <row r="653" spans="2:19" ht="15">
      <c r="B653" s="10">
        <v>648</v>
      </c>
      <c r="C653" s="41"/>
      <c r="D653" s="42"/>
      <c r="E653" s="42"/>
      <c r="F653" s="42"/>
      <c r="G653" s="42"/>
      <c r="H653" s="42"/>
      <c r="I653" s="42"/>
      <c r="J653" s="42"/>
      <c r="K653" s="42"/>
      <c r="L653" s="42"/>
      <c r="M653" s="11" t="str">
        <f xml:space="preserve">
(IF(F653&gt;'admin BN&lt;40'!$C$41,'admin BN&lt;40'!$B$41,
(IF(F653&gt;'admin BN&lt;40'!$C$40,'admin BN&lt;40'!$B$40,
(IF(F653&gt;'admin BN&lt;40'!$C$39,'admin BN&lt;40'!$B$39,
(IF(F653&gt;'admin BN&lt;40'!$C$38,'admin BN&lt;40'!$B$38,
(IF(F653&gt;'admin BN&lt;40'!$C$37,'admin BN&lt;40'!$B$37,
(IF(F653&gt;'admin BN&lt;40'!$C$36,'admin BN&lt;40'!$B$36,
(IF(F653&gt;'admin BN&lt;40'!$C$35,'admin BN&lt;40'!$B$35,
(IF(F653&gt;'admin BN&lt;40'!$C$34,'admin BN&lt;40'!$B$34,
(IF(F653&gt;'admin BN&lt;40'!$C$33,'admin BN&lt;40'!$B$33,
(IF(F653&gt;'admin BN&lt;40'!$C$32,'admin BN&lt;40'!$B$32,
(IF(F653&gt;'admin BN&lt;40'!$C$31,'admin BN&lt;40'!$B$31,
(IF(F653&gt;'admin BN&lt;40'!$C$30,'admin BN&lt;40'!$B$30,
(IF(F653&gt;'admin BN&lt;40'!$C$29,'admin BN&lt;40'!$B$29,IF(F653="","",'admin BN&lt;40'!$B$28)))))))))))))))))))))))))))</f>
        <v/>
      </c>
      <c r="N653" s="12" t="str">
        <f xml:space="preserve">
IF(ISBLANK(K653),"",
IF(K653&gt;'admin BN&lt;40'!$E$6,"Safe",
IF(K653&gt;'admin BN&lt;40'!$G$6,"Danger",)))</f>
        <v/>
      </c>
      <c r="O653" s="13" t="str">
        <f xml:space="preserve">
IF(ISBLANK(L653),"",
IF(L653&gt;'admin BN&lt;40'!$G$7,"Danger",
IF(L653&gt;'admin BN&lt;40'!$F$7,"Alert",
IF(L653&gt;='admin BN&lt;40'!$E$7,"Safe",""))))</f>
        <v/>
      </c>
      <c r="P653" s="14" t="str">
        <f xml:space="preserve">
(IF(G653&gt;'admin BN&lt;40'!$C$23,'admin BN&lt;40'!$B$23,
(IF(G653&gt;'admin BN&lt;40'!$C$22,'admin BN&lt;40'!$B$22,
(IF(G653&gt;'admin BN&lt;40'!$C$21,'admin BN&lt;40'!$B$21,
(IF(G653&gt;'admin BN&lt;40'!$C$20,'admin BN&lt;40'!$B$20,IF(G653&gt;'admin BN&lt;40'!$C$19,'admin BN&lt;40'!$B$19,"")))))))))</f>
        <v/>
      </c>
      <c r="Q653" s="14" t="str">
        <f t="shared" si="20"/>
        <v/>
      </c>
      <c r="R653" s="14">
        <f t="shared" si="21"/>
        <v>5</v>
      </c>
      <c r="S653" s="15" t="str">
        <f xml:space="preserve">
IF($R653&gt;0,"Fill in all required fields",
IF(OR($M653="&gt;3.0%",$M653="2.0-3.0%",$M653="1.5-2.0%",$M653="0.5-1.5%"),"Fuel sulphur content is too high for operation on BN&lt;40, please use a higher BN CLO and the matching sheet",
IF($I653&gt;100,"CLO not suitable for this sheet. Please check BN &gt;100 sheet",
IF(AND($I653&gt;39,$I653&lt;101),"CLO not suitable for this sheet. Please check BN40 - BN100 sheet",
IF(ISERROR(VLOOKUP(Q653,'admin BN&lt;40'!J$6:M$59,4,FALSE)),"",VLOOKUP(Q653,'admin BN&lt;40'!J$6:M$59,4,FALSE))))))</f>
        <v>Fill in all required fields</v>
      </c>
    </row>
    <row r="654" spans="2:19" ht="15">
      <c r="B654" s="10">
        <v>649</v>
      </c>
      <c r="C654" s="41"/>
      <c r="D654" s="42"/>
      <c r="E654" s="42"/>
      <c r="F654" s="42"/>
      <c r="G654" s="42"/>
      <c r="H654" s="42"/>
      <c r="I654" s="42"/>
      <c r="J654" s="42"/>
      <c r="K654" s="42"/>
      <c r="L654" s="42"/>
      <c r="M654" s="11" t="str">
        <f xml:space="preserve">
(IF(F654&gt;'admin BN&lt;40'!$C$41,'admin BN&lt;40'!$B$41,
(IF(F654&gt;'admin BN&lt;40'!$C$40,'admin BN&lt;40'!$B$40,
(IF(F654&gt;'admin BN&lt;40'!$C$39,'admin BN&lt;40'!$B$39,
(IF(F654&gt;'admin BN&lt;40'!$C$38,'admin BN&lt;40'!$B$38,
(IF(F654&gt;'admin BN&lt;40'!$C$37,'admin BN&lt;40'!$B$37,
(IF(F654&gt;'admin BN&lt;40'!$C$36,'admin BN&lt;40'!$B$36,
(IF(F654&gt;'admin BN&lt;40'!$C$35,'admin BN&lt;40'!$B$35,
(IF(F654&gt;'admin BN&lt;40'!$C$34,'admin BN&lt;40'!$B$34,
(IF(F654&gt;'admin BN&lt;40'!$C$33,'admin BN&lt;40'!$B$33,
(IF(F654&gt;'admin BN&lt;40'!$C$32,'admin BN&lt;40'!$B$32,
(IF(F654&gt;'admin BN&lt;40'!$C$31,'admin BN&lt;40'!$B$31,
(IF(F654&gt;'admin BN&lt;40'!$C$30,'admin BN&lt;40'!$B$30,
(IF(F654&gt;'admin BN&lt;40'!$C$29,'admin BN&lt;40'!$B$29,IF(F654="","",'admin BN&lt;40'!$B$28)))))))))))))))))))))))))))</f>
        <v/>
      </c>
      <c r="N654" s="12" t="str">
        <f xml:space="preserve">
IF(ISBLANK(K654),"",
IF(K654&gt;'admin BN&lt;40'!$E$6,"Safe",
IF(K654&gt;'admin BN&lt;40'!$G$6,"Danger",)))</f>
        <v/>
      </c>
      <c r="O654" s="13" t="str">
        <f xml:space="preserve">
IF(ISBLANK(L654),"",
IF(L654&gt;'admin BN&lt;40'!$G$7,"Danger",
IF(L654&gt;'admin BN&lt;40'!$F$7,"Alert",
IF(L654&gt;='admin BN&lt;40'!$E$7,"Safe",""))))</f>
        <v/>
      </c>
      <c r="P654" s="14" t="str">
        <f xml:space="preserve">
(IF(G654&gt;'admin BN&lt;40'!$C$23,'admin BN&lt;40'!$B$23,
(IF(G654&gt;'admin BN&lt;40'!$C$22,'admin BN&lt;40'!$B$22,
(IF(G654&gt;'admin BN&lt;40'!$C$21,'admin BN&lt;40'!$B$21,
(IF(G654&gt;'admin BN&lt;40'!$C$20,'admin BN&lt;40'!$B$20,IF(G654&gt;'admin BN&lt;40'!$C$19,'admin BN&lt;40'!$B$19,"")))))))))</f>
        <v/>
      </c>
      <c r="Q654" s="14" t="str">
        <f t="shared" si="20"/>
        <v/>
      </c>
      <c r="R654" s="14">
        <f t="shared" si="21"/>
        <v>5</v>
      </c>
      <c r="S654" s="15" t="str">
        <f xml:space="preserve">
IF($R654&gt;0,"Fill in all required fields",
IF(OR($M654="&gt;3.0%",$M654="2.0-3.0%",$M654="1.5-2.0%",$M654="0.5-1.5%"),"Fuel sulphur content is too high for operation on BN&lt;40, please use a higher BN CLO and the matching sheet",
IF($I654&gt;100,"CLO not suitable for this sheet. Please check BN &gt;100 sheet",
IF(AND($I654&gt;39,$I654&lt;101),"CLO not suitable for this sheet. Please check BN40 - BN100 sheet",
IF(ISERROR(VLOOKUP(Q654,'admin BN&lt;40'!J$6:M$59,4,FALSE)),"",VLOOKUP(Q654,'admin BN&lt;40'!J$6:M$59,4,FALSE))))))</f>
        <v>Fill in all required fields</v>
      </c>
    </row>
    <row r="655" spans="2:19" ht="15">
      <c r="B655" s="10">
        <v>650</v>
      </c>
      <c r="C655" s="41"/>
      <c r="D655" s="42"/>
      <c r="E655" s="42"/>
      <c r="F655" s="42"/>
      <c r="G655" s="42"/>
      <c r="H655" s="42"/>
      <c r="I655" s="42"/>
      <c r="J655" s="42"/>
      <c r="K655" s="42"/>
      <c r="L655" s="42"/>
      <c r="M655" s="11" t="str">
        <f xml:space="preserve">
(IF(F655&gt;'admin BN&lt;40'!$C$41,'admin BN&lt;40'!$B$41,
(IF(F655&gt;'admin BN&lt;40'!$C$40,'admin BN&lt;40'!$B$40,
(IF(F655&gt;'admin BN&lt;40'!$C$39,'admin BN&lt;40'!$B$39,
(IF(F655&gt;'admin BN&lt;40'!$C$38,'admin BN&lt;40'!$B$38,
(IF(F655&gt;'admin BN&lt;40'!$C$37,'admin BN&lt;40'!$B$37,
(IF(F655&gt;'admin BN&lt;40'!$C$36,'admin BN&lt;40'!$B$36,
(IF(F655&gt;'admin BN&lt;40'!$C$35,'admin BN&lt;40'!$B$35,
(IF(F655&gt;'admin BN&lt;40'!$C$34,'admin BN&lt;40'!$B$34,
(IF(F655&gt;'admin BN&lt;40'!$C$33,'admin BN&lt;40'!$B$33,
(IF(F655&gt;'admin BN&lt;40'!$C$32,'admin BN&lt;40'!$B$32,
(IF(F655&gt;'admin BN&lt;40'!$C$31,'admin BN&lt;40'!$B$31,
(IF(F655&gt;'admin BN&lt;40'!$C$30,'admin BN&lt;40'!$B$30,
(IF(F655&gt;'admin BN&lt;40'!$C$29,'admin BN&lt;40'!$B$29,IF(F655="","",'admin BN&lt;40'!$B$28)))))))))))))))))))))))))))</f>
        <v/>
      </c>
      <c r="N655" s="12" t="str">
        <f xml:space="preserve">
IF(ISBLANK(K655),"",
IF(K655&gt;'admin BN&lt;40'!$E$6,"Safe",
IF(K655&gt;'admin BN&lt;40'!$G$6,"Danger",)))</f>
        <v/>
      </c>
      <c r="O655" s="13" t="str">
        <f xml:space="preserve">
IF(ISBLANK(L655),"",
IF(L655&gt;'admin BN&lt;40'!$G$7,"Danger",
IF(L655&gt;'admin BN&lt;40'!$F$7,"Alert",
IF(L655&gt;='admin BN&lt;40'!$E$7,"Safe",""))))</f>
        <v/>
      </c>
      <c r="P655" s="14" t="str">
        <f xml:space="preserve">
(IF(G655&gt;'admin BN&lt;40'!$C$23,'admin BN&lt;40'!$B$23,
(IF(G655&gt;'admin BN&lt;40'!$C$22,'admin BN&lt;40'!$B$22,
(IF(G655&gt;'admin BN&lt;40'!$C$21,'admin BN&lt;40'!$B$21,
(IF(G655&gt;'admin BN&lt;40'!$C$20,'admin BN&lt;40'!$B$20,IF(G655&gt;'admin BN&lt;40'!$C$19,'admin BN&lt;40'!$B$19,"")))))))))</f>
        <v/>
      </c>
      <c r="Q655" s="14" t="str">
        <f t="shared" si="20"/>
        <v/>
      </c>
      <c r="R655" s="14">
        <f t="shared" si="21"/>
        <v>5</v>
      </c>
      <c r="S655" s="15" t="str">
        <f xml:space="preserve">
IF($R655&gt;0,"Fill in all required fields",
IF(OR($M655="&gt;3.0%",$M655="2.0-3.0%",$M655="1.5-2.0%",$M655="0.5-1.5%"),"Fuel sulphur content is too high for operation on BN&lt;40, please use a higher BN CLO and the matching sheet",
IF($I655&gt;100,"CLO not suitable for this sheet. Please check BN &gt;100 sheet",
IF(AND($I655&gt;39,$I655&lt;101),"CLO not suitable for this sheet. Please check BN40 - BN100 sheet",
IF(ISERROR(VLOOKUP(Q655,'admin BN&lt;40'!J$6:M$59,4,FALSE)),"",VLOOKUP(Q655,'admin BN&lt;40'!J$6:M$59,4,FALSE))))))</f>
        <v>Fill in all required fields</v>
      </c>
    </row>
    <row r="656" spans="2:19" ht="15">
      <c r="B656" s="10">
        <v>651</v>
      </c>
      <c r="C656" s="41"/>
      <c r="D656" s="42"/>
      <c r="E656" s="42"/>
      <c r="F656" s="42"/>
      <c r="G656" s="42"/>
      <c r="H656" s="42"/>
      <c r="I656" s="42"/>
      <c r="J656" s="42"/>
      <c r="K656" s="42"/>
      <c r="L656" s="42"/>
      <c r="M656" s="11" t="str">
        <f xml:space="preserve">
(IF(F656&gt;'admin BN&lt;40'!$C$41,'admin BN&lt;40'!$B$41,
(IF(F656&gt;'admin BN&lt;40'!$C$40,'admin BN&lt;40'!$B$40,
(IF(F656&gt;'admin BN&lt;40'!$C$39,'admin BN&lt;40'!$B$39,
(IF(F656&gt;'admin BN&lt;40'!$C$38,'admin BN&lt;40'!$B$38,
(IF(F656&gt;'admin BN&lt;40'!$C$37,'admin BN&lt;40'!$B$37,
(IF(F656&gt;'admin BN&lt;40'!$C$36,'admin BN&lt;40'!$B$36,
(IF(F656&gt;'admin BN&lt;40'!$C$35,'admin BN&lt;40'!$B$35,
(IF(F656&gt;'admin BN&lt;40'!$C$34,'admin BN&lt;40'!$B$34,
(IF(F656&gt;'admin BN&lt;40'!$C$33,'admin BN&lt;40'!$B$33,
(IF(F656&gt;'admin BN&lt;40'!$C$32,'admin BN&lt;40'!$B$32,
(IF(F656&gt;'admin BN&lt;40'!$C$31,'admin BN&lt;40'!$B$31,
(IF(F656&gt;'admin BN&lt;40'!$C$30,'admin BN&lt;40'!$B$30,
(IF(F656&gt;'admin BN&lt;40'!$C$29,'admin BN&lt;40'!$B$29,IF(F656="","",'admin BN&lt;40'!$B$28)))))))))))))))))))))))))))</f>
        <v/>
      </c>
      <c r="N656" s="12" t="str">
        <f xml:space="preserve">
IF(ISBLANK(K656),"",
IF(K656&gt;'admin BN&lt;40'!$E$6,"Safe",
IF(K656&gt;'admin BN&lt;40'!$G$6,"Danger",)))</f>
        <v/>
      </c>
      <c r="O656" s="13" t="str">
        <f xml:space="preserve">
IF(ISBLANK(L656),"",
IF(L656&gt;'admin BN&lt;40'!$G$7,"Danger",
IF(L656&gt;'admin BN&lt;40'!$F$7,"Alert",
IF(L656&gt;='admin BN&lt;40'!$E$7,"Safe",""))))</f>
        <v/>
      </c>
      <c r="P656" s="14" t="str">
        <f xml:space="preserve">
(IF(G656&gt;'admin BN&lt;40'!$C$23,'admin BN&lt;40'!$B$23,
(IF(G656&gt;'admin BN&lt;40'!$C$22,'admin BN&lt;40'!$B$22,
(IF(G656&gt;'admin BN&lt;40'!$C$21,'admin BN&lt;40'!$B$21,
(IF(G656&gt;'admin BN&lt;40'!$C$20,'admin BN&lt;40'!$B$20,IF(G656&gt;'admin BN&lt;40'!$C$19,'admin BN&lt;40'!$B$19,"")))))))))</f>
        <v/>
      </c>
      <c r="Q656" s="14" t="str">
        <f t="shared" si="20"/>
        <v/>
      </c>
      <c r="R656" s="14">
        <f t="shared" si="21"/>
        <v>5</v>
      </c>
      <c r="S656" s="15" t="str">
        <f xml:space="preserve">
IF($R656&gt;0,"Fill in all required fields",
IF(OR($M656="&gt;3.0%",$M656="2.0-3.0%",$M656="1.5-2.0%",$M656="0.5-1.5%"),"Fuel sulphur content is too high for operation on BN&lt;40, please use a higher BN CLO and the matching sheet",
IF($I656&gt;100,"CLO not suitable for this sheet. Please check BN &gt;100 sheet",
IF(AND($I656&gt;39,$I656&lt;101),"CLO not suitable for this sheet. Please check BN40 - BN100 sheet",
IF(ISERROR(VLOOKUP(Q656,'admin BN&lt;40'!J$6:M$59,4,FALSE)),"",VLOOKUP(Q656,'admin BN&lt;40'!J$6:M$59,4,FALSE))))))</f>
        <v>Fill in all required fields</v>
      </c>
    </row>
    <row r="657" spans="2:19" ht="15">
      <c r="B657" s="10">
        <v>652</v>
      </c>
      <c r="C657" s="41"/>
      <c r="D657" s="42"/>
      <c r="E657" s="42"/>
      <c r="F657" s="42"/>
      <c r="G657" s="42"/>
      <c r="H657" s="42"/>
      <c r="I657" s="42"/>
      <c r="J657" s="42"/>
      <c r="K657" s="42"/>
      <c r="L657" s="42"/>
      <c r="M657" s="11" t="str">
        <f xml:space="preserve">
(IF(F657&gt;'admin BN&lt;40'!$C$41,'admin BN&lt;40'!$B$41,
(IF(F657&gt;'admin BN&lt;40'!$C$40,'admin BN&lt;40'!$B$40,
(IF(F657&gt;'admin BN&lt;40'!$C$39,'admin BN&lt;40'!$B$39,
(IF(F657&gt;'admin BN&lt;40'!$C$38,'admin BN&lt;40'!$B$38,
(IF(F657&gt;'admin BN&lt;40'!$C$37,'admin BN&lt;40'!$B$37,
(IF(F657&gt;'admin BN&lt;40'!$C$36,'admin BN&lt;40'!$B$36,
(IF(F657&gt;'admin BN&lt;40'!$C$35,'admin BN&lt;40'!$B$35,
(IF(F657&gt;'admin BN&lt;40'!$C$34,'admin BN&lt;40'!$B$34,
(IF(F657&gt;'admin BN&lt;40'!$C$33,'admin BN&lt;40'!$B$33,
(IF(F657&gt;'admin BN&lt;40'!$C$32,'admin BN&lt;40'!$B$32,
(IF(F657&gt;'admin BN&lt;40'!$C$31,'admin BN&lt;40'!$B$31,
(IF(F657&gt;'admin BN&lt;40'!$C$30,'admin BN&lt;40'!$B$30,
(IF(F657&gt;'admin BN&lt;40'!$C$29,'admin BN&lt;40'!$B$29,IF(F657="","",'admin BN&lt;40'!$B$28)))))))))))))))))))))))))))</f>
        <v/>
      </c>
      <c r="N657" s="12" t="str">
        <f xml:space="preserve">
IF(ISBLANK(K657),"",
IF(K657&gt;'admin BN&lt;40'!$E$6,"Safe",
IF(K657&gt;'admin BN&lt;40'!$G$6,"Danger",)))</f>
        <v/>
      </c>
      <c r="O657" s="13" t="str">
        <f xml:space="preserve">
IF(ISBLANK(L657),"",
IF(L657&gt;'admin BN&lt;40'!$G$7,"Danger",
IF(L657&gt;'admin BN&lt;40'!$F$7,"Alert",
IF(L657&gt;='admin BN&lt;40'!$E$7,"Safe",""))))</f>
        <v/>
      </c>
      <c r="P657" s="14" t="str">
        <f xml:space="preserve">
(IF(G657&gt;'admin BN&lt;40'!$C$23,'admin BN&lt;40'!$B$23,
(IF(G657&gt;'admin BN&lt;40'!$C$22,'admin BN&lt;40'!$B$22,
(IF(G657&gt;'admin BN&lt;40'!$C$21,'admin BN&lt;40'!$B$21,
(IF(G657&gt;'admin BN&lt;40'!$C$20,'admin BN&lt;40'!$B$20,IF(G657&gt;'admin BN&lt;40'!$C$19,'admin BN&lt;40'!$B$19,"")))))))))</f>
        <v/>
      </c>
      <c r="Q657" s="14" t="str">
        <f t="shared" si="20"/>
        <v/>
      </c>
      <c r="R657" s="14">
        <f t="shared" si="21"/>
        <v>5</v>
      </c>
      <c r="S657" s="15" t="str">
        <f xml:space="preserve">
IF($R657&gt;0,"Fill in all required fields",
IF(OR($M657="&gt;3.0%",$M657="2.0-3.0%",$M657="1.5-2.0%",$M657="0.5-1.5%"),"Fuel sulphur content is too high for operation on BN&lt;40, please use a higher BN CLO and the matching sheet",
IF($I657&gt;100,"CLO not suitable for this sheet. Please check BN &gt;100 sheet",
IF(AND($I657&gt;39,$I657&lt;101),"CLO not suitable for this sheet. Please check BN40 - BN100 sheet",
IF(ISERROR(VLOOKUP(Q657,'admin BN&lt;40'!J$6:M$59,4,FALSE)),"",VLOOKUP(Q657,'admin BN&lt;40'!J$6:M$59,4,FALSE))))))</f>
        <v>Fill in all required fields</v>
      </c>
    </row>
    <row r="658" spans="2:19" ht="15">
      <c r="B658" s="10">
        <v>653</v>
      </c>
      <c r="C658" s="41"/>
      <c r="D658" s="42"/>
      <c r="E658" s="42"/>
      <c r="F658" s="42"/>
      <c r="G658" s="42"/>
      <c r="H658" s="42"/>
      <c r="I658" s="42"/>
      <c r="J658" s="42"/>
      <c r="K658" s="42"/>
      <c r="L658" s="42"/>
      <c r="M658" s="11" t="str">
        <f xml:space="preserve">
(IF(F658&gt;'admin BN&lt;40'!$C$41,'admin BN&lt;40'!$B$41,
(IF(F658&gt;'admin BN&lt;40'!$C$40,'admin BN&lt;40'!$B$40,
(IF(F658&gt;'admin BN&lt;40'!$C$39,'admin BN&lt;40'!$B$39,
(IF(F658&gt;'admin BN&lt;40'!$C$38,'admin BN&lt;40'!$B$38,
(IF(F658&gt;'admin BN&lt;40'!$C$37,'admin BN&lt;40'!$B$37,
(IF(F658&gt;'admin BN&lt;40'!$C$36,'admin BN&lt;40'!$B$36,
(IF(F658&gt;'admin BN&lt;40'!$C$35,'admin BN&lt;40'!$B$35,
(IF(F658&gt;'admin BN&lt;40'!$C$34,'admin BN&lt;40'!$B$34,
(IF(F658&gt;'admin BN&lt;40'!$C$33,'admin BN&lt;40'!$B$33,
(IF(F658&gt;'admin BN&lt;40'!$C$32,'admin BN&lt;40'!$B$32,
(IF(F658&gt;'admin BN&lt;40'!$C$31,'admin BN&lt;40'!$B$31,
(IF(F658&gt;'admin BN&lt;40'!$C$30,'admin BN&lt;40'!$B$30,
(IF(F658&gt;'admin BN&lt;40'!$C$29,'admin BN&lt;40'!$B$29,IF(F658="","",'admin BN&lt;40'!$B$28)))))))))))))))))))))))))))</f>
        <v/>
      </c>
      <c r="N658" s="12" t="str">
        <f xml:space="preserve">
IF(ISBLANK(K658),"",
IF(K658&gt;'admin BN&lt;40'!$E$6,"Safe",
IF(K658&gt;'admin BN&lt;40'!$G$6,"Danger",)))</f>
        <v/>
      </c>
      <c r="O658" s="13" t="str">
        <f xml:space="preserve">
IF(ISBLANK(L658),"",
IF(L658&gt;'admin BN&lt;40'!$G$7,"Danger",
IF(L658&gt;'admin BN&lt;40'!$F$7,"Alert",
IF(L658&gt;='admin BN&lt;40'!$E$7,"Safe",""))))</f>
        <v/>
      </c>
      <c r="P658" s="14" t="str">
        <f xml:space="preserve">
(IF(G658&gt;'admin BN&lt;40'!$C$23,'admin BN&lt;40'!$B$23,
(IF(G658&gt;'admin BN&lt;40'!$C$22,'admin BN&lt;40'!$B$22,
(IF(G658&gt;'admin BN&lt;40'!$C$21,'admin BN&lt;40'!$B$21,
(IF(G658&gt;'admin BN&lt;40'!$C$20,'admin BN&lt;40'!$B$20,IF(G658&gt;'admin BN&lt;40'!$C$19,'admin BN&lt;40'!$B$19,"")))))))))</f>
        <v/>
      </c>
      <c r="Q658" s="14" t="str">
        <f t="shared" si="20"/>
        <v/>
      </c>
      <c r="R658" s="14">
        <f t="shared" si="21"/>
        <v>5</v>
      </c>
      <c r="S658" s="15" t="str">
        <f xml:space="preserve">
IF($R658&gt;0,"Fill in all required fields",
IF(OR($M658="&gt;3.0%",$M658="2.0-3.0%",$M658="1.5-2.0%",$M658="0.5-1.5%"),"Fuel sulphur content is too high for operation on BN&lt;40, please use a higher BN CLO and the matching sheet",
IF($I658&gt;100,"CLO not suitable for this sheet. Please check BN &gt;100 sheet",
IF(AND($I658&gt;39,$I658&lt;101),"CLO not suitable for this sheet. Please check BN40 - BN100 sheet",
IF(ISERROR(VLOOKUP(Q658,'admin BN&lt;40'!J$6:M$59,4,FALSE)),"",VLOOKUP(Q658,'admin BN&lt;40'!J$6:M$59,4,FALSE))))))</f>
        <v>Fill in all required fields</v>
      </c>
    </row>
    <row r="659" spans="2:19" ht="15">
      <c r="B659" s="10">
        <v>654</v>
      </c>
      <c r="C659" s="41"/>
      <c r="D659" s="42"/>
      <c r="E659" s="42"/>
      <c r="F659" s="42"/>
      <c r="G659" s="42"/>
      <c r="H659" s="42"/>
      <c r="I659" s="42"/>
      <c r="J659" s="42"/>
      <c r="K659" s="42"/>
      <c r="L659" s="42"/>
      <c r="M659" s="11" t="str">
        <f xml:space="preserve">
(IF(F659&gt;'admin BN&lt;40'!$C$41,'admin BN&lt;40'!$B$41,
(IF(F659&gt;'admin BN&lt;40'!$C$40,'admin BN&lt;40'!$B$40,
(IF(F659&gt;'admin BN&lt;40'!$C$39,'admin BN&lt;40'!$B$39,
(IF(F659&gt;'admin BN&lt;40'!$C$38,'admin BN&lt;40'!$B$38,
(IF(F659&gt;'admin BN&lt;40'!$C$37,'admin BN&lt;40'!$B$37,
(IF(F659&gt;'admin BN&lt;40'!$C$36,'admin BN&lt;40'!$B$36,
(IF(F659&gt;'admin BN&lt;40'!$C$35,'admin BN&lt;40'!$B$35,
(IF(F659&gt;'admin BN&lt;40'!$C$34,'admin BN&lt;40'!$B$34,
(IF(F659&gt;'admin BN&lt;40'!$C$33,'admin BN&lt;40'!$B$33,
(IF(F659&gt;'admin BN&lt;40'!$C$32,'admin BN&lt;40'!$B$32,
(IF(F659&gt;'admin BN&lt;40'!$C$31,'admin BN&lt;40'!$B$31,
(IF(F659&gt;'admin BN&lt;40'!$C$30,'admin BN&lt;40'!$B$30,
(IF(F659&gt;'admin BN&lt;40'!$C$29,'admin BN&lt;40'!$B$29,IF(F659="","",'admin BN&lt;40'!$B$28)))))))))))))))))))))))))))</f>
        <v/>
      </c>
      <c r="N659" s="12" t="str">
        <f xml:space="preserve">
IF(ISBLANK(K659),"",
IF(K659&gt;'admin BN&lt;40'!$E$6,"Safe",
IF(K659&gt;'admin BN&lt;40'!$G$6,"Danger",)))</f>
        <v/>
      </c>
      <c r="O659" s="13" t="str">
        <f xml:space="preserve">
IF(ISBLANK(L659),"",
IF(L659&gt;'admin BN&lt;40'!$G$7,"Danger",
IF(L659&gt;'admin BN&lt;40'!$F$7,"Alert",
IF(L659&gt;='admin BN&lt;40'!$E$7,"Safe",""))))</f>
        <v/>
      </c>
      <c r="P659" s="14" t="str">
        <f xml:space="preserve">
(IF(G659&gt;'admin BN&lt;40'!$C$23,'admin BN&lt;40'!$B$23,
(IF(G659&gt;'admin BN&lt;40'!$C$22,'admin BN&lt;40'!$B$22,
(IF(G659&gt;'admin BN&lt;40'!$C$21,'admin BN&lt;40'!$B$21,
(IF(G659&gt;'admin BN&lt;40'!$C$20,'admin BN&lt;40'!$B$20,IF(G659&gt;'admin BN&lt;40'!$C$19,'admin BN&lt;40'!$B$19,"")))))))))</f>
        <v/>
      </c>
      <c r="Q659" s="14" t="str">
        <f t="shared" si="20"/>
        <v/>
      </c>
      <c r="R659" s="14">
        <f t="shared" si="21"/>
        <v>5</v>
      </c>
      <c r="S659" s="15" t="str">
        <f xml:space="preserve">
IF($R659&gt;0,"Fill in all required fields",
IF(OR($M659="&gt;3.0%",$M659="2.0-3.0%",$M659="1.5-2.0%",$M659="0.5-1.5%"),"Fuel sulphur content is too high for operation on BN&lt;40, please use a higher BN CLO and the matching sheet",
IF($I659&gt;100,"CLO not suitable for this sheet. Please check BN &gt;100 sheet",
IF(AND($I659&gt;39,$I659&lt;101),"CLO not suitable for this sheet. Please check BN40 - BN100 sheet",
IF(ISERROR(VLOOKUP(Q659,'admin BN&lt;40'!J$6:M$59,4,FALSE)),"",VLOOKUP(Q659,'admin BN&lt;40'!J$6:M$59,4,FALSE))))))</f>
        <v>Fill in all required fields</v>
      </c>
    </row>
    <row r="660" spans="2:19" ht="15">
      <c r="B660" s="10">
        <v>655</v>
      </c>
      <c r="C660" s="41"/>
      <c r="D660" s="42"/>
      <c r="E660" s="42"/>
      <c r="F660" s="42"/>
      <c r="G660" s="42"/>
      <c r="H660" s="42"/>
      <c r="I660" s="42"/>
      <c r="J660" s="42"/>
      <c r="K660" s="42"/>
      <c r="L660" s="42"/>
      <c r="M660" s="11" t="str">
        <f xml:space="preserve">
(IF(F660&gt;'admin BN&lt;40'!$C$41,'admin BN&lt;40'!$B$41,
(IF(F660&gt;'admin BN&lt;40'!$C$40,'admin BN&lt;40'!$B$40,
(IF(F660&gt;'admin BN&lt;40'!$C$39,'admin BN&lt;40'!$B$39,
(IF(F660&gt;'admin BN&lt;40'!$C$38,'admin BN&lt;40'!$B$38,
(IF(F660&gt;'admin BN&lt;40'!$C$37,'admin BN&lt;40'!$B$37,
(IF(F660&gt;'admin BN&lt;40'!$C$36,'admin BN&lt;40'!$B$36,
(IF(F660&gt;'admin BN&lt;40'!$C$35,'admin BN&lt;40'!$B$35,
(IF(F660&gt;'admin BN&lt;40'!$C$34,'admin BN&lt;40'!$B$34,
(IF(F660&gt;'admin BN&lt;40'!$C$33,'admin BN&lt;40'!$B$33,
(IF(F660&gt;'admin BN&lt;40'!$C$32,'admin BN&lt;40'!$B$32,
(IF(F660&gt;'admin BN&lt;40'!$C$31,'admin BN&lt;40'!$B$31,
(IF(F660&gt;'admin BN&lt;40'!$C$30,'admin BN&lt;40'!$B$30,
(IF(F660&gt;'admin BN&lt;40'!$C$29,'admin BN&lt;40'!$B$29,IF(F660="","",'admin BN&lt;40'!$B$28)))))))))))))))))))))))))))</f>
        <v/>
      </c>
      <c r="N660" s="12" t="str">
        <f xml:space="preserve">
IF(ISBLANK(K660),"",
IF(K660&gt;'admin BN&lt;40'!$E$6,"Safe",
IF(K660&gt;'admin BN&lt;40'!$G$6,"Danger",)))</f>
        <v/>
      </c>
      <c r="O660" s="13" t="str">
        <f xml:space="preserve">
IF(ISBLANK(L660),"",
IF(L660&gt;'admin BN&lt;40'!$G$7,"Danger",
IF(L660&gt;'admin BN&lt;40'!$F$7,"Alert",
IF(L660&gt;='admin BN&lt;40'!$E$7,"Safe",""))))</f>
        <v/>
      </c>
      <c r="P660" s="14" t="str">
        <f xml:space="preserve">
(IF(G660&gt;'admin BN&lt;40'!$C$23,'admin BN&lt;40'!$B$23,
(IF(G660&gt;'admin BN&lt;40'!$C$22,'admin BN&lt;40'!$B$22,
(IF(G660&gt;'admin BN&lt;40'!$C$21,'admin BN&lt;40'!$B$21,
(IF(G660&gt;'admin BN&lt;40'!$C$20,'admin BN&lt;40'!$B$20,IF(G660&gt;'admin BN&lt;40'!$C$19,'admin BN&lt;40'!$B$19,"")))))))))</f>
        <v/>
      </c>
      <c r="Q660" s="14" t="str">
        <f t="shared" si="20"/>
        <v/>
      </c>
      <c r="R660" s="14">
        <f t="shared" si="21"/>
        <v>5</v>
      </c>
      <c r="S660" s="15" t="str">
        <f xml:space="preserve">
IF($R660&gt;0,"Fill in all required fields",
IF(OR($M660="&gt;3.0%",$M660="2.0-3.0%",$M660="1.5-2.0%",$M660="0.5-1.5%"),"Fuel sulphur content is too high for operation on BN&lt;40, please use a higher BN CLO and the matching sheet",
IF($I660&gt;100,"CLO not suitable for this sheet. Please check BN &gt;100 sheet",
IF(AND($I660&gt;39,$I660&lt;101),"CLO not suitable for this sheet. Please check BN40 - BN100 sheet",
IF(ISERROR(VLOOKUP(Q660,'admin BN&lt;40'!J$6:M$59,4,FALSE)),"",VLOOKUP(Q660,'admin BN&lt;40'!J$6:M$59,4,FALSE))))))</f>
        <v>Fill in all required fields</v>
      </c>
    </row>
    <row r="661" spans="2:19" ht="15">
      <c r="B661" s="10">
        <v>656</v>
      </c>
      <c r="C661" s="41"/>
      <c r="D661" s="42"/>
      <c r="E661" s="42"/>
      <c r="F661" s="42"/>
      <c r="G661" s="42"/>
      <c r="H661" s="42"/>
      <c r="I661" s="42"/>
      <c r="J661" s="42"/>
      <c r="K661" s="42"/>
      <c r="L661" s="42"/>
      <c r="M661" s="11" t="str">
        <f xml:space="preserve">
(IF(F661&gt;'admin BN&lt;40'!$C$41,'admin BN&lt;40'!$B$41,
(IF(F661&gt;'admin BN&lt;40'!$C$40,'admin BN&lt;40'!$B$40,
(IF(F661&gt;'admin BN&lt;40'!$C$39,'admin BN&lt;40'!$B$39,
(IF(F661&gt;'admin BN&lt;40'!$C$38,'admin BN&lt;40'!$B$38,
(IF(F661&gt;'admin BN&lt;40'!$C$37,'admin BN&lt;40'!$B$37,
(IF(F661&gt;'admin BN&lt;40'!$C$36,'admin BN&lt;40'!$B$36,
(IF(F661&gt;'admin BN&lt;40'!$C$35,'admin BN&lt;40'!$B$35,
(IF(F661&gt;'admin BN&lt;40'!$C$34,'admin BN&lt;40'!$B$34,
(IF(F661&gt;'admin BN&lt;40'!$C$33,'admin BN&lt;40'!$B$33,
(IF(F661&gt;'admin BN&lt;40'!$C$32,'admin BN&lt;40'!$B$32,
(IF(F661&gt;'admin BN&lt;40'!$C$31,'admin BN&lt;40'!$B$31,
(IF(F661&gt;'admin BN&lt;40'!$C$30,'admin BN&lt;40'!$B$30,
(IF(F661&gt;'admin BN&lt;40'!$C$29,'admin BN&lt;40'!$B$29,IF(F661="","",'admin BN&lt;40'!$B$28)))))))))))))))))))))))))))</f>
        <v/>
      </c>
      <c r="N661" s="12" t="str">
        <f xml:space="preserve">
IF(ISBLANK(K661),"",
IF(K661&gt;'admin BN&lt;40'!$E$6,"Safe",
IF(K661&gt;'admin BN&lt;40'!$G$6,"Danger",)))</f>
        <v/>
      </c>
      <c r="O661" s="13" t="str">
        <f xml:space="preserve">
IF(ISBLANK(L661),"",
IF(L661&gt;'admin BN&lt;40'!$G$7,"Danger",
IF(L661&gt;'admin BN&lt;40'!$F$7,"Alert",
IF(L661&gt;='admin BN&lt;40'!$E$7,"Safe",""))))</f>
        <v/>
      </c>
      <c r="P661" s="14" t="str">
        <f xml:space="preserve">
(IF(G661&gt;'admin BN&lt;40'!$C$23,'admin BN&lt;40'!$B$23,
(IF(G661&gt;'admin BN&lt;40'!$C$22,'admin BN&lt;40'!$B$22,
(IF(G661&gt;'admin BN&lt;40'!$C$21,'admin BN&lt;40'!$B$21,
(IF(G661&gt;'admin BN&lt;40'!$C$20,'admin BN&lt;40'!$B$20,IF(G661&gt;'admin BN&lt;40'!$C$19,'admin BN&lt;40'!$B$19,"")))))))))</f>
        <v/>
      </c>
      <c r="Q661" s="14" t="str">
        <f t="shared" si="20"/>
        <v/>
      </c>
      <c r="R661" s="14">
        <f t="shared" si="21"/>
        <v>5</v>
      </c>
      <c r="S661" s="15" t="str">
        <f xml:space="preserve">
IF($R661&gt;0,"Fill in all required fields",
IF(OR($M661="&gt;3.0%",$M661="2.0-3.0%",$M661="1.5-2.0%",$M661="0.5-1.5%"),"Fuel sulphur content is too high for operation on BN&lt;40, please use a higher BN CLO and the matching sheet",
IF($I661&gt;100,"CLO not suitable for this sheet. Please check BN &gt;100 sheet",
IF(AND($I661&gt;39,$I661&lt;101),"CLO not suitable for this sheet. Please check BN40 - BN100 sheet",
IF(ISERROR(VLOOKUP(Q661,'admin BN&lt;40'!J$6:M$59,4,FALSE)),"",VLOOKUP(Q661,'admin BN&lt;40'!J$6:M$59,4,FALSE))))))</f>
        <v>Fill in all required fields</v>
      </c>
    </row>
    <row r="662" spans="2:19" ht="15">
      <c r="B662" s="10">
        <v>657</v>
      </c>
      <c r="C662" s="41"/>
      <c r="D662" s="42"/>
      <c r="E662" s="42"/>
      <c r="F662" s="42"/>
      <c r="G662" s="42"/>
      <c r="H662" s="42"/>
      <c r="I662" s="42"/>
      <c r="J662" s="42"/>
      <c r="K662" s="42"/>
      <c r="L662" s="42"/>
      <c r="M662" s="11" t="str">
        <f xml:space="preserve">
(IF(F662&gt;'admin BN&lt;40'!$C$41,'admin BN&lt;40'!$B$41,
(IF(F662&gt;'admin BN&lt;40'!$C$40,'admin BN&lt;40'!$B$40,
(IF(F662&gt;'admin BN&lt;40'!$C$39,'admin BN&lt;40'!$B$39,
(IF(F662&gt;'admin BN&lt;40'!$C$38,'admin BN&lt;40'!$B$38,
(IF(F662&gt;'admin BN&lt;40'!$C$37,'admin BN&lt;40'!$B$37,
(IF(F662&gt;'admin BN&lt;40'!$C$36,'admin BN&lt;40'!$B$36,
(IF(F662&gt;'admin BN&lt;40'!$C$35,'admin BN&lt;40'!$B$35,
(IF(F662&gt;'admin BN&lt;40'!$C$34,'admin BN&lt;40'!$B$34,
(IF(F662&gt;'admin BN&lt;40'!$C$33,'admin BN&lt;40'!$B$33,
(IF(F662&gt;'admin BN&lt;40'!$C$32,'admin BN&lt;40'!$B$32,
(IF(F662&gt;'admin BN&lt;40'!$C$31,'admin BN&lt;40'!$B$31,
(IF(F662&gt;'admin BN&lt;40'!$C$30,'admin BN&lt;40'!$B$30,
(IF(F662&gt;'admin BN&lt;40'!$C$29,'admin BN&lt;40'!$B$29,IF(F662="","",'admin BN&lt;40'!$B$28)))))))))))))))))))))))))))</f>
        <v/>
      </c>
      <c r="N662" s="12" t="str">
        <f xml:space="preserve">
IF(ISBLANK(K662),"",
IF(K662&gt;'admin BN&lt;40'!$E$6,"Safe",
IF(K662&gt;'admin BN&lt;40'!$G$6,"Danger",)))</f>
        <v/>
      </c>
      <c r="O662" s="13" t="str">
        <f xml:space="preserve">
IF(ISBLANK(L662),"",
IF(L662&gt;'admin BN&lt;40'!$G$7,"Danger",
IF(L662&gt;'admin BN&lt;40'!$F$7,"Alert",
IF(L662&gt;='admin BN&lt;40'!$E$7,"Safe",""))))</f>
        <v/>
      </c>
      <c r="P662" s="14" t="str">
        <f xml:space="preserve">
(IF(G662&gt;'admin BN&lt;40'!$C$23,'admin BN&lt;40'!$B$23,
(IF(G662&gt;'admin BN&lt;40'!$C$22,'admin BN&lt;40'!$B$22,
(IF(G662&gt;'admin BN&lt;40'!$C$21,'admin BN&lt;40'!$B$21,
(IF(G662&gt;'admin BN&lt;40'!$C$20,'admin BN&lt;40'!$B$20,IF(G662&gt;'admin BN&lt;40'!$C$19,'admin BN&lt;40'!$B$19,"")))))))))</f>
        <v/>
      </c>
      <c r="Q662" s="14" t="str">
        <f t="shared" si="20"/>
        <v/>
      </c>
      <c r="R662" s="14">
        <f t="shared" si="21"/>
        <v>5</v>
      </c>
      <c r="S662" s="15" t="str">
        <f xml:space="preserve">
IF($R662&gt;0,"Fill in all required fields",
IF(OR($M662="&gt;3.0%",$M662="2.0-3.0%",$M662="1.5-2.0%",$M662="0.5-1.5%"),"Fuel sulphur content is too high for operation on BN&lt;40, please use a higher BN CLO and the matching sheet",
IF($I662&gt;100,"CLO not suitable for this sheet. Please check BN &gt;100 sheet",
IF(AND($I662&gt;39,$I662&lt;101),"CLO not suitable for this sheet. Please check BN40 - BN100 sheet",
IF(ISERROR(VLOOKUP(Q662,'admin BN&lt;40'!J$6:M$59,4,FALSE)),"",VLOOKUP(Q662,'admin BN&lt;40'!J$6:M$59,4,FALSE))))))</f>
        <v>Fill in all required fields</v>
      </c>
    </row>
    <row r="663" spans="2:19" ht="15">
      <c r="B663" s="10">
        <v>658</v>
      </c>
      <c r="C663" s="41"/>
      <c r="D663" s="42"/>
      <c r="E663" s="42"/>
      <c r="F663" s="42"/>
      <c r="G663" s="42"/>
      <c r="H663" s="42"/>
      <c r="I663" s="42"/>
      <c r="J663" s="42"/>
      <c r="K663" s="42"/>
      <c r="L663" s="42"/>
      <c r="M663" s="11" t="str">
        <f xml:space="preserve">
(IF(F663&gt;'admin BN&lt;40'!$C$41,'admin BN&lt;40'!$B$41,
(IF(F663&gt;'admin BN&lt;40'!$C$40,'admin BN&lt;40'!$B$40,
(IF(F663&gt;'admin BN&lt;40'!$C$39,'admin BN&lt;40'!$B$39,
(IF(F663&gt;'admin BN&lt;40'!$C$38,'admin BN&lt;40'!$B$38,
(IF(F663&gt;'admin BN&lt;40'!$C$37,'admin BN&lt;40'!$B$37,
(IF(F663&gt;'admin BN&lt;40'!$C$36,'admin BN&lt;40'!$B$36,
(IF(F663&gt;'admin BN&lt;40'!$C$35,'admin BN&lt;40'!$B$35,
(IF(F663&gt;'admin BN&lt;40'!$C$34,'admin BN&lt;40'!$B$34,
(IF(F663&gt;'admin BN&lt;40'!$C$33,'admin BN&lt;40'!$B$33,
(IF(F663&gt;'admin BN&lt;40'!$C$32,'admin BN&lt;40'!$B$32,
(IF(F663&gt;'admin BN&lt;40'!$C$31,'admin BN&lt;40'!$B$31,
(IF(F663&gt;'admin BN&lt;40'!$C$30,'admin BN&lt;40'!$B$30,
(IF(F663&gt;'admin BN&lt;40'!$C$29,'admin BN&lt;40'!$B$29,IF(F663="","",'admin BN&lt;40'!$B$28)))))))))))))))))))))))))))</f>
        <v/>
      </c>
      <c r="N663" s="12" t="str">
        <f xml:space="preserve">
IF(ISBLANK(K663),"",
IF(K663&gt;'admin BN&lt;40'!$E$6,"Safe",
IF(K663&gt;'admin BN&lt;40'!$G$6,"Danger",)))</f>
        <v/>
      </c>
      <c r="O663" s="13" t="str">
        <f xml:space="preserve">
IF(ISBLANK(L663),"",
IF(L663&gt;'admin BN&lt;40'!$G$7,"Danger",
IF(L663&gt;'admin BN&lt;40'!$F$7,"Alert",
IF(L663&gt;='admin BN&lt;40'!$E$7,"Safe",""))))</f>
        <v/>
      </c>
      <c r="P663" s="14" t="str">
        <f xml:space="preserve">
(IF(G663&gt;'admin BN&lt;40'!$C$23,'admin BN&lt;40'!$B$23,
(IF(G663&gt;'admin BN&lt;40'!$C$22,'admin BN&lt;40'!$B$22,
(IF(G663&gt;'admin BN&lt;40'!$C$21,'admin BN&lt;40'!$B$21,
(IF(G663&gt;'admin BN&lt;40'!$C$20,'admin BN&lt;40'!$B$20,IF(G663&gt;'admin BN&lt;40'!$C$19,'admin BN&lt;40'!$B$19,"")))))))))</f>
        <v/>
      </c>
      <c r="Q663" s="14" t="str">
        <f t="shared" si="20"/>
        <v/>
      </c>
      <c r="R663" s="14">
        <f t="shared" si="21"/>
        <v>5</v>
      </c>
      <c r="S663" s="15" t="str">
        <f xml:space="preserve">
IF($R663&gt;0,"Fill in all required fields",
IF(OR($M663="&gt;3.0%",$M663="2.0-3.0%",$M663="1.5-2.0%",$M663="0.5-1.5%"),"Fuel sulphur content is too high for operation on BN&lt;40, please use a higher BN CLO and the matching sheet",
IF($I663&gt;100,"CLO not suitable for this sheet. Please check BN &gt;100 sheet",
IF(AND($I663&gt;39,$I663&lt;101),"CLO not suitable for this sheet. Please check BN40 - BN100 sheet",
IF(ISERROR(VLOOKUP(Q663,'admin BN&lt;40'!J$6:M$59,4,FALSE)),"",VLOOKUP(Q663,'admin BN&lt;40'!J$6:M$59,4,FALSE))))))</f>
        <v>Fill in all required fields</v>
      </c>
    </row>
    <row r="664" spans="2:19" ht="15">
      <c r="B664" s="10">
        <v>659</v>
      </c>
      <c r="C664" s="41"/>
      <c r="D664" s="42"/>
      <c r="E664" s="42"/>
      <c r="F664" s="42"/>
      <c r="G664" s="42"/>
      <c r="H664" s="42"/>
      <c r="I664" s="42"/>
      <c r="J664" s="42"/>
      <c r="K664" s="42"/>
      <c r="L664" s="42"/>
      <c r="M664" s="11" t="str">
        <f xml:space="preserve">
(IF(F664&gt;'admin BN&lt;40'!$C$41,'admin BN&lt;40'!$B$41,
(IF(F664&gt;'admin BN&lt;40'!$C$40,'admin BN&lt;40'!$B$40,
(IF(F664&gt;'admin BN&lt;40'!$C$39,'admin BN&lt;40'!$B$39,
(IF(F664&gt;'admin BN&lt;40'!$C$38,'admin BN&lt;40'!$B$38,
(IF(F664&gt;'admin BN&lt;40'!$C$37,'admin BN&lt;40'!$B$37,
(IF(F664&gt;'admin BN&lt;40'!$C$36,'admin BN&lt;40'!$B$36,
(IF(F664&gt;'admin BN&lt;40'!$C$35,'admin BN&lt;40'!$B$35,
(IF(F664&gt;'admin BN&lt;40'!$C$34,'admin BN&lt;40'!$B$34,
(IF(F664&gt;'admin BN&lt;40'!$C$33,'admin BN&lt;40'!$B$33,
(IF(F664&gt;'admin BN&lt;40'!$C$32,'admin BN&lt;40'!$B$32,
(IF(F664&gt;'admin BN&lt;40'!$C$31,'admin BN&lt;40'!$B$31,
(IF(F664&gt;'admin BN&lt;40'!$C$30,'admin BN&lt;40'!$B$30,
(IF(F664&gt;'admin BN&lt;40'!$C$29,'admin BN&lt;40'!$B$29,IF(F664="","",'admin BN&lt;40'!$B$28)))))))))))))))))))))))))))</f>
        <v/>
      </c>
      <c r="N664" s="12" t="str">
        <f xml:space="preserve">
IF(ISBLANK(K664),"",
IF(K664&gt;'admin BN&lt;40'!$E$6,"Safe",
IF(K664&gt;'admin BN&lt;40'!$G$6,"Danger",)))</f>
        <v/>
      </c>
      <c r="O664" s="13" t="str">
        <f xml:space="preserve">
IF(ISBLANK(L664),"",
IF(L664&gt;'admin BN&lt;40'!$G$7,"Danger",
IF(L664&gt;'admin BN&lt;40'!$F$7,"Alert",
IF(L664&gt;='admin BN&lt;40'!$E$7,"Safe",""))))</f>
        <v/>
      </c>
      <c r="P664" s="14" t="str">
        <f xml:space="preserve">
(IF(G664&gt;'admin BN&lt;40'!$C$23,'admin BN&lt;40'!$B$23,
(IF(G664&gt;'admin BN&lt;40'!$C$22,'admin BN&lt;40'!$B$22,
(IF(G664&gt;'admin BN&lt;40'!$C$21,'admin BN&lt;40'!$B$21,
(IF(G664&gt;'admin BN&lt;40'!$C$20,'admin BN&lt;40'!$B$20,IF(G664&gt;'admin BN&lt;40'!$C$19,'admin BN&lt;40'!$B$19,"")))))))))</f>
        <v/>
      </c>
      <c r="Q664" s="14" t="str">
        <f t="shared" si="20"/>
        <v/>
      </c>
      <c r="R664" s="14">
        <f t="shared" si="21"/>
        <v>5</v>
      </c>
      <c r="S664" s="15" t="str">
        <f xml:space="preserve">
IF($R664&gt;0,"Fill in all required fields",
IF(OR($M664="&gt;3.0%",$M664="2.0-3.0%",$M664="1.5-2.0%",$M664="0.5-1.5%"),"Fuel sulphur content is too high for operation on BN&lt;40, please use a higher BN CLO and the matching sheet",
IF($I664&gt;100,"CLO not suitable for this sheet. Please check BN &gt;100 sheet",
IF(AND($I664&gt;39,$I664&lt;101),"CLO not suitable for this sheet. Please check BN40 - BN100 sheet",
IF(ISERROR(VLOOKUP(Q664,'admin BN&lt;40'!J$6:M$59,4,FALSE)),"",VLOOKUP(Q664,'admin BN&lt;40'!J$6:M$59,4,FALSE))))))</f>
        <v>Fill in all required fields</v>
      </c>
    </row>
    <row r="665" spans="2:19" ht="15">
      <c r="B665" s="10">
        <v>660</v>
      </c>
      <c r="C665" s="41"/>
      <c r="D665" s="42"/>
      <c r="E665" s="42"/>
      <c r="F665" s="42"/>
      <c r="G665" s="42"/>
      <c r="H665" s="42"/>
      <c r="I665" s="42"/>
      <c r="J665" s="42"/>
      <c r="K665" s="42"/>
      <c r="L665" s="42"/>
      <c r="M665" s="11" t="str">
        <f xml:space="preserve">
(IF(F665&gt;'admin BN&lt;40'!$C$41,'admin BN&lt;40'!$B$41,
(IF(F665&gt;'admin BN&lt;40'!$C$40,'admin BN&lt;40'!$B$40,
(IF(F665&gt;'admin BN&lt;40'!$C$39,'admin BN&lt;40'!$B$39,
(IF(F665&gt;'admin BN&lt;40'!$C$38,'admin BN&lt;40'!$B$38,
(IF(F665&gt;'admin BN&lt;40'!$C$37,'admin BN&lt;40'!$B$37,
(IF(F665&gt;'admin BN&lt;40'!$C$36,'admin BN&lt;40'!$B$36,
(IF(F665&gt;'admin BN&lt;40'!$C$35,'admin BN&lt;40'!$B$35,
(IF(F665&gt;'admin BN&lt;40'!$C$34,'admin BN&lt;40'!$B$34,
(IF(F665&gt;'admin BN&lt;40'!$C$33,'admin BN&lt;40'!$B$33,
(IF(F665&gt;'admin BN&lt;40'!$C$32,'admin BN&lt;40'!$B$32,
(IF(F665&gt;'admin BN&lt;40'!$C$31,'admin BN&lt;40'!$B$31,
(IF(F665&gt;'admin BN&lt;40'!$C$30,'admin BN&lt;40'!$B$30,
(IF(F665&gt;'admin BN&lt;40'!$C$29,'admin BN&lt;40'!$B$29,IF(F665="","",'admin BN&lt;40'!$B$28)))))))))))))))))))))))))))</f>
        <v/>
      </c>
      <c r="N665" s="12" t="str">
        <f xml:space="preserve">
IF(ISBLANK(K665),"",
IF(K665&gt;'admin BN&lt;40'!$E$6,"Safe",
IF(K665&gt;'admin BN&lt;40'!$G$6,"Danger",)))</f>
        <v/>
      </c>
      <c r="O665" s="13" t="str">
        <f xml:space="preserve">
IF(ISBLANK(L665),"",
IF(L665&gt;'admin BN&lt;40'!$G$7,"Danger",
IF(L665&gt;'admin BN&lt;40'!$F$7,"Alert",
IF(L665&gt;='admin BN&lt;40'!$E$7,"Safe",""))))</f>
        <v/>
      </c>
      <c r="P665" s="14" t="str">
        <f xml:space="preserve">
(IF(G665&gt;'admin BN&lt;40'!$C$23,'admin BN&lt;40'!$B$23,
(IF(G665&gt;'admin BN&lt;40'!$C$22,'admin BN&lt;40'!$B$22,
(IF(G665&gt;'admin BN&lt;40'!$C$21,'admin BN&lt;40'!$B$21,
(IF(G665&gt;'admin BN&lt;40'!$C$20,'admin BN&lt;40'!$B$20,IF(G665&gt;'admin BN&lt;40'!$C$19,'admin BN&lt;40'!$B$19,"")))))))))</f>
        <v/>
      </c>
      <c r="Q665" s="14" t="str">
        <f t="shared" si="20"/>
        <v/>
      </c>
      <c r="R665" s="14">
        <f t="shared" si="21"/>
        <v>5</v>
      </c>
      <c r="S665" s="15" t="str">
        <f xml:space="preserve">
IF($R665&gt;0,"Fill in all required fields",
IF(OR($M665="&gt;3.0%",$M665="2.0-3.0%",$M665="1.5-2.0%",$M665="0.5-1.5%"),"Fuel sulphur content is too high for operation on BN&lt;40, please use a higher BN CLO and the matching sheet",
IF($I665&gt;100,"CLO not suitable for this sheet. Please check BN &gt;100 sheet",
IF(AND($I665&gt;39,$I665&lt;101),"CLO not suitable for this sheet. Please check BN40 - BN100 sheet",
IF(ISERROR(VLOOKUP(Q665,'admin BN&lt;40'!J$6:M$59,4,FALSE)),"",VLOOKUP(Q665,'admin BN&lt;40'!J$6:M$59,4,FALSE))))))</f>
        <v>Fill in all required fields</v>
      </c>
    </row>
    <row r="666" spans="2:19" ht="15">
      <c r="B666" s="10">
        <v>661</v>
      </c>
      <c r="C666" s="41"/>
      <c r="D666" s="42"/>
      <c r="E666" s="42"/>
      <c r="F666" s="42"/>
      <c r="G666" s="42"/>
      <c r="H666" s="42"/>
      <c r="I666" s="42"/>
      <c r="J666" s="42"/>
      <c r="K666" s="42"/>
      <c r="L666" s="42"/>
      <c r="M666" s="11" t="str">
        <f xml:space="preserve">
(IF(F666&gt;'admin BN&lt;40'!$C$41,'admin BN&lt;40'!$B$41,
(IF(F666&gt;'admin BN&lt;40'!$C$40,'admin BN&lt;40'!$B$40,
(IF(F666&gt;'admin BN&lt;40'!$C$39,'admin BN&lt;40'!$B$39,
(IF(F666&gt;'admin BN&lt;40'!$C$38,'admin BN&lt;40'!$B$38,
(IF(F666&gt;'admin BN&lt;40'!$C$37,'admin BN&lt;40'!$B$37,
(IF(F666&gt;'admin BN&lt;40'!$C$36,'admin BN&lt;40'!$B$36,
(IF(F666&gt;'admin BN&lt;40'!$C$35,'admin BN&lt;40'!$B$35,
(IF(F666&gt;'admin BN&lt;40'!$C$34,'admin BN&lt;40'!$B$34,
(IF(F666&gt;'admin BN&lt;40'!$C$33,'admin BN&lt;40'!$B$33,
(IF(F666&gt;'admin BN&lt;40'!$C$32,'admin BN&lt;40'!$B$32,
(IF(F666&gt;'admin BN&lt;40'!$C$31,'admin BN&lt;40'!$B$31,
(IF(F666&gt;'admin BN&lt;40'!$C$30,'admin BN&lt;40'!$B$30,
(IF(F666&gt;'admin BN&lt;40'!$C$29,'admin BN&lt;40'!$B$29,IF(F666="","",'admin BN&lt;40'!$B$28)))))))))))))))))))))))))))</f>
        <v/>
      </c>
      <c r="N666" s="12" t="str">
        <f xml:space="preserve">
IF(ISBLANK(K666),"",
IF(K666&gt;'admin BN&lt;40'!$E$6,"Safe",
IF(K666&gt;'admin BN&lt;40'!$G$6,"Danger",)))</f>
        <v/>
      </c>
      <c r="O666" s="13" t="str">
        <f xml:space="preserve">
IF(ISBLANK(L666),"",
IF(L666&gt;'admin BN&lt;40'!$G$7,"Danger",
IF(L666&gt;'admin BN&lt;40'!$F$7,"Alert",
IF(L666&gt;='admin BN&lt;40'!$E$7,"Safe",""))))</f>
        <v/>
      </c>
      <c r="P666" s="14" t="str">
        <f xml:space="preserve">
(IF(G666&gt;'admin BN&lt;40'!$C$23,'admin BN&lt;40'!$B$23,
(IF(G666&gt;'admin BN&lt;40'!$C$22,'admin BN&lt;40'!$B$22,
(IF(G666&gt;'admin BN&lt;40'!$C$21,'admin BN&lt;40'!$B$21,
(IF(G666&gt;'admin BN&lt;40'!$C$20,'admin BN&lt;40'!$B$20,IF(G666&gt;'admin BN&lt;40'!$C$19,'admin BN&lt;40'!$B$19,"")))))))))</f>
        <v/>
      </c>
      <c r="Q666" s="14" t="str">
        <f t="shared" si="20"/>
        <v/>
      </c>
      <c r="R666" s="14">
        <f t="shared" si="21"/>
        <v>5</v>
      </c>
      <c r="S666" s="15" t="str">
        <f xml:space="preserve">
IF($R666&gt;0,"Fill in all required fields",
IF(OR($M666="&gt;3.0%",$M666="2.0-3.0%",$M666="1.5-2.0%",$M666="0.5-1.5%"),"Fuel sulphur content is too high for operation on BN&lt;40, please use a higher BN CLO and the matching sheet",
IF($I666&gt;100,"CLO not suitable for this sheet. Please check BN &gt;100 sheet",
IF(AND($I666&gt;39,$I666&lt;101),"CLO not suitable for this sheet. Please check BN40 - BN100 sheet",
IF(ISERROR(VLOOKUP(Q666,'admin BN&lt;40'!J$6:M$59,4,FALSE)),"",VLOOKUP(Q666,'admin BN&lt;40'!J$6:M$59,4,FALSE))))))</f>
        <v>Fill in all required fields</v>
      </c>
    </row>
    <row r="667" spans="2:19" ht="15">
      <c r="B667" s="10">
        <v>662</v>
      </c>
      <c r="C667" s="41"/>
      <c r="D667" s="42"/>
      <c r="E667" s="42"/>
      <c r="F667" s="42"/>
      <c r="G667" s="42"/>
      <c r="H667" s="42"/>
      <c r="I667" s="42"/>
      <c r="J667" s="42"/>
      <c r="K667" s="42"/>
      <c r="L667" s="42"/>
      <c r="M667" s="11" t="str">
        <f xml:space="preserve">
(IF(F667&gt;'admin BN&lt;40'!$C$41,'admin BN&lt;40'!$B$41,
(IF(F667&gt;'admin BN&lt;40'!$C$40,'admin BN&lt;40'!$B$40,
(IF(F667&gt;'admin BN&lt;40'!$C$39,'admin BN&lt;40'!$B$39,
(IF(F667&gt;'admin BN&lt;40'!$C$38,'admin BN&lt;40'!$B$38,
(IF(F667&gt;'admin BN&lt;40'!$C$37,'admin BN&lt;40'!$B$37,
(IF(F667&gt;'admin BN&lt;40'!$C$36,'admin BN&lt;40'!$B$36,
(IF(F667&gt;'admin BN&lt;40'!$C$35,'admin BN&lt;40'!$B$35,
(IF(F667&gt;'admin BN&lt;40'!$C$34,'admin BN&lt;40'!$B$34,
(IF(F667&gt;'admin BN&lt;40'!$C$33,'admin BN&lt;40'!$B$33,
(IF(F667&gt;'admin BN&lt;40'!$C$32,'admin BN&lt;40'!$B$32,
(IF(F667&gt;'admin BN&lt;40'!$C$31,'admin BN&lt;40'!$B$31,
(IF(F667&gt;'admin BN&lt;40'!$C$30,'admin BN&lt;40'!$B$30,
(IF(F667&gt;'admin BN&lt;40'!$C$29,'admin BN&lt;40'!$B$29,IF(F667="","",'admin BN&lt;40'!$B$28)))))))))))))))))))))))))))</f>
        <v/>
      </c>
      <c r="N667" s="12" t="str">
        <f xml:space="preserve">
IF(ISBLANK(K667),"",
IF(K667&gt;'admin BN&lt;40'!$E$6,"Safe",
IF(K667&gt;'admin BN&lt;40'!$G$6,"Danger",)))</f>
        <v/>
      </c>
      <c r="O667" s="13" t="str">
        <f xml:space="preserve">
IF(ISBLANK(L667),"",
IF(L667&gt;'admin BN&lt;40'!$G$7,"Danger",
IF(L667&gt;'admin BN&lt;40'!$F$7,"Alert",
IF(L667&gt;='admin BN&lt;40'!$E$7,"Safe",""))))</f>
        <v/>
      </c>
      <c r="P667" s="14" t="str">
        <f xml:space="preserve">
(IF(G667&gt;'admin BN&lt;40'!$C$23,'admin BN&lt;40'!$B$23,
(IF(G667&gt;'admin BN&lt;40'!$C$22,'admin BN&lt;40'!$B$22,
(IF(G667&gt;'admin BN&lt;40'!$C$21,'admin BN&lt;40'!$B$21,
(IF(G667&gt;'admin BN&lt;40'!$C$20,'admin BN&lt;40'!$B$20,IF(G667&gt;'admin BN&lt;40'!$C$19,'admin BN&lt;40'!$B$19,"")))))))))</f>
        <v/>
      </c>
      <c r="Q667" s="14" t="str">
        <f t="shared" si="20"/>
        <v/>
      </c>
      <c r="R667" s="14">
        <f t="shared" si="21"/>
        <v>5</v>
      </c>
      <c r="S667" s="15" t="str">
        <f xml:space="preserve">
IF($R667&gt;0,"Fill in all required fields",
IF(OR($M667="&gt;3.0%",$M667="2.0-3.0%",$M667="1.5-2.0%",$M667="0.5-1.5%"),"Fuel sulphur content is too high for operation on BN&lt;40, please use a higher BN CLO and the matching sheet",
IF($I667&gt;100,"CLO not suitable for this sheet. Please check BN &gt;100 sheet",
IF(AND($I667&gt;39,$I667&lt;101),"CLO not suitable for this sheet. Please check BN40 - BN100 sheet",
IF(ISERROR(VLOOKUP(Q667,'admin BN&lt;40'!J$6:M$59,4,FALSE)),"",VLOOKUP(Q667,'admin BN&lt;40'!J$6:M$59,4,FALSE))))))</f>
        <v>Fill in all required fields</v>
      </c>
    </row>
    <row r="668" spans="2:19" ht="15">
      <c r="B668" s="10">
        <v>663</v>
      </c>
      <c r="C668" s="41"/>
      <c r="D668" s="42"/>
      <c r="E668" s="42"/>
      <c r="F668" s="42"/>
      <c r="G668" s="42"/>
      <c r="H668" s="42"/>
      <c r="I668" s="42"/>
      <c r="J668" s="42"/>
      <c r="K668" s="42"/>
      <c r="L668" s="42"/>
      <c r="M668" s="11" t="str">
        <f xml:space="preserve">
(IF(F668&gt;'admin BN&lt;40'!$C$41,'admin BN&lt;40'!$B$41,
(IF(F668&gt;'admin BN&lt;40'!$C$40,'admin BN&lt;40'!$B$40,
(IF(F668&gt;'admin BN&lt;40'!$C$39,'admin BN&lt;40'!$B$39,
(IF(F668&gt;'admin BN&lt;40'!$C$38,'admin BN&lt;40'!$B$38,
(IF(F668&gt;'admin BN&lt;40'!$C$37,'admin BN&lt;40'!$B$37,
(IF(F668&gt;'admin BN&lt;40'!$C$36,'admin BN&lt;40'!$B$36,
(IF(F668&gt;'admin BN&lt;40'!$C$35,'admin BN&lt;40'!$B$35,
(IF(F668&gt;'admin BN&lt;40'!$C$34,'admin BN&lt;40'!$B$34,
(IF(F668&gt;'admin BN&lt;40'!$C$33,'admin BN&lt;40'!$B$33,
(IF(F668&gt;'admin BN&lt;40'!$C$32,'admin BN&lt;40'!$B$32,
(IF(F668&gt;'admin BN&lt;40'!$C$31,'admin BN&lt;40'!$B$31,
(IF(F668&gt;'admin BN&lt;40'!$C$30,'admin BN&lt;40'!$B$30,
(IF(F668&gt;'admin BN&lt;40'!$C$29,'admin BN&lt;40'!$B$29,IF(F668="","",'admin BN&lt;40'!$B$28)))))))))))))))))))))))))))</f>
        <v/>
      </c>
      <c r="N668" s="12" t="str">
        <f xml:space="preserve">
IF(ISBLANK(K668),"",
IF(K668&gt;'admin BN&lt;40'!$E$6,"Safe",
IF(K668&gt;'admin BN&lt;40'!$G$6,"Danger",)))</f>
        <v/>
      </c>
      <c r="O668" s="13" t="str">
        <f xml:space="preserve">
IF(ISBLANK(L668),"",
IF(L668&gt;'admin BN&lt;40'!$G$7,"Danger",
IF(L668&gt;'admin BN&lt;40'!$F$7,"Alert",
IF(L668&gt;='admin BN&lt;40'!$E$7,"Safe",""))))</f>
        <v/>
      </c>
      <c r="P668" s="14" t="str">
        <f xml:space="preserve">
(IF(G668&gt;'admin BN&lt;40'!$C$23,'admin BN&lt;40'!$B$23,
(IF(G668&gt;'admin BN&lt;40'!$C$22,'admin BN&lt;40'!$B$22,
(IF(G668&gt;'admin BN&lt;40'!$C$21,'admin BN&lt;40'!$B$21,
(IF(G668&gt;'admin BN&lt;40'!$C$20,'admin BN&lt;40'!$B$20,IF(G668&gt;'admin BN&lt;40'!$C$19,'admin BN&lt;40'!$B$19,"")))))))))</f>
        <v/>
      </c>
      <c r="Q668" s="14" t="str">
        <f t="shared" si="20"/>
        <v/>
      </c>
      <c r="R668" s="14">
        <f t="shared" si="21"/>
        <v>5</v>
      </c>
      <c r="S668" s="15" t="str">
        <f xml:space="preserve">
IF($R668&gt;0,"Fill in all required fields",
IF(OR($M668="&gt;3.0%",$M668="2.0-3.0%",$M668="1.5-2.0%",$M668="0.5-1.5%"),"Fuel sulphur content is too high for operation on BN&lt;40, please use a higher BN CLO and the matching sheet",
IF($I668&gt;100,"CLO not suitable for this sheet. Please check BN &gt;100 sheet",
IF(AND($I668&gt;39,$I668&lt;101),"CLO not suitable for this sheet. Please check BN40 - BN100 sheet",
IF(ISERROR(VLOOKUP(Q668,'admin BN&lt;40'!J$6:M$59,4,FALSE)),"",VLOOKUP(Q668,'admin BN&lt;40'!J$6:M$59,4,FALSE))))))</f>
        <v>Fill in all required fields</v>
      </c>
    </row>
    <row r="669" spans="2:19" ht="15">
      <c r="B669" s="10">
        <v>664</v>
      </c>
      <c r="C669" s="41"/>
      <c r="D669" s="42"/>
      <c r="E669" s="42"/>
      <c r="F669" s="42"/>
      <c r="G669" s="42"/>
      <c r="H669" s="42"/>
      <c r="I669" s="42"/>
      <c r="J669" s="42"/>
      <c r="K669" s="42"/>
      <c r="L669" s="42"/>
      <c r="M669" s="11" t="str">
        <f xml:space="preserve">
(IF(F669&gt;'admin BN&lt;40'!$C$41,'admin BN&lt;40'!$B$41,
(IF(F669&gt;'admin BN&lt;40'!$C$40,'admin BN&lt;40'!$B$40,
(IF(F669&gt;'admin BN&lt;40'!$C$39,'admin BN&lt;40'!$B$39,
(IF(F669&gt;'admin BN&lt;40'!$C$38,'admin BN&lt;40'!$B$38,
(IF(F669&gt;'admin BN&lt;40'!$C$37,'admin BN&lt;40'!$B$37,
(IF(F669&gt;'admin BN&lt;40'!$C$36,'admin BN&lt;40'!$B$36,
(IF(F669&gt;'admin BN&lt;40'!$C$35,'admin BN&lt;40'!$B$35,
(IF(F669&gt;'admin BN&lt;40'!$C$34,'admin BN&lt;40'!$B$34,
(IF(F669&gt;'admin BN&lt;40'!$C$33,'admin BN&lt;40'!$B$33,
(IF(F669&gt;'admin BN&lt;40'!$C$32,'admin BN&lt;40'!$B$32,
(IF(F669&gt;'admin BN&lt;40'!$C$31,'admin BN&lt;40'!$B$31,
(IF(F669&gt;'admin BN&lt;40'!$C$30,'admin BN&lt;40'!$B$30,
(IF(F669&gt;'admin BN&lt;40'!$C$29,'admin BN&lt;40'!$B$29,IF(F669="","",'admin BN&lt;40'!$B$28)))))))))))))))))))))))))))</f>
        <v/>
      </c>
      <c r="N669" s="12" t="str">
        <f xml:space="preserve">
IF(ISBLANK(K669),"",
IF(K669&gt;'admin BN&lt;40'!$E$6,"Safe",
IF(K669&gt;'admin BN&lt;40'!$G$6,"Danger",)))</f>
        <v/>
      </c>
      <c r="O669" s="13" t="str">
        <f xml:space="preserve">
IF(ISBLANK(L669),"",
IF(L669&gt;'admin BN&lt;40'!$G$7,"Danger",
IF(L669&gt;'admin BN&lt;40'!$F$7,"Alert",
IF(L669&gt;='admin BN&lt;40'!$E$7,"Safe",""))))</f>
        <v/>
      </c>
      <c r="P669" s="14" t="str">
        <f xml:space="preserve">
(IF(G669&gt;'admin BN&lt;40'!$C$23,'admin BN&lt;40'!$B$23,
(IF(G669&gt;'admin BN&lt;40'!$C$22,'admin BN&lt;40'!$B$22,
(IF(G669&gt;'admin BN&lt;40'!$C$21,'admin BN&lt;40'!$B$21,
(IF(G669&gt;'admin BN&lt;40'!$C$20,'admin BN&lt;40'!$B$20,IF(G669&gt;'admin BN&lt;40'!$C$19,'admin BN&lt;40'!$B$19,"")))))))))</f>
        <v/>
      </c>
      <c r="Q669" s="14" t="str">
        <f t="shared" si="20"/>
        <v/>
      </c>
      <c r="R669" s="14">
        <f t="shared" si="21"/>
        <v>5</v>
      </c>
      <c r="S669" s="15" t="str">
        <f xml:space="preserve">
IF($R669&gt;0,"Fill in all required fields",
IF(OR($M669="&gt;3.0%",$M669="2.0-3.0%",$M669="1.5-2.0%",$M669="0.5-1.5%"),"Fuel sulphur content is too high for operation on BN&lt;40, please use a higher BN CLO and the matching sheet",
IF($I669&gt;100,"CLO not suitable for this sheet. Please check BN &gt;100 sheet",
IF(AND($I669&gt;39,$I669&lt;101),"CLO not suitable for this sheet. Please check BN40 - BN100 sheet",
IF(ISERROR(VLOOKUP(Q669,'admin BN&lt;40'!J$6:M$59,4,FALSE)),"",VLOOKUP(Q669,'admin BN&lt;40'!J$6:M$59,4,FALSE))))))</f>
        <v>Fill in all required fields</v>
      </c>
    </row>
    <row r="670" spans="2:19" ht="15">
      <c r="B670" s="10">
        <v>665</v>
      </c>
      <c r="C670" s="41"/>
      <c r="D670" s="42"/>
      <c r="E670" s="42"/>
      <c r="F670" s="42"/>
      <c r="G670" s="42"/>
      <c r="H670" s="42"/>
      <c r="I670" s="42"/>
      <c r="J670" s="42"/>
      <c r="K670" s="42"/>
      <c r="L670" s="42"/>
      <c r="M670" s="11" t="str">
        <f xml:space="preserve">
(IF(F670&gt;'admin BN&lt;40'!$C$41,'admin BN&lt;40'!$B$41,
(IF(F670&gt;'admin BN&lt;40'!$C$40,'admin BN&lt;40'!$B$40,
(IF(F670&gt;'admin BN&lt;40'!$C$39,'admin BN&lt;40'!$B$39,
(IF(F670&gt;'admin BN&lt;40'!$C$38,'admin BN&lt;40'!$B$38,
(IF(F670&gt;'admin BN&lt;40'!$C$37,'admin BN&lt;40'!$B$37,
(IF(F670&gt;'admin BN&lt;40'!$C$36,'admin BN&lt;40'!$B$36,
(IF(F670&gt;'admin BN&lt;40'!$C$35,'admin BN&lt;40'!$B$35,
(IF(F670&gt;'admin BN&lt;40'!$C$34,'admin BN&lt;40'!$B$34,
(IF(F670&gt;'admin BN&lt;40'!$C$33,'admin BN&lt;40'!$B$33,
(IF(F670&gt;'admin BN&lt;40'!$C$32,'admin BN&lt;40'!$B$32,
(IF(F670&gt;'admin BN&lt;40'!$C$31,'admin BN&lt;40'!$B$31,
(IF(F670&gt;'admin BN&lt;40'!$C$30,'admin BN&lt;40'!$B$30,
(IF(F670&gt;'admin BN&lt;40'!$C$29,'admin BN&lt;40'!$B$29,IF(F670="","",'admin BN&lt;40'!$B$28)))))))))))))))))))))))))))</f>
        <v/>
      </c>
      <c r="N670" s="12" t="str">
        <f xml:space="preserve">
IF(ISBLANK(K670),"",
IF(K670&gt;'admin BN&lt;40'!$E$6,"Safe",
IF(K670&gt;'admin BN&lt;40'!$G$6,"Danger",)))</f>
        <v/>
      </c>
      <c r="O670" s="13" t="str">
        <f xml:space="preserve">
IF(ISBLANK(L670),"",
IF(L670&gt;'admin BN&lt;40'!$G$7,"Danger",
IF(L670&gt;'admin BN&lt;40'!$F$7,"Alert",
IF(L670&gt;='admin BN&lt;40'!$E$7,"Safe",""))))</f>
        <v/>
      </c>
      <c r="P670" s="14" t="str">
        <f xml:space="preserve">
(IF(G670&gt;'admin BN&lt;40'!$C$23,'admin BN&lt;40'!$B$23,
(IF(G670&gt;'admin BN&lt;40'!$C$22,'admin BN&lt;40'!$B$22,
(IF(G670&gt;'admin BN&lt;40'!$C$21,'admin BN&lt;40'!$B$21,
(IF(G670&gt;'admin BN&lt;40'!$C$20,'admin BN&lt;40'!$B$20,IF(G670&gt;'admin BN&lt;40'!$C$19,'admin BN&lt;40'!$B$19,"")))))))))</f>
        <v/>
      </c>
      <c r="Q670" s="14" t="str">
        <f t="shared" si="20"/>
        <v/>
      </c>
      <c r="R670" s="14">
        <f t="shared" si="21"/>
        <v>5</v>
      </c>
      <c r="S670" s="15" t="str">
        <f xml:space="preserve">
IF($R670&gt;0,"Fill in all required fields",
IF(OR($M670="&gt;3.0%",$M670="2.0-3.0%",$M670="1.5-2.0%",$M670="0.5-1.5%"),"Fuel sulphur content is too high for operation on BN&lt;40, please use a higher BN CLO and the matching sheet",
IF($I670&gt;100,"CLO not suitable for this sheet. Please check BN &gt;100 sheet",
IF(AND($I670&gt;39,$I670&lt;101),"CLO not suitable for this sheet. Please check BN40 - BN100 sheet",
IF(ISERROR(VLOOKUP(Q670,'admin BN&lt;40'!J$6:M$59,4,FALSE)),"",VLOOKUP(Q670,'admin BN&lt;40'!J$6:M$59,4,FALSE))))))</f>
        <v>Fill in all required fields</v>
      </c>
    </row>
    <row r="671" spans="2:19" ht="15">
      <c r="B671" s="10">
        <v>666</v>
      </c>
      <c r="C671" s="41"/>
      <c r="D671" s="42"/>
      <c r="E671" s="42"/>
      <c r="F671" s="42"/>
      <c r="G671" s="42"/>
      <c r="H671" s="42"/>
      <c r="I671" s="42"/>
      <c r="J671" s="42"/>
      <c r="K671" s="42"/>
      <c r="L671" s="42"/>
      <c r="M671" s="11" t="str">
        <f xml:space="preserve">
(IF(F671&gt;'admin BN&lt;40'!$C$41,'admin BN&lt;40'!$B$41,
(IF(F671&gt;'admin BN&lt;40'!$C$40,'admin BN&lt;40'!$B$40,
(IF(F671&gt;'admin BN&lt;40'!$C$39,'admin BN&lt;40'!$B$39,
(IF(F671&gt;'admin BN&lt;40'!$C$38,'admin BN&lt;40'!$B$38,
(IF(F671&gt;'admin BN&lt;40'!$C$37,'admin BN&lt;40'!$B$37,
(IF(F671&gt;'admin BN&lt;40'!$C$36,'admin BN&lt;40'!$B$36,
(IF(F671&gt;'admin BN&lt;40'!$C$35,'admin BN&lt;40'!$B$35,
(IF(F671&gt;'admin BN&lt;40'!$C$34,'admin BN&lt;40'!$B$34,
(IF(F671&gt;'admin BN&lt;40'!$C$33,'admin BN&lt;40'!$B$33,
(IF(F671&gt;'admin BN&lt;40'!$C$32,'admin BN&lt;40'!$B$32,
(IF(F671&gt;'admin BN&lt;40'!$C$31,'admin BN&lt;40'!$B$31,
(IF(F671&gt;'admin BN&lt;40'!$C$30,'admin BN&lt;40'!$B$30,
(IF(F671&gt;'admin BN&lt;40'!$C$29,'admin BN&lt;40'!$B$29,IF(F671="","",'admin BN&lt;40'!$B$28)))))))))))))))))))))))))))</f>
        <v/>
      </c>
      <c r="N671" s="12" t="str">
        <f xml:space="preserve">
IF(ISBLANK(K671),"",
IF(K671&gt;'admin BN&lt;40'!$E$6,"Safe",
IF(K671&gt;'admin BN&lt;40'!$G$6,"Danger",)))</f>
        <v/>
      </c>
      <c r="O671" s="13" t="str">
        <f xml:space="preserve">
IF(ISBLANK(L671),"",
IF(L671&gt;'admin BN&lt;40'!$G$7,"Danger",
IF(L671&gt;'admin BN&lt;40'!$F$7,"Alert",
IF(L671&gt;='admin BN&lt;40'!$E$7,"Safe",""))))</f>
        <v/>
      </c>
      <c r="P671" s="14" t="str">
        <f xml:space="preserve">
(IF(G671&gt;'admin BN&lt;40'!$C$23,'admin BN&lt;40'!$B$23,
(IF(G671&gt;'admin BN&lt;40'!$C$22,'admin BN&lt;40'!$B$22,
(IF(G671&gt;'admin BN&lt;40'!$C$21,'admin BN&lt;40'!$B$21,
(IF(G671&gt;'admin BN&lt;40'!$C$20,'admin BN&lt;40'!$B$20,IF(G671&gt;'admin BN&lt;40'!$C$19,'admin BN&lt;40'!$B$19,"")))))))))</f>
        <v/>
      </c>
      <c r="Q671" s="14" t="str">
        <f t="shared" si="20"/>
        <v/>
      </c>
      <c r="R671" s="14">
        <f t="shared" si="21"/>
        <v>5</v>
      </c>
      <c r="S671" s="15" t="str">
        <f xml:space="preserve">
IF($R671&gt;0,"Fill in all required fields",
IF(OR($M671="&gt;3.0%",$M671="2.0-3.0%",$M671="1.5-2.0%",$M671="0.5-1.5%"),"Fuel sulphur content is too high for operation on BN&lt;40, please use a higher BN CLO and the matching sheet",
IF($I671&gt;100,"CLO not suitable for this sheet. Please check BN &gt;100 sheet",
IF(AND($I671&gt;39,$I671&lt;101),"CLO not suitable for this sheet. Please check BN40 - BN100 sheet",
IF(ISERROR(VLOOKUP(Q671,'admin BN&lt;40'!J$6:M$59,4,FALSE)),"",VLOOKUP(Q671,'admin BN&lt;40'!J$6:M$59,4,FALSE))))))</f>
        <v>Fill in all required fields</v>
      </c>
    </row>
    <row r="672" spans="2:19" ht="15">
      <c r="B672" s="10">
        <v>667</v>
      </c>
      <c r="C672" s="41"/>
      <c r="D672" s="42"/>
      <c r="E672" s="42"/>
      <c r="F672" s="42"/>
      <c r="G672" s="42"/>
      <c r="H672" s="42"/>
      <c r="I672" s="42"/>
      <c r="J672" s="42"/>
      <c r="K672" s="42"/>
      <c r="L672" s="42"/>
      <c r="M672" s="11" t="str">
        <f xml:space="preserve">
(IF(F672&gt;'admin BN&lt;40'!$C$41,'admin BN&lt;40'!$B$41,
(IF(F672&gt;'admin BN&lt;40'!$C$40,'admin BN&lt;40'!$B$40,
(IF(F672&gt;'admin BN&lt;40'!$C$39,'admin BN&lt;40'!$B$39,
(IF(F672&gt;'admin BN&lt;40'!$C$38,'admin BN&lt;40'!$B$38,
(IF(F672&gt;'admin BN&lt;40'!$C$37,'admin BN&lt;40'!$B$37,
(IF(F672&gt;'admin BN&lt;40'!$C$36,'admin BN&lt;40'!$B$36,
(IF(F672&gt;'admin BN&lt;40'!$C$35,'admin BN&lt;40'!$B$35,
(IF(F672&gt;'admin BN&lt;40'!$C$34,'admin BN&lt;40'!$B$34,
(IF(F672&gt;'admin BN&lt;40'!$C$33,'admin BN&lt;40'!$B$33,
(IF(F672&gt;'admin BN&lt;40'!$C$32,'admin BN&lt;40'!$B$32,
(IF(F672&gt;'admin BN&lt;40'!$C$31,'admin BN&lt;40'!$B$31,
(IF(F672&gt;'admin BN&lt;40'!$C$30,'admin BN&lt;40'!$B$30,
(IF(F672&gt;'admin BN&lt;40'!$C$29,'admin BN&lt;40'!$B$29,IF(F672="","",'admin BN&lt;40'!$B$28)))))))))))))))))))))))))))</f>
        <v/>
      </c>
      <c r="N672" s="12" t="str">
        <f xml:space="preserve">
IF(ISBLANK(K672),"",
IF(K672&gt;'admin BN&lt;40'!$E$6,"Safe",
IF(K672&gt;'admin BN&lt;40'!$G$6,"Danger",)))</f>
        <v/>
      </c>
      <c r="O672" s="13" t="str">
        <f xml:space="preserve">
IF(ISBLANK(L672),"",
IF(L672&gt;'admin BN&lt;40'!$G$7,"Danger",
IF(L672&gt;'admin BN&lt;40'!$F$7,"Alert",
IF(L672&gt;='admin BN&lt;40'!$E$7,"Safe",""))))</f>
        <v/>
      </c>
      <c r="P672" s="14" t="str">
        <f xml:space="preserve">
(IF(G672&gt;'admin BN&lt;40'!$C$23,'admin BN&lt;40'!$B$23,
(IF(G672&gt;'admin BN&lt;40'!$C$22,'admin BN&lt;40'!$B$22,
(IF(G672&gt;'admin BN&lt;40'!$C$21,'admin BN&lt;40'!$B$21,
(IF(G672&gt;'admin BN&lt;40'!$C$20,'admin BN&lt;40'!$B$20,IF(G672&gt;'admin BN&lt;40'!$C$19,'admin BN&lt;40'!$B$19,"")))))))))</f>
        <v/>
      </c>
      <c r="Q672" s="14" t="str">
        <f t="shared" si="20"/>
        <v/>
      </c>
      <c r="R672" s="14">
        <f t="shared" si="21"/>
        <v>5</v>
      </c>
      <c r="S672" s="15" t="str">
        <f xml:space="preserve">
IF($R672&gt;0,"Fill in all required fields",
IF(OR($M672="&gt;3.0%",$M672="2.0-3.0%",$M672="1.5-2.0%",$M672="0.5-1.5%"),"Fuel sulphur content is too high for operation on BN&lt;40, please use a higher BN CLO and the matching sheet",
IF($I672&gt;100,"CLO not suitable for this sheet. Please check BN &gt;100 sheet",
IF(AND($I672&gt;39,$I672&lt;101),"CLO not suitable for this sheet. Please check BN40 - BN100 sheet",
IF(ISERROR(VLOOKUP(Q672,'admin BN&lt;40'!J$6:M$59,4,FALSE)),"",VLOOKUP(Q672,'admin BN&lt;40'!J$6:M$59,4,FALSE))))))</f>
        <v>Fill in all required fields</v>
      </c>
    </row>
    <row r="673" spans="2:19" ht="15">
      <c r="B673" s="10">
        <v>668</v>
      </c>
      <c r="C673" s="41"/>
      <c r="D673" s="42"/>
      <c r="E673" s="42"/>
      <c r="F673" s="42"/>
      <c r="G673" s="42"/>
      <c r="H673" s="42"/>
      <c r="I673" s="42"/>
      <c r="J673" s="42"/>
      <c r="K673" s="42"/>
      <c r="L673" s="42"/>
      <c r="M673" s="11" t="str">
        <f xml:space="preserve">
(IF(F673&gt;'admin BN&lt;40'!$C$41,'admin BN&lt;40'!$B$41,
(IF(F673&gt;'admin BN&lt;40'!$C$40,'admin BN&lt;40'!$B$40,
(IF(F673&gt;'admin BN&lt;40'!$C$39,'admin BN&lt;40'!$B$39,
(IF(F673&gt;'admin BN&lt;40'!$C$38,'admin BN&lt;40'!$B$38,
(IF(F673&gt;'admin BN&lt;40'!$C$37,'admin BN&lt;40'!$B$37,
(IF(F673&gt;'admin BN&lt;40'!$C$36,'admin BN&lt;40'!$B$36,
(IF(F673&gt;'admin BN&lt;40'!$C$35,'admin BN&lt;40'!$B$35,
(IF(F673&gt;'admin BN&lt;40'!$C$34,'admin BN&lt;40'!$B$34,
(IF(F673&gt;'admin BN&lt;40'!$C$33,'admin BN&lt;40'!$B$33,
(IF(F673&gt;'admin BN&lt;40'!$C$32,'admin BN&lt;40'!$B$32,
(IF(F673&gt;'admin BN&lt;40'!$C$31,'admin BN&lt;40'!$B$31,
(IF(F673&gt;'admin BN&lt;40'!$C$30,'admin BN&lt;40'!$B$30,
(IF(F673&gt;'admin BN&lt;40'!$C$29,'admin BN&lt;40'!$B$29,IF(F673="","",'admin BN&lt;40'!$B$28)))))))))))))))))))))))))))</f>
        <v/>
      </c>
      <c r="N673" s="12" t="str">
        <f xml:space="preserve">
IF(ISBLANK(K673),"",
IF(K673&gt;'admin BN&lt;40'!$E$6,"Safe",
IF(K673&gt;'admin BN&lt;40'!$G$6,"Danger",)))</f>
        <v/>
      </c>
      <c r="O673" s="13" t="str">
        <f xml:space="preserve">
IF(ISBLANK(L673),"",
IF(L673&gt;'admin BN&lt;40'!$G$7,"Danger",
IF(L673&gt;'admin BN&lt;40'!$F$7,"Alert",
IF(L673&gt;='admin BN&lt;40'!$E$7,"Safe",""))))</f>
        <v/>
      </c>
      <c r="P673" s="14" t="str">
        <f xml:space="preserve">
(IF(G673&gt;'admin BN&lt;40'!$C$23,'admin BN&lt;40'!$B$23,
(IF(G673&gt;'admin BN&lt;40'!$C$22,'admin BN&lt;40'!$B$22,
(IF(G673&gt;'admin BN&lt;40'!$C$21,'admin BN&lt;40'!$B$21,
(IF(G673&gt;'admin BN&lt;40'!$C$20,'admin BN&lt;40'!$B$20,IF(G673&gt;'admin BN&lt;40'!$C$19,'admin BN&lt;40'!$B$19,"")))))))))</f>
        <v/>
      </c>
      <c r="Q673" s="14" t="str">
        <f t="shared" si="20"/>
        <v/>
      </c>
      <c r="R673" s="14">
        <f t="shared" si="21"/>
        <v>5</v>
      </c>
      <c r="S673" s="15" t="str">
        <f xml:space="preserve">
IF($R673&gt;0,"Fill in all required fields",
IF(OR($M673="&gt;3.0%",$M673="2.0-3.0%",$M673="1.5-2.0%",$M673="0.5-1.5%"),"Fuel sulphur content is too high for operation on BN&lt;40, please use a higher BN CLO and the matching sheet",
IF($I673&gt;100,"CLO not suitable for this sheet. Please check BN &gt;100 sheet",
IF(AND($I673&gt;39,$I673&lt;101),"CLO not suitable for this sheet. Please check BN40 - BN100 sheet",
IF(ISERROR(VLOOKUP(Q673,'admin BN&lt;40'!J$6:M$59,4,FALSE)),"",VLOOKUP(Q673,'admin BN&lt;40'!J$6:M$59,4,FALSE))))))</f>
        <v>Fill in all required fields</v>
      </c>
    </row>
    <row r="674" spans="2:19" ht="15">
      <c r="B674" s="10">
        <v>669</v>
      </c>
      <c r="C674" s="41"/>
      <c r="D674" s="42"/>
      <c r="E674" s="42"/>
      <c r="F674" s="42"/>
      <c r="G674" s="42"/>
      <c r="H674" s="42"/>
      <c r="I674" s="42"/>
      <c r="J674" s="42"/>
      <c r="K674" s="42"/>
      <c r="L674" s="42"/>
      <c r="M674" s="11" t="str">
        <f xml:space="preserve">
(IF(F674&gt;'admin BN&lt;40'!$C$41,'admin BN&lt;40'!$B$41,
(IF(F674&gt;'admin BN&lt;40'!$C$40,'admin BN&lt;40'!$B$40,
(IF(F674&gt;'admin BN&lt;40'!$C$39,'admin BN&lt;40'!$B$39,
(IF(F674&gt;'admin BN&lt;40'!$C$38,'admin BN&lt;40'!$B$38,
(IF(F674&gt;'admin BN&lt;40'!$C$37,'admin BN&lt;40'!$B$37,
(IF(F674&gt;'admin BN&lt;40'!$C$36,'admin BN&lt;40'!$B$36,
(IF(F674&gt;'admin BN&lt;40'!$C$35,'admin BN&lt;40'!$B$35,
(IF(F674&gt;'admin BN&lt;40'!$C$34,'admin BN&lt;40'!$B$34,
(IF(F674&gt;'admin BN&lt;40'!$C$33,'admin BN&lt;40'!$B$33,
(IF(F674&gt;'admin BN&lt;40'!$C$32,'admin BN&lt;40'!$B$32,
(IF(F674&gt;'admin BN&lt;40'!$C$31,'admin BN&lt;40'!$B$31,
(IF(F674&gt;'admin BN&lt;40'!$C$30,'admin BN&lt;40'!$B$30,
(IF(F674&gt;'admin BN&lt;40'!$C$29,'admin BN&lt;40'!$B$29,IF(F674="","",'admin BN&lt;40'!$B$28)))))))))))))))))))))))))))</f>
        <v/>
      </c>
      <c r="N674" s="12" t="str">
        <f xml:space="preserve">
IF(ISBLANK(K674),"",
IF(K674&gt;'admin BN&lt;40'!$E$6,"Safe",
IF(K674&gt;'admin BN&lt;40'!$G$6,"Danger",)))</f>
        <v/>
      </c>
      <c r="O674" s="13" t="str">
        <f xml:space="preserve">
IF(ISBLANK(L674),"",
IF(L674&gt;'admin BN&lt;40'!$G$7,"Danger",
IF(L674&gt;'admin BN&lt;40'!$F$7,"Alert",
IF(L674&gt;='admin BN&lt;40'!$E$7,"Safe",""))))</f>
        <v/>
      </c>
      <c r="P674" s="14" t="str">
        <f xml:space="preserve">
(IF(G674&gt;'admin BN&lt;40'!$C$23,'admin BN&lt;40'!$B$23,
(IF(G674&gt;'admin BN&lt;40'!$C$22,'admin BN&lt;40'!$B$22,
(IF(G674&gt;'admin BN&lt;40'!$C$21,'admin BN&lt;40'!$B$21,
(IF(G674&gt;'admin BN&lt;40'!$C$20,'admin BN&lt;40'!$B$20,IF(G674&gt;'admin BN&lt;40'!$C$19,'admin BN&lt;40'!$B$19,"")))))))))</f>
        <v/>
      </c>
      <c r="Q674" s="14" t="str">
        <f t="shared" si="20"/>
        <v/>
      </c>
      <c r="R674" s="14">
        <f t="shared" si="21"/>
        <v>5</v>
      </c>
      <c r="S674" s="15" t="str">
        <f xml:space="preserve">
IF($R674&gt;0,"Fill in all required fields",
IF(OR($M674="&gt;3.0%",$M674="2.0-3.0%",$M674="1.5-2.0%",$M674="0.5-1.5%"),"Fuel sulphur content is too high for operation on BN&lt;40, please use a higher BN CLO and the matching sheet",
IF($I674&gt;100,"CLO not suitable for this sheet. Please check BN &gt;100 sheet",
IF(AND($I674&gt;39,$I674&lt;101),"CLO not suitable for this sheet. Please check BN40 - BN100 sheet",
IF(ISERROR(VLOOKUP(Q674,'admin BN&lt;40'!J$6:M$59,4,FALSE)),"",VLOOKUP(Q674,'admin BN&lt;40'!J$6:M$59,4,FALSE))))))</f>
        <v>Fill in all required fields</v>
      </c>
    </row>
    <row r="675" spans="2:19" ht="15">
      <c r="B675" s="10">
        <v>670</v>
      </c>
      <c r="C675" s="41"/>
      <c r="D675" s="42"/>
      <c r="E675" s="42"/>
      <c r="F675" s="42"/>
      <c r="G675" s="42"/>
      <c r="H675" s="42"/>
      <c r="I675" s="42"/>
      <c r="J675" s="42"/>
      <c r="K675" s="42"/>
      <c r="L675" s="42"/>
      <c r="M675" s="11" t="str">
        <f xml:space="preserve">
(IF(F675&gt;'admin BN&lt;40'!$C$41,'admin BN&lt;40'!$B$41,
(IF(F675&gt;'admin BN&lt;40'!$C$40,'admin BN&lt;40'!$B$40,
(IF(F675&gt;'admin BN&lt;40'!$C$39,'admin BN&lt;40'!$B$39,
(IF(F675&gt;'admin BN&lt;40'!$C$38,'admin BN&lt;40'!$B$38,
(IF(F675&gt;'admin BN&lt;40'!$C$37,'admin BN&lt;40'!$B$37,
(IF(F675&gt;'admin BN&lt;40'!$C$36,'admin BN&lt;40'!$B$36,
(IF(F675&gt;'admin BN&lt;40'!$C$35,'admin BN&lt;40'!$B$35,
(IF(F675&gt;'admin BN&lt;40'!$C$34,'admin BN&lt;40'!$B$34,
(IF(F675&gt;'admin BN&lt;40'!$C$33,'admin BN&lt;40'!$B$33,
(IF(F675&gt;'admin BN&lt;40'!$C$32,'admin BN&lt;40'!$B$32,
(IF(F675&gt;'admin BN&lt;40'!$C$31,'admin BN&lt;40'!$B$31,
(IF(F675&gt;'admin BN&lt;40'!$C$30,'admin BN&lt;40'!$B$30,
(IF(F675&gt;'admin BN&lt;40'!$C$29,'admin BN&lt;40'!$B$29,IF(F675="","",'admin BN&lt;40'!$B$28)))))))))))))))))))))))))))</f>
        <v/>
      </c>
      <c r="N675" s="12" t="str">
        <f xml:space="preserve">
IF(ISBLANK(K675),"",
IF(K675&gt;'admin BN&lt;40'!$E$6,"Safe",
IF(K675&gt;'admin BN&lt;40'!$G$6,"Danger",)))</f>
        <v/>
      </c>
      <c r="O675" s="13" t="str">
        <f xml:space="preserve">
IF(ISBLANK(L675),"",
IF(L675&gt;'admin BN&lt;40'!$G$7,"Danger",
IF(L675&gt;'admin BN&lt;40'!$F$7,"Alert",
IF(L675&gt;='admin BN&lt;40'!$E$7,"Safe",""))))</f>
        <v/>
      </c>
      <c r="P675" s="14" t="str">
        <f xml:space="preserve">
(IF(G675&gt;'admin BN&lt;40'!$C$23,'admin BN&lt;40'!$B$23,
(IF(G675&gt;'admin BN&lt;40'!$C$22,'admin BN&lt;40'!$B$22,
(IF(G675&gt;'admin BN&lt;40'!$C$21,'admin BN&lt;40'!$B$21,
(IF(G675&gt;'admin BN&lt;40'!$C$20,'admin BN&lt;40'!$B$20,IF(G675&gt;'admin BN&lt;40'!$C$19,'admin BN&lt;40'!$B$19,"")))))))))</f>
        <v/>
      </c>
      <c r="Q675" s="14" t="str">
        <f t="shared" si="20"/>
        <v/>
      </c>
      <c r="R675" s="14">
        <f t="shared" si="21"/>
        <v>5</v>
      </c>
      <c r="S675" s="15" t="str">
        <f xml:space="preserve">
IF($R675&gt;0,"Fill in all required fields",
IF(OR($M675="&gt;3.0%",$M675="2.0-3.0%",$M675="1.5-2.0%",$M675="0.5-1.5%"),"Fuel sulphur content is too high for operation on BN&lt;40, please use a higher BN CLO and the matching sheet",
IF($I675&gt;100,"CLO not suitable for this sheet. Please check BN &gt;100 sheet",
IF(AND($I675&gt;39,$I675&lt;101),"CLO not suitable for this sheet. Please check BN40 - BN100 sheet",
IF(ISERROR(VLOOKUP(Q675,'admin BN&lt;40'!J$6:M$59,4,FALSE)),"",VLOOKUP(Q675,'admin BN&lt;40'!J$6:M$59,4,FALSE))))))</f>
        <v>Fill in all required fields</v>
      </c>
    </row>
    <row r="676" spans="2:19" ht="15">
      <c r="B676" s="10">
        <v>671</v>
      </c>
      <c r="C676" s="41"/>
      <c r="D676" s="42"/>
      <c r="E676" s="42"/>
      <c r="F676" s="42"/>
      <c r="G676" s="42"/>
      <c r="H676" s="42"/>
      <c r="I676" s="42"/>
      <c r="J676" s="42"/>
      <c r="K676" s="42"/>
      <c r="L676" s="42"/>
      <c r="M676" s="11" t="str">
        <f xml:space="preserve">
(IF(F676&gt;'admin BN&lt;40'!$C$41,'admin BN&lt;40'!$B$41,
(IF(F676&gt;'admin BN&lt;40'!$C$40,'admin BN&lt;40'!$B$40,
(IF(F676&gt;'admin BN&lt;40'!$C$39,'admin BN&lt;40'!$B$39,
(IF(F676&gt;'admin BN&lt;40'!$C$38,'admin BN&lt;40'!$B$38,
(IF(F676&gt;'admin BN&lt;40'!$C$37,'admin BN&lt;40'!$B$37,
(IF(F676&gt;'admin BN&lt;40'!$C$36,'admin BN&lt;40'!$B$36,
(IF(F676&gt;'admin BN&lt;40'!$C$35,'admin BN&lt;40'!$B$35,
(IF(F676&gt;'admin BN&lt;40'!$C$34,'admin BN&lt;40'!$B$34,
(IF(F676&gt;'admin BN&lt;40'!$C$33,'admin BN&lt;40'!$B$33,
(IF(F676&gt;'admin BN&lt;40'!$C$32,'admin BN&lt;40'!$B$32,
(IF(F676&gt;'admin BN&lt;40'!$C$31,'admin BN&lt;40'!$B$31,
(IF(F676&gt;'admin BN&lt;40'!$C$30,'admin BN&lt;40'!$B$30,
(IF(F676&gt;'admin BN&lt;40'!$C$29,'admin BN&lt;40'!$B$29,IF(F676="","",'admin BN&lt;40'!$B$28)))))))))))))))))))))))))))</f>
        <v/>
      </c>
      <c r="N676" s="12" t="str">
        <f xml:space="preserve">
IF(ISBLANK(K676),"",
IF(K676&gt;'admin BN&lt;40'!$E$6,"Safe",
IF(K676&gt;'admin BN&lt;40'!$G$6,"Danger",)))</f>
        <v/>
      </c>
      <c r="O676" s="13" t="str">
        <f xml:space="preserve">
IF(ISBLANK(L676),"",
IF(L676&gt;'admin BN&lt;40'!$G$7,"Danger",
IF(L676&gt;'admin BN&lt;40'!$F$7,"Alert",
IF(L676&gt;='admin BN&lt;40'!$E$7,"Safe",""))))</f>
        <v/>
      </c>
      <c r="P676" s="14" t="str">
        <f xml:space="preserve">
(IF(G676&gt;'admin BN&lt;40'!$C$23,'admin BN&lt;40'!$B$23,
(IF(G676&gt;'admin BN&lt;40'!$C$22,'admin BN&lt;40'!$B$22,
(IF(G676&gt;'admin BN&lt;40'!$C$21,'admin BN&lt;40'!$B$21,
(IF(G676&gt;'admin BN&lt;40'!$C$20,'admin BN&lt;40'!$B$20,IF(G676&gt;'admin BN&lt;40'!$C$19,'admin BN&lt;40'!$B$19,"")))))))))</f>
        <v/>
      </c>
      <c r="Q676" s="14" t="str">
        <f t="shared" si="20"/>
        <v/>
      </c>
      <c r="R676" s="14">
        <f t="shared" si="21"/>
        <v>5</v>
      </c>
      <c r="S676" s="15" t="str">
        <f xml:space="preserve">
IF($R676&gt;0,"Fill in all required fields",
IF(OR($M676="&gt;3.0%",$M676="2.0-3.0%",$M676="1.5-2.0%",$M676="0.5-1.5%"),"Fuel sulphur content is too high for operation on BN&lt;40, please use a higher BN CLO and the matching sheet",
IF($I676&gt;100,"CLO not suitable for this sheet. Please check BN &gt;100 sheet",
IF(AND($I676&gt;39,$I676&lt;101),"CLO not suitable for this sheet. Please check BN40 - BN100 sheet",
IF(ISERROR(VLOOKUP(Q676,'admin BN&lt;40'!J$6:M$59,4,FALSE)),"",VLOOKUP(Q676,'admin BN&lt;40'!J$6:M$59,4,FALSE))))))</f>
        <v>Fill in all required fields</v>
      </c>
    </row>
    <row r="677" spans="2:19" ht="15">
      <c r="B677" s="10">
        <v>672</v>
      </c>
      <c r="C677" s="41"/>
      <c r="D677" s="42"/>
      <c r="E677" s="42"/>
      <c r="F677" s="42"/>
      <c r="G677" s="42"/>
      <c r="H677" s="42"/>
      <c r="I677" s="42"/>
      <c r="J677" s="42"/>
      <c r="K677" s="42"/>
      <c r="L677" s="42"/>
      <c r="M677" s="11" t="str">
        <f xml:space="preserve">
(IF(F677&gt;'admin BN&lt;40'!$C$41,'admin BN&lt;40'!$B$41,
(IF(F677&gt;'admin BN&lt;40'!$C$40,'admin BN&lt;40'!$B$40,
(IF(F677&gt;'admin BN&lt;40'!$C$39,'admin BN&lt;40'!$B$39,
(IF(F677&gt;'admin BN&lt;40'!$C$38,'admin BN&lt;40'!$B$38,
(IF(F677&gt;'admin BN&lt;40'!$C$37,'admin BN&lt;40'!$B$37,
(IF(F677&gt;'admin BN&lt;40'!$C$36,'admin BN&lt;40'!$B$36,
(IF(F677&gt;'admin BN&lt;40'!$C$35,'admin BN&lt;40'!$B$35,
(IF(F677&gt;'admin BN&lt;40'!$C$34,'admin BN&lt;40'!$B$34,
(IF(F677&gt;'admin BN&lt;40'!$C$33,'admin BN&lt;40'!$B$33,
(IF(F677&gt;'admin BN&lt;40'!$C$32,'admin BN&lt;40'!$B$32,
(IF(F677&gt;'admin BN&lt;40'!$C$31,'admin BN&lt;40'!$B$31,
(IF(F677&gt;'admin BN&lt;40'!$C$30,'admin BN&lt;40'!$B$30,
(IF(F677&gt;'admin BN&lt;40'!$C$29,'admin BN&lt;40'!$B$29,IF(F677="","",'admin BN&lt;40'!$B$28)))))))))))))))))))))))))))</f>
        <v/>
      </c>
      <c r="N677" s="12" t="str">
        <f xml:space="preserve">
IF(ISBLANK(K677),"",
IF(K677&gt;'admin BN&lt;40'!$E$6,"Safe",
IF(K677&gt;'admin BN&lt;40'!$G$6,"Danger",)))</f>
        <v/>
      </c>
      <c r="O677" s="13" t="str">
        <f xml:space="preserve">
IF(ISBLANK(L677),"",
IF(L677&gt;'admin BN&lt;40'!$G$7,"Danger",
IF(L677&gt;'admin BN&lt;40'!$F$7,"Alert",
IF(L677&gt;='admin BN&lt;40'!$E$7,"Safe",""))))</f>
        <v/>
      </c>
      <c r="P677" s="14" t="str">
        <f xml:space="preserve">
(IF(G677&gt;'admin BN&lt;40'!$C$23,'admin BN&lt;40'!$B$23,
(IF(G677&gt;'admin BN&lt;40'!$C$22,'admin BN&lt;40'!$B$22,
(IF(G677&gt;'admin BN&lt;40'!$C$21,'admin BN&lt;40'!$B$21,
(IF(G677&gt;'admin BN&lt;40'!$C$20,'admin BN&lt;40'!$B$20,IF(G677&gt;'admin BN&lt;40'!$C$19,'admin BN&lt;40'!$B$19,"")))))))))</f>
        <v/>
      </c>
      <c r="Q677" s="14" t="str">
        <f t="shared" si="20"/>
        <v/>
      </c>
      <c r="R677" s="14">
        <f t="shared" si="21"/>
        <v>5</v>
      </c>
      <c r="S677" s="15" t="str">
        <f xml:space="preserve">
IF($R677&gt;0,"Fill in all required fields",
IF(OR($M677="&gt;3.0%",$M677="2.0-3.0%",$M677="1.5-2.0%",$M677="0.5-1.5%"),"Fuel sulphur content is too high for operation on BN&lt;40, please use a higher BN CLO and the matching sheet",
IF($I677&gt;100,"CLO not suitable for this sheet. Please check BN &gt;100 sheet",
IF(AND($I677&gt;39,$I677&lt;101),"CLO not suitable for this sheet. Please check BN40 - BN100 sheet",
IF(ISERROR(VLOOKUP(Q677,'admin BN&lt;40'!J$6:M$59,4,FALSE)),"",VLOOKUP(Q677,'admin BN&lt;40'!J$6:M$59,4,FALSE))))))</f>
        <v>Fill in all required fields</v>
      </c>
    </row>
    <row r="678" spans="2:19" ht="15">
      <c r="B678" s="10">
        <v>673</v>
      </c>
      <c r="C678" s="41"/>
      <c r="D678" s="42"/>
      <c r="E678" s="42"/>
      <c r="F678" s="42"/>
      <c r="G678" s="42"/>
      <c r="H678" s="42"/>
      <c r="I678" s="42"/>
      <c r="J678" s="42"/>
      <c r="K678" s="42"/>
      <c r="L678" s="42"/>
      <c r="M678" s="11" t="str">
        <f xml:space="preserve">
(IF(F678&gt;'admin BN&lt;40'!$C$41,'admin BN&lt;40'!$B$41,
(IF(F678&gt;'admin BN&lt;40'!$C$40,'admin BN&lt;40'!$B$40,
(IF(F678&gt;'admin BN&lt;40'!$C$39,'admin BN&lt;40'!$B$39,
(IF(F678&gt;'admin BN&lt;40'!$C$38,'admin BN&lt;40'!$B$38,
(IF(F678&gt;'admin BN&lt;40'!$C$37,'admin BN&lt;40'!$B$37,
(IF(F678&gt;'admin BN&lt;40'!$C$36,'admin BN&lt;40'!$B$36,
(IF(F678&gt;'admin BN&lt;40'!$C$35,'admin BN&lt;40'!$B$35,
(IF(F678&gt;'admin BN&lt;40'!$C$34,'admin BN&lt;40'!$B$34,
(IF(F678&gt;'admin BN&lt;40'!$C$33,'admin BN&lt;40'!$B$33,
(IF(F678&gt;'admin BN&lt;40'!$C$32,'admin BN&lt;40'!$B$32,
(IF(F678&gt;'admin BN&lt;40'!$C$31,'admin BN&lt;40'!$B$31,
(IF(F678&gt;'admin BN&lt;40'!$C$30,'admin BN&lt;40'!$B$30,
(IF(F678&gt;'admin BN&lt;40'!$C$29,'admin BN&lt;40'!$B$29,IF(F678="","",'admin BN&lt;40'!$B$28)))))))))))))))))))))))))))</f>
        <v/>
      </c>
      <c r="N678" s="12" t="str">
        <f xml:space="preserve">
IF(ISBLANK(K678),"",
IF(K678&gt;'admin BN&lt;40'!$E$6,"Safe",
IF(K678&gt;'admin BN&lt;40'!$G$6,"Danger",)))</f>
        <v/>
      </c>
      <c r="O678" s="13" t="str">
        <f xml:space="preserve">
IF(ISBLANK(L678),"",
IF(L678&gt;'admin BN&lt;40'!$G$7,"Danger",
IF(L678&gt;'admin BN&lt;40'!$F$7,"Alert",
IF(L678&gt;='admin BN&lt;40'!$E$7,"Safe",""))))</f>
        <v/>
      </c>
      <c r="P678" s="14" t="str">
        <f xml:space="preserve">
(IF(G678&gt;'admin BN&lt;40'!$C$23,'admin BN&lt;40'!$B$23,
(IF(G678&gt;'admin BN&lt;40'!$C$22,'admin BN&lt;40'!$B$22,
(IF(G678&gt;'admin BN&lt;40'!$C$21,'admin BN&lt;40'!$B$21,
(IF(G678&gt;'admin BN&lt;40'!$C$20,'admin BN&lt;40'!$B$20,IF(G678&gt;'admin BN&lt;40'!$C$19,'admin BN&lt;40'!$B$19,"")))))))))</f>
        <v/>
      </c>
      <c r="Q678" s="14" t="str">
        <f t="shared" si="20"/>
        <v/>
      </c>
      <c r="R678" s="14">
        <f t="shared" si="21"/>
        <v>5</v>
      </c>
      <c r="S678" s="15" t="str">
        <f xml:space="preserve">
IF($R678&gt;0,"Fill in all required fields",
IF(OR($M678="&gt;3.0%",$M678="2.0-3.0%",$M678="1.5-2.0%",$M678="0.5-1.5%"),"Fuel sulphur content is too high for operation on BN&lt;40, please use a higher BN CLO and the matching sheet",
IF($I678&gt;100,"CLO not suitable for this sheet. Please check BN &gt;100 sheet",
IF(AND($I678&gt;39,$I678&lt;101),"CLO not suitable for this sheet. Please check BN40 - BN100 sheet",
IF(ISERROR(VLOOKUP(Q678,'admin BN&lt;40'!J$6:M$59,4,FALSE)),"",VLOOKUP(Q678,'admin BN&lt;40'!J$6:M$59,4,FALSE))))))</f>
        <v>Fill in all required fields</v>
      </c>
    </row>
    <row r="679" spans="2:19" ht="15">
      <c r="B679" s="10">
        <v>674</v>
      </c>
      <c r="C679" s="41"/>
      <c r="D679" s="42"/>
      <c r="E679" s="42"/>
      <c r="F679" s="42"/>
      <c r="G679" s="42"/>
      <c r="H679" s="42"/>
      <c r="I679" s="42"/>
      <c r="J679" s="42"/>
      <c r="K679" s="42"/>
      <c r="L679" s="42"/>
      <c r="M679" s="11" t="str">
        <f xml:space="preserve">
(IF(F679&gt;'admin BN&lt;40'!$C$41,'admin BN&lt;40'!$B$41,
(IF(F679&gt;'admin BN&lt;40'!$C$40,'admin BN&lt;40'!$B$40,
(IF(F679&gt;'admin BN&lt;40'!$C$39,'admin BN&lt;40'!$B$39,
(IF(F679&gt;'admin BN&lt;40'!$C$38,'admin BN&lt;40'!$B$38,
(IF(F679&gt;'admin BN&lt;40'!$C$37,'admin BN&lt;40'!$B$37,
(IF(F679&gt;'admin BN&lt;40'!$C$36,'admin BN&lt;40'!$B$36,
(IF(F679&gt;'admin BN&lt;40'!$C$35,'admin BN&lt;40'!$B$35,
(IF(F679&gt;'admin BN&lt;40'!$C$34,'admin BN&lt;40'!$B$34,
(IF(F679&gt;'admin BN&lt;40'!$C$33,'admin BN&lt;40'!$B$33,
(IF(F679&gt;'admin BN&lt;40'!$C$32,'admin BN&lt;40'!$B$32,
(IF(F679&gt;'admin BN&lt;40'!$C$31,'admin BN&lt;40'!$B$31,
(IF(F679&gt;'admin BN&lt;40'!$C$30,'admin BN&lt;40'!$B$30,
(IF(F679&gt;'admin BN&lt;40'!$C$29,'admin BN&lt;40'!$B$29,IF(F679="","",'admin BN&lt;40'!$B$28)))))))))))))))))))))))))))</f>
        <v/>
      </c>
      <c r="N679" s="12" t="str">
        <f xml:space="preserve">
IF(ISBLANK(K679),"",
IF(K679&gt;'admin BN&lt;40'!$E$6,"Safe",
IF(K679&gt;'admin BN&lt;40'!$G$6,"Danger",)))</f>
        <v/>
      </c>
      <c r="O679" s="13" t="str">
        <f xml:space="preserve">
IF(ISBLANK(L679),"",
IF(L679&gt;'admin BN&lt;40'!$G$7,"Danger",
IF(L679&gt;'admin BN&lt;40'!$F$7,"Alert",
IF(L679&gt;='admin BN&lt;40'!$E$7,"Safe",""))))</f>
        <v/>
      </c>
      <c r="P679" s="14" t="str">
        <f xml:space="preserve">
(IF(G679&gt;'admin BN&lt;40'!$C$23,'admin BN&lt;40'!$B$23,
(IF(G679&gt;'admin BN&lt;40'!$C$22,'admin BN&lt;40'!$B$22,
(IF(G679&gt;'admin BN&lt;40'!$C$21,'admin BN&lt;40'!$B$21,
(IF(G679&gt;'admin BN&lt;40'!$C$20,'admin BN&lt;40'!$B$20,IF(G679&gt;'admin BN&lt;40'!$C$19,'admin BN&lt;40'!$B$19,"")))))))))</f>
        <v/>
      </c>
      <c r="Q679" s="14" t="str">
        <f t="shared" si="20"/>
        <v/>
      </c>
      <c r="R679" s="14">
        <f t="shared" si="21"/>
        <v>5</v>
      </c>
      <c r="S679" s="15" t="str">
        <f xml:space="preserve">
IF($R679&gt;0,"Fill in all required fields",
IF(OR($M679="&gt;3.0%",$M679="2.0-3.0%",$M679="1.5-2.0%",$M679="0.5-1.5%"),"Fuel sulphur content is too high for operation on BN&lt;40, please use a higher BN CLO and the matching sheet",
IF($I679&gt;100,"CLO not suitable for this sheet. Please check BN &gt;100 sheet",
IF(AND($I679&gt;39,$I679&lt;101),"CLO not suitable for this sheet. Please check BN40 - BN100 sheet",
IF(ISERROR(VLOOKUP(Q679,'admin BN&lt;40'!J$6:M$59,4,FALSE)),"",VLOOKUP(Q679,'admin BN&lt;40'!J$6:M$59,4,FALSE))))))</f>
        <v>Fill in all required fields</v>
      </c>
    </row>
    <row r="680" spans="2:19" ht="15">
      <c r="B680" s="10">
        <v>675</v>
      </c>
      <c r="C680" s="41"/>
      <c r="D680" s="42"/>
      <c r="E680" s="42"/>
      <c r="F680" s="42"/>
      <c r="G680" s="42"/>
      <c r="H680" s="42"/>
      <c r="I680" s="42"/>
      <c r="J680" s="42"/>
      <c r="K680" s="42"/>
      <c r="L680" s="42"/>
      <c r="M680" s="11" t="str">
        <f xml:space="preserve">
(IF(F680&gt;'admin BN&lt;40'!$C$41,'admin BN&lt;40'!$B$41,
(IF(F680&gt;'admin BN&lt;40'!$C$40,'admin BN&lt;40'!$B$40,
(IF(F680&gt;'admin BN&lt;40'!$C$39,'admin BN&lt;40'!$B$39,
(IF(F680&gt;'admin BN&lt;40'!$C$38,'admin BN&lt;40'!$B$38,
(IF(F680&gt;'admin BN&lt;40'!$C$37,'admin BN&lt;40'!$B$37,
(IF(F680&gt;'admin BN&lt;40'!$C$36,'admin BN&lt;40'!$B$36,
(IF(F680&gt;'admin BN&lt;40'!$C$35,'admin BN&lt;40'!$B$35,
(IF(F680&gt;'admin BN&lt;40'!$C$34,'admin BN&lt;40'!$B$34,
(IF(F680&gt;'admin BN&lt;40'!$C$33,'admin BN&lt;40'!$B$33,
(IF(F680&gt;'admin BN&lt;40'!$C$32,'admin BN&lt;40'!$B$32,
(IF(F680&gt;'admin BN&lt;40'!$C$31,'admin BN&lt;40'!$B$31,
(IF(F680&gt;'admin BN&lt;40'!$C$30,'admin BN&lt;40'!$B$30,
(IF(F680&gt;'admin BN&lt;40'!$C$29,'admin BN&lt;40'!$B$29,IF(F680="","",'admin BN&lt;40'!$B$28)))))))))))))))))))))))))))</f>
        <v/>
      </c>
      <c r="N680" s="12" t="str">
        <f xml:space="preserve">
IF(ISBLANK(K680),"",
IF(K680&gt;'admin BN&lt;40'!$E$6,"Safe",
IF(K680&gt;'admin BN&lt;40'!$G$6,"Danger",)))</f>
        <v/>
      </c>
      <c r="O680" s="13" t="str">
        <f xml:space="preserve">
IF(ISBLANK(L680),"",
IF(L680&gt;'admin BN&lt;40'!$G$7,"Danger",
IF(L680&gt;'admin BN&lt;40'!$F$7,"Alert",
IF(L680&gt;='admin BN&lt;40'!$E$7,"Safe",""))))</f>
        <v/>
      </c>
      <c r="P680" s="14" t="str">
        <f xml:space="preserve">
(IF(G680&gt;'admin BN&lt;40'!$C$23,'admin BN&lt;40'!$B$23,
(IF(G680&gt;'admin BN&lt;40'!$C$22,'admin BN&lt;40'!$B$22,
(IF(G680&gt;'admin BN&lt;40'!$C$21,'admin BN&lt;40'!$B$21,
(IF(G680&gt;'admin BN&lt;40'!$C$20,'admin BN&lt;40'!$B$20,IF(G680&gt;'admin BN&lt;40'!$C$19,'admin BN&lt;40'!$B$19,"")))))))))</f>
        <v/>
      </c>
      <c r="Q680" s="14" t="str">
        <f t="shared" si="20"/>
        <v/>
      </c>
      <c r="R680" s="14">
        <f t="shared" si="21"/>
        <v>5</v>
      </c>
      <c r="S680" s="15" t="str">
        <f xml:space="preserve">
IF($R680&gt;0,"Fill in all required fields",
IF(OR($M680="&gt;3.0%",$M680="2.0-3.0%",$M680="1.5-2.0%",$M680="0.5-1.5%"),"Fuel sulphur content is too high for operation on BN&lt;40, please use a higher BN CLO and the matching sheet",
IF($I680&gt;100,"CLO not suitable for this sheet. Please check BN &gt;100 sheet",
IF(AND($I680&gt;39,$I680&lt;101),"CLO not suitable for this sheet. Please check BN40 - BN100 sheet",
IF(ISERROR(VLOOKUP(Q680,'admin BN&lt;40'!J$6:M$59,4,FALSE)),"",VLOOKUP(Q680,'admin BN&lt;40'!J$6:M$59,4,FALSE))))))</f>
        <v>Fill in all required fields</v>
      </c>
    </row>
    <row r="681" spans="2:19" ht="15">
      <c r="B681" s="10">
        <v>676</v>
      </c>
      <c r="C681" s="41"/>
      <c r="D681" s="42"/>
      <c r="E681" s="42"/>
      <c r="F681" s="42"/>
      <c r="G681" s="42"/>
      <c r="H681" s="42"/>
      <c r="I681" s="42"/>
      <c r="J681" s="42"/>
      <c r="K681" s="42"/>
      <c r="L681" s="42"/>
      <c r="M681" s="11" t="str">
        <f xml:space="preserve">
(IF(F681&gt;'admin BN&lt;40'!$C$41,'admin BN&lt;40'!$B$41,
(IF(F681&gt;'admin BN&lt;40'!$C$40,'admin BN&lt;40'!$B$40,
(IF(F681&gt;'admin BN&lt;40'!$C$39,'admin BN&lt;40'!$B$39,
(IF(F681&gt;'admin BN&lt;40'!$C$38,'admin BN&lt;40'!$B$38,
(IF(F681&gt;'admin BN&lt;40'!$C$37,'admin BN&lt;40'!$B$37,
(IF(F681&gt;'admin BN&lt;40'!$C$36,'admin BN&lt;40'!$B$36,
(IF(F681&gt;'admin BN&lt;40'!$C$35,'admin BN&lt;40'!$B$35,
(IF(F681&gt;'admin BN&lt;40'!$C$34,'admin BN&lt;40'!$B$34,
(IF(F681&gt;'admin BN&lt;40'!$C$33,'admin BN&lt;40'!$B$33,
(IF(F681&gt;'admin BN&lt;40'!$C$32,'admin BN&lt;40'!$B$32,
(IF(F681&gt;'admin BN&lt;40'!$C$31,'admin BN&lt;40'!$B$31,
(IF(F681&gt;'admin BN&lt;40'!$C$30,'admin BN&lt;40'!$B$30,
(IF(F681&gt;'admin BN&lt;40'!$C$29,'admin BN&lt;40'!$B$29,IF(F681="","",'admin BN&lt;40'!$B$28)))))))))))))))))))))))))))</f>
        <v/>
      </c>
      <c r="N681" s="12" t="str">
        <f xml:space="preserve">
IF(ISBLANK(K681),"",
IF(K681&gt;'admin BN&lt;40'!$E$6,"Safe",
IF(K681&gt;'admin BN&lt;40'!$G$6,"Danger",)))</f>
        <v/>
      </c>
      <c r="O681" s="13" t="str">
        <f xml:space="preserve">
IF(ISBLANK(L681),"",
IF(L681&gt;'admin BN&lt;40'!$G$7,"Danger",
IF(L681&gt;'admin BN&lt;40'!$F$7,"Alert",
IF(L681&gt;='admin BN&lt;40'!$E$7,"Safe",""))))</f>
        <v/>
      </c>
      <c r="P681" s="14" t="str">
        <f xml:space="preserve">
(IF(G681&gt;'admin BN&lt;40'!$C$23,'admin BN&lt;40'!$B$23,
(IF(G681&gt;'admin BN&lt;40'!$C$22,'admin BN&lt;40'!$B$22,
(IF(G681&gt;'admin BN&lt;40'!$C$21,'admin BN&lt;40'!$B$21,
(IF(G681&gt;'admin BN&lt;40'!$C$20,'admin BN&lt;40'!$B$20,IF(G681&gt;'admin BN&lt;40'!$C$19,'admin BN&lt;40'!$B$19,"")))))))))</f>
        <v/>
      </c>
      <c r="Q681" s="14" t="str">
        <f t="shared" si="20"/>
        <v/>
      </c>
      <c r="R681" s="14">
        <f t="shared" si="21"/>
        <v>5</v>
      </c>
      <c r="S681" s="15" t="str">
        <f xml:space="preserve">
IF($R681&gt;0,"Fill in all required fields",
IF(OR($M681="&gt;3.0%",$M681="2.0-3.0%",$M681="1.5-2.0%",$M681="0.5-1.5%"),"Fuel sulphur content is too high for operation on BN&lt;40, please use a higher BN CLO and the matching sheet",
IF($I681&gt;100,"CLO not suitable for this sheet. Please check BN &gt;100 sheet",
IF(AND($I681&gt;39,$I681&lt;101),"CLO not suitable for this sheet. Please check BN40 - BN100 sheet",
IF(ISERROR(VLOOKUP(Q681,'admin BN&lt;40'!J$6:M$59,4,FALSE)),"",VLOOKUP(Q681,'admin BN&lt;40'!J$6:M$59,4,FALSE))))))</f>
        <v>Fill in all required fields</v>
      </c>
    </row>
    <row r="682" spans="2:19" ht="15">
      <c r="B682" s="10">
        <v>677</v>
      </c>
      <c r="C682" s="41"/>
      <c r="D682" s="42"/>
      <c r="E682" s="42"/>
      <c r="F682" s="42"/>
      <c r="G682" s="42"/>
      <c r="H682" s="42"/>
      <c r="I682" s="42"/>
      <c r="J682" s="42"/>
      <c r="K682" s="42"/>
      <c r="L682" s="42"/>
      <c r="M682" s="11" t="str">
        <f xml:space="preserve">
(IF(F682&gt;'admin BN&lt;40'!$C$41,'admin BN&lt;40'!$B$41,
(IF(F682&gt;'admin BN&lt;40'!$C$40,'admin BN&lt;40'!$B$40,
(IF(F682&gt;'admin BN&lt;40'!$C$39,'admin BN&lt;40'!$B$39,
(IF(F682&gt;'admin BN&lt;40'!$C$38,'admin BN&lt;40'!$B$38,
(IF(F682&gt;'admin BN&lt;40'!$C$37,'admin BN&lt;40'!$B$37,
(IF(F682&gt;'admin BN&lt;40'!$C$36,'admin BN&lt;40'!$B$36,
(IF(F682&gt;'admin BN&lt;40'!$C$35,'admin BN&lt;40'!$B$35,
(IF(F682&gt;'admin BN&lt;40'!$C$34,'admin BN&lt;40'!$B$34,
(IF(F682&gt;'admin BN&lt;40'!$C$33,'admin BN&lt;40'!$B$33,
(IF(F682&gt;'admin BN&lt;40'!$C$32,'admin BN&lt;40'!$B$32,
(IF(F682&gt;'admin BN&lt;40'!$C$31,'admin BN&lt;40'!$B$31,
(IF(F682&gt;'admin BN&lt;40'!$C$30,'admin BN&lt;40'!$B$30,
(IF(F682&gt;'admin BN&lt;40'!$C$29,'admin BN&lt;40'!$B$29,IF(F682="","",'admin BN&lt;40'!$B$28)))))))))))))))))))))))))))</f>
        <v/>
      </c>
      <c r="N682" s="12" t="str">
        <f xml:space="preserve">
IF(ISBLANK(K682),"",
IF(K682&gt;'admin BN&lt;40'!$E$6,"Safe",
IF(K682&gt;'admin BN&lt;40'!$G$6,"Danger",)))</f>
        <v/>
      </c>
      <c r="O682" s="13" t="str">
        <f xml:space="preserve">
IF(ISBLANK(L682),"",
IF(L682&gt;'admin BN&lt;40'!$G$7,"Danger",
IF(L682&gt;'admin BN&lt;40'!$F$7,"Alert",
IF(L682&gt;='admin BN&lt;40'!$E$7,"Safe",""))))</f>
        <v/>
      </c>
      <c r="P682" s="14" t="str">
        <f xml:space="preserve">
(IF(G682&gt;'admin BN&lt;40'!$C$23,'admin BN&lt;40'!$B$23,
(IF(G682&gt;'admin BN&lt;40'!$C$22,'admin BN&lt;40'!$B$22,
(IF(G682&gt;'admin BN&lt;40'!$C$21,'admin BN&lt;40'!$B$21,
(IF(G682&gt;'admin BN&lt;40'!$C$20,'admin BN&lt;40'!$B$20,IF(G682&gt;'admin BN&lt;40'!$C$19,'admin BN&lt;40'!$B$19,"")))))))))</f>
        <v/>
      </c>
      <c r="Q682" s="14" t="str">
        <f t="shared" si="20"/>
        <v/>
      </c>
      <c r="R682" s="14">
        <f t="shared" si="21"/>
        <v>5</v>
      </c>
      <c r="S682" s="15" t="str">
        <f xml:space="preserve">
IF($R682&gt;0,"Fill in all required fields",
IF(OR($M682="&gt;3.0%",$M682="2.0-3.0%",$M682="1.5-2.0%",$M682="0.5-1.5%"),"Fuel sulphur content is too high for operation on BN&lt;40, please use a higher BN CLO and the matching sheet",
IF($I682&gt;100,"CLO not suitable for this sheet. Please check BN &gt;100 sheet",
IF(AND($I682&gt;39,$I682&lt;101),"CLO not suitable for this sheet. Please check BN40 - BN100 sheet",
IF(ISERROR(VLOOKUP(Q682,'admin BN&lt;40'!J$6:M$59,4,FALSE)),"",VLOOKUP(Q682,'admin BN&lt;40'!J$6:M$59,4,FALSE))))))</f>
        <v>Fill in all required fields</v>
      </c>
    </row>
    <row r="683" spans="2:19" ht="15">
      <c r="B683" s="10">
        <v>678</v>
      </c>
      <c r="C683" s="41"/>
      <c r="D683" s="42"/>
      <c r="E683" s="42"/>
      <c r="F683" s="42"/>
      <c r="G683" s="42"/>
      <c r="H683" s="42"/>
      <c r="I683" s="42"/>
      <c r="J683" s="42"/>
      <c r="K683" s="42"/>
      <c r="L683" s="42"/>
      <c r="M683" s="11" t="str">
        <f xml:space="preserve">
(IF(F683&gt;'admin BN&lt;40'!$C$41,'admin BN&lt;40'!$B$41,
(IF(F683&gt;'admin BN&lt;40'!$C$40,'admin BN&lt;40'!$B$40,
(IF(F683&gt;'admin BN&lt;40'!$C$39,'admin BN&lt;40'!$B$39,
(IF(F683&gt;'admin BN&lt;40'!$C$38,'admin BN&lt;40'!$B$38,
(IF(F683&gt;'admin BN&lt;40'!$C$37,'admin BN&lt;40'!$B$37,
(IF(F683&gt;'admin BN&lt;40'!$C$36,'admin BN&lt;40'!$B$36,
(IF(F683&gt;'admin BN&lt;40'!$C$35,'admin BN&lt;40'!$B$35,
(IF(F683&gt;'admin BN&lt;40'!$C$34,'admin BN&lt;40'!$B$34,
(IF(F683&gt;'admin BN&lt;40'!$C$33,'admin BN&lt;40'!$B$33,
(IF(F683&gt;'admin BN&lt;40'!$C$32,'admin BN&lt;40'!$B$32,
(IF(F683&gt;'admin BN&lt;40'!$C$31,'admin BN&lt;40'!$B$31,
(IF(F683&gt;'admin BN&lt;40'!$C$30,'admin BN&lt;40'!$B$30,
(IF(F683&gt;'admin BN&lt;40'!$C$29,'admin BN&lt;40'!$B$29,IF(F683="","",'admin BN&lt;40'!$B$28)))))))))))))))))))))))))))</f>
        <v/>
      </c>
      <c r="N683" s="12" t="str">
        <f xml:space="preserve">
IF(ISBLANK(K683),"",
IF(K683&gt;'admin BN&lt;40'!$E$6,"Safe",
IF(K683&gt;'admin BN&lt;40'!$G$6,"Danger",)))</f>
        <v/>
      </c>
      <c r="O683" s="13" t="str">
        <f xml:space="preserve">
IF(ISBLANK(L683),"",
IF(L683&gt;'admin BN&lt;40'!$G$7,"Danger",
IF(L683&gt;'admin BN&lt;40'!$F$7,"Alert",
IF(L683&gt;='admin BN&lt;40'!$E$7,"Safe",""))))</f>
        <v/>
      </c>
      <c r="P683" s="14" t="str">
        <f xml:space="preserve">
(IF(G683&gt;'admin BN&lt;40'!$C$23,'admin BN&lt;40'!$B$23,
(IF(G683&gt;'admin BN&lt;40'!$C$22,'admin BN&lt;40'!$B$22,
(IF(G683&gt;'admin BN&lt;40'!$C$21,'admin BN&lt;40'!$B$21,
(IF(G683&gt;'admin BN&lt;40'!$C$20,'admin BN&lt;40'!$B$20,IF(G683&gt;'admin BN&lt;40'!$C$19,'admin BN&lt;40'!$B$19,"")))))))))</f>
        <v/>
      </c>
      <c r="Q683" s="14" t="str">
        <f t="shared" si="20"/>
        <v/>
      </c>
      <c r="R683" s="14">
        <f t="shared" si="21"/>
        <v>5</v>
      </c>
      <c r="S683" s="15" t="str">
        <f xml:space="preserve">
IF($R683&gt;0,"Fill in all required fields",
IF(OR($M683="&gt;3.0%",$M683="2.0-3.0%",$M683="1.5-2.0%",$M683="0.5-1.5%"),"Fuel sulphur content is too high for operation on BN&lt;40, please use a higher BN CLO and the matching sheet",
IF($I683&gt;100,"CLO not suitable for this sheet. Please check BN &gt;100 sheet",
IF(AND($I683&gt;39,$I683&lt;101),"CLO not suitable for this sheet. Please check BN40 - BN100 sheet",
IF(ISERROR(VLOOKUP(Q683,'admin BN&lt;40'!J$6:M$59,4,FALSE)),"",VLOOKUP(Q683,'admin BN&lt;40'!J$6:M$59,4,FALSE))))))</f>
        <v>Fill in all required fields</v>
      </c>
    </row>
    <row r="684" spans="2:19" ht="15">
      <c r="B684" s="10">
        <v>679</v>
      </c>
      <c r="C684" s="41"/>
      <c r="D684" s="42"/>
      <c r="E684" s="42"/>
      <c r="F684" s="42"/>
      <c r="G684" s="42"/>
      <c r="H684" s="42"/>
      <c r="I684" s="42"/>
      <c r="J684" s="42"/>
      <c r="K684" s="42"/>
      <c r="L684" s="42"/>
      <c r="M684" s="11" t="str">
        <f xml:space="preserve">
(IF(F684&gt;'admin BN&lt;40'!$C$41,'admin BN&lt;40'!$B$41,
(IF(F684&gt;'admin BN&lt;40'!$C$40,'admin BN&lt;40'!$B$40,
(IF(F684&gt;'admin BN&lt;40'!$C$39,'admin BN&lt;40'!$B$39,
(IF(F684&gt;'admin BN&lt;40'!$C$38,'admin BN&lt;40'!$B$38,
(IF(F684&gt;'admin BN&lt;40'!$C$37,'admin BN&lt;40'!$B$37,
(IF(F684&gt;'admin BN&lt;40'!$C$36,'admin BN&lt;40'!$B$36,
(IF(F684&gt;'admin BN&lt;40'!$C$35,'admin BN&lt;40'!$B$35,
(IF(F684&gt;'admin BN&lt;40'!$C$34,'admin BN&lt;40'!$B$34,
(IF(F684&gt;'admin BN&lt;40'!$C$33,'admin BN&lt;40'!$B$33,
(IF(F684&gt;'admin BN&lt;40'!$C$32,'admin BN&lt;40'!$B$32,
(IF(F684&gt;'admin BN&lt;40'!$C$31,'admin BN&lt;40'!$B$31,
(IF(F684&gt;'admin BN&lt;40'!$C$30,'admin BN&lt;40'!$B$30,
(IF(F684&gt;'admin BN&lt;40'!$C$29,'admin BN&lt;40'!$B$29,IF(F684="","",'admin BN&lt;40'!$B$28)))))))))))))))))))))))))))</f>
        <v/>
      </c>
      <c r="N684" s="12" t="str">
        <f xml:space="preserve">
IF(ISBLANK(K684),"",
IF(K684&gt;'admin BN&lt;40'!$E$6,"Safe",
IF(K684&gt;'admin BN&lt;40'!$G$6,"Danger",)))</f>
        <v/>
      </c>
      <c r="O684" s="13" t="str">
        <f xml:space="preserve">
IF(ISBLANK(L684),"",
IF(L684&gt;'admin BN&lt;40'!$G$7,"Danger",
IF(L684&gt;'admin BN&lt;40'!$F$7,"Alert",
IF(L684&gt;='admin BN&lt;40'!$E$7,"Safe",""))))</f>
        <v/>
      </c>
      <c r="P684" s="14" t="str">
        <f xml:space="preserve">
(IF(G684&gt;'admin BN&lt;40'!$C$23,'admin BN&lt;40'!$B$23,
(IF(G684&gt;'admin BN&lt;40'!$C$22,'admin BN&lt;40'!$B$22,
(IF(G684&gt;'admin BN&lt;40'!$C$21,'admin BN&lt;40'!$B$21,
(IF(G684&gt;'admin BN&lt;40'!$C$20,'admin BN&lt;40'!$B$20,IF(G684&gt;'admin BN&lt;40'!$C$19,'admin BN&lt;40'!$B$19,"")))))))))</f>
        <v/>
      </c>
      <c r="Q684" s="14" t="str">
        <f t="shared" si="20"/>
        <v/>
      </c>
      <c r="R684" s="14">
        <f t="shared" si="21"/>
        <v>5</v>
      </c>
      <c r="S684" s="15" t="str">
        <f xml:space="preserve">
IF($R684&gt;0,"Fill in all required fields",
IF(OR($M684="&gt;3.0%",$M684="2.0-3.0%",$M684="1.5-2.0%",$M684="0.5-1.5%"),"Fuel sulphur content is too high for operation on BN&lt;40, please use a higher BN CLO and the matching sheet",
IF($I684&gt;100,"CLO not suitable for this sheet. Please check BN &gt;100 sheet",
IF(AND($I684&gt;39,$I684&lt;101),"CLO not suitable for this sheet. Please check BN40 - BN100 sheet",
IF(ISERROR(VLOOKUP(Q684,'admin BN&lt;40'!J$6:M$59,4,FALSE)),"",VLOOKUP(Q684,'admin BN&lt;40'!J$6:M$59,4,FALSE))))))</f>
        <v>Fill in all required fields</v>
      </c>
    </row>
    <row r="685" spans="2:19" ht="15">
      <c r="B685" s="10">
        <v>680</v>
      </c>
      <c r="C685" s="41"/>
      <c r="D685" s="42"/>
      <c r="E685" s="42"/>
      <c r="F685" s="42"/>
      <c r="G685" s="42"/>
      <c r="H685" s="42"/>
      <c r="I685" s="42"/>
      <c r="J685" s="42"/>
      <c r="K685" s="42"/>
      <c r="L685" s="42"/>
      <c r="M685" s="11" t="str">
        <f xml:space="preserve">
(IF(F685&gt;'admin BN&lt;40'!$C$41,'admin BN&lt;40'!$B$41,
(IF(F685&gt;'admin BN&lt;40'!$C$40,'admin BN&lt;40'!$B$40,
(IF(F685&gt;'admin BN&lt;40'!$C$39,'admin BN&lt;40'!$B$39,
(IF(F685&gt;'admin BN&lt;40'!$C$38,'admin BN&lt;40'!$B$38,
(IF(F685&gt;'admin BN&lt;40'!$C$37,'admin BN&lt;40'!$B$37,
(IF(F685&gt;'admin BN&lt;40'!$C$36,'admin BN&lt;40'!$B$36,
(IF(F685&gt;'admin BN&lt;40'!$C$35,'admin BN&lt;40'!$B$35,
(IF(F685&gt;'admin BN&lt;40'!$C$34,'admin BN&lt;40'!$B$34,
(IF(F685&gt;'admin BN&lt;40'!$C$33,'admin BN&lt;40'!$B$33,
(IF(F685&gt;'admin BN&lt;40'!$C$32,'admin BN&lt;40'!$B$32,
(IF(F685&gt;'admin BN&lt;40'!$C$31,'admin BN&lt;40'!$B$31,
(IF(F685&gt;'admin BN&lt;40'!$C$30,'admin BN&lt;40'!$B$30,
(IF(F685&gt;'admin BN&lt;40'!$C$29,'admin BN&lt;40'!$B$29,IF(F685="","",'admin BN&lt;40'!$B$28)))))))))))))))))))))))))))</f>
        <v/>
      </c>
      <c r="N685" s="12" t="str">
        <f xml:space="preserve">
IF(ISBLANK(K685),"",
IF(K685&gt;'admin BN&lt;40'!$E$6,"Safe",
IF(K685&gt;'admin BN&lt;40'!$G$6,"Danger",)))</f>
        <v/>
      </c>
      <c r="O685" s="13" t="str">
        <f xml:space="preserve">
IF(ISBLANK(L685),"",
IF(L685&gt;'admin BN&lt;40'!$G$7,"Danger",
IF(L685&gt;'admin BN&lt;40'!$F$7,"Alert",
IF(L685&gt;='admin BN&lt;40'!$E$7,"Safe",""))))</f>
        <v/>
      </c>
      <c r="P685" s="14" t="str">
        <f xml:space="preserve">
(IF(G685&gt;'admin BN&lt;40'!$C$23,'admin BN&lt;40'!$B$23,
(IF(G685&gt;'admin BN&lt;40'!$C$22,'admin BN&lt;40'!$B$22,
(IF(G685&gt;'admin BN&lt;40'!$C$21,'admin BN&lt;40'!$B$21,
(IF(G685&gt;'admin BN&lt;40'!$C$20,'admin BN&lt;40'!$B$20,IF(G685&gt;'admin BN&lt;40'!$C$19,'admin BN&lt;40'!$B$19,"")))))))))</f>
        <v/>
      </c>
      <c r="Q685" s="14" t="str">
        <f t="shared" si="20"/>
        <v/>
      </c>
      <c r="R685" s="14">
        <f t="shared" si="21"/>
        <v>5</v>
      </c>
      <c r="S685" s="15" t="str">
        <f xml:space="preserve">
IF($R685&gt;0,"Fill in all required fields",
IF(OR($M685="&gt;3.0%",$M685="2.0-3.0%",$M685="1.5-2.0%",$M685="0.5-1.5%"),"Fuel sulphur content is too high for operation on BN&lt;40, please use a higher BN CLO and the matching sheet",
IF($I685&gt;100,"CLO not suitable for this sheet. Please check BN &gt;100 sheet",
IF(AND($I685&gt;39,$I685&lt;101),"CLO not suitable for this sheet. Please check BN40 - BN100 sheet",
IF(ISERROR(VLOOKUP(Q685,'admin BN&lt;40'!J$6:M$59,4,FALSE)),"",VLOOKUP(Q685,'admin BN&lt;40'!J$6:M$59,4,FALSE))))))</f>
        <v>Fill in all required fields</v>
      </c>
    </row>
    <row r="686" spans="2:19" ht="15">
      <c r="B686" s="10">
        <v>681</v>
      </c>
      <c r="C686" s="41"/>
      <c r="D686" s="42"/>
      <c r="E686" s="42"/>
      <c r="F686" s="42"/>
      <c r="G686" s="42"/>
      <c r="H686" s="42"/>
      <c r="I686" s="42"/>
      <c r="J686" s="42"/>
      <c r="K686" s="42"/>
      <c r="L686" s="42"/>
      <c r="M686" s="11" t="str">
        <f xml:space="preserve">
(IF(F686&gt;'admin BN&lt;40'!$C$41,'admin BN&lt;40'!$B$41,
(IF(F686&gt;'admin BN&lt;40'!$C$40,'admin BN&lt;40'!$B$40,
(IF(F686&gt;'admin BN&lt;40'!$C$39,'admin BN&lt;40'!$B$39,
(IF(F686&gt;'admin BN&lt;40'!$C$38,'admin BN&lt;40'!$B$38,
(IF(F686&gt;'admin BN&lt;40'!$C$37,'admin BN&lt;40'!$B$37,
(IF(F686&gt;'admin BN&lt;40'!$C$36,'admin BN&lt;40'!$B$36,
(IF(F686&gt;'admin BN&lt;40'!$C$35,'admin BN&lt;40'!$B$35,
(IF(F686&gt;'admin BN&lt;40'!$C$34,'admin BN&lt;40'!$B$34,
(IF(F686&gt;'admin BN&lt;40'!$C$33,'admin BN&lt;40'!$B$33,
(IF(F686&gt;'admin BN&lt;40'!$C$32,'admin BN&lt;40'!$B$32,
(IF(F686&gt;'admin BN&lt;40'!$C$31,'admin BN&lt;40'!$B$31,
(IF(F686&gt;'admin BN&lt;40'!$C$30,'admin BN&lt;40'!$B$30,
(IF(F686&gt;'admin BN&lt;40'!$C$29,'admin BN&lt;40'!$B$29,IF(F686="","",'admin BN&lt;40'!$B$28)))))))))))))))))))))))))))</f>
        <v/>
      </c>
      <c r="N686" s="12" t="str">
        <f xml:space="preserve">
IF(ISBLANK(K686),"",
IF(K686&gt;'admin BN&lt;40'!$E$6,"Safe",
IF(K686&gt;'admin BN&lt;40'!$G$6,"Danger",)))</f>
        <v/>
      </c>
      <c r="O686" s="13" t="str">
        <f xml:space="preserve">
IF(ISBLANK(L686),"",
IF(L686&gt;'admin BN&lt;40'!$G$7,"Danger",
IF(L686&gt;'admin BN&lt;40'!$F$7,"Alert",
IF(L686&gt;='admin BN&lt;40'!$E$7,"Safe",""))))</f>
        <v/>
      </c>
      <c r="P686" s="14" t="str">
        <f xml:space="preserve">
(IF(G686&gt;'admin BN&lt;40'!$C$23,'admin BN&lt;40'!$B$23,
(IF(G686&gt;'admin BN&lt;40'!$C$22,'admin BN&lt;40'!$B$22,
(IF(G686&gt;'admin BN&lt;40'!$C$21,'admin BN&lt;40'!$B$21,
(IF(G686&gt;'admin BN&lt;40'!$C$20,'admin BN&lt;40'!$B$20,IF(G686&gt;'admin BN&lt;40'!$C$19,'admin BN&lt;40'!$B$19,"")))))))))</f>
        <v/>
      </c>
      <c r="Q686" s="14" t="str">
        <f t="shared" si="20"/>
        <v/>
      </c>
      <c r="R686" s="14">
        <f t="shared" si="21"/>
        <v>5</v>
      </c>
      <c r="S686" s="15" t="str">
        <f xml:space="preserve">
IF($R686&gt;0,"Fill in all required fields",
IF(OR($M686="&gt;3.0%",$M686="2.0-3.0%",$M686="1.5-2.0%",$M686="0.5-1.5%"),"Fuel sulphur content is too high for operation on BN&lt;40, please use a higher BN CLO and the matching sheet",
IF($I686&gt;100,"CLO not suitable for this sheet. Please check BN &gt;100 sheet",
IF(AND($I686&gt;39,$I686&lt;101),"CLO not suitable for this sheet. Please check BN40 - BN100 sheet",
IF(ISERROR(VLOOKUP(Q686,'admin BN&lt;40'!J$6:M$59,4,FALSE)),"",VLOOKUP(Q686,'admin BN&lt;40'!J$6:M$59,4,FALSE))))))</f>
        <v>Fill in all required fields</v>
      </c>
    </row>
    <row r="687" spans="2:19" ht="15">
      <c r="B687" s="10">
        <v>682</v>
      </c>
      <c r="C687" s="41"/>
      <c r="D687" s="42"/>
      <c r="E687" s="42"/>
      <c r="F687" s="42"/>
      <c r="G687" s="42"/>
      <c r="H687" s="42"/>
      <c r="I687" s="42"/>
      <c r="J687" s="42"/>
      <c r="K687" s="42"/>
      <c r="L687" s="42"/>
      <c r="M687" s="11" t="str">
        <f xml:space="preserve">
(IF(F687&gt;'admin BN&lt;40'!$C$41,'admin BN&lt;40'!$B$41,
(IF(F687&gt;'admin BN&lt;40'!$C$40,'admin BN&lt;40'!$B$40,
(IF(F687&gt;'admin BN&lt;40'!$C$39,'admin BN&lt;40'!$B$39,
(IF(F687&gt;'admin BN&lt;40'!$C$38,'admin BN&lt;40'!$B$38,
(IF(F687&gt;'admin BN&lt;40'!$C$37,'admin BN&lt;40'!$B$37,
(IF(F687&gt;'admin BN&lt;40'!$C$36,'admin BN&lt;40'!$B$36,
(IF(F687&gt;'admin BN&lt;40'!$C$35,'admin BN&lt;40'!$B$35,
(IF(F687&gt;'admin BN&lt;40'!$C$34,'admin BN&lt;40'!$B$34,
(IF(F687&gt;'admin BN&lt;40'!$C$33,'admin BN&lt;40'!$B$33,
(IF(F687&gt;'admin BN&lt;40'!$C$32,'admin BN&lt;40'!$B$32,
(IF(F687&gt;'admin BN&lt;40'!$C$31,'admin BN&lt;40'!$B$31,
(IF(F687&gt;'admin BN&lt;40'!$C$30,'admin BN&lt;40'!$B$30,
(IF(F687&gt;'admin BN&lt;40'!$C$29,'admin BN&lt;40'!$B$29,IF(F687="","",'admin BN&lt;40'!$B$28)))))))))))))))))))))))))))</f>
        <v/>
      </c>
      <c r="N687" s="12" t="str">
        <f xml:space="preserve">
IF(ISBLANK(K687),"",
IF(K687&gt;'admin BN&lt;40'!$E$6,"Safe",
IF(K687&gt;'admin BN&lt;40'!$G$6,"Danger",)))</f>
        <v/>
      </c>
      <c r="O687" s="13" t="str">
        <f xml:space="preserve">
IF(ISBLANK(L687),"",
IF(L687&gt;'admin BN&lt;40'!$G$7,"Danger",
IF(L687&gt;'admin BN&lt;40'!$F$7,"Alert",
IF(L687&gt;='admin BN&lt;40'!$E$7,"Safe",""))))</f>
        <v/>
      </c>
      <c r="P687" s="14" t="str">
        <f xml:space="preserve">
(IF(G687&gt;'admin BN&lt;40'!$C$23,'admin BN&lt;40'!$B$23,
(IF(G687&gt;'admin BN&lt;40'!$C$22,'admin BN&lt;40'!$B$22,
(IF(G687&gt;'admin BN&lt;40'!$C$21,'admin BN&lt;40'!$B$21,
(IF(G687&gt;'admin BN&lt;40'!$C$20,'admin BN&lt;40'!$B$20,IF(G687&gt;'admin BN&lt;40'!$C$19,'admin BN&lt;40'!$B$19,"")))))))))</f>
        <v/>
      </c>
      <c r="Q687" s="14" t="str">
        <f t="shared" si="20"/>
        <v/>
      </c>
      <c r="R687" s="14">
        <f t="shared" si="21"/>
        <v>5</v>
      </c>
      <c r="S687" s="15" t="str">
        <f xml:space="preserve">
IF($R687&gt;0,"Fill in all required fields",
IF(OR($M687="&gt;3.0%",$M687="2.0-3.0%",$M687="1.5-2.0%",$M687="0.5-1.5%"),"Fuel sulphur content is too high for operation on BN&lt;40, please use a higher BN CLO and the matching sheet",
IF($I687&gt;100,"CLO not suitable for this sheet. Please check BN &gt;100 sheet",
IF(AND($I687&gt;39,$I687&lt;101),"CLO not suitable for this sheet. Please check BN40 - BN100 sheet",
IF(ISERROR(VLOOKUP(Q687,'admin BN&lt;40'!J$6:M$59,4,FALSE)),"",VLOOKUP(Q687,'admin BN&lt;40'!J$6:M$59,4,FALSE))))))</f>
        <v>Fill in all required fields</v>
      </c>
    </row>
    <row r="688" spans="2:19" ht="15">
      <c r="B688" s="10">
        <v>683</v>
      </c>
      <c r="C688" s="41"/>
      <c r="D688" s="42"/>
      <c r="E688" s="42"/>
      <c r="F688" s="42"/>
      <c r="G688" s="42"/>
      <c r="H688" s="42"/>
      <c r="I688" s="42"/>
      <c r="J688" s="42"/>
      <c r="K688" s="42"/>
      <c r="L688" s="42"/>
      <c r="M688" s="11" t="str">
        <f xml:space="preserve">
(IF(F688&gt;'admin BN&lt;40'!$C$41,'admin BN&lt;40'!$B$41,
(IF(F688&gt;'admin BN&lt;40'!$C$40,'admin BN&lt;40'!$B$40,
(IF(F688&gt;'admin BN&lt;40'!$C$39,'admin BN&lt;40'!$B$39,
(IF(F688&gt;'admin BN&lt;40'!$C$38,'admin BN&lt;40'!$B$38,
(IF(F688&gt;'admin BN&lt;40'!$C$37,'admin BN&lt;40'!$B$37,
(IF(F688&gt;'admin BN&lt;40'!$C$36,'admin BN&lt;40'!$B$36,
(IF(F688&gt;'admin BN&lt;40'!$C$35,'admin BN&lt;40'!$B$35,
(IF(F688&gt;'admin BN&lt;40'!$C$34,'admin BN&lt;40'!$B$34,
(IF(F688&gt;'admin BN&lt;40'!$C$33,'admin BN&lt;40'!$B$33,
(IF(F688&gt;'admin BN&lt;40'!$C$32,'admin BN&lt;40'!$B$32,
(IF(F688&gt;'admin BN&lt;40'!$C$31,'admin BN&lt;40'!$B$31,
(IF(F688&gt;'admin BN&lt;40'!$C$30,'admin BN&lt;40'!$B$30,
(IF(F688&gt;'admin BN&lt;40'!$C$29,'admin BN&lt;40'!$B$29,IF(F688="","",'admin BN&lt;40'!$B$28)))))))))))))))))))))))))))</f>
        <v/>
      </c>
      <c r="N688" s="12" t="str">
        <f xml:space="preserve">
IF(ISBLANK(K688),"",
IF(K688&gt;'admin BN&lt;40'!$E$6,"Safe",
IF(K688&gt;'admin BN&lt;40'!$G$6,"Danger",)))</f>
        <v/>
      </c>
      <c r="O688" s="13" t="str">
        <f xml:space="preserve">
IF(ISBLANK(L688),"",
IF(L688&gt;'admin BN&lt;40'!$G$7,"Danger",
IF(L688&gt;'admin BN&lt;40'!$F$7,"Alert",
IF(L688&gt;='admin BN&lt;40'!$E$7,"Safe",""))))</f>
        <v/>
      </c>
      <c r="P688" s="14" t="str">
        <f xml:space="preserve">
(IF(G688&gt;'admin BN&lt;40'!$C$23,'admin BN&lt;40'!$B$23,
(IF(G688&gt;'admin BN&lt;40'!$C$22,'admin BN&lt;40'!$B$22,
(IF(G688&gt;'admin BN&lt;40'!$C$21,'admin BN&lt;40'!$B$21,
(IF(G688&gt;'admin BN&lt;40'!$C$20,'admin BN&lt;40'!$B$20,IF(G688&gt;'admin BN&lt;40'!$C$19,'admin BN&lt;40'!$B$19,"")))))))))</f>
        <v/>
      </c>
      <c r="Q688" s="14" t="str">
        <f t="shared" si="20"/>
        <v/>
      </c>
      <c r="R688" s="14">
        <f t="shared" si="21"/>
        <v>5</v>
      </c>
      <c r="S688" s="15" t="str">
        <f xml:space="preserve">
IF($R688&gt;0,"Fill in all required fields",
IF(OR($M688="&gt;3.0%",$M688="2.0-3.0%",$M688="1.5-2.0%",$M688="0.5-1.5%"),"Fuel sulphur content is too high for operation on BN&lt;40, please use a higher BN CLO and the matching sheet",
IF($I688&gt;100,"CLO not suitable for this sheet. Please check BN &gt;100 sheet",
IF(AND($I688&gt;39,$I688&lt;101),"CLO not suitable for this sheet. Please check BN40 - BN100 sheet",
IF(ISERROR(VLOOKUP(Q688,'admin BN&lt;40'!J$6:M$59,4,FALSE)),"",VLOOKUP(Q688,'admin BN&lt;40'!J$6:M$59,4,FALSE))))))</f>
        <v>Fill in all required fields</v>
      </c>
    </row>
    <row r="689" spans="2:19" ht="15">
      <c r="B689" s="10">
        <v>684</v>
      </c>
      <c r="C689" s="41"/>
      <c r="D689" s="42"/>
      <c r="E689" s="42"/>
      <c r="F689" s="42"/>
      <c r="G689" s="42"/>
      <c r="H689" s="42"/>
      <c r="I689" s="42"/>
      <c r="J689" s="42"/>
      <c r="K689" s="42"/>
      <c r="L689" s="42"/>
      <c r="M689" s="11" t="str">
        <f xml:space="preserve">
(IF(F689&gt;'admin BN&lt;40'!$C$41,'admin BN&lt;40'!$B$41,
(IF(F689&gt;'admin BN&lt;40'!$C$40,'admin BN&lt;40'!$B$40,
(IF(F689&gt;'admin BN&lt;40'!$C$39,'admin BN&lt;40'!$B$39,
(IF(F689&gt;'admin BN&lt;40'!$C$38,'admin BN&lt;40'!$B$38,
(IF(F689&gt;'admin BN&lt;40'!$C$37,'admin BN&lt;40'!$B$37,
(IF(F689&gt;'admin BN&lt;40'!$C$36,'admin BN&lt;40'!$B$36,
(IF(F689&gt;'admin BN&lt;40'!$C$35,'admin BN&lt;40'!$B$35,
(IF(F689&gt;'admin BN&lt;40'!$C$34,'admin BN&lt;40'!$B$34,
(IF(F689&gt;'admin BN&lt;40'!$C$33,'admin BN&lt;40'!$B$33,
(IF(F689&gt;'admin BN&lt;40'!$C$32,'admin BN&lt;40'!$B$32,
(IF(F689&gt;'admin BN&lt;40'!$C$31,'admin BN&lt;40'!$B$31,
(IF(F689&gt;'admin BN&lt;40'!$C$30,'admin BN&lt;40'!$B$30,
(IF(F689&gt;'admin BN&lt;40'!$C$29,'admin BN&lt;40'!$B$29,IF(F689="","",'admin BN&lt;40'!$B$28)))))))))))))))))))))))))))</f>
        <v/>
      </c>
      <c r="N689" s="12" t="str">
        <f xml:space="preserve">
IF(ISBLANK(K689),"",
IF(K689&gt;'admin BN&lt;40'!$E$6,"Safe",
IF(K689&gt;'admin BN&lt;40'!$G$6,"Danger",)))</f>
        <v/>
      </c>
      <c r="O689" s="13" t="str">
        <f xml:space="preserve">
IF(ISBLANK(L689),"",
IF(L689&gt;'admin BN&lt;40'!$G$7,"Danger",
IF(L689&gt;'admin BN&lt;40'!$F$7,"Alert",
IF(L689&gt;='admin BN&lt;40'!$E$7,"Safe",""))))</f>
        <v/>
      </c>
      <c r="P689" s="14" t="str">
        <f xml:space="preserve">
(IF(G689&gt;'admin BN&lt;40'!$C$23,'admin BN&lt;40'!$B$23,
(IF(G689&gt;'admin BN&lt;40'!$C$22,'admin BN&lt;40'!$B$22,
(IF(G689&gt;'admin BN&lt;40'!$C$21,'admin BN&lt;40'!$B$21,
(IF(G689&gt;'admin BN&lt;40'!$C$20,'admin BN&lt;40'!$B$20,IF(G689&gt;'admin BN&lt;40'!$C$19,'admin BN&lt;40'!$B$19,"")))))))))</f>
        <v/>
      </c>
      <c r="Q689" s="14" t="str">
        <f t="shared" si="20"/>
        <v/>
      </c>
      <c r="R689" s="14">
        <f t="shared" si="21"/>
        <v>5</v>
      </c>
      <c r="S689" s="15" t="str">
        <f xml:space="preserve">
IF($R689&gt;0,"Fill in all required fields",
IF(OR($M689="&gt;3.0%",$M689="2.0-3.0%",$M689="1.5-2.0%",$M689="0.5-1.5%"),"Fuel sulphur content is too high for operation on BN&lt;40, please use a higher BN CLO and the matching sheet",
IF($I689&gt;100,"CLO not suitable for this sheet. Please check BN &gt;100 sheet",
IF(AND($I689&gt;39,$I689&lt;101),"CLO not suitable for this sheet. Please check BN40 - BN100 sheet",
IF(ISERROR(VLOOKUP(Q689,'admin BN&lt;40'!J$6:M$59,4,FALSE)),"",VLOOKUP(Q689,'admin BN&lt;40'!J$6:M$59,4,FALSE))))))</f>
        <v>Fill in all required fields</v>
      </c>
    </row>
    <row r="690" spans="2:19" ht="15">
      <c r="B690" s="10">
        <v>685</v>
      </c>
      <c r="C690" s="41"/>
      <c r="D690" s="42"/>
      <c r="E690" s="42"/>
      <c r="F690" s="42"/>
      <c r="G690" s="42"/>
      <c r="H690" s="42"/>
      <c r="I690" s="42"/>
      <c r="J690" s="42"/>
      <c r="K690" s="42"/>
      <c r="L690" s="42"/>
      <c r="M690" s="11" t="str">
        <f xml:space="preserve">
(IF(F690&gt;'admin BN&lt;40'!$C$41,'admin BN&lt;40'!$B$41,
(IF(F690&gt;'admin BN&lt;40'!$C$40,'admin BN&lt;40'!$B$40,
(IF(F690&gt;'admin BN&lt;40'!$C$39,'admin BN&lt;40'!$B$39,
(IF(F690&gt;'admin BN&lt;40'!$C$38,'admin BN&lt;40'!$B$38,
(IF(F690&gt;'admin BN&lt;40'!$C$37,'admin BN&lt;40'!$B$37,
(IF(F690&gt;'admin BN&lt;40'!$C$36,'admin BN&lt;40'!$B$36,
(IF(F690&gt;'admin BN&lt;40'!$C$35,'admin BN&lt;40'!$B$35,
(IF(F690&gt;'admin BN&lt;40'!$C$34,'admin BN&lt;40'!$B$34,
(IF(F690&gt;'admin BN&lt;40'!$C$33,'admin BN&lt;40'!$B$33,
(IF(F690&gt;'admin BN&lt;40'!$C$32,'admin BN&lt;40'!$B$32,
(IF(F690&gt;'admin BN&lt;40'!$C$31,'admin BN&lt;40'!$B$31,
(IF(F690&gt;'admin BN&lt;40'!$C$30,'admin BN&lt;40'!$B$30,
(IF(F690&gt;'admin BN&lt;40'!$C$29,'admin BN&lt;40'!$B$29,IF(F690="","",'admin BN&lt;40'!$B$28)))))))))))))))))))))))))))</f>
        <v/>
      </c>
      <c r="N690" s="12" t="str">
        <f xml:space="preserve">
IF(ISBLANK(K690),"",
IF(K690&gt;'admin BN&lt;40'!$E$6,"Safe",
IF(K690&gt;'admin BN&lt;40'!$G$6,"Danger",)))</f>
        <v/>
      </c>
      <c r="O690" s="13" t="str">
        <f xml:space="preserve">
IF(ISBLANK(L690),"",
IF(L690&gt;'admin BN&lt;40'!$G$7,"Danger",
IF(L690&gt;'admin BN&lt;40'!$F$7,"Alert",
IF(L690&gt;='admin BN&lt;40'!$E$7,"Safe",""))))</f>
        <v/>
      </c>
      <c r="P690" s="14" t="str">
        <f xml:space="preserve">
(IF(G690&gt;'admin BN&lt;40'!$C$23,'admin BN&lt;40'!$B$23,
(IF(G690&gt;'admin BN&lt;40'!$C$22,'admin BN&lt;40'!$B$22,
(IF(G690&gt;'admin BN&lt;40'!$C$21,'admin BN&lt;40'!$B$21,
(IF(G690&gt;'admin BN&lt;40'!$C$20,'admin BN&lt;40'!$B$20,IF(G690&gt;'admin BN&lt;40'!$C$19,'admin BN&lt;40'!$B$19,"")))))))))</f>
        <v/>
      </c>
      <c r="Q690" s="14" t="str">
        <f t="shared" si="20"/>
        <v/>
      </c>
      <c r="R690" s="14">
        <f t="shared" si="21"/>
        <v>5</v>
      </c>
      <c r="S690" s="15" t="str">
        <f xml:space="preserve">
IF($R690&gt;0,"Fill in all required fields",
IF(OR($M690="&gt;3.0%",$M690="2.0-3.0%",$M690="1.5-2.0%",$M690="0.5-1.5%"),"Fuel sulphur content is too high for operation on BN&lt;40, please use a higher BN CLO and the matching sheet",
IF($I690&gt;100,"CLO not suitable for this sheet. Please check BN &gt;100 sheet",
IF(AND($I690&gt;39,$I690&lt;101),"CLO not suitable for this sheet. Please check BN40 - BN100 sheet",
IF(ISERROR(VLOOKUP(Q690,'admin BN&lt;40'!J$6:M$59,4,FALSE)),"",VLOOKUP(Q690,'admin BN&lt;40'!J$6:M$59,4,FALSE))))))</f>
        <v>Fill in all required fields</v>
      </c>
    </row>
    <row r="691" spans="2:19" ht="15">
      <c r="B691" s="10">
        <v>686</v>
      </c>
      <c r="C691" s="41"/>
      <c r="D691" s="42"/>
      <c r="E691" s="42"/>
      <c r="F691" s="42"/>
      <c r="G691" s="42"/>
      <c r="H691" s="42"/>
      <c r="I691" s="42"/>
      <c r="J691" s="42"/>
      <c r="K691" s="42"/>
      <c r="L691" s="42"/>
      <c r="M691" s="11" t="str">
        <f xml:space="preserve">
(IF(F691&gt;'admin BN&lt;40'!$C$41,'admin BN&lt;40'!$B$41,
(IF(F691&gt;'admin BN&lt;40'!$C$40,'admin BN&lt;40'!$B$40,
(IF(F691&gt;'admin BN&lt;40'!$C$39,'admin BN&lt;40'!$B$39,
(IF(F691&gt;'admin BN&lt;40'!$C$38,'admin BN&lt;40'!$B$38,
(IF(F691&gt;'admin BN&lt;40'!$C$37,'admin BN&lt;40'!$B$37,
(IF(F691&gt;'admin BN&lt;40'!$C$36,'admin BN&lt;40'!$B$36,
(IF(F691&gt;'admin BN&lt;40'!$C$35,'admin BN&lt;40'!$B$35,
(IF(F691&gt;'admin BN&lt;40'!$C$34,'admin BN&lt;40'!$B$34,
(IF(F691&gt;'admin BN&lt;40'!$C$33,'admin BN&lt;40'!$B$33,
(IF(F691&gt;'admin BN&lt;40'!$C$32,'admin BN&lt;40'!$B$32,
(IF(F691&gt;'admin BN&lt;40'!$C$31,'admin BN&lt;40'!$B$31,
(IF(F691&gt;'admin BN&lt;40'!$C$30,'admin BN&lt;40'!$B$30,
(IF(F691&gt;'admin BN&lt;40'!$C$29,'admin BN&lt;40'!$B$29,IF(F691="","",'admin BN&lt;40'!$B$28)))))))))))))))))))))))))))</f>
        <v/>
      </c>
      <c r="N691" s="12" t="str">
        <f xml:space="preserve">
IF(ISBLANK(K691),"",
IF(K691&gt;'admin BN&lt;40'!$E$6,"Safe",
IF(K691&gt;'admin BN&lt;40'!$G$6,"Danger",)))</f>
        <v/>
      </c>
      <c r="O691" s="13" t="str">
        <f xml:space="preserve">
IF(ISBLANK(L691),"",
IF(L691&gt;'admin BN&lt;40'!$G$7,"Danger",
IF(L691&gt;'admin BN&lt;40'!$F$7,"Alert",
IF(L691&gt;='admin BN&lt;40'!$E$7,"Safe",""))))</f>
        <v/>
      </c>
      <c r="P691" s="14" t="str">
        <f xml:space="preserve">
(IF(G691&gt;'admin BN&lt;40'!$C$23,'admin BN&lt;40'!$B$23,
(IF(G691&gt;'admin BN&lt;40'!$C$22,'admin BN&lt;40'!$B$22,
(IF(G691&gt;'admin BN&lt;40'!$C$21,'admin BN&lt;40'!$B$21,
(IF(G691&gt;'admin BN&lt;40'!$C$20,'admin BN&lt;40'!$B$20,IF(G691&gt;'admin BN&lt;40'!$C$19,'admin BN&lt;40'!$B$19,"")))))))))</f>
        <v/>
      </c>
      <c r="Q691" s="14" t="str">
        <f t="shared" si="20"/>
        <v/>
      </c>
      <c r="R691" s="14">
        <f t="shared" si="21"/>
        <v>5</v>
      </c>
      <c r="S691" s="15" t="str">
        <f xml:space="preserve">
IF($R691&gt;0,"Fill in all required fields",
IF(OR($M691="&gt;3.0%",$M691="2.0-3.0%",$M691="1.5-2.0%",$M691="0.5-1.5%"),"Fuel sulphur content is too high for operation on BN&lt;40, please use a higher BN CLO and the matching sheet",
IF($I691&gt;100,"CLO not suitable for this sheet. Please check BN &gt;100 sheet",
IF(AND($I691&gt;39,$I691&lt;101),"CLO not suitable for this sheet. Please check BN40 - BN100 sheet",
IF(ISERROR(VLOOKUP(Q691,'admin BN&lt;40'!J$6:M$59,4,FALSE)),"",VLOOKUP(Q691,'admin BN&lt;40'!J$6:M$59,4,FALSE))))))</f>
        <v>Fill in all required fields</v>
      </c>
    </row>
    <row r="692" spans="2:19" ht="15">
      <c r="B692" s="10">
        <v>687</v>
      </c>
      <c r="C692" s="41"/>
      <c r="D692" s="42"/>
      <c r="E692" s="42"/>
      <c r="F692" s="42"/>
      <c r="G692" s="42"/>
      <c r="H692" s="42"/>
      <c r="I692" s="42"/>
      <c r="J692" s="42"/>
      <c r="K692" s="42"/>
      <c r="L692" s="42"/>
      <c r="M692" s="11" t="str">
        <f xml:space="preserve">
(IF(F692&gt;'admin BN&lt;40'!$C$41,'admin BN&lt;40'!$B$41,
(IF(F692&gt;'admin BN&lt;40'!$C$40,'admin BN&lt;40'!$B$40,
(IF(F692&gt;'admin BN&lt;40'!$C$39,'admin BN&lt;40'!$B$39,
(IF(F692&gt;'admin BN&lt;40'!$C$38,'admin BN&lt;40'!$B$38,
(IF(F692&gt;'admin BN&lt;40'!$C$37,'admin BN&lt;40'!$B$37,
(IF(F692&gt;'admin BN&lt;40'!$C$36,'admin BN&lt;40'!$B$36,
(IF(F692&gt;'admin BN&lt;40'!$C$35,'admin BN&lt;40'!$B$35,
(IF(F692&gt;'admin BN&lt;40'!$C$34,'admin BN&lt;40'!$B$34,
(IF(F692&gt;'admin BN&lt;40'!$C$33,'admin BN&lt;40'!$B$33,
(IF(F692&gt;'admin BN&lt;40'!$C$32,'admin BN&lt;40'!$B$32,
(IF(F692&gt;'admin BN&lt;40'!$C$31,'admin BN&lt;40'!$B$31,
(IF(F692&gt;'admin BN&lt;40'!$C$30,'admin BN&lt;40'!$B$30,
(IF(F692&gt;'admin BN&lt;40'!$C$29,'admin BN&lt;40'!$B$29,IF(F692="","",'admin BN&lt;40'!$B$28)))))))))))))))))))))))))))</f>
        <v/>
      </c>
      <c r="N692" s="12" t="str">
        <f xml:space="preserve">
IF(ISBLANK(K692),"",
IF(K692&gt;'admin BN&lt;40'!$E$6,"Safe",
IF(K692&gt;'admin BN&lt;40'!$G$6,"Danger",)))</f>
        <v/>
      </c>
      <c r="O692" s="13" t="str">
        <f xml:space="preserve">
IF(ISBLANK(L692),"",
IF(L692&gt;'admin BN&lt;40'!$G$7,"Danger",
IF(L692&gt;'admin BN&lt;40'!$F$7,"Alert",
IF(L692&gt;='admin BN&lt;40'!$E$7,"Safe",""))))</f>
        <v/>
      </c>
      <c r="P692" s="14" t="str">
        <f xml:space="preserve">
(IF(G692&gt;'admin BN&lt;40'!$C$23,'admin BN&lt;40'!$B$23,
(IF(G692&gt;'admin BN&lt;40'!$C$22,'admin BN&lt;40'!$B$22,
(IF(G692&gt;'admin BN&lt;40'!$C$21,'admin BN&lt;40'!$B$21,
(IF(G692&gt;'admin BN&lt;40'!$C$20,'admin BN&lt;40'!$B$20,IF(G692&gt;'admin BN&lt;40'!$C$19,'admin BN&lt;40'!$B$19,"")))))))))</f>
        <v/>
      </c>
      <c r="Q692" s="14" t="str">
        <f t="shared" si="20"/>
        <v/>
      </c>
      <c r="R692" s="14">
        <f t="shared" si="21"/>
        <v>5</v>
      </c>
      <c r="S692" s="15" t="str">
        <f xml:space="preserve">
IF($R692&gt;0,"Fill in all required fields",
IF(OR($M692="&gt;3.0%",$M692="2.0-3.0%",$M692="1.5-2.0%",$M692="0.5-1.5%"),"Fuel sulphur content is too high for operation on BN&lt;40, please use a higher BN CLO and the matching sheet",
IF($I692&gt;100,"CLO not suitable for this sheet. Please check BN &gt;100 sheet",
IF(AND($I692&gt;39,$I692&lt;101),"CLO not suitable for this sheet. Please check BN40 - BN100 sheet",
IF(ISERROR(VLOOKUP(Q692,'admin BN&lt;40'!J$6:M$59,4,FALSE)),"",VLOOKUP(Q692,'admin BN&lt;40'!J$6:M$59,4,FALSE))))))</f>
        <v>Fill in all required fields</v>
      </c>
    </row>
    <row r="693" spans="2:19" ht="15">
      <c r="B693" s="10">
        <v>688</v>
      </c>
      <c r="C693" s="41"/>
      <c r="D693" s="42"/>
      <c r="E693" s="42"/>
      <c r="F693" s="42"/>
      <c r="G693" s="42"/>
      <c r="H693" s="42"/>
      <c r="I693" s="42"/>
      <c r="J693" s="42"/>
      <c r="K693" s="42"/>
      <c r="L693" s="42"/>
      <c r="M693" s="11" t="str">
        <f xml:space="preserve">
(IF(F693&gt;'admin BN&lt;40'!$C$41,'admin BN&lt;40'!$B$41,
(IF(F693&gt;'admin BN&lt;40'!$C$40,'admin BN&lt;40'!$B$40,
(IF(F693&gt;'admin BN&lt;40'!$C$39,'admin BN&lt;40'!$B$39,
(IF(F693&gt;'admin BN&lt;40'!$C$38,'admin BN&lt;40'!$B$38,
(IF(F693&gt;'admin BN&lt;40'!$C$37,'admin BN&lt;40'!$B$37,
(IF(F693&gt;'admin BN&lt;40'!$C$36,'admin BN&lt;40'!$B$36,
(IF(F693&gt;'admin BN&lt;40'!$C$35,'admin BN&lt;40'!$B$35,
(IF(F693&gt;'admin BN&lt;40'!$C$34,'admin BN&lt;40'!$B$34,
(IF(F693&gt;'admin BN&lt;40'!$C$33,'admin BN&lt;40'!$B$33,
(IF(F693&gt;'admin BN&lt;40'!$C$32,'admin BN&lt;40'!$B$32,
(IF(F693&gt;'admin BN&lt;40'!$C$31,'admin BN&lt;40'!$B$31,
(IF(F693&gt;'admin BN&lt;40'!$C$30,'admin BN&lt;40'!$B$30,
(IF(F693&gt;'admin BN&lt;40'!$C$29,'admin BN&lt;40'!$B$29,IF(F693="","",'admin BN&lt;40'!$B$28)))))))))))))))))))))))))))</f>
        <v/>
      </c>
      <c r="N693" s="12" t="str">
        <f xml:space="preserve">
IF(ISBLANK(K693),"",
IF(K693&gt;'admin BN&lt;40'!$E$6,"Safe",
IF(K693&gt;'admin BN&lt;40'!$G$6,"Danger",)))</f>
        <v/>
      </c>
      <c r="O693" s="13" t="str">
        <f xml:space="preserve">
IF(ISBLANK(L693),"",
IF(L693&gt;'admin BN&lt;40'!$G$7,"Danger",
IF(L693&gt;'admin BN&lt;40'!$F$7,"Alert",
IF(L693&gt;='admin BN&lt;40'!$E$7,"Safe",""))))</f>
        <v/>
      </c>
      <c r="P693" s="14" t="str">
        <f xml:space="preserve">
(IF(G693&gt;'admin BN&lt;40'!$C$23,'admin BN&lt;40'!$B$23,
(IF(G693&gt;'admin BN&lt;40'!$C$22,'admin BN&lt;40'!$B$22,
(IF(G693&gt;'admin BN&lt;40'!$C$21,'admin BN&lt;40'!$B$21,
(IF(G693&gt;'admin BN&lt;40'!$C$20,'admin BN&lt;40'!$B$20,IF(G693&gt;'admin BN&lt;40'!$C$19,'admin BN&lt;40'!$B$19,"")))))))))</f>
        <v/>
      </c>
      <c r="Q693" s="14" t="str">
        <f t="shared" si="20"/>
        <v/>
      </c>
      <c r="R693" s="14">
        <f t="shared" si="21"/>
        <v>5</v>
      </c>
      <c r="S693" s="15" t="str">
        <f xml:space="preserve">
IF($R693&gt;0,"Fill in all required fields",
IF(OR($M693="&gt;3.0%",$M693="2.0-3.0%",$M693="1.5-2.0%",$M693="0.5-1.5%"),"Fuel sulphur content is too high for operation on BN&lt;40, please use a higher BN CLO and the matching sheet",
IF($I693&gt;100,"CLO not suitable for this sheet. Please check BN &gt;100 sheet",
IF(AND($I693&gt;39,$I693&lt;101),"CLO not suitable for this sheet. Please check BN40 - BN100 sheet",
IF(ISERROR(VLOOKUP(Q693,'admin BN&lt;40'!J$6:M$59,4,FALSE)),"",VLOOKUP(Q693,'admin BN&lt;40'!J$6:M$59,4,FALSE))))))</f>
        <v>Fill in all required fields</v>
      </c>
    </row>
    <row r="694" spans="2:19" ht="15">
      <c r="B694" s="10">
        <v>689</v>
      </c>
      <c r="C694" s="41"/>
      <c r="D694" s="42"/>
      <c r="E694" s="42"/>
      <c r="F694" s="42"/>
      <c r="G694" s="42"/>
      <c r="H694" s="42"/>
      <c r="I694" s="42"/>
      <c r="J694" s="42"/>
      <c r="K694" s="42"/>
      <c r="L694" s="42"/>
      <c r="M694" s="11" t="str">
        <f xml:space="preserve">
(IF(F694&gt;'admin BN&lt;40'!$C$41,'admin BN&lt;40'!$B$41,
(IF(F694&gt;'admin BN&lt;40'!$C$40,'admin BN&lt;40'!$B$40,
(IF(F694&gt;'admin BN&lt;40'!$C$39,'admin BN&lt;40'!$B$39,
(IF(F694&gt;'admin BN&lt;40'!$C$38,'admin BN&lt;40'!$B$38,
(IF(F694&gt;'admin BN&lt;40'!$C$37,'admin BN&lt;40'!$B$37,
(IF(F694&gt;'admin BN&lt;40'!$C$36,'admin BN&lt;40'!$B$36,
(IF(F694&gt;'admin BN&lt;40'!$C$35,'admin BN&lt;40'!$B$35,
(IF(F694&gt;'admin BN&lt;40'!$C$34,'admin BN&lt;40'!$B$34,
(IF(F694&gt;'admin BN&lt;40'!$C$33,'admin BN&lt;40'!$B$33,
(IF(F694&gt;'admin BN&lt;40'!$C$32,'admin BN&lt;40'!$B$32,
(IF(F694&gt;'admin BN&lt;40'!$C$31,'admin BN&lt;40'!$B$31,
(IF(F694&gt;'admin BN&lt;40'!$C$30,'admin BN&lt;40'!$B$30,
(IF(F694&gt;'admin BN&lt;40'!$C$29,'admin BN&lt;40'!$B$29,IF(F694="","",'admin BN&lt;40'!$B$28)))))))))))))))))))))))))))</f>
        <v/>
      </c>
      <c r="N694" s="12" t="str">
        <f xml:space="preserve">
IF(ISBLANK(K694),"",
IF(K694&gt;'admin BN&lt;40'!$E$6,"Safe",
IF(K694&gt;'admin BN&lt;40'!$G$6,"Danger",)))</f>
        <v/>
      </c>
      <c r="O694" s="13" t="str">
        <f xml:space="preserve">
IF(ISBLANK(L694),"",
IF(L694&gt;'admin BN&lt;40'!$G$7,"Danger",
IF(L694&gt;'admin BN&lt;40'!$F$7,"Alert",
IF(L694&gt;='admin BN&lt;40'!$E$7,"Safe",""))))</f>
        <v/>
      </c>
      <c r="P694" s="14" t="str">
        <f xml:space="preserve">
(IF(G694&gt;'admin BN&lt;40'!$C$23,'admin BN&lt;40'!$B$23,
(IF(G694&gt;'admin BN&lt;40'!$C$22,'admin BN&lt;40'!$B$22,
(IF(G694&gt;'admin BN&lt;40'!$C$21,'admin BN&lt;40'!$B$21,
(IF(G694&gt;'admin BN&lt;40'!$C$20,'admin BN&lt;40'!$B$20,IF(G694&gt;'admin BN&lt;40'!$C$19,'admin BN&lt;40'!$B$19,"")))))))))</f>
        <v/>
      </c>
      <c r="Q694" s="14" t="str">
        <f t="shared" si="20"/>
        <v/>
      </c>
      <c r="R694" s="14">
        <f t="shared" si="21"/>
        <v>5</v>
      </c>
      <c r="S694" s="15" t="str">
        <f xml:space="preserve">
IF($R694&gt;0,"Fill in all required fields",
IF(OR($M694="&gt;3.0%",$M694="2.0-3.0%",$M694="1.5-2.0%",$M694="0.5-1.5%"),"Fuel sulphur content is too high for operation on BN&lt;40, please use a higher BN CLO and the matching sheet",
IF($I694&gt;100,"CLO not suitable for this sheet. Please check BN &gt;100 sheet",
IF(AND($I694&gt;39,$I694&lt;101),"CLO not suitable for this sheet. Please check BN40 - BN100 sheet",
IF(ISERROR(VLOOKUP(Q694,'admin BN&lt;40'!J$6:M$59,4,FALSE)),"",VLOOKUP(Q694,'admin BN&lt;40'!J$6:M$59,4,FALSE))))))</f>
        <v>Fill in all required fields</v>
      </c>
    </row>
    <row r="695" spans="2:19" ht="15">
      <c r="B695" s="10">
        <v>690</v>
      </c>
      <c r="C695" s="41"/>
      <c r="D695" s="42"/>
      <c r="E695" s="42"/>
      <c r="F695" s="42"/>
      <c r="G695" s="42"/>
      <c r="H695" s="42"/>
      <c r="I695" s="42"/>
      <c r="J695" s="42"/>
      <c r="K695" s="42"/>
      <c r="L695" s="42"/>
      <c r="M695" s="11" t="str">
        <f xml:space="preserve">
(IF(F695&gt;'admin BN&lt;40'!$C$41,'admin BN&lt;40'!$B$41,
(IF(F695&gt;'admin BN&lt;40'!$C$40,'admin BN&lt;40'!$B$40,
(IF(F695&gt;'admin BN&lt;40'!$C$39,'admin BN&lt;40'!$B$39,
(IF(F695&gt;'admin BN&lt;40'!$C$38,'admin BN&lt;40'!$B$38,
(IF(F695&gt;'admin BN&lt;40'!$C$37,'admin BN&lt;40'!$B$37,
(IF(F695&gt;'admin BN&lt;40'!$C$36,'admin BN&lt;40'!$B$36,
(IF(F695&gt;'admin BN&lt;40'!$C$35,'admin BN&lt;40'!$B$35,
(IF(F695&gt;'admin BN&lt;40'!$C$34,'admin BN&lt;40'!$B$34,
(IF(F695&gt;'admin BN&lt;40'!$C$33,'admin BN&lt;40'!$B$33,
(IF(F695&gt;'admin BN&lt;40'!$C$32,'admin BN&lt;40'!$B$32,
(IF(F695&gt;'admin BN&lt;40'!$C$31,'admin BN&lt;40'!$B$31,
(IF(F695&gt;'admin BN&lt;40'!$C$30,'admin BN&lt;40'!$B$30,
(IF(F695&gt;'admin BN&lt;40'!$C$29,'admin BN&lt;40'!$B$29,IF(F695="","",'admin BN&lt;40'!$B$28)))))))))))))))))))))))))))</f>
        <v/>
      </c>
      <c r="N695" s="12" t="str">
        <f xml:space="preserve">
IF(ISBLANK(K695),"",
IF(K695&gt;'admin BN&lt;40'!$E$6,"Safe",
IF(K695&gt;'admin BN&lt;40'!$G$6,"Danger",)))</f>
        <v/>
      </c>
      <c r="O695" s="13" t="str">
        <f xml:space="preserve">
IF(ISBLANK(L695),"",
IF(L695&gt;'admin BN&lt;40'!$G$7,"Danger",
IF(L695&gt;'admin BN&lt;40'!$F$7,"Alert",
IF(L695&gt;='admin BN&lt;40'!$E$7,"Safe",""))))</f>
        <v/>
      </c>
      <c r="P695" s="14" t="str">
        <f xml:space="preserve">
(IF(G695&gt;'admin BN&lt;40'!$C$23,'admin BN&lt;40'!$B$23,
(IF(G695&gt;'admin BN&lt;40'!$C$22,'admin BN&lt;40'!$B$22,
(IF(G695&gt;'admin BN&lt;40'!$C$21,'admin BN&lt;40'!$B$21,
(IF(G695&gt;'admin BN&lt;40'!$C$20,'admin BN&lt;40'!$B$20,IF(G695&gt;'admin BN&lt;40'!$C$19,'admin BN&lt;40'!$B$19,"")))))))))</f>
        <v/>
      </c>
      <c r="Q695" s="14" t="str">
        <f t="shared" si="20"/>
        <v/>
      </c>
      <c r="R695" s="14">
        <f t="shared" si="21"/>
        <v>5</v>
      </c>
      <c r="S695" s="15" t="str">
        <f xml:space="preserve">
IF($R695&gt;0,"Fill in all required fields",
IF(OR($M695="&gt;3.0%",$M695="2.0-3.0%",$M695="1.5-2.0%",$M695="0.5-1.5%"),"Fuel sulphur content is too high for operation on BN&lt;40, please use a higher BN CLO and the matching sheet",
IF($I695&gt;100,"CLO not suitable for this sheet. Please check BN &gt;100 sheet",
IF(AND($I695&gt;39,$I695&lt;101),"CLO not suitable for this sheet. Please check BN40 - BN100 sheet",
IF(ISERROR(VLOOKUP(Q695,'admin BN&lt;40'!J$6:M$59,4,FALSE)),"",VLOOKUP(Q695,'admin BN&lt;40'!J$6:M$59,4,FALSE))))))</f>
        <v>Fill in all required fields</v>
      </c>
    </row>
    <row r="696" spans="2:19" ht="15">
      <c r="B696" s="10">
        <v>691</v>
      </c>
      <c r="C696" s="41"/>
      <c r="D696" s="42"/>
      <c r="E696" s="42"/>
      <c r="F696" s="42"/>
      <c r="G696" s="42"/>
      <c r="H696" s="42"/>
      <c r="I696" s="42"/>
      <c r="J696" s="42"/>
      <c r="K696" s="42"/>
      <c r="L696" s="42"/>
      <c r="M696" s="11" t="str">
        <f xml:space="preserve">
(IF(F696&gt;'admin BN&lt;40'!$C$41,'admin BN&lt;40'!$B$41,
(IF(F696&gt;'admin BN&lt;40'!$C$40,'admin BN&lt;40'!$B$40,
(IF(F696&gt;'admin BN&lt;40'!$C$39,'admin BN&lt;40'!$B$39,
(IF(F696&gt;'admin BN&lt;40'!$C$38,'admin BN&lt;40'!$B$38,
(IF(F696&gt;'admin BN&lt;40'!$C$37,'admin BN&lt;40'!$B$37,
(IF(F696&gt;'admin BN&lt;40'!$C$36,'admin BN&lt;40'!$B$36,
(IF(F696&gt;'admin BN&lt;40'!$C$35,'admin BN&lt;40'!$B$35,
(IF(F696&gt;'admin BN&lt;40'!$C$34,'admin BN&lt;40'!$B$34,
(IF(F696&gt;'admin BN&lt;40'!$C$33,'admin BN&lt;40'!$B$33,
(IF(F696&gt;'admin BN&lt;40'!$C$32,'admin BN&lt;40'!$B$32,
(IF(F696&gt;'admin BN&lt;40'!$C$31,'admin BN&lt;40'!$B$31,
(IF(F696&gt;'admin BN&lt;40'!$C$30,'admin BN&lt;40'!$B$30,
(IF(F696&gt;'admin BN&lt;40'!$C$29,'admin BN&lt;40'!$B$29,IF(F696="","",'admin BN&lt;40'!$B$28)))))))))))))))))))))))))))</f>
        <v/>
      </c>
      <c r="N696" s="12" t="str">
        <f xml:space="preserve">
IF(ISBLANK(K696),"",
IF(K696&gt;'admin BN&lt;40'!$E$6,"Safe",
IF(K696&gt;'admin BN&lt;40'!$G$6,"Danger",)))</f>
        <v/>
      </c>
      <c r="O696" s="13" t="str">
        <f xml:space="preserve">
IF(ISBLANK(L696),"",
IF(L696&gt;'admin BN&lt;40'!$G$7,"Danger",
IF(L696&gt;'admin BN&lt;40'!$F$7,"Alert",
IF(L696&gt;='admin BN&lt;40'!$E$7,"Safe",""))))</f>
        <v/>
      </c>
      <c r="P696" s="14" t="str">
        <f xml:space="preserve">
(IF(G696&gt;'admin BN&lt;40'!$C$23,'admin BN&lt;40'!$B$23,
(IF(G696&gt;'admin BN&lt;40'!$C$22,'admin BN&lt;40'!$B$22,
(IF(G696&gt;'admin BN&lt;40'!$C$21,'admin BN&lt;40'!$B$21,
(IF(G696&gt;'admin BN&lt;40'!$C$20,'admin BN&lt;40'!$B$20,IF(G696&gt;'admin BN&lt;40'!$C$19,'admin BN&lt;40'!$B$19,"")))))))))</f>
        <v/>
      </c>
      <c r="Q696" s="14" t="str">
        <f t="shared" si="20"/>
        <v/>
      </c>
      <c r="R696" s="14">
        <f t="shared" si="21"/>
        <v>5</v>
      </c>
      <c r="S696" s="15" t="str">
        <f xml:space="preserve">
IF($R696&gt;0,"Fill in all required fields",
IF(OR($M696="&gt;3.0%",$M696="2.0-3.0%",$M696="1.5-2.0%",$M696="0.5-1.5%"),"Fuel sulphur content is too high for operation on BN&lt;40, please use a higher BN CLO and the matching sheet",
IF($I696&gt;100,"CLO not suitable for this sheet. Please check BN &gt;100 sheet",
IF(AND($I696&gt;39,$I696&lt;101),"CLO not suitable for this sheet. Please check BN40 - BN100 sheet",
IF(ISERROR(VLOOKUP(Q696,'admin BN&lt;40'!J$6:M$59,4,FALSE)),"",VLOOKUP(Q696,'admin BN&lt;40'!J$6:M$59,4,FALSE))))))</f>
        <v>Fill in all required fields</v>
      </c>
    </row>
    <row r="697" spans="2:19" ht="15">
      <c r="B697" s="10">
        <v>692</v>
      </c>
      <c r="C697" s="41"/>
      <c r="D697" s="42"/>
      <c r="E697" s="42"/>
      <c r="F697" s="42"/>
      <c r="G697" s="42"/>
      <c r="H697" s="42"/>
      <c r="I697" s="42"/>
      <c r="J697" s="42"/>
      <c r="K697" s="42"/>
      <c r="L697" s="42"/>
      <c r="M697" s="11" t="str">
        <f xml:space="preserve">
(IF(F697&gt;'admin BN&lt;40'!$C$41,'admin BN&lt;40'!$B$41,
(IF(F697&gt;'admin BN&lt;40'!$C$40,'admin BN&lt;40'!$B$40,
(IF(F697&gt;'admin BN&lt;40'!$C$39,'admin BN&lt;40'!$B$39,
(IF(F697&gt;'admin BN&lt;40'!$C$38,'admin BN&lt;40'!$B$38,
(IF(F697&gt;'admin BN&lt;40'!$C$37,'admin BN&lt;40'!$B$37,
(IF(F697&gt;'admin BN&lt;40'!$C$36,'admin BN&lt;40'!$B$36,
(IF(F697&gt;'admin BN&lt;40'!$C$35,'admin BN&lt;40'!$B$35,
(IF(F697&gt;'admin BN&lt;40'!$C$34,'admin BN&lt;40'!$B$34,
(IF(F697&gt;'admin BN&lt;40'!$C$33,'admin BN&lt;40'!$B$33,
(IF(F697&gt;'admin BN&lt;40'!$C$32,'admin BN&lt;40'!$B$32,
(IF(F697&gt;'admin BN&lt;40'!$C$31,'admin BN&lt;40'!$B$31,
(IF(F697&gt;'admin BN&lt;40'!$C$30,'admin BN&lt;40'!$B$30,
(IF(F697&gt;'admin BN&lt;40'!$C$29,'admin BN&lt;40'!$B$29,IF(F697="","",'admin BN&lt;40'!$B$28)))))))))))))))))))))))))))</f>
        <v/>
      </c>
      <c r="N697" s="12" t="str">
        <f xml:space="preserve">
IF(ISBLANK(K697),"",
IF(K697&gt;'admin BN&lt;40'!$E$6,"Safe",
IF(K697&gt;'admin BN&lt;40'!$G$6,"Danger",)))</f>
        <v/>
      </c>
      <c r="O697" s="13" t="str">
        <f xml:space="preserve">
IF(ISBLANK(L697),"",
IF(L697&gt;'admin BN&lt;40'!$G$7,"Danger",
IF(L697&gt;'admin BN&lt;40'!$F$7,"Alert",
IF(L697&gt;='admin BN&lt;40'!$E$7,"Safe",""))))</f>
        <v/>
      </c>
      <c r="P697" s="14" t="str">
        <f xml:space="preserve">
(IF(G697&gt;'admin BN&lt;40'!$C$23,'admin BN&lt;40'!$B$23,
(IF(G697&gt;'admin BN&lt;40'!$C$22,'admin BN&lt;40'!$B$22,
(IF(G697&gt;'admin BN&lt;40'!$C$21,'admin BN&lt;40'!$B$21,
(IF(G697&gt;'admin BN&lt;40'!$C$20,'admin BN&lt;40'!$B$20,IF(G697&gt;'admin BN&lt;40'!$C$19,'admin BN&lt;40'!$B$19,"")))))))))</f>
        <v/>
      </c>
      <c r="Q697" s="14" t="str">
        <f t="shared" si="20"/>
        <v/>
      </c>
      <c r="R697" s="14">
        <f t="shared" si="21"/>
        <v>5</v>
      </c>
      <c r="S697" s="15" t="str">
        <f xml:space="preserve">
IF($R697&gt;0,"Fill in all required fields",
IF(OR($M697="&gt;3.0%",$M697="2.0-3.0%",$M697="1.5-2.0%",$M697="0.5-1.5%"),"Fuel sulphur content is too high for operation on BN&lt;40, please use a higher BN CLO and the matching sheet",
IF($I697&gt;100,"CLO not suitable for this sheet. Please check BN &gt;100 sheet",
IF(AND($I697&gt;39,$I697&lt;101),"CLO not suitable for this sheet. Please check BN40 - BN100 sheet",
IF(ISERROR(VLOOKUP(Q697,'admin BN&lt;40'!J$6:M$59,4,FALSE)),"",VLOOKUP(Q697,'admin BN&lt;40'!J$6:M$59,4,FALSE))))))</f>
        <v>Fill in all required fields</v>
      </c>
    </row>
    <row r="698" spans="2:19" ht="15">
      <c r="B698" s="10">
        <v>693</v>
      </c>
      <c r="C698" s="41"/>
      <c r="D698" s="42"/>
      <c r="E698" s="42"/>
      <c r="F698" s="42"/>
      <c r="G698" s="42"/>
      <c r="H698" s="42"/>
      <c r="I698" s="42"/>
      <c r="J698" s="42"/>
      <c r="K698" s="42"/>
      <c r="L698" s="42"/>
      <c r="M698" s="11" t="str">
        <f xml:space="preserve">
(IF(F698&gt;'admin BN&lt;40'!$C$41,'admin BN&lt;40'!$B$41,
(IF(F698&gt;'admin BN&lt;40'!$C$40,'admin BN&lt;40'!$B$40,
(IF(F698&gt;'admin BN&lt;40'!$C$39,'admin BN&lt;40'!$B$39,
(IF(F698&gt;'admin BN&lt;40'!$C$38,'admin BN&lt;40'!$B$38,
(IF(F698&gt;'admin BN&lt;40'!$C$37,'admin BN&lt;40'!$B$37,
(IF(F698&gt;'admin BN&lt;40'!$C$36,'admin BN&lt;40'!$B$36,
(IF(F698&gt;'admin BN&lt;40'!$C$35,'admin BN&lt;40'!$B$35,
(IF(F698&gt;'admin BN&lt;40'!$C$34,'admin BN&lt;40'!$B$34,
(IF(F698&gt;'admin BN&lt;40'!$C$33,'admin BN&lt;40'!$B$33,
(IF(F698&gt;'admin BN&lt;40'!$C$32,'admin BN&lt;40'!$B$32,
(IF(F698&gt;'admin BN&lt;40'!$C$31,'admin BN&lt;40'!$B$31,
(IF(F698&gt;'admin BN&lt;40'!$C$30,'admin BN&lt;40'!$B$30,
(IF(F698&gt;'admin BN&lt;40'!$C$29,'admin BN&lt;40'!$B$29,IF(F698="","",'admin BN&lt;40'!$B$28)))))))))))))))))))))))))))</f>
        <v/>
      </c>
      <c r="N698" s="12" t="str">
        <f xml:space="preserve">
IF(ISBLANK(K698),"",
IF(K698&gt;'admin BN&lt;40'!$E$6,"Safe",
IF(K698&gt;'admin BN&lt;40'!$G$6,"Danger",)))</f>
        <v/>
      </c>
      <c r="O698" s="13" t="str">
        <f xml:space="preserve">
IF(ISBLANK(L698),"",
IF(L698&gt;'admin BN&lt;40'!$G$7,"Danger",
IF(L698&gt;'admin BN&lt;40'!$F$7,"Alert",
IF(L698&gt;='admin BN&lt;40'!$E$7,"Safe",""))))</f>
        <v/>
      </c>
      <c r="P698" s="14" t="str">
        <f xml:space="preserve">
(IF(G698&gt;'admin BN&lt;40'!$C$23,'admin BN&lt;40'!$B$23,
(IF(G698&gt;'admin BN&lt;40'!$C$22,'admin BN&lt;40'!$B$22,
(IF(G698&gt;'admin BN&lt;40'!$C$21,'admin BN&lt;40'!$B$21,
(IF(G698&gt;'admin BN&lt;40'!$C$20,'admin BN&lt;40'!$B$20,IF(G698&gt;'admin BN&lt;40'!$C$19,'admin BN&lt;40'!$B$19,"")))))))))</f>
        <v/>
      </c>
      <c r="Q698" s="14" t="str">
        <f t="shared" si="20"/>
        <v/>
      </c>
      <c r="R698" s="14">
        <f t="shared" si="21"/>
        <v>5</v>
      </c>
      <c r="S698" s="15" t="str">
        <f xml:space="preserve">
IF($R698&gt;0,"Fill in all required fields",
IF(OR($M698="&gt;3.0%",$M698="2.0-3.0%",$M698="1.5-2.0%",$M698="0.5-1.5%"),"Fuel sulphur content is too high for operation on BN&lt;40, please use a higher BN CLO and the matching sheet",
IF($I698&gt;100,"CLO not suitable for this sheet. Please check BN &gt;100 sheet",
IF(AND($I698&gt;39,$I698&lt;101),"CLO not suitable for this sheet. Please check BN40 - BN100 sheet",
IF(ISERROR(VLOOKUP(Q698,'admin BN&lt;40'!J$6:M$59,4,FALSE)),"",VLOOKUP(Q698,'admin BN&lt;40'!J$6:M$59,4,FALSE))))))</f>
        <v>Fill in all required fields</v>
      </c>
    </row>
    <row r="699" spans="2:19" ht="15">
      <c r="B699" s="10">
        <v>694</v>
      </c>
      <c r="C699" s="41"/>
      <c r="D699" s="42"/>
      <c r="E699" s="42"/>
      <c r="F699" s="42"/>
      <c r="G699" s="42"/>
      <c r="H699" s="42"/>
      <c r="I699" s="42"/>
      <c r="J699" s="42"/>
      <c r="K699" s="42"/>
      <c r="L699" s="42"/>
      <c r="M699" s="11" t="str">
        <f xml:space="preserve">
(IF(F699&gt;'admin BN&lt;40'!$C$41,'admin BN&lt;40'!$B$41,
(IF(F699&gt;'admin BN&lt;40'!$C$40,'admin BN&lt;40'!$B$40,
(IF(F699&gt;'admin BN&lt;40'!$C$39,'admin BN&lt;40'!$B$39,
(IF(F699&gt;'admin BN&lt;40'!$C$38,'admin BN&lt;40'!$B$38,
(IF(F699&gt;'admin BN&lt;40'!$C$37,'admin BN&lt;40'!$B$37,
(IF(F699&gt;'admin BN&lt;40'!$C$36,'admin BN&lt;40'!$B$36,
(IF(F699&gt;'admin BN&lt;40'!$C$35,'admin BN&lt;40'!$B$35,
(IF(F699&gt;'admin BN&lt;40'!$C$34,'admin BN&lt;40'!$B$34,
(IF(F699&gt;'admin BN&lt;40'!$C$33,'admin BN&lt;40'!$B$33,
(IF(F699&gt;'admin BN&lt;40'!$C$32,'admin BN&lt;40'!$B$32,
(IF(F699&gt;'admin BN&lt;40'!$C$31,'admin BN&lt;40'!$B$31,
(IF(F699&gt;'admin BN&lt;40'!$C$30,'admin BN&lt;40'!$B$30,
(IF(F699&gt;'admin BN&lt;40'!$C$29,'admin BN&lt;40'!$B$29,IF(F699="","",'admin BN&lt;40'!$B$28)))))))))))))))))))))))))))</f>
        <v/>
      </c>
      <c r="N699" s="12" t="str">
        <f xml:space="preserve">
IF(ISBLANK(K699),"",
IF(K699&gt;'admin BN&lt;40'!$E$6,"Safe",
IF(K699&gt;'admin BN&lt;40'!$G$6,"Danger",)))</f>
        <v/>
      </c>
      <c r="O699" s="13" t="str">
        <f xml:space="preserve">
IF(ISBLANK(L699),"",
IF(L699&gt;'admin BN&lt;40'!$G$7,"Danger",
IF(L699&gt;'admin BN&lt;40'!$F$7,"Alert",
IF(L699&gt;='admin BN&lt;40'!$E$7,"Safe",""))))</f>
        <v/>
      </c>
      <c r="P699" s="14" t="str">
        <f xml:space="preserve">
(IF(G699&gt;'admin BN&lt;40'!$C$23,'admin BN&lt;40'!$B$23,
(IF(G699&gt;'admin BN&lt;40'!$C$22,'admin BN&lt;40'!$B$22,
(IF(G699&gt;'admin BN&lt;40'!$C$21,'admin BN&lt;40'!$B$21,
(IF(G699&gt;'admin BN&lt;40'!$C$20,'admin BN&lt;40'!$B$20,IF(G699&gt;'admin BN&lt;40'!$C$19,'admin BN&lt;40'!$B$19,"")))))))))</f>
        <v/>
      </c>
      <c r="Q699" s="14" t="str">
        <f t="shared" si="20"/>
        <v/>
      </c>
      <c r="R699" s="14">
        <f t="shared" si="21"/>
        <v>5</v>
      </c>
      <c r="S699" s="15" t="str">
        <f xml:space="preserve">
IF($R699&gt;0,"Fill in all required fields",
IF(OR($M699="&gt;3.0%",$M699="2.0-3.0%",$M699="1.5-2.0%",$M699="0.5-1.5%"),"Fuel sulphur content is too high for operation on BN&lt;40, please use a higher BN CLO and the matching sheet",
IF($I699&gt;100,"CLO not suitable for this sheet. Please check BN &gt;100 sheet",
IF(AND($I699&gt;39,$I699&lt;101),"CLO not suitable for this sheet. Please check BN40 - BN100 sheet",
IF(ISERROR(VLOOKUP(Q699,'admin BN&lt;40'!J$6:M$59,4,FALSE)),"",VLOOKUP(Q699,'admin BN&lt;40'!J$6:M$59,4,FALSE))))))</f>
        <v>Fill in all required fields</v>
      </c>
    </row>
    <row r="700" spans="2:19" ht="15">
      <c r="B700" s="10">
        <v>695</v>
      </c>
      <c r="C700" s="41"/>
      <c r="D700" s="42"/>
      <c r="E700" s="42"/>
      <c r="F700" s="42"/>
      <c r="G700" s="42"/>
      <c r="H700" s="42"/>
      <c r="I700" s="42"/>
      <c r="J700" s="42"/>
      <c r="K700" s="42"/>
      <c r="L700" s="42"/>
      <c r="M700" s="11" t="str">
        <f xml:space="preserve">
(IF(F700&gt;'admin BN&lt;40'!$C$41,'admin BN&lt;40'!$B$41,
(IF(F700&gt;'admin BN&lt;40'!$C$40,'admin BN&lt;40'!$B$40,
(IF(F700&gt;'admin BN&lt;40'!$C$39,'admin BN&lt;40'!$B$39,
(IF(F700&gt;'admin BN&lt;40'!$C$38,'admin BN&lt;40'!$B$38,
(IF(F700&gt;'admin BN&lt;40'!$C$37,'admin BN&lt;40'!$B$37,
(IF(F700&gt;'admin BN&lt;40'!$C$36,'admin BN&lt;40'!$B$36,
(IF(F700&gt;'admin BN&lt;40'!$C$35,'admin BN&lt;40'!$B$35,
(IF(F700&gt;'admin BN&lt;40'!$C$34,'admin BN&lt;40'!$B$34,
(IF(F700&gt;'admin BN&lt;40'!$C$33,'admin BN&lt;40'!$B$33,
(IF(F700&gt;'admin BN&lt;40'!$C$32,'admin BN&lt;40'!$B$32,
(IF(F700&gt;'admin BN&lt;40'!$C$31,'admin BN&lt;40'!$B$31,
(IF(F700&gt;'admin BN&lt;40'!$C$30,'admin BN&lt;40'!$B$30,
(IF(F700&gt;'admin BN&lt;40'!$C$29,'admin BN&lt;40'!$B$29,IF(F700="","",'admin BN&lt;40'!$B$28)))))))))))))))))))))))))))</f>
        <v/>
      </c>
      <c r="N700" s="12" t="str">
        <f xml:space="preserve">
IF(ISBLANK(K700),"",
IF(K700&gt;'admin BN&lt;40'!$E$6,"Safe",
IF(K700&gt;'admin BN&lt;40'!$G$6,"Danger",)))</f>
        <v/>
      </c>
      <c r="O700" s="13" t="str">
        <f xml:space="preserve">
IF(ISBLANK(L700),"",
IF(L700&gt;'admin BN&lt;40'!$G$7,"Danger",
IF(L700&gt;'admin BN&lt;40'!$F$7,"Alert",
IF(L700&gt;='admin BN&lt;40'!$E$7,"Safe",""))))</f>
        <v/>
      </c>
      <c r="P700" s="14" t="str">
        <f xml:space="preserve">
(IF(G700&gt;'admin BN&lt;40'!$C$23,'admin BN&lt;40'!$B$23,
(IF(G700&gt;'admin BN&lt;40'!$C$22,'admin BN&lt;40'!$B$22,
(IF(G700&gt;'admin BN&lt;40'!$C$21,'admin BN&lt;40'!$B$21,
(IF(G700&gt;'admin BN&lt;40'!$C$20,'admin BN&lt;40'!$B$20,IF(G700&gt;'admin BN&lt;40'!$C$19,'admin BN&lt;40'!$B$19,"")))))))))</f>
        <v/>
      </c>
      <c r="Q700" s="14" t="str">
        <f t="shared" si="20"/>
        <v/>
      </c>
      <c r="R700" s="14">
        <f t="shared" si="21"/>
        <v>5</v>
      </c>
      <c r="S700" s="15" t="str">
        <f xml:space="preserve">
IF($R700&gt;0,"Fill in all required fields",
IF(OR($M700="&gt;3.0%",$M700="2.0-3.0%",$M700="1.5-2.0%",$M700="0.5-1.5%"),"Fuel sulphur content is too high for operation on BN&lt;40, please use a higher BN CLO and the matching sheet",
IF($I700&gt;100,"CLO not suitable for this sheet. Please check BN &gt;100 sheet",
IF(AND($I700&gt;39,$I700&lt;101),"CLO not suitable for this sheet. Please check BN40 - BN100 sheet",
IF(ISERROR(VLOOKUP(Q700,'admin BN&lt;40'!J$6:M$59,4,FALSE)),"",VLOOKUP(Q700,'admin BN&lt;40'!J$6:M$59,4,FALSE))))))</f>
        <v>Fill in all required fields</v>
      </c>
    </row>
    <row r="701" spans="2:19" ht="15">
      <c r="B701" s="10">
        <v>696</v>
      </c>
      <c r="C701" s="41"/>
      <c r="D701" s="42"/>
      <c r="E701" s="42"/>
      <c r="F701" s="42"/>
      <c r="G701" s="42"/>
      <c r="H701" s="42"/>
      <c r="I701" s="42"/>
      <c r="J701" s="42"/>
      <c r="K701" s="42"/>
      <c r="L701" s="42"/>
      <c r="M701" s="11" t="str">
        <f xml:space="preserve">
(IF(F701&gt;'admin BN&lt;40'!$C$41,'admin BN&lt;40'!$B$41,
(IF(F701&gt;'admin BN&lt;40'!$C$40,'admin BN&lt;40'!$B$40,
(IF(F701&gt;'admin BN&lt;40'!$C$39,'admin BN&lt;40'!$B$39,
(IF(F701&gt;'admin BN&lt;40'!$C$38,'admin BN&lt;40'!$B$38,
(IF(F701&gt;'admin BN&lt;40'!$C$37,'admin BN&lt;40'!$B$37,
(IF(F701&gt;'admin BN&lt;40'!$C$36,'admin BN&lt;40'!$B$36,
(IF(F701&gt;'admin BN&lt;40'!$C$35,'admin BN&lt;40'!$B$35,
(IF(F701&gt;'admin BN&lt;40'!$C$34,'admin BN&lt;40'!$B$34,
(IF(F701&gt;'admin BN&lt;40'!$C$33,'admin BN&lt;40'!$B$33,
(IF(F701&gt;'admin BN&lt;40'!$C$32,'admin BN&lt;40'!$B$32,
(IF(F701&gt;'admin BN&lt;40'!$C$31,'admin BN&lt;40'!$B$31,
(IF(F701&gt;'admin BN&lt;40'!$C$30,'admin BN&lt;40'!$B$30,
(IF(F701&gt;'admin BN&lt;40'!$C$29,'admin BN&lt;40'!$B$29,IF(F701="","",'admin BN&lt;40'!$B$28)))))))))))))))))))))))))))</f>
        <v/>
      </c>
      <c r="N701" s="12" t="str">
        <f xml:space="preserve">
IF(ISBLANK(K701),"",
IF(K701&gt;'admin BN&lt;40'!$E$6,"Safe",
IF(K701&gt;'admin BN&lt;40'!$G$6,"Danger",)))</f>
        <v/>
      </c>
      <c r="O701" s="13" t="str">
        <f xml:space="preserve">
IF(ISBLANK(L701),"",
IF(L701&gt;'admin BN&lt;40'!$G$7,"Danger",
IF(L701&gt;'admin BN&lt;40'!$F$7,"Alert",
IF(L701&gt;='admin BN&lt;40'!$E$7,"Safe",""))))</f>
        <v/>
      </c>
      <c r="P701" s="14" t="str">
        <f xml:space="preserve">
(IF(G701&gt;'admin BN&lt;40'!$C$23,'admin BN&lt;40'!$B$23,
(IF(G701&gt;'admin BN&lt;40'!$C$22,'admin BN&lt;40'!$B$22,
(IF(G701&gt;'admin BN&lt;40'!$C$21,'admin BN&lt;40'!$B$21,
(IF(G701&gt;'admin BN&lt;40'!$C$20,'admin BN&lt;40'!$B$20,IF(G701&gt;'admin BN&lt;40'!$C$19,'admin BN&lt;40'!$B$19,"")))))))))</f>
        <v/>
      </c>
      <c r="Q701" s="14" t="str">
        <f t="shared" si="20"/>
        <v/>
      </c>
      <c r="R701" s="14">
        <f t="shared" si="21"/>
        <v>5</v>
      </c>
      <c r="S701" s="15" t="str">
        <f xml:space="preserve">
IF($R701&gt;0,"Fill in all required fields",
IF(OR($M701="&gt;3.0%",$M701="2.0-3.0%",$M701="1.5-2.0%",$M701="0.5-1.5%"),"Fuel sulphur content is too high for operation on BN&lt;40, please use a higher BN CLO and the matching sheet",
IF($I701&gt;100,"CLO not suitable for this sheet. Please check BN &gt;100 sheet",
IF(AND($I701&gt;39,$I701&lt;101),"CLO not suitable for this sheet. Please check BN40 - BN100 sheet",
IF(ISERROR(VLOOKUP(Q701,'admin BN&lt;40'!J$6:M$59,4,FALSE)),"",VLOOKUP(Q701,'admin BN&lt;40'!J$6:M$59,4,FALSE))))))</f>
        <v>Fill in all required fields</v>
      </c>
    </row>
    <row r="702" spans="2:19" ht="15">
      <c r="B702" s="10">
        <v>697</v>
      </c>
      <c r="C702" s="41"/>
      <c r="D702" s="42"/>
      <c r="E702" s="42"/>
      <c r="F702" s="42"/>
      <c r="G702" s="42"/>
      <c r="H702" s="42"/>
      <c r="I702" s="42"/>
      <c r="J702" s="42"/>
      <c r="K702" s="42"/>
      <c r="L702" s="42"/>
      <c r="M702" s="11" t="str">
        <f xml:space="preserve">
(IF(F702&gt;'admin BN&lt;40'!$C$41,'admin BN&lt;40'!$B$41,
(IF(F702&gt;'admin BN&lt;40'!$C$40,'admin BN&lt;40'!$B$40,
(IF(F702&gt;'admin BN&lt;40'!$C$39,'admin BN&lt;40'!$B$39,
(IF(F702&gt;'admin BN&lt;40'!$C$38,'admin BN&lt;40'!$B$38,
(IF(F702&gt;'admin BN&lt;40'!$C$37,'admin BN&lt;40'!$B$37,
(IF(F702&gt;'admin BN&lt;40'!$C$36,'admin BN&lt;40'!$B$36,
(IF(F702&gt;'admin BN&lt;40'!$C$35,'admin BN&lt;40'!$B$35,
(IF(F702&gt;'admin BN&lt;40'!$C$34,'admin BN&lt;40'!$B$34,
(IF(F702&gt;'admin BN&lt;40'!$C$33,'admin BN&lt;40'!$B$33,
(IF(F702&gt;'admin BN&lt;40'!$C$32,'admin BN&lt;40'!$B$32,
(IF(F702&gt;'admin BN&lt;40'!$C$31,'admin BN&lt;40'!$B$31,
(IF(F702&gt;'admin BN&lt;40'!$C$30,'admin BN&lt;40'!$B$30,
(IF(F702&gt;'admin BN&lt;40'!$C$29,'admin BN&lt;40'!$B$29,IF(F702="","",'admin BN&lt;40'!$B$28)))))))))))))))))))))))))))</f>
        <v/>
      </c>
      <c r="N702" s="12" t="str">
        <f xml:space="preserve">
IF(ISBLANK(K702),"",
IF(K702&gt;'admin BN&lt;40'!$E$6,"Safe",
IF(K702&gt;'admin BN&lt;40'!$G$6,"Danger",)))</f>
        <v/>
      </c>
      <c r="O702" s="13" t="str">
        <f xml:space="preserve">
IF(ISBLANK(L702),"",
IF(L702&gt;'admin BN&lt;40'!$G$7,"Danger",
IF(L702&gt;'admin BN&lt;40'!$F$7,"Alert",
IF(L702&gt;='admin BN&lt;40'!$E$7,"Safe",""))))</f>
        <v/>
      </c>
      <c r="P702" s="14" t="str">
        <f xml:space="preserve">
(IF(G702&gt;'admin BN&lt;40'!$C$23,'admin BN&lt;40'!$B$23,
(IF(G702&gt;'admin BN&lt;40'!$C$22,'admin BN&lt;40'!$B$22,
(IF(G702&gt;'admin BN&lt;40'!$C$21,'admin BN&lt;40'!$B$21,
(IF(G702&gt;'admin BN&lt;40'!$C$20,'admin BN&lt;40'!$B$20,IF(G702&gt;'admin BN&lt;40'!$C$19,'admin BN&lt;40'!$B$19,"")))))))))</f>
        <v/>
      </c>
      <c r="Q702" s="14" t="str">
        <f t="shared" si="20"/>
        <v/>
      </c>
      <c r="R702" s="14">
        <f t="shared" si="21"/>
        <v>5</v>
      </c>
      <c r="S702" s="15" t="str">
        <f xml:space="preserve">
IF($R702&gt;0,"Fill in all required fields",
IF(OR($M702="&gt;3.0%",$M702="2.0-3.0%",$M702="1.5-2.0%",$M702="0.5-1.5%"),"Fuel sulphur content is too high for operation on BN&lt;40, please use a higher BN CLO and the matching sheet",
IF($I702&gt;100,"CLO not suitable for this sheet. Please check BN &gt;100 sheet",
IF(AND($I702&gt;39,$I702&lt;101),"CLO not suitable for this sheet. Please check BN40 - BN100 sheet",
IF(ISERROR(VLOOKUP(Q702,'admin BN&lt;40'!J$6:M$59,4,FALSE)),"",VLOOKUP(Q702,'admin BN&lt;40'!J$6:M$59,4,FALSE))))))</f>
        <v>Fill in all required fields</v>
      </c>
    </row>
    <row r="703" spans="2:19" ht="15">
      <c r="B703" s="10">
        <v>698</v>
      </c>
      <c r="C703" s="41"/>
      <c r="D703" s="42"/>
      <c r="E703" s="42"/>
      <c r="F703" s="42"/>
      <c r="G703" s="42"/>
      <c r="H703" s="42"/>
      <c r="I703" s="42"/>
      <c r="J703" s="42"/>
      <c r="K703" s="42"/>
      <c r="L703" s="42"/>
      <c r="M703" s="11" t="str">
        <f xml:space="preserve">
(IF(F703&gt;'admin BN&lt;40'!$C$41,'admin BN&lt;40'!$B$41,
(IF(F703&gt;'admin BN&lt;40'!$C$40,'admin BN&lt;40'!$B$40,
(IF(F703&gt;'admin BN&lt;40'!$C$39,'admin BN&lt;40'!$B$39,
(IF(F703&gt;'admin BN&lt;40'!$C$38,'admin BN&lt;40'!$B$38,
(IF(F703&gt;'admin BN&lt;40'!$C$37,'admin BN&lt;40'!$B$37,
(IF(F703&gt;'admin BN&lt;40'!$C$36,'admin BN&lt;40'!$B$36,
(IF(F703&gt;'admin BN&lt;40'!$C$35,'admin BN&lt;40'!$B$35,
(IF(F703&gt;'admin BN&lt;40'!$C$34,'admin BN&lt;40'!$B$34,
(IF(F703&gt;'admin BN&lt;40'!$C$33,'admin BN&lt;40'!$B$33,
(IF(F703&gt;'admin BN&lt;40'!$C$32,'admin BN&lt;40'!$B$32,
(IF(F703&gt;'admin BN&lt;40'!$C$31,'admin BN&lt;40'!$B$31,
(IF(F703&gt;'admin BN&lt;40'!$C$30,'admin BN&lt;40'!$B$30,
(IF(F703&gt;'admin BN&lt;40'!$C$29,'admin BN&lt;40'!$B$29,IF(F703="","",'admin BN&lt;40'!$B$28)))))))))))))))))))))))))))</f>
        <v/>
      </c>
      <c r="N703" s="12" t="str">
        <f xml:space="preserve">
IF(ISBLANK(K703),"",
IF(K703&gt;'admin BN&lt;40'!$E$6,"Safe",
IF(K703&gt;'admin BN&lt;40'!$G$6,"Danger",)))</f>
        <v/>
      </c>
      <c r="O703" s="13" t="str">
        <f xml:space="preserve">
IF(ISBLANK(L703),"",
IF(L703&gt;'admin BN&lt;40'!$G$7,"Danger",
IF(L703&gt;'admin BN&lt;40'!$F$7,"Alert",
IF(L703&gt;='admin BN&lt;40'!$E$7,"Safe",""))))</f>
        <v/>
      </c>
      <c r="P703" s="14" t="str">
        <f xml:space="preserve">
(IF(G703&gt;'admin BN&lt;40'!$C$23,'admin BN&lt;40'!$B$23,
(IF(G703&gt;'admin BN&lt;40'!$C$22,'admin BN&lt;40'!$B$22,
(IF(G703&gt;'admin BN&lt;40'!$C$21,'admin BN&lt;40'!$B$21,
(IF(G703&gt;'admin BN&lt;40'!$C$20,'admin BN&lt;40'!$B$20,IF(G703&gt;'admin BN&lt;40'!$C$19,'admin BN&lt;40'!$B$19,"")))))))))</f>
        <v/>
      </c>
      <c r="Q703" s="14" t="str">
        <f t="shared" si="20"/>
        <v/>
      </c>
      <c r="R703" s="14">
        <f t="shared" si="21"/>
        <v>5</v>
      </c>
      <c r="S703" s="15" t="str">
        <f xml:space="preserve">
IF($R703&gt;0,"Fill in all required fields",
IF(OR($M703="&gt;3.0%",$M703="2.0-3.0%",$M703="1.5-2.0%",$M703="0.5-1.5%"),"Fuel sulphur content is too high for operation on BN&lt;40, please use a higher BN CLO and the matching sheet",
IF($I703&gt;100,"CLO not suitable for this sheet. Please check BN &gt;100 sheet",
IF(AND($I703&gt;39,$I703&lt;101),"CLO not suitable for this sheet. Please check BN40 - BN100 sheet",
IF(ISERROR(VLOOKUP(Q703,'admin BN&lt;40'!J$6:M$59,4,FALSE)),"",VLOOKUP(Q703,'admin BN&lt;40'!J$6:M$59,4,FALSE))))))</f>
        <v>Fill in all required fields</v>
      </c>
    </row>
    <row r="704" spans="2:19" ht="15">
      <c r="B704" s="10">
        <v>699</v>
      </c>
      <c r="C704" s="41"/>
      <c r="D704" s="42"/>
      <c r="E704" s="42"/>
      <c r="F704" s="42"/>
      <c r="G704" s="42"/>
      <c r="H704" s="42"/>
      <c r="I704" s="42"/>
      <c r="J704" s="42"/>
      <c r="K704" s="42"/>
      <c r="L704" s="42"/>
      <c r="M704" s="11" t="str">
        <f xml:space="preserve">
(IF(F704&gt;'admin BN&lt;40'!$C$41,'admin BN&lt;40'!$B$41,
(IF(F704&gt;'admin BN&lt;40'!$C$40,'admin BN&lt;40'!$B$40,
(IF(F704&gt;'admin BN&lt;40'!$C$39,'admin BN&lt;40'!$B$39,
(IF(F704&gt;'admin BN&lt;40'!$C$38,'admin BN&lt;40'!$B$38,
(IF(F704&gt;'admin BN&lt;40'!$C$37,'admin BN&lt;40'!$B$37,
(IF(F704&gt;'admin BN&lt;40'!$C$36,'admin BN&lt;40'!$B$36,
(IF(F704&gt;'admin BN&lt;40'!$C$35,'admin BN&lt;40'!$B$35,
(IF(F704&gt;'admin BN&lt;40'!$C$34,'admin BN&lt;40'!$B$34,
(IF(F704&gt;'admin BN&lt;40'!$C$33,'admin BN&lt;40'!$B$33,
(IF(F704&gt;'admin BN&lt;40'!$C$32,'admin BN&lt;40'!$B$32,
(IF(F704&gt;'admin BN&lt;40'!$C$31,'admin BN&lt;40'!$B$31,
(IF(F704&gt;'admin BN&lt;40'!$C$30,'admin BN&lt;40'!$B$30,
(IF(F704&gt;'admin BN&lt;40'!$C$29,'admin BN&lt;40'!$B$29,IF(F704="","",'admin BN&lt;40'!$B$28)))))))))))))))))))))))))))</f>
        <v/>
      </c>
      <c r="N704" s="12" t="str">
        <f xml:space="preserve">
IF(ISBLANK(K704),"",
IF(K704&gt;'admin BN&lt;40'!$E$6,"Safe",
IF(K704&gt;'admin BN&lt;40'!$G$6,"Danger",)))</f>
        <v/>
      </c>
      <c r="O704" s="13" t="str">
        <f xml:space="preserve">
IF(ISBLANK(L704),"",
IF(L704&gt;'admin BN&lt;40'!$G$7,"Danger",
IF(L704&gt;'admin BN&lt;40'!$F$7,"Alert",
IF(L704&gt;='admin BN&lt;40'!$E$7,"Safe",""))))</f>
        <v/>
      </c>
      <c r="P704" s="14" t="str">
        <f xml:space="preserve">
(IF(G704&gt;'admin BN&lt;40'!$C$23,'admin BN&lt;40'!$B$23,
(IF(G704&gt;'admin BN&lt;40'!$C$22,'admin BN&lt;40'!$B$22,
(IF(G704&gt;'admin BN&lt;40'!$C$21,'admin BN&lt;40'!$B$21,
(IF(G704&gt;'admin BN&lt;40'!$C$20,'admin BN&lt;40'!$B$20,IF(G704&gt;'admin BN&lt;40'!$C$19,'admin BN&lt;40'!$B$19,"")))))))))</f>
        <v/>
      </c>
      <c r="Q704" s="14" t="str">
        <f t="shared" si="20"/>
        <v/>
      </c>
      <c r="R704" s="14">
        <f t="shared" si="21"/>
        <v>5</v>
      </c>
      <c r="S704" s="15" t="str">
        <f xml:space="preserve">
IF($R704&gt;0,"Fill in all required fields",
IF(OR($M704="&gt;3.0%",$M704="2.0-3.0%",$M704="1.5-2.0%",$M704="0.5-1.5%"),"Fuel sulphur content is too high for operation on BN&lt;40, please use a higher BN CLO and the matching sheet",
IF($I704&gt;100,"CLO not suitable for this sheet. Please check BN &gt;100 sheet",
IF(AND($I704&gt;39,$I704&lt;101),"CLO not suitable for this sheet. Please check BN40 - BN100 sheet",
IF(ISERROR(VLOOKUP(Q704,'admin BN&lt;40'!J$6:M$59,4,FALSE)),"",VLOOKUP(Q704,'admin BN&lt;40'!J$6:M$59,4,FALSE))))))</f>
        <v>Fill in all required fields</v>
      </c>
    </row>
    <row r="705" spans="2:19" ht="15">
      <c r="B705" s="10">
        <v>700</v>
      </c>
      <c r="C705" s="41"/>
      <c r="D705" s="42"/>
      <c r="E705" s="42"/>
      <c r="F705" s="42"/>
      <c r="G705" s="42"/>
      <c r="H705" s="42"/>
      <c r="I705" s="42"/>
      <c r="J705" s="42"/>
      <c r="K705" s="42"/>
      <c r="L705" s="42"/>
      <c r="M705" s="11" t="str">
        <f xml:space="preserve">
(IF(F705&gt;'admin BN&lt;40'!$C$41,'admin BN&lt;40'!$B$41,
(IF(F705&gt;'admin BN&lt;40'!$C$40,'admin BN&lt;40'!$B$40,
(IF(F705&gt;'admin BN&lt;40'!$C$39,'admin BN&lt;40'!$B$39,
(IF(F705&gt;'admin BN&lt;40'!$C$38,'admin BN&lt;40'!$B$38,
(IF(F705&gt;'admin BN&lt;40'!$C$37,'admin BN&lt;40'!$B$37,
(IF(F705&gt;'admin BN&lt;40'!$C$36,'admin BN&lt;40'!$B$36,
(IF(F705&gt;'admin BN&lt;40'!$C$35,'admin BN&lt;40'!$B$35,
(IF(F705&gt;'admin BN&lt;40'!$C$34,'admin BN&lt;40'!$B$34,
(IF(F705&gt;'admin BN&lt;40'!$C$33,'admin BN&lt;40'!$B$33,
(IF(F705&gt;'admin BN&lt;40'!$C$32,'admin BN&lt;40'!$B$32,
(IF(F705&gt;'admin BN&lt;40'!$C$31,'admin BN&lt;40'!$B$31,
(IF(F705&gt;'admin BN&lt;40'!$C$30,'admin BN&lt;40'!$B$30,
(IF(F705&gt;'admin BN&lt;40'!$C$29,'admin BN&lt;40'!$B$29,IF(F705="","",'admin BN&lt;40'!$B$28)))))))))))))))))))))))))))</f>
        <v/>
      </c>
      <c r="N705" s="12" t="str">
        <f xml:space="preserve">
IF(ISBLANK(K705),"",
IF(K705&gt;'admin BN&lt;40'!$E$6,"Safe",
IF(K705&gt;'admin BN&lt;40'!$G$6,"Danger",)))</f>
        <v/>
      </c>
      <c r="O705" s="13" t="str">
        <f xml:space="preserve">
IF(ISBLANK(L705),"",
IF(L705&gt;'admin BN&lt;40'!$G$7,"Danger",
IF(L705&gt;'admin BN&lt;40'!$F$7,"Alert",
IF(L705&gt;='admin BN&lt;40'!$E$7,"Safe",""))))</f>
        <v/>
      </c>
      <c r="P705" s="14" t="str">
        <f xml:space="preserve">
(IF(G705&gt;'admin BN&lt;40'!$C$23,'admin BN&lt;40'!$B$23,
(IF(G705&gt;'admin BN&lt;40'!$C$22,'admin BN&lt;40'!$B$22,
(IF(G705&gt;'admin BN&lt;40'!$C$21,'admin BN&lt;40'!$B$21,
(IF(G705&gt;'admin BN&lt;40'!$C$20,'admin BN&lt;40'!$B$20,IF(G705&gt;'admin BN&lt;40'!$C$19,'admin BN&lt;40'!$B$19,"")))))))))</f>
        <v/>
      </c>
      <c r="Q705" s="14" t="str">
        <f t="shared" si="20"/>
        <v/>
      </c>
      <c r="R705" s="14">
        <f t="shared" si="21"/>
        <v>5</v>
      </c>
      <c r="S705" s="15" t="str">
        <f xml:space="preserve">
IF($R705&gt;0,"Fill in all required fields",
IF(OR($M705="&gt;3.0%",$M705="2.0-3.0%",$M705="1.5-2.0%",$M705="0.5-1.5%"),"Fuel sulphur content is too high for operation on BN&lt;40, please use a higher BN CLO and the matching sheet",
IF($I705&gt;100,"CLO not suitable for this sheet. Please check BN &gt;100 sheet",
IF(AND($I705&gt;39,$I705&lt;101),"CLO not suitable for this sheet. Please check BN40 - BN100 sheet",
IF(ISERROR(VLOOKUP(Q705,'admin BN&lt;40'!J$6:M$59,4,FALSE)),"",VLOOKUP(Q705,'admin BN&lt;40'!J$6:M$59,4,FALSE))))))</f>
        <v>Fill in all required fields</v>
      </c>
    </row>
    <row r="706" spans="2:19" ht="15">
      <c r="B706" s="10">
        <v>701</v>
      </c>
      <c r="C706" s="41"/>
      <c r="D706" s="42"/>
      <c r="E706" s="42"/>
      <c r="F706" s="42"/>
      <c r="G706" s="42"/>
      <c r="H706" s="42"/>
      <c r="I706" s="42"/>
      <c r="J706" s="42"/>
      <c r="K706" s="42"/>
      <c r="L706" s="42"/>
      <c r="M706" s="11" t="str">
        <f xml:space="preserve">
(IF(F706&gt;'admin BN&lt;40'!$C$41,'admin BN&lt;40'!$B$41,
(IF(F706&gt;'admin BN&lt;40'!$C$40,'admin BN&lt;40'!$B$40,
(IF(F706&gt;'admin BN&lt;40'!$C$39,'admin BN&lt;40'!$B$39,
(IF(F706&gt;'admin BN&lt;40'!$C$38,'admin BN&lt;40'!$B$38,
(IF(F706&gt;'admin BN&lt;40'!$C$37,'admin BN&lt;40'!$B$37,
(IF(F706&gt;'admin BN&lt;40'!$C$36,'admin BN&lt;40'!$B$36,
(IF(F706&gt;'admin BN&lt;40'!$C$35,'admin BN&lt;40'!$B$35,
(IF(F706&gt;'admin BN&lt;40'!$C$34,'admin BN&lt;40'!$B$34,
(IF(F706&gt;'admin BN&lt;40'!$C$33,'admin BN&lt;40'!$B$33,
(IF(F706&gt;'admin BN&lt;40'!$C$32,'admin BN&lt;40'!$B$32,
(IF(F706&gt;'admin BN&lt;40'!$C$31,'admin BN&lt;40'!$B$31,
(IF(F706&gt;'admin BN&lt;40'!$C$30,'admin BN&lt;40'!$B$30,
(IF(F706&gt;'admin BN&lt;40'!$C$29,'admin BN&lt;40'!$B$29,IF(F706="","",'admin BN&lt;40'!$B$28)))))))))))))))))))))))))))</f>
        <v/>
      </c>
      <c r="N706" s="12" t="str">
        <f xml:space="preserve">
IF(ISBLANK(K706),"",
IF(K706&gt;'admin BN&lt;40'!$E$6,"Safe",
IF(K706&gt;'admin BN&lt;40'!$G$6,"Danger",)))</f>
        <v/>
      </c>
      <c r="O706" s="13" t="str">
        <f xml:space="preserve">
IF(ISBLANK(L706),"",
IF(L706&gt;'admin BN&lt;40'!$G$7,"Danger",
IF(L706&gt;'admin BN&lt;40'!$F$7,"Alert",
IF(L706&gt;='admin BN&lt;40'!$E$7,"Safe",""))))</f>
        <v/>
      </c>
      <c r="P706" s="14" t="str">
        <f xml:space="preserve">
(IF(G706&gt;'admin BN&lt;40'!$C$23,'admin BN&lt;40'!$B$23,
(IF(G706&gt;'admin BN&lt;40'!$C$22,'admin BN&lt;40'!$B$22,
(IF(G706&gt;'admin BN&lt;40'!$C$21,'admin BN&lt;40'!$B$21,
(IF(G706&gt;'admin BN&lt;40'!$C$20,'admin BN&lt;40'!$B$20,IF(G706&gt;'admin BN&lt;40'!$C$19,'admin BN&lt;40'!$B$19,"")))))))))</f>
        <v/>
      </c>
      <c r="Q706" s="14" t="str">
        <f t="shared" si="20"/>
        <v/>
      </c>
      <c r="R706" s="14">
        <f t="shared" si="21"/>
        <v>5</v>
      </c>
      <c r="S706" s="15" t="str">
        <f xml:space="preserve">
IF($R706&gt;0,"Fill in all required fields",
IF(OR($M706="&gt;3.0%",$M706="2.0-3.0%",$M706="1.5-2.0%",$M706="0.5-1.5%"),"Fuel sulphur content is too high for operation on BN&lt;40, please use a higher BN CLO and the matching sheet",
IF($I706&gt;100,"CLO not suitable for this sheet. Please check BN &gt;100 sheet",
IF(AND($I706&gt;39,$I706&lt;101),"CLO not suitable for this sheet. Please check BN40 - BN100 sheet",
IF(ISERROR(VLOOKUP(Q706,'admin BN&lt;40'!J$6:M$59,4,FALSE)),"",VLOOKUP(Q706,'admin BN&lt;40'!J$6:M$59,4,FALSE))))))</f>
        <v>Fill in all required fields</v>
      </c>
    </row>
    <row r="707" spans="2:19" ht="15">
      <c r="B707" s="10">
        <v>702</v>
      </c>
      <c r="C707" s="41"/>
      <c r="D707" s="42"/>
      <c r="E707" s="42"/>
      <c r="F707" s="42"/>
      <c r="G707" s="42"/>
      <c r="H707" s="42"/>
      <c r="I707" s="42"/>
      <c r="J707" s="42"/>
      <c r="K707" s="42"/>
      <c r="L707" s="42"/>
      <c r="M707" s="11" t="str">
        <f xml:space="preserve">
(IF(F707&gt;'admin BN&lt;40'!$C$41,'admin BN&lt;40'!$B$41,
(IF(F707&gt;'admin BN&lt;40'!$C$40,'admin BN&lt;40'!$B$40,
(IF(F707&gt;'admin BN&lt;40'!$C$39,'admin BN&lt;40'!$B$39,
(IF(F707&gt;'admin BN&lt;40'!$C$38,'admin BN&lt;40'!$B$38,
(IF(F707&gt;'admin BN&lt;40'!$C$37,'admin BN&lt;40'!$B$37,
(IF(F707&gt;'admin BN&lt;40'!$C$36,'admin BN&lt;40'!$B$36,
(IF(F707&gt;'admin BN&lt;40'!$C$35,'admin BN&lt;40'!$B$35,
(IF(F707&gt;'admin BN&lt;40'!$C$34,'admin BN&lt;40'!$B$34,
(IF(F707&gt;'admin BN&lt;40'!$C$33,'admin BN&lt;40'!$B$33,
(IF(F707&gt;'admin BN&lt;40'!$C$32,'admin BN&lt;40'!$B$32,
(IF(F707&gt;'admin BN&lt;40'!$C$31,'admin BN&lt;40'!$B$31,
(IF(F707&gt;'admin BN&lt;40'!$C$30,'admin BN&lt;40'!$B$30,
(IF(F707&gt;'admin BN&lt;40'!$C$29,'admin BN&lt;40'!$B$29,IF(F707="","",'admin BN&lt;40'!$B$28)))))))))))))))))))))))))))</f>
        <v/>
      </c>
      <c r="N707" s="12" t="str">
        <f xml:space="preserve">
IF(ISBLANK(K707),"",
IF(K707&gt;'admin BN&lt;40'!$E$6,"Safe",
IF(K707&gt;'admin BN&lt;40'!$G$6,"Danger",)))</f>
        <v/>
      </c>
      <c r="O707" s="13" t="str">
        <f xml:space="preserve">
IF(ISBLANK(L707),"",
IF(L707&gt;'admin BN&lt;40'!$G$7,"Danger",
IF(L707&gt;'admin BN&lt;40'!$F$7,"Alert",
IF(L707&gt;='admin BN&lt;40'!$E$7,"Safe",""))))</f>
        <v/>
      </c>
      <c r="P707" s="14" t="str">
        <f xml:space="preserve">
(IF(G707&gt;'admin BN&lt;40'!$C$23,'admin BN&lt;40'!$B$23,
(IF(G707&gt;'admin BN&lt;40'!$C$22,'admin BN&lt;40'!$B$22,
(IF(G707&gt;'admin BN&lt;40'!$C$21,'admin BN&lt;40'!$B$21,
(IF(G707&gt;'admin BN&lt;40'!$C$20,'admin BN&lt;40'!$B$20,IF(G707&gt;'admin BN&lt;40'!$C$19,'admin BN&lt;40'!$B$19,"")))))))))</f>
        <v/>
      </c>
      <c r="Q707" s="14" t="str">
        <f t="shared" si="20"/>
        <v/>
      </c>
      <c r="R707" s="14">
        <f t="shared" si="21"/>
        <v>5</v>
      </c>
      <c r="S707" s="15" t="str">
        <f xml:space="preserve">
IF($R707&gt;0,"Fill in all required fields",
IF(OR($M707="&gt;3.0%",$M707="2.0-3.0%",$M707="1.5-2.0%",$M707="0.5-1.5%"),"Fuel sulphur content is too high for operation on BN&lt;40, please use a higher BN CLO and the matching sheet",
IF($I707&gt;100,"CLO not suitable for this sheet. Please check BN &gt;100 sheet",
IF(AND($I707&gt;39,$I707&lt;101),"CLO not suitable for this sheet. Please check BN40 - BN100 sheet",
IF(ISERROR(VLOOKUP(Q707,'admin BN&lt;40'!J$6:M$59,4,FALSE)),"",VLOOKUP(Q707,'admin BN&lt;40'!J$6:M$59,4,FALSE))))))</f>
        <v>Fill in all required fields</v>
      </c>
    </row>
    <row r="708" spans="2:19" ht="15">
      <c r="B708" s="10">
        <v>703</v>
      </c>
      <c r="C708" s="41"/>
      <c r="D708" s="42"/>
      <c r="E708" s="42"/>
      <c r="F708" s="42"/>
      <c r="G708" s="42"/>
      <c r="H708" s="42"/>
      <c r="I708" s="42"/>
      <c r="J708" s="42"/>
      <c r="K708" s="42"/>
      <c r="L708" s="42"/>
      <c r="M708" s="11" t="str">
        <f xml:space="preserve">
(IF(F708&gt;'admin BN&lt;40'!$C$41,'admin BN&lt;40'!$B$41,
(IF(F708&gt;'admin BN&lt;40'!$C$40,'admin BN&lt;40'!$B$40,
(IF(F708&gt;'admin BN&lt;40'!$C$39,'admin BN&lt;40'!$B$39,
(IF(F708&gt;'admin BN&lt;40'!$C$38,'admin BN&lt;40'!$B$38,
(IF(F708&gt;'admin BN&lt;40'!$C$37,'admin BN&lt;40'!$B$37,
(IF(F708&gt;'admin BN&lt;40'!$C$36,'admin BN&lt;40'!$B$36,
(IF(F708&gt;'admin BN&lt;40'!$C$35,'admin BN&lt;40'!$B$35,
(IF(F708&gt;'admin BN&lt;40'!$C$34,'admin BN&lt;40'!$B$34,
(IF(F708&gt;'admin BN&lt;40'!$C$33,'admin BN&lt;40'!$B$33,
(IF(F708&gt;'admin BN&lt;40'!$C$32,'admin BN&lt;40'!$B$32,
(IF(F708&gt;'admin BN&lt;40'!$C$31,'admin BN&lt;40'!$B$31,
(IF(F708&gt;'admin BN&lt;40'!$C$30,'admin BN&lt;40'!$B$30,
(IF(F708&gt;'admin BN&lt;40'!$C$29,'admin BN&lt;40'!$B$29,IF(F708="","",'admin BN&lt;40'!$B$28)))))))))))))))))))))))))))</f>
        <v/>
      </c>
      <c r="N708" s="12" t="str">
        <f xml:space="preserve">
IF(ISBLANK(K708),"",
IF(K708&gt;'admin BN&lt;40'!$E$6,"Safe",
IF(K708&gt;'admin BN&lt;40'!$G$6,"Danger",)))</f>
        <v/>
      </c>
      <c r="O708" s="13" t="str">
        <f xml:space="preserve">
IF(ISBLANK(L708),"",
IF(L708&gt;'admin BN&lt;40'!$G$7,"Danger",
IF(L708&gt;'admin BN&lt;40'!$F$7,"Alert",
IF(L708&gt;='admin BN&lt;40'!$E$7,"Safe",""))))</f>
        <v/>
      </c>
      <c r="P708" s="14" t="str">
        <f xml:space="preserve">
(IF(G708&gt;'admin BN&lt;40'!$C$23,'admin BN&lt;40'!$B$23,
(IF(G708&gt;'admin BN&lt;40'!$C$22,'admin BN&lt;40'!$B$22,
(IF(G708&gt;'admin BN&lt;40'!$C$21,'admin BN&lt;40'!$B$21,
(IF(G708&gt;'admin BN&lt;40'!$C$20,'admin BN&lt;40'!$B$20,IF(G708&gt;'admin BN&lt;40'!$C$19,'admin BN&lt;40'!$B$19,"")))))))))</f>
        <v/>
      </c>
      <c r="Q708" s="14" t="str">
        <f t="shared" si="20"/>
        <v/>
      </c>
      <c r="R708" s="14">
        <f t="shared" si="21"/>
        <v>5</v>
      </c>
      <c r="S708" s="15" t="str">
        <f xml:space="preserve">
IF($R708&gt;0,"Fill in all required fields",
IF(OR($M708="&gt;3.0%",$M708="2.0-3.0%",$M708="1.5-2.0%",$M708="0.5-1.5%"),"Fuel sulphur content is too high for operation on BN&lt;40, please use a higher BN CLO and the matching sheet",
IF($I708&gt;100,"CLO not suitable for this sheet. Please check BN &gt;100 sheet",
IF(AND($I708&gt;39,$I708&lt;101),"CLO not suitable for this sheet. Please check BN40 - BN100 sheet",
IF(ISERROR(VLOOKUP(Q708,'admin BN&lt;40'!J$6:M$59,4,FALSE)),"",VLOOKUP(Q708,'admin BN&lt;40'!J$6:M$59,4,FALSE))))))</f>
        <v>Fill in all required fields</v>
      </c>
    </row>
    <row r="709" spans="2:19" ht="15">
      <c r="B709" s="10">
        <v>704</v>
      </c>
      <c r="C709" s="41"/>
      <c r="D709" s="42"/>
      <c r="E709" s="42"/>
      <c r="F709" s="42"/>
      <c r="G709" s="42"/>
      <c r="H709" s="42"/>
      <c r="I709" s="42"/>
      <c r="J709" s="42"/>
      <c r="K709" s="42"/>
      <c r="L709" s="42"/>
      <c r="M709" s="11" t="str">
        <f xml:space="preserve">
(IF(F709&gt;'admin BN&lt;40'!$C$41,'admin BN&lt;40'!$B$41,
(IF(F709&gt;'admin BN&lt;40'!$C$40,'admin BN&lt;40'!$B$40,
(IF(F709&gt;'admin BN&lt;40'!$C$39,'admin BN&lt;40'!$B$39,
(IF(F709&gt;'admin BN&lt;40'!$C$38,'admin BN&lt;40'!$B$38,
(IF(F709&gt;'admin BN&lt;40'!$C$37,'admin BN&lt;40'!$B$37,
(IF(F709&gt;'admin BN&lt;40'!$C$36,'admin BN&lt;40'!$B$36,
(IF(F709&gt;'admin BN&lt;40'!$C$35,'admin BN&lt;40'!$B$35,
(IF(F709&gt;'admin BN&lt;40'!$C$34,'admin BN&lt;40'!$B$34,
(IF(F709&gt;'admin BN&lt;40'!$C$33,'admin BN&lt;40'!$B$33,
(IF(F709&gt;'admin BN&lt;40'!$C$32,'admin BN&lt;40'!$B$32,
(IF(F709&gt;'admin BN&lt;40'!$C$31,'admin BN&lt;40'!$B$31,
(IF(F709&gt;'admin BN&lt;40'!$C$30,'admin BN&lt;40'!$B$30,
(IF(F709&gt;'admin BN&lt;40'!$C$29,'admin BN&lt;40'!$B$29,IF(F709="","",'admin BN&lt;40'!$B$28)))))))))))))))))))))))))))</f>
        <v/>
      </c>
      <c r="N709" s="12" t="str">
        <f xml:space="preserve">
IF(ISBLANK(K709),"",
IF(K709&gt;'admin BN&lt;40'!$E$6,"Safe",
IF(K709&gt;'admin BN&lt;40'!$G$6,"Danger",)))</f>
        <v/>
      </c>
      <c r="O709" s="13" t="str">
        <f xml:space="preserve">
IF(ISBLANK(L709),"",
IF(L709&gt;'admin BN&lt;40'!$G$7,"Danger",
IF(L709&gt;'admin BN&lt;40'!$F$7,"Alert",
IF(L709&gt;='admin BN&lt;40'!$E$7,"Safe",""))))</f>
        <v/>
      </c>
      <c r="P709" s="14" t="str">
        <f xml:space="preserve">
(IF(G709&gt;'admin BN&lt;40'!$C$23,'admin BN&lt;40'!$B$23,
(IF(G709&gt;'admin BN&lt;40'!$C$22,'admin BN&lt;40'!$B$22,
(IF(G709&gt;'admin BN&lt;40'!$C$21,'admin BN&lt;40'!$B$21,
(IF(G709&gt;'admin BN&lt;40'!$C$20,'admin BN&lt;40'!$B$20,IF(G709&gt;'admin BN&lt;40'!$C$19,'admin BN&lt;40'!$B$19,"")))))))))</f>
        <v/>
      </c>
      <c r="Q709" s="14" t="str">
        <f t="shared" si="20"/>
        <v/>
      </c>
      <c r="R709" s="14">
        <f t="shared" si="21"/>
        <v>5</v>
      </c>
      <c r="S709" s="15" t="str">
        <f xml:space="preserve">
IF($R709&gt;0,"Fill in all required fields",
IF(OR($M709="&gt;3.0%",$M709="2.0-3.0%",$M709="1.5-2.0%",$M709="0.5-1.5%"),"Fuel sulphur content is too high for operation on BN&lt;40, please use a higher BN CLO and the matching sheet",
IF($I709&gt;100,"CLO not suitable for this sheet. Please check BN &gt;100 sheet",
IF(AND($I709&gt;39,$I709&lt;101),"CLO not suitable for this sheet. Please check BN40 - BN100 sheet",
IF(ISERROR(VLOOKUP(Q709,'admin BN&lt;40'!J$6:M$59,4,FALSE)),"",VLOOKUP(Q709,'admin BN&lt;40'!J$6:M$59,4,FALSE))))))</f>
        <v>Fill in all required fields</v>
      </c>
    </row>
    <row r="710" spans="2:19" ht="15">
      <c r="B710" s="10">
        <v>705</v>
      </c>
      <c r="C710" s="41"/>
      <c r="D710" s="42"/>
      <c r="E710" s="42"/>
      <c r="F710" s="42"/>
      <c r="G710" s="42"/>
      <c r="H710" s="42"/>
      <c r="I710" s="42"/>
      <c r="J710" s="42"/>
      <c r="K710" s="42"/>
      <c r="L710" s="42"/>
      <c r="M710" s="11" t="str">
        <f xml:space="preserve">
(IF(F710&gt;'admin BN&lt;40'!$C$41,'admin BN&lt;40'!$B$41,
(IF(F710&gt;'admin BN&lt;40'!$C$40,'admin BN&lt;40'!$B$40,
(IF(F710&gt;'admin BN&lt;40'!$C$39,'admin BN&lt;40'!$B$39,
(IF(F710&gt;'admin BN&lt;40'!$C$38,'admin BN&lt;40'!$B$38,
(IF(F710&gt;'admin BN&lt;40'!$C$37,'admin BN&lt;40'!$B$37,
(IF(F710&gt;'admin BN&lt;40'!$C$36,'admin BN&lt;40'!$B$36,
(IF(F710&gt;'admin BN&lt;40'!$C$35,'admin BN&lt;40'!$B$35,
(IF(F710&gt;'admin BN&lt;40'!$C$34,'admin BN&lt;40'!$B$34,
(IF(F710&gt;'admin BN&lt;40'!$C$33,'admin BN&lt;40'!$B$33,
(IF(F710&gt;'admin BN&lt;40'!$C$32,'admin BN&lt;40'!$B$32,
(IF(F710&gt;'admin BN&lt;40'!$C$31,'admin BN&lt;40'!$B$31,
(IF(F710&gt;'admin BN&lt;40'!$C$30,'admin BN&lt;40'!$B$30,
(IF(F710&gt;'admin BN&lt;40'!$C$29,'admin BN&lt;40'!$B$29,IF(F710="","",'admin BN&lt;40'!$B$28)))))))))))))))))))))))))))</f>
        <v/>
      </c>
      <c r="N710" s="12" t="str">
        <f xml:space="preserve">
IF(ISBLANK(K710),"",
IF(K710&gt;'admin BN&lt;40'!$E$6,"Safe",
IF(K710&gt;'admin BN&lt;40'!$G$6,"Danger",)))</f>
        <v/>
      </c>
      <c r="O710" s="13" t="str">
        <f xml:space="preserve">
IF(ISBLANK(L710),"",
IF(L710&gt;'admin BN&lt;40'!$G$7,"Danger",
IF(L710&gt;'admin BN&lt;40'!$F$7,"Alert",
IF(L710&gt;='admin BN&lt;40'!$E$7,"Safe",""))))</f>
        <v/>
      </c>
      <c r="P710" s="14" t="str">
        <f xml:space="preserve">
(IF(G710&gt;'admin BN&lt;40'!$C$23,'admin BN&lt;40'!$B$23,
(IF(G710&gt;'admin BN&lt;40'!$C$22,'admin BN&lt;40'!$B$22,
(IF(G710&gt;'admin BN&lt;40'!$C$21,'admin BN&lt;40'!$B$21,
(IF(G710&gt;'admin BN&lt;40'!$C$20,'admin BN&lt;40'!$B$20,IF(G710&gt;'admin BN&lt;40'!$C$19,'admin BN&lt;40'!$B$19,"")))))))))</f>
        <v/>
      </c>
      <c r="Q710" s="14" t="str">
        <f t="shared" si="20"/>
        <v/>
      </c>
      <c r="R710" s="14">
        <f t="shared" si="21"/>
        <v>5</v>
      </c>
      <c r="S710" s="15" t="str">
        <f xml:space="preserve">
IF($R710&gt;0,"Fill in all required fields",
IF(OR($M710="&gt;3.0%",$M710="2.0-3.0%",$M710="1.5-2.0%",$M710="0.5-1.5%"),"Fuel sulphur content is too high for operation on BN&lt;40, please use a higher BN CLO and the matching sheet",
IF($I710&gt;100,"CLO not suitable for this sheet. Please check BN &gt;100 sheet",
IF(AND($I710&gt;39,$I710&lt;101),"CLO not suitable for this sheet. Please check BN40 - BN100 sheet",
IF(ISERROR(VLOOKUP(Q710,'admin BN&lt;40'!J$6:M$59,4,FALSE)),"",VLOOKUP(Q710,'admin BN&lt;40'!J$6:M$59,4,FALSE))))))</f>
        <v>Fill in all required fields</v>
      </c>
    </row>
    <row r="711" spans="2:19" ht="15">
      <c r="B711" s="10">
        <v>706</v>
      </c>
      <c r="C711" s="41"/>
      <c r="D711" s="42"/>
      <c r="E711" s="42"/>
      <c r="F711" s="42"/>
      <c r="G711" s="42"/>
      <c r="H711" s="42"/>
      <c r="I711" s="42"/>
      <c r="J711" s="42"/>
      <c r="K711" s="42"/>
      <c r="L711" s="42"/>
      <c r="M711" s="11" t="str">
        <f xml:space="preserve">
(IF(F711&gt;'admin BN&lt;40'!$C$41,'admin BN&lt;40'!$B$41,
(IF(F711&gt;'admin BN&lt;40'!$C$40,'admin BN&lt;40'!$B$40,
(IF(F711&gt;'admin BN&lt;40'!$C$39,'admin BN&lt;40'!$B$39,
(IF(F711&gt;'admin BN&lt;40'!$C$38,'admin BN&lt;40'!$B$38,
(IF(F711&gt;'admin BN&lt;40'!$C$37,'admin BN&lt;40'!$B$37,
(IF(F711&gt;'admin BN&lt;40'!$C$36,'admin BN&lt;40'!$B$36,
(IF(F711&gt;'admin BN&lt;40'!$C$35,'admin BN&lt;40'!$B$35,
(IF(F711&gt;'admin BN&lt;40'!$C$34,'admin BN&lt;40'!$B$34,
(IF(F711&gt;'admin BN&lt;40'!$C$33,'admin BN&lt;40'!$B$33,
(IF(F711&gt;'admin BN&lt;40'!$C$32,'admin BN&lt;40'!$B$32,
(IF(F711&gt;'admin BN&lt;40'!$C$31,'admin BN&lt;40'!$B$31,
(IF(F711&gt;'admin BN&lt;40'!$C$30,'admin BN&lt;40'!$B$30,
(IF(F711&gt;'admin BN&lt;40'!$C$29,'admin BN&lt;40'!$B$29,IF(F711="","",'admin BN&lt;40'!$B$28)))))))))))))))))))))))))))</f>
        <v/>
      </c>
      <c r="N711" s="12" t="str">
        <f xml:space="preserve">
IF(ISBLANK(K711),"",
IF(K711&gt;'admin BN&lt;40'!$E$6,"Safe",
IF(K711&gt;'admin BN&lt;40'!$G$6,"Danger",)))</f>
        <v/>
      </c>
      <c r="O711" s="13" t="str">
        <f xml:space="preserve">
IF(ISBLANK(L711),"",
IF(L711&gt;'admin BN&lt;40'!$G$7,"Danger",
IF(L711&gt;'admin BN&lt;40'!$F$7,"Alert",
IF(L711&gt;='admin BN&lt;40'!$E$7,"Safe",""))))</f>
        <v/>
      </c>
      <c r="P711" s="14" t="str">
        <f xml:space="preserve">
(IF(G711&gt;'admin BN&lt;40'!$C$23,'admin BN&lt;40'!$B$23,
(IF(G711&gt;'admin BN&lt;40'!$C$22,'admin BN&lt;40'!$B$22,
(IF(G711&gt;'admin BN&lt;40'!$C$21,'admin BN&lt;40'!$B$21,
(IF(G711&gt;'admin BN&lt;40'!$C$20,'admin BN&lt;40'!$B$20,IF(G711&gt;'admin BN&lt;40'!$C$19,'admin BN&lt;40'!$B$19,"")))))))))</f>
        <v/>
      </c>
      <c r="Q711" s="14" t="str">
        <f t="shared" ref="Q711:Q774" si="22">N711&amp;O711&amp;P711</f>
        <v/>
      </c>
      <c r="R711" s="14">
        <f t="shared" ref="R711:R774" si="23">SUM(
COUNTIF($F711,""),
COUNTIF($G711,""),
COUNTIF($I711,""),
COUNTIF($K711,""),
COUNTIF($L711,""))</f>
        <v>5</v>
      </c>
      <c r="S711" s="15" t="str">
        <f xml:space="preserve">
IF($R711&gt;0,"Fill in all required fields",
IF(OR($M711="&gt;3.0%",$M711="2.0-3.0%",$M711="1.5-2.0%",$M711="0.5-1.5%"),"Fuel sulphur content is too high for operation on BN&lt;40, please use a higher BN CLO and the matching sheet",
IF($I711&gt;100,"CLO not suitable for this sheet. Please check BN &gt;100 sheet",
IF(AND($I711&gt;39,$I711&lt;101),"CLO not suitable for this sheet. Please check BN40 - BN100 sheet",
IF(ISERROR(VLOOKUP(Q711,'admin BN&lt;40'!J$6:M$59,4,FALSE)),"",VLOOKUP(Q711,'admin BN&lt;40'!J$6:M$59,4,FALSE))))))</f>
        <v>Fill in all required fields</v>
      </c>
    </row>
    <row r="712" spans="2:19" ht="15">
      <c r="B712" s="10">
        <v>707</v>
      </c>
      <c r="C712" s="41"/>
      <c r="D712" s="42"/>
      <c r="E712" s="42"/>
      <c r="F712" s="42"/>
      <c r="G712" s="42"/>
      <c r="H712" s="42"/>
      <c r="I712" s="42"/>
      <c r="J712" s="42"/>
      <c r="K712" s="42"/>
      <c r="L712" s="42"/>
      <c r="M712" s="11" t="str">
        <f xml:space="preserve">
(IF(F712&gt;'admin BN&lt;40'!$C$41,'admin BN&lt;40'!$B$41,
(IF(F712&gt;'admin BN&lt;40'!$C$40,'admin BN&lt;40'!$B$40,
(IF(F712&gt;'admin BN&lt;40'!$C$39,'admin BN&lt;40'!$B$39,
(IF(F712&gt;'admin BN&lt;40'!$C$38,'admin BN&lt;40'!$B$38,
(IF(F712&gt;'admin BN&lt;40'!$C$37,'admin BN&lt;40'!$B$37,
(IF(F712&gt;'admin BN&lt;40'!$C$36,'admin BN&lt;40'!$B$36,
(IF(F712&gt;'admin BN&lt;40'!$C$35,'admin BN&lt;40'!$B$35,
(IF(F712&gt;'admin BN&lt;40'!$C$34,'admin BN&lt;40'!$B$34,
(IF(F712&gt;'admin BN&lt;40'!$C$33,'admin BN&lt;40'!$B$33,
(IF(F712&gt;'admin BN&lt;40'!$C$32,'admin BN&lt;40'!$B$32,
(IF(F712&gt;'admin BN&lt;40'!$C$31,'admin BN&lt;40'!$B$31,
(IF(F712&gt;'admin BN&lt;40'!$C$30,'admin BN&lt;40'!$B$30,
(IF(F712&gt;'admin BN&lt;40'!$C$29,'admin BN&lt;40'!$B$29,IF(F712="","",'admin BN&lt;40'!$B$28)))))))))))))))))))))))))))</f>
        <v/>
      </c>
      <c r="N712" s="12" t="str">
        <f xml:space="preserve">
IF(ISBLANK(K712),"",
IF(K712&gt;'admin BN&lt;40'!$E$6,"Safe",
IF(K712&gt;'admin BN&lt;40'!$G$6,"Danger",)))</f>
        <v/>
      </c>
      <c r="O712" s="13" t="str">
        <f xml:space="preserve">
IF(ISBLANK(L712),"",
IF(L712&gt;'admin BN&lt;40'!$G$7,"Danger",
IF(L712&gt;'admin BN&lt;40'!$F$7,"Alert",
IF(L712&gt;='admin BN&lt;40'!$E$7,"Safe",""))))</f>
        <v/>
      </c>
      <c r="P712" s="14" t="str">
        <f xml:space="preserve">
(IF(G712&gt;'admin BN&lt;40'!$C$23,'admin BN&lt;40'!$B$23,
(IF(G712&gt;'admin BN&lt;40'!$C$22,'admin BN&lt;40'!$B$22,
(IF(G712&gt;'admin BN&lt;40'!$C$21,'admin BN&lt;40'!$B$21,
(IF(G712&gt;'admin BN&lt;40'!$C$20,'admin BN&lt;40'!$B$20,IF(G712&gt;'admin BN&lt;40'!$C$19,'admin BN&lt;40'!$B$19,"")))))))))</f>
        <v/>
      </c>
      <c r="Q712" s="14" t="str">
        <f t="shared" si="22"/>
        <v/>
      </c>
      <c r="R712" s="14">
        <f t="shared" si="23"/>
        <v>5</v>
      </c>
      <c r="S712" s="15" t="str">
        <f xml:space="preserve">
IF($R712&gt;0,"Fill in all required fields",
IF(OR($M712="&gt;3.0%",$M712="2.0-3.0%",$M712="1.5-2.0%",$M712="0.5-1.5%"),"Fuel sulphur content is too high for operation on BN&lt;40, please use a higher BN CLO and the matching sheet",
IF($I712&gt;100,"CLO not suitable for this sheet. Please check BN &gt;100 sheet",
IF(AND($I712&gt;39,$I712&lt;101),"CLO not suitable for this sheet. Please check BN40 - BN100 sheet",
IF(ISERROR(VLOOKUP(Q712,'admin BN&lt;40'!J$6:M$59,4,FALSE)),"",VLOOKUP(Q712,'admin BN&lt;40'!J$6:M$59,4,FALSE))))))</f>
        <v>Fill in all required fields</v>
      </c>
    </row>
    <row r="713" spans="2:19" ht="15">
      <c r="B713" s="10">
        <v>708</v>
      </c>
      <c r="C713" s="41"/>
      <c r="D713" s="42"/>
      <c r="E713" s="42"/>
      <c r="F713" s="42"/>
      <c r="G713" s="42"/>
      <c r="H713" s="42"/>
      <c r="I713" s="42"/>
      <c r="J713" s="42"/>
      <c r="K713" s="42"/>
      <c r="L713" s="42"/>
      <c r="M713" s="11" t="str">
        <f xml:space="preserve">
(IF(F713&gt;'admin BN&lt;40'!$C$41,'admin BN&lt;40'!$B$41,
(IF(F713&gt;'admin BN&lt;40'!$C$40,'admin BN&lt;40'!$B$40,
(IF(F713&gt;'admin BN&lt;40'!$C$39,'admin BN&lt;40'!$B$39,
(IF(F713&gt;'admin BN&lt;40'!$C$38,'admin BN&lt;40'!$B$38,
(IF(F713&gt;'admin BN&lt;40'!$C$37,'admin BN&lt;40'!$B$37,
(IF(F713&gt;'admin BN&lt;40'!$C$36,'admin BN&lt;40'!$B$36,
(IF(F713&gt;'admin BN&lt;40'!$C$35,'admin BN&lt;40'!$B$35,
(IF(F713&gt;'admin BN&lt;40'!$C$34,'admin BN&lt;40'!$B$34,
(IF(F713&gt;'admin BN&lt;40'!$C$33,'admin BN&lt;40'!$B$33,
(IF(F713&gt;'admin BN&lt;40'!$C$32,'admin BN&lt;40'!$B$32,
(IF(F713&gt;'admin BN&lt;40'!$C$31,'admin BN&lt;40'!$B$31,
(IF(F713&gt;'admin BN&lt;40'!$C$30,'admin BN&lt;40'!$B$30,
(IF(F713&gt;'admin BN&lt;40'!$C$29,'admin BN&lt;40'!$B$29,IF(F713="","",'admin BN&lt;40'!$B$28)))))))))))))))))))))))))))</f>
        <v/>
      </c>
      <c r="N713" s="12" t="str">
        <f xml:space="preserve">
IF(ISBLANK(K713),"",
IF(K713&gt;'admin BN&lt;40'!$E$6,"Safe",
IF(K713&gt;'admin BN&lt;40'!$G$6,"Danger",)))</f>
        <v/>
      </c>
      <c r="O713" s="13" t="str">
        <f xml:space="preserve">
IF(ISBLANK(L713),"",
IF(L713&gt;'admin BN&lt;40'!$G$7,"Danger",
IF(L713&gt;'admin BN&lt;40'!$F$7,"Alert",
IF(L713&gt;='admin BN&lt;40'!$E$7,"Safe",""))))</f>
        <v/>
      </c>
      <c r="P713" s="14" t="str">
        <f xml:space="preserve">
(IF(G713&gt;'admin BN&lt;40'!$C$23,'admin BN&lt;40'!$B$23,
(IF(G713&gt;'admin BN&lt;40'!$C$22,'admin BN&lt;40'!$B$22,
(IF(G713&gt;'admin BN&lt;40'!$C$21,'admin BN&lt;40'!$B$21,
(IF(G713&gt;'admin BN&lt;40'!$C$20,'admin BN&lt;40'!$B$20,IF(G713&gt;'admin BN&lt;40'!$C$19,'admin BN&lt;40'!$B$19,"")))))))))</f>
        <v/>
      </c>
      <c r="Q713" s="14" t="str">
        <f t="shared" si="22"/>
        <v/>
      </c>
      <c r="R713" s="14">
        <f t="shared" si="23"/>
        <v>5</v>
      </c>
      <c r="S713" s="15" t="str">
        <f xml:space="preserve">
IF($R713&gt;0,"Fill in all required fields",
IF(OR($M713="&gt;3.0%",$M713="2.0-3.0%",$M713="1.5-2.0%",$M713="0.5-1.5%"),"Fuel sulphur content is too high for operation on BN&lt;40, please use a higher BN CLO and the matching sheet",
IF($I713&gt;100,"CLO not suitable for this sheet. Please check BN &gt;100 sheet",
IF(AND($I713&gt;39,$I713&lt;101),"CLO not suitable for this sheet. Please check BN40 - BN100 sheet",
IF(ISERROR(VLOOKUP(Q713,'admin BN&lt;40'!J$6:M$59,4,FALSE)),"",VLOOKUP(Q713,'admin BN&lt;40'!J$6:M$59,4,FALSE))))))</f>
        <v>Fill in all required fields</v>
      </c>
    </row>
    <row r="714" spans="2:19" ht="15">
      <c r="B714" s="10">
        <v>709</v>
      </c>
      <c r="C714" s="41"/>
      <c r="D714" s="42"/>
      <c r="E714" s="42"/>
      <c r="F714" s="42"/>
      <c r="G714" s="42"/>
      <c r="H714" s="42"/>
      <c r="I714" s="42"/>
      <c r="J714" s="42"/>
      <c r="K714" s="42"/>
      <c r="L714" s="42"/>
      <c r="M714" s="11" t="str">
        <f xml:space="preserve">
(IF(F714&gt;'admin BN&lt;40'!$C$41,'admin BN&lt;40'!$B$41,
(IF(F714&gt;'admin BN&lt;40'!$C$40,'admin BN&lt;40'!$B$40,
(IF(F714&gt;'admin BN&lt;40'!$C$39,'admin BN&lt;40'!$B$39,
(IF(F714&gt;'admin BN&lt;40'!$C$38,'admin BN&lt;40'!$B$38,
(IF(F714&gt;'admin BN&lt;40'!$C$37,'admin BN&lt;40'!$B$37,
(IF(F714&gt;'admin BN&lt;40'!$C$36,'admin BN&lt;40'!$B$36,
(IF(F714&gt;'admin BN&lt;40'!$C$35,'admin BN&lt;40'!$B$35,
(IF(F714&gt;'admin BN&lt;40'!$C$34,'admin BN&lt;40'!$B$34,
(IF(F714&gt;'admin BN&lt;40'!$C$33,'admin BN&lt;40'!$B$33,
(IF(F714&gt;'admin BN&lt;40'!$C$32,'admin BN&lt;40'!$B$32,
(IF(F714&gt;'admin BN&lt;40'!$C$31,'admin BN&lt;40'!$B$31,
(IF(F714&gt;'admin BN&lt;40'!$C$30,'admin BN&lt;40'!$B$30,
(IF(F714&gt;'admin BN&lt;40'!$C$29,'admin BN&lt;40'!$B$29,IF(F714="","",'admin BN&lt;40'!$B$28)))))))))))))))))))))))))))</f>
        <v/>
      </c>
      <c r="N714" s="12" t="str">
        <f xml:space="preserve">
IF(ISBLANK(K714),"",
IF(K714&gt;'admin BN&lt;40'!$E$6,"Safe",
IF(K714&gt;'admin BN&lt;40'!$G$6,"Danger",)))</f>
        <v/>
      </c>
      <c r="O714" s="13" t="str">
        <f xml:space="preserve">
IF(ISBLANK(L714),"",
IF(L714&gt;'admin BN&lt;40'!$G$7,"Danger",
IF(L714&gt;'admin BN&lt;40'!$F$7,"Alert",
IF(L714&gt;='admin BN&lt;40'!$E$7,"Safe",""))))</f>
        <v/>
      </c>
      <c r="P714" s="14" t="str">
        <f xml:space="preserve">
(IF(G714&gt;'admin BN&lt;40'!$C$23,'admin BN&lt;40'!$B$23,
(IF(G714&gt;'admin BN&lt;40'!$C$22,'admin BN&lt;40'!$B$22,
(IF(G714&gt;'admin BN&lt;40'!$C$21,'admin BN&lt;40'!$B$21,
(IF(G714&gt;'admin BN&lt;40'!$C$20,'admin BN&lt;40'!$B$20,IF(G714&gt;'admin BN&lt;40'!$C$19,'admin BN&lt;40'!$B$19,"")))))))))</f>
        <v/>
      </c>
      <c r="Q714" s="14" t="str">
        <f t="shared" si="22"/>
        <v/>
      </c>
      <c r="R714" s="14">
        <f t="shared" si="23"/>
        <v>5</v>
      </c>
      <c r="S714" s="15" t="str">
        <f xml:space="preserve">
IF($R714&gt;0,"Fill in all required fields",
IF(OR($M714="&gt;3.0%",$M714="2.0-3.0%",$M714="1.5-2.0%",$M714="0.5-1.5%"),"Fuel sulphur content is too high for operation on BN&lt;40, please use a higher BN CLO and the matching sheet",
IF($I714&gt;100,"CLO not suitable for this sheet. Please check BN &gt;100 sheet",
IF(AND($I714&gt;39,$I714&lt;101),"CLO not suitable for this sheet. Please check BN40 - BN100 sheet",
IF(ISERROR(VLOOKUP(Q714,'admin BN&lt;40'!J$6:M$59,4,FALSE)),"",VLOOKUP(Q714,'admin BN&lt;40'!J$6:M$59,4,FALSE))))))</f>
        <v>Fill in all required fields</v>
      </c>
    </row>
    <row r="715" spans="2:19" ht="15">
      <c r="B715" s="10">
        <v>710</v>
      </c>
      <c r="C715" s="41"/>
      <c r="D715" s="42"/>
      <c r="E715" s="42"/>
      <c r="F715" s="42"/>
      <c r="G715" s="42"/>
      <c r="H715" s="42"/>
      <c r="I715" s="42"/>
      <c r="J715" s="42"/>
      <c r="K715" s="42"/>
      <c r="L715" s="42"/>
      <c r="M715" s="11" t="str">
        <f xml:space="preserve">
(IF(F715&gt;'admin BN&lt;40'!$C$41,'admin BN&lt;40'!$B$41,
(IF(F715&gt;'admin BN&lt;40'!$C$40,'admin BN&lt;40'!$B$40,
(IF(F715&gt;'admin BN&lt;40'!$C$39,'admin BN&lt;40'!$B$39,
(IF(F715&gt;'admin BN&lt;40'!$C$38,'admin BN&lt;40'!$B$38,
(IF(F715&gt;'admin BN&lt;40'!$C$37,'admin BN&lt;40'!$B$37,
(IF(F715&gt;'admin BN&lt;40'!$C$36,'admin BN&lt;40'!$B$36,
(IF(F715&gt;'admin BN&lt;40'!$C$35,'admin BN&lt;40'!$B$35,
(IF(F715&gt;'admin BN&lt;40'!$C$34,'admin BN&lt;40'!$B$34,
(IF(F715&gt;'admin BN&lt;40'!$C$33,'admin BN&lt;40'!$B$33,
(IF(F715&gt;'admin BN&lt;40'!$C$32,'admin BN&lt;40'!$B$32,
(IF(F715&gt;'admin BN&lt;40'!$C$31,'admin BN&lt;40'!$B$31,
(IF(F715&gt;'admin BN&lt;40'!$C$30,'admin BN&lt;40'!$B$30,
(IF(F715&gt;'admin BN&lt;40'!$C$29,'admin BN&lt;40'!$B$29,IF(F715="","",'admin BN&lt;40'!$B$28)))))))))))))))))))))))))))</f>
        <v/>
      </c>
      <c r="N715" s="12" t="str">
        <f xml:space="preserve">
IF(ISBLANK(K715),"",
IF(K715&gt;'admin BN&lt;40'!$E$6,"Safe",
IF(K715&gt;'admin BN&lt;40'!$G$6,"Danger",)))</f>
        <v/>
      </c>
      <c r="O715" s="13" t="str">
        <f xml:space="preserve">
IF(ISBLANK(L715),"",
IF(L715&gt;'admin BN&lt;40'!$G$7,"Danger",
IF(L715&gt;'admin BN&lt;40'!$F$7,"Alert",
IF(L715&gt;='admin BN&lt;40'!$E$7,"Safe",""))))</f>
        <v/>
      </c>
      <c r="P715" s="14" t="str">
        <f xml:space="preserve">
(IF(G715&gt;'admin BN&lt;40'!$C$23,'admin BN&lt;40'!$B$23,
(IF(G715&gt;'admin BN&lt;40'!$C$22,'admin BN&lt;40'!$B$22,
(IF(G715&gt;'admin BN&lt;40'!$C$21,'admin BN&lt;40'!$B$21,
(IF(G715&gt;'admin BN&lt;40'!$C$20,'admin BN&lt;40'!$B$20,IF(G715&gt;'admin BN&lt;40'!$C$19,'admin BN&lt;40'!$B$19,"")))))))))</f>
        <v/>
      </c>
      <c r="Q715" s="14" t="str">
        <f t="shared" si="22"/>
        <v/>
      </c>
      <c r="R715" s="14">
        <f t="shared" si="23"/>
        <v>5</v>
      </c>
      <c r="S715" s="15" t="str">
        <f xml:space="preserve">
IF($R715&gt;0,"Fill in all required fields",
IF(OR($M715="&gt;3.0%",$M715="2.0-3.0%",$M715="1.5-2.0%",$M715="0.5-1.5%"),"Fuel sulphur content is too high for operation on BN&lt;40, please use a higher BN CLO and the matching sheet",
IF($I715&gt;100,"CLO not suitable for this sheet. Please check BN &gt;100 sheet",
IF(AND($I715&gt;39,$I715&lt;101),"CLO not suitable for this sheet. Please check BN40 - BN100 sheet",
IF(ISERROR(VLOOKUP(Q715,'admin BN&lt;40'!J$6:M$59,4,FALSE)),"",VLOOKUP(Q715,'admin BN&lt;40'!J$6:M$59,4,FALSE))))))</f>
        <v>Fill in all required fields</v>
      </c>
    </row>
    <row r="716" spans="2:19" ht="15">
      <c r="B716" s="10">
        <v>711</v>
      </c>
      <c r="C716" s="41"/>
      <c r="D716" s="42"/>
      <c r="E716" s="42"/>
      <c r="F716" s="42"/>
      <c r="G716" s="42"/>
      <c r="H716" s="42"/>
      <c r="I716" s="42"/>
      <c r="J716" s="42"/>
      <c r="K716" s="42"/>
      <c r="L716" s="42"/>
      <c r="M716" s="11" t="str">
        <f xml:space="preserve">
(IF(F716&gt;'admin BN&lt;40'!$C$41,'admin BN&lt;40'!$B$41,
(IF(F716&gt;'admin BN&lt;40'!$C$40,'admin BN&lt;40'!$B$40,
(IF(F716&gt;'admin BN&lt;40'!$C$39,'admin BN&lt;40'!$B$39,
(IF(F716&gt;'admin BN&lt;40'!$C$38,'admin BN&lt;40'!$B$38,
(IF(F716&gt;'admin BN&lt;40'!$C$37,'admin BN&lt;40'!$B$37,
(IF(F716&gt;'admin BN&lt;40'!$C$36,'admin BN&lt;40'!$B$36,
(IF(F716&gt;'admin BN&lt;40'!$C$35,'admin BN&lt;40'!$B$35,
(IF(F716&gt;'admin BN&lt;40'!$C$34,'admin BN&lt;40'!$B$34,
(IF(F716&gt;'admin BN&lt;40'!$C$33,'admin BN&lt;40'!$B$33,
(IF(F716&gt;'admin BN&lt;40'!$C$32,'admin BN&lt;40'!$B$32,
(IF(F716&gt;'admin BN&lt;40'!$C$31,'admin BN&lt;40'!$B$31,
(IF(F716&gt;'admin BN&lt;40'!$C$30,'admin BN&lt;40'!$B$30,
(IF(F716&gt;'admin BN&lt;40'!$C$29,'admin BN&lt;40'!$B$29,IF(F716="","",'admin BN&lt;40'!$B$28)))))))))))))))))))))))))))</f>
        <v/>
      </c>
      <c r="N716" s="12" t="str">
        <f xml:space="preserve">
IF(ISBLANK(K716),"",
IF(K716&gt;'admin BN&lt;40'!$E$6,"Safe",
IF(K716&gt;'admin BN&lt;40'!$G$6,"Danger",)))</f>
        <v/>
      </c>
      <c r="O716" s="13" t="str">
        <f xml:space="preserve">
IF(ISBLANK(L716),"",
IF(L716&gt;'admin BN&lt;40'!$G$7,"Danger",
IF(L716&gt;'admin BN&lt;40'!$F$7,"Alert",
IF(L716&gt;='admin BN&lt;40'!$E$7,"Safe",""))))</f>
        <v/>
      </c>
      <c r="P716" s="14" t="str">
        <f xml:space="preserve">
(IF(G716&gt;'admin BN&lt;40'!$C$23,'admin BN&lt;40'!$B$23,
(IF(G716&gt;'admin BN&lt;40'!$C$22,'admin BN&lt;40'!$B$22,
(IF(G716&gt;'admin BN&lt;40'!$C$21,'admin BN&lt;40'!$B$21,
(IF(G716&gt;'admin BN&lt;40'!$C$20,'admin BN&lt;40'!$B$20,IF(G716&gt;'admin BN&lt;40'!$C$19,'admin BN&lt;40'!$B$19,"")))))))))</f>
        <v/>
      </c>
      <c r="Q716" s="14" t="str">
        <f t="shared" si="22"/>
        <v/>
      </c>
      <c r="R716" s="14">
        <f t="shared" si="23"/>
        <v>5</v>
      </c>
      <c r="S716" s="15" t="str">
        <f xml:space="preserve">
IF($R716&gt;0,"Fill in all required fields",
IF(OR($M716="&gt;3.0%",$M716="2.0-3.0%",$M716="1.5-2.0%",$M716="0.5-1.5%"),"Fuel sulphur content is too high for operation on BN&lt;40, please use a higher BN CLO and the matching sheet",
IF($I716&gt;100,"CLO not suitable for this sheet. Please check BN &gt;100 sheet",
IF(AND($I716&gt;39,$I716&lt;101),"CLO not suitable for this sheet. Please check BN40 - BN100 sheet",
IF(ISERROR(VLOOKUP(Q716,'admin BN&lt;40'!J$6:M$59,4,FALSE)),"",VLOOKUP(Q716,'admin BN&lt;40'!J$6:M$59,4,FALSE))))))</f>
        <v>Fill in all required fields</v>
      </c>
    </row>
    <row r="717" spans="2:19" ht="15">
      <c r="B717" s="10">
        <v>712</v>
      </c>
      <c r="C717" s="41"/>
      <c r="D717" s="42"/>
      <c r="E717" s="42"/>
      <c r="F717" s="42"/>
      <c r="G717" s="42"/>
      <c r="H717" s="42"/>
      <c r="I717" s="42"/>
      <c r="J717" s="42"/>
      <c r="K717" s="42"/>
      <c r="L717" s="42"/>
      <c r="M717" s="11" t="str">
        <f xml:space="preserve">
(IF(F717&gt;'admin BN&lt;40'!$C$41,'admin BN&lt;40'!$B$41,
(IF(F717&gt;'admin BN&lt;40'!$C$40,'admin BN&lt;40'!$B$40,
(IF(F717&gt;'admin BN&lt;40'!$C$39,'admin BN&lt;40'!$B$39,
(IF(F717&gt;'admin BN&lt;40'!$C$38,'admin BN&lt;40'!$B$38,
(IF(F717&gt;'admin BN&lt;40'!$C$37,'admin BN&lt;40'!$B$37,
(IF(F717&gt;'admin BN&lt;40'!$C$36,'admin BN&lt;40'!$B$36,
(IF(F717&gt;'admin BN&lt;40'!$C$35,'admin BN&lt;40'!$B$35,
(IF(F717&gt;'admin BN&lt;40'!$C$34,'admin BN&lt;40'!$B$34,
(IF(F717&gt;'admin BN&lt;40'!$C$33,'admin BN&lt;40'!$B$33,
(IF(F717&gt;'admin BN&lt;40'!$C$32,'admin BN&lt;40'!$B$32,
(IF(F717&gt;'admin BN&lt;40'!$C$31,'admin BN&lt;40'!$B$31,
(IF(F717&gt;'admin BN&lt;40'!$C$30,'admin BN&lt;40'!$B$30,
(IF(F717&gt;'admin BN&lt;40'!$C$29,'admin BN&lt;40'!$B$29,IF(F717="","",'admin BN&lt;40'!$B$28)))))))))))))))))))))))))))</f>
        <v/>
      </c>
      <c r="N717" s="12" t="str">
        <f xml:space="preserve">
IF(ISBLANK(K717),"",
IF(K717&gt;'admin BN&lt;40'!$E$6,"Safe",
IF(K717&gt;'admin BN&lt;40'!$G$6,"Danger",)))</f>
        <v/>
      </c>
      <c r="O717" s="13" t="str">
        <f xml:space="preserve">
IF(ISBLANK(L717),"",
IF(L717&gt;'admin BN&lt;40'!$G$7,"Danger",
IF(L717&gt;'admin BN&lt;40'!$F$7,"Alert",
IF(L717&gt;='admin BN&lt;40'!$E$7,"Safe",""))))</f>
        <v/>
      </c>
      <c r="P717" s="14" t="str">
        <f xml:space="preserve">
(IF(G717&gt;'admin BN&lt;40'!$C$23,'admin BN&lt;40'!$B$23,
(IF(G717&gt;'admin BN&lt;40'!$C$22,'admin BN&lt;40'!$B$22,
(IF(G717&gt;'admin BN&lt;40'!$C$21,'admin BN&lt;40'!$B$21,
(IF(G717&gt;'admin BN&lt;40'!$C$20,'admin BN&lt;40'!$B$20,IF(G717&gt;'admin BN&lt;40'!$C$19,'admin BN&lt;40'!$B$19,"")))))))))</f>
        <v/>
      </c>
      <c r="Q717" s="14" t="str">
        <f t="shared" si="22"/>
        <v/>
      </c>
      <c r="R717" s="14">
        <f t="shared" si="23"/>
        <v>5</v>
      </c>
      <c r="S717" s="15" t="str">
        <f xml:space="preserve">
IF($R717&gt;0,"Fill in all required fields",
IF(OR($M717="&gt;3.0%",$M717="2.0-3.0%",$M717="1.5-2.0%",$M717="0.5-1.5%"),"Fuel sulphur content is too high for operation on BN&lt;40, please use a higher BN CLO and the matching sheet",
IF($I717&gt;100,"CLO not suitable for this sheet. Please check BN &gt;100 sheet",
IF(AND($I717&gt;39,$I717&lt;101),"CLO not suitable for this sheet. Please check BN40 - BN100 sheet",
IF(ISERROR(VLOOKUP(Q717,'admin BN&lt;40'!J$6:M$59,4,FALSE)),"",VLOOKUP(Q717,'admin BN&lt;40'!J$6:M$59,4,FALSE))))))</f>
        <v>Fill in all required fields</v>
      </c>
    </row>
    <row r="718" spans="2:19" ht="15">
      <c r="B718" s="10">
        <v>713</v>
      </c>
      <c r="C718" s="41"/>
      <c r="D718" s="42"/>
      <c r="E718" s="42"/>
      <c r="F718" s="42"/>
      <c r="G718" s="42"/>
      <c r="H718" s="42"/>
      <c r="I718" s="42"/>
      <c r="J718" s="42"/>
      <c r="K718" s="42"/>
      <c r="L718" s="42"/>
      <c r="M718" s="11" t="str">
        <f xml:space="preserve">
(IF(F718&gt;'admin BN&lt;40'!$C$41,'admin BN&lt;40'!$B$41,
(IF(F718&gt;'admin BN&lt;40'!$C$40,'admin BN&lt;40'!$B$40,
(IF(F718&gt;'admin BN&lt;40'!$C$39,'admin BN&lt;40'!$B$39,
(IF(F718&gt;'admin BN&lt;40'!$C$38,'admin BN&lt;40'!$B$38,
(IF(F718&gt;'admin BN&lt;40'!$C$37,'admin BN&lt;40'!$B$37,
(IF(F718&gt;'admin BN&lt;40'!$C$36,'admin BN&lt;40'!$B$36,
(IF(F718&gt;'admin BN&lt;40'!$C$35,'admin BN&lt;40'!$B$35,
(IF(F718&gt;'admin BN&lt;40'!$C$34,'admin BN&lt;40'!$B$34,
(IF(F718&gt;'admin BN&lt;40'!$C$33,'admin BN&lt;40'!$B$33,
(IF(F718&gt;'admin BN&lt;40'!$C$32,'admin BN&lt;40'!$B$32,
(IF(F718&gt;'admin BN&lt;40'!$C$31,'admin BN&lt;40'!$B$31,
(IF(F718&gt;'admin BN&lt;40'!$C$30,'admin BN&lt;40'!$B$30,
(IF(F718&gt;'admin BN&lt;40'!$C$29,'admin BN&lt;40'!$B$29,IF(F718="","",'admin BN&lt;40'!$B$28)))))))))))))))))))))))))))</f>
        <v/>
      </c>
      <c r="N718" s="12" t="str">
        <f xml:space="preserve">
IF(ISBLANK(K718),"",
IF(K718&gt;'admin BN&lt;40'!$E$6,"Safe",
IF(K718&gt;'admin BN&lt;40'!$G$6,"Danger",)))</f>
        <v/>
      </c>
      <c r="O718" s="13" t="str">
        <f xml:space="preserve">
IF(ISBLANK(L718),"",
IF(L718&gt;'admin BN&lt;40'!$G$7,"Danger",
IF(L718&gt;'admin BN&lt;40'!$F$7,"Alert",
IF(L718&gt;='admin BN&lt;40'!$E$7,"Safe",""))))</f>
        <v/>
      </c>
      <c r="P718" s="14" t="str">
        <f xml:space="preserve">
(IF(G718&gt;'admin BN&lt;40'!$C$23,'admin BN&lt;40'!$B$23,
(IF(G718&gt;'admin BN&lt;40'!$C$22,'admin BN&lt;40'!$B$22,
(IF(G718&gt;'admin BN&lt;40'!$C$21,'admin BN&lt;40'!$B$21,
(IF(G718&gt;'admin BN&lt;40'!$C$20,'admin BN&lt;40'!$B$20,IF(G718&gt;'admin BN&lt;40'!$C$19,'admin BN&lt;40'!$B$19,"")))))))))</f>
        <v/>
      </c>
      <c r="Q718" s="14" t="str">
        <f t="shared" si="22"/>
        <v/>
      </c>
      <c r="R718" s="14">
        <f t="shared" si="23"/>
        <v>5</v>
      </c>
      <c r="S718" s="15" t="str">
        <f xml:space="preserve">
IF($R718&gt;0,"Fill in all required fields",
IF(OR($M718="&gt;3.0%",$M718="2.0-3.0%",$M718="1.5-2.0%",$M718="0.5-1.5%"),"Fuel sulphur content is too high for operation on BN&lt;40, please use a higher BN CLO and the matching sheet",
IF($I718&gt;100,"CLO not suitable for this sheet. Please check BN &gt;100 sheet",
IF(AND($I718&gt;39,$I718&lt;101),"CLO not suitable for this sheet. Please check BN40 - BN100 sheet",
IF(ISERROR(VLOOKUP(Q718,'admin BN&lt;40'!J$6:M$59,4,FALSE)),"",VLOOKUP(Q718,'admin BN&lt;40'!J$6:M$59,4,FALSE))))))</f>
        <v>Fill in all required fields</v>
      </c>
    </row>
    <row r="719" spans="2:19" ht="15">
      <c r="B719" s="10">
        <v>714</v>
      </c>
      <c r="C719" s="41"/>
      <c r="D719" s="42"/>
      <c r="E719" s="42"/>
      <c r="F719" s="42"/>
      <c r="G719" s="42"/>
      <c r="H719" s="42"/>
      <c r="I719" s="42"/>
      <c r="J719" s="42"/>
      <c r="K719" s="42"/>
      <c r="L719" s="42"/>
      <c r="M719" s="11" t="str">
        <f xml:space="preserve">
(IF(F719&gt;'admin BN&lt;40'!$C$41,'admin BN&lt;40'!$B$41,
(IF(F719&gt;'admin BN&lt;40'!$C$40,'admin BN&lt;40'!$B$40,
(IF(F719&gt;'admin BN&lt;40'!$C$39,'admin BN&lt;40'!$B$39,
(IF(F719&gt;'admin BN&lt;40'!$C$38,'admin BN&lt;40'!$B$38,
(IF(F719&gt;'admin BN&lt;40'!$C$37,'admin BN&lt;40'!$B$37,
(IF(F719&gt;'admin BN&lt;40'!$C$36,'admin BN&lt;40'!$B$36,
(IF(F719&gt;'admin BN&lt;40'!$C$35,'admin BN&lt;40'!$B$35,
(IF(F719&gt;'admin BN&lt;40'!$C$34,'admin BN&lt;40'!$B$34,
(IF(F719&gt;'admin BN&lt;40'!$C$33,'admin BN&lt;40'!$B$33,
(IF(F719&gt;'admin BN&lt;40'!$C$32,'admin BN&lt;40'!$B$32,
(IF(F719&gt;'admin BN&lt;40'!$C$31,'admin BN&lt;40'!$B$31,
(IF(F719&gt;'admin BN&lt;40'!$C$30,'admin BN&lt;40'!$B$30,
(IF(F719&gt;'admin BN&lt;40'!$C$29,'admin BN&lt;40'!$B$29,IF(F719="","",'admin BN&lt;40'!$B$28)))))))))))))))))))))))))))</f>
        <v/>
      </c>
      <c r="N719" s="12" t="str">
        <f xml:space="preserve">
IF(ISBLANK(K719),"",
IF(K719&gt;'admin BN&lt;40'!$E$6,"Safe",
IF(K719&gt;'admin BN&lt;40'!$G$6,"Danger",)))</f>
        <v/>
      </c>
      <c r="O719" s="13" t="str">
        <f xml:space="preserve">
IF(ISBLANK(L719),"",
IF(L719&gt;'admin BN&lt;40'!$G$7,"Danger",
IF(L719&gt;'admin BN&lt;40'!$F$7,"Alert",
IF(L719&gt;='admin BN&lt;40'!$E$7,"Safe",""))))</f>
        <v/>
      </c>
      <c r="P719" s="14" t="str">
        <f xml:space="preserve">
(IF(G719&gt;'admin BN&lt;40'!$C$23,'admin BN&lt;40'!$B$23,
(IF(G719&gt;'admin BN&lt;40'!$C$22,'admin BN&lt;40'!$B$22,
(IF(G719&gt;'admin BN&lt;40'!$C$21,'admin BN&lt;40'!$B$21,
(IF(G719&gt;'admin BN&lt;40'!$C$20,'admin BN&lt;40'!$B$20,IF(G719&gt;'admin BN&lt;40'!$C$19,'admin BN&lt;40'!$B$19,"")))))))))</f>
        <v/>
      </c>
      <c r="Q719" s="14" t="str">
        <f t="shared" si="22"/>
        <v/>
      </c>
      <c r="R719" s="14">
        <f t="shared" si="23"/>
        <v>5</v>
      </c>
      <c r="S719" s="15" t="str">
        <f xml:space="preserve">
IF($R719&gt;0,"Fill in all required fields",
IF(OR($M719="&gt;3.0%",$M719="2.0-3.0%",$M719="1.5-2.0%",$M719="0.5-1.5%"),"Fuel sulphur content is too high for operation on BN&lt;40, please use a higher BN CLO and the matching sheet",
IF($I719&gt;100,"CLO not suitable for this sheet. Please check BN &gt;100 sheet",
IF(AND($I719&gt;39,$I719&lt;101),"CLO not suitable for this sheet. Please check BN40 - BN100 sheet",
IF(ISERROR(VLOOKUP(Q719,'admin BN&lt;40'!J$6:M$59,4,FALSE)),"",VLOOKUP(Q719,'admin BN&lt;40'!J$6:M$59,4,FALSE))))))</f>
        <v>Fill in all required fields</v>
      </c>
    </row>
    <row r="720" spans="2:19" ht="15">
      <c r="B720" s="10">
        <v>715</v>
      </c>
      <c r="C720" s="41"/>
      <c r="D720" s="42"/>
      <c r="E720" s="42"/>
      <c r="F720" s="42"/>
      <c r="G720" s="42"/>
      <c r="H720" s="42"/>
      <c r="I720" s="42"/>
      <c r="J720" s="42"/>
      <c r="K720" s="42"/>
      <c r="L720" s="42"/>
      <c r="M720" s="11" t="str">
        <f xml:space="preserve">
(IF(F720&gt;'admin BN&lt;40'!$C$41,'admin BN&lt;40'!$B$41,
(IF(F720&gt;'admin BN&lt;40'!$C$40,'admin BN&lt;40'!$B$40,
(IF(F720&gt;'admin BN&lt;40'!$C$39,'admin BN&lt;40'!$B$39,
(IF(F720&gt;'admin BN&lt;40'!$C$38,'admin BN&lt;40'!$B$38,
(IF(F720&gt;'admin BN&lt;40'!$C$37,'admin BN&lt;40'!$B$37,
(IF(F720&gt;'admin BN&lt;40'!$C$36,'admin BN&lt;40'!$B$36,
(IF(F720&gt;'admin BN&lt;40'!$C$35,'admin BN&lt;40'!$B$35,
(IF(F720&gt;'admin BN&lt;40'!$C$34,'admin BN&lt;40'!$B$34,
(IF(F720&gt;'admin BN&lt;40'!$C$33,'admin BN&lt;40'!$B$33,
(IF(F720&gt;'admin BN&lt;40'!$C$32,'admin BN&lt;40'!$B$32,
(IF(F720&gt;'admin BN&lt;40'!$C$31,'admin BN&lt;40'!$B$31,
(IF(F720&gt;'admin BN&lt;40'!$C$30,'admin BN&lt;40'!$B$30,
(IF(F720&gt;'admin BN&lt;40'!$C$29,'admin BN&lt;40'!$B$29,IF(F720="","",'admin BN&lt;40'!$B$28)))))))))))))))))))))))))))</f>
        <v/>
      </c>
      <c r="N720" s="12" t="str">
        <f xml:space="preserve">
IF(ISBLANK(K720),"",
IF(K720&gt;'admin BN&lt;40'!$E$6,"Safe",
IF(K720&gt;'admin BN&lt;40'!$G$6,"Danger",)))</f>
        <v/>
      </c>
      <c r="O720" s="13" t="str">
        <f xml:space="preserve">
IF(ISBLANK(L720),"",
IF(L720&gt;'admin BN&lt;40'!$G$7,"Danger",
IF(L720&gt;'admin BN&lt;40'!$F$7,"Alert",
IF(L720&gt;='admin BN&lt;40'!$E$7,"Safe",""))))</f>
        <v/>
      </c>
      <c r="P720" s="14" t="str">
        <f xml:space="preserve">
(IF(G720&gt;'admin BN&lt;40'!$C$23,'admin BN&lt;40'!$B$23,
(IF(G720&gt;'admin BN&lt;40'!$C$22,'admin BN&lt;40'!$B$22,
(IF(G720&gt;'admin BN&lt;40'!$C$21,'admin BN&lt;40'!$B$21,
(IF(G720&gt;'admin BN&lt;40'!$C$20,'admin BN&lt;40'!$B$20,IF(G720&gt;'admin BN&lt;40'!$C$19,'admin BN&lt;40'!$B$19,"")))))))))</f>
        <v/>
      </c>
      <c r="Q720" s="14" t="str">
        <f t="shared" si="22"/>
        <v/>
      </c>
      <c r="R720" s="14">
        <f t="shared" si="23"/>
        <v>5</v>
      </c>
      <c r="S720" s="15" t="str">
        <f xml:space="preserve">
IF($R720&gt;0,"Fill in all required fields",
IF(OR($M720="&gt;3.0%",$M720="2.0-3.0%",$M720="1.5-2.0%",$M720="0.5-1.5%"),"Fuel sulphur content is too high for operation on BN&lt;40, please use a higher BN CLO and the matching sheet",
IF($I720&gt;100,"CLO not suitable for this sheet. Please check BN &gt;100 sheet",
IF(AND($I720&gt;39,$I720&lt;101),"CLO not suitable for this sheet. Please check BN40 - BN100 sheet",
IF(ISERROR(VLOOKUP(Q720,'admin BN&lt;40'!J$6:M$59,4,FALSE)),"",VLOOKUP(Q720,'admin BN&lt;40'!J$6:M$59,4,FALSE))))))</f>
        <v>Fill in all required fields</v>
      </c>
    </row>
    <row r="721" spans="2:19" ht="15">
      <c r="B721" s="10">
        <v>716</v>
      </c>
      <c r="C721" s="41"/>
      <c r="D721" s="42"/>
      <c r="E721" s="42"/>
      <c r="F721" s="42"/>
      <c r="G721" s="42"/>
      <c r="H721" s="42"/>
      <c r="I721" s="42"/>
      <c r="J721" s="42"/>
      <c r="K721" s="42"/>
      <c r="L721" s="42"/>
      <c r="M721" s="11" t="str">
        <f xml:space="preserve">
(IF(F721&gt;'admin BN&lt;40'!$C$41,'admin BN&lt;40'!$B$41,
(IF(F721&gt;'admin BN&lt;40'!$C$40,'admin BN&lt;40'!$B$40,
(IF(F721&gt;'admin BN&lt;40'!$C$39,'admin BN&lt;40'!$B$39,
(IF(F721&gt;'admin BN&lt;40'!$C$38,'admin BN&lt;40'!$B$38,
(IF(F721&gt;'admin BN&lt;40'!$C$37,'admin BN&lt;40'!$B$37,
(IF(F721&gt;'admin BN&lt;40'!$C$36,'admin BN&lt;40'!$B$36,
(IF(F721&gt;'admin BN&lt;40'!$C$35,'admin BN&lt;40'!$B$35,
(IF(F721&gt;'admin BN&lt;40'!$C$34,'admin BN&lt;40'!$B$34,
(IF(F721&gt;'admin BN&lt;40'!$C$33,'admin BN&lt;40'!$B$33,
(IF(F721&gt;'admin BN&lt;40'!$C$32,'admin BN&lt;40'!$B$32,
(IF(F721&gt;'admin BN&lt;40'!$C$31,'admin BN&lt;40'!$B$31,
(IF(F721&gt;'admin BN&lt;40'!$C$30,'admin BN&lt;40'!$B$30,
(IF(F721&gt;'admin BN&lt;40'!$C$29,'admin BN&lt;40'!$B$29,IF(F721="","",'admin BN&lt;40'!$B$28)))))))))))))))))))))))))))</f>
        <v/>
      </c>
      <c r="N721" s="12" t="str">
        <f xml:space="preserve">
IF(ISBLANK(K721),"",
IF(K721&gt;'admin BN&lt;40'!$E$6,"Safe",
IF(K721&gt;'admin BN&lt;40'!$G$6,"Danger",)))</f>
        <v/>
      </c>
      <c r="O721" s="13" t="str">
        <f xml:space="preserve">
IF(ISBLANK(L721),"",
IF(L721&gt;'admin BN&lt;40'!$G$7,"Danger",
IF(L721&gt;'admin BN&lt;40'!$F$7,"Alert",
IF(L721&gt;='admin BN&lt;40'!$E$7,"Safe",""))))</f>
        <v/>
      </c>
      <c r="P721" s="14" t="str">
        <f xml:space="preserve">
(IF(G721&gt;'admin BN&lt;40'!$C$23,'admin BN&lt;40'!$B$23,
(IF(G721&gt;'admin BN&lt;40'!$C$22,'admin BN&lt;40'!$B$22,
(IF(G721&gt;'admin BN&lt;40'!$C$21,'admin BN&lt;40'!$B$21,
(IF(G721&gt;'admin BN&lt;40'!$C$20,'admin BN&lt;40'!$B$20,IF(G721&gt;'admin BN&lt;40'!$C$19,'admin BN&lt;40'!$B$19,"")))))))))</f>
        <v/>
      </c>
      <c r="Q721" s="14" t="str">
        <f t="shared" si="22"/>
        <v/>
      </c>
      <c r="R721" s="14">
        <f t="shared" si="23"/>
        <v>5</v>
      </c>
      <c r="S721" s="15" t="str">
        <f xml:space="preserve">
IF($R721&gt;0,"Fill in all required fields",
IF(OR($M721="&gt;3.0%",$M721="2.0-3.0%",$M721="1.5-2.0%",$M721="0.5-1.5%"),"Fuel sulphur content is too high for operation on BN&lt;40, please use a higher BN CLO and the matching sheet",
IF($I721&gt;100,"CLO not suitable for this sheet. Please check BN &gt;100 sheet",
IF(AND($I721&gt;39,$I721&lt;101),"CLO not suitable for this sheet. Please check BN40 - BN100 sheet",
IF(ISERROR(VLOOKUP(Q721,'admin BN&lt;40'!J$6:M$59,4,FALSE)),"",VLOOKUP(Q721,'admin BN&lt;40'!J$6:M$59,4,FALSE))))))</f>
        <v>Fill in all required fields</v>
      </c>
    </row>
    <row r="722" spans="2:19" ht="15">
      <c r="B722" s="10">
        <v>717</v>
      </c>
      <c r="C722" s="41"/>
      <c r="D722" s="42"/>
      <c r="E722" s="42"/>
      <c r="F722" s="42"/>
      <c r="G722" s="42"/>
      <c r="H722" s="42"/>
      <c r="I722" s="42"/>
      <c r="J722" s="42"/>
      <c r="K722" s="42"/>
      <c r="L722" s="42"/>
      <c r="M722" s="11" t="str">
        <f xml:space="preserve">
(IF(F722&gt;'admin BN&lt;40'!$C$41,'admin BN&lt;40'!$B$41,
(IF(F722&gt;'admin BN&lt;40'!$C$40,'admin BN&lt;40'!$B$40,
(IF(F722&gt;'admin BN&lt;40'!$C$39,'admin BN&lt;40'!$B$39,
(IF(F722&gt;'admin BN&lt;40'!$C$38,'admin BN&lt;40'!$B$38,
(IF(F722&gt;'admin BN&lt;40'!$C$37,'admin BN&lt;40'!$B$37,
(IF(F722&gt;'admin BN&lt;40'!$C$36,'admin BN&lt;40'!$B$36,
(IF(F722&gt;'admin BN&lt;40'!$C$35,'admin BN&lt;40'!$B$35,
(IF(F722&gt;'admin BN&lt;40'!$C$34,'admin BN&lt;40'!$B$34,
(IF(F722&gt;'admin BN&lt;40'!$C$33,'admin BN&lt;40'!$B$33,
(IF(F722&gt;'admin BN&lt;40'!$C$32,'admin BN&lt;40'!$B$32,
(IF(F722&gt;'admin BN&lt;40'!$C$31,'admin BN&lt;40'!$B$31,
(IF(F722&gt;'admin BN&lt;40'!$C$30,'admin BN&lt;40'!$B$30,
(IF(F722&gt;'admin BN&lt;40'!$C$29,'admin BN&lt;40'!$B$29,IF(F722="","",'admin BN&lt;40'!$B$28)))))))))))))))))))))))))))</f>
        <v/>
      </c>
      <c r="N722" s="12" t="str">
        <f xml:space="preserve">
IF(ISBLANK(K722),"",
IF(K722&gt;'admin BN&lt;40'!$E$6,"Safe",
IF(K722&gt;'admin BN&lt;40'!$G$6,"Danger",)))</f>
        <v/>
      </c>
      <c r="O722" s="13" t="str">
        <f xml:space="preserve">
IF(ISBLANK(L722),"",
IF(L722&gt;'admin BN&lt;40'!$G$7,"Danger",
IF(L722&gt;'admin BN&lt;40'!$F$7,"Alert",
IF(L722&gt;='admin BN&lt;40'!$E$7,"Safe",""))))</f>
        <v/>
      </c>
      <c r="P722" s="14" t="str">
        <f xml:space="preserve">
(IF(G722&gt;'admin BN&lt;40'!$C$23,'admin BN&lt;40'!$B$23,
(IF(G722&gt;'admin BN&lt;40'!$C$22,'admin BN&lt;40'!$B$22,
(IF(G722&gt;'admin BN&lt;40'!$C$21,'admin BN&lt;40'!$B$21,
(IF(G722&gt;'admin BN&lt;40'!$C$20,'admin BN&lt;40'!$B$20,IF(G722&gt;'admin BN&lt;40'!$C$19,'admin BN&lt;40'!$B$19,"")))))))))</f>
        <v/>
      </c>
      <c r="Q722" s="14" t="str">
        <f t="shared" si="22"/>
        <v/>
      </c>
      <c r="R722" s="14">
        <f t="shared" si="23"/>
        <v>5</v>
      </c>
      <c r="S722" s="15" t="str">
        <f xml:space="preserve">
IF($R722&gt;0,"Fill in all required fields",
IF(OR($M722="&gt;3.0%",$M722="2.0-3.0%",$M722="1.5-2.0%",$M722="0.5-1.5%"),"Fuel sulphur content is too high for operation on BN&lt;40, please use a higher BN CLO and the matching sheet",
IF($I722&gt;100,"CLO not suitable for this sheet. Please check BN &gt;100 sheet",
IF(AND($I722&gt;39,$I722&lt;101),"CLO not suitable for this sheet. Please check BN40 - BN100 sheet",
IF(ISERROR(VLOOKUP(Q722,'admin BN&lt;40'!J$6:M$59,4,FALSE)),"",VLOOKUP(Q722,'admin BN&lt;40'!J$6:M$59,4,FALSE))))))</f>
        <v>Fill in all required fields</v>
      </c>
    </row>
    <row r="723" spans="2:19" ht="15">
      <c r="B723" s="10">
        <v>718</v>
      </c>
      <c r="C723" s="41"/>
      <c r="D723" s="42"/>
      <c r="E723" s="42"/>
      <c r="F723" s="42"/>
      <c r="G723" s="42"/>
      <c r="H723" s="42"/>
      <c r="I723" s="42"/>
      <c r="J723" s="42"/>
      <c r="K723" s="42"/>
      <c r="L723" s="42"/>
      <c r="M723" s="11" t="str">
        <f xml:space="preserve">
(IF(F723&gt;'admin BN&lt;40'!$C$41,'admin BN&lt;40'!$B$41,
(IF(F723&gt;'admin BN&lt;40'!$C$40,'admin BN&lt;40'!$B$40,
(IF(F723&gt;'admin BN&lt;40'!$C$39,'admin BN&lt;40'!$B$39,
(IF(F723&gt;'admin BN&lt;40'!$C$38,'admin BN&lt;40'!$B$38,
(IF(F723&gt;'admin BN&lt;40'!$C$37,'admin BN&lt;40'!$B$37,
(IF(F723&gt;'admin BN&lt;40'!$C$36,'admin BN&lt;40'!$B$36,
(IF(F723&gt;'admin BN&lt;40'!$C$35,'admin BN&lt;40'!$B$35,
(IF(F723&gt;'admin BN&lt;40'!$C$34,'admin BN&lt;40'!$B$34,
(IF(F723&gt;'admin BN&lt;40'!$C$33,'admin BN&lt;40'!$B$33,
(IF(F723&gt;'admin BN&lt;40'!$C$32,'admin BN&lt;40'!$B$32,
(IF(F723&gt;'admin BN&lt;40'!$C$31,'admin BN&lt;40'!$B$31,
(IF(F723&gt;'admin BN&lt;40'!$C$30,'admin BN&lt;40'!$B$30,
(IF(F723&gt;'admin BN&lt;40'!$C$29,'admin BN&lt;40'!$B$29,IF(F723="","",'admin BN&lt;40'!$B$28)))))))))))))))))))))))))))</f>
        <v/>
      </c>
      <c r="N723" s="12" t="str">
        <f xml:space="preserve">
IF(ISBLANK(K723),"",
IF(K723&gt;'admin BN&lt;40'!$E$6,"Safe",
IF(K723&gt;'admin BN&lt;40'!$G$6,"Danger",)))</f>
        <v/>
      </c>
      <c r="O723" s="13" t="str">
        <f xml:space="preserve">
IF(ISBLANK(L723),"",
IF(L723&gt;'admin BN&lt;40'!$G$7,"Danger",
IF(L723&gt;'admin BN&lt;40'!$F$7,"Alert",
IF(L723&gt;='admin BN&lt;40'!$E$7,"Safe",""))))</f>
        <v/>
      </c>
      <c r="P723" s="14" t="str">
        <f xml:space="preserve">
(IF(G723&gt;'admin BN&lt;40'!$C$23,'admin BN&lt;40'!$B$23,
(IF(G723&gt;'admin BN&lt;40'!$C$22,'admin BN&lt;40'!$B$22,
(IF(G723&gt;'admin BN&lt;40'!$C$21,'admin BN&lt;40'!$B$21,
(IF(G723&gt;'admin BN&lt;40'!$C$20,'admin BN&lt;40'!$B$20,IF(G723&gt;'admin BN&lt;40'!$C$19,'admin BN&lt;40'!$B$19,"")))))))))</f>
        <v/>
      </c>
      <c r="Q723" s="14" t="str">
        <f t="shared" si="22"/>
        <v/>
      </c>
      <c r="R723" s="14">
        <f t="shared" si="23"/>
        <v>5</v>
      </c>
      <c r="S723" s="15" t="str">
        <f xml:space="preserve">
IF($R723&gt;0,"Fill in all required fields",
IF(OR($M723="&gt;3.0%",$M723="2.0-3.0%",$M723="1.5-2.0%",$M723="0.5-1.5%"),"Fuel sulphur content is too high for operation on BN&lt;40, please use a higher BN CLO and the matching sheet",
IF($I723&gt;100,"CLO not suitable for this sheet. Please check BN &gt;100 sheet",
IF(AND($I723&gt;39,$I723&lt;101),"CLO not suitable for this sheet. Please check BN40 - BN100 sheet",
IF(ISERROR(VLOOKUP(Q723,'admin BN&lt;40'!J$6:M$59,4,FALSE)),"",VLOOKUP(Q723,'admin BN&lt;40'!J$6:M$59,4,FALSE))))))</f>
        <v>Fill in all required fields</v>
      </c>
    </row>
    <row r="724" spans="2:19" ht="15">
      <c r="B724" s="10">
        <v>719</v>
      </c>
      <c r="C724" s="41"/>
      <c r="D724" s="42"/>
      <c r="E724" s="42"/>
      <c r="F724" s="42"/>
      <c r="G724" s="42"/>
      <c r="H724" s="42"/>
      <c r="I724" s="42"/>
      <c r="J724" s="42"/>
      <c r="K724" s="42"/>
      <c r="L724" s="42"/>
      <c r="M724" s="11" t="str">
        <f xml:space="preserve">
(IF(F724&gt;'admin BN&lt;40'!$C$41,'admin BN&lt;40'!$B$41,
(IF(F724&gt;'admin BN&lt;40'!$C$40,'admin BN&lt;40'!$B$40,
(IF(F724&gt;'admin BN&lt;40'!$C$39,'admin BN&lt;40'!$B$39,
(IF(F724&gt;'admin BN&lt;40'!$C$38,'admin BN&lt;40'!$B$38,
(IF(F724&gt;'admin BN&lt;40'!$C$37,'admin BN&lt;40'!$B$37,
(IF(F724&gt;'admin BN&lt;40'!$C$36,'admin BN&lt;40'!$B$36,
(IF(F724&gt;'admin BN&lt;40'!$C$35,'admin BN&lt;40'!$B$35,
(IF(F724&gt;'admin BN&lt;40'!$C$34,'admin BN&lt;40'!$B$34,
(IF(F724&gt;'admin BN&lt;40'!$C$33,'admin BN&lt;40'!$B$33,
(IF(F724&gt;'admin BN&lt;40'!$C$32,'admin BN&lt;40'!$B$32,
(IF(F724&gt;'admin BN&lt;40'!$C$31,'admin BN&lt;40'!$B$31,
(IF(F724&gt;'admin BN&lt;40'!$C$30,'admin BN&lt;40'!$B$30,
(IF(F724&gt;'admin BN&lt;40'!$C$29,'admin BN&lt;40'!$B$29,IF(F724="","",'admin BN&lt;40'!$B$28)))))))))))))))))))))))))))</f>
        <v/>
      </c>
      <c r="N724" s="12" t="str">
        <f xml:space="preserve">
IF(ISBLANK(K724),"",
IF(K724&gt;'admin BN&lt;40'!$E$6,"Safe",
IF(K724&gt;'admin BN&lt;40'!$G$6,"Danger",)))</f>
        <v/>
      </c>
      <c r="O724" s="13" t="str">
        <f xml:space="preserve">
IF(ISBLANK(L724),"",
IF(L724&gt;'admin BN&lt;40'!$G$7,"Danger",
IF(L724&gt;'admin BN&lt;40'!$F$7,"Alert",
IF(L724&gt;='admin BN&lt;40'!$E$7,"Safe",""))))</f>
        <v/>
      </c>
      <c r="P724" s="14" t="str">
        <f xml:space="preserve">
(IF(G724&gt;'admin BN&lt;40'!$C$23,'admin BN&lt;40'!$B$23,
(IF(G724&gt;'admin BN&lt;40'!$C$22,'admin BN&lt;40'!$B$22,
(IF(G724&gt;'admin BN&lt;40'!$C$21,'admin BN&lt;40'!$B$21,
(IF(G724&gt;'admin BN&lt;40'!$C$20,'admin BN&lt;40'!$B$20,IF(G724&gt;'admin BN&lt;40'!$C$19,'admin BN&lt;40'!$B$19,"")))))))))</f>
        <v/>
      </c>
      <c r="Q724" s="14" t="str">
        <f t="shared" si="22"/>
        <v/>
      </c>
      <c r="R724" s="14">
        <f t="shared" si="23"/>
        <v>5</v>
      </c>
      <c r="S724" s="15" t="str">
        <f xml:space="preserve">
IF($R724&gt;0,"Fill in all required fields",
IF(OR($M724="&gt;3.0%",$M724="2.0-3.0%",$M724="1.5-2.0%",$M724="0.5-1.5%"),"Fuel sulphur content is too high for operation on BN&lt;40, please use a higher BN CLO and the matching sheet",
IF($I724&gt;100,"CLO not suitable for this sheet. Please check BN &gt;100 sheet",
IF(AND($I724&gt;39,$I724&lt;101),"CLO not suitable for this sheet. Please check BN40 - BN100 sheet",
IF(ISERROR(VLOOKUP(Q724,'admin BN&lt;40'!J$6:M$59,4,FALSE)),"",VLOOKUP(Q724,'admin BN&lt;40'!J$6:M$59,4,FALSE))))))</f>
        <v>Fill in all required fields</v>
      </c>
    </row>
    <row r="725" spans="2:19" ht="15">
      <c r="B725" s="10">
        <v>720</v>
      </c>
      <c r="C725" s="41"/>
      <c r="D725" s="42"/>
      <c r="E725" s="42"/>
      <c r="F725" s="42"/>
      <c r="G725" s="42"/>
      <c r="H725" s="42"/>
      <c r="I725" s="42"/>
      <c r="J725" s="42"/>
      <c r="K725" s="42"/>
      <c r="L725" s="42"/>
      <c r="M725" s="11" t="str">
        <f xml:space="preserve">
(IF(F725&gt;'admin BN&lt;40'!$C$41,'admin BN&lt;40'!$B$41,
(IF(F725&gt;'admin BN&lt;40'!$C$40,'admin BN&lt;40'!$B$40,
(IF(F725&gt;'admin BN&lt;40'!$C$39,'admin BN&lt;40'!$B$39,
(IF(F725&gt;'admin BN&lt;40'!$C$38,'admin BN&lt;40'!$B$38,
(IF(F725&gt;'admin BN&lt;40'!$C$37,'admin BN&lt;40'!$B$37,
(IF(F725&gt;'admin BN&lt;40'!$C$36,'admin BN&lt;40'!$B$36,
(IF(F725&gt;'admin BN&lt;40'!$C$35,'admin BN&lt;40'!$B$35,
(IF(F725&gt;'admin BN&lt;40'!$C$34,'admin BN&lt;40'!$B$34,
(IF(F725&gt;'admin BN&lt;40'!$C$33,'admin BN&lt;40'!$B$33,
(IF(F725&gt;'admin BN&lt;40'!$C$32,'admin BN&lt;40'!$B$32,
(IF(F725&gt;'admin BN&lt;40'!$C$31,'admin BN&lt;40'!$B$31,
(IF(F725&gt;'admin BN&lt;40'!$C$30,'admin BN&lt;40'!$B$30,
(IF(F725&gt;'admin BN&lt;40'!$C$29,'admin BN&lt;40'!$B$29,IF(F725="","",'admin BN&lt;40'!$B$28)))))))))))))))))))))))))))</f>
        <v/>
      </c>
      <c r="N725" s="12" t="str">
        <f xml:space="preserve">
IF(ISBLANK(K725),"",
IF(K725&gt;'admin BN&lt;40'!$E$6,"Safe",
IF(K725&gt;'admin BN&lt;40'!$G$6,"Danger",)))</f>
        <v/>
      </c>
      <c r="O725" s="13" t="str">
        <f xml:space="preserve">
IF(ISBLANK(L725),"",
IF(L725&gt;'admin BN&lt;40'!$G$7,"Danger",
IF(L725&gt;'admin BN&lt;40'!$F$7,"Alert",
IF(L725&gt;='admin BN&lt;40'!$E$7,"Safe",""))))</f>
        <v/>
      </c>
      <c r="P725" s="14" t="str">
        <f xml:space="preserve">
(IF(G725&gt;'admin BN&lt;40'!$C$23,'admin BN&lt;40'!$B$23,
(IF(G725&gt;'admin BN&lt;40'!$C$22,'admin BN&lt;40'!$B$22,
(IF(G725&gt;'admin BN&lt;40'!$C$21,'admin BN&lt;40'!$B$21,
(IF(G725&gt;'admin BN&lt;40'!$C$20,'admin BN&lt;40'!$B$20,IF(G725&gt;'admin BN&lt;40'!$C$19,'admin BN&lt;40'!$B$19,"")))))))))</f>
        <v/>
      </c>
      <c r="Q725" s="14" t="str">
        <f t="shared" si="22"/>
        <v/>
      </c>
      <c r="R725" s="14">
        <f t="shared" si="23"/>
        <v>5</v>
      </c>
      <c r="S725" s="15" t="str">
        <f xml:space="preserve">
IF($R725&gt;0,"Fill in all required fields",
IF(OR($M725="&gt;3.0%",$M725="2.0-3.0%",$M725="1.5-2.0%",$M725="0.5-1.5%"),"Fuel sulphur content is too high for operation on BN&lt;40, please use a higher BN CLO and the matching sheet",
IF($I725&gt;100,"CLO not suitable for this sheet. Please check BN &gt;100 sheet",
IF(AND($I725&gt;39,$I725&lt;101),"CLO not suitable for this sheet. Please check BN40 - BN100 sheet",
IF(ISERROR(VLOOKUP(Q725,'admin BN&lt;40'!J$6:M$59,4,FALSE)),"",VLOOKUP(Q725,'admin BN&lt;40'!J$6:M$59,4,FALSE))))))</f>
        <v>Fill in all required fields</v>
      </c>
    </row>
    <row r="726" spans="2:19" ht="15">
      <c r="B726" s="10">
        <v>721</v>
      </c>
      <c r="C726" s="41"/>
      <c r="D726" s="42"/>
      <c r="E726" s="42"/>
      <c r="F726" s="42"/>
      <c r="G726" s="42"/>
      <c r="H726" s="42"/>
      <c r="I726" s="42"/>
      <c r="J726" s="42"/>
      <c r="K726" s="42"/>
      <c r="L726" s="42"/>
      <c r="M726" s="11" t="str">
        <f xml:space="preserve">
(IF(F726&gt;'admin BN&lt;40'!$C$41,'admin BN&lt;40'!$B$41,
(IF(F726&gt;'admin BN&lt;40'!$C$40,'admin BN&lt;40'!$B$40,
(IF(F726&gt;'admin BN&lt;40'!$C$39,'admin BN&lt;40'!$B$39,
(IF(F726&gt;'admin BN&lt;40'!$C$38,'admin BN&lt;40'!$B$38,
(IF(F726&gt;'admin BN&lt;40'!$C$37,'admin BN&lt;40'!$B$37,
(IF(F726&gt;'admin BN&lt;40'!$C$36,'admin BN&lt;40'!$B$36,
(IF(F726&gt;'admin BN&lt;40'!$C$35,'admin BN&lt;40'!$B$35,
(IF(F726&gt;'admin BN&lt;40'!$C$34,'admin BN&lt;40'!$B$34,
(IF(F726&gt;'admin BN&lt;40'!$C$33,'admin BN&lt;40'!$B$33,
(IF(F726&gt;'admin BN&lt;40'!$C$32,'admin BN&lt;40'!$B$32,
(IF(F726&gt;'admin BN&lt;40'!$C$31,'admin BN&lt;40'!$B$31,
(IF(F726&gt;'admin BN&lt;40'!$C$30,'admin BN&lt;40'!$B$30,
(IF(F726&gt;'admin BN&lt;40'!$C$29,'admin BN&lt;40'!$B$29,IF(F726="","",'admin BN&lt;40'!$B$28)))))))))))))))))))))))))))</f>
        <v/>
      </c>
      <c r="N726" s="12" t="str">
        <f xml:space="preserve">
IF(ISBLANK(K726),"",
IF(K726&gt;'admin BN&lt;40'!$E$6,"Safe",
IF(K726&gt;'admin BN&lt;40'!$G$6,"Danger",)))</f>
        <v/>
      </c>
      <c r="O726" s="13" t="str">
        <f xml:space="preserve">
IF(ISBLANK(L726),"",
IF(L726&gt;'admin BN&lt;40'!$G$7,"Danger",
IF(L726&gt;'admin BN&lt;40'!$F$7,"Alert",
IF(L726&gt;='admin BN&lt;40'!$E$7,"Safe",""))))</f>
        <v/>
      </c>
      <c r="P726" s="14" t="str">
        <f xml:space="preserve">
(IF(G726&gt;'admin BN&lt;40'!$C$23,'admin BN&lt;40'!$B$23,
(IF(G726&gt;'admin BN&lt;40'!$C$22,'admin BN&lt;40'!$B$22,
(IF(G726&gt;'admin BN&lt;40'!$C$21,'admin BN&lt;40'!$B$21,
(IF(G726&gt;'admin BN&lt;40'!$C$20,'admin BN&lt;40'!$B$20,IF(G726&gt;'admin BN&lt;40'!$C$19,'admin BN&lt;40'!$B$19,"")))))))))</f>
        <v/>
      </c>
      <c r="Q726" s="14" t="str">
        <f t="shared" si="22"/>
        <v/>
      </c>
      <c r="R726" s="14">
        <f t="shared" si="23"/>
        <v>5</v>
      </c>
      <c r="S726" s="15" t="str">
        <f xml:space="preserve">
IF($R726&gt;0,"Fill in all required fields",
IF(OR($M726="&gt;3.0%",$M726="2.0-3.0%",$M726="1.5-2.0%",$M726="0.5-1.5%"),"Fuel sulphur content is too high for operation on BN&lt;40, please use a higher BN CLO and the matching sheet",
IF($I726&gt;100,"CLO not suitable for this sheet. Please check BN &gt;100 sheet",
IF(AND($I726&gt;39,$I726&lt;101),"CLO not suitable for this sheet. Please check BN40 - BN100 sheet",
IF(ISERROR(VLOOKUP(Q726,'admin BN&lt;40'!J$6:M$59,4,FALSE)),"",VLOOKUP(Q726,'admin BN&lt;40'!J$6:M$59,4,FALSE))))))</f>
        <v>Fill in all required fields</v>
      </c>
    </row>
    <row r="727" spans="2:19" ht="15">
      <c r="B727" s="10">
        <v>722</v>
      </c>
      <c r="C727" s="41"/>
      <c r="D727" s="42"/>
      <c r="E727" s="42"/>
      <c r="F727" s="42"/>
      <c r="G727" s="42"/>
      <c r="H727" s="42"/>
      <c r="I727" s="42"/>
      <c r="J727" s="42"/>
      <c r="K727" s="42"/>
      <c r="L727" s="42"/>
      <c r="M727" s="11" t="str">
        <f xml:space="preserve">
(IF(F727&gt;'admin BN&lt;40'!$C$41,'admin BN&lt;40'!$B$41,
(IF(F727&gt;'admin BN&lt;40'!$C$40,'admin BN&lt;40'!$B$40,
(IF(F727&gt;'admin BN&lt;40'!$C$39,'admin BN&lt;40'!$B$39,
(IF(F727&gt;'admin BN&lt;40'!$C$38,'admin BN&lt;40'!$B$38,
(IF(F727&gt;'admin BN&lt;40'!$C$37,'admin BN&lt;40'!$B$37,
(IF(F727&gt;'admin BN&lt;40'!$C$36,'admin BN&lt;40'!$B$36,
(IF(F727&gt;'admin BN&lt;40'!$C$35,'admin BN&lt;40'!$B$35,
(IF(F727&gt;'admin BN&lt;40'!$C$34,'admin BN&lt;40'!$B$34,
(IF(F727&gt;'admin BN&lt;40'!$C$33,'admin BN&lt;40'!$B$33,
(IF(F727&gt;'admin BN&lt;40'!$C$32,'admin BN&lt;40'!$B$32,
(IF(F727&gt;'admin BN&lt;40'!$C$31,'admin BN&lt;40'!$B$31,
(IF(F727&gt;'admin BN&lt;40'!$C$30,'admin BN&lt;40'!$B$30,
(IF(F727&gt;'admin BN&lt;40'!$C$29,'admin BN&lt;40'!$B$29,IF(F727="","",'admin BN&lt;40'!$B$28)))))))))))))))))))))))))))</f>
        <v/>
      </c>
      <c r="N727" s="12" t="str">
        <f xml:space="preserve">
IF(ISBLANK(K727),"",
IF(K727&gt;'admin BN&lt;40'!$E$6,"Safe",
IF(K727&gt;'admin BN&lt;40'!$G$6,"Danger",)))</f>
        <v/>
      </c>
      <c r="O727" s="13" t="str">
        <f xml:space="preserve">
IF(ISBLANK(L727),"",
IF(L727&gt;'admin BN&lt;40'!$G$7,"Danger",
IF(L727&gt;'admin BN&lt;40'!$F$7,"Alert",
IF(L727&gt;='admin BN&lt;40'!$E$7,"Safe",""))))</f>
        <v/>
      </c>
      <c r="P727" s="14" t="str">
        <f xml:space="preserve">
(IF(G727&gt;'admin BN&lt;40'!$C$23,'admin BN&lt;40'!$B$23,
(IF(G727&gt;'admin BN&lt;40'!$C$22,'admin BN&lt;40'!$B$22,
(IF(G727&gt;'admin BN&lt;40'!$C$21,'admin BN&lt;40'!$B$21,
(IF(G727&gt;'admin BN&lt;40'!$C$20,'admin BN&lt;40'!$B$20,IF(G727&gt;'admin BN&lt;40'!$C$19,'admin BN&lt;40'!$B$19,"")))))))))</f>
        <v/>
      </c>
      <c r="Q727" s="14" t="str">
        <f t="shared" si="22"/>
        <v/>
      </c>
      <c r="R727" s="14">
        <f t="shared" si="23"/>
        <v>5</v>
      </c>
      <c r="S727" s="15" t="str">
        <f xml:space="preserve">
IF($R727&gt;0,"Fill in all required fields",
IF(OR($M727="&gt;3.0%",$M727="2.0-3.0%",$M727="1.5-2.0%",$M727="0.5-1.5%"),"Fuel sulphur content is too high for operation on BN&lt;40, please use a higher BN CLO and the matching sheet",
IF($I727&gt;100,"CLO not suitable for this sheet. Please check BN &gt;100 sheet",
IF(AND($I727&gt;39,$I727&lt;101),"CLO not suitable for this sheet. Please check BN40 - BN100 sheet",
IF(ISERROR(VLOOKUP(Q727,'admin BN&lt;40'!J$6:M$59,4,FALSE)),"",VLOOKUP(Q727,'admin BN&lt;40'!J$6:M$59,4,FALSE))))))</f>
        <v>Fill in all required fields</v>
      </c>
    </row>
    <row r="728" spans="2:19" ht="15">
      <c r="B728" s="10">
        <v>723</v>
      </c>
      <c r="C728" s="41"/>
      <c r="D728" s="42"/>
      <c r="E728" s="42"/>
      <c r="F728" s="42"/>
      <c r="G728" s="42"/>
      <c r="H728" s="42"/>
      <c r="I728" s="42"/>
      <c r="J728" s="42"/>
      <c r="K728" s="42"/>
      <c r="L728" s="42"/>
      <c r="M728" s="11" t="str">
        <f xml:space="preserve">
(IF(F728&gt;'admin BN&lt;40'!$C$41,'admin BN&lt;40'!$B$41,
(IF(F728&gt;'admin BN&lt;40'!$C$40,'admin BN&lt;40'!$B$40,
(IF(F728&gt;'admin BN&lt;40'!$C$39,'admin BN&lt;40'!$B$39,
(IF(F728&gt;'admin BN&lt;40'!$C$38,'admin BN&lt;40'!$B$38,
(IF(F728&gt;'admin BN&lt;40'!$C$37,'admin BN&lt;40'!$B$37,
(IF(F728&gt;'admin BN&lt;40'!$C$36,'admin BN&lt;40'!$B$36,
(IF(F728&gt;'admin BN&lt;40'!$C$35,'admin BN&lt;40'!$B$35,
(IF(F728&gt;'admin BN&lt;40'!$C$34,'admin BN&lt;40'!$B$34,
(IF(F728&gt;'admin BN&lt;40'!$C$33,'admin BN&lt;40'!$B$33,
(IF(F728&gt;'admin BN&lt;40'!$C$32,'admin BN&lt;40'!$B$32,
(IF(F728&gt;'admin BN&lt;40'!$C$31,'admin BN&lt;40'!$B$31,
(IF(F728&gt;'admin BN&lt;40'!$C$30,'admin BN&lt;40'!$B$30,
(IF(F728&gt;'admin BN&lt;40'!$C$29,'admin BN&lt;40'!$B$29,IF(F728="","",'admin BN&lt;40'!$B$28)))))))))))))))))))))))))))</f>
        <v/>
      </c>
      <c r="N728" s="12" t="str">
        <f xml:space="preserve">
IF(ISBLANK(K728),"",
IF(K728&gt;'admin BN&lt;40'!$E$6,"Safe",
IF(K728&gt;'admin BN&lt;40'!$G$6,"Danger",)))</f>
        <v/>
      </c>
      <c r="O728" s="13" t="str">
        <f xml:space="preserve">
IF(ISBLANK(L728),"",
IF(L728&gt;'admin BN&lt;40'!$G$7,"Danger",
IF(L728&gt;'admin BN&lt;40'!$F$7,"Alert",
IF(L728&gt;='admin BN&lt;40'!$E$7,"Safe",""))))</f>
        <v/>
      </c>
      <c r="P728" s="14" t="str">
        <f xml:space="preserve">
(IF(G728&gt;'admin BN&lt;40'!$C$23,'admin BN&lt;40'!$B$23,
(IF(G728&gt;'admin BN&lt;40'!$C$22,'admin BN&lt;40'!$B$22,
(IF(G728&gt;'admin BN&lt;40'!$C$21,'admin BN&lt;40'!$B$21,
(IF(G728&gt;'admin BN&lt;40'!$C$20,'admin BN&lt;40'!$B$20,IF(G728&gt;'admin BN&lt;40'!$C$19,'admin BN&lt;40'!$B$19,"")))))))))</f>
        <v/>
      </c>
      <c r="Q728" s="14" t="str">
        <f t="shared" si="22"/>
        <v/>
      </c>
      <c r="R728" s="14">
        <f t="shared" si="23"/>
        <v>5</v>
      </c>
      <c r="S728" s="15" t="str">
        <f xml:space="preserve">
IF($R728&gt;0,"Fill in all required fields",
IF(OR($M728="&gt;3.0%",$M728="2.0-3.0%",$M728="1.5-2.0%",$M728="0.5-1.5%"),"Fuel sulphur content is too high for operation on BN&lt;40, please use a higher BN CLO and the matching sheet",
IF($I728&gt;100,"CLO not suitable for this sheet. Please check BN &gt;100 sheet",
IF(AND($I728&gt;39,$I728&lt;101),"CLO not suitable for this sheet. Please check BN40 - BN100 sheet",
IF(ISERROR(VLOOKUP(Q728,'admin BN&lt;40'!J$6:M$59,4,FALSE)),"",VLOOKUP(Q728,'admin BN&lt;40'!J$6:M$59,4,FALSE))))))</f>
        <v>Fill in all required fields</v>
      </c>
    </row>
    <row r="729" spans="2:19" ht="15">
      <c r="B729" s="10">
        <v>724</v>
      </c>
      <c r="C729" s="41"/>
      <c r="D729" s="42"/>
      <c r="E729" s="42"/>
      <c r="F729" s="42"/>
      <c r="G729" s="42"/>
      <c r="H729" s="42"/>
      <c r="I729" s="42"/>
      <c r="J729" s="42"/>
      <c r="K729" s="42"/>
      <c r="L729" s="42"/>
      <c r="M729" s="11" t="str">
        <f xml:space="preserve">
(IF(F729&gt;'admin BN&lt;40'!$C$41,'admin BN&lt;40'!$B$41,
(IF(F729&gt;'admin BN&lt;40'!$C$40,'admin BN&lt;40'!$B$40,
(IF(F729&gt;'admin BN&lt;40'!$C$39,'admin BN&lt;40'!$B$39,
(IF(F729&gt;'admin BN&lt;40'!$C$38,'admin BN&lt;40'!$B$38,
(IF(F729&gt;'admin BN&lt;40'!$C$37,'admin BN&lt;40'!$B$37,
(IF(F729&gt;'admin BN&lt;40'!$C$36,'admin BN&lt;40'!$B$36,
(IF(F729&gt;'admin BN&lt;40'!$C$35,'admin BN&lt;40'!$B$35,
(IF(F729&gt;'admin BN&lt;40'!$C$34,'admin BN&lt;40'!$B$34,
(IF(F729&gt;'admin BN&lt;40'!$C$33,'admin BN&lt;40'!$B$33,
(IF(F729&gt;'admin BN&lt;40'!$C$32,'admin BN&lt;40'!$B$32,
(IF(F729&gt;'admin BN&lt;40'!$C$31,'admin BN&lt;40'!$B$31,
(IF(F729&gt;'admin BN&lt;40'!$C$30,'admin BN&lt;40'!$B$30,
(IF(F729&gt;'admin BN&lt;40'!$C$29,'admin BN&lt;40'!$B$29,IF(F729="","",'admin BN&lt;40'!$B$28)))))))))))))))))))))))))))</f>
        <v/>
      </c>
      <c r="N729" s="12" t="str">
        <f xml:space="preserve">
IF(ISBLANK(K729),"",
IF(K729&gt;'admin BN&lt;40'!$E$6,"Safe",
IF(K729&gt;'admin BN&lt;40'!$G$6,"Danger",)))</f>
        <v/>
      </c>
      <c r="O729" s="13" t="str">
        <f xml:space="preserve">
IF(ISBLANK(L729),"",
IF(L729&gt;'admin BN&lt;40'!$G$7,"Danger",
IF(L729&gt;'admin BN&lt;40'!$F$7,"Alert",
IF(L729&gt;='admin BN&lt;40'!$E$7,"Safe",""))))</f>
        <v/>
      </c>
      <c r="P729" s="14" t="str">
        <f xml:space="preserve">
(IF(G729&gt;'admin BN&lt;40'!$C$23,'admin BN&lt;40'!$B$23,
(IF(G729&gt;'admin BN&lt;40'!$C$22,'admin BN&lt;40'!$B$22,
(IF(G729&gt;'admin BN&lt;40'!$C$21,'admin BN&lt;40'!$B$21,
(IF(G729&gt;'admin BN&lt;40'!$C$20,'admin BN&lt;40'!$B$20,IF(G729&gt;'admin BN&lt;40'!$C$19,'admin BN&lt;40'!$B$19,"")))))))))</f>
        <v/>
      </c>
      <c r="Q729" s="14" t="str">
        <f t="shared" si="22"/>
        <v/>
      </c>
      <c r="R729" s="14">
        <f t="shared" si="23"/>
        <v>5</v>
      </c>
      <c r="S729" s="15" t="str">
        <f xml:space="preserve">
IF($R729&gt;0,"Fill in all required fields",
IF(OR($M729="&gt;3.0%",$M729="2.0-3.0%",$M729="1.5-2.0%",$M729="0.5-1.5%"),"Fuel sulphur content is too high for operation on BN&lt;40, please use a higher BN CLO and the matching sheet",
IF($I729&gt;100,"CLO not suitable for this sheet. Please check BN &gt;100 sheet",
IF(AND($I729&gt;39,$I729&lt;101),"CLO not suitable for this sheet. Please check BN40 - BN100 sheet",
IF(ISERROR(VLOOKUP(Q729,'admin BN&lt;40'!J$6:M$59,4,FALSE)),"",VLOOKUP(Q729,'admin BN&lt;40'!J$6:M$59,4,FALSE))))))</f>
        <v>Fill in all required fields</v>
      </c>
    </row>
    <row r="730" spans="2:19" ht="15">
      <c r="B730" s="10">
        <v>725</v>
      </c>
      <c r="C730" s="41"/>
      <c r="D730" s="42"/>
      <c r="E730" s="42"/>
      <c r="F730" s="42"/>
      <c r="G730" s="42"/>
      <c r="H730" s="42"/>
      <c r="I730" s="42"/>
      <c r="J730" s="42"/>
      <c r="K730" s="42"/>
      <c r="L730" s="42"/>
      <c r="M730" s="11" t="str">
        <f xml:space="preserve">
(IF(F730&gt;'admin BN&lt;40'!$C$41,'admin BN&lt;40'!$B$41,
(IF(F730&gt;'admin BN&lt;40'!$C$40,'admin BN&lt;40'!$B$40,
(IF(F730&gt;'admin BN&lt;40'!$C$39,'admin BN&lt;40'!$B$39,
(IF(F730&gt;'admin BN&lt;40'!$C$38,'admin BN&lt;40'!$B$38,
(IF(F730&gt;'admin BN&lt;40'!$C$37,'admin BN&lt;40'!$B$37,
(IF(F730&gt;'admin BN&lt;40'!$C$36,'admin BN&lt;40'!$B$36,
(IF(F730&gt;'admin BN&lt;40'!$C$35,'admin BN&lt;40'!$B$35,
(IF(F730&gt;'admin BN&lt;40'!$C$34,'admin BN&lt;40'!$B$34,
(IF(F730&gt;'admin BN&lt;40'!$C$33,'admin BN&lt;40'!$B$33,
(IF(F730&gt;'admin BN&lt;40'!$C$32,'admin BN&lt;40'!$B$32,
(IF(F730&gt;'admin BN&lt;40'!$C$31,'admin BN&lt;40'!$B$31,
(IF(F730&gt;'admin BN&lt;40'!$C$30,'admin BN&lt;40'!$B$30,
(IF(F730&gt;'admin BN&lt;40'!$C$29,'admin BN&lt;40'!$B$29,IF(F730="","",'admin BN&lt;40'!$B$28)))))))))))))))))))))))))))</f>
        <v/>
      </c>
      <c r="N730" s="12" t="str">
        <f xml:space="preserve">
IF(ISBLANK(K730),"",
IF(K730&gt;'admin BN&lt;40'!$E$6,"Safe",
IF(K730&gt;'admin BN&lt;40'!$G$6,"Danger",)))</f>
        <v/>
      </c>
      <c r="O730" s="13" t="str">
        <f xml:space="preserve">
IF(ISBLANK(L730),"",
IF(L730&gt;'admin BN&lt;40'!$G$7,"Danger",
IF(L730&gt;'admin BN&lt;40'!$F$7,"Alert",
IF(L730&gt;='admin BN&lt;40'!$E$7,"Safe",""))))</f>
        <v/>
      </c>
      <c r="P730" s="14" t="str">
        <f xml:space="preserve">
(IF(G730&gt;'admin BN&lt;40'!$C$23,'admin BN&lt;40'!$B$23,
(IF(G730&gt;'admin BN&lt;40'!$C$22,'admin BN&lt;40'!$B$22,
(IF(G730&gt;'admin BN&lt;40'!$C$21,'admin BN&lt;40'!$B$21,
(IF(G730&gt;'admin BN&lt;40'!$C$20,'admin BN&lt;40'!$B$20,IF(G730&gt;'admin BN&lt;40'!$C$19,'admin BN&lt;40'!$B$19,"")))))))))</f>
        <v/>
      </c>
      <c r="Q730" s="14" t="str">
        <f t="shared" si="22"/>
        <v/>
      </c>
      <c r="R730" s="14">
        <f t="shared" si="23"/>
        <v>5</v>
      </c>
      <c r="S730" s="15" t="str">
        <f xml:space="preserve">
IF($R730&gt;0,"Fill in all required fields",
IF(OR($M730="&gt;3.0%",$M730="2.0-3.0%",$M730="1.5-2.0%",$M730="0.5-1.5%"),"Fuel sulphur content is too high for operation on BN&lt;40, please use a higher BN CLO and the matching sheet",
IF($I730&gt;100,"CLO not suitable for this sheet. Please check BN &gt;100 sheet",
IF(AND($I730&gt;39,$I730&lt;101),"CLO not suitable for this sheet. Please check BN40 - BN100 sheet",
IF(ISERROR(VLOOKUP(Q730,'admin BN&lt;40'!J$6:M$59,4,FALSE)),"",VLOOKUP(Q730,'admin BN&lt;40'!J$6:M$59,4,FALSE))))))</f>
        <v>Fill in all required fields</v>
      </c>
    </row>
    <row r="731" spans="2:19" ht="15">
      <c r="B731" s="10">
        <v>726</v>
      </c>
      <c r="C731" s="41"/>
      <c r="D731" s="42"/>
      <c r="E731" s="42"/>
      <c r="F731" s="42"/>
      <c r="G731" s="42"/>
      <c r="H731" s="42"/>
      <c r="I731" s="42"/>
      <c r="J731" s="42"/>
      <c r="K731" s="42"/>
      <c r="L731" s="42"/>
      <c r="M731" s="11" t="str">
        <f xml:space="preserve">
(IF(F731&gt;'admin BN&lt;40'!$C$41,'admin BN&lt;40'!$B$41,
(IF(F731&gt;'admin BN&lt;40'!$C$40,'admin BN&lt;40'!$B$40,
(IF(F731&gt;'admin BN&lt;40'!$C$39,'admin BN&lt;40'!$B$39,
(IF(F731&gt;'admin BN&lt;40'!$C$38,'admin BN&lt;40'!$B$38,
(IF(F731&gt;'admin BN&lt;40'!$C$37,'admin BN&lt;40'!$B$37,
(IF(F731&gt;'admin BN&lt;40'!$C$36,'admin BN&lt;40'!$B$36,
(IF(F731&gt;'admin BN&lt;40'!$C$35,'admin BN&lt;40'!$B$35,
(IF(F731&gt;'admin BN&lt;40'!$C$34,'admin BN&lt;40'!$B$34,
(IF(F731&gt;'admin BN&lt;40'!$C$33,'admin BN&lt;40'!$B$33,
(IF(F731&gt;'admin BN&lt;40'!$C$32,'admin BN&lt;40'!$B$32,
(IF(F731&gt;'admin BN&lt;40'!$C$31,'admin BN&lt;40'!$B$31,
(IF(F731&gt;'admin BN&lt;40'!$C$30,'admin BN&lt;40'!$B$30,
(IF(F731&gt;'admin BN&lt;40'!$C$29,'admin BN&lt;40'!$B$29,IF(F731="","",'admin BN&lt;40'!$B$28)))))))))))))))))))))))))))</f>
        <v/>
      </c>
      <c r="N731" s="12" t="str">
        <f xml:space="preserve">
IF(ISBLANK(K731),"",
IF(K731&gt;'admin BN&lt;40'!$E$6,"Safe",
IF(K731&gt;'admin BN&lt;40'!$G$6,"Danger",)))</f>
        <v/>
      </c>
      <c r="O731" s="13" t="str">
        <f xml:space="preserve">
IF(ISBLANK(L731),"",
IF(L731&gt;'admin BN&lt;40'!$G$7,"Danger",
IF(L731&gt;'admin BN&lt;40'!$F$7,"Alert",
IF(L731&gt;='admin BN&lt;40'!$E$7,"Safe",""))))</f>
        <v/>
      </c>
      <c r="P731" s="14" t="str">
        <f xml:space="preserve">
(IF(G731&gt;'admin BN&lt;40'!$C$23,'admin BN&lt;40'!$B$23,
(IF(G731&gt;'admin BN&lt;40'!$C$22,'admin BN&lt;40'!$B$22,
(IF(G731&gt;'admin BN&lt;40'!$C$21,'admin BN&lt;40'!$B$21,
(IF(G731&gt;'admin BN&lt;40'!$C$20,'admin BN&lt;40'!$B$20,IF(G731&gt;'admin BN&lt;40'!$C$19,'admin BN&lt;40'!$B$19,"")))))))))</f>
        <v/>
      </c>
      <c r="Q731" s="14" t="str">
        <f t="shared" si="22"/>
        <v/>
      </c>
      <c r="R731" s="14">
        <f t="shared" si="23"/>
        <v>5</v>
      </c>
      <c r="S731" s="15" t="str">
        <f xml:space="preserve">
IF($R731&gt;0,"Fill in all required fields",
IF(OR($M731="&gt;3.0%",$M731="2.0-3.0%",$M731="1.5-2.0%",$M731="0.5-1.5%"),"Fuel sulphur content is too high for operation on BN&lt;40, please use a higher BN CLO and the matching sheet",
IF($I731&gt;100,"CLO not suitable for this sheet. Please check BN &gt;100 sheet",
IF(AND($I731&gt;39,$I731&lt;101),"CLO not suitable for this sheet. Please check BN40 - BN100 sheet",
IF(ISERROR(VLOOKUP(Q731,'admin BN&lt;40'!J$6:M$59,4,FALSE)),"",VLOOKUP(Q731,'admin BN&lt;40'!J$6:M$59,4,FALSE))))))</f>
        <v>Fill in all required fields</v>
      </c>
    </row>
    <row r="732" spans="2:19" ht="15">
      <c r="B732" s="10">
        <v>727</v>
      </c>
      <c r="C732" s="41"/>
      <c r="D732" s="42"/>
      <c r="E732" s="42"/>
      <c r="F732" s="42"/>
      <c r="G732" s="42"/>
      <c r="H732" s="42"/>
      <c r="I732" s="42"/>
      <c r="J732" s="42"/>
      <c r="K732" s="42"/>
      <c r="L732" s="42"/>
      <c r="M732" s="11" t="str">
        <f xml:space="preserve">
(IF(F732&gt;'admin BN&lt;40'!$C$41,'admin BN&lt;40'!$B$41,
(IF(F732&gt;'admin BN&lt;40'!$C$40,'admin BN&lt;40'!$B$40,
(IF(F732&gt;'admin BN&lt;40'!$C$39,'admin BN&lt;40'!$B$39,
(IF(F732&gt;'admin BN&lt;40'!$C$38,'admin BN&lt;40'!$B$38,
(IF(F732&gt;'admin BN&lt;40'!$C$37,'admin BN&lt;40'!$B$37,
(IF(F732&gt;'admin BN&lt;40'!$C$36,'admin BN&lt;40'!$B$36,
(IF(F732&gt;'admin BN&lt;40'!$C$35,'admin BN&lt;40'!$B$35,
(IF(F732&gt;'admin BN&lt;40'!$C$34,'admin BN&lt;40'!$B$34,
(IF(F732&gt;'admin BN&lt;40'!$C$33,'admin BN&lt;40'!$B$33,
(IF(F732&gt;'admin BN&lt;40'!$C$32,'admin BN&lt;40'!$B$32,
(IF(F732&gt;'admin BN&lt;40'!$C$31,'admin BN&lt;40'!$B$31,
(IF(F732&gt;'admin BN&lt;40'!$C$30,'admin BN&lt;40'!$B$30,
(IF(F732&gt;'admin BN&lt;40'!$C$29,'admin BN&lt;40'!$B$29,IF(F732="","",'admin BN&lt;40'!$B$28)))))))))))))))))))))))))))</f>
        <v/>
      </c>
      <c r="N732" s="12" t="str">
        <f xml:space="preserve">
IF(ISBLANK(K732),"",
IF(K732&gt;'admin BN&lt;40'!$E$6,"Safe",
IF(K732&gt;'admin BN&lt;40'!$G$6,"Danger",)))</f>
        <v/>
      </c>
      <c r="O732" s="13" t="str">
        <f xml:space="preserve">
IF(ISBLANK(L732),"",
IF(L732&gt;'admin BN&lt;40'!$G$7,"Danger",
IF(L732&gt;'admin BN&lt;40'!$F$7,"Alert",
IF(L732&gt;='admin BN&lt;40'!$E$7,"Safe",""))))</f>
        <v/>
      </c>
      <c r="P732" s="14" t="str">
        <f xml:space="preserve">
(IF(G732&gt;'admin BN&lt;40'!$C$23,'admin BN&lt;40'!$B$23,
(IF(G732&gt;'admin BN&lt;40'!$C$22,'admin BN&lt;40'!$B$22,
(IF(G732&gt;'admin BN&lt;40'!$C$21,'admin BN&lt;40'!$B$21,
(IF(G732&gt;'admin BN&lt;40'!$C$20,'admin BN&lt;40'!$B$20,IF(G732&gt;'admin BN&lt;40'!$C$19,'admin BN&lt;40'!$B$19,"")))))))))</f>
        <v/>
      </c>
      <c r="Q732" s="14" t="str">
        <f t="shared" si="22"/>
        <v/>
      </c>
      <c r="R732" s="14">
        <f t="shared" si="23"/>
        <v>5</v>
      </c>
      <c r="S732" s="15" t="str">
        <f xml:space="preserve">
IF($R732&gt;0,"Fill in all required fields",
IF(OR($M732="&gt;3.0%",$M732="2.0-3.0%",$M732="1.5-2.0%",$M732="0.5-1.5%"),"Fuel sulphur content is too high for operation on BN&lt;40, please use a higher BN CLO and the matching sheet",
IF($I732&gt;100,"CLO not suitable for this sheet. Please check BN &gt;100 sheet",
IF(AND($I732&gt;39,$I732&lt;101),"CLO not suitable for this sheet. Please check BN40 - BN100 sheet",
IF(ISERROR(VLOOKUP(Q732,'admin BN&lt;40'!J$6:M$59,4,FALSE)),"",VLOOKUP(Q732,'admin BN&lt;40'!J$6:M$59,4,FALSE))))))</f>
        <v>Fill in all required fields</v>
      </c>
    </row>
    <row r="733" spans="2:19" ht="15">
      <c r="B733" s="10">
        <v>728</v>
      </c>
      <c r="C733" s="41"/>
      <c r="D733" s="42"/>
      <c r="E733" s="42"/>
      <c r="F733" s="42"/>
      <c r="G733" s="42"/>
      <c r="H733" s="42"/>
      <c r="I733" s="42"/>
      <c r="J733" s="42"/>
      <c r="K733" s="42"/>
      <c r="L733" s="42"/>
      <c r="M733" s="11" t="str">
        <f xml:space="preserve">
(IF(F733&gt;'admin BN&lt;40'!$C$41,'admin BN&lt;40'!$B$41,
(IF(F733&gt;'admin BN&lt;40'!$C$40,'admin BN&lt;40'!$B$40,
(IF(F733&gt;'admin BN&lt;40'!$C$39,'admin BN&lt;40'!$B$39,
(IF(F733&gt;'admin BN&lt;40'!$C$38,'admin BN&lt;40'!$B$38,
(IF(F733&gt;'admin BN&lt;40'!$C$37,'admin BN&lt;40'!$B$37,
(IF(F733&gt;'admin BN&lt;40'!$C$36,'admin BN&lt;40'!$B$36,
(IF(F733&gt;'admin BN&lt;40'!$C$35,'admin BN&lt;40'!$B$35,
(IF(F733&gt;'admin BN&lt;40'!$C$34,'admin BN&lt;40'!$B$34,
(IF(F733&gt;'admin BN&lt;40'!$C$33,'admin BN&lt;40'!$B$33,
(IF(F733&gt;'admin BN&lt;40'!$C$32,'admin BN&lt;40'!$B$32,
(IF(F733&gt;'admin BN&lt;40'!$C$31,'admin BN&lt;40'!$B$31,
(IF(F733&gt;'admin BN&lt;40'!$C$30,'admin BN&lt;40'!$B$30,
(IF(F733&gt;'admin BN&lt;40'!$C$29,'admin BN&lt;40'!$B$29,IF(F733="","",'admin BN&lt;40'!$B$28)))))))))))))))))))))))))))</f>
        <v/>
      </c>
      <c r="N733" s="12" t="str">
        <f xml:space="preserve">
IF(ISBLANK(K733),"",
IF(K733&gt;'admin BN&lt;40'!$E$6,"Safe",
IF(K733&gt;'admin BN&lt;40'!$G$6,"Danger",)))</f>
        <v/>
      </c>
      <c r="O733" s="13" t="str">
        <f xml:space="preserve">
IF(ISBLANK(L733),"",
IF(L733&gt;'admin BN&lt;40'!$G$7,"Danger",
IF(L733&gt;'admin BN&lt;40'!$F$7,"Alert",
IF(L733&gt;='admin BN&lt;40'!$E$7,"Safe",""))))</f>
        <v/>
      </c>
      <c r="P733" s="14" t="str">
        <f xml:space="preserve">
(IF(G733&gt;'admin BN&lt;40'!$C$23,'admin BN&lt;40'!$B$23,
(IF(G733&gt;'admin BN&lt;40'!$C$22,'admin BN&lt;40'!$B$22,
(IF(G733&gt;'admin BN&lt;40'!$C$21,'admin BN&lt;40'!$B$21,
(IF(G733&gt;'admin BN&lt;40'!$C$20,'admin BN&lt;40'!$B$20,IF(G733&gt;'admin BN&lt;40'!$C$19,'admin BN&lt;40'!$B$19,"")))))))))</f>
        <v/>
      </c>
      <c r="Q733" s="14" t="str">
        <f t="shared" si="22"/>
        <v/>
      </c>
      <c r="R733" s="14">
        <f t="shared" si="23"/>
        <v>5</v>
      </c>
      <c r="S733" s="15" t="str">
        <f xml:space="preserve">
IF($R733&gt;0,"Fill in all required fields",
IF(OR($M733="&gt;3.0%",$M733="2.0-3.0%",$M733="1.5-2.0%",$M733="0.5-1.5%"),"Fuel sulphur content is too high for operation on BN&lt;40, please use a higher BN CLO and the matching sheet",
IF($I733&gt;100,"CLO not suitable for this sheet. Please check BN &gt;100 sheet",
IF(AND($I733&gt;39,$I733&lt;101),"CLO not suitable for this sheet. Please check BN40 - BN100 sheet",
IF(ISERROR(VLOOKUP(Q733,'admin BN&lt;40'!J$6:M$59,4,FALSE)),"",VLOOKUP(Q733,'admin BN&lt;40'!J$6:M$59,4,FALSE))))))</f>
        <v>Fill in all required fields</v>
      </c>
    </row>
    <row r="734" spans="2:19" ht="15">
      <c r="B734" s="10">
        <v>729</v>
      </c>
      <c r="C734" s="41"/>
      <c r="D734" s="42"/>
      <c r="E734" s="42"/>
      <c r="F734" s="42"/>
      <c r="G734" s="42"/>
      <c r="H734" s="42"/>
      <c r="I734" s="42"/>
      <c r="J734" s="42"/>
      <c r="K734" s="42"/>
      <c r="L734" s="42"/>
      <c r="M734" s="11" t="str">
        <f xml:space="preserve">
(IF(F734&gt;'admin BN&lt;40'!$C$41,'admin BN&lt;40'!$B$41,
(IF(F734&gt;'admin BN&lt;40'!$C$40,'admin BN&lt;40'!$B$40,
(IF(F734&gt;'admin BN&lt;40'!$C$39,'admin BN&lt;40'!$B$39,
(IF(F734&gt;'admin BN&lt;40'!$C$38,'admin BN&lt;40'!$B$38,
(IF(F734&gt;'admin BN&lt;40'!$C$37,'admin BN&lt;40'!$B$37,
(IF(F734&gt;'admin BN&lt;40'!$C$36,'admin BN&lt;40'!$B$36,
(IF(F734&gt;'admin BN&lt;40'!$C$35,'admin BN&lt;40'!$B$35,
(IF(F734&gt;'admin BN&lt;40'!$C$34,'admin BN&lt;40'!$B$34,
(IF(F734&gt;'admin BN&lt;40'!$C$33,'admin BN&lt;40'!$B$33,
(IF(F734&gt;'admin BN&lt;40'!$C$32,'admin BN&lt;40'!$B$32,
(IF(F734&gt;'admin BN&lt;40'!$C$31,'admin BN&lt;40'!$B$31,
(IF(F734&gt;'admin BN&lt;40'!$C$30,'admin BN&lt;40'!$B$30,
(IF(F734&gt;'admin BN&lt;40'!$C$29,'admin BN&lt;40'!$B$29,IF(F734="","",'admin BN&lt;40'!$B$28)))))))))))))))))))))))))))</f>
        <v/>
      </c>
      <c r="N734" s="12" t="str">
        <f xml:space="preserve">
IF(ISBLANK(K734),"",
IF(K734&gt;'admin BN&lt;40'!$E$6,"Safe",
IF(K734&gt;'admin BN&lt;40'!$G$6,"Danger",)))</f>
        <v/>
      </c>
      <c r="O734" s="13" t="str">
        <f xml:space="preserve">
IF(ISBLANK(L734),"",
IF(L734&gt;'admin BN&lt;40'!$G$7,"Danger",
IF(L734&gt;'admin BN&lt;40'!$F$7,"Alert",
IF(L734&gt;='admin BN&lt;40'!$E$7,"Safe",""))))</f>
        <v/>
      </c>
      <c r="P734" s="14" t="str">
        <f xml:space="preserve">
(IF(G734&gt;'admin BN&lt;40'!$C$23,'admin BN&lt;40'!$B$23,
(IF(G734&gt;'admin BN&lt;40'!$C$22,'admin BN&lt;40'!$B$22,
(IF(G734&gt;'admin BN&lt;40'!$C$21,'admin BN&lt;40'!$B$21,
(IF(G734&gt;'admin BN&lt;40'!$C$20,'admin BN&lt;40'!$B$20,IF(G734&gt;'admin BN&lt;40'!$C$19,'admin BN&lt;40'!$B$19,"")))))))))</f>
        <v/>
      </c>
      <c r="Q734" s="14" t="str">
        <f t="shared" si="22"/>
        <v/>
      </c>
      <c r="R734" s="14">
        <f t="shared" si="23"/>
        <v>5</v>
      </c>
      <c r="S734" s="15" t="str">
        <f xml:space="preserve">
IF($R734&gt;0,"Fill in all required fields",
IF(OR($M734="&gt;3.0%",$M734="2.0-3.0%",$M734="1.5-2.0%",$M734="0.5-1.5%"),"Fuel sulphur content is too high for operation on BN&lt;40, please use a higher BN CLO and the matching sheet",
IF($I734&gt;100,"CLO not suitable for this sheet. Please check BN &gt;100 sheet",
IF(AND($I734&gt;39,$I734&lt;101),"CLO not suitable for this sheet. Please check BN40 - BN100 sheet",
IF(ISERROR(VLOOKUP(Q734,'admin BN&lt;40'!J$6:M$59,4,FALSE)),"",VLOOKUP(Q734,'admin BN&lt;40'!J$6:M$59,4,FALSE))))))</f>
        <v>Fill in all required fields</v>
      </c>
    </row>
    <row r="735" spans="2:19" ht="15">
      <c r="B735" s="10">
        <v>730</v>
      </c>
      <c r="C735" s="41"/>
      <c r="D735" s="42"/>
      <c r="E735" s="42"/>
      <c r="F735" s="42"/>
      <c r="G735" s="42"/>
      <c r="H735" s="42"/>
      <c r="I735" s="42"/>
      <c r="J735" s="42"/>
      <c r="K735" s="42"/>
      <c r="L735" s="42"/>
      <c r="M735" s="11" t="str">
        <f xml:space="preserve">
(IF(F735&gt;'admin BN&lt;40'!$C$41,'admin BN&lt;40'!$B$41,
(IF(F735&gt;'admin BN&lt;40'!$C$40,'admin BN&lt;40'!$B$40,
(IF(F735&gt;'admin BN&lt;40'!$C$39,'admin BN&lt;40'!$B$39,
(IF(F735&gt;'admin BN&lt;40'!$C$38,'admin BN&lt;40'!$B$38,
(IF(F735&gt;'admin BN&lt;40'!$C$37,'admin BN&lt;40'!$B$37,
(IF(F735&gt;'admin BN&lt;40'!$C$36,'admin BN&lt;40'!$B$36,
(IF(F735&gt;'admin BN&lt;40'!$C$35,'admin BN&lt;40'!$B$35,
(IF(F735&gt;'admin BN&lt;40'!$C$34,'admin BN&lt;40'!$B$34,
(IF(F735&gt;'admin BN&lt;40'!$C$33,'admin BN&lt;40'!$B$33,
(IF(F735&gt;'admin BN&lt;40'!$C$32,'admin BN&lt;40'!$B$32,
(IF(F735&gt;'admin BN&lt;40'!$C$31,'admin BN&lt;40'!$B$31,
(IF(F735&gt;'admin BN&lt;40'!$C$30,'admin BN&lt;40'!$B$30,
(IF(F735&gt;'admin BN&lt;40'!$C$29,'admin BN&lt;40'!$B$29,IF(F735="","",'admin BN&lt;40'!$B$28)))))))))))))))))))))))))))</f>
        <v/>
      </c>
      <c r="N735" s="12" t="str">
        <f xml:space="preserve">
IF(ISBLANK(K735),"",
IF(K735&gt;'admin BN&lt;40'!$E$6,"Safe",
IF(K735&gt;'admin BN&lt;40'!$G$6,"Danger",)))</f>
        <v/>
      </c>
      <c r="O735" s="13" t="str">
        <f xml:space="preserve">
IF(ISBLANK(L735),"",
IF(L735&gt;'admin BN&lt;40'!$G$7,"Danger",
IF(L735&gt;'admin BN&lt;40'!$F$7,"Alert",
IF(L735&gt;='admin BN&lt;40'!$E$7,"Safe",""))))</f>
        <v/>
      </c>
      <c r="P735" s="14" t="str">
        <f xml:space="preserve">
(IF(G735&gt;'admin BN&lt;40'!$C$23,'admin BN&lt;40'!$B$23,
(IF(G735&gt;'admin BN&lt;40'!$C$22,'admin BN&lt;40'!$B$22,
(IF(G735&gt;'admin BN&lt;40'!$C$21,'admin BN&lt;40'!$B$21,
(IF(G735&gt;'admin BN&lt;40'!$C$20,'admin BN&lt;40'!$B$20,IF(G735&gt;'admin BN&lt;40'!$C$19,'admin BN&lt;40'!$B$19,"")))))))))</f>
        <v/>
      </c>
      <c r="Q735" s="14" t="str">
        <f t="shared" si="22"/>
        <v/>
      </c>
      <c r="R735" s="14">
        <f t="shared" si="23"/>
        <v>5</v>
      </c>
      <c r="S735" s="15" t="str">
        <f xml:space="preserve">
IF($R735&gt;0,"Fill in all required fields",
IF(OR($M735="&gt;3.0%",$M735="2.0-3.0%",$M735="1.5-2.0%",$M735="0.5-1.5%"),"Fuel sulphur content is too high for operation on BN&lt;40, please use a higher BN CLO and the matching sheet",
IF($I735&gt;100,"CLO not suitable for this sheet. Please check BN &gt;100 sheet",
IF(AND($I735&gt;39,$I735&lt;101),"CLO not suitable for this sheet. Please check BN40 - BN100 sheet",
IF(ISERROR(VLOOKUP(Q735,'admin BN&lt;40'!J$6:M$59,4,FALSE)),"",VLOOKUP(Q735,'admin BN&lt;40'!J$6:M$59,4,FALSE))))))</f>
        <v>Fill in all required fields</v>
      </c>
    </row>
    <row r="736" spans="2:19" ht="15">
      <c r="B736" s="10">
        <v>731</v>
      </c>
      <c r="C736" s="41"/>
      <c r="D736" s="42"/>
      <c r="E736" s="42"/>
      <c r="F736" s="42"/>
      <c r="G736" s="42"/>
      <c r="H736" s="42"/>
      <c r="I736" s="42"/>
      <c r="J736" s="42"/>
      <c r="K736" s="42"/>
      <c r="L736" s="42"/>
      <c r="M736" s="11" t="str">
        <f xml:space="preserve">
(IF(F736&gt;'admin BN&lt;40'!$C$41,'admin BN&lt;40'!$B$41,
(IF(F736&gt;'admin BN&lt;40'!$C$40,'admin BN&lt;40'!$B$40,
(IF(F736&gt;'admin BN&lt;40'!$C$39,'admin BN&lt;40'!$B$39,
(IF(F736&gt;'admin BN&lt;40'!$C$38,'admin BN&lt;40'!$B$38,
(IF(F736&gt;'admin BN&lt;40'!$C$37,'admin BN&lt;40'!$B$37,
(IF(F736&gt;'admin BN&lt;40'!$C$36,'admin BN&lt;40'!$B$36,
(IF(F736&gt;'admin BN&lt;40'!$C$35,'admin BN&lt;40'!$B$35,
(IF(F736&gt;'admin BN&lt;40'!$C$34,'admin BN&lt;40'!$B$34,
(IF(F736&gt;'admin BN&lt;40'!$C$33,'admin BN&lt;40'!$B$33,
(IF(F736&gt;'admin BN&lt;40'!$C$32,'admin BN&lt;40'!$B$32,
(IF(F736&gt;'admin BN&lt;40'!$C$31,'admin BN&lt;40'!$B$31,
(IF(F736&gt;'admin BN&lt;40'!$C$30,'admin BN&lt;40'!$B$30,
(IF(F736&gt;'admin BN&lt;40'!$C$29,'admin BN&lt;40'!$B$29,IF(F736="","",'admin BN&lt;40'!$B$28)))))))))))))))))))))))))))</f>
        <v/>
      </c>
      <c r="N736" s="12" t="str">
        <f xml:space="preserve">
IF(ISBLANK(K736),"",
IF(K736&gt;'admin BN&lt;40'!$E$6,"Safe",
IF(K736&gt;'admin BN&lt;40'!$G$6,"Danger",)))</f>
        <v/>
      </c>
      <c r="O736" s="13" t="str">
        <f xml:space="preserve">
IF(ISBLANK(L736),"",
IF(L736&gt;'admin BN&lt;40'!$G$7,"Danger",
IF(L736&gt;'admin BN&lt;40'!$F$7,"Alert",
IF(L736&gt;='admin BN&lt;40'!$E$7,"Safe",""))))</f>
        <v/>
      </c>
      <c r="P736" s="14" t="str">
        <f xml:space="preserve">
(IF(G736&gt;'admin BN&lt;40'!$C$23,'admin BN&lt;40'!$B$23,
(IF(G736&gt;'admin BN&lt;40'!$C$22,'admin BN&lt;40'!$B$22,
(IF(G736&gt;'admin BN&lt;40'!$C$21,'admin BN&lt;40'!$B$21,
(IF(G736&gt;'admin BN&lt;40'!$C$20,'admin BN&lt;40'!$B$20,IF(G736&gt;'admin BN&lt;40'!$C$19,'admin BN&lt;40'!$B$19,"")))))))))</f>
        <v/>
      </c>
      <c r="Q736" s="14" t="str">
        <f t="shared" si="22"/>
        <v/>
      </c>
      <c r="R736" s="14">
        <f t="shared" si="23"/>
        <v>5</v>
      </c>
      <c r="S736" s="15" t="str">
        <f xml:space="preserve">
IF($R736&gt;0,"Fill in all required fields",
IF(OR($M736="&gt;3.0%",$M736="2.0-3.0%",$M736="1.5-2.0%",$M736="0.5-1.5%"),"Fuel sulphur content is too high for operation on BN&lt;40, please use a higher BN CLO and the matching sheet",
IF($I736&gt;100,"CLO not suitable for this sheet. Please check BN &gt;100 sheet",
IF(AND($I736&gt;39,$I736&lt;101),"CLO not suitable for this sheet. Please check BN40 - BN100 sheet",
IF(ISERROR(VLOOKUP(Q736,'admin BN&lt;40'!J$6:M$59,4,FALSE)),"",VLOOKUP(Q736,'admin BN&lt;40'!J$6:M$59,4,FALSE))))))</f>
        <v>Fill in all required fields</v>
      </c>
    </row>
    <row r="737" spans="2:19" ht="15">
      <c r="B737" s="10">
        <v>732</v>
      </c>
      <c r="C737" s="41"/>
      <c r="D737" s="42"/>
      <c r="E737" s="42"/>
      <c r="F737" s="42"/>
      <c r="G737" s="42"/>
      <c r="H737" s="42"/>
      <c r="I737" s="42"/>
      <c r="J737" s="42"/>
      <c r="K737" s="42"/>
      <c r="L737" s="42"/>
      <c r="M737" s="11" t="str">
        <f xml:space="preserve">
(IF(F737&gt;'admin BN&lt;40'!$C$41,'admin BN&lt;40'!$B$41,
(IF(F737&gt;'admin BN&lt;40'!$C$40,'admin BN&lt;40'!$B$40,
(IF(F737&gt;'admin BN&lt;40'!$C$39,'admin BN&lt;40'!$B$39,
(IF(F737&gt;'admin BN&lt;40'!$C$38,'admin BN&lt;40'!$B$38,
(IF(F737&gt;'admin BN&lt;40'!$C$37,'admin BN&lt;40'!$B$37,
(IF(F737&gt;'admin BN&lt;40'!$C$36,'admin BN&lt;40'!$B$36,
(IF(F737&gt;'admin BN&lt;40'!$C$35,'admin BN&lt;40'!$B$35,
(IF(F737&gt;'admin BN&lt;40'!$C$34,'admin BN&lt;40'!$B$34,
(IF(F737&gt;'admin BN&lt;40'!$C$33,'admin BN&lt;40'!$B$33,
(IF(F737&gt;'admin BN&lt;40'!$C$32,'admin BN&lt;40'!$B$32,
(IF(F737&gt;'admin BN&lt;40'!$C$31,'admin BN&lt;40'!$B$31,
(IF(F737&gt;'admin BN&lt;40'!$C$30,'admin BN&lt;40'!$B$30,
(IF(F737&gt;'admin BN&lt;40'!$C$29,'admin BN&lt;40'!$B$29,IF(F737="","",'admin BN&lt;40'!$B$28)))))))))))))))))))))))))))</f>
        <v/>
      </c>
      <c r="N737" s="12" t="str">
        <f xml:space="preserve">
IF(ISBLANK(K737),"",
IF(K737&gt;'admin BN&lt;40'!$E$6,"Safe",
IF(K737&gt;'admin BN&lt;40'!$G$6,"Danger",)))</f>
        <v/>
      </c>
      <c r="O737" s="13" t="str">
        <f xml:space="preserve">
IF(ISBLANK(L737),"",
IF(L737&gt;'admin BN&lt;40'!$G$7,"Danger",
IF(L737&gt;'admin BN&lt;40'!$F$7,"Alert",
IF(L737&gt;='admin BN&lt;40'!$E$7,"Safe",""))))</f>
        <v/>
      </c>
      <c r="P737" s="14" t="str">
        <f xml:space="preserve">
(IF(G737&gt;'admin BN&lt;40'!$C$23,'admin BN&lt;40'!$B$23,
(IF(G737&gt;'admin BN&lt;40'!$C$22,'admin BN&lt;40'!$B$22,
(IF(G737&gt;'admin BN&lt;40'!$C$21,'admin BN&lt;40'!$B$21,
(IF(G737&gt;'admin BN&lt;40'!$C$20,'admin BN&lt;40'!$B$20,IF(G737&gt;'admin BN&lt;40'!$C$19,'admin BN&lt;40'!$B$19,"")))))))))</f>
        <v/>
      </c>
      <c r="Q737" s="14" t="str">
        <f t="shared" si="22"/>
        <v/>
      </c>
      <c r="R737" s="14">
        <f t="shared" si="23"/>
        <v>5</v>
      </c>
      <c r="S737" s="15" t="str">
        <f xml:space="preserve">
IF($R737&gt;0,"Fill in all required fields",
IF(OR($M737="&gt;3.0%",$M737="2.0-3.0%",$M737="1.5-2.0%",$M737="0.5-1.5%"),"Fuel sulphur content is too high for operation on BN&lt;40, please use a higher BN CLO and the matching sheet",
IF($I737&gt;100,"CLO not suitable for this sheet. Please check BN &gt;100 sheet",
IF(AND($I737&gt;39,$I737&lt;101),"CLO not suitable for this sheet. Please check BN40 - BN100 sheet",
IF(ISERROR(VLOOKUP(Q737,'admin BN&lt;40'!J$6:M$59,4,FALSE)),"",VLOOKUP(Q737,'admin BN&lt;40'!J$6:M$59,4,FALSE))))))</f>
        <v>Fill in all required fields</v>
      </c>
    </row>
    <row r="738" spans="2:19" ht="15">
      <c r="B738" s="10">
        <v>733</v>
      </c>
      <c r="C738" s="41"/>
      <c r="D738" s="42"/>
      <c r="E738" s="42"/>
      <c r="F738" s="42"/>
      <c r="G738" s="42"/>
      <c r="H738" s="42"/>
      <c r="I738" s="42"/>
      <c r="J738" s="42"/>
      <c r="K738" s="42"/>
      <c r="L738" s="42"/>
      <c r="M738" s="11" t="str">
        <f xml:space="preserve">
(IF(F738&gt;'admin BN&lt;40'!$C$41,'admin BN&lt;40'!$B$41,
(IF(F738&gt;'admin BN&lt;40'!$C$40,'admin BN&lt;40'!$B$40,
(IF(F738&gt;'admin BN&lt;40'!$C$39,'admin BN&lt;40'!$B$39,
(IF(F738&gt;'admin BN&lt;40'!$C$38,'admin BN&lt;40'!$B$38,
(IF(F738&gt;'admin BN&lt;40'!$C$37,'admin BN&lt;40'!$B$37,
(IF(F738&gt;'admin BN&lt;40'!$C$36,'admin BN&lt;40'!$B$36,
(IF(F738&gt;'admin BN&lt;40'!$C$35,'admin BN&lt;40'!$B$35,
(IF(F738&gt;'admin BN&lt;40'!$C$34,'admin BN&lt;40'!$B$34,
(IF(F738&gt;'admin BN&lt;40'!$C$33,'admin BN&lt;40'!$B$33,
(IF(F738&gt;'admin BN&lt;40'!$C$32,'admin BN&lt;40'!$B$32,
(IF(F738&gt;'admin BN&lt;40'!$C$31,'admin BN&lt;40'!$B$31,
(IF(F738&gt;'admin BN&lt;40'!$C$30,'admin BN&lt;40'!$B$30,
(IF(F738&gt;'admin BN&lt;40'!$C$29,'admin BN&lt;40'!$B$29,IF(F738="","",'admin BN&lt;40'!$B$28)))))))))))))))))))))))))))</f>
        <v/>
      </c>
      <c r="N738" s="12" t="str">
        <f xml:space="preserve">
IF(ISBLANK(K738),"",
IF(K738&gt;'admin BN&lt;40'!$E$6,"Safe",
IF(K738&gt;'admin BN&lt;40'!$G$6,"Danger",)))</f>
        <v/>
      </c>
      <c r="O738" s="13" t="str">
        <f xml:space="preserve">
IF(ISBLANK(L738),"",
IF(L738&gt;'admin BN&lt;40'!$G$7,"Danger",
IF(L738&gt;'admin BN&lt;40'!$F$7,"Alert",
IF(L738&gt;='admin BN&lt;40'!$E$7,"Safe",""))))</f>
        <v/>
      </c>
      <c r="P738" s="14" t="str">
        <f xml:space="preserve">
(IF(G738&gt;'admin BN&lt;40'!$C$23,'admin BN&lt;40'!$B$23,
(IF(G738&gt;'admin BN&lt;40'!$C$22,'admin BN&lt;40'!$B$22,
(IF(G738&gt;'admin BN&lt;40'!$C$21,'admin BN&lt;40'!$B$21,
(IF(G738&gt;'admin BN&lt;40'!$C$20,'admin BN&lt;40'!$B$20,IF(G738&gt;'admin BN&lt;40'!$C$19,'admin BN&lt;40'!$B$19,"")))))))))</f>
        <v/>
      </c>
      <c r="Q738" s="14" t="str">
        <f t="shared" si="22"/>
        <v/>
      </c>
      <c r="R738" s="14">
        <f t="shared" si="23"/>
        <v>5</v>
      </c>
      <c r="S738" s="15" t="str">
        <f xml:space="preserve">
IF($R738&gt;0,"Fill in all required fields",
IF(OR($M738="&gt;3.0%",$M738="2.0-3.0%",$M738="1.5-2.0%",$M738="0.5-1.5%"),"Fuel sulphur content is too high for operation on BN&lt;40, please use a higher BN CLO and the matching sheet",
IF($I738&gt;100,"CLO not suitable for this sheet. Please check BN &gt;100 sheet",
IF(AND($I738&gt;39,$I738&lt;101),"CLO not suitable for this sheet. Please check BN40 - BN100 sheet",
IF(ISERROR(VLOOKUP(Q738,'admin BN&lt;40'!J$6:M$59,4,FALSE)),"",VLOOKUP(Q738,'admin BN&lt;40'!J$6:M$59,4,FALSE))))))</f>
        <v>Fill in all required fields</v>
      </c>
    </row>
    <row r="739" spans="2:19" ht="15">
      <c r="B739" s="10">
        <v>734</v>
      </c>
      <c r="C739" s="41"/>
      <c r="D739" s="42"/>
      <c r="E739" s="42"/>
      <c r="F739" s="42"/>
      <c r="G739" s="42"/>
      <c r="H739" s="42"/>
      <c r="I739" s="42"/>
      <c r="J739" s="42"/>
      <c r="K739" s="42"/>
      <c r="L739" s="42"/>
      <c r="M739" s="11" t="str">
        <f xml:space="preserve">
(IF(F739&gt;'admin BN&lt;40'!$C$41,'admin BN&lt;40'!$B$41,
(IF(F739&gt;'admin BN&lt;40'!$C$40,'admin BN&lt;40'!$B$40,
(IF(F739&gt;'admin BN&lt;40'!$C$39,'admin BN&lt;40'!$B$39,
(IF(F739&gt;'admin BN&lt;40'!$C$38,'admin BN&lt;40'!$B$38,
(IF(F739&gt;'admin BN&lt;40'!$C$37,'admin BN&lt;40'!$B$37,
(IF(F739&gt;'admin BN&lt;40'!$C$36,'admin BN&lt;40'!$B$36,
(IF(F739&gt;'admin BN&lt;40'!$C$35,'admin BN&lt;40'!$B$35,
(IF(F739&gt;'admin BN&lt;40'!$C$34,'admin BN&lt;40'!$B$34,
(IF(F739&gt;'admin BN&lt;40'!$C$33,'admin BN&lt;40'!$B$33,
(IF(F739&gt;'admin BN&lt;40'!$C$32,'admin BN&lt;40'!$B$32,
(IF(F739&gt;'admin BN&lt;40'!$C$31,'admin BN&lt;40'!$B$31,
(IF(F739&gt;'admin BN&lt;40'!$C$30,'admin BN&lt;40'!$B$30,
(IF(F739&gt;'admin BN&lt;40'!$C$29,'admin BN&lt;40'!$B$29,IF(F739="","",'admin BN&lt;40'!$B$28)))))))))))))))))))))))))))</f>
        <v/>
      </c>
      <c r="N739" s="12" t="str">
        <f xml:space="preserve">
IF(ISBLANK(K739),"",
IF(K739&gt;'admin BN&lt;40'!$E$6,"Safe",
IF(K739&gt;'admin BN&lt;40'!$G$6,"Danger",)))</f>
        <v/>
      </c>
      <c r="O739" s="13" t="str">
        <f xml:space="preserve">
IF(ISBLANK(L739),"",
IF(L739&gt;'admin BN&lt;40'!$G$7,"Danger",
IF(L739&gt;'admin BN&lt;40'!$F$7,"Alert",
IF(L739&gt;='admin BN&lt;40'!$E$7,"Safe",""))))</f>
        <v/>
      </c>
      <c r="P739" s="14" t="str">
        <f xml:space="preserve">
(IF(G739&gt;'admin BN&lt;40'!$C$23,'admin BN&lt;40'!$B$23,
(IF(G739&gt;'admin BN&lt;40'!$C$22,'admin BN&lt;40'!$B$22,
(IF(G739&gt;'admin BN&lt;40'!$C$21,'admin BN&lt;40'!$B$21,
(IF(G739&gt;'admin BN&lt;40'!$C$20,'admin BN&lt;40'!$B$20,IF(G739&gt;'admin BN&lt;40'!$C$19,'admin BN&lt;40'!$B$19,"")))))))))</f>
        <v/>
      </c>
      <c r="Q739" s="14" t="str">
        <f t="shared" si="22"/>
        <v/>
      </c>
      <c r="R739" s="14">
        <f t="shared" si="23"/>
        <v>5</v>
      </c>
      <c r="S739" s="15" t="str">
        <f xml:space="preserve">
IF($R739&gt;0,"Fill in all required fields",
IF(OR($M739="&gt;3.0%",$M739="2.0-3.0%",$M739="1.5-2.0%",$M739="0.5-1.5%"),"Fuel sulphur content is too high for operation on BN&lt;40, please use a higher BN CLO and the matching sheet",
IF($I739&gt;100,"CLO not suitable for this sheet. Please check BN &gt;100 sheet",
IF(AND($I739&gt;39,$I739&lt;101),"CLO not suitable for this sheet. Please check BN40 - BN100 sheet",
IF(ISERROR(VLOOKUP(Q739,'admin BN&lt;40'!J$6:M$59,4,FALSE)),"",VLOOKUP(Q739,'admin BN&lt;40'!J$6:M$59,4,FALSE))))))</f>
        <v>Fill in all required fields</v>
      </c>
    </row>
    <row r="740" spans="2:19" ht="15">
      <c r="B740" s="10">
        <v>735</v>
      </c>
      <c r="C740" s="41"/>
      <c r="D740" s="42"/>
      <c r="E740" s="42"/>
      <c r="F740" s="42"/>
      <c r="G740" s="42"/>
      <c r="H740" s="42"/>
      <c r="I740" s="42"/>
      <c r="J740" s="42"/>
      <c r="K740" s="42"/>
      <c r="L740" s="42"/>
      <c r="M740" s="11" t="str">
        <f xml:space="preserve">
(IF(F740&gt;'admin BN&lt;40'!$C$41,'admin BN&lt;40'!$B$41,
(IF(F740&gt;'admin BN&lt;40'!$C$40,'admin BN&lt;40'!$B$40,
(IF(F740&gt;'admin BN&lt;40'!$C$39,'admin BN&lt;40'!$B$39,
(IF(F740&gt;'admin BN&lt;40'!$C$38,'admin BN&lt;40'!$B$38,
(IF(F740&gt;'admin BN&lt;40'!$C$37,'admin BN&lt;40'!$B$37,
(IF(F740&gt;'admin BN&lt;40'!$C$36,'admin BN&lt;40'!$B$36,
(IF(F740&gt;'admin BN&lt;40'!$C$35,'admin BN&lt;40'!$B$35,
(IF(F740&gt;'admin BN&lt;40'!$C$34,'admin BN&lt;40'!$B$34,
(IF(F740&gt;'admin BN&lt;40'!$C$33,'admin BN&lt;40'!$B$33,
(IF(F740&gt;'admin BN&lt;40'!$C$32,'admin BN&lt;40'!$B$32,
(IF(F740&gt;'admin BN&lt;40'!$C$31,'admin BN&lt;40'!$B$31,
(IF(F740&gt;'admin BN&lt;40'!$C$30,'admin BN&lt;40'!$B$30,
(IF(F740&gt;'admin BN&lt;40'!$C$29,'admin BN&lt;40'!$B$29,IF(F740="","",'admin BN&lt;40'!$B$28)))))))))))))))))))))))))))</f>
        <v/>
      </c>
      <c r="N740" s="12" t="str">
        <f xml:space="preserve">
IF(ISBLANK(K740),"",
IF(K740&gt;'admin BN&lt;40'!$E$6,"Safe",
IF(K740&gt;'admin BN&lt;40'!$G$6,"Danger",)))</f>
        <v/>
      </c>
      <c r="O740" s="13" t="str">
        <f xml:space="preserve">
IF(ISBLANK(L740),"",
IF(L740&gt;'admin BN&lt;40'!$G$7,"Danger",
IF(L740&gt;'admin BN&lt;40'!$F$7,"Alert",
IF(L740&gt;='admin BN&lt;40'!$E$7,"Safe",""))))</f>
        <v/>
      </c>
      <c r="P740" s="14" t="str">
        <f xml:space="preserve">
(IF(G740&gt;'admin BN&lt;40'!$C$23,'admin BN&lt;40'!$B$23,
(IF(G740&gt;'admin BN&lt;40'!$C$22,'admin BN&lt;40'!$B$22,
(IF(G740&gt;'admin BN&lt;40'!$C$21,'admin BN&lt;40'!$B$21,
(IF(G740&gt;'admin BN&lt;40'!$C$20,'admin BN&lt;40'!$B$20,IF(G740&gt;'admin BN&lt;40'!$C$19,'admin BN&lt;40'!$B$19,"")))))))))</f>
        <v/>
      </c>
      <c r="Q740" s="14" t="str">
        <f t="shared" si="22"/>
        <v/>
      </c>
      <c r="R740" s="14">
        <f t="shared" si="23"/>
        <v>5</v>
      </c>
      <c r="S740" s="15" t="str">
        <f xml:space="preserve">
IF($R740&gt;0,"Fill in all required fields",
IF(OR($M740="&gt;3.0%",$M740="2.0-3.0%",$M740="1.5-2.0%",$M740="0.5-1.5%"),"Fuel sulphur content is too high for operation on BN&lt;40, please use a higher BN CLO and the matching sheet",
IF($I740&gt;100,"CLO not suitable for this sheet. Please check BN &gt;100 sheet",
IF(AND($I740&gt;39,$I740&lt;101),"CLO not suitable for this sheet. Please check BN40 - BN100 sheet",
IF(ISERROR(VLOOKUP(Q740,'admin BN&lt;40'!J$6:M$59,4,FALSE)),"",VLOOKUP(Q740,'admin BN&lt;40'!J$6:M$59,4,FALSE))))))</f>
        <v>Fill in all required fields</v>
      </c>
    </row>
    <row r="741" spans="2:19" ht="15">
      <c r="B741" s="10">
        <v>736</v>
      </c>
      <c r="C741" s="41"/>
      <c r="D741" s="42"/>
      <c r="E741" s="42"/>
      <c r="F741" s="42"/>
      <c r="G741" s="42"/>
      <c r="H741" s="42"/>
      <c r="I741" s="42"/>
      <c r="J741" s="42"/>
      <c r="K741" s="42"/>
      <c r="L741" s="42"/>
      <c r="M741" s="11" t="str">
        <f xml:space="preserve">
(IF(F741&gt;'admin BN&lt;40'!$C$41,'admin BN&lt;40'!$B$41,
(IF(F741&gt;'admin BN&lt;40'!$C$40,'admin BN&lt;40'!$B$40,
(IF(F741&gt;'admin BN&lt;40'!$C$39,'admin BN&lt;40'!$B$39,
(IF(F741&gt;'admin BN&lt;40'!$C$38,'admin BN&lt;40'!$B$38,
(IF(F741&gt;'admin BN&lt;40'!$C$37,'admin BN&lt;40'!$B$37,
(IF(F741&gt;'admin BN&lt;40'!$C$36,'admin BN&lt;40'!$B$36,
(IF(F741&gt;'admin BN&lt;40'!$C$35,'admin BN&lt;40'!$B$35,
(IF(F741&gt;'admin BN&lt;40'!$C$34,'admin BN&lt;40'!$B$34,
(IF(F741&gt;'admin BN&lt;40'!$C$33,'admin BN&lt;40'!$B$33,
(IF(F741&gt;'admin BN&lt;40'!$C$32,'admin BN&lt;40'!$B$32,
(IF(F741&gt;'admin BN&lt;40'!$C$31,'admin BN&lt;40'!$B$31,
(IF(F741&gt;'admin BN&lt;40'!$C$30,'admin BN&lt;40'!$B$30,
(IF(F741&gt;'admin BN&lt;40'!$C$29,'admin BN&lt;40'!$B$29,IF(F741="","",'admin BN&lt;40'!$B$28)))))))))))))))))))))))))))</f>
        <v/>
      </c>
      <c r="N741" s="12" t="str">
        <f xml:space="preserve">
IF(ISBLANK(K741),"",
IF(K741&gt;'admin BN&lt;40'!$E$6,"Safe",
IF(K741&gt;'admin BN&lt;40'!$G$6,"Danger",)))</f>
        <v/>
      </c>
      <c r="O741" s="13" t="str">
        <f xml:space="preserve">
IF(ISBLANK(L741),"",
IF(L741&gt;'admin BN&lt;40'!$G$7,"Danger",
IF(L741&gt;'admin BN&lt;40'!$F$7,"Alert",
IF(L741&gt;='admin BN&lt;40'!$E$7,"Safe",""))))</f>
        <v/>
      </c>
      <c r="P741" s="14" t="str">
        <f xml:space="preserve">
(IF(G741&gt;'admin BN&lt;40'!$C$23,'admin BN&lt;40'!$B$23,
(IF(G741&gt;'admin BN&lt;40'!$C$22,'admin BN&lt;40'!$B$22,
(IF(G741&gt;'admin BN&lt;40'!$C$21,'admin BN&lt;40'!$B$21,
(IF(G741&gt;'admin BN&lt;40'!$C$20,'admin BN&lt;40'!$B$20,IF(G741&gt;'admin BN&lt;40'!$C$19,'admin BN&lt;40'!$B$19,"")))))))))</f>
        <v/>
      </c>
      <c r="Q741" s="14" t="str">
        <f t="shared" si="22"/>
        <v/>
      </c>
      <c r="R741" s="14">
        <f t="shared" si="23"/>
        <v>5</v>
      </c>
      <c r="S741" s="15" t="str">
        <f xml:space="preserve">
IF($R741&gt;0,"Fill in all required fields",
IF(OR($M741="&gt;3.0%",$M741="2.0-3.0%",$M741="1.5-2.0%",$M741="0.5-1.5%"),"Fuel sulphur content is too high for operation on BN&lt;40, please use a higher BN CLO and the matching sheet",
IF($I741&gt;100,"CLO not suitable for this sheet. Please check BN &gt;100 sheet",
IF(AND($I741&gt;39,$I741&lt;101),"CLO not suitable for this sheet. Please check BN40 - BN100 sheet",
IF(ISERROR(VLOOKUP(Q741,'admin BN&lt;40'!J$6:M$59,4,FALSE)),"",VLOOKUP(Q741,'admin BN&lt;40'!J$6:M$59,4,FALSE))))))</f>
        <v>Fill in all required fields</v>
      </c>
    </row>
    <row r="742" spans="2:19" ht="15">
      <c r="B742" s="10">
        <v>737</v>
      </c>
      <c r="C742" s="41"/>
      <c r="D742" s="42"/>
      <c r="E742" s="42"/>
      <c r="F742" s="42"/>
      <c r="G742" s="42"/>
      <c r="H742" s="42"/>
      <c r="I742" s="42"/>
      <c r="J742" s="42"/>
      <c r="K742" s="42"/>
      <c r="L742" s="42"/>
      <c r="M742" s="11" t="str">
        <f xml:space="preserve">
(IF(F742&gt;'admin BN&lt;40'!$C$41,'admin BN&lt;40'!$B$41,
(IF(F742&gt;'admin BN&lt;40'!$C$40,'admin BN&lt;40'!$B$40,
(IF(F742&gt;'admin BN&lt;40'!$C$39,'admin BN&lt;40'!$B$39,
(IF(F742&gt;'admin BN&lt;40'!$C$38,'admin BN&lt;40'!$B$38,
(IF(F742&gt;'admin BN&lt;40'!$C$37,'admin BN&lt;40'!$B$37,
(IF(F742&gt;'admin BN&lt;40'!$C$36,'admin BN&lt;40'!$B$36,
(IF(F742&gt;'admin BN&lt;40'!$C$35,'admin BN&lt;40'!$B$35,
(IF(F742&gt;'admin BN&lt;40'!$C$34,'admin BN&lt;40'!$B$34,
(IF(F742&gt;'admin BN&lt;40'!$C$33,'admin BN&lt;40'!$B$33,
(IF(F742&gt;'admin BN&lt;40'!$C$32,'admin BN&lt;40'!$B$32,
(IF(F742&gt;'admin BN&lt;40'!$C$31,'admin BN&lt;40'!$B$31,
(IF(F742&gt;'admin BN&lt;40'!$C$30,'admin BN&lt;40'!$B$30,
(IF(F742&gt;'admin BN&lt;40'!$C$29,'admin BN&lt;40'!$B$29,IF(F742="","",'admin BN&lt;40'!$B$28)))))))))))))))))))))))))))</f>
        <v/>
      </c>
      <c r="N742" s="12" t="str">
        <f xml:space="preserve">
IF(ISBLANK(K742),"",
IF(K742&gt;'admin BN&lt;40'!$E$6,"Safe",
IF(K742&gt;'admin BN&lt;40'!$G$6,"Danger",)))</f>
        <v/>
      </c>
      <c r="O742" s="13" t="str">
        <f xml:space="preserve">
IF(ISBLANK(L742),"",
IF(L742&gt;'admin BN&lt;40'!$G$7,"Danger",
IF(L742&gt;'admin BN&lt;40'!$F$7,"Alert",
IF(L742&gt;='admin BN&lt;40'!$E$7,"Safe",""))))</f>
        <v/>
      </c>
      <c r="P742" s="14" t="str">
        <f xml:space="preserve">
(IF(G742&gt;'admin BN&lt;40'!$C$23,'admin BN&lt;40'!$B$23,
(IF(G742&gt;'admin BN&lt;40'!$C$22,'admin BN&lt;40'!$B$22,
(IF(G742&gt;'admin BN&lt;40'!$C$21,'admin BN&lt;40'!$B$21,
(IF(G742&gt;'admin BN&lt;40'!$C$20,'admin BN&lt;40'!$B$20,IF(G742&gt;'admin BN&lt;40'!$C$19,'admin BN&lt;40'!$B$19,"")))))))))</f>
        <v/>
      </c>
      <c r="Q742" s="14" t="str">
        <f t="shared" si="22"/>
        <v/>
      </c>
      <c r="R742" s="14">
        <f t="shared" si="23"/>
        <v>5</v>
      </c>
      <c r="S742" s="15" t="str">
        <f xml:space="preserve">
IF($R742&gt;0,"Fill in all required fields",
IF(OR($M742="&gt;3.0%",$M742="2.0-3.0%",$M742="1.5-2.0%",$M742="0.5-1.5%"),"Fuel sulphur content is too high for operation on BN&lt;40, please use a higher BN CLO and the matching sheet",
IF($I742&gt;100,"CLO not suitable for this sheet. Please check BN &gt;100 sheet",
IF(AND($I742&gt;39,$I742&lt;101),"CLO not suitable for this sheet. Please check BN40 - BN100 sheet",
IF(ISERROR(VLOOKUP(Q742,'admin BN&lt;40'!J$6:M$59,4,FALSE)),"",VLOOKUP(Q742,'admin BN&lt;40'!J$6:M$59,4,FALSE))))))</f>
        <v>Fill in all required fields</v>
      </c>
    </row>
    <row r="743" spans="2:19" ht="15">
      <c r="B743" s="10">
        <v>738</v>
      </c>
      <c r="C743" s="41"/>
      <c r="D743" s="42"/>
      <c r="E743" s="42"/>
      <c r="F743" s="42"/>
      <c r="G743" s="42"/>
      <c r="H743" s="42"/>
      <c r="I743" s="42"/>
      <c r="J743" s="42"/>
      <c r="K743" s="42"/>
      <c r="L743" s="42"/>
      <c r="M743" s="11" t="str">
        <f xml:space="preserve">
(IF(F743&gt;'admin BN&lt;40'!$C$41,'admin BN&lt;40'!$B$41,
(IF(F743&gt;'admin BN&lt;40'!$C$40,'admin BN&lt;40'!$B$40,
(IF(F743&gt;'admin BN&lt;40'!$C$39,'admin BN&lt;40'!$B$39,
(IF(F743&gt;'admin BN&lt;40'!$C$38,'admin BN&lt;40'!$B$38,
(IF(F743&gt;'admin BN&lt;40'!$C$37,'admin BN&lt;40'!$B$37,
(IF(F743&gt;'admin BN&lt;40'!$C$36,'admin BN&lt;40'!$B$36,
(IF(F743&gt;'admin BN&lt;40'!$C$35,'admin BN&lt;40'!$B$35,
(IF(F743&gt;'admin BN&lt;40'!$C$34,'admin BN&lt;40'!$B$34,
(IF(F743&gt;'admin BN&lt;40'!$C$33,'admin BN&lt;40'!$B$33,
(IF(F743&gt;'admin BN&lt;40'!$C$32,'admin BN&lt;40'!$B$32,
(IF(F743&gt;'admin BN&lt;40'!$C$31,'admin BN&lt;40'!$B$31,
(IF(F743&gt;'admin BN&lt;40'!$C$30,'admin BN&lt;40'!$B$30,
(IF(F743&gt;'admin BN&lt;40'!$C$29,'admin BN&lt;40'!$B$29,IF(F743="","",'admin BN&lt;40'!$B$28)))))))))))))))))))))))))))</f>
        <v/>
      </c>
      <c r="N743" s="12" t="str">
        <f xml:space="preserve">
IF(ISBLANK(K743),"",
IF(K743&gt;'admin BN&lt;40'!$E$6,"Safe",
IF(K743&gt;'admin BN&lt;40'!$G$6,"Danger",)))</f>
        <v/>
      </c>
      <c r="O743" s="13" t="str">
        <f xml:space="preserve">
IF(ISBLANK(L743),"",
IF(L743&gt;'admin BN&lt;40'!$G$7,"Danger",
IF(L743&gt;'admin BN&lt;40'!$F$7,"Alert",
IF(L743&gt;='admin BN&lt;40'!$E$7,"Safe",""))))</f>
        <v/>
      </c>
      <c r="P743" s="14" t="str">
        <f xml:space="preserve">
(IF(G743&gt;'admin BN&lt;40'!$C$23,'admin BN&lt;40'!$B$23,
(IF(G743&gt;'admin BN&lt;40'!$C$22,'admin BN&lt;40'!$B$22,
(IF(G743&gt;'admin BN&lt;40'!$C$21,'admin BN&lt;40'!$B$21,
(IF(G743&gt;'admin BN&lt;40'!$C$20,'admin BN&lt;40'!$B$20,IF(G743&gt;'admin BN&lt;40'!$C$19,'admin BN&lt;40'!$B$19,"")))))))))</f>
        <v/>
      </c>
      <c r="Q743" s="14" t="str">
        <f t="shared" si="22"/>
        <v/>
      </c>
      <c r="R743" s="14">
        <f t="shared" si="23"/>
        <v>5</v>
      </c>
      <c r="S743" s="15" t="str">
        <f xml:space="preserve">
IF($R743&gt;0,"Fill in all required fields",
IF(OR($M743="&gt;3.0%",$M743="2.0-3.0%",$M743="1.5-2.0%",$M743="0.5-1.5%"),"Fuel sulphur content is too high for operation on BN&lt;40, please use a higher BN CLO and the matching sheet",
IF($I743&gt;100,"CLO not suitable for this sheet. Please check BN &gt;100 sheet",
IF(AND($I743&gt;39,$I743&lt;101),"CLO not suitable for this sheet. Please check BN40 - BN100 sheet",
IF(ISERROR(VLOOKUP(Q743,'admin BN&lt;40'!J$6:M$59,4,FALSE)),"",VLOOKUP(Q743,'admin BN&lt;40'!J$6:M$59,4,FALSE))))))</f>
        <v>Fill in all required fields</v>
      </c>
    </row>
    <row r="744" spans="2:19" ht="15">
      <c r="B744" s="10">
        <v>739</v>
      </c>
      <c r="C744" s="41"/>
      <c r="D744" s="42"/>
      <c r="E744" s="42"/>
      <c r="F744" s="42"/>
      <c r="G744" s="42"/>
      <c r="H744" s="42"/>
      <c r="I744" s="42"/>
      <c r="J744" s="42"/>
      <c r="K744" s="42"/>
      <c r="L744" s="42"/>
      <c r="M744" s="11" t="str">
        <f xml:space="preserve">
(IF(F744&gt;'admin BN&lt;40'!$C$41,'admin BN&lt;40'!$B$41,
(IF(F744&gt;'admin BN&lt;40'!$C$40,'admin BN&lt;40'!$B$40,
(IF(F744&gt;'admin BN&lt;40'!$C$39,'admin BN&lt;40'!$B$39,
(IF(F744&gt;'admin BN&lt;40'!$C$38,'admin BN&lt;40'!$B$38,
(IF(F744&gt;'admin BN&lt;40'!$C$37,'admin BN&lt;40'!$B$37,
(IF(F744&gt;'admin BN&lt;40'!$C$36,'admin BN&lt;40'!$B$36,
(IF(F744&gt;'admin BN&lt;40'!$C$35,'admin BN&lt;40'!$B$35,
(IF(F744&gt;'admin BN&lt;40'!$C$34,'admin BN&lt;40'!$B$34,
(IF(F744&gt;'admin BN&lt;40'!$C$33,'admin BN&lt;40'!$B$33,
(IF(F744&gt;'admin BN&lt;40'!$C$32,'admin BN&lt;40'!$B$32,
(IF(F744&gt;'admin BN&lt;40'!$C$31,'admin BN&lt;40'!$B$31,
(IF(F744&gt;'admin BN&lt;40'!$C$30,'admin BN&lt;40'!$B$30,
(IF(F744&gt;'admin BN&lt;40'!$C$29,'admin BN&lt;40'!$B$29,IF(F744="","",'admin BN&lt;40'!$B$28)))))))))))))))))))))))))))</f>
        <v/>
      </c>
      <c r="N744" s="12" t="str">
        <f xml:space="preserve">
IF(ISBLANK(K744),"",
IF(K744&gt;'admin BN&lt;40'!$E$6,"Safe",
IF(K744&gt;'admin BN&lt;40'!$G$6,"Danger",)))</f>
        <v/>
      </c>
      <c r="O744" s="13" t="str">
        <f xml:space="preserve">
IF(ISBLANK(L744),"",
IF(L744&gt;'admin BN&lt;40'!$G$7,"Danger",
IF(L744&gt;'admin BN&lt;40'!$F$7,"Alert",
IF(L744&gt;='admin BN&lt;40'!$E$7,"Safe",""))))</f>
        <v/>
      </c>
      <c r="P744" s="14" t="str">
        <f xml:space="preserve">
(IF(G744&gt;'admin BN&lt;40'!$C$23,'admin BN&lt;40'!$B$23,
(IF(G744&gt;'admin BN&lt;40'!$C$22,'admin BN&lt;40'!$B$22,
(IF(G744&gt;'admin BN&lt;40'!$C$21,'admin BN&lt;40'!$B$21,
(IF(G744&gt;'admin BN&lt;40'!$C$20,'admin BN&lt;40'!$B$20,IF(G744&gt;'admin BN&lt;40'!$C$19,'admin BN&lt;40'!$B$19,"")))))))))</f>
        <v/>
      </c>
      <c r="Q744" s="14" t="str">
        <f t="shared" si="22"/>
        <v/>
      </c>
      <c r="R744" s="14">
        <f t="shared" si="23"/>
        <v>5</v>
      </c>
      <c r="S744" s="15" t="str">
        <f xml:space="preserve">
IF($R744&gt;0,"Fill in all required fields",
IF(OR($M744="&gt;3.0%",$M744="2.0-3.0%",$M744="1.5-2.0%",$M744="0.5-1.5%"),"Fuel sulphur content is too high for operation on BN&lt;40, please use a higher BN CLO and the matching sheet",
IF($I744&gt;100,"CLO not suitable for this sheet. Please check BN &gt;100 sheet",
IF(AND($I744&gt;39,$I744&lt;101),"CLO not suitable for this sheet. Please check BN40 - BN100 sheet",
IF(ISERROR(VLOOKUP(Q744,'admin BN&lt;40'!J$6:M$59,4,FALSE)),"",VLOOKUP(Q744,'admin BN&lt;40'!J$6:M$59,4,FALSE))))))</f>
        <v>Fill in all required fields</v>
      </c>
    </row>
    <row r="745" spans="2:19" ht="15">
      <c r="B745" s="10">
        <v>740</v>
      </c>
      <c r="C745" s="41"/>
      <c r="D745" s="42"/>
      <c r="E745" s="42"/>
      <c r="F745" s="42"/>
      <c r="G745" s="42"/>
      <c r="H745" s="42"/>
      <c r="I745" s="42"/>
      <c r="J745" s="42"/>
      <c r="K745" s="42"/>
      <c r="L745" s="42"/>
      <c r="M745" s="11" t="str">
        <f xml:space="preserve">
(IF(F745&gt;'admin BN&lt;40'!$C$41,'admin BN&lt;40'!$B$41,
(IF(F745&gt;'admin BN&lt;40'!$C$40,'admin BN&lt;40'!$B$40,
(IF(F745&gt;'admin BN&lt;40'!$C$39,'admin BN&lt;40'!$B$39,
(IF(F745&gt;'admin BN&lt;40'!$C$38,'admin BN&lt;40'!$B$38,
(IF(F745&gt;'admin BN&lt;40'!$C$37,'admin BN&lt;40'!$B$37,
(IF(F745&gt;'admin BN&lt;40'!$C$36,'admin BN&lt;40'!$B$36,
(IF(F745&gt;'admin BN&lt;40'!$C$35,'admin BN&lt;40'!$B$35,
(IF(F745&gt;'admin BN&lt;40'!$C$34,'admin BN&lt;40'!$B$34,
(IF(F745&gt;'admin BN&lt;40'!$C$33,'admin BN&lt;40'!$B$33,
(IF(F745&gt;'admin BN&lt;40'!$C$32,'admin BN&lt;40'!$B$32,
(IF(F745&gt;'admin BN&lt;40'!$C$31,'admin BN&lt;40'!$B$31,
(IF(F745&gt;'admin BN&lt;40'!$C$30,'admin BN&lt;40'!$B$30,
(IF(F745&gt;'admin BN&lt;40'!$C$29,'admin BN&lt;40'!$B$29,IF(F745="","",'admin BN&lt;40'!$B$28)))))))))))))))))))))))))))</f>
        <v/>
      </c>
      <c r="N745" s="12" t="str">
        <f xml:space="preserve">
IF(ISBLANK(K745),"",
IF(K745&gt;'admin BN&lt;40'!$E$6,"Safe",
IF(K745&gt;'admin BN&lt;40'!$G$6,"Danger",)))</f>
        <v/>
      </c>
      <c r="O745" s="13" t="str">
        <f xml:space="preserve">
IF(ISBLANK(L745),"",
IF(L745&gt;'admin BN&lt;40'!$G$7,"Danger",
IF(L745&gt;'admin BN&lt;40'!$F$7,"Alert",
IF(L745&gt;='admin BN&lt;40'!$E$7,"Safe",""))))</f>
        <v/>
      </c>
      <c r="P745" s="14" t="str">
        <f xml:space="preserve">
(IF(G745&gt;'admin BN&lt;40'!$C$23,'admin BN&lt;40'!$B$23,
(IF(G745&gt;'admin BN&lt;40'!$C$22,'admin BN&lt;40'!$B$22,
(IF(G745&gt;'admin BN&lt;40'!$C$21,'admin BN&lt;40'!$B$21,
(IF(G745&gt;'admin BN&lt;40'!$C$20,'admin BN&lt;40'!$B$20,IF(G745&gt;'admin BN&lt;40'!$C$19,'admin BN&lt;40'!$B$19,"")))))))))</f>
        <v/>
      </c>
      <c r="Q745" s="14" t="str">
        <f t="shared" si="22"/>
        <v/>
      </c>
      <c r="R745" s="14">
        <f t="shared" si="23"/>
        <v>5</v>
      </c>
      <c r="S745" s="15" t="str">
        <f xml:space="preserve">
IF($R745&gt;0,"Fill in all required fields",
IF(OR($M745="&gt;3.0%",$M745="2.0-3.0%",$M745="1.5-2.0%",$M745="0.5-1.5%"),"Fuel sulphur content is too high for operation on BN&lt;40, please use a higher BN CLO and the matching sheet",
IF($I745&gt;100,"CLO not suitable for this sheet. Please check BN &gt;100 sheet",
IF(AND($I745&gt;39,$I745&lt;101),"CLO not suitable for this sheet. Please check BN40 - BN100 sheet",
IF(ISERROR(VLOOKUP(Q745,'admin BN&lt;40'!J$6:M$59,4,FALSE)),"",VLOOKUP(Q745,'admin BN&lt;40'!J$6:M$59,4,FALSE))))))</f>
        <v>Fill in all required fields</v>
      </c>
    </row>
    <row r="746" spans="2:19" ht="15">
      <c r="B746" s="10">
        <v>741</v>
      </c>
      <c r="C746" s="41"/>
      <c r="D746" s="42"/>
      <c r="E746" s="42"/>
      <c r="F746" s="42"/>
      <c r="G746" s="42"/>
      <c r="H746" s="42"/>
      <c r="I746" s="42"/>
      <c r="J746" s="42"/>
      <c r="K746" s="42"/>
      <c r="L746" s="42"/>
      <c r="M746" s="11" t="str">
        <f xml:space="preserve">
(IF(F746&gt;'admin BN&lt;40'!$C$41,'admin BN&lt;40'!$B$41,
(IF(F746&gt;'admin BN&lt;40'!$C$40,'admin BN&lt;40'!$B$40,
(IF(F746&gt;'admin BN&lt;40'!$C$39,'admin BN&lt;40'!$B$39,
(IF(F746&gt;'admin BN&lt;40'!$C$38,'admin BN&lt;40'!$B$38,
(IF(F746&gt;'admin BN&lt;40'!$C$37,'admin BN&lt;40'!$B$37,
(IF(F746&gt;'admin BN&lt;40'!$C$36,'admin BN&lt;40'!$B$36,
(IF(F746&gt;'admin BN&lt;40'!$C$35,'admin BN&lt;40'!$B$35,
(IF(F746&gt;'admin BN&lt;40'!$C$34,'admin BN&lt;40'!$B$34,
(IF(F746&gt;'admin BN&lt;40'!$C$33,'admin BN&lt;40'!$B$33,
(IF(F746&gt;'admin BN&lt;40'!$C$32,'admin BN&lt;40'!$B$32,
(IF(F746&gt;'admin BN&lt;40'!$C$31,'admin BN&lt;40'!$B$31,
(IF(F746&gt;'admin BN&lt;40'!$C$30,'admin BN&lt;40'!$B$30,
(IF(F746&gt;'admin BN&lt;40'!$C$29,'admin BN&lt;40'!$B$29,IF(F746="","",'admin BN&lt;40'!$B$28)))))))))))))))))))))))))))</f>
        <v/>
      </c>
      <c r="N746" s="12" t="str">
        <f xml:space="preserve">
IF(ISBLANK(K746),"",
IF(K746&gt;'admin BN&lt;40'!$E$6,"Safe",
IF(K746&gt;'admin BN&lt;40'!$G$6,"Danger",)))</f>
        <v/>
      </c>
      <c r="O746" s="13" t="str">
        <f xml:space="preserve">
IF(ISBLANK(L746),"",
IF(L746&gt;'admin BN&lt;40'!$G$7,"Danger",
IF(L746&gt;'admin BN&lt;40'!$F$7,"Alert",
IF(L746&gt;='admin BN&lt;40'!$E$7,"Safe",""))))</f>
        <v/>
      </c>
      <c r="P746" s="14" t="str">
        <f xml:space="preserve">
(IF(G746&gt;'admin BN&lt;40'!$C$23,'admin BN&lt;40'!$B$23,
(IF(G746&gt;'admin BN&lt;40'!$C$22,'admin BN&lt;40'!$B$22,
(IF(G746&gt;'admin BN&lt;40'!$C$21,'admin BN&lt;40'!$B$21,
(IF(G746&gt;'admin BN&lt;40'!$C$20,'admin BN&lt;40'!$B$20,IF(G746&gt;'admin BN&lt;40'!$C$19,'admin BN&lt;40'!$B$19,"")))))))))</f>
        <v/>
      </c>
      <c r="Q746" s="14" t="str">
        <f t="shared" si="22"/>
        <v/>
      </c>
      <c r="R746" s="14">
        <f t="shared" si="23"/>
        <v>5</v>
      </c>
      <c r="S746" s="15" t="str">
        <f xml:space="preserve">
IF($R746&gt;0,"Fill in all required fields",
IF(OR($M746="&gt;3.0%",$M746="2.0-3.0%",$M746="1.5-2.0%",$M746="0.5-1.5%"),"Fuel sulphur content is too high for operation on BN&lt;40, please use a higher BN CLO and the matching sheet",
IF($I746&gt;100,"CLO not suitable for this sheet. Please check BN &gt;100 sheet",
IF(AND($I746&gt;39,$I746&lt;101),"CLO not suitable for this sheet. Please check BN40 - BN100 sheet",
IF(ISERROR(VLOOKUP(Q746,'admin BN&lt;40'!J$6:M$59,4,FALSE)),"",VLOOKUP(Q746,'admin BN&lt;40'!J$6:M$59,4,FALSE))))))</f>
        <v>Fill in all required fields</v>
      </c>
    </row>
    <row r="747" spans="2:19" ht="15">
      <c r="B747" s="10">
        <v>742</v>
      </c>
      <c r="C747" s="41"/>
      <c r="D747" s="42"/>
      <c r="E747" s="42"/>
      <c r="F747" s="42"/>
      <c r="G747" s="42"/>
      <c r="H747" s="42"/>
      <c r="I747" s="42"/>
      <c r="J747" s="42"/>
      <c r="K747" s="42"/>
      <c r="L747" s="42"/>
      <c r="M747" s="11" t="str">
        <f xml:space="preserve">
(IF(F747&gt;'admin BN&lt;40'!$C$41,'admin BN&lt;40'!$B$41,
(IF(F747&gt;'admin BN&lt;40'!$C$40,'admin BN&lt;40'!$B$40,
(IF(F747&gt;'admin BN&lt;40'!$C$39,'admin BN&lt;40'!$B$39,
(IF(F747&gt;'admin BN&lt;40'!$C$38,'admin BN&lt;40'!$B$38,
(IF(F747&gt;'admin BN&lt;40'!$C$37,'admin BN&lt;40'!$B$37,
(IF(F747&gt;'admin BN&lt;40'!$C$36,'admin BN&lt;40'!$B$36,
(IF(F747&gt;'admin BN&lt;40'!$C$35,'admin BN&lt;40'!$B$35,
(IF(F747&gt;'admin BN&lt;40'!$C$34,'admin BN&lt;40'!$B$34,
(IF(F747&gt;'admin BN&lt;40'!$C$33,'admin BN&lt;40'!$B$33,
(IF(F747&gt;'admin BN&lt;40'!$C$32,'admin BN&lt;40'!$B$32,
(IF(F747&gt;'admin BN&lt;40'!$C$31,'admin BN&lt;40'!$B$31,
(IF(F747&gt;'admin BN&lt;40'!$C$30,'admin BN&lt;40'!$B$30,
(IF(F747&gt;'admin BN&lt;40'!$C$29,'admin BN&lt;40'!$B$29,IF(F747="","",'admin BN&lt;40'!$B$28)))))))))))))))))))))))))))</f>
        <v/>
      </c>
      <c r="N747" s="12" t="str">
        <f xml:space="preserve">
IF(ISBLANK(K747),"",
IF(K747&gt;'admin BN&lt;40'!$E$6,"Safe",
IF(K747&gt;'admin BN&lt;40'!$G$6,"Danger",)))</f>
        <v/>
      </c>
      <c r="O747" s="13" t="str">
        <f xml:space="preserve">
IF(ISBLANK(L747),"",
IF(L747&gt;'admin BN&lt;40'!$G$7,"Danger",
IF(L747&gt;'admin BN&lt;40'!$F$7,"Alert",
IF(L747&gt;='admin BN&lt;40'!$E$7,"Safe",""))))</f>
        <v/>
      </c>
      <c r="P747" s="14" t="str">
        <f xml:space="preserve">
(IF(G747&gt;'admin BN&lt;40'!$C$23,'admin BN&lt;40'!$B$23,
(IF(G747&gt;'admin BN&lt;40'!$C$22,'admin BN&lt;40'!$B$22,
(IF(G747&gt;'admin BN&lt;40'!$C$21,'admin BN&lt;40'!$B$21,
(IF(G747&gt;'admin BN&lt;40'!$C$20,'admin BN&lt;40'!$B$20,IF(G747&gt;'admin BN&lt;40'!$C$19,'admin BN&lt;40'!$B$19,"")))))))))</f>
        <v/>
      </c>
      <c r="Q747" s="14" t="str">
        <f t="shared" si="22"/>
        <v/>
      </c>
      <c r="R747" s="14">
        <f t="shared" si="23"/>
        <v>5</v>
      </c>
      <c r="S747" s="15" t="str">
        <f xml:space="preserve">
IF($R747&gt;0,"Fill in all required fields",
IF(OR($M747="&gt;3.0%",$M747="2.0-3.0%",$M747="1.5-2.0%",$M747="0.5-1.5%"),"Fuel sulphur content is too high for operation on BN&lt;40, please use a higher BN CLO and the matching sheet",
IF($I747&gt;100,"CLO not suitable for this sheet. Please check BN &gt;100 sheet",
IF(AND($I747&gt;39,$I747&lt;101),"CLO not suitable for this sheet. Please check BN40 - BN100 sheet",
IF(ISERROR(VLOOKUP(Q747,'admin BN&lt;40'!J$6:M$59,4,FALSE)),"",VLOOKUP(Q747,'admin BN&lt;40'!J$6:M$59,4,FALSE))))))</f>
        <v>Fill in all required fields</v>
      </c>
    </row>
    <row r="748" spans="2:19" ht="15">
      <c r="B748" s="10">
        <v>743</v>
      </c>
      <c r="C748" s="41"/>
      <c r="D748" s="42"/>
      <c r="E748" s="42"/>
      <c r="F748" s="42"/>
      <c r="G748" s="42"/>
      <c r="H748" s="42"/>
      <c r="I748" s="42"/>
      <c r="J748" s="42"/>
      <c r="K748" s="42"/>
      <c r="L748" s="42"/>
      <c r="M748" s="11" t="str">
        <f xml:space="preserve">
(IF(F748&gt;'admin BN&lt;40'!$C$41,'admin BN&lt;40'!$B$41,
(IF(F748&gt;'admin BN&lt;40'!$C$40,'admin BN&lt;40'!$B$40,
(IF(F748&gt;'admin BN&lt;40'!$C$39,'admin BN&lt;40'!$B$39,
(IF(F748&gt;'admin BN&lt;40'!$C$38,'admin BN&lt;40'!$B$38,
(IF(F748&gt;'admin BN&lt;40'!$C$37,'admin BN&lt;40'!$B$37,
(IF(F748&gt;'admin BN&lt;40'!$C$36,'admin BN&lt;40'!$B$36,
(IF(F748&gt;'admin BN&lt;40'!$C$35,'admin BN&lt;40'!$B$35,
(IF(F748&gt;'admin BN&lt;40'!$C$34,'admin BN&lt;40'!$B$34,
(IF(F748&gt;'admin BN&lt;40'!$C$33,'admin BN&lt;40'!$B$33,
(IF(F748&gt;'admin BN&lt;40'!$C$32,'admin BN&lt;40'!$B$32,
(IF(F748&gt;'admin BN&lt;40'!$C$31,'admin BN&lt;40'!$B$31,
(IF(F748&gt;'admin BN&lt;40'!$C$30,'admin BN&lt;40'!$B$30,
(IF(F748&gt;'admin BN&lt;40'!$C$29,'admin BN&lt;40'!$B$29,IF(F748="","",'admin BN&lt;40'!$B$28)))))))))))))))))))))))))))</f>
        <v/>
      </c>
      <c r="N748" s="12" t="str">
        <f xml:space="preserve">
IF(ISBLANK(K748),"",
IF(K748&gt;'admin BN&lt;40'!$E$6,"Safe",
IF(K748&gt;'admin BN&lt;40'!$G$6,"Danger",)))</f>
        <v/>
      </c>
      <c r="O748" s="13" t="str">
        <f xml:space="preserve">
IF(ISBLANK(L748),"",
IF(L748&gt;'admin BN&lt;40'!$G$7,"Danger",
IF(L748&gt;'admin BN&lt;40'!$F$7,"Alert",
IF(L748&gt;='admin BN&lt;40'!$E$7,"Safe",""))))</f>
        <v/>
      </c>
      <c r="P748" s="14" t="str">
        <f xml:space="preserve">
(IF(G748&gt;'admin BN&lt;40'!$C$23,'admin BN&lt;40'!$B$23,
(IF(G748&gt;'admin BN&lt;40'!$C$22,'admin BN&lt;40'!$B$22,
(IF(G748&gt;'admin BN&lt;40'!$C$21,'admin BN&lt;40'!$B$21,
(IF(G748&gt;'admin BN&lt;40'!$C$20,'admin BN&lt;40'!$B$20,IF(G748&gt;'admin BN&lt;40'!$C$19,'admin BN&lt;40'!$B$19,"")))))))))</f>
        <v/>
      </c>
      <c r="Q748" s="14" t="str">
        <f t="shared" si="22"/>
        <v/>
      </c>
      <c r="R748" s="14">
        <f t="shared" si="23"/>
        <v>5</v>
      </c>
      <c r="S748" s="15" t="str">
        <f xml:space="preserve">
IF($R748&gt;0,"Fill in all required fields",
IF(OR($M748="&gt;3.0%",$M748="2.0-3.0%",$M748="1.5-2.0%",$M748="0.5-1.5%"),"Fuel sulphur content is too high for operation on BN&lt;40, please use a higher BN CLO and the matching sheet",
IF($I748&gt;100,"CLO not suitable for this sheet. Please check BN &gt;100 sheet",
IF(AND($I748&gt;39,$I748&lt;101),"CLO not suitable for this sheet. Please check BN40 - BN100 sheet",
IF(ISERROR(VLOOKUP(Q748,'admin BN&lt;40'!J$6:M$59,4,FALSE)),"",VLOOKUP(Q748,'admin BN&lt;40'!J$6:M$59,4,FALSE))))))</f>
        <v>Fill in all required fields</v>
      </c>
    </row>
    <row r="749" spans="2:19" ht="15">
      <c r="B749" s="10">
        <v>744</v>
      </c>
      <c r="C749" s="41"/>
      <c r="D749" s="42"/>
      <c r="E749" s="42"/>
      <c r="F749" s="42"/>
      <c r="G749" s="42"/>
      <c r="H749" s="42"/>
      <c r="I749" s="42"/>
      <c r="J749" s="42"/>
      <c r="K749" s="42"/>
      <c r="L749" s="42"/>
      <c r="M749" s="11" t="str">
        <f xml:space="preserve">
(IF(F749&gt;'admin BN&lt;40'!$C$41,'admin BN&lt;40'!$B$41,
(IF(F749&gt;'admin BN&lt;40'!$C$40,'admin BN&lt;40'!$B$40,
(IF(F749&gt;'admin BN&lt;40'!$C$39,'admin BN&lt;40'!$B$39,
(IF(F749&gt;'admin BN&lt;40'!$C$38,'admin BN&lt;40'!$B$38,
(IF(F749&gt;'admin BN&lt;40'!$C$37,'admin BN&lt;40'!$B$37,
(IF(F749&gt;'admin BN&lt;40'!$C$36,'admin BN&lt;40'!$B$36,
(IF(F749&gt;'admin BN&lt;40'!$C$35,'admin BN&lt;40'!$B$35,
(IF(F749&gt;'admin BN&lt;40'!$C$34,'admin BN&lt;40'!$B$34,
(IF(F749&gt;'admin BN&lt;40'!$C$33,'admin BN&lt;40'!$B$33,
(IF(F749&gt;'admin BN&lt;40'!$C$32,'admin BN&lt;40'!$B$32,
(IF(F749&gt;'admin BN&lt;40'!$C$31,'admin BN&lt;40'!$B$31,
(IF(F749&gt;'admin BN&lt;40'!$C$30,'admin BN&lt;40'!$B$30,
(IF(F749&gt;'admin BN&lt;40'!$C$29,'admin BN&lt;40'!$B$29,IF(F749="","",'admin BN&lt;40'!$B$28)))))))))))))))))))))))))))</f>
        <v/>
      </c>
      <c r="N749" s="12" t="str">
        <f xml:space="preserve">
IF(ISBLANK(K749),"",
IF(K749&gt;'admin BN&lt;40'!$E$6,"Safe",
IF(K749&gt;'admin BN&lt;40'!$G$6,"Danger",)))</f>
        <v/>
      </c>
      <c r="O749" s="13" t="str">
        <f xml:space="preserve">
IF(ISBLANK(L749),"",
IF(L749&gt;'admin BN&lt;40'!$G$7,"Danger",
IF(L749&gt;'admin BN&lt;40'!$F$7,"Alert",
IF(L749&gt;='admin BN&lt;40'!$E$7,"Safe",""))))</f>
        <v/>
      </c>
      <c r="P749" s="14" t="str">
        <f xml:space="preserve">
(IF(G749&gt;'admin BN&lt;40'!$C$23,'admin BN&lt;40'!$B$23,
(IF(G749&gt;'admin BN&lt;40'!$C$22,'admin BN&lt;40'!$B$22,
(IF(G749&gt;'admin BN&lt;40'!$C$21,'admin BN&lt;40'!$B$21,
(IF(G749&gt;'admin BN&lt;40'!$C$20,'admin BN&lt;40'!$B$20,IF(G749&gt;'admin BN&lt;40'!$C$19,'admin BN&lt;40'!$B$19,"")))))))))</f>
        <v/>
      </c>
      <c r="Q749" s="14" t="str">
        <f t="shared" si="22"/>
        <v/>
      </c>
      <c r="R749" s="14">
        <f t="shared" si="23"/>
        <v>5</v>
      </c>
      <c r="S749" s="15" t="str">
        <f xml:space="preserve">
IF($R749&gt;0,"Fill in all required fields",
IF(OR($M749="&gt;3.0%",$M749="2.0-3.0%",$M749="1.5-2.0%",$M749="0.5-1.5%"),"Fuel sulphur content is too high for operation on BN&lt;40, please use a higher BN CLO and the matching sheet",
IF($I749&gt;100,"CLO not suitable for this sheet. Please check BN &gt;100 sheet",
IF(AND($I749&gt;39,$I749&lt;101),"CLO not suitable for this sheet. Please check BN40 - BN100 sheet",
IF(ISERROR(VLOOKUP(Q749,'admin BN&lt;40'!J$6:M$59,4,FALSE)),"",VLOOKUP(Q749,'admin BN&lt;40'!J$6:M$59,4,FALSE))))))</f>
        <v>Fill in all required fields</v>
      </c>
    </row>
    <row r="750" spans="2:19" ht="15">
      <c r="B750" s="10">
        <v>745</v>
      </c>
      <c r="C750" s="41"/>
      <c r="D750" s="42"/>
      <c r="E750" s="42"/>
      <c r="F750" s="42"/>
      <c r="G750" s="42"/>
      <c r="H750" s="42"/>
      <c r="I750" s="42"/>
      <c r="J750" s="42"/>
      <c r="K750" s="42"/>
      <c r="L750" s="42"/>
      <c r="M750" s="11" t="str">
        <f xml:space="preserve">
(IF(F750&gt;'admin BN&lt;40'!$C$41,'admin BN&lt;40'!$B$41,
(IF(F750&gt;'admin BN&lt;40'!$C$40,'admin BN&lt;40'!$B$40,
(IF(F750&gt;'admin BN&lt;40'!$C$39,'admin BN&lt;40'!$B$39,
(IF(F750&gt;'admin BN&lt;40'!$C$38,'admin BN&lt;40'!$B$38,
(IF(F750&gt;'admin BN&lt;40'!$C$37,'admin BN&lt;40'!$B$37,
(IF(F750&gt;'admin BN&lt;40'!$C$36,'admin BN&lt;40'!$B$36,
(IF(F750&gt;'admin BN&lt;40'!$C$35,'admin BN&lt;40'!$B$35,
(IF(F750&gt;'admin BN&lt;40'!$C$34,'admin BN&lt;40'!$B$34,
(IF(F750&gt;'admin BN&lt;40'!$C$33,'admin BN&lt;40'!$B$33,
(IF(F750&gt;'admin BN&lt;40'!$C$32,'admin BN&lt;40'!$B$32,
(IF(F750&gt;'admin BN&lt;40'!$C$31,'admin BN&lt;40'!$B$31,
(IF(F750&gt;'admin BN&lt;40'!$C$30,'admin BN&lt;40'!$B$30,
(IF(F750&gt;'admin BN&lt;40'!$C$29,'admin BN&lt;40'!$B$29,IF(F750="","",'admin BN&lt;40'!$B$28)))))))))))))))))))))))))))</f>
        <v/>
      </c>
      <c r="N750" s="12" t="str">
        <f xml:space="preserve">
IF(ISBLANK(K750),"",
IF(K750&gt;'admin BN&lt;40'!$E$6,"Safe",
IF(K750&gt;'admin BN&lt;40'!$G$6,"Danger",)))</f>
        <v/>
      </c>
      <c r="O750" s="13" t="str">
        <f xml:space="preserve">
IF(ISBLANK(L750),"",
IF(L750&gt;'admin BN&lt;40'!$G$7,"Danger",
IF(L750&gt;'admin BN&lt;40'!$F$7,"Alert",
IF(L750&gt;='admin BN&lt;40'!$E$7,"Safe",""))))</f>
        <v/>
      </c>
      <c r="P750" s="14" t="str">
        <f xml:space="preserve">
(IF(G750&gt;'admin BN&lt;40'!$C$23,'admin BN&lt;40'!$B$23,
(IF(G750&gt;'admin BN&lt;40'!$C$22,'admin BN&lt;40'!$B$22,
(IF(G750&gt;'admin BN&lt;40'!$C$21,'admin BN&lt;40'!$B$21,
(IF(G750&gt;'admin BN&lt;40'!$C$20,'admin BN&lt;40'!$B$20,IF(G750&gt;'admin BN&lt;40'!$C$19,'admin BN&lt;40'!$B$19,"")))))))))</f>
        <v/>
      </c>
      <c r="Q750" s="14" t="str">
        <f t="shared" si="22"/>
        <v/>
      </c>
      <c r="R750" s="14">
        <f t="shared" si="23"/>
        <v>5</v>
      </c>
      <c r="S750" s="15" t="str">
        <f xml:space="preserve">
IF($R750&gt;0,"Fill in all required fields",
IF(OR($M750="&gt;3.0%",$M750="2.0-3.0%",$M750="1.5-2.0%",$M750="0.5-1.5%"),"Fuel sulphur content is too high for operation on BN&lt;40, please use a higher BN CLO and the matching sheet",
IF($I750&gt;100,"CLO not suitable for this sheet. Please check BN &gt;100 sheet",
IF(AND($I750&gt;39,$I750&lt;101),"CLO not suitable for this sheet. Please check BN40 - BN100 sheet",
IF(ISERROR(VLOOKUP(Q750,'admin BN&lt;40'!J$6:M$59,4,FALSE)),"",VLOOKUP(Q750,'admin BN&lt;40'!J$6:M$59,4,FALSE))))))</f>
        <v>Fill in all required fields</v>
      </c>
    </row>
    <row r="751" spans="2:19" ht="15">
      <c r="B751" s="10">
        <v>746</v>
      </c>
      <c r="C751" s="41"/>
      <c r="D751" s="42"/>
      <c r="E751" s="42"/>
      <c r="F751" s="42"/>
      <c r="G751" s="42"/>
      <c r="H751" s="42"/>
      <c r="I751" s="42"/>
      <c r="J751" s="42"/>
      <c r="K751" s="42"/>
      <c r="L751" s="42"/>
      <c r="M751" s="11" t="str">
        <f xml:space="preserve">
(IF(F751&gt;'admin BN&lt;40'!$C$41,'admin BN&lt;40'!$B$41,
(IF(F751&gt;'admin BN&lt;40'!$C$40,'admin BN&lt;40'!$B$40,
(IF(F751&gt;'admin BN&lt;40'!$C$39,'admin BN&lt;40'!$B$39,
(IF(F751&gt;'admin BN&lt;40'!$C$38,'admin BN&lt;40'!$B$38,
(IF(F751&gt;'admin BN&lt;40'!$C$37,'admin BN&lt;40'!$B$37,
(IF(F751&gt;'admin BN&lt;40'!$C$36,'admin BN&lt;40'!$B$36,
(IF(F751&gt;'admin BN&lt;40'!$C$35,'admin BN&lt;40'!$B$35,
(IF(F751&gt;'admin BN&lt;40'!$C$34,'admin BN&lt;40'!$B$34,
(IF(F751&gt;'admin BN&lt;40'!$C$33,'admin BN&lt;40'!$B$33,
(IF(F751&gt;'admin BN&lt;40'!$C$32,'admin BN&lt;40'!$B$32,
(IF(F751&gt;'admin BN&lt;40'!$C$31,'admin BN&lt;40'!$B$31,
(IF(F751&gt;'admin BN&lt;40'!$C$30,'admin BN&lt;40'!$B$30,
(IF(F751&gt;'admin BN&lt;40'!$C$29,'admin BN&lt;40'!$B$29,IF(F751="","",'admin BN&lt;40'!$B$28)))))))))))))))))))))))))))</f>
        <v/>
      </c>
      <c r="N751" s="12" t="str">
        <f xml:space="preserve">
IF(ISBLANK(K751),"",
IF(K751&gt;'admin BN&lt;40'!$E$6,"Safe",
IF(K751&gt;'admin BN&lt;40'!$G$6,"Danger",)))</f>
        <v/>
      </c>
      <c r="O751" s="13" t="str">
        <f xml:space="preserve">
IF(ISBLANK(L751),"",
IF(L751&gt;'admin BN&lt;40'!$G$7,"Danger",
IF(L751&gt;'admin BN&lt;40'!$F$7,"Alert",
IF(L751&gt;='admin BN&lt;40'!$E$7,"Safe",""))))</f>
        <v/>
      </c>
      <c r="P751" s="14" t="str">
        <f xml:space="preserve">
(IF(G751&gt;'admin BN&lt;40'!$C$23,'admin BN&lt;40'!$B$23,
(IF(G751&gt;'admin BN&lt;40'!$C$22,'admin BN&lt;40'!$B$22,
(IF(G751&gt;'admin BN&lt;40'!$C$21,'admin BN&lt;40'!$B$21,
(IF(G751&gt;'admin BN&lt;40'!$C$20,'admin BN&lt;40'!$B$20,IF(G751&gt;'admin BN&lt;40'!$C$19,'admin BN&lt;40'!$B$19,"")))))))))</f>
        <v/>
      </c>
      <c r="Q751" s="14" t="str">
        <f t="shared" si="22"/>
        <v/>
      </c>
      <c r="R751" s="14">
        <f t="shared" si="23"/>
        <v>5</v>
      </c>
      <c r="S751" s="15" t="str">
        <f xml:space="preserve">
IF($R751&gt;0,"Fill in all required fields",
IF(OR($M751="&gt;3.0%",$M751="2.0-3.0%",$M751="1.5-2.0%",$M751="0.5-1.5%"),"Fuel sulphur content is too high for operation on BN&lt;40, please use a higher BN CLO and the matching sheet",
IF($I751&gt;100,"CLO not suitable for this sheet. Please check BN &gt;100 sheet",
IF(AND($I751&gt;39,$I751&lt;101),"CLO not suitable for this sheet. Please check BN40 - BN100 sheet",
IF(ISERROR(VLOOKUP(Q751,'admin BN&lt;40'!J$6:M$59,4,FALSE)),"",VLOOKUP(Q751,'admin BN&lt;40'!J$6:M$59,4,FALSE))))))</f>
        <v>Fill in all required fields</v>
      </c>
    </row>
    <row r="752" spans="2:19" ht="15">
      <c r="B752" s="10">
        <v>747</v>
      </c>
      <c r="C752" s="41"/>
      <c r="D752" s="42"/>
      <c r="E752" s="42"/>
      <c r="F752" s="42"/>
      <c r="G752" s="42"/>
      <c r="H752" s="42"/>
      <c r="I752" s="42"/>
      <c r="J752" s="42"/>
      <c r="K752" s="42"/>
      <c r="L752" s="42"/>
      <c r="M752" s="11" t="str">
        <f xml:space="preserve">
(IF(F752&gt;'admin BN&lt;40'!$C$41,'admin BN&lt;40'!$B$41,
(IF(F752&gt;'admin BN&lt;40'!$C$40,'admin BN&lt;40'!$B$40,
(IF(F752&gt;'admin BN&lt;40'!$C$39,'admin BN&lt;40'!$B$39,
(IF(F752&gt;'admin BN&lt;40'!$C$38,'admin BN&lt;40'!$B$38,
(IF(F752&gt;'admin BN&lt;40'!$C$37,'admin BN&lt;40'!$B$37,
(IF(F752&gt;'admin BN&lt;40'!$C$36,'admin BN&lt;40'!$B$36,
(IF(F752&gt;'admin BN&lt;40'!$C$35,'admin BN&lt;40'!$B$35,
(IF(F752&gt;'admin BN&lt;40'!$C$34,'admin BN&lt;40'!$B$34,
(IF(F752&gt;'admin BN&lt;40'!$C$33,'admin BN&lt;40'!$B$33,
(IF(F752&gt;'admin BN&lt;40'!$C$32,'admin BN&lt;40'!$B$32,
(IF(F752&gt;'admin BN&lt;40'!$C$31,'admin BN&lt;40'!$B$31,
(IF(F752&gt;'admin BN&lt;40'!$C$30,'admin BN&lt;40'!$B$30,
(IF(F752&gt;'admin BN&lt;40'!$C$29,'admin BN&lt;40'!$B$29,IF(F752="","",'admin BN&lt;40'!$B$28)))))))))))))))))))))))))))</f>
        <v/>
      </c>
      <c r="N752" s="12" t="str">
        <f xml:space="preserve">
IF(ISBLANK(K752),"",
IF(K752&gt;'admin BN&lt;40'!$E$6,"Safe",
IF(K752&gt;'admin BN&lt;40'!$G$6,"Danger",)))</f>
        <v/>
      </c>
      <c r="O752" s="13" t="str">
        <f xml:space="preserve">
IF(ISBLANK(L752),"",
IF(L752&gt;'admin BN&lt;40'!$G$7,"Danger",
IF(L752&gt;'admin BN&lt;40'!$F$7,"Alert",
IF(L752&gt;='admin BN&lt;40'!$E$7,"Safe",""))))</f>
        <v/>
      </c>
      <c r="P752" s="14" t="str">
        <f xml:space="preserve">
(IF(G752&gt;'admin BN&lt;40'!$C$23,'admin BN&lt;40'!$B$23,
(IF(G752&gt;'admin BN&lt;40'!$C$22,'admin BN&lt;40'!$B$22,
(IF(G752&gt;'admin BN&lt;40'!$C$21,'admin BN&lt;40'!$B$21,
(IF(G752&gt;'admin BN&lt;40'!$C$20,'admin BN&lt;40'!$B$20,IF(G752&gt;'admin BN&lt;40'!$C$19,'admin BN&lt;40'!$B$19,"")))))))))</f>
        <v/>
      </c>
      <c r="Q752" s="14" t="str">
        <f t="shared" si="22"/>
        <v/>
      </c>
      <c r="R752" s="14">
        <f t="shared" si="23"/>
        <v>5</v>
      </c>
      <c r="S752" s="15" t="str">
        <f xml:space="preserve">
IF($R752&gt;0,"Fill in all required fields",
IF(OR($M752="&gt;3.0%",$M752="2.0-3.0%",$M752="1.5-2.0%",$M752="0.5-1.5%"),"Fuel sulphur content is too high for operation on BN&lt;40, please use a higher BN CLO and the matching sheet",
IF($I752&gt;100,"CLO not suitable for this sheet. Please check BN &gt;100 sheet",
IF(AND($I752&gt;39,$I752&lt;101),"CLO not suitable for this sheet. Please check BN40 - BN100 sheet",
IF(ISERROR(VLOOKUP(Q752,'admin BN&lt;40'!J$6:M$59,4,FALSE)),"",VLOOKUP(Q752,'admin BN&lt;40'!J$6:M$59,4,FALSE))))))</f>
        <v>Fill in all required fields</v>
      </c>
    </row>
    <row r="753" spans="2:19" ht="15">
      <c r="B753" s="10">
        <v>748</v>
      </c>
      <c r="C753" s="41"/>
      <c r="D753" s="42"/>
      <c r="E753" s="42"/>
      <c r="F753" s="42"/>
      <c r="G753" s="42"/>
      <c r="H753" s="42"/>
      <c r="I753" s="42"/>
      <c r="J753" s="42"/>
      <c r="K753" s="42"/>
      <c r="L753" s="42"/>
      <c r="M753" s="11" t="str">
        <f xml:space="preserve">
(IF(F753&gt;'admin BN&lt;40'!$C$41,'admin BN&lt;40'!$B$41,
(IF(F753&gt;'admin BN&lt;40'!$C$40,'admin BN&lt;40'!$B$40,
(IF(F753&gt;'admin BN&lt;40'!$C$39,'admin BN&lt;40'!$B$39,
(IF(F753&gt;'admin BN&lt;40'!$C$38,'admin BN&lt;40'!$B$38,
(IF(F753&gt;'admin BN&lt;40'!$C$37,'admin BN&lt;40'!$B$37,
(IF(F753&gt;'admin BN&lt;40'!$C$36,'admin BN&lt;40'!$B$36,
(IF(F753&gt;'admin BN&lt;40'!$C$35,'admin BN&lt;40'!$B$35,
(IF(F753&gt;'admin BN&lt;40'!$C$34,'admin BN&lt;40'!$B$34,
(IF(F753&gt;'admin BN&lt;40'!$C$33,'admin BN&lt;40'!$B$33,
(IF(F753&gt;'admin BN&lt;40'!$C$32,'admin BN&lt;40'!$B$32,
(IF(F753&gt;'admin BN&lt;40'!$C$31,'admin BN&lt;40'!$B$31,
(IF(F753&gt;'admin BN&lt;40'!$C$30,'admin BN&lt;40'!$B$30,
(IF(F753&gt;'admin BN&lt;40'!$C$29,'admin BN&lt;40'!$B$29,IF(F753="","",'admin BN&lt;40'!$B$28)))))))))))))))))))))))))))</f>
        <v/>
      </c>
      <c r="N753" s="12" t="str">
        <f xml:space="preserve">
IF(ISBLANK(K753),"",
IF(K753&gt;'admin BN&lt;40'!$E$6,"Safe",
IF(K753&gt;'admin BN&lt;40'!$G$6,"Danger",)))</f>
        <v/>
      </c>
      <c r="O753" s="13" t="str">
        <f xml:space="preserve">
IF(ISBLANK(L753),"",
IF(L753&gt;'admin BN&lt;40'!$G$7,"Danger",
IF(L753&gt;'admin BN&lt;40'!$F$7,"Alert",
IF(L753&gt;='admin BN&lt;40'!$E$7,"Safe",""))))</f>
        <v/>
      </c>
      <c r="P753" s="14" t="str">
        <f xml:space="preserve">
(IF(G753&gt;'admin BN&lt;40'!$C$23,'admin BN&lt;40'!$B$23,
(IF(G753&gt;'admin BN&lt;40'!$C$22,'admin BN&lt;40'!$B$22,
(IF(G753&gt;'admin BN&lt;40'!$C$21,'admin BN&lt;40'!$B$21,
(IF(G753&gt;'admin BN&lt;40'!$C$20,'admin BN&lt;40'!$B$20,IF(G753&gt;'admin BN&lt;40'!$C$19,'admin BN&lt;40'!$B$19,"")))))))))</f>
        <v/>
      </c>
      <c r="Q753" s="14" t="str">
        <f t="shared" si="22"/>
        <v/>
      </c>
      <c r="R753" s="14">
        <f t="shared" si="23"/>
        <v>5</v>
      </c>
      <c r="S753" s="15" t="str">
        <f xml:space="preserve">
IF($R753&gt;0,"Fill in all required fields",
IF(OR($M753="&gt;3.0%",$M753="2.0-3.0%",$M753="1.5-2.0%",$M753="0.5-1.5%"),"Fuel sulphur content is too high for operation on BN&lt;40, please use a higher BN CLO and the matching sheet",
IF($I753&gt;100,"CLO not suitable for this sheet. Please check BN &gt;100 sheet",
IF(AND($I753&gt;39,$I753&lt;101),"CLO not suitable for this sheet. Please check BN40 - BN100 sheet",
IF(ISERROR(VLOOKUP(Q753,'admin BN&lt;40'!J$6:M$59,4,FALSE)),"",VLOOKUP(Q753,'admin BN&lt;40'!J$6:M$59,4,FALSE))))))</f>
        <v>Fill in all required fields</v>
      </c>
    </row>
    <row r="754" spans="2:19" ht="15">
      <c r="B754" s="10">
        <v>749</v>
      </c>
      <c r="C754" s="41"/>
      <c r="D754" s="42"/>
      <c r="E754" s="42"/>
      <c r="F754" s="42"/>
      <c r="G754" s="42"/>
      <c r="H754" s="42"/>
      <c r="I754" s="42"/>
      <c r="J754" s="42"/>
      <c r="K754" s="42"/>
      <c r="L754" s="42"/>
      <c r="M754" s="11" t="str">
        <f xml:space="preserve">
(IF(F754&gt;'admin BN&lt;40'!$C$41,'admin BN&lt;40'!$B$41,
(IF(F754&gt;'admin BN&lt;40'!$C$40,'admin BN&lt;40'!$B$40,
(IF(F754&gt;'admin BN&lt;40'!$C$39,'admin BN&lt;40'!$B$39,
(IF(F754&gt;'admin BN&lt;40'!$C$38,'admin BN&lt;40'!$B$38,
(IF(F754&gt;'admin BN&lt;40'!$C$37,'admin BN&lt;40'!$B$37,
(IF(F754&gt;'admin BN&lt;40'!$C$36,'admin BN&lt;40'!$B$36,
(IF(F754&gt;'admin BN&lt;40'!$C$35,'admin BN&lt;40'!$B$35,
(IF(F754&gt;'admin BN&lt;40'!$C$34,'admin BN&lt;40'!$B$34,
(IF(F754&gt;'admin BN&lt;40'!$C$33,'admin BN&lt;40'!$B$33,
(IF(F754&gt;'admin BN&lt;40'!$C$32,'admin BN&lt;40'!$B$32,
(IF(F754&gt;'admin BN&lt;40'!$C$31,'admin BN&lt;40'!$B$31,
(IF(F754&gt;'admin BN&lt;40'!$C$30,'admin BN&lt;40'!$B$30,
(IF(F754&gt;'admin BN&lt;40'!$C$29,'admin BN&lt;40'!$B$29,IF(F754="","",'admin BN&lt;40'!$B$28)))))))))))))))))))))))))))</f>
        <v/>
      </c>
      <c r="N754" s="12" t="str">
        <f xml:space="preserve">
IF(ISBLANK(K754),"",
IF(K754&gt;'admin BN&lt;40'!$E$6,"Safe",
IF(K754&gt;'admin BN&lt;40'!$G$6,"Danger",)))</f>
        <v/>
      </c>
      <c r="O754" s="13" t="str">
        <f xml:space="preserve">
IF(ISBLANK(L754),"",
IF(L754&gt;'admin BN&lt;40'!$G$7,"Danger",
IF(L754&gt;'admin BN&lt;40'!$F$7,"Alert",
IF(L754&gt;='admin BN&lt;40'!$E$7,"Safe",""))))</f>
        <v/>
      </c>
      <c r="P754" s="14" t="str">
        <f xml:space="preserve">
(IF(G754&gt;'admin BN&lt;40'!$C$23,'admin BN&lt;40'!$B$23,
(IF(G754&gt;'admin BN&lt;40'!$C$22,'admin BN&lt;40'!$B$22,
(IF(G754&gt;'admin BN&lt;40'!$C$21,'admin BN&lt;40'!$B$21,
(IF(G754&gt;'admin BN&lt;40'!$C$20,'admin BN&lt;40'!$B$20,IF(G754&gt;'admin BN&lt;40'!$C$19,'admin BN&lt;40'!$B$19,"")))))))))</f>
        <v/>
      </c>
      <c r="Q754" s="14" t="str">
        <f t="shared" si="22"/>
        <v/>
      </c>
      <c r="R754" s="14">
        <f t="shared" si="23"/>
        <v>5</v>
      </c>
      <c r="S754" s="15" t="str">
        <f xml:space="preserve">
IF($R754&gt;0,"Fill in all required fields",
IF(OR($M754="&gt;3.0%",$M754="2.0-3.0%",$M754="1.5-2.0%",$M754="0.5-1.5%"),"Fuel sulphur content is too high for operation on BN&lt;40, please use a higher BN CLO and the matching sheet",
IF($I754&gt;100,"CLO not suitable for this sheet. Please check BN &gt;100 sheet",
IF(AND($I754&gt;39,$I754&lt;101),"CLO not suitable for this sheet. Please check BN40 - BN100 sheet",
IF(ISERROR(VLOOKUP(Q754,'admin BN&lt;40'!J$6:M$59,4,FALSE)),"",VLOOKUP(Q754,'admin BN&lt;40'!J$6:M$59,4,FALSE))))))</f>
        <v>Fill in all required fields</v>
      </c>
    </row>
    <row r="755" spans="2:19" ht="15">
      <c r="B755" s="10">
        <v>750</v>
      </c>
      <c r="C755" s="41"/>
      <c r="D755" s="42"/>
      <c r="E755" s="42"/>
      <c r="F755" s="42"/>
      <c r="G755" s="42"/>
      <c r="H755" s="42"/>
      <c r="I755" s="42"/>
      <c r="J755" s="42"/>
      <c r="K755" s="42"/>
      <c r="L755" s="42"/>
      <c r="M755" s="11" t="str">
        <f xml:space="preserve">
(IF(F755&gt;'admin BN&lt;40'!$C$41,'admin BN&lt;40'!$B$41,
(IF(F755&gt;'admin BN&lt;40'!$C$40,'admin BN&lt;40'!$B$40,
(IF(F755&gt;'admin BN&lt;40'!$C$39,'admin BN&lt;40'!$B$39,
(IF(F755&gt;'admin BN&lt;40'!$C$38,'admin BN&lt;40'!$B$38,
(IF(F755&gt;'admin BN&lt;40'!$C$37,'admin BN&lt;40'!$B$37,
(IF(F755&gt;'admin BN&lt;40'!$C$36,'admin BN&lt;40'!$B$36,
(IF(F755&gt;'admin BN&lt;40'!$C$35,'admin BN&lt;40'!$B$35,
(IF(F755&gt;'admin BN&lt;40'!$C$34,'admin BN&lt;40'!$B$34,
(IF(F755&gt;'admin BN&lt;40'!$C$33,'admin BN&lt;40'!$B$33,
(IF(F755&gt;'admin BN&lt;40'!$C$32,'admin BN&lt;40'!$B$32,
(IF(F755&gt;'admin BN&lt;40'!$C$31,'admin BN&lt;40'!$B$31,
(IF(F755&gt;'admin BN&lt;40'!$C$30,'admin BN&lt;40'!$B$30,
(IF(F755&gt;'admin BN&lt;40'!$C$29,'admin BN&lt;40'!$B$29,IF(F755="","",'admin BN&lt;40'!$B$28)))))))))))))))))))))))))))</f>
        <v/>
      </c>
      <c r="N755" s="12" t="str">
        <f xml:space="preserve">
IF(ISBLANK(K755),"",
IF(K755&gt;'admin BN&lt;40'!$E$6,"Safe",
IF(K755&gt;'admin BN&lt;40'!$G$6,"Danger",)))</f>
        <v/>
      </c>
      <c r="O755" s="13" t="str">
        <f xml:space="preserve">
IF(ISBLANK(L755),"",
IF(L755&gt;'admin BN&lt;40'!$G$7,"Danger",
IF(L755&gt;'admin BN&lt;40'!$F$7,"Alert",
IF(L755&gt;='admin BN&lt;40'!$E$7,"Safe",""))))</f>
        <v/>
      </c>
      <c r="P755" s="14" t="str">
        <f xml:space="preserve">
(IF(G755&gt;'admin BN&lt;40'!$C$23,'admin BN&lt;40'!$B$23,
(IF(G755&gt;'admin BN&lt;40'!$C$22,'admin BN&lt;40'!$B$22,
(IF(G755&gt;'admin BN&lt;40'!$C$21,'admin BN&lt;40'!$B$21,
(IF(G755&gt;'admin BN&lt;40'!$C$20,'admin BN&lt;40'!$B$20,IF(G755&gt;'admin BN&lt;40'!$C$19,'admin BN&lt;40'!$B$19,"")))))))))</f>
        <v/>
      </c>
      <c r="Q755" s="14" t="str">
        <f t="shared" si="22"/>
        <v/>
      </c>
      <c r="R755" s="14">
        <f t="shared" si="23"/>
        <v>5</v>
      </c>
      <c r="S755" s="15" t="str">
        <f xml:space="preserve">
IF($R755&gt;0,"Fill in all required fields",
IF(OR($M755="&gt;3.0%",$M755="2.0-3.0%",$M755="1.5-2.0%",$M755="0.5-1.5%"),"Fuel sulphur content is too high for operation on BN&lt;40, please use a higher BN CLO and the matching sheet",
IF($I755&gt;100,"CLO not suitable for this sheet. Please check BN &gt;100 sheet",
IF(AND($I755&gt;39,$I755&lt;101),"CLO not suitable for this sheet. Please check BN40 - BN100 sheet",
IF(ISERROR(VLOOKUP(Q755,'admin BN&lt;40'!J$6:M$59,4,FALSE)),"",VLOOKUP(Q755,'admin BN&lt;40'!J$6:M$59,4,FALSE))))))</f>
        <v>Fill in all required fields</v>
      </c>
    </row>
    <row r="756" spans="2:19" ht="15">
      <c r="B756" s="10">
        <v>751</v>
      </c>
      <c r="C756" s="41"/>
      <c r="D756" s="42"/>
      <c r="E756" s="42"/>
      <c r="F756" s="42"/>
      <c r="G756" s="42"/>
      <c r="H756" s="42"/>
      <c r="I756" s="42"/>
      <c r="J756" s="42"/>
      <c r="K756" s="42"/>
      <c r="L756" s="42"/>
      <c r="M756" s="11" t="str">
        <f xml:space="preserve">
(IF(F756&gt;'admin BN&lt;40'!$C$41,'admin BN&lt;40'!$B$41,
(IF(F756&gt;'admin BN&lt;40'!$C$40,'admin BN&lt;40'!$B$40,
(IF(F756&gt;'admin BN&lt;40'!$C$39,'admin BN&lt;40'!$B$39,
(IF(F756&gt;'admin BN&lt;40'!$C$38,'admin BN&lt;40'!$B$38,
(IF(F756&gt;'admin BN&lt;40'!$C$37,'admin BN&lt;40'!$B$37,
(IF(F756&gt;'admin BN&lt;40'!$C$36,'admin BN&lt;40'!$B$36,
(IF(F756&gt;'admin BN&lt;40'!$C$35,'admin BN&lt;40'!$B$35,
(IF(F756&gt;'admin BN&lt;40'!$C$34,'admin BN&lt;40'!$B$34,
(IF(F756&gt;'admin BN&lt;40'!$C$33,'admin BN&lt;40'!$B$33,
(IF(F756&gt;'admin BN&lt;40'!$C$32,'admin BN&lt;40'!$B$32,
(IF(F756&gt;'admin BN&lt;40'!$C$31,'admin BN&lt;40'!$B$31,
(IF(F756&gt;'admin BN&lt;40'!$C$30,'admin BN&lt;40'!$B$30,
(IF(F756&gt;'admin BN&lt;40'!$C$29,'admin BN&lt;40'!$B$29,IF(F756="","",'admin BN&lt;40'!$B$28)))))))))))))))))))))))))))</f>
        <v/>
      </c>
      <c r="N756" s="12" t="str">
        <f xml:space="preserve">
IF(ISBLANK(K756),"",
IF(K756&gt;'admin BN&lt;40'!$E$6,"Safe",
IF(K756&gt;'admin BN&lt;40'!$G$6,"Danger",)))</f>
        <v/>
      </c>
      <c r="O756" s="13" t="str">
        <f xml:space="preserve">
IF(ISBLANK(L756),"",
IF(L756&gt;'admin BN&lt;40'!$G$7,"Danger",
IF(L756&gt;'admin BN&lt;40'!$F$7,"Alert",
IF(L756&gt;='admin BN&lt;40'!$E$7,"Safe",""))))</f>
        <v/>
      </c>
      <c r="P756" s="14" t="str">
        <f xml:space="preserve">
(IF(G756&gt;'admin BN&lt;40'!$C$23,'admin BN&lt;40'!$B$23,
(IF(G756&gt;'admin BN&lt;40'!$C$22,'admin BN&lt;40'!$B$22,
(IF(G756&gt;'admin BN&lt;40'!$C$21,'admin BN&lt;40'!$B$21,
(IF(G756&gt;'admin BN&lt;40'!$C$20,'admin BN&lt;40'!$B$20,IF(G756&gt;'admin BN&lt;40'!$C$19,'admin BN&lt;40'!$B$19,"")))))))))</f>
        <v/>
      </c>
      <c r="Q756" s="14" t="str">
        <f t="shared" si="22"/>
        <v/>
      </c>
      <c r="R756" s="14">
        <f t="shared" si="23"/>
        <v>5</v>
      </c>
      <c r="S756" s="15" t="str">
        <f xml:space="preserve">
IF($R756&gt;0,"Fill in all required fields",
IF(OR($M756="&gt;3.0%",$M756="2.0-3.0%",$M756="1.5-2.0%",$M756="0.5-1.5%"),"Fuel sulphur content is too high for operation on BN&lt;40, please use a higher BN CLO and the matching sheet",
IF($I756&gt;100,"CLO not suitable for this sheet. Please check BN &gt;100 sheet",
IF(AND($I756&gt;39,$I756&lt;101),"CLO not suitable for this sheet. Please check BN40 - BN100 sheet",
IF(ISERROR(VLOOKUP(Q756,'admin BN&lt;40'!J$6:M$59,4,FALSE)),"",VLOOKUP(Q756,'admin BN&lt;40'!J$6:M$59,4,FALSE))))))</f>
        <v>Fill in all required fields</v>
      </c>
    </row>
    <row r="757" spans="2:19" ht="15">
      <c r="B757" s="10">
        <v>752</v>
      </c>
      <c r="C757" s="41"/>
      <c r="D757" s="42"/>
      <c r="E757" s="42"/>
      <c r="F757" s="42"/>
      <c r="G757" s="42"/>
      <c r="H757" s="42"/>
      <c r="I757" s="42"/>
      <c r="J757" s="42"/>
      <c r="K757" s="42"/>
      <c r="L757" s="42"/>
      <c r="M757" s="11" t="str">
        <f xml:space="preserve">
(IF(F757&gt;'admin BN&lt;40'!$C$41,'admin BN&lt;40'!$B$41,
(IF(F757&gt;'admin BN&lt;40'!$C$40,'admin BN&lt;40'!$B$40,
(IF(F757&gt;'admin BN&lt;40'!$C$39,'admin BN&lt;40'!$B$39,
(IF(F757&gt;'admin BN&lt;40'!$C$38,'admin BN&lt;40'!$B$38,
(IF(F757&gt;'admin BN&lt;40'!$C$37,'admin BN&lt;40'!$B$37,
(IF(F757&gt;'admin BN&lt;40'!$C$36,'admin BN&lt;40'!$B$36,
(IF(F757&gt;'admin BN&lt;40'!$C$35,'admin BN&lt;40'!$B$35,
(IF(F757&gt;'admin BN&lt;40'!$C$34,'admin BN&lt;40'!$B$34,
(IF(F757&gt;'admin BN&lt;40'!$C$33,'admin BN&lt;40'!$B$33,
(IF(F757&gt;'admin BN&lt;40'!$C$32,'admin BN&lt;40'!$B$32,
(IF(F757&gt;'admin BN&lt;40'!$C$31,'admin BN&lt;40'!$B$31,
(IF(F757&gt;'admin BN&lt;40'!$C$30,'admin BN&lt;40'!$B$30,
(IF(F757&gt;'admin BN&lt;40'!$C$29,'admin BN&lt;40'!$B$29,IF(F757="","",'admin BN&lt;40'!$B$28)))))))))))))))))))))))))))</f>
        <v/>
      </c>
      <c r="N757" s="12" t="str">
        <f xml:space="preserve">
IF(ISBLANK(K757),"",
IF(K757&gt;'admin BN&lt;40'!$E$6,"Safe",
IF(K757&gt;'admin BN&lt;40'!$G$6,"Danger",)))</f>
        <v/>
      </c>
      <c r="O757" s="13" t="str">
        <f xml:space="preserve">
IF(ISBLANK(L757),"",
IF(L757&gt;'admin BN&lt;40'!$G$7,"Danger",
IF(L757&gt;'admin BN&lt;40'!$F$7,"Alert",
IF(L757&gt;='admin BN&lt;40'!$E$7,"Safe",""))))</f>
        <v/>
      </c>
      <c r="P757" s="14" t="str">
        <f xml:space="preserve">
(IF(G757&gt;'admin BN&lt;40'!$C$23,'admin BN&lt;40'!$B$23,
(IF(G757&gt;'admin BN&lt;40'!$C$22,'admin BN&lt;40'!$B$22,
(IF(G757&gt;'admin BN&lt;40'!$C$21,'admin BN&lt;40'!$B$21,
(IF(G757&gt;'admin BN&lt;40'!$C$20,'admin BN&lt;40'!$B$20,IF(G757&gt;'admin BN&lt;40'!$C$19,'admin BN&lt;40'!$B$19,"")))))))))</f>
        <v/>
      </c>
      <c r="Q757" s="14" t="str">
        <f t="shared" si="22"/>
        <v/>
      </c>
      <c r="R757" s="14">
        <f t="shared" si="23"/>
        <v>5</v>
      </c>
      <c r="S757" s="15" t="str">
        <f xml:space="preserve">
IF($R757&gt;0,"Fill in all required fields",
IF(OR($M757="&gt;3.0%",$M757="2.0-3.0%",$M757="1.5-2.0%",$M757="0.5-1.5%"),"Fuel sulphur content is too high for operation on BN&lt;40, please use a higher BN CLO and the matching sheet",
IF($I757&gt;100,"CLO not suitable for this sheet. Please check BN &gt;100 sheet",
IF(AND($I757&gt;39,$I757&lt;101),"CLO not suitable for this sheet. Please check BN40 - BN100 sheet",
IF(ISERROR(VLOOKUP(Q757,'admin BN&lt;40'!J$6:M$59,4,FALSE)),"",VLOOKUP(Q757,'admin BN&lt;40'!J$6:M$59,4,FALSE))))))</f>
        <v>Fill in all required fields</v>
      </c>
    </row>
    <row r="758" spans="2:19" ht="15">
      <c r="B758" s="10">
        <v>753</v>
      </c>
      <c r="C758" s="41"/>
      <c r="D758" s="42"/>
      <c r="E758" s="42"/>
      <c r="F758" s="42"/>
      <c r="G758" s="42"/>
      <c r="H758" s="42"/>
      <c r="I758" s="42"/>
      <c r="J758" s="42"/>
      <c r="K758" s="42"/>
      <c r="L758" s="42"/>
      <c r="M758" s="11" t="str">
        <f xml:space="preserve">
(IF(F758&gt;'admin BN&lt;40'!$C$41,'admin BN&lt;40'!$B$41,
(IF(F758&gt;'admin BN&lt;40'!$C$40,'admin BN&lt;40'!$B$40,
(IF(F758&gt;'admin BN&lt;40'!$C$39,'admin BN&lt;40'!$B$39,
(IF(F758&gt;'admin BN&lt;40'!$C$38,'admin BN&lt;40'!$B$38,
(IF(F758&gt;'admin BN&lt;40'!$C$37,'admin BN&lt;40'!$B$37,
(IF(F758&gt;'admin BN&lt;40'!$C$36,'admin BN&lt;40'!$B$36,
(IF(F758&gt;'admin BN&lt;40'!$C$35,'admin BN&lt;40'!$B$35,
(IF(F758&gt;'admin BN&lt;40'!$C$34,'admin BN&lt;40'!$B$34,
(IF(F758&gt;'admin BN&lt;40'!$C$33,'admin BN&lt;40'!$B$33,
(IF(F758&gt;'admin BN&lt;40'!$C$32,'admin BN&lt;40'!$B$32,
(IF(F758&gt;'admin BN&lt;40'!$C$31,'admin BN&lt;40'!$B$31,
(IF(F758&gt;'admin BN&lt;40'!$C$30,'admin BN&lt;40'!$B$30,
(IF(F758&gt;'admin BN&lt;40'!$C$29,'admin BN&lt;40'!$B$29,IF(F758="","",'admin BN&lt;40'!$B$28)))))))))))))))))))))))))))</f>
        <v/>
      </c>
      <c r="N758" s="12" t="str">
        <f xml:space="preserve">
IF(ISBLANK(K758),"",
IF(K758&gt;'admin BN&lt;40'!$E$6,"Safe",
IF(K758&gt;'admin BN&lt;40'!$G$6,"Danger",)))</f>
        <v/>
      </c>
      <c r="O758" s="13" t="str">
        <f xml:space="preserve">
IF(ISBLANK(L758),"",
IF(L758&gt;'admin BN&lt;40'!$G$7,"Danger",
IF(L758&gt;'admin BN&lt;40'!$F$7,"Alert",
IF(L758&gt;='admin BN&lt;40'!$E$7,"Safe",""))))</f>
        <v/>
      </c>
      <c r="P758" s="14" t="str">
        <f xml:space="preserve">
(IF(G758&gt;'admin BN&lt;40'!$C$23,'admin BN&lt;40'!$B$23,
(IF(G758&gt;'admin BN&lt;40'!$C$22,'admin BN&lt;40'!$B$22,
(IF(G758&gt;'admin BN&lt;40'!$C$21,'admin BN&lt;40'!$B$21,
(IF(G758&gt;'admin BN&lt;40'!$C$20,'admin BN&lt;40'!$B$20,IF(G758&gt;'admin BN&lt;40'!$C$19,'admin BN&lt;40'!$B$19,"")))))))))</f>
        <v/>
      </c>
      <c r="Q758" s="14" t="str">
        <f t="shared" si="22"/>
        <v/>
      </c>
      <c r="R758" s="14">
        <f t="shared" si="23"/>
        <v>5</v>
      </c>
      <c r="S758" s="15" t="str">
        <f xml:space="preserve">
IF($R758&gt;0,"Fill in all required fields",
IF(OR($M758="&gt;3.0%",$M758="2.0-3.0%",$M758="1.5-2.0%",$M758="0.5-1.5%"),"Fuel sulphur content is too high for operation on BN&lt;40, please use a higher BN CLO and the matching sheet",
IF($I758&gt;100,"CLO not suitable for this sheet. Please check BN &gt;100 sheet",
IF(AND($I758&gt;39,$I758&lt;101),"CLO not suitable for this sheet. Please check BN40 - BN100 sheet",
IF(ISERROR(VLOOKUP(Q758,'admin BN&lt;40'!J$6:M$59,4,FALSE)),"",VLOOKUP(Q758,'admin BN&lt;40'!J$6:M$59,4,FALSE))))))</f>
        <v>Fill in all required fields</v>
      </c>
    </row>
    <row r="759" spans="2:19" ht="15">
      <c r="B759" s="10">
        <v>754</v>
      </c>
      <c r="C759" s="41"/>
      <c r="D759" s="42"/>
      <c r="E759" s="42"/>
      <c r="F759" s="42"/>
      <c r="G759" s="42"/>
      <c r="H759" s="42"/>
      <c r="I759" s="42"/>
      <c r="J759" s="42"/>
      <c r="K759" s="42"/>
      <c r="L759" s="42"/>
      <c r="M759" s="11" t="str">
        <f xml:space="preserve">
(IF(F759&gt;'admin BN&lt;40'!$C$41,'admin BN&lt;40'!$B$41,
(IF(F759&gt;'admin BN&lt;40'!$C$40,'admin BN&lt;40'!$B$40,
(IF(F759&gt;'admin BN&lt;40'!$C$39,'admin BN&lt;40'!$B$39,
(IF(F759&gt;'admin BN&lt;40'!$C$38,'admin BN&lt;40'!$B$38,
(IF(F759&gt;'admin BN&lt;40'!$C$37,'admin BN&lt;40'!$B$37,
(IF(F759&gt;'admin BN&lt;40'!$C$36,'admin BN&lt;40'!$B$36,
(IF(F759&gt;'admin BN&lt;40'!$C$35,'admin BN&lt;40'!$B$35,
(IF(F759&gt;'admin BN&lt;40'!$C$34,'admin BN&lt;40'!$B$34,
(IF(F759&gt;'admin BN&lt;40'!$C$33,'admin BN&lt;40'!$B$33,
(IF(F759&gt;'admin BN&lt;40'!$C$32,'admin BN&lt;40'!$B$32,
(IF(F759&gt;'admin BN&lt;40'!$C$31,'admin BN&lt;40'!$B$31,
(IF(F759&gt;'admin BN&lt;40'!$C$30,'admin BN&lt;40'!$B$30,
(IF(F759&gt;'admin BN&lt;40'!$C$29,'admin BN&lt;40'!$B$29,IF(F759="","",'admin BN&lt;40'!$B$28)))))))))))))))))))))))))))</f>
        <v/>
      </c>
      <c r="N759" s="12" t="str">
        <f xml:space="preserve">
IF(ISBLANK(K759),"",
IF(K759&gt;'admin BN&lt;40'!$E$6,"Safe",
IF(K759&gt;'admin BN&lt;40'!$G$6,"Danger",)))</f>
        <v/>
      </c>
      <c r="O759" s="13" t="str">
        <f xml:space="preserve">
IF(ISBLANK(L759),"",
IF(L759&gt;'admin BN&lt;40'!$G$7,"Danger",
IF(L759&gt;'admin BN&lt;40'!$F$7,"Alert",
IF(L759&gt;='admin BN&lt;40'!$E$7,"Safe",""))))</f>
        <v/>
      </c>
      <c r="P759" s="14" t="str">
        <f xml:space="preserve">
(IF(G759&gt;'admin BN&lt;40'!$C$23,'admin BN&lt;40'!$B$23,
(IF(G759&gt;'admin BN&lt;40'!$C$22,'admin BN&lt;40'!$B$22,
(IF(G759&gt;'admin BN&lt;40'!$C$21,'admin BN&lt;40'!$B$21,
(IF(G759&gt;'admin BN&lt;40'!$C$20,'admin BN&lt;40'!$B$20,IF(G759&gt;'admin BN&lt;40'!$C$19,'admin BN&lt;40'!$B$19,"")))))))))</f>
        <v/>
      </c>
      <c r="Q759" s="14" t="str">
        <f t="shared" si="22"/>
        <v/>
      </c>
      <c r="R759" s="14">
        <f t="shared" si="23"/>
        <v>5</v>
      </c>
      <c r="S759" s="15" t="str">
        <f xml:space="preserve">
IF($R759&gt;0,"Fill in all required fields",
IF(OR($M759="&gt;3.0%",$M759="2.0-3.0%",$M759="1.5-2.0%",$M759="0.5-1.5%"),"Fuel sulphur content is too high for operation on BN&lt;40, please use a higher BN CLO and the matching sheet",
IF($I759&gt;100,"CLO not suitable for this sheet. Please check BN &gt;100 sheet",
IF(AND($I759&gt;39,$I759&lt;101),"CLO not suitable for this sheet. Please check BN40 - BN100 sheet",
IF(ISERROR(VLOOKUP(Q759,'admin BN&lt;40'!J$6:M$59,4,FALSE)),"",VLOOKUP(Q759,'admin BN&lt;40'!J$6:M$59,4,FALSE))))))</f>
        <v>Fill in all required fields</v>
      </c>
    </row>
    <row r="760" spans="2:19" ht="15">
      <c r="B760" s="10">
        <v>755</v>
      </c>
      <c r="C760" s="41"/>
      <c r="D760" s="42"/>
      <c r="E760" s="42"/>
      <c r="F760" s="42"/>
      <c r="G760" s="42"/>
      <c r="H760" s="42"/>
      <c r="I760" s="42"/>
      <c r="J760" s="42"/>
      <c r="K760" s="42"/>
      <c r="L760" s="42"/>
      <c r="M760" s="11" t="str">
        <f xml:space="preserve">
(IF(F760&gt;'admin BN&lt;40'!$C$41,'admin BN&lt;40'!$B$41,
(IF(F760&gt;'admin BN&lt;40'!$C$40,'admin BN&lt;40'!$B$40,
(IF(F760&gt;'admin BN&lt;40'!$C$39,'admin BN&lt;40'!$B$39,
(IF(F760&gt;'admin BN&lt;40'!$C$38,'admin BN&lt;40'!$B$38,
(IF(F760&gt;'admin BN&lt;40'!$C$37,'admin BN&lt;40'!$B$37,
(IF(F760&gt;'admin BN&lt;40'!$C$36,'admin BN&lt;40'!$B$36,
(IF(F760&gt;'admin BN&lt;40'!$C$35,'admin BN&lt;40'!$B$35,
(IF(F760&gt;'admin BN&lt;40'!$C$34,'admin BN&lt;40'!$B$34,
(IF(F760&gt;'admin BN&lt;40'!$C$33,'admin BN&lt;40'!$B$33,
(IF(F760&gt;'admin BN&lt;40'!$C$32,'admin BN&lt;40'!$B$32,
(IF(F760&gt;'admin BN&lt;40'!$C$31,'admin BN&lt;40'!$B$31,
(IF(F760&gt;'admin BN&lt;40'!$C$30,'admin BN&lt;40'!$B$30,
(IF(F760&gt;'admin BN&lt;40'!$C$29,'admin BN&lt;40'!$B$29,IF(F760="","",'admin BN&lt;40'!$B$28)))))))))))))))))))))))))))</f>
        <v/>
      </c>
      <c r="N760" s="12" t="str">
        <f xml:space="preserve">
IF(ISBLANK(K760),"",
IF(K760&gt;'admin BN&lt;40'!$E$6,"Safe",
IF(K760&gt;'admin BN&lt;40'!$G$6,"Danger",)))</f>
        <v/>
      </c>
      <c r="O760" s="13" t="str">
        <f xml:space="preserve">
IF(ISBLANK(L760),"",
IF(L760&gt;'admin BN&lt;40'!$G$7,"Danger",
IF(L760&gt;'admin BN&lt;40'!$F$7,"Alert",
IF(L760&gt;='admin BN&lt;40'!$E$7,"Safe",""))))</f>
        <v/>
      </c>
      <c r="P760" s="14" t="str">
        <f xml:space="preserve">
(IF(G760&gt;'admin BN&lt;40'!$C$23,'admin BN&lt;40'!$B$23,
(IF(G760&gt;'admin BN&lt;40'!$C$22,'admin BN&lt;40'!$B$22,
(IF(G760&gt;'admin BN&lt;40'!$C$21,'admin BN&lt;40'!$B$21,
(IF(G760&gt;'admin BN&lt;40'!$C$20,'admin BN&lt;40'!$B$20,IF(G760&gt;'admin BN&lt;40'!$C$19,'admin BN&lt;40'!$B$19,"")))))))))</f>
        <v/>
      </c>
      <c r="Q760" s="14" t="str">
        <f t="shared" si="22"/>
        <v/>
      </c>
      <c r="R760" s="14">
        <f t="shared" si="23"/>
        <v>5</v>
      </c>
      <c r="S760" s="15" t="str">
        <f xml:space="preserve">
IF($R760&gt;0,"Fill in all required fields",
IF(OR($M760="&gt;3.0%",$M760="2.0-3.0%",$M760="1.5-2.0%",$M760="0.5-1.5%"),"Fuel sulphur content is too high for operation on BN&lt;40, please use a higher BN CLO and the matching sheet",
IF($I760&gt;100,"CLO not suitable for this sheet. Please check BN &gt;100 sheet",
IF(AND($I760&gt;39,$I760&lt;101),"CLO not suitable for this sheet. Please check BN40 - BN100 sheet",
IF(ISERROR(VLOOKUP(Q760,'admin BN&lt;40'!J$6:M$59,4,FALSE)),"",VLOOKUP(Q760,'admin BN&lt;40'!J$6:M$59,4,FALSE))))))</f>
        <v>Fill in all required fields</v>
      </c>
    </row>
    <row r="761" spans="2:19" ht="15">
      <c r="B761" s="10">
        <v>756</v>
      </c>
      <c r="C761" s="41"/>
      <c r="D761" s="42"/>
      <c r="E761" s="42"/>
      <c r="F761" s="42"/>
      <c r="G761" s="42"/>
      <c r="H761" s="42"/>
      <c r="I761" s="42"/>
      <c r="J761" s="42"/>
      <c r="K761" s="42"/>
      <c r="L761" s="42"/>
      <c r="M761" s="11" t="str">
        <f xml:space="preserve">
(IF(F761&gt;'admin BN&lt;40'!$C$41,'admin BN&lt;40'!$B$41,
(IF(F761&gt;'admin BN&lt;40'!$C$40,'admin BN&lt;40'!$B$40,
(IF(F761&gt;'admin BN&lt;40'!$C$39,'admin BN&lt;40'!$B$39,
(IF(F761&gt;'admin BN&lt;40'!$C$38,'admin BN&lt;40'!$B$38,
(IF(F761&gt;'admin BN&lt;40'!$C$37,'admin BN&lt;40'!$B$37,
(IF(F761&gt;'admin BN&lt;40'!$C$36,'admin BN&lt;40'!$B$36,
(IF(F761&gt;'admin BN&lt;40'!$C$35,'admin BN&lt;40'!$B$35,
(IF(F761&gt;'admin BN&lt;40'!$C$34,'admin BN&lt;40'!$B$34,
(IF(F761&gt;'admin BN&lt;40'!$C$33,'admin BN&lt;40'!$B$33,
(IF(F761&gt;'admin BN&lt;40'!$C$32,'admin BN&lt;40'!$B$32,
(IF(F761&gt;'admin BN&lt;40'!$C$31,'admin BN&lt;40'!$B$31,
(IF(F761&gt;'admin BN&lt;40'!$C$30,'admin BN&lt;40'!$B$30,
(IF(F761&gt;'admin BN&lt;40'!$C$29,'admin BN&lt;40'!$B$29,IF(F761="","",'admin BN&lt;40'!$B$28)))))))))))))))))))))))))))</f>
        <v/>
      </c>
      <c r="N761" s="12" t="str">
        <f xml:space="preserve">
IF(ISBLANK(K761),"",
IF(K761&gt;'admin BN&lt;40'!$E$6,"Safe",
IF(K761&gt;'admin BN&lt;40'!$G$6,"Danger",)))</f>
        <v/>
      </c>
      <c r="O761" s="13" t="str">
        <f xml:space="preserve">
IF(ISBLANK(L761),"",
IF(L761&gt;'admin BN&lt;40'!$G$7,"Danger",
IF(L761&gt;'admin BN&lt;40'!$F$7,"Alert",
IF(L761&gt;='admin BN&lt;40'!$E$7,"Safe",""))))</f>
        <v/>
      </c>
      <c r="P761" s="14" t="str">
        <f xml:space="preserve">
(IF(G761&gt;'admin BN&lt;40'!$C$23,'admin BN&lt;40'!$B$23,
(IF(G761&gt;'admin BN&lt;40'!$C$22,'admin BN&lt;40'!$B$22,
(IF(G761&gt;'admin BN&lt;40'!$C$21,'admin BN&lt;40'!$B$21,
(IF(G761&gt;'admin BN&lt;40'!$C$20,'admin BN&lt;40'!$B$20,IF(G761&gt;'admin BN&lt;40'!$C$19,'admin BN&lt;40'!$B$19,"")))))))))</f>
        <v/>
      </c>
      <c r="Q761" s="14" t="str">
        <f t="shared" si="22"/>
        <v/>
      </c>
      <c r="R761" s="14">
        <f t="shared" si="23"/>
        <v>5</v>
      </c>
      <c r="S761" s="15" t="str">
        <f xml:space="preserve">
IF($R761&gt;0,"Fill in all required fields",
IF(OR($M761="&gt;3.0%",$M761="2.0-3.0%",$M761="1.5-2.0%",$M761="0.5-1.5%"),"Fuel sulphur content is too high for operation on BN&lt;40, please use a higher BN CLO and the matching sheet",
IF($I761&gt;100,"CLO not suitable for this sheet. Please check BN &gt;100 sheet",
IF(AND($I761&gt;39,$I761&lt;101),"CLO not suitable for this sheet. Please check BN40 - BN100 sheet",
IF(ISERROR(VLOOKUP(Q761,'admin BN&lt;40'!J$6:M$59,4,FALSE)),"",VLOOKUP(Q761,'admin BN&lt;40'!J$6:M$59,4,FALSE))))))</f>
        <v>Fill in all required fields</v>
      </c>
    </row>
    <row r="762" spans="2:19" ht="15">
      <c r="B762" s="10">
        <v>757</v>
      </c>
      <c r="C762" s="41"/>
      <c r="D762" s="42"/>
      <c r="E762" s="42"/>
      <c r="F762" s="42"/>
      <c r="G762" s="42"/>
      <c r="H762" s="42"/>
      <c r="I762" s="42"/>
      <c r="J762" s="42"/>
      <c r="K762" s="42"/>
      <c r="L762" s="42"/>
      <c r="M762" s="11" t="str">
        <f xml:space="preserve">
(IF(F762&gt;'admin BN&lt;40'!$C$41,'admin BN&lt;40'!$B$41,
(IF(F762&gt;'admin BN&lt;40'!$C$40,'admin BN&lt;40'!$B$40,
(IF(F762&gt;'admin BN&lt;40'!$C$39,'admin BN&lt;40'!$B$39,
(IF(F762&gt;'admin BN&lt;40'!$C$38,'admin BN&lt;40'!$B$38,
(IF(F762&gt;'admin BN&lt;40'!$C$37,'admin BN&lt;40'!$B$37,
(IF(F762&gt;'admin BN&lt;40'!$C$36,'admin BN&lt;40'!$B$36,
(IF(F762&gt;'admin BN&lt;40'!$C$35,'admin BN&lt;40'!$B$35,
(IF(F762&gt;'admin BN&lt;40'!$C$34,'admin BN&lt;40'!$B$34,
(IF(F762&gt;'admin BN&lt;40'!$C$33,'admin BN&lt;40'!$B$33,
(IF(F762&gt;'admin BN&lt;40'!$C$32,'admin BN&lt;40'!$B$32,
(IF(F762&gt;'admin BN&lt;40'!$C$31,'admin BN&lt;40'!$B$31,
(IF(F762&gt;'admin BN&lt;40'!$C$30,'admin BN&lt;40'!$B$30,
(IF(F762&gt;'admin BN&lt;40'!$C$29,'admin BN&lt;40'!$B$29,IF(F762="","",'admin BN&lt;40'!$B$28)))))))))))))))))))))))))))</f>
        <v/>
      </c>
      <c r="N762" s="12" t="str">
        <f xml:space="preserve">
IF(ISBLANK(K762),"",
IF(K762&gt;'admin BN&lt;40'!$E$6,"Safe",
IF(K762&gt;'admin BN&lt;40'!$G$6,"Danger",)))</f>
        <v/>
      </c>
      <c r="O762" s="13" t="str">
        <f xml:space="preserve">
IF(ISBLANK(L762),"",
IF(L762&gt;'admin BN&lt;40'!$G$7,"Danger",
IF(L762&gt;'admin BN&lt;40'!$F$7,"Alert",
IF(L762&gt;='admin BN&lt;40'!$E$7,"Safe",""))))</f>
        <v/>
      </c>
      <c r="P762" s="14" t="str">
        <f xml:space="preserve">
(IF(G762&gt;'admin BN&lt;40'!$C$23,'admin BN&lt;40'!$B$23,
(IF(G762&gt;'admin BN&lt;40'!$C$22,'admin BN&lt;40'!$B$22,
(IF(G762&gt;'admin BN&lt;40'!$C$21,'admin BN&lt;40'!$B$21,
(IF(G762&gt;'admin BN&lt;40'!$C$20,'admin BN&lt;40'!$B$20,IF(G762&gt;'admin BN&lt;40'!$C$19,'admin BN&lt;40'!$B$19,"")))))))))</f>
        <v/>
      </c>
      <c r="Q762" s="14" t="str">
        <f t="shared" si="22"/>
        <v/>
      </c>
      <c r="R762" s="14">
        <f t="shared" si="23"/>
        <v>5</v>
      </c>
      <c r="S762" s="15" t="str">
        <f xml:space="preserve">
IF($R762&gt;0,"Fill in all required fields",
IF(OR($M762="&gt;3.0%",$M762="2.0-3.0%",$M762="1.5-2.0%",$M762="0.5-1.5%"),"Fuel sulphur content is too high for operation on BN&lt;40, please use a higher BN CLO and the matching sheet",
IF($I762&gt;100,"CLO not suitable for this sheet. Please check BN &gt;100 sheet",
IF(AND($I762&gt;39,$I762&lt;101),"CLO not suitable for this sheet. Please check BN40 - BN100 sheet",
IF(ISERROR(VLOOKUP(Q762,'admin BN&lt;40'!J$6:M$59,4,FALSE)),"",VLOOKUP(Q762,'admin BN&lt;40'!J$6:M$59,4,FALSE))))))</f>
        <v>Fill in all required fields</v>
      </c>
    </row>
    <row r="763" spans="2:19" ht="15">
      <c r="B763" s="10">
        <v>758</v>
      </c>
      <c r="C763" s="41"/>
      <c r="D763" s="42"/>
      <c r="E763" s="42"/>
      <c r="F763" s="42"/>
      <c r="G763" s="42"/>
      <c r="H763" s="42"/>
      <c r="I763" s="42"/>
      <c r="J763" s="42"/>
      <c r="K763" s="42"/>
      <c r="L763" s="42"/>
      <c r="M763" s="11" t="str">
        <f xml:space="preserve">
(IF(F763&gt;'admin BN&lt;40'!$C$41,'admin BN&lt;40'!$B$41,
(IF(F763&gt;'admin BN&lt;40'!$C$40,'admin BN&lt;40'!$B$40,
(IF(F763&gt;'admin BN&lt;40'!$C$39,'admin BN&lt;40'!$B$39,
(IF(F763&gt;'admin BN&lt;40'!$C$38,'admin BN&lt;40'!$B$38,
(IF(F763&gt;'admin BN&lt;40'!$C$37,'admin BN&lt;40'!$B$37,
(IF(F763&gt;'admin BN&lt;40'!$C$36,'admin BN&lt;40'!$B$36,
(IF(F763&gt;'admin BN&lt;40'!$C$35,'admin BN&lt;40'!$B$35,
(IF(F763&gt;'admin BN&lt;40'!$C$34,'admin BN&lt;40'!$B$34,
(IF(F763&gt;'admin BN&lt;40'!$C$33,'admin BN&lt;40'!$B$33,
(IF(F763&gt;'admin BN&lt;40'!$C$32,'admin BN&lt;40'!$B$32,
(IF(F763&gt;'admin BN&lt;40'!$C$31,'admin BN&lt;40'!$B$31,
(IF(F763&gt;'admin BN&lt;40'!$C$30,'admin BN&lt;40'!$B$30,
(IF(F763&gt;'admin BN&lt;40'!$C$29,'admin BN&lt;40'!$B$29,IF(F763="","",'admin BN&lt;40'!$B$28)))))))))))))))))))))))))))</f>
        <v/>
      </c>
      <c r="N763" s="12" t="str">
        <f xml:space="preserve">
IF(ISBLANK(K763),"",
IF(K763&gt;'admin BN&lt;40'!$E$6,"Safe",
IF(K763&gt;'admin BN&lt;40'!$G$6,"Danger",)))</f>
        <v/>
      </c>
      <c r="O763" s="13" t="str">
        <f xml:space="preserve">
IF(ISBLANK(L763),"",
IF(L763&gt;'admin BN&lt;40'!$G$7,"Danger",
IF(L763&gt;'admin BN&lt;40'!$F$7,"Alert",
IF(L763&gt;='admin BN&lt;40'!$E$7,"Safe",""))))</f>
        <v/>
      </c>
      <c r="P763" s="14" t="str">
        <f xml:space="preserve">
(IF(G763&gt;'admin BN&lt;40'!$C$23,'admin BN&lt;40'!$B$23,
(IF(G763&gt;'admin BN&lt;40'!$C$22,'admin BN&lt;40'!$B$22,
(IF(G763&gt;'admin BN&lt;40'!$C$21,'admin BN&lt;40'!$B$21,
(IF(G763&gt;'admin BN&lt;40'!$C$20,'admin BN&lt;40'!$B$20,IF(G763&gt;'admin BN&lt;40'!$C$19,'admin BN&lt;40'!$B$19,"")))))))))</f>
        <v/>
      </c>
      <c r="Q763" s="14" t="str">
        <f t="shared" si="22"/>
        <v/>
      </c>
      <c r="R763" s="14">
        <f t="shared" si="23"/>
        <v>5</v>
      </c>
      <c r="S763" s="15" t="str">
        <f xml:space="preserve">
IF($R763&gt;0,"Fill in all required fields",
IF(OR($M763="&gt;3.0%",$M763="2.0-3.0%",$M763="1.5-2.0%",$M763="0.5-1.5%"),"Fuel sulphur content is too high for operation on BN&lt;40, please use a higher BN CLO and the matching sheet",
IF($I763&gt;100,"CLO not suitable for this sheet. Please check BN &gt;100 sheet",
IF(AND($I763&gt;39,$I763&lt;101),"CLO not suitable for this sheet. Please check BN40 - BN100 sheet",
IF(ISERROR(VLOOKUP(Q763,'admin BN&lt;40'!J$6:M$59,4,FALSE)),"",VLOOKUP(Q763,'admin BN&lt;40'!J$6:M$59,4,FALSE))))))</f>
        <v>Fill in all required fields</v>
      </c>
    </row>
    <row r="764" spans="2:19" ht="15">
      <c r="B764" s="10">
        <v>759</v>
      </c>
      <c r="C764" s="41"/>
      <c r="D764" s="42"/>
      <c r="E764" s="42"/>
      <c r="F764" s="42"/>
      <c r="G764" s="42"/>
      <c r="H764" s="42"/>
      <c r="I764" s="42"/>
      <c r="J764" s="42"/>
      <c r="K764" s="42"/>
      <c r="L764" s="42"/>
      <c r="M764" s="11" t="str">
        <f xml:space="preserve">
(IF(F764&gt;'admin BN&lt;40'!$C$41,'admin BN&lt;40'!$B$41,
(IF(F764&gt;'admin BN&lt;40'!$C$40,'admin BN&lt;40'!$B$40,
(IF(F764&gt;'admin BN&lt;40'!$C$39,'admin BN&lt;40'!$B$39,
(IF(F764&gt;'admin BN&lt;40'!$C$38,'admin BN&lt;40'!$B$38,
(IF(F764&gt;'admin BN&lt;40'!$C$37,'admin BN&lt;40'!$B$37,
(IF(F764&gt;'admin BN&lt;40'!$C$36,'admin BN&lt;40'!$B$36,
(IF(F764&gt;'admin BN&lt;40'!$C$35,'admin BN&lt;40'!$B$35,
(IF(F764&gt;'admin BN&lt;40'!$C$34,'admin BN&lt;40'!$B$34,
(IF(F764&gt;'admin BN&lt;40'!$C$33,'admin BN&lt;40'!$B$33,
(IF(F764&gt;'admin BN&lt;40'!$C$32,'admin BN&lt;40'!$B$32,
(IF(F764&gt;'admin BN&lt;40'!$C$31,'admin BN&lt;40'!$B$31,
(IF(F764&gt;'admin BN&lt;40'!$C$30,'admin BN&lt;40'!$B$30,
(IF(F764&gt;'admin BN&lt;40'!$C$29,'admin BN&lt;40'!$B$29,IF(F764="","",'admin BN&lt;40'!$B$28)))))))))))))))))))))))))))</f>
        <v/>
      </c>
      <c r="N764" s="12" t="str">
        <f xml:space="preserve">
IF(ISBLANK(K764),"",
IF(K764&gt;'admin BN&lt;40'!$E$6,"Safe",
IF(K764&gt;'admin BN&lt;40'!$G$6,"Danger",)))</f>
        <v/>
      </c>
      <c r="O764" s="13" t="str">
        <f xml:space="preserve">
IF(ISBLANK(L764),"",
IF(L764&gt;'admin BN&lt;40'!$G$7,"Danger",
IF(L764&gt;'admin BN&lt;40'!$F$7,"Alert",
IF(L764&gt;='admin BN&lt;40'!$E$7,"Safe",""))))</f>
        <v/>
      </c>
      <c r="P764" s="14" t="str">
        <f xml:space="preserve">
(IF(G764&gt;'admin BN&lt;40'!$C$23,'admin BN&lt;40'!$B$23,
(IF(G764&gt;'admin BN&lt;40'!$C$22,'admin BN&lt;40'!$B$22,
(IF(G764&gt;'admin BN&lt;40'!$C$21,'admin BN&lt;40'!$B$21,
(IF(G764&gt;'admin BN&lt;40'!$C$20,'admin BN&lt;40'!$B$20,IF(G764&gt;'admin BN&lt;40'!$C$19,'admin BN&lt;40'!$B$19,"")))))))))</f>
        <v/>
      </c>
      <c r="Q764" s="14" t="str">
        <f t="shared" si="22"/>
        <v/>
      </c>
      <c r="R764" s="14">
        <f t="shared" si="23"/>
        <v>5</v>
      </c>
      <c r="S764" s="15" t="str">
        <f xml:space="preserve">
IF($R764&gt;0,"Fill in all required fields",
IF(OR($M764="&gt;3.0%",$M764="2.0-3.0%",$M764="1.5-2.0%",$M764="0.5-1.5%"),"Fuel sulphur content is too high for operation on BN&lt;40, please use a higher BN CLO and the matching sheet",
IF($I764&gt;100,"CLO not suitable for this sheet. Please check BN &gt;100 sheet",
IF(AND($I764&gt;39,$I764&lt;101),"CLO not suitable for this sheet. Please check BN40 - BN100 sheet",
IF(ISERROR(VLOOKUP(Q764,'admin BN&lt;40'!J$6:M$59,4,FALSE)),"",VLOOKUP(Q764,'admin BN&lt;40'!J$6:M$59,4,FALSE))))))</f>
        <v>Fill in all required fields</v>
      </c>
    </row>
    <row r="765" spans="2:19" ht="15">
      <c r="B765" s="10">
        <v>760</v>
      </c>
      <c r="C765" s="41"/>
      <c r="D765" s="42"/>
      <c r="E765" s="42"/>
      <c r="F765" s="42"/>
      <c r="G765" s="42"/>
      <c r="H765" s="42"/>
      <c r="I765" s="42"/>
      <c r="J765" s="42"/>
      <c r="K765" s="42"/>
      <c r="L765" s="42"/>
      <c r="M765" s="11" t="str">
        <f xml:space="preserve">
(IF(F765&gt;'admin BN&lt;40'!$C$41,'admin BN&lt;40'!$B$41,
(IF(F765&gt;'admin BN&lt;40'!$C$40,'admin BN&lt;40'!$B$40,
(IF(F765&gt;'admin BN&lt;40'!$C$39,'admin BN&lt;40'!$B$39,
(IF(F765&gt;'admin BN&lt;40'!$C$38,'admin BN&lt;40'!$B$38,
(IF(F765&gt;'admin BN&lt;40'!$C$37,'admin BN&lt;40'!$B$37,
(IF(F765&gt;'admin BN&lt;40'!$C$36,'admin BN&lt;40'!$B$36,
(IF(F765&gt;'admin BN&lt;40'!$C$35,'admin BN&lt;40'!$B$35,
(IF(F765&gt;'admin BN&lt;40'!$C$34,'admin BN&lt;40'!$B$34,
(IF(F765&gt;'admin BN&lt;40'!$C$33,'admin BN&lt;40'!$B$33,
(IF(F765&gt;'admin BN&lt;40'!$C$32,'admin BN&lt;40'!$B$32,
(IF(F765&gt;'admin BN&lt;40'!$C$31,'admin BN&lt;40'!$B$31,
(IF(F765&gt;'admin BN&lt;40'!$C$30,'admin BN&lt;40'!$B$30,
(IF(F765&gt;'admin BN&lt;40'!$C$29,'admin BN&lt;40'!$B$29,IF(F765="","",'admin BN&lt;40'!$B$28)))))))))))))))))))))))))))</f>
        <v/>
      </c>
      <c r="N765" s="12" t="str">
        <f xml:space="preserve">
IF(ISBLANK(K765),"",
IF(K765&gt;'admin BN&lt;40'!$E$6,"Safe",
IF(K765&gt;'admin BN&lt;40'!$G$6,"Danger",)))</f>
        <v/>
      </c>
      <c r="O765" s="13" t="str">
        <f xml:space="preserve">
IF(ISBLANK(L765),"",
IF(L765&gt;'admin BN&lt;40'!$G$7,"Danger",
IF(L765&gt;'admin BN&lt;40'!$F$7,"Alert",
IF(L765&gt;='admin BN&lt;40'!$E$7,"Safe",""))))</f>
        <v/>
      </c>
      <c r="P765" s="14" t="str">
        <f xml:space="preserve">
(IF(G765&gt;'admin BN&lt;40'!$C$23,'admin BN&lt;40'!$B$23,
(IF(G765&gt;'admin BN&lt;40'!$C$22,'admin BN&lt;40'!$B$22,
(IF(G765&gt;'admin BN&lt;40'!$C$21,'admin BN&lt;40'!$B$21,
(IF(G765&gt;'admin BN&lt;40'!$C$20,'admin BN&lt;40'!$B$20,IF(G765&gt;'admin BN&lt;40'!$C$19,'admin BN&lt;40'!$B$19,"")))))))))</f>
        <v/>
      </c>
      <c r="Q765" s="14" t="str">
        <f t="shared" si="22"/>
        <v/>
      </c>
      <c r="R765" s="14">
        <f t="shared" si="23"/>
        <v>5</v>
      </c>
      <c r="S765" s="15" t="str">
        <f xml:space="preserve">
IF($R765&gt;0,"Fill in all required fields",
IF(OR($M765="&gt;3.0%",$M765="2.0-3.0%",$M765="1.5-2.0%",$M765="0.5-1.5%"),"Fuel sulphur content is too high for operation on BN&lt;40, please use a higher BN CLO and the matching sheet",
IF($I765&gt;100,"CLO not suitable for this sheet. Please check BN &gt;100 sheet",
IF(AND($I765&gt;39,$I765&lt;101),"CLO not suitable for this sheet. Please check BN40 - BN100 sheet",
IF(ISERROR(VLOOKUP(Q765,'admin BN&lt;40'!J$6:M$59,4,FALSE)),"",VLOOKUP(Q765,'admin BN&lt;40'!J$6:M$59,4,FALSE))))))</f>
        <v>Fill in all required fields</v>
      </c>
    </row>
    <row r="766" spans="2:19" ht="15">
      <c r="B766" s="10">
        <v>761</v>
      </c>
      <c r="C766" s="41"/>
      <c r="D766" s="42"/>
      <c r="E766" s="42"/>
      <c r="F766" s="42"/>
      <c r="G766" s="42"/>
      <c r="H766" s="42"/>
      <c r="I766" s="42"/>
      <c r="J766" s="42"/>
      <c r="K766" s="42"/>
      <c r="L766" s="42"/>
      <c r="M766" s="11" t="str">
        <f xml:space="preserve">
(IF(F766&gt;'admin BN&lt;40'!$C$41,'admin BN&lt;40'!$B$41,
(IF(F766&gt;'admin BN&lt;40'!$C$40,'admin BN&lt;40'!$B$40,
(IF(F766&gt;'admin BN&lt;40'!$C$39,'admin BN&lt;40'!$B$39,
(IF(F766&gt;'admin BN&lt;40'!$C$38,'admin BN&lt;40'!$B$38,
(IF(F766&gt;'admin BN&lt;40'!$C$37,'admin BN&lt;40'!$B$37,
(IF(F766&gt;'admin BN&lt;40'!$C$36,'admin BN&lt;40'!$B$36,
(IF(F766&gt;'admin BN&lt;40'!$C$35,'admin BN&lt;40'!$B$35,
(IF(F766&gt;'admin BN&lt;40'!$C$34,'admin BN&lt;40'!$B$34,
(IF(F766&gt;'admin BN&lt;40'!$C$33,'admin BN&lt;40'!$B$33,
(IF(F766&gt;'admin BN&lt;40'!$C$32,'admin BN&lt;40'!$B$32,
(IF(F766&gt;'admin BN&lt;40'!$C$31,'admin BN&lt;40'!$B$31,
(IF(F766&gt;'admin BN&lt;40'!$C$30,'admin BN&lt;40'!$B$30,
(IF(F766&gt;'admin BN&lt;40'!$C$29,'admin BN&lt;40'!$B$29,IF(F766="","",'admin BN&lt;40'!$B$28)))))))))))))))))))))))))))</f>
        <v/>
      </c>
      <c r="N766" s="12" t="str">
        <f xml:space="preserve">
IF(ISBLANK(K766),"",
IF(K766&gt;'admin BN&lt;40'!$E$6,"Safe",
IF(K766&gt;'admin BN&lt;40'!$G$6,"Danger",)))</f>
        <v/>
      </c>
      <c r="O766" s="13" t="str">
        <f xml:space="preserve">
IF(ISBLANK(L766),"",
IF(L766&gt;'admin BN&lt;40'!$G$7,"Danger",
IF(L766&gt;'admin BN&lt;40'!$F$7,"Alert",
IF(L766&gt;='admin BN&lt;40'!$E$7,"Safe",""))))</f>
        <v/>
      </c>
      <c r="P766" s="14" t="str">
        <f xml:space="preserve">
(IF(G766&gt;'admin BN&lt;40'!$C$23,'admin BN&lt;40'!$B$23,
(IF(G766&gt;'admin BN&lt;40'!$C$22,'admin BN&lt;40'!$B$22,
(IF(G766&gt;'admin BN&lt;40'!$C$21,'admin BN&lt;40'!$B$21,
(IF(G766&gt;'admin BN&lt;40'!$C$20,'admin BN&lt;40'!$B$20,IF(G766&gt;'admin BN&lt;40'!$C$19,'admin BN&lt;40'!$B$19,"")))))))))</f>
        <v/>
      </c>
      <c r="Q766" s="14" t="str">
        <f t="shared" si="22"/>
        <v/>
      </c>
      <c r="R766" s="14">
        <f t="shared" si="23"/>
        <v>5</v>
      </c>
      <c r="S766" s="15" t="str">
        <f xml:space="preserve">
IF($R766&gt;0,"Fill in all required fields",
IF(OR($M766="&gt;3.0%",$M766="2.0-3.0%",$M766="1.5-2.0%",$M766="0.5-1.5%"),"Fuel sulphur content is too high for operation on BN&lt;40, please use a higher BN CLO and the matching sheet",
IF($I766&gt;100,"CLO not suitable for this sheet. Please check BN &gt;100 sheet",
IF(AND($I766&gt;39,$I766&lt;101),"CLO not suitable for this sheet. Please check BN40 - BN100 sheet",
IF(ISERROR(VLOOKUP(Q766,'admin BN&lt;40'!J$6:M$59,4,FALSE)),"",VLOOKUP(Q766,'admin BN&lt;40'!J$6:M$59,4,FALSE))))))</f>
        <v>Fill in all required fields</v>
      </c>
    </row>
    <row r="767" spans="2:19" ht="15">
      <c r="B767" s="10">
        <v>762</v>
      </c>
      <c r="C767" s="41"/>
      <c r="D767" s="42"/>
      <c r="E767" s="42"/>
      <c r="F767" s="42"/>
      <c r="G767" s="42"/>
      <c r="H767" s="42"/>
      <c r="I767" s="42"/>
      <c r="J767" s="42"/>
      <c r="K767" s="42"/>
      <c r="L767" s="42"/>
      <c r="M767" s="11" t="str">
        <f xml:space="preserve">
(IF(F767&gt;'admin BN&lt;40'!$C$41,'admin BN&lt;40'!$B$41,
(IF(F767&gt;'admin BN&lt;40'!$C$40,'admin BN&lt;40'!$B$40,
(IF(F767&gt;'admin BN&lt;40'!$C$39,'admin BN&lt;40'!$B$39,
(IF(F767&gt;'admin BN&lt;40'!$C$38,'admin BN&lt;40'!$B$38,
(IF(F767&gt;'admin BN&lt;40'!$C$37,'admin BN&lt;40'!$B$37,
(IF(F767&gt;'admin BN&lt;40'!$C$36,'admin BN&lt;40'!$B$36,
(IF(F767&gt;'admin BN&lt;40'!$C$35,'admin BN&lt;40'!$B$35,
(IF(F767&gt;'admin BN&lt;40'!$C$34,'admin BN&lt;40'!$B$34,
(IF(F767&gt;'admin BN&lt;40'!$C$33,'admin BN&lt;40'!$B$33,
(IF(F767&gt;'admin BN&lt;40'!$C$32,'admin BN&lt;40'!$B$32,
(IF(F767&gt;'admin BN&lt;40'!$C$31,'admin BN&lt;40'!$B$31,
(IF(F767&gt;'admin BN&lt;40'!$C$30,'admin BN&lt;40'!$B$30,
(IF(F767&gt;'admin BN&lt;40'!$C$29,'admin BN&lt;40'!$B$29,IF(F767="","",'admin BN&lt;40'!$B$28)))))))))))))))))))))))))))</f>
        <v/>
      </c>
      <c r="N767" s="12" t="str">
        <f xml:space="preserve">
IF(ISBLANK(K767),"",
IF(K767&gt;'admin BN&lt;40'!$E$6,"Safe",
IF(K767&gt;'admin BN&lt;40'!$G$6,"Danger",)))</f>
        <v/>
      </c>
      <c r="O767" s="13" t="str">
        <f xml:space="preserve">
IF(ISBLANK(L767),"",
IF(L767&gt;'admin BN&lt;40'!$G$7,"Danger",
IF(L767&gt;'admin BN&lt;40'!$F$7,"Alert",
IF(L767&gt;='admin BN&lt;40'!$E$7,"Safe",""))))</f>
        <v/>
      </c>
      <c r="P767" s="14" t="str">
        <f xml:space="preserve">
(IF(G767&gt;'admin BN&lt;40'!$C$23,'admin BN&lt;40'!$B$23,
(IF(G767&gt;'admin BN&lt;40'!$C$22,'admin BN&lt;40'!$B$22,
(IF(G767&gt;'admin BN&lt;40'!$C$21,'admin BN&lt;40'!$B$21,
(IF(G767&gt;'admin BN&lt;40'!$C$20,'admin BN&lt;40'!$B$20,IF(G767&gt;'admin BN&lt;40'!$C$19,'admin BN&lt;40'!$B$19,"")))))))))</f>
        <v/>
      </c>
      <c r="Q767" s="14" t="str">
        <f t="shared" si="22"/>
        <v/>
      </c>
      <c r="R767" s="14">
        <f t="shared" si="23"/>
        <v>5</v>
      </c>
      <c r="S767" s="15" t="str">
        <f xml:space="preserve">
IF($R767&gt;0,"Fill in all required fields",
IF(OR($M767="&gt;3.0%",$M767="2.0-3.0%",$M767="1.5-2.0%",$M767="0.5-1.5%"),"Fuel sulphur content is too high for operation on BN&lt;40, please use a higher BN CLO and the matching sheet",
IF($I767&gt;100,"CLO not suitable for this sheet. Please check BN &gt;100 sheet",
IF(AND($I767&gt;39,$I767&lt;101),"CLO not suitable for this sheet. Please check BN40 - BN100 sheet",
IF(ISERROR(VLOOKUP(Q767,'admin BN&lt;40'!J$6:M$59,4,FALSE)),"",VLOOKUP(Q767,'admin BN&lt;40'!J$6:M$59,4,FALSE))))))</f>
        <v>Fill in all required fields</v>
      </c>
    </row>
    <row r="768" spans="2:19" ht="15">
      <c r="B768" s="10">
        <v>763</v>
      </c>
      <c r="C768" s="41"/>
      <c r="D768" s="42"/>
      <c r="E768" s="42"/>
      <c r="F768" s="42"/>
      <c r="G768" s="42"/>
      <c r="H768" s="42"/>
      <c r="I768" s="42"/>
      <c r="J768" s="42"/>
      <c r="K768" s="42"/>
      <c r="L768" s="42"/>
      <c r="M768" s="11" t="str">
        <f xml:space="preserve">
(IF(F768&gt;'admin BN&lt;40'!$C$41,'admin BN&lt;40'!$B$41,
(IF(F768&gt;'admin BN&lt;40'!$C$40,'admin BN&lt;40'!$B$40,
(IF(F768&gt;'admin BN&lt;40'!$C$39,'admin BN&lt;40'!$B$39,
(IF(F768&gt;'admin BN&lt;40'!$C$38,'admin BN&lt;40'!$B$38,
(IF(F768&gt;'admin BN&lt;40'!$C$37,'admin BN&lt;40'!$B$37,
(IF(F768&gt;'admin BN&lt;40'!$C$36,'admin BN&lt;40'!$B$36,
(IF(F768&gt;'admin BN&lt;40'!$C$35,'admin BN&lt;40'!$B$35,
(IF(F768&gt;'admin BN&lt;40'!$C$34,'admin BN&lt;40'!$B$34,
(IF(F768&gt;'admin BN&lt;40'!$C$33,'admin BN&lt;40'!$B$33,
(IF(F768&gt;'admin BN&lt;40'!$C$32,'admin BN&lt;40'!$B$32,
(IF(F768&gt;'admin BN&lt;40'!$C$31,'admin BN&lt;40'!$B$31,
(IF(F768&gt;'admin BN&lt;40'!$C$30,'admin BN&lt;40'!$B$30,
(IF(F768&gt;'admin BN&lt;40'!$C$29,'admin BN&lt;40'!$B$29,IF(F768="","",'admin BN&lt;40'!$B$28)))))))))))))))))))))))))))</f>
        <v/>
      </c>
      <c r="N768" s="12" t="str">
        <f xml:space="preserve">
IF(ISBLANK(K768),"",
IF(K768&gt;'admin BN&lt;40'!$E$6,"Safe",
IF(K768&gt;'admin BN&lt;40'!$G$6,"Danger",)))</f>
        <v/>
      </c>
      <c r="O768" s="13" t="str">
        <f xml:space="preserve">
IF(ISBLANK(L768),"",
IF(L768&gt;'admin BN&lt;40'!$G$7,"Danger",
IF(L768&gt;'admin BN&lt;40'!$F$7,"Alert",
IF(L768&gt;='admin BN&lt;40'!$E$7,"Safe",""))))</f>
        <v/>
      </c>
      <c r="P768" s="14" t="str">
        <f xml:space="preserve">
(IF(G768&gt;'admin BN&lt;40'!$C$23,'admin BN&lt;40'!$B$23,
(IF(G768&gt;'admin BN&lt;40'!$C$22,'admin BN&lt;40'!$B$22,
(IF(G768&gt;'admin BN&lt;40'!$C$21,'admin BN&lt;40'!$B$21,
(IF(G768&gt;'admin BN&lt;40'!$C$20,'admin BN&lt;40'!$B$20,IF(G768&gt;'admin BN&lt;40'!$C$19,'admin BN&lt;40'!$B$19,"")))))))))</f>
        <v/>
      </c>
      <c r="Q768" s="14" t="str">
        <f t="shared" si="22"/>
        <v/>
      </c>
      <c r="R768" s="14">
        <f t="shared" si="23"/>
        <v>5</v>
      </c>
      <c r="S768" s="15" t="str">
        <f xml:space="preserve">
IF($R768&gt;0,"Fill in all required fields",
IF(OR($M768="&gt;3.0%",$M768="2.0-3.0%",$M768="1.5-2.0%",$M768="0.5-1.5%"),"Fuel sulphur content is too high for operation on BN&lt;40, please use a higher BN CLO and the matching sheet",
IF($I768&gt;100,"CLO not suitable for this sheet. Please check BN &gt;100 sheet",
IF(AND($I768&gt;39,$I768&lt;101),"CLO not suitable for this sheet. Please check BN40 - BN100 sheet",
IF(ISERROR(VLOOKUP(Q768,'admin BN&lt;40'!J$6:M$59,4,FALSE)),"",VLOOKUP(Q768,'admin BN&lt;40'!J$6:M$59,4,FALSE))))))</f>
        <v>Fill in all required fields</v>
      </c>
    </row>
    <row r="769" spans="2:19" ht="15">
      <c r="B769" s="10">
        <v>764</v>
      </c>
      <c r="C769" s="41"/>
      <c r="D769" s="42"/>
      <c r="E769" s="42"/>
      <c r="F769" s="42"/>
      <c r="G769" s="42"/>
      <c r="H769" s="42"/>
      <c r="I769" s="42"/>
      <c r="J769" s="42"/>
      <c r="K769" s="42"/>
      <c r="L769" s="42"/>
      <c r="M769" s="11" t="str">
        <f xml:space="preserve">
(IF(F769&gt;'admin BN&lt;40'!$C$41,'admin BN&lt;40'!$B$41,
(IF(F769&gt;'admin BN&lt;40'!$C$40,'admin BN&lt;40'!$B$40,
(IF(F769&gt;'admin BN&lt;40'!$C$39,'admin BN&lt;40'!$B$39,
(IF(F769&gt;'admin BN&lt;40'!$C$38,'admin BN&lt;40'!$B$38,
(IF(F769&gt;'admin BN&lt;40'!$C$37,'admin BN&lt;40'!$B$37,
(IF(F769&gt;'admin BN&lt;40'!$C$36,'admin BN&lt;40'!$B$36,
(IF(F769&gt;'admin BN&lt;40'!$C$35,'admin BN&lt;40'!$B$35,
(IF(F769&gt;'admin BN&lt;40'!$C$34,'admin BN&lt;40'!$B$34,
(IF(F769&gt;'admin BN&lt;40'!$C$33,'admin BN&lt;40'!$B$33,
(IF(F769&gt;'admin BN&lt;40'!$C$32,'admin BN&lt;40'!$B$32,
(IF(F769&gt;'admin BN&lt;40'!$C$31,'admin BN&lt;40'!$B$31,
(IF(F769&gt;'admin BN&lt;40'!$C$30,'admin BN&lt;40'!$B$30,
(IF(F769&gt;'admin BN&lt;40'!$C$29,'admin BN&lt;40'!$B$29,IF(F769="","",'admin BN&lt;40'!$B$28)))))))))))))))))))))))))))</f>
        <v/>
      </c>
      <c r="N769" s="12" t="str">
        <f xml:space="preserve">
IF(ISBLANK(K769),"",
IF(K769&gt;'admin BN&lt;40'!$E$6,"Safe",
IF(K769&gt;'admin BN&lt;40'!$G$6,"Danger",)))</f>
        <v/>
      </c>
      <c r="O769" s="13" t="str">
        <f xml:space="preserve">
IF(ISBLANK(L769),"",
IF(L769&gt;'admin BN&lt;40'!$G$7,"Danger",
IF(L769&gt;'admin BN&lt;40'!$F$7,"Alert",
IF(L769&gt;='admin BN&lt;40'!$E$7,"Safe",""))))</f>
        <v/>
      </c>
      <c r="P769" s="14" t="str">
        <f xml:space="preserve">
(IF(G769&gt;'admin BN&lt;40'!$C$23,'admin BN&lt;40'!$B$23,
(IF(G769&gt;'admin BN&lt;40'!$C$22,'admin BN&lt;40'!$B$22,
(IF(G769&gt;'admin BN&lt;40'!$C$21,'admin BN&lt;40'!$B$21,
(IF(G769&gt;'admin BN&lt;40'!$C$20,'admin BN&lt;40'!$B$20,IF(G769&gt;'admin BN&lt;40'!$C$19,'admin BN&lt;40'!$B$19,"")))))))))</f>
        <v/>
      </c>
      <c r="Q769" s="14" t="str">
        <f t="shared" si="22"/>
        <v/>
      </c>
      <c r="R769" s="14">
        <f t="shared" si="23"/>
        <v>5</v>
      </c>
      <c r="S769" s="15" t="str">
        <f xml:space="preserve">
IF($R769&gt;0,"Fill in all required fields",
IF(OR($M769="&gt;3.0%",$M769="2.0-3.0%",$M769="1.5-2.0%",$M769="0.5-1.5%"),"Fuel sulphur content is too high for operation on BN&lt;40, please use a higher BN CLO and the matching sheet",
IF($I769&gt;100,"CLO not suitable for this sheet. Please check BN &gt;100 sheet",
IF(AND($I769&gt;39,$I769&lt;101),"CLO not suitable for this sheet. Please check BN40 - BN100 sheet",
IF(ISERROR(VLOOKUP(Q769,'admin BN&lt;40'!J$6:M$59,4,FALSE)),"",VLOOKUP(Q769,'admin BN&lt;40'!J$6:M$59,4,FALSE))))))</f>
        <v>Fill in all required fields</v>
      </c>
    </row>
    <row r="770" spans="2:19" ht="15">
      <c r="B770" s="10">
        <v>765</v>
      </c>
      <c r="C770" s="41"/>
      <c r="D770" s="42"/>
      <c r="E770" s="42"/>
      <c r="F770" s="42"/>
      <c r="G770" s="42"/>
      <c r="H770" s="42"/>
      <c r="I770" s="42"/>
      <c r="J770" s="42"/>
      <c r="K770" s="42"/>
      <c r="L770" s="42"/>
      <c r="M770" s="11" t="str">
        <f xml:space="preserve">
(IF(F770&gt;'admin BN&lt;40'!$C$41,'admin BN&lt;40'!$B$41,
(IF(F770&gt;'admin BN&lt;40'!$C$40,'admin BN&lt;40'!$B$40,
(IF(F770&gt;'admin BN&lt;40'!$C$39,'admin BN&lt;40'!$B$39,
(IF(F770&gt;'admin BN&lt;40'!$C$38,'admin BN&lt;40'!$B$38,
(IF(F770&gt;'admin BN&lt;40'!$C$37,'admin BN&lt;40'!$B$37,
(IF(F770&gt;'admin BN&lt;40'!$C$36,'admin BN&lt;40'!$B$36,
(IF(F770&gt;'admin BN&lt;40'!$C$35,'admin BN&lt;40'!$B$35,
(IF(F770&gt;'admin BN&lt;40'!$C$34,'admin BN&lt;40'!$B$34,
(IF(F770&gt;'admin BN&lt;40'!$C$33,'admin BN&lt;40'!$B$33,
(IF(F770&gt;'admin BN&lt;40'!$C$32,'admin BN&lt;40'!$B$32,
(IF(F770&gt;'admin BN&lt;40'!$C$31,'admin BN&lt;40'!$B$31,
(IF(F770&gt;'admin BN&lt;40'!$C$30,'admin BN&lt;40'!$B$30,
(IF(F770&gt;'admin BN&lt;40'!$C$29,'admin BN&lt;40'!$B$29,IF(F770="","",'admin BN&lt;40'!$B$28)))))))))))))))))))))))))))</f>
        <v/>
      </c>
      <c r="N770" s="12" t="str">
        <f xml:space="preserve">
IF(ISBLANK(K770),"",
IF(K770&gt;'admin BN&lt;40'!$E$6,"Safe",
IF(K770&gt;'admin BN&lt;40'!$G$6,"Danger",)))</f>
        <v/>
      </c>
      <c r="O770" s="13" t="str">
        <f xml:space="preserve">
IF(ISBLANK(L770),"",
IF(L770&gt;'admin BN&lt;40'!$G$7,"Danger",
IF(L770&gt;'admin BN&lt;40'!$F$7,"Alert",
IF(L770&gt;='admin BN&lt;40'!$E$7,"Safe",""))))</f>
        <v/>
      </c>
      <c r="P770" s="14" t="str">
        <f xml:space="preserve">
(IF(G770&gt;'admin BN&lt;40'!$C$23,'admin BN&lt;40'!$B$23,
(IF(G770&gt;'admin BN&lt;40'!$C$22,'admin BN&lt;40'!$B$22,
(IF(G770&gt;'admin BN&lt;40'!$C$21,'admin BN&lt;40'!$B$21,
(IF(G770&gt;'admin BN&lt;40'!$C$20,'admin BN&lt;40'!$B$20,IF(G770&gt;'admin BN&lt;40'!$C$19,'admin BN&lt;40'!$B$19,"")))))))))</f>
        <v/>
      </c>
      <c r="Q770" s="14" t="str">
        <f t="shared" si="22"/>
        <v/>
      </c>
      <c r="R770" s="14">
        <f t="shared" si="23"/>
        <v>5</v>
      </c>
      <c r="S770" s="15" t="str">
        <f xml:space="preserve">
IF($R770&gt;0,"Fill in all required fields",
IF(OR($M770="&gt;3.0%",$M770="2.0-3.0%",$M770="1.5-2.0%",$M770="0.5-1.5%"),"Fuel sulphur content is too high for operation on BN&lt;40, please use a higher BN CLO and the matching sheet",
IF($I770&gt;100,"CLO not suitable for this sheet. Please check BN &gt;100 sheet",
IF(AND($I770&gt;39,$I770&lt;101),"CLO not suitable for this sheet. Please check BN40 - BN100 sheet",
IF(ISERROR(VLOOKUP(Q770,'admin BN&lt;40'!J$6:M$59,4,FALSE)),"",VLOOKUP(Q770,'admin BN&lt;40'!J$6:M$59,4,FALSE))))))</f>
        <v>Fill in all required fields</v>
      </c>
    </row>
    <row r="771" spans="2:19" ht="15">
      <c r="B771" s="10">
        <v>766</v>
      </c>
      <c r="C771" s="41"/>
      <c r="D771" s="42"/>
      <c r="E771" s="42"/>
      <c r="F771" s="42"/>
      <c r="G771" s="42"/>
      <c r="H771" s="42"/>
      <c r="I771" s="42"/>
      <c r="J771" s="42"/>
      <c r="K771" s="42"/>
      <c r="L771" s="42"/>
      <c r="M771" s="11" t="str">
        <f xml:space="preserve">
(IF(F771&gt;'admin BN&lt;40'!$C$41,'admin BN&lt;40'!$B$41,
(IF(F771&gt;'admin BN&lt;40'!$C$40,'admin BN&lt;40'!$B$40,
(IF(F771&gt;'admin BN&lt;40'!$C$39,'admin BN&lt;40'!$B$39,
(IF(F771&gt;'admin BN&lt;40'!$C$38,'admin BN&lt;40'!$B$38,
(IF(F771&gt;'admin BN&lt;40'!$C$37,'admin BN&lt;40'!$B$37,
(IF(F771&gt;'admin BN&lt;40'!$C$36,'admin BN&lt;40'!$B$36,
(IF(F771&gt;'admin BN&lt;40'!$C$35,'admin BN&lt;40'!$B$35,
(IF(F771&gt;'admin BN&lt;40'!$C$34,'admin BN&lt;40'!$B$34,
(IF(F771&gt;'admin BN&lt;40'!$C$33,'admin BN&lt;40'!$B$33,
(IF(F771&gt;'admin BN&lt;40'!$C$32,'admin BN&lt;40'!$B$32,
(IF(F771&gt;'admin BN&lt;40'!$C$31,'admin BN&lt;40'!$B$31,
(IF(F771&gt;'admin BN&lt;40'!$C$30,'admin BN&lt;40'!$B$30,
(IF(F771&gt;'admin BN&lt;40'!$C$29,'admin BN&lt;40'!$B$29,IF(F771="","",'admin BN&lt;40'!$B$28)))))))))))))))))))))))))))</f>
        <v/>
      </c>
      <c r="N771" s="12" t="str">
        <f xml:space="preserve">
IF(ISBLANK(K771),"",
IF(K771&gt;'admin BN&lt;40'!$E$6,"Safe",
IF(K771&gt;'admin BN&lt;40'!$G$6,"Danger",)))</f>
        <v/>
      </c>
      <c r="O771" s="13" t="str">
        <f xml:space="preserve">
IF(ISBLANK(L771),"",
IF(L771&gt;'admin BN&lt;40'!$G$7,"Danger",
IF(L771&gt;'admin BN&lt;40'!$F$7,"Alert",
IF(L771&gt;='admin BN&lt;40'!$E$7,"Safe",""))))</f>
        <v/>
      </c>
      <c r="P771" s="14" t="str">
        <f xml:space="preserve">
(IF(G771&gt;'admin BN&lt;40'!$C$23,'admin BN&lt;40'!$B$23,
(IF(G771&gt;'admin BN&lt;40'!$C$22,'admin BN&lt;40'!$B$22,
(IF(G771&gt;'admin BN&lt;40'!$C$21,'admin BN&lt;40'!$B$21,
(IF(G771&gt;'admin BN&lt;40'!$C$20,'admin BN&lt;40'!$B$20,IF(G771&gt;'admin BN&lt;40'!$C$19,'admin BN&lt;40'!$B$19,"")))))))))</f>
        <v/>
      </c>
      <c r="Q771" s="14" t="str">
        <f t="shared" si="22"/>
        <v/>
      </c>
      <c r="R771" s="14">
        <f t="shared" si="23"/>
        <v>5</v>
      </c>
      <c r="S771" s="15" t="str">
        <f xml:space="preserve">
IF($R771&gt;0,"Fill in all required fields",
IF(OR($M771="&gt;3.0%",$M771="2.0-3.0%",$M771="1.5-2.0%",$M771="0.5-1.5%"),"Fuel sulphur content is too high for operation on BN&lt;40, please use a higher BN CLO and the matching sheet",
IF($I771&gt;100,"CLO not suitable for this sheet. Please check BN &gt;100 sheet",
IF(AND($I771&gt;39,$I771&lt;101),"CLO not suitable for this sheet. Please check BN40 - BN100 sheet",
IF(ISERROR(VLOOKUP(Q771,'admin BN&lt;40'!J$6:M$59,4,FALSE)),"",VLOOKUP(Q771,'admin BN&lt;40'!J$6:M$59,4,FALSE))))))</f>
        <v>Fill in all required fields</v>
      </c>
    </row>
    <row r="772" spans="2:19" ht="15">
      <c r="B772" s="10">
        <v>767</v>
      </c>
      <c r="C772" s="41"/>
      <c r="D772" s="42"/>
      <c r="E772" s="42"/>
      <c r="F772" s="42"/>
      <c r="G772" s="42"/>
      <c r="H772" s="42"/>
      <c r="I772" s="42"/>
      <c r="J772" s="42"/>
      <c r="K772" s="42"/>
      <c r="L772" s="42"/>
      <c r="M772" s="11" t="str">
        <f xml:space="preserve">
(IF(F772&gt;'admin BN&lt;40'!$C$41,'admin BN&lt;40'!$B$41,
(IF(F772&gt;'admin BN&lt;40'!$C$40,'admin BN&lt;40'!$B$40,
(IF(F772&gt;'admin BN&lt;40'!$C$39,'admin BN&lt;40'!$B$39,
(IF(F772&gt;'admin BN&lt;40'!$C$38,'admin BN&lt;40'!$B$38,
(IF(F772&gt;'admin BN&lt;40'!$C$37,'admin BN&lt;40'!$B$37,
(IF(F772&gt;'admin BN&lt;40'!$C$36,'admin BN&lt;40'!$B$36,
(IF(F772&gt;'admin BN&lt;40'!$C$35,'admin BN&lt;40'!$B$35,
(IF(F772&gt;'admin BN&lt;40'!$C$34,'admin BN&lt;40'!$B$34,
(IF(F772&gt;'admin BN&lt;40'!$C$33,'admin BN&lt;40'!$B$33,
(IF(F772&gt;'admin BN&lt;40'!$C$32,'admin BN&lt;40'!$B$32,
(IF(F772&gt;'admin BN&lt;40'!$C$31,'admin BN&lt;40'!$B$31,
(IF(F772&gt;'admin BN&lt;40'!$C$30,'admin BN&lt;40'!$B$30,
(IF(F772&gt;'admin BN&lt;40'!$C$29,'admin BN&lt;40'!$B$29,IF(F772="","",'admin BN&lt;40'!$B$28)))))))))))))))))))))))))))</f>
        <v/>
      </c>
      <c r="N772" s="12" t="str">
        <f xml:space="preserve">
IF(ISBLANK(K772),"",
IF(K772&gt;'admin BN&lt;40'!$E$6,"Safe",
IF(K772&gt;'admin BN&lt;40'!$G$6,"Danger",)))</f>
        <v/>
      </c>
      <c r="O772" s="13" t="str">
        <f xml:space="preserve">
IF(ISBLANK(L772),"",
IF(L772&gt;'admin BN&lt;40'!$G$7,"Danger",
IF(L772&gt;'admin BN&lt;40'!$F$7,"Alert",
IF(L772&gt;='admin BN&lt;40'!$E$7,"Safe",""))))</f>
        <v/>
      </c>
      <c r="P772" s="14" t="str">
        <f xml:space="preserve">
(IF(G772&gt;'admin BN&lt;40'!$C$23,'admin BN&lt;40'!$B$23,
(IF(G772&gt;'admin BN&lt;40'!$C$22,'admin BN&lt;40'!$B$22,
(IF(G772&gt;'admin BN&lt;40'!$C$21,'admin BN&lt;40'!$B$21,
(IF(G772&gt;'admin BN&lt;40'!$C$20,'admin BN&lt;40'!$B$20,IF(G772&gt;'admin BN&lt;40'!$C$19,'admin BN&lt;40'!$B$19,"")))))))))</f>
        <v/>
      </c>
      <c r="Q772" s="14" t="str">
        <f t="shared" si="22"/>
        <v/>
      </c>
      <c r="R772" s="14">
        <f t="shared" si="23"/>
        <v>5</v>
      </c>
      <c r="S772" s="15" t="str">
        <f xml:space="preserve">
IF($R772&gt;0,"Fill in all required fields",
IF(OR($M772="&gt;3.0%",$M772="2.0-3.0%",$M772="1.5-2.0%",$M772="0.5-1.5%"),"Fuel sulphur content is too high for operation on BN&lt;40, please use a higher BN CLO and the matching sheet",
IF($I772&gt;100,"CLO not suitable for this sheet. Please check BN &gt;100 sheet",
IF(AND($I772&gt;39,$I772&lt;101),"CLO not suitable for this sheet. Please check BN40 - BN100 sheet",
IF(ISERROR(VLOOKUP(Q772,'admin BN&lt;40'!J$6:M$59,4,FALSE)),"",VLOOKUP(Q772,'admin BN&lt;40'!J$6:M$59,4,FALSE))))))</f>
        <v>Fill in all required fields</v>
      </c>
    </row>
    <row r="773" spans="2:19" ht="15">
      <c r="B773" s="10">
        <v>768</v>
      </c>
      <c r="C773" s="41"/>
      <c r="D773" s="42"/>
      <c r="E773" s="42"/>
      <c r="F773" s="42"/>
      <c r="G773" s="42"/>
      <c r="H773" s="42"/>
      <c r="I773" s="42"/>
      <c r="J773" s="42"/>
      <c r="K773" s="42"/>
      <c r="L773" s="42"/>
      <c r="M773" s="11" t="str">
        <f xml:space="preserve">
(IF(F773&gt;'admin BN&lt;40'!$C$41,'admin BN&lt;40'!$B$41,
(IF(F773&gt;'admin BN&lt;40'!$C$40,'admin BN&lt;40'!$B$40,
(IF(F773&gt;'admin BN&lt;40'!$C$39,'admin BN&lt;40'!$B$39,
(IF(F773&gt;'admin BN&lt;40'!$C$38,'admin BN&lt;40'!$B$38,
(IF(F773&gt;'admin BN&lt;40'!$C$37,'admin BN&lt;40'!$B$37,
(IF(F773&gt;'admin BN&lt;40'!$C$36,'admin BN&lt;40'!$B$36,
(IF(F773&gt;'admin BN&lt;40'!$C$35,'admin BN&lt;40'!$B$35,
(IF(F773&gt;'admin BN&lt;40'!$C$34,'admin BN&lt;40'!$B$34,
(IF(F773&gt;'admin BN&lt;40'!$C$33,'admin BN&lt;40'!$B$33,
(IF(F773&gt;'admin BN&lt;40'!$C$32,'admin BN&lt;40'!$B$32,
(IF(F773&gt;'admin BN&lt;40'!$C$31,'admin BN&lt;40'!$B$31,
(IF(F773&gt;'admin BN&lt;40'!$C$30,'admin BN&lt;40'!$B$30,
(IF(F773&gt;'admin BN&lt;40'!$C$29,'admin BN&lt;40'!$B$29,IF(F773="","",'admin BN&lt;40'!$B$28)))))))))))))))))))))))))))</f>
        <v/>
      </c>
      <c r="N773" s="12" t="str">
        <f xml:space="preserve">
IF(ISBLANK(K773),"",
IF(K773&gt;'admin BN&lt;40'!$E$6,"Safe",
IF(K773&gt;'admin BN&lt;40'!$G$6,"Danger",)))</f>
        <v/>
      </c>
      <c r="O773" s="13" t="str">
        <f xml:space="preserve">
IF(ISBLANK(L773),"",
IF(L773&gt;'admin BN&lt;40'!$G$7,"Danger",
IF(L773&gt;'admin BN&lt;40'!$F$7,"Alert",
IF(L773&gt;='admin BN&lt;40'!$E$7,"Safe",""))))</f>
        <v/>
      </c>
      <c r="P773" s="14" t="str">
        <f xml:space="preserve">
(IF(G773&gt;'admin BN&lt;40'!$C$23,'admin BN&lt;40'!$B$23,
(IF(G773&gt;'admin BN&lt;40'!$C$22,'admin BN&lt;40'!$B$22,
(IF(G773&gt;'admin BN&lt;40'!$C$21,'admin BN&lt;40'!$B$21,
(IF(G773&gt;'admin BN&lt;40'!$C$20,'admin BN&lt;40'!$B$20,IF(G773&gt;'admin BN&lt;40'!$C$19,'admin BN&lt;40'!$B$19,"")))))))))</f>
        <v/>
      </c>
      <c r="Q773" s="14" t="str">
        <f t="shared" si="22"/>
        <v/>
      </c>
      <c r="R773" s="14">
        <f t="shared" si="23"/>
        <v>5</v>
      </c>
      <c r="S773" s="15" t="str">
        <f xml:space="preserve">
IF($R773&gt;0,"Fill in all required fields",
IF(OR($M773="&gt;3.0%",$M773="2.0-3.0%",$M773="1.5-2.0%",$M773="0.5-1.5%"),"Fuel sulphur content is too high for operation on BN&lt;40, please use a higher BN CLO and the matching sheet",
IF($I773&gt;100,"CLO not suitable for this sheet. Please check BN &gt;100 sheet",
IF(AND($I773&gt;39,$I773&lt;101),"CLO not suitable for this sheet. Please check BN40 - BN100 sheet",
IF(ISERROR(VLOOKUP(Q773,'admin BN&lt;40'!J$6:M$59,4,FALSE)),"",VLOOKUP(Q773,'admin BN&lt;40'!J$6:M$59,4,FALSE))))))</f>
        <v>Fill in all required fields</v>
      </c>
    </row>
    <row r="774" spans="2:19" ht="15">
      <c r="B774" s="10">
        <v>769</v>
      </c>
      <c r="C774" s="41"/>
      <c r="D774" s="42"/>
      <c r="E774" s="42"/>
      <c r="F774" s="42"/>
      <c r="G774" s="42"/>
      <c r="H774" s="42"/>
      <c r="I774" s="42"/>
      <c r="J774" s="42"/>
      <c r="K774" s="42"/>
      <c r="L774" s="42"/>
      <c r="M774" s="11" t="str">
        <f xml:space="preserve">
(IF(F774&gt;'admin BN&lt;40'!$C$41,'admin BN&lt;40'!$B$41,
(IF(F774&gt;'admin BN&lt;40'!$C$40,'admin BN&lt;40'!$B$40,
(IF(F774&gt;'admin BN&lt;40'!$C$39,'admin BN&lt;40'!$B$39,
(IF(F774&gt;'admin BN&lt;40'!$C$38,'admin BN&lt;40'!$B$38,
(IF(F774&gt;'admin BN&lt;40'!$C$37,'admin BN&lt;40'!$B$37,
(IF(F774&gt;'admin BN&lt;40'!$C$36,'admin BN&lt;40'!$B$36,
(IF(F774&gt;'admin BN&lt;40'!$C$35,'admin BN&lt;40'!$B$35,
(IF(F774&gt;'admin BN&lt;40'!$C$34,'admin BN&lt;40'!$B$34,
(IF(F774&gt;'admin BN&lt;40'!$C$33,'admin BN&lt;40'!$B$33,
(IF(F774&gt;'admin BN&lt;40'!$C$32,'admin BN&lt;40'!$B$32,
(IF(F774&gt;'admin BN&lt;40'!$C$31,'admin BN&lt;40'!$B$31,
(IF(F774&gt;'admin BN&lt;40'!$C$30,'admin BN&lt;40'!$B$30,
(IF(F774&gt;'admin BN&lt;40'!$C$29,'admin BN&lt;40'!$B$29,IF(F774="","",'admin BN&lt;40'!$B$28)))))))))))))))))))))))))))</f>
        <v/>
      </c>
      <c r="N774" s="12" t="str">
        <f xml:space="preserve">
IF(ISBLANK(K774),"",
IF(K774&gt;'admin BN&lt;40'!$E$6,"Safe",
IF(K774&gt;'admin BN&lt;40'!$G$6,"Danger",)))</f>
        <v/>
      </c>
      <c r="O774" s="13" t="str">
        <f xml:space="preserve">
IF(ISBLANK(L774),"",
IF(L774&gt;'admin BN&lt;40'!$G$7,"Danger",
IF(L774&gt;'admin BN&lt;40'!$F$7,"Alert",
IF(L774&gt;='admin BN&lt;40'!$E$7,"Safe",""))))</f>
        <v/>
      </c>
      <c r="P774" s="14" t="str">
        <f xml:space="preserve">
(IF(G774&gt;'admin BN&lt;40'!$C$23,'admin BN&lt;40'!$B$23,
(IF(G774&gt;'admin BN&lt;40'!$C$22,'admin BN&lt;40'!$B$22,
(IF(G774&gt;'admin BN&lt;40'!$C$21,'admin BN&lt;40'!$B$21,
(IF(G774&gt;'admin BN&lt;40'!$C$20,'admin BN&lt;40'!$B$20,IF(G774&gt;'admin BN&lt;40'!$C$19,'admin BN&lt;40'!$B$19,"")))))))))</f>
        <v/>
      </c>
      <c r="Q774" s="14" t="str">
        <f t="shared" si="22"/>
        <v/>
      </c>
      <c r="R774" s="14">
        <f t="shared" si="23"/>
        <v>5</v>
      </c>
      <c r="S774" s="15" t="str">
        <f xml:space="preserve">
IF($R774&gt;0,"Fill in all required fields",
IF(OR($M774="&gt;3.0%",$M774="2.0-3.0%",$M774="1.5-2.0%",$M774="0.5-1.5%"),"Fuel sulphur content is too high for operation on BN&lt;40, please use a higher BN CLO and the matching sheet",
IF($I774&gt;100,"CLO not suitable for this sheet. Please check BN &gt;100 sheet",
IF(AND($I774&gt;39,$I774&lt;101),"CLO not suitable for this sheet. Please check BN40 - BN100 sheet",
IF(ISERROR(VLOOKUP(Q774,'admin BN&lt;40'!J$6:M$59,4,FALSE)),"",VLOOKUP(Q774,'admin BN&lt;40'!J$6:M$59,4,FALSE))))))</f>
        <v>Fill in all required fields</v>
      </c>
    </row>
    <row r="775" spans="2:19" ht="15">
      <c r="B775" s="10">
        <v>770</v>
      </c>
      <c r="C775" s="41"/>
      <c r="D775" s="42"/>
      <c r="E775" s="42"/>
      <c r="F775" s="42"/>
      <c r="G775" s="42"/>
      <c r="H775" s="42"/>
      <c r="I775" s="42"/>
      <c r="J775" s="42"/>
      <c r="K775" s="42"/>
      <c r="L775" s="42"/>
      <c r="M775" s="11" t="str">
        <f xml:space="preserve">
(IF(F775&gt;'admin BN&lt;40'!$C$41,'admin BN&lt;40'!$B$41,
(IF(F775&gt;'admin BN&lt;40'!$C$40,'admin BN&lt;40'!$B$40,
(IF(F775&gt;'admin BN&lt;40'!$C$39,'admin BN&lt;40'!$B$39,
(IF(F775&gt;'admin BN&lt;40'!$C$38,'admin BN&lt;40'!$B$38,
(IF(F775&gt;'admin BN&lt;40'!$C$37,'admin BN&lt;40'!$B$37,
(IF(F775&gt;'admin BN&lt;40'!$C$36,'admin BN&lt;40'!$B$36,
(IF(F775&gt;'admin BN&lt;40'!$C$35,'admin BN&lt;40'!$B$35,
(IF(F775&gt;'admin BN&lt;40'!$C$34,'admin BN&lt;40'!$B$34,
(IF(F775&gt;'admin BN&lt;40'!$C$33,'admin BN&lt;40'!$B$33,
(IF(F775&gt;'admin BN&lt;40'!$C$32,'admin BN&lt;40'!$B$32,
(IF(F775&gt;'admin BN&lt;40'!$C$31,'admin BN&lt;40'!$B$31,
(IF(F775&gt;'admin BN&lt;40'!$C$30,'admin BN&lt;40'!$B$30,
(IF(F775&gt;'admin BN&lt;40'!$C$29,'admin BN&lt;40'!$B$29,IF(F775="","",'admin BN&lt;40'!$B$28)))))))))))))))))))))))))))</f>
        <v/>
      </c>
      <c r="N775" s="12" t="str">
        <f xml:space="preserve">
IF(ISBLANK(K775),"",
IF(K775&gt;'admin BN&lt;40'!$E$6,"Safe",
IF(K775&gt;'admin BN&lt;40'!$G$6,"Danger",)))</f>
        <v/>
      </c>
      <c r="O775" s="13" t="str">
        <f xml:space="preserve">
IF(ISBLANK(L775),"",
IF(L775&gt;'admin BN&lt;40'!$G$7,"Danger",
IF(L775&gt;'admin BN&lt;40'!$F$7,"Alert",
IF(L775&gt;='admin BN&lt;40'!$E$7,"Safe",""))))</f>
        <v/>
      </c>
      <c r="P775" s="14" t="str">
        <f xml:space="preserve">
(IF(G775&gt;'admin BN&lt;40'!$C$23,'admin BN&lt;40'!$B$23,
(IF(G775&gt;'admin BN&lt;40'!$C$22,'admin BN&lt;40'!$B$22,
(IF(G775&gt;'admin BN&lt;40'!$C$21,'admin BN&lt;40'!$B$21,
(IF(G775&gt;'admin BN&lt;40'!$C$20,'admin BN&lt;40'!$B$20,IF(G775&gt;'admin BN&lt;40'!$C$19,'admin BN&lt;40'!$B$19,"")))))))))</f>
        <v/>
      </c>
      <c r="Q775" s="14" t="str">
        <f t="shared" ref="Q775:Q838" si="24">N775&amp;O775&amp;P775</f>
        <v/>
      </c>
      <c r="R775" s="14">
        <f t="shared" ref="R775:R838" si="25">SUM(
COUNTIF($F775,""),
COUNTIF($G775,""),
COUNTIF($I775,""),
COUNTIF($K775,""),
COUNTIF($L775,""))</f>
        <v>5</v>
      </c>
      <c r="S775" s="15" t="str">
        <f xml:space="preserve">
IF($R775&gt;0,"Fill in all required fields",
IF(OR($M775="&gt;3.0%",$M775="2.0-3.0%",$M775="1.5-2.0%",$M775="0.5-1.5%"),"Fuel sulphur content is too high for operation on BN&lt;40, please use a higher BN CLO and the matching sheet",
IF($I775&gt;100,"CLO not suitable for this sheet. Please check BN &gt;100 sheet",
IF(AND($I775&gt;39,$I775&lt;101),"CLO not suitable for this sheet. Please check BN40 - BN100 sheet",
IF(ISERROR(VLOOKUP(Q775,'admin BN&lt;40'!J$6:M$59,4,FALSE)),"",VLOOKUP(Q775,'admin BN&lt;40'!J$6:M$59,4,FALSE))))))</f>
        <v>Fill in all required fields</v>
      </c>
    </row>
    <row r="776" spans="2:19" ht="15">
      <c r="B776" s="10">
        <v>771</v>
      </c>
      <c r="C776" s="41"/>
      <c r="D776" s="42"/>
      <c r="E776" s="42"/>
      <c r="F776" s="42"/>
      <c r="G776" s="42"/>
      <c r="H776" s="42"/>
      <c r="I776" s="42"/>
      <c r="J776" s="42"/>
      <c r="K776" s="42"/>
      <c r="L776" s="42"/>
      <c r="M776" s="11" t="str">
        <f xml:space="preserve">
(IF(F776&gt;'admin BN&lt;40'!$C$41,'admin BN&lt;40'!$B$41,
(IF(F776&gt;'admin BN&lt;40'!$C$40,'admin BN&lt;40'!$B$40,
(IF(F776&gt;'admin BN&lt;40'!$C$39,'admin BN&lt;40'!$B$39,
(IF(F776&gt;'admin BN&lt;40'!$C$38,'admin BN&lt;40'!$B$38,
(IF(F776&gt;'admin BN&lt;40'!$C$37,'admin BN&lt;40'!$B$37,
(IF(F776&gt;'admin BN&lt;40'!$C$36,'admin BN&lt;40'!$B$36,
(IF(F776&gt;'admin BN&lt;40'!$C$35,'admin BN&lt;40'!$B$35,
(IF(F776&gt;'admin BN&lt;40'!$C$34,'admin BN&lt;40'!$B$34,
(IF(F776&gt;'admin BN&lt;40'!$C$33,'admin BN&lt;40'!$B$33,
(IF(F776&gt;'admin BN&lt;40'!$C$32,'admin BN&lt;40'!$B$32,
(IF(F776&gt;'admin BN&lt;40'!$C$31,'admin BN&lt;40'!$B$31,
(IF(F776&gt;'admin BN&lt;40'!$C$30,'admin BN&lt;40'!$B$30,
(IF(F776&gt;'admin BN&lt;40'!$C$29,'admin BN&lt;40'!$B$29,IF(F776="","",'admin BN&lt;40'!$B$28)))))))))))))))))))))))))))</f>
        <v/>
      </c>
      <c r="N776" s="12" t="str">
        <f xml:space="preserve">
IF(ISBLANK(K776),"",
IF(K776&gt;'admin BN&lt;40'!$E$6,"Safe",
IF(K776&gt;'admin BN&lt;40'!$G$6,"Danger",)))</f>
        <v/>
      </c>
      <c r="O776" s="13" t="str">
        <f xml:space="preserve">
IF(ISBLANK(L776),"",
IF(L776&gt;'admin BN&lt;40'!$G$7,"Danger",
IF(L776&gt;'admin BN&lt;40'!$F$7,"Alert",
IF(L776&gt;='admin BN&lt;40'!$E$7,"Safe",""))))</f>
        <v/>
      </c>
      <c r="P776" s="14" t="str">
        <f xml:space="preserve">
(IF(G776&gt;'admin BN&lt;40'!$C$23,'admin BN&lt;40'!$B$23,
(IF(G776&gt;'admin BN&lt;40'!$C$22,'admin BN&lt;40'!$B$22,
(IF(G776&gt;'admin BN&lt;40'!$C$21,'admin BN&lt;40'!$B$21,
(IF(G776&gt;'admin BN&lt;40'!$C$20,'admin BN&lt;40'!$B$20,IF(G776&gt;'admin BN&lt;40'!$C$19,'admin BN&lt;40'!$B$19,"")))))))))</f>
        <v/>
      </c>
      <c r="Q776" s="14" t="str">
        <f t="shared" si="24"/>
        <v/>
      </c>
      <c r="R776" s="14">
        <f t="shared" si="25"/>
        <v>5</v>
      </c>
      <c r="S776" s="15" t="str">
        <f xml:space="preserve">
IF($R776&gt;0,"Fill in all required fields",
IF(OR($M776="&gt;3.0%",$M776="2.0-3.0%",$M776="1.5-2.0%",$M776="0.5-1.5%"),"Fuel sulphur content is too high for operation on BN&lt;40, please use a higher BN CLO and the matching sheet",
IF($I776&gt;100,"CLO not suitable for this sheet. Please check BN &gt;100 sheet",
IF(AND($I776&gt;39,$I776&lt;101),"CLO not suitable for this sheet. Please check BN40 - BN100 sheet",
IF(ISERROR(VLOOKUP(Q776,'admin BN&lt;40'!J$6:M$59,4,FALSE)),"",VLOOKUP(Q776,'admin BN&lt;40'!J$6:M$59,4,FALSE))))))</f>
        <v>Fill in all required fields</v>
      </c>
    </row>
    <row r="777" spans="2:19" ht="15">
      <c r="B777" s="10">
        <v>772</v>
      </c>
      <c r="C777" s="41"/>
      <c r="D777" s="42"/>
      <c r="E777" s="42"/>
      <c r="F777" s="42"/>
      <c r="G777" s="42"/>
      <c r="H777" s="42"/>
      <c r="I777" s="42"/>
      <c r="J777" s="42"/>
      <c r="K777" s="42"/>
      <c r="L777" s="42"/>
      <c r="M777" s="11" t="str">
        <f xml:space="preserve">
(IF(F777&gt;'admin BN&lt;40'!$C$41,'admin BN&lt;40'!$B$41,
(IF(F777&gt;'admin BN&lt;40'!$C$40,'admin BN&lt;40'!$B$40,
(IF(F777&gt;'admin BN&lt;40'!$C$39,'admin BN&lt;40'!$B$39,
(IF(F777&gt;'admin BN&lt;40'!$C$38,'admin BN&lt;40'!$B$38,
(IF(F777&gt;'admin BN&lt;40'!$C$37,'admin BN&lt;40'!$B$37,
(IF(F777&gt;'admin BN&lt;40'!$C$36,'admin BN&lt;40'!$B$36,
(IF(F777&gt;'admin BN&lt;40'!$C$35,'admin BN&lt;40'!$B$35,
(IF(F777&gt;'admin BN&lt;40'!$C$34,'admin BN&lt;40'!$B$34,
(IF(F777&gt;'admin BN&lt;40'!$C$33,'admin BN&lt;40'!$B$33,
(IF(F777&gt;'admin BN&lt;40'!$C$32,'admin BN&lt;40'!$B$32,
(IF(F777&gt;'admin BN&lt;40'!$C$31,'admin BN&lt;40'!$B$31,
(IF(F777&gt;'admin BN&lt;40'!$C$30,'admin BN&lt;40'!$B$30,
(IF(F777&gt;'admin BN&lt;40'!$C$29,'admin BN&lt;40'!$B$29,IF(F777="","",'admin BN&lt;40'!$B$28)))))))))))))))))))))))))))</f>
        <v/>
      </c>
      <c r="N777" s="12" t="str">
        <f xml:space="preserve">
IF(ISBLANK(K777),"",
IF(K777&gt;'admin BN&lt;40'!$E$6,"Safe",
IF(K777&gt;'admin BN&lt;40'!$G$6,"Danger",)))</f>
        <v/>
      </c>
      <c r="O777" s="13" t="str">
        <f xml:space="preserve">
IF(ISBLANK(L777),"",
IF(L777&gt;'admin BN&lt;40'!$G$7,"Danger",
IF(L777&gt;'admin BN&lt;40'!$F$7,"Alert",
IF(L777&gt;='admin BN&lt;40'!$E$7,"Safe",""))))</f>
        <v/>
      </c>
      <c r="P777" s="14" t="str">
        <f xml:space="preserve">
(IF(G777&gt;'admin BN&lt;40'!$C$23,'admin BN&lt;40'!$B$23,
(IF(G777&gt;'admin BN&lt;40'!$C$22,'admin BN&lt;40'!$B$22,
(IF(G777&gt;'admin BN&lt;40'!$C$21,'admin BN&lt;40'!$B$21,
(IF(G777&gt;'admin BN&lt;40'!$C$20,'admin BN&lt;40'!$B$20,IF(G777&gt;'admin BN&lt;40'!$C$19,'admin BN&lt;40'!$B$19,"")))))))))</f>
        <v/>
      </c>
      <c r="Q777" s="14" t="str">
        <f t="shared" si="24"/>
        <v/>
      </c>
      <c r="R777" s="14">
        <f t="shared" si="25"/>
        <v>5</v>
      </c>
      <c r="S777" s="15" t="str">
        <f xml:space="preserve">
IF($R777&gt;0,"Fill in all required fields",
IF(OR($M777="&gt;3.0%",$M777="2.0-3.0%",$M777="1.5-2.0%",$M777="0.5-1.5%"),"Fuel sulphur content is too high for operation on BN&lt;40, please use a higher BN CLO and the matching sheet",
IF($I777&gt;100,"CLO not suitable for this sheet. Please check BN &gt;100 sheet",
IF(AND($I777&gt;39,$I777&lt;101),"CLO not suitable for this sheet. Please check BN40 - BN100 sheet",
IF(ISERROR(VLOOKUP(Q777,'admin BN&lt;40'!J$6:M$59,4,FALSE)),"",VLOOKUP(Q777,'admin BN&lt;40'!J$6:M$59,4,FALSE))))))</f>
        <v>Fill in all required fields</v>
      </c>
    </row>
    <row r="778" spans="2:19" ht="15">
      <c r="B778" s="10">
        <v>773</v>
      </c>
      <c r="C778" s="41"/>
      <c r="D778" s="42"/>
      <c r="E778" s="42"/>
      <c r="F778" s="42"/>
      <c r="G778" s="42"/>
      <c r="H778" s="42"/>
      <c r="I778" s="42"/>
      <c r="J778" s="42"/>
      <c r="K778" s="42"/>
      <c r="L778" s="42"/>
      <c r="M778" s="11" t="str">
        <f xml:space="preserve">
(IF(F778&gt;'admin BN&lt;40'!$C$41,'admin BN&lt;40'!$B$41,
(IF(F778&gt;'admin BN&lt;40'!$C$40,'admin BN&lt;40'!$B$40,
(IF(F778&gt;'admin BN&lt;40'!$C$39,'admin BN&lt;40'!$B$39,
(IF(F778&gt;'admin BN&lt;40'!$C$38,'admin BN&lt;40'!$B$38,
(IF(F778&gt;'admin BN&lt;40'!$C$37,'admin BN&lt;40'!$B$37,
(IF(F778&gt;'admin BN&lt;40'!$C$36,'admin BN&lt;40'!$B$36,
(IF(F778&gt;'admin BN&lt;40'!$C$35,'admin BN&lt;40'!$B$35,
(IF(F778&gt;'admin BN&lt;40'!$C$34,'admin BN&lt;40'!$B$34,
(IF(F778&gt;'admin BN&lt;40'!$C$33,'admin BN&lt;40'!$B$33,
(IF(F778&gt;'admin BN&lt;40'!$C$32,'admin BN&lt;40'!$B$32,
(IF(F778&gt;'admin BN&lt;40'!$C$31,'admin BN&lt;40'!$B$31,
(IF(F778&gt;'admin BN&lt;40'!$C$30,'admin BN&lt;40'!$B$30,
(IF(F778&gt;'admin BN&lt;40'!$C$29,'admin BN&lt;40'!$B$29,IF(F778="","",'admin BN&lt;40'!$B$28)))))))))))))))))))))))))))</f>
        <v/>
      </c>
      <c r="N778" s="12" t="str">
        <f xml:space="preserve">
IF(ISBLANK(K778),"",
IF(K778&gt;'admin BN&lt;40'!$E$6,"Safe",
IF(K778&gt;'admin BN&lt;40'!$G$6,"Danger",)))</f>
        <v/>
      </c>
      <c r="O778" s="13" t="str">
        <f xml:space="preserve">
IF(ISBLANK(L778),"",
IF(L778&gt;'admin BN&lt;40'!$G$7,"Danger",
IF(L778&gt;'admin BN&lt;40'!$F$7,"Alert",
IF(L778&gt;='admin BN&lt;40'!$E$7,"Safe",""))))</f>
        <v/>
      </c>
      <c r="P778" s="14" t="str">
        <f xml:space="preserve">
(IF(G778&gt;'admin BN&lt;40'!$C$23,'admin BN&lt;40'!$B$23,
(IF(G778&gt;'admin BN&lt;40'!$C$22,'admin BN&lt;40'!$B$22,
(IF(G778&gt;'admin BN&lt;40'!$C$21,'admin BN&lt;40'!$B$21,
(IF(G778&gt;'admin BN&lt;40'!$C$20,'admin BN&lt;40'!$B$20,IF(G778&gt;'admin BN&lt;40'!$C$19,'admin BN&lt;40'!$B$19,"")))))))))</f>
        <v/>
      </c>
      <c r="Q778" s="14" t="str">
        <f t="shared" si="24"/>
        <v/>
      </c>
      <c r="R778" s="14">
        <f t="shared" si="25"/>
        <v>5</v>
      </c>
      <c r="S778" s="15" t="str">
        <f xml:space="preserve">
IF($R778&gt;0,"Fill in all required fields",
IF(OR($M778="&gt;3.0%",$M778="2.0-3.0%",$M778="1.5-2.0%",$M778="0.5-1.5%"),"Fuel sulphur content is too high for operation on BN&lt;40, please use a higher BN CLO and the matching sheet",
IF($I778&gt;100,"CLO not suitable for this sheet. Please check BN &gt;100 sheet",
IF(AND($I778&gt;39,$I778&lt;101),"CLO not suitable for this sheet. Please check BN40 - BN100 sheet",
IF(ISERROR(VLOOKUP(Q778,'admin BN&lt;40'!J$6:M$59,4,FALSE)),"",VLOOKUP(Q778,'admin BN&lt;40'!J$6:M$59,4,FALSE))))))</f>
        <v>Fill in all required fields</v>
      </c>
    </row>
    <row r="779" spans="2:19" ht="15">
      <c r="B779" s="10">
        <v>774</v>
      </c>
      <c r="C779" s="41"/>
      <c r="D779" s="42"/>
      <c r="E779" s="42"/>
      <c r="F779" s="42"/>
      <c r="G779" s="42"/>
      <c r="H779" s="42"/>
      <c r="I779" s="42"/>
      <c r="J779" s="42"/>
      <c r="K779" s="42"/>
      <c r="L779" s="42"/>
      <c r="M779" s="11" t="str">
        <f xml:space="preserve">
(IF(F779&gt;'admin BN&lt;40'!$C$41,'admin BN&lt;40'!$B$41,
(IF(F779&gt;'admin BN&lt;40'!$C$40,'admin BN&lt;40'!$B$40,
(IF(F779&gt;'admin BN&lt;40'!$C$39,'admin BN&lt;40'!$B$39,
(IF(F779&gt;'admin BN&lt;40'!$C$38,'admin BN&lt;40'!$B$38,
(IF(F779&gt;'admin BN&lt;40'!$C$37,'admin BN&lt;40'!$B$37,
(IF(F779&gt;'admin BN&lt;40'!$C$36,'admin BN&lt;40'!$B$36,
(IF(F779&gt;'admin BN&lt;40'!$C$35,'admin BN&lt;40'!$B$35,
(IF(F779&gt;'admin BN&lt;40'!$C$34,'admin BN&lt;40'!$B$34,
(IF(F779&gt;'admin BN&lt;40'!$C$33,'admin BN&lt;40'!$B$33,
(IF(F779&gt;'admin BN&lt;40'!$C$32,'admin BN&lt;40'!$B$32,
(IF(F779&gt;'admin BN&lt;40'!$C$31,'admin BN&lt;40'!$B$31,
(IF(F779&gt;'admin BN&lt;40'!$C$30,'admin BN&lt;40'!$B$30,
(IF(F779&gt;'admin BN&lt;40'!$C$29,'admin BN&lt;40'!$B$29,IF(F779="","",'admin BN&lt;40'!$B$28)))))))))))))))))))))))))))</f>
        <v/>
      </c>
      <c r="N779" s="12" t="str">
        <f xml:space="preserve">
IF(ISBLANK(K779),"",
IF(K779&gt;'admin BN&lt;40'!$E$6,"Safe",
IF(K779&gt;'admin BN&lt;40'!$G$6,"Danger",)))</f>
        <v/>
      </c>
      <c r="O779" s="13" t="str">
        <f xml:space="preserve">
IF(ISBLANK(L779),"",
IF(L779&gt;'admin BN&lt;40'!$G$7,"Danger",
IF(L779&gt;'admin BN&lt;40'!$F$7,"Alert",
IF(L779&gt;='admin BN&lt;40'!$E$7,"Safe",""))))</f>
        <v/>
      </c>
      <c r="P779" s="14" t="str">
        <f xml:space="preserve">
(IF(G779&gt;'admin BN&lt;40'!$C$23,'admin BN&lt;40'!$B$23,
(IF(G779&gt;'admin BN&lt;40'!$C$22,'admin BN&lt;40'!$B$22,
(IF(G779&gt;'admin BN&lt;40'!$C$21,'admin BN&lt;40'!$B$21,
(IF(G779&gt;'admin BN&lt;40'!$C$20,'admin BN&lt;40'!$B$20,IF(G779&gt;'admin BN&lt;40'!$C$19,'admin BN&lt;40'!$B$19,"")))))))))</f>
        <v/>
      </c>
      <c r="Q779" s="14" t="str">
        <f t="shared" si="24"/>
        <v/>
      </c>
      <c r="R779" s="14">
        <f t="shared" si="25"/>
        <v>5</v>
      </c>
      <c r="S779" s="15" t="str">
        <f xml:space="preserve">
IF($R779&gt;0,"Fill in all required fields",
IF(OR($M779="&gt;3.0%",$M779="2.0-3.0%",$M779="1.5-2.0%",$M779="0.5-1.5%"),"Fuel sulphur content is too high for operation on BN&lt;40, please use a higher BN CLO and the matching sheet",
IF($I779&gt;100,"CLO not suitable for this sheet. Please check BN &gt;100 sheet",
IF(AND($I779&gt;39,$I779&lt;101),"CLO not suitable for this sheet. Please check BN40 - BN100 sheet",
IF(ISERROR(VLOOKUP(Q779,'admin BN&lt;40'!J$6:M$59,4,FALSE)),"",VLOOKUP(Q779,'admin BN&lt;40'!J$6:M$59,4,FALSE))))))</f>
        <v>Fill in all required fields</v>
      </c>
    </row>
    <row r="780" spans="2:19" ht="15">
      <c r="B780" s="10">
        <v>775</v>
      </c>
      <c r="C780" s="41"/>
      <c r="D780" s="42"/>
      <c r="E780" s="42"/>
      <c r="F780" s="42"/>
      <c r="G780" s="42"/>
      <c r="H780" s="42"/>
      <c r="I780" s="42"/>
      <c r="J780" s="42"/>
      <c r="K780" s="42"/>
      <c r="L780" s="42"/>
      <c r="M780" s="11" t="str">
        <f xml:space="preserve">
(IF(F780&gt;'admin BN&lt;40'!$C$41,'admin BN&lt;40'!$B$41,
(IF(F780&gt;'admin BN&lt;40'!$C$40,'admin BN&lt;40'!$B$40,
(IF(F780&gt;'admin BN&lt;40'!$C$39,'admin BN&lt;40'!$B$39,
(IF(F780&gt;'admin BN&lt;40'!$C$38,'admin BN&lt;40'!$B$38,
(IF(F780&gt;'admin BN&lt;40'!$C$37,'admin BN&lt;40'!$B$37,
(IF(F780&gt;'admin BN&lt;40'!$C$36,'admin BN&lt;40'!$B$36,
(IF(F780&gt;'admin BN&lt;40'!$C$35,'admin BN&lt;40'!$B$35,
(IF(F780&gt;'admin BN&lt;40'!$C$34,'admin BN&lt;40'!$B$34,
(IF(F780&gt;'admin BN&lt;40'!$C$33,'admin BN&lt;40'!$B$33,
(IF(F780&gt;'admin BN&lt;40'!$C$32,'admin BN&lt;40'!$B$32,
(IF(F780&gt;'admin BN&lt;40'!$C$31,'admin BN&lt;40'!$B$31,
(IF(F780&gt;'admin BN&lt;40'!$C$30,'admin BN&lt;40'!$B$30,
(IF(F780&gt;'admin BN&lt;40'!$C$29,'admin BN&lt;40'!$B$29,IF(F780="","",'admin BN&lt;40'!$B$28)))))))))))))))))))))))))))</f>
        <v/>
      </c>
      <c r="N780" s="12" t="str">
        <f xml:space="preserve">
IF(ISBLANK(K780),"",
IF(K780&gt;'admin BN&lt;40'!$E$6,"Safe",
IF(K780&gt;'admin BN&lt;40'!$G$6,"Danger",)))</f>
        <v/>
      </c>
      <c r="O780" s="13" t="str">
        <f xml:space="preserve">
IF(ISBLANK(L780),"",
IF(L780&gt;'admin BN&lt;40'!$G$7,"Danger",
IF(L780&gt;'admin BN&lt;40'!$F$7,"Alert",
IF(L780&gt;='admin BN&lt;40'!$E$7,"Safe",""))))</f>
        <v/>
      </c>
      <c r="P780" s="14" t="str">
        <f xml:space="preserve">
(IF(G780&gt;'admin BN&lt;40'!$C$23,'admin BN&lt;40'!$B$23,
(IF(G780&gt;'admin BN&lt;40'!$C$22,'admin BN&lt;40'!$B$22,
(IF(G780&gt;'admin BN&lt;40'!$C$21,'admin BN&lt;40'!$B$21,
(IF(G780&gt;'admin BN&lt;40'!$C$20,'admin BN&lt;40'!$B$20,IF(G780&gt;'admin BN&lt;40'!$C$19,'admin BN&lt;40'!$B$19,"")))))))))</f>
        <v/>
      </c>
      <c r="Q780" s="14" t="str">
        <f t="shared" si="24"/>
        <v/>
      </c>
      <c r="R780" s="14">
        <f t="shared" si="25"/>
        <v>5</v>
      </c>
      <c r="S780" s="15" t="str">
        <f xml:space="preserve">
IF($R780&gt;0,"Fill in all required fields",
IF(OR($M780="&gt;3.0%",$M780="2.0-3.0%",$M780="1.5-2.0%",$M780="0.5-1.5%"),"Fuel sulphur content is too high for operation on BN&lt;40, please use a higher BN CLO and the matching sheet",
IF($I780&gt;100,"CLO not suitable for this sheet. Please check BN &gt;100 sheet",
IF(AND($I780&gt;39,$I780&lt;101),"CLO not suitable for this sheet. Please check BN40 - BN100 sheet",
IF(ISERROR(VLOOKUP(Q780,'admin BN&lt;40'!J$6:M$59,4,FALSE)),"",VLOOKUP(Q780,'admin BN&lt;40'!J$6:M$59,4,FALSE))))))</f>
        <v>Fill in all required fields</v>
      </c>
    </row>
    <row r="781" spans="2:19" ht="15">
      <c r="B781" s="10">
        <v>776</v>
      </c>
      <c r="C781" s="41"/>
      <c r="D781" s="42"/>
      <c r="E781" s="42"/>
      <c r="F781" s="42"/>
      <c r="G781" s="42"/>
      <c r="H781" s="42"/>
      <c r="I781" s="42"/>
      <c r="J781" s="42"/>
      <c r="K781" s="42"/>
      <c r="L781" s="42"/>
      <c r="M781" s="11" t="str">
        <f xml:space="preserve">
(IF(F781&gt;'admin BN&lt;40'!$C$41,'admin BN&lt;40'!$B$41,
(IF(F781&gt;'admin BN&lt;40'!$C$40,'admin BN&lt;40'!$B$40,
(IF(F781&gt;'admin BN&lt;40'!$C$39,'admin BN&lt;40'!$B$39,
(IF(F781&gt;'admin BN&lt;40'!$C$38,'admin BN&lt;40'!$B$38,
(IF(F781&gt;'admin BN&lt;40'!$C$37,'admin BN&lt;40'!$B$37,
(IF(F781&gt;'admin BN&lt;40'!$C$36,'admin BN&lt;40'!$B$36,
(IF(F781&gt;'admin BN&lt;40'!$C$35,'admin BN&lt;40'!$B$35,
(IF(F781&gt;'admin BN&lt;40'!$C$34,'admin BN&lt;40'!$B$34,
(IF(F781&gt;'admin BN&lt;40'!$C$33,'admin BN&lt;40'!$B$33,
(IF(F781&gt;'admin BN&lt;40'!$C$32,'admin BN&lt;40'!$B$32,
(IF(F781&gt;'admin BN&lt;40'!$C$31,'admin BN&lt;40'!$B$31,
(IF(F781&gt;'admin BN&lt;40'!$C$30,'admin BN&lt;40'!$B$30,
(IF(F781&gt;'admin BN&lt;40'!$C$29,'admin BN&lt;40'!$B$29,IF(F781="","",'admin BN&lt;40'!$B$28)))))))))))))))))))))))))))</f>
        <v/>
      </c>
      <c r="N781" s="12" t="str">
        <f xml:space="preserve">
IF(ISBLANK(K781),"",
IF(K781&gt;'admin BN&lt;40'!$E$6,"Safe",
IF(K781&gt;'admin BN&lt;40'!$G$6,"Danger",)))</f>
        <v/>
      </c>
      <c r="O781" s="13" t="str">
        <f xml:space="preserve">
IF(ISBLANK(L781),"",
IF(L781&gt;'admin BN&lt;40'!$G$7,"Danger",
IF(L781&gt;'admin BN&lt;40'!$F$7,"Alert",
IF(L781&gt;='admin BN&lt;40'!$E$7,"Safe",""))))</f>
        <v/>
      </c>
      <c r="P781" s="14" t="str">
        <f xml:space="preserve">
(IF(G781&gt;'admin BN&lt;40'!$C$23,'admin BN&lt;40'!$B$23,
(IF(G781&gt;'admin BN&lt;40'!$C$22,'admin BN&lt;40'!$B$22,
(IF(G781&gt;'admin BN&lt;40'!$C$21,'admin BN&lt;40'!$B$21,
(IF(G781&gt;'admin BN&lt;40'!$C$20,'admin BN&lt;40'!$B$20,IF(G781&gt;'admin BN&lt;40'!$C$19,'admin BN&lt;40'!$B$19,"")))))))))</f>
        <v/>
      </c>
      <c r="Q781" s="14" t="str">
        <f t="shared" si="24"/>
        <v/>
      </c>
      <c r="R781" s="14">
        <f t="shared" si="25"/>
        <v>5</v>
      </c>
      <c r="S781" s="15" t="str">
        <f xml:space="preserve">
IF($R781&gt;0,"Fill in all required fields",
IF(OR($M781="&gt;3.0%",$M781="2.0-3.0%",$M781="1.5-2.0%",$M781="0.5-1.5%"),"Fuel sulphur content is too high for operation on BN&lt;40, please use a higher BN CLO and the matching sheet",
IF($I781&gt;100,"CLO not suitable for this sheet. Please check BN &gt;100 sheet",
IF(AND($I781&gt;39,$I781&lt;101),"CLO not suitable for this sheet. Please check BN40 - BN100 sheet",
IF(ISERROR(VLOOKUP(Q781,'admin BN&lt;40'!J$6:M$59,4,FALSE)),"",VLOOKUP(Q781,'admin BN&lt;40'!J$6:M$59,4,FALSE))))))</f>
        <v>Fill in all required fields</v>
      </c>
    </row>
    <row r="782" spans="2:19" ht="15">
      <c r="B782" s="10">
        <v>777</v>
      </c>
      <c r="C782" s="41"/>
      <c r="D782" s="42"/>
      <c r="E782" s="42"/>
      <c r="F782" s="42"/>
      <c r="G782" s="42"/>
      <c r="H782" s="42"/>
      <c r="I782" s="42"/>
      <c r="J782" s="42"/>
      <c r="K782" s="42"/>
      <c r="L782" s="42"/>
      <c r="M782" s="11" t="str">
        <f xml:space="preserve">
(IF(F782&gt;'admin BN&lt;40'!$C$41,'admin BN&lt;40'!$B$41,
(IF(F782&gt;'admin BN&lt;40'!$C$40,'admin BN&lt;40'!$B$40,
(IF(F782&gt;'admin BN&lt;40'!$C$39,'admin BN&lt;40'!$B$39,
(IF(F782&gt;'admin BN&lt;40'!$C$38,'admin BN&lt;40'!$B$38,
(IF(F782&gt;'admin BN&lt;40'!$C$37,'admin BN&lt;40'!$B$37,
(IF(F782&gt;'admin BN&lt;40'!$C$36,'admin BN&lt;40'!$B$36,
(IF(F782&gt;'admin BN&lt;40'!$C$35,'admin BN&lt;40'!$B$35,
(IF(F782&gt;'admin BN&lt;40'!$C$34,'admin BN&lt;40'!$B$34,
(IF(F782&gt;'admin BN&lt;40'!$C$33,'admin BN&lt;40'!$B$33,
(IF(F782&gt;'admin BN&lt;40'!$C$32,'admin BN&lt;40'!$B$32,
(IF(F782&gt;'admin BN&lt;40'!$C$31,'admin BN&lt;40'!$B$31,
(IF(F782&gt;'admin BN&lt;40'!$C$30,'admin BN&lt;40'!$B$30,
(IF(F782&gt;'admin BN&lt;40'!$C$29,'admin BN&lt;40'!$B$29,IF(F782="","",'admin BN&lt;40'!$B$28)))))))))))))))))))))))))))</f>
        <v/>
      </c>
      <c r="N782" s="12" t="str">
        <f xml:space="preserve">
IF(ISBLANK(K782),"",
IF(K782&gt;'admin BN&lt;40'!$E$6,"Safe",
IF(K782&gt;'admin BN&lt;40'!$G$6,"Danger",)))</f>
        <v/>
      </c>
      <c r="O782" s="13" t="str">
        <f xml:space="preserve">
IF(ISBLANK(L782),"",
IF(L782&gt;'admin BN&lt;40'!$G$7,"Danger",
IF(L782&gt;'admin BN&lt;40'!$F$7,"Alert",
IF(L782&gt;='admin BN&lt;40'!$E$7,"Safe",""))))</f>
        <v/>
      </c>
      <c r="P782" s="14" t="str">
        <f xml:space="preserve">
(IF(G782&gt;'admin BN&lt;40'!$C$23,'admin BN&lt;40'!$B$23,
(IF(G782&gt;'admin BN&lt;40'!$C$22,'admin BN&lt;40'!$B$22,
(IF(G782&gt;'admin BN&lt;40'!$C$21,'admin BN&lt;40'!$B$21,
(IF(G782&gt;'admin BN&lt;40'!$C$20,'admin BN&lt;40'!$B$20,IF(G782&gt;'admin BN&lt;40'!$C$19,'admin BN&lt;40'!$B$19,"")))))))))</f>
        <v/>
      </c>
      <c r="Q782" s="14" t="str">
        <f t="shared" si="24"/>
        <v/>
      </c>
      <c r="R782" s="14">
        <f t="shared" si="25"/>
        <v>5</v>
      </c>
      <c r="S782" s="15" t="str">
        <f xml:space="preserve">
IF($R782&gt;0,"Fill in all required fields",
IF(OR($M782="&gt;3.0%",$M782="2.0-3.0%",$M782="1.5-2.0%",$M782="0.5-1.5%"),"Fuel sulphur content is too high for operation on BN&lt;40, please use a higher BN CLO and the matching sheet",
IF($I782&gt;100,"CLO not suitable for this sheet. Please check BN &gt;100 sheet",
IF(AND($I782&gt;39,$I782&lt;101),"CLO not suitable for this sheet. Please check BN40 - BN100 sheet",
IF(ISERROR(VLOOKUP(Q782,'admin BN&lt;40'!J$6:M$59,4,FALSE)),"",VLOOKUP(Q782,'admin BN&lt;40'!J$6:M$59,4,FALSE))))))</f>
        <v>Fill in all required fields</v>
      </c>
    </row>
    <row r="783" spans="2:19" ht="15">
      <c r="B783" s="10">
        <v>778</v>
      </c>
      <c r="C783" s="41"/>
      <c r="D783" s="42"/>
      <c r="E783" s="42"/>
      <c r="F783" s="42"/>
      <c r="G783" s="42"/>
      <c r="H783" s="42"/>
      <c r="I783" s="42"/>
      <c r="J783" s="42"/>
      <c r="K783" s="42"/>
      <c r="L783" s="42"/>
      <c r="M783" s="11" t="str">
        <f xml:space="preserve">
(IF(F783&gt;'admin BN&lt;40'!$C$41,'admin BN&lt;40'!$B$41,
(IF(F783&gt;'admin BN&lt;40'!$C$40,'admin BN&lt;40'!$B$40,
(IF(F783&gt;'admin BN&lt;40'!$C$39,'admin BN&lt;40'!$B$39,
(IF(F783&gt;'admin BN&lt;40'!$C$38,'admin BN&lt;40'!$B$38,
(IF(F783&gt;'admin BN&lt;40'!$C$37,'admin BN&lt;40'!$B$37,
(IF(F783&gt;'admin BN&lt;40'!$C$36,'admin BN&lt;40'!$B$36,
(IF(F783&gt;'admin BN&lt;40'!$C$35,'admin BN&lt;40'!$B$35,
(IF(F783&gt;'admin BN&lt;40'!$C$34,'admin BN&lt;40'!$B$34,
(IF(F783&gt;'admin BN&lt;40'!$C$33,'admin BN&lt;40'!$B$33,
(IF(F783&gt;'admin BN&lt;40'!$C$32,'admin BN&lt;40'!$B$32,
(IF(F783&gt;'admin BN&lt;40'!$C$31,'admin BN&lt;40'!$B$31,
(IF(F783&gt;'admin BN&lt;40'!$C$30,'admin BN&lt;40'!$B$30,
(IF(F783&gt;'admin BN&lt;40'!$C$29,'admin BN&lt;40'!$B$29,IF(F783="","",'admin BN&lt;40'!$B$28)))))))))))))))))))))))))))</f>
        <v/>
      </c>
      <c r="N783" s="12" t="str">
        <f xml:space="preserve">
IF(ISBLANK(K783),"",
IF(K783&gt;'admin BN&lt;40'!$E$6,"Safe",
IF(K783&gt;'admin BN&lt;40'!$G$6,"Danger",)))</f>
        <v/>
      </c>
      <c r="O783" s="13" t="str">
        <f xml:space="preserve">
IF(ISBLANK(L783),"",
IF(L783&gt;'admin BN&lt;40'!$G$7,"Danger",
IF(L783&gt;'admin BN&lt;40'!$F$7,"Alert",
IF(L783&gt;='admin BN&lt;40'!$E$7,"Safe",""))))</f>
        <v/>
      </c>
      <c r="P783" s="14" t="str">
        <f xml:space="preserve">
(IF(G783&gt;'admin BN&lt;40'!$C$23,'admin BN&lt;40'!$B$23,
(IF(G783&gt;'admin BN&lt;40'!$C$22,'admin BN&lt;40'!$B$22,
(IF(G783&gt;'admin BN&lt;40'!$C$21,'admin BN&lt;40'!$B$21,
(IF(G783&gt;'admin BN&lt;40'!$C$20,'admin BN&lt;40'!$B$20,IF(G783&gt;'admin BN&lt;40'!$C$19,'admin BN&lt;40'!$B$19,"")))))))))</f>
        <v/>
      </c>
      <c r="Q783" s="14" t="str">
        <f t="shared" si="24"/>
        <v/>
      </c>
      <c r="R783" s="14">
        <f t="shared" si="25"/>
        <v>5</v>
      </c>
      <c r="S783" s="15" t="str">
        <f xml:space="preserve">
IF($R783&gt;0,"Fill in all required fields",
IF(OR($M783="&gt;3.0%",$M783="2.0-3.0%",$M783="1.5-2.0%",$M783="0.5-1.5%"),"Fuel sulphur content is too high for operation on BN&lt;40, please use a higher BN CLO and the matching sheet",
IF($I783&gt;100,"CLO not suitable for this sheet. Please check BN &gt;100 sheet",
IF(AND($I783&gt;39,$I783&lt;101),"CLO not suitable for this sheet. Please check BN40 - BN100 sheet",
IF(ISERROR(VLOOKUP(Q783,'admin BN&lt;40'!J$6:M$59,4,FALSE)),"",VLOOKUP(Q783,'admin BN&lt;40'!J$6:M$59,4,FALSE))))))</f>
        <v>Fill in all required fields</v>
      </c>
    </row>
    <row r="784" spans="2:19" ht="15">
      <c r="B784" s="10">
        <v>779</v>
      </c>
      <c r="C784" s="41"/>
      <c r="D784" s="42"/>
      <c r="E784" s="42"/>
      <c r="F784" s="42"/>
      <c r="G784" s="42"/>
      <c r="H784" s="42"/>
      <c r="I784" s="42"/>
      <c r="J784" s="42"/>
      <c r="K784" s="42"/>
      <c r="L784" s="42"/>
      <c r="M784" s="11" t="str">
        <f xml:space="preserve">
(IF(F784&gt;'admin BN&lt;40'!$C$41,'admin BN&lt;40'!$B$41,
(IF(F784&gt;'admin BN&lt;40'!$C$40,'admin BN&lt;40'!$B$40,
(IF(F784&gt;'admin BN&lt;40'!$C$39,'admin BN&lt;40'!$B$39,
(IF(F784&gt;'admin BN&lt;40'!$C$38,'admin BN&lt;40'!$B$38,
(IF(F784&gt;'admin BN&lt;40'!$C$37,'admin BN&lt;40'!$B$37,
(IF(F784&gt;'admin BN&lt;40'!$C$36,'admin BN&lt;40'!$B$36,
(IF(F784&gt;'admin BN&lt;40'!$C$35,'admin BN&lt;40'!$B$35,
(IF(F784&gt;'admin BN&lt;40'!$C$34,'admin BN&lt;40'!$B$34,
(IF(F784&gt;'admin BN&lt;40'!$C$33,'admin BN&lt;40'!$B$33,
(IF(F784&gt;'admin BN&lt;40'!$C$32,'admin BN&lt;40'!$B$32,
(IF(F784&gt;'admin BN&lt;40'!$C$31,'admin BN&lt;40'!$B$31,
(IF(F784&gt;'admin BN&lt;40'!$C$30,'admin BN&lt;40'!$B$30,
(IF(F784&gt;'admin BN&lt;40'!$C$29,'admin BN&lt;40'!$B$29,IF(F784="","",'admin BN&lt;40'!$B$28)))))))))))))))))))))))))))</f>
        <v/>
      </c>
      <c r="N784" s="12" t="str">
        <f xml:space="preserve">
IF(ISBLANK(K784),"",
IF(K784&gt;'admin BN&lt;40'!$E$6,"Safe",
IF(K784&gt;'admin BN&lt;40'!$G$6,"Danger",)))</f>
        <v/>
      </c>
      <c r="O784" s="13" t="str">
        <f xml:space="preserve">
IF(ISBLANK(L784),"",
IF(L784&gt;'admin BN&lt;40'!$G$7,"Danger",
IF(L784&gt;'admin BN&lt;40'!$F$7,"Alert",
IF(L784&gt;='admin BN&lt;40'!$E$7,"Safe",""))))</f>
        <v/>
      </c>
      <c r="P784" s="14" t="str">
        <f xml:space="preserve">
(IF(G784&gt;'admin BN&lt;40'!$C$23,'admin BN&lt;40'!$B$23,
(IF(G784&gt;'admin BN&lt;40'!$C$22,'admin BN&lt;40'!$B$22,
(IF(G784&gt;'admin BN&lt;40'!$C$21,'admin BN&lt;40'!$B$21,
(IF(G784&gt;'admin BN&lt;40'!$C$20,'admin BN&lt;40'!$B$20,IF(G784&gt;'admin BN&lt;40'!$C$19,'admin BN&lt;40'!$B$19,"")))))))))</f>
        <v/>
      </c>
      <c r="Q784" s="14" t="str">
        <f t="shared" si="24"/>
        <v/>
      </c>
      <c r="R784" s="14">
        <f t="shared" si="25"/>
        <v>5</v>
      </c>
      <c r="S784" s="15" t="str">
        <f xml:space="preserve">
IF($R784&gt;0,"Fill in all required fields",
IF(OR($M784="&gt;3.0%",$M784="2.0-3.0%",$M784="1.5-2.0%",$M784="0.5-1.5%"),"Fuel sulphur content is too high for operation on BN&lt;40, please use a higher BN CLO and the matching sheet",
IF($I784&gt;100,"CLO not suitable for this sheet. Please check BN &gt;100 sheet",
IF(AND($I784&gt;39,$I784&lt;101),"CLO not suitable for this sheet. Please check BN40 - BN100 sheet",
IF(ISERROR(VLOOKUP(Q784,'admin BN&lt;40'!J$6:M$59,4,FALSE)),"",VLOOKUP(Q784,'admin BN&lt;40'!J$6:M$59,4,FALSE))))))</f>
        <v>Fill in all required fields</v>
      </c>
    </row>
    <row r="785" spans="2:19" ht="15">
      <c r="B785" s="10">
        <v>780</v>
      </c>
      <c r="C785" s="41"/>
      <c r="D785" s="42"/>
      <c r="E785" s="42"/>
      <c r="F785" s="42"/>
      <c r="G785" s="42"/>
      <c r="H785" s="42"/>
      <c r="I785" s="42"/>
      <c r="J785" s="42"/>
      <c r="K785" s="42"/>
      <c r="L785" s="42"/>
      <c r="M785" s="11" t="str">
        <f xml:space="preserve">
(IF(F785&gt;'admin BN&lt;40'!$C$41,'admin BN&lt;40'!$B$41,
(IF(F785&gt;'admin BN&lt;40'!$C$40,'admin BN&lt;40'!$B$40,
(IF(F785&gt;'admin BN&lt;40'!$C$39,'admin BN&lt;40'!$B$39,
(IF(F785&gt;'admin BN&lt;40'!$C$38,'admin BN&lt;40'!$B$38,
(IF(F785&gt;'admin BN&lt;40'!$C$37,'admin BN&lt;40'!$B$37,
(IF(F785&gt;'admin BN&lt;40'!$C$36,'admin BN&lt;40'!$B$36,
(IF(F785&gt;'admin BN&lt;40'!$C$35,'admin BN&lt;40'!$B$35,
(IF(F785&gt;'admin BN&lt;40'!$C$34,'admin BN&lt;40'!$B$34,
(IF(F785&gt;'admin BN&lt;40'!$C$33,'admin BN&lt;40'!$B$33,
(IF(F785&gt;'admin BN&lt;40'!$C$32,'admin BN&lt;40'!$B$32,
(IF(F785&gt;'admin BN&lt;40'!$C$31,'admin BN&lt;40'!$B$31,
(IF(F785&gt;'admin BN&lt;40'!$C$30,'admin BN&lt;40'!$B$30,
(IF(F785&gt;'admin BN&lt;40'!$C$29,'admin BN&lt;40'!$B$29,IF(F785="","",'admin BN&lt;40'!$B$28)))))))))))))))))))))))))))</f>
        <v/>
      </c>
      <c r="N785" s="12" t="str">
        <f xml:space="preserve">
IF(ISBLANK(K785),"",
IF(K785&gt;'admin BN&lt;40'!$E$6,"Safe",
IF(K785&gt;'admin BN&lt;40'!$G$6,"Danger",)))</f>
        <v/>
      </c>
      <c r="O785" s="13" t="str">
        <f xml:space="preserve">
IF(ISBLANK(L785),"",
IF(L785&gt;'admin BN&lt;40'!$G$7,"Danger",
IF(L785&gt;'admin BN&lt;40'!$F$7,"Alert",
IF(L785&gt;='admin BN&lt;40'!$E$7,"Safe",""))))</f>
        <v/>
      </c>
      <c r="P785" s="14" t="str">
        <f xml:space="preserve">
(IF(G785&gt;'admin BN&lt;40'!$C$23,'admin BN&lt;40'!$B$23,
(IF(G785&gt;'admin BN&lt;40'!$C$22,'admin BN&lt;40'!$B$22,
(IF(G785&gt;'admin BN&lt;40'!$C$21,'admin BN&lt;40'!$B$21,
(IF(G785&gt;'admin BN&lt;40'!$C$20,'admin BN&lt;40'!$B$20,IF(G785&gt;'admin BN&lt;40'!$C$19,'admin BN&lt;40'!$B$19,"")))))))))</f>
        <v/>
      </c>
      <c r="Q785" s="14" t="str">
        <f t="shared" si="24"/>
        <v/>
      </c>
      <c r="R785" s="14">
        <f t="shared" si="25"/>
        <v>5</v>
      </c>
      <c r="S785" s="15" t="str">
        <f xml:space="preserve">
IF($R785&gt;0,"Fill in all required fields",
IF(OR($M785="&gt;3.0%",$M785="2.0-3.0%",$M785="1.5-2.0%",$M785="0.5-1.5%"),"Fuel sulphur content is too high for operation on BN&lt;40, please use a higher BN CLO and the matching sheet",
IF($I785&gt;100,"CLO not suitable for this sheet. Please check BN &gt;100 sheet",
IF(AND($I785&gt;39,$I785&lt;101),"CLO not suitable for this sheet. Please check BN40 - BN100 sheet",
IF(ISERROR(VLOOKUP(Q785,'admin BN&lt;40'!J$6:M$59,4,FALSE)),"",VLOOKUP(Q785,'admin BN&lt;40'!J$6:M$59,4,FALSE))))))</f>
        <v>Fill in all required fields</v>
      </c>
    </row>
    <row r="786" spans="2:19" ht="15">
      <c r="B786" s="10">
        <v>781</v>
      </c>
      <c r="C786" s="41"/>
      <c r="D786" s="42"/>
      <c r="E786" s="42"/>
      <c r="F786" s="42"/>
      <c r="G786" s="42"/>
      <c r="H786" s="42"/>
      <c r="I786" s="42"/>
      <c r="J786" s="42"/>
      <c r="K786" s="42"/>
      <c r="L786" s="42"/>
      <c r="M786" s="11" t="str">
        <f xml:space="preserve">
(IF(F786&gt;'admin BN&lt;40'!$C$41,'admin BN&lt;40'!$B$41,
(IF(F786&gt;'admin BN&lt;40'!$C$40,'admin BN&lt;40'!$B$40,
(IF(F786&gt;'admin BN&lt;40'!$C$39,'admin BN&lt;40'!$B$39,
(IF(F786&gt;'admin BN&lt;40'!$C$38,'admin BN&lt;40'!$B$38,
(IF(F786&gt;'admin BN&lt;40'!$C$37,'admin BN&lt;40'!$B$37,
(IF(F786&gt;'admin BN&lt;40'!$C$36,'admin BN&lt;40'!$B$36,
(IF(F786&gt;'admin BN&lt;40'!$C$35,'admin BN&lt;40'!$B$35,
(IF(F786&gt;'admin BN&lt;40'!$C$34,'admin BN&lt;40'!$B$34,
(IF(F786&gt;'admin BN&lt;40'!$C$33,'admin BN&lt;40'!$B$33,
(IF(F786&gt;'admin BN&lt;40'!$C$32,'admin BN&lt;40'!$B$32,
(IF(F786&gt;'admin BN&lt;40'!$C$31,'admin BN&lt;40'!$B$31,
(IF(F786&gt;'admin BN&lt;40'!$C$30,'admin BN&lt;40'!$B$30,
(IF(F786&gt;'admin BN&lt;40'!$C$29,'admin BN&lt;40'!$B$29,IF(F786="","",'admin BN&lt;40'!$B$28)))))))))))))))))))))))))))</f>
        <v/>
      </c>
      <c r="N786" s="12" t="str">
        <f xml:space="preserve">
IF(ISBLANK(K786),"",
IF(K786&gt;'admin BN&lt;40'!$E$6,"Safe",
IF(K786&gt;'admin BN&lt;40'!$G$6,"Danger",)))</f>
        <v/>
      </c>
      <c r="O786" s="13" t="str">
        <f xml:space="preserve">
IF(ISBLANK(L786),"",
IF(L786&gt;'admin BN&lt;40'!$G$7,"Danger",
IF(L786&gt;'admin BN&lt;40'!$F$7,"Alert",
IF(L786&gt;='admin BN&lt;40'!$E$7,"Safe",""))))</f>
        <v/>
      </c>
      <c r="P786" s="14" t="str">
        <f xml:space="preserve">
(IF(G786&gt;'admin BN&lt;40'!$C$23,'admin BN&lt;40'!$B$23,
(IF(G786&gt;'admin BN&lt;40'!$C$22,'admin BN&lt;40'!$B$22,
(IF(G786&gt;'admin BN&lt;40'!$C$21,'admin BN&lt;40'!$B$21,
(IF(G786&gt;'admin BN&lt;40'!$C$20,'admin BN&lt;40'!$B$20,IF(G786&gt;'admin BN&lt;40'!$C$19,'admin BN&lt;40'!$B$19,"")))))))))</f>
        <v/>
      </c>
      <c r="Q786" s="14" t="str">
        <f t="shared" si="24"/>
        <v/>
      </c>
      <c r="R786" s="14">
        <f t="shared" si="25"/>
        <v>5</v>
      </c>
      <c r="S786" s="15" t="str">
        <f xml:space="preserve">
IF($R786&gt;0,"Fill in all required fields",
IF(OR($M786="&gt;3.0%",$M786="2.0-3.0%",$M786="1.5-2.0%",$M786="0.5-1.5%"),"Fuel sulphur content is too high for operation on BN&lt;40, please use a higher BN CLO and the matching sheet",
IF($I786&gt;100,"CLO not suitable for this sheet. Please check BN &gt;100 sheet",
IF(AND($I786&gt;39,$I786&lt;101),"CLO not suitable for this sheet. Please check BN40 - BN100 sheet",
IF(ISERROR(VLOOKUP(Q786,'admin BN&lt;40'!J$6:M$59,4,FALSE)),"",VLOOKUP(Q786,'admin BN&lt;40'!J$6:M$59,4,FALSE))))))</f>
        <v>Fill in all required fields</v>
      </c>
    </row>
    <row r="787" spans="2:19" ht="15">
      <c r="B787" s="10">
        <v>782</v>
      </c>
      <c r="C787" s="41"/>
      <c r="D787" s="42"/>
      <c r="E787" s="42"/>
      <c r="F787" s="42"/>
      <c r="G787" s="42"/>
      <c r="H787" s="42"/>
      <c r="I787" s="42"/>
      <c r="J787" s="42"/>
      <c r="K787" s="42"/>
      <c r="L787" s="42"/>
      <c r="M787" s="11" t="str">
        <f xml:space="preserve">
(IF(F787&gt;'admin BN&lt;40'!$C$41,'admin BN&lt;40'!$B$41,
(IF(F787&gt;'admin BN&lt;40'!$C$40,'admin BN&lt;40'!$B$40,
(IF(F787&gt;'admin BN&lt;40'!$C$39,'admin BN&lt;40'!$B$39,
(IF(F787&gt;'admin BN&lt;40'!$C$38,'admin BN&lt;40'!$B$38,
(IF(F787&gt;'admin BN&lt;40'!$C$37,'admin BN&lt;40'!$B$37,
(IF(F787&gt;'admin BN&lt;40'!$C$36,'admin BN&lt;40'!$B$36,
(IF(F787&gt;'admin BN&lt;40'!$C$35,'admin BN&lt;40'!$B$35,
(IF(F787&gt;'admin BN&lt;40'!$C$34,'admin BN&lt;40'!$B$34,
(IF(F787&gt;'admin BN&lt;40'!$C$33,'admin BN&lt;40'!$B$33,
(IF(F787&gt;'admin BN&lt;40'!$C$32,'admin BN&lt;40'!$B$32,
(IF(F787&gt;'admin BN&lt;40'!$C$31,'admin BN&lt;40'!$B$31,
(IF(F787&gt;'admin BN&lt;40'!$C$30,'admin BN&lt;40'!$B$30,
(IF(F787&gt;'admin BN&lt;40'!$C$29,'admin BN&lt;40'!$B$29,IF(F787="","",'admin BN&lt;40'!$B$28)))))))))))))))))))))))))))</f>
        <v/>
      </c>
      <c r="N787" s="12" t="str">
        <f xml:space="preserve">
IF(ISBLANK(K787),"",
IF(K787&gt;'admin BN&lt;40'!$E$6,"Safe",
IF(K787&gt;'admin BN&lt;40'!$G$6,"Danger",)))</f>
        <v/>
      </c>
      <c r="O787" s="13" t="str">
        <f xml:space="preserve">
IF(ISBLANK(L787),"",
IF(L787&gt;'admin BN&lt;40'!$G$7,"Danger",
IF(L787&gt;'admin BN&lt;40'!$F$7,"Alert",
IF(L787&gt;='admin BN&lt;40'!$E$7,"Safe",""))))</f>
        <v/>
      </c>
      <c r="P787" s="14" t="str">
        <f xml:space="preserve">
(IF(G787&gt;'admin BN&lt;40'!$C$23,'admin BN&lt;40'!$B$23,
(IF(G787&gt;'admin BN&lt;40'!$C$22,'admin BN&lt;40'!$B$22,
(IF(G787&gt;'admin BN&lt;40'!$C$21,'admin BN&lt;40'!$B$21,
(IF(G787&gt;'admin BN&lt;40'!$C$20,'admin BN&lt;40'!$B$20,IF(G787&gt;'admin BN&lt;40'!$C$19,'admin BN&lt;40'!$B$19,"")))))))))</f>
        <v/>
      </c>
      <c r="Q787" s="14" t="str">
        <f t="shared" si="24"/>
        <v/>
      </c>
      <c r="R787" s="14">
        <f t="shared" si="25"/>
        <v>5</v>
      </c>
      <c r="S787" s="15" t="str">
        <f xml:space="preserve">
IF($R787&gt;0,"Fill in all required fields",
IF(OR($M787="&gt;3.0%",$M787="2.0-3.0%",$M787="1.5-2.0%",$M787="0.5-1.5%"),"Fuel sulphur content is too high for operation on BN&lt;40, please use a higher BN CLO and the matching sheet",
IF($I787&gt;100,"CLO not suitable for this sheet. Please check BN &gt;100 sheet",
IF(AND($I787&gt;39,$I787&lt;101),"CLO not suitable for this sheet. Please check BN40 - BN100 sheet",
IF(ISERROR(VLOOKUP(Q787,'admin BN&lt;40'!J$6:M$59,4,FALSE)),"",VLOOKUP(Q787,'admin BN&lt;40'!J$6:M$59,4,FALSE))))))</f>
        <v>Fill in all required fields</v>
      </c>
    </row>
    <row r="788" spans="2:19" ht="15">
      <c r="B788" s="10">
        <v>783</v>
      </c>
      <c r="C788" s="41"/>
      <c r="D788" s="42"/>
      <c r="E788" s="42"/>
      <c r="F788" s="42"/>
      <c r="G788" s="42"/>
      <c r="H788" s="42"/>
      <c r="I788" s="42"/>
      <c r="J788" s="42"/>
      <c r="K788" s="42"/>
      <c r="L788" s="42"/>
      <c r="M788" s="11" t="str">
        <f xml:space="preserve">
(IF(F788&gt;'admin BN&lt;40'!$C$41,'admin BN&lt;40'!$B$41,
(IF(F788&gt;'admin BN&lt;40'!$C$40,'admin BN&lt;40'!$B$40,
(IF(F788&gt;'admin BN&lt;40'!$C$39,'admin BN&lt;40'!$B$39,
(IF(F788&gt;'admin BN&lt;40'!$C$38,'admin BN&lt;40'!$B$38,
(IF(F788&gt;'admin BN&lt;40'!$C$37,'admin BN&lt;40'!$B$37,
(IF(F788&gt;'admin BN&lt;40'!$C$36,'admin BN&lt;40'!$B$36,
(IF(F788&gt;'admin BN&lt;40'!$C$35,'admin BN&lt;40'!$B$35,
(IF(F788&gt;'admin BN&lt;40'!$C$34,'admin BN&lt;40'!$B$34,
(IF(F788&gt;'admin BN&lt;40'!$C$33,'admin BN&lt;40'!$B$33,
(IF(F788&gt;'admin BN&lt;40'!$C$32,'admin BN&lt;40'!$B$32,
(IF(F788&gt;'admin BN&lt;40'!$C$31,'admin BN&lt;40'!$B$31,
(IF(F788&gt;'admin BN&lt;40'!$C$30,'admin BN&lt;40'!$B$30,
(IF(F788&gt;'admin BN&lt;40'!$C$29,'admin BN&lt;40'!$B$29,IF(F788="","",'admin BN&lt;40'!$B$28)))))))))))))))))))))))))))</f>
        <v/>
      </c>
      <c r="N788" s="12" t="str">
        <f xml:space="preserve">
IF(ISBLANK(K788),"",
IF(K788&gt;'admin BN&lt;40'!$E$6,"Safe",
IF(K788&gt;'admin BN&lt;40'!$G$6,"Danger",)))</f>
        <v/>
      </c>
      <c r="O788" s="13" t="str">
        <f xml:space="preserve">
IF(ISBLANK(L788),"",
IF(L788&gt;'admin BN&lt;40'!$G$7,"Danger",
IF(L788&gt;'admin BN&lt;40'!$F$7,"Alert",
IF(L788&gt;='admin BN&lt;40'!$E$7,"Safe",""))))</f>
        <v/>
      </c>
      <c r="P788" s="14" t="str">
        <f xml:space="preserve">
(IF(G788&gt;'admin BN&lt;40'!$C$23,'admin BN&lt;40'!$B$23,
(IF(G788&gt;'admin BN&lt;40'!$C$22,'admin BN&lt;40'!$B$22,
(IF(G788&gt;'admin BN&lt;40'!$C$21,'admin BN&lt;40'!$B$21,
(IF(G788&gt;'admin BN&lt;40'!$C$20,'admin BN&lt;40'!$B$20,IF(G788&gt;'admin BN&lt;40'!$C$19,'admin BN&lt;40'!$B$19,"")))))))))</f>
        <v/>
      </c>
      <c r="Q788" s="14" t="str">
        <f t="shared" si="24"/>
        <v/>
      </c>
      <c r="R788" s="14">
        <f t="shared" si="25"/>
        <v>5</v>
      </c>
      <c r="S788" s="15" t="str">
        <f xml:space="preserve">
IF($R788&gt;0,"Fill in all required fields",
IF(OR($M788="&gt;3.0%",$M788="2.0-3.0%",$M788="1.5-2.0%",$M788="0.5-1.5%"),"Fuel sulphur content is too high for operation on BN&lt;40, please use a higher BN CLO and the matching sheet",
IF($I788&gt;100,"CLO not suitable for this sheet. Please check BN &gt;100 sheet",
IF(AND($I788&gt;39,$I788&lt;101),"CLO not suitable for this sheet. Please check BN40 - BN100 sheet",
IF(ISERROR(VLOOKUP(Q788,'admin BN&lt;40'!J$6:M$59,4,FALSE)),"",VLOOKUP(Q788,'admin BN&lt;40'!J$6:M$59,4,FALSE))))))</f>
        <v>Fill in all required fields</v>
      </c>
    </row>
    <row r="789" spans="2:19" ht="15">
      <c r="B789" s="10">
        <v>784</v>
      </c>
      <c r="C789" s="41"/>
      <c r="D789" s="42"/>
      <c r="E789" s="42"/>
      <c r="F789" s="42"/>
      <c r="G789" s="42"/>
      <c r="H789" s="42"/>
      <c r="I789" s="42"/>
      <c r="J789" s="42"/>
      <c r="K789" s="42"/>
      <c r="L789" s="42"/>
      <c r="M789" s="11" t="str">
        <f xml:space="preserve">
(IF(F789&gt;'admin BN&lt;40'!$C$41,'admin BN&lt;40'!$B$41,
(IF(F789&gt;'admin BN&lt;40'!$C$40,'admin BN&lt;40'!$B$40,
(IF(F789&gt;'admin BN&lt;40'!$C$39,'admin BN&lt;40'!$B$39,
(IF(F789&gt;'admin BN&lt;40'!$C$38,'admin BN&lt;40'!$B$38,
(IF(F789&gt;'admin BN&lt;40'!$C$37,'admin BN&lt;40'!$B$37,
(IF(F789&gt;'admin BN&lt;40'!$C$36,'admin BN&lt;40'!$B$36,
(IF(F789&gt;'admin BN&lt;40'!$C$35,'admin BN&lt;40'!$B$35,
(IF(F789&gt;'admin BN&lt;40'!$C$34,'admin BN&lt;40'!$B$34,
(IF(F789&gt;'admin BN&lt;40'!$C$33,'admin BN&lt;40'!$B$33,
(IF(F789&gt;'admin BN&lt;40'!$C$32,'admin BN&lt;40'!$B$32,
(IF(F789&gt;'admin BN&lt;40'!$C$31,'admin BN&lt;40'!$B$31,
(IF(F789&gt;'admin BN&lt;40'!$C$30,'admin BN&lt;40'!$B$30,
(IF(F789&gt;'admin BN&lt;40'!$C$29,'admin BN&lt;40'!$B$29,IF(F789="","",'admin BN&lt;40'!$B$28)))))))))))))))))))))))))))</f>
        <v/>
      </c>
      <c r="N789" s="12" t="str">
        <f xml:space="preserve">
IF(ISBLANK(K789),"",
IF(K789&gt;'admin BN&lt;40'!$E$6,"Safe",
IF(K789&gt;'admin BN&lt;40'!$G$6,"Danger",)))</f>
        <v/>
      </c>
      <c r="O789" s="13" t="str">
        <f xml:space="preserve">
IF(ISBLANK(L789),"",
IF(L789&gt;'admin BN&lt;40'!$G$7,"Danger",
IF(L789&gt;'admin BN&lt;40'!$F$7,"Alert",
IF(L789&gt;='admin BN&lt;40'!$E$7,"Safe",""))))</f>
        <v/>
      </c>
      <c r="P789" s="14" t="str">
        <f xml:space="preserve">
(IF(G789&gt;'admin BN&lt;40'!$C$23,'admin BN&lt;40'!$B$23,
(IF(G789&gt;'admin BN&lt;40'!$C$22,'admin BN&lt;40'!$B$22,
(IF(G789&gt;'admin BN&lt;40'!$C$21,'admin BN&lt;40'!$B$21,
(IF(G789&gt;'admin BN&lt;40'!$C$20,'admin BN&lt;40'!$B$20,IF(G789&gt;'admin BN&lt;40'!$C$19,'admin BN&lt;40'!$B$19,"")))))))))</f>
        <v/>
      </c>
      <c r="Q789" s="14" t="str">
        <f t="shared" si="24"/>
        <v/>
      </c>
      <c r="R789" s="14">
        <f t="shared" si="25"/>
        <v>5</v>
      </c>
      <c r="S789" s="15" t="str">
        <f xml:space="preserve">
IF($R789&gt;0,"Fill in all required fields",
IF(OR($M789="&gt;3.0%",$M789="2.0-3.0%",$M789="1.5-2.0%",$M789="0.5-1.5%"),"Fuel sulphur content is too high for operation on BN&lt;40, please use a higher BN CLO and the matching sheet",
IF($I789&gt;100,"CLO not suitable for this sheet. Please check BN &gt;100 sheet",
IF(AND($I789&gt;39,$I789&lt;101),"CLO not suitable for this sheet. Please check BN40 - BN100 sheet",
IF(ISERROR(VLOOKUP(Q789,'admin BN&lt;40'!J$6:M$59,4,FALSE)),"",VLOOKUP(Q789,'admin BN&lt;40'!J$6:M$59,4,FALSE))))))</f>
        <v>Fill in all required fields</v>
      </c>
    </row>
    <row r="790" spans="2:19" ht="15">
      <c r="B790" s="10">
        <v>785</v>
      </c>
      <c r="C790" s="41"/>
      <c r="D790" s="42"/>
      <c r="E790" s="42"/>
      <c r="F790" s="42"/>
      <c r="G790" s="42"/>
      <c r="H790" s="42"/>
      <c r="I790" s="42"/>
      <c r="J790" s="42"/>
      <c r="K790" s="42"/>
      <c r="L790" s="42"/>
      <c r="M790" s="11" t="str">
        <f xml:space="preserve">
(IF(F790&gt;'admin BN&lt;40'!$C$41,'admin BN&lt;40'!$B$41,
(IF(F790&gt;'admin BN&lt;40'!$C$40,'admin BN&lt;40'!$B$40,
(IF(F790&gt;'admin BN&lt;40'!$C$39,'admin BN&lt;40'!$B$39,
(IF(F790&gt;'admin BN&lt;40'!$C$38,'admin BN&lt;40'!$B$38,
(IF(F790&gt;'admin BN&lt;40'!$C$37,'admin BN&lt;40'!$B$37,
(IF(F790&gt;'admin BN&lt;40'!$C$36,'admin BN&lt;40'!$B$36,
(IF(F790&gt;'admin BN&lt;40'!$C$35,'admin BN&lt;40'!$B$35,
(IF(F790&gt;'admin BN&lt;40'!$C$34,'admin BN&lt;40'!$B$34,
(IF(F790&gt;'admin BN&lt;40'!$C$33,'admin BN&lt;40'!$B$33,
(IF(F790&gt;'admin BN&lt;40'!$C$32,'admin BN&lt;40'!$B$32,
(IF(F790&gt;'admin BN&lt;40'!$C$31,'admin BN&lt;40'!$B$31,
(IF(F790&gt;'admin BN&lt;40'!$C$30,'admin BN&lt;40'!$B$30,
(IF(F790&gt;'admin BN&lt;40'!$C$29,'admin BN&lt;40'!$B$29,IF(F790="","",'admin BN&lt;40'!$B$28)))))))))))))))))))))))))))</f>
        <v/>
      </c>
      <c r="N790" s="12" t="str">
        <f xml:space="preserve">
IF(ISBLANK(K790),"",
IF(K790&gt;'admin BN&lt;40'!$E$6,"Safe",
IF(K790&gt;'admin BN&lt;40'!$G$6,"Danger",)))</f>
        <v/>
      </c>
      <c r="O790" s="13" t="str">
        <f xml:space="preserve">
IF(ISBLANK(L790),"",
IF(L790&gt;'admin BN&lt;40'!$G$7,"Danger",
IF(L790&gt;'admin BN&lt;40'!$F$7,"Alert",
IF(L790&gt;='admin BN&lt;40'!$E$7,"Safe",""))))</f>
        <v/>
      </c>
      <c r="P790" s="14" t="str">
        <f xml:space="preserve">
(IF(G790&gt;'admin BN&lt;40'!$C$23,'admin BN&lt;40'!$B$23,
(IF(G790&gt;'admin BN&lt;40'!$C$22,'admin BN&lt;40'!$B$22,
(IF(G790&gt;'admin BN&lt;40'!$C$21,'admin BN&lt;40'!$B$21,
(IF(G790&gt;'admin BN&lt;40'!$C$20,'admin BN&lt;40'!$B$20,IF(G790&gt;'admin BN&lt;40'!$C$19,'admin BN&lt;40'!$B$19,"")))))))))</f>
        <v/>
      </c>
      <c r="Q790" s="14" t="str">
        <f t="shared" si="24"/>
        <v/>
      </c>
      <c r="R790" s="14">
        <f t="shared" si="25"/>
        <v>5</v>
      </c>
      <c r="S790" s="15" t="str">
        <f xml:space="preserve">
IF($R790&gt;0,"Fill in all required fields",
IF(OR($M790="&gt;3.0%",$M790="2.0-3.0%",$M790="1.5-2.0%",$M790="0.5-1.5%"),"Fuel sulphur content is too high for operation on BN&lt;40, please use a higher BN CLO and the matching sheet",
IF($I790&gt;100,"CLO not suitable for this sheet. Please check BN &gt;100 sheet",
IF(AND($I790&gt;39,$I790&lt;101),"CLO not suitable for this sheet. Please check BN40 - BN100 sheet",
IF(ISERROR(VLOOKUP(Q790,'admin BN&lt;40'!J$6:M$59,4,FALSE)),"",VLOOKUP(Q790,'admin BN&lt;40'!J$6:M$59,4,FALSE))))))</f>
        <v>Fill in all required fields</v>
      </c>
    </row>
    <row r="791" spans="2:19" ht="15">
      <c r="B791" s="10">
        <v>786</v>
      </c>
      <c r="C791" s="41"/>
      <c r="D791" s="42"/>
      <c r="E791" s="42"/>
      <c r="F791" s="42"/>
      <c r="G791" s="42"/>
      <c r="H791" s="42"/>
      <c r="I791" s="42"/>
      <c r="J791" s="42"/>
      <c r="K791" s="42"/>
      <c r="L791" s="42"/>
      <c r="M791" s="11" t="str">
        <f xml:space="preserve">
(IF(F791&gt;'admin BN&lt;40'!$C$41,'admin BN&lt;40'!$B$41,
(IF(F791&gt;'admin BN&lt;40'!$C$40,'admin BN&lt;40'!$B$40,
(IF(F791&gt;'admin BN&lt;40'!$C$39,'admin BN&lt;40'!$B$39,
(IF(F791&gt;'admin BN&lt;40'!$C$38,'admin BN&lt;40'!$B$38,
(IF(F791&gt;'admin BN&lt;40'!$C$37,'admin BN&lt;40'!$B$37,
(IF(F791&gt;'admin BN&lt;40'!$C$36,'admin BN&lt;40'!$B$36,
(IF(F791&gt;'admin BN&lt;40'!$C$35,'admin BN&lt;40'!$B$35,
(IF(F791&gt;'admin BN&lt;40'!$C$34,'admin BN&lt;40'!$B$34,
(IF(F791&gt;'admin BN&lt;40'!$C$33,'admin BN&lt;40'!$B$33,
(IF(F791&gt;'admin BN&lt;40'!$C$32,'admin BN&lt;40'!$B$32,
(IF(F791&gt;'admin BN&lt;40'!$C$31,'admin BN&lt;40'!$B$31,
(IF(F791&gt;'admin BN&lt;40'!$C$30,'admin BN&lt;40'!$B$30,
(IF(F791&gt;'admin BN&lt;40'!$C$29,'admin BN&lt;40'!$B$29,IF(F791="","",'admin BN&lt;40'!$B$28)))))))))))))))))))))))))))</f>
        <v/>
      </c>
      <c r="N791" s="12" t="str">
        <f xml:space="preserve">
IF(ISBLANK(K791),"",
IF(K791&gt;'admin BN&lt;40'!$E$6,"Safe",
IF(K791&gt;'admin BN&lt;40'!$G$6,"Danger",)))</f>
        <v/>
      </c>
      <c r="O791" s="13" t="str">
        <f xml:space="preserve">
IF(ISBLANK(L791),"",
IF(L791&gt;'admin BN&lt;40'!$G$7,"Danger",
IF(L791&gt;'admin BN&lt;40'!$F$7,"Alert",
IF(L791&gt;='admin BN&lt;40'!$E$7,"Safe",""))))</f>
        <v/>
      </c>
      <c r="P791" s="14" t="str">
        <f xml:space="preserve">
(IF(G791&gt;'admin BN&lt;40'!$C$23,'admin BN&lt;40'!$B$23,
(IF(G791&gt;'admin BN&lt;40'!$C$22,'admin BN&lt;40'!$B$22,
(IF(G791&gt;'admin BN&lt;40'!$C$21,'admin BN&lt;40'!$B$21,
(IF(G791&gt;'admin BN&lt;40'!$C$20,'admin BN&lt;40'!$B$20,IF(G791&gt;'admin BN&lt;40'!$C$19,'admin BN&lt;40'!$B$19,"")))))))))</f>
        <v/>
      </c>
      <c r="Q791" s="14" t="str">
        <f t="shared" si="24"/>
        <v/>
      </c>
      <c r="R791" s="14">
        <f t="shared" si="25"/>
        <v>5</v>
      </c>
      <c r="S791" s="15" t="str">
        <f xml:space="preserve">
IF($R791&gt;0,"Fill in all required fields",
IF(OR($M791="&gt;3.0%",$M791="2.0-3.0%",$M791="1.5-2.0%",$M791="0.5-1.5%"),"Fuel sulphur content is too high for operation on BN&lt;40, please use a higher BN CLO and the matching sheet",
IF($I791&gt;100,"CLO not suitable for this sheet. Please check BN &gt;100 sheet",
IF(AND($I791&gt;39,$I791&lt;101),"CLO not suitable for this sheet. Please check BN40 - BN100 sheet",
IF(ISERROR(VLOOKUP(Q791,'admin BN&lt;40'!J$6:M$59,4,FALSE)),"",VLOOKUP(Q791,'admin BN&lt;40'!J$6:M$59,4,FALSE))))))</f>
        <v>Fill in all required fields</v>
      </c>
    </row>
    <row r="792" spans="2:19" ht="15">
      <c r="B792" s="10">
        <v>787</v>
      </c>
      <c r="C792" s="41"/>
      <c r="D792" s="42"/>
      <c r="E792" s="42"/>
      <c r="F792" s="42"/>
      <c r="G792" s="42"/>
      <c r="H792" s="42"/>
      <c r="I792" s="42"/>
      <c r="J792" s="42"/>
      <c r="K792" s="42"/>
      <c r="L792" s="42"/>
      <c r="M792" s="11" t="str">
        <f xml:space="preserve">
(IF(F792&gt;'admin BN&lt;40'!$C$41,'admin BN&lt;40'!$B$41,
(IF(F792&gt;'admin BN&lt;40'!$C$40,'admin BN&lt;40'!$B$40,
(IF(F792&gt;'admin BN&lt;40'!$C$39,'admin BN&lt;40'!$B$39,
(IF(F792&gt;'admin BN&lt;40'!$C$38,'admin BN&lt;40'!$B$38,
(IF(F792&gt;'admin BN&lt;40'!$C$37,'admin BN&lt;40'!$B$37,
(IF(F792&gt;'admin BN&lt;40'!$C$36,'admin BN&lt;40'!$B$36,
(IF(F792&gt;'admin BN&lt;40'!$C$35,'admin BN&lt;40'!$B$35,
(IF(F792&gt;'admin BN&lt;40'!$C$34,'admin BN&lt;40'!$B$34,
(IF(F792&gt;'admin BN&lt;40'!$C$33,'admin BN&lt;40'!$B$33,
(IF(F792&gt;'admin BN&lt;40'!$C$32,'admin BN&lt;40'!$B$32,
(IF(F792&gt;'admin BN&lt;40'!$C$31,'admin BN&lt;40'!$B$31,
(IF(F792&gt;'admin BN&lt;40'!$C$30,'admin BN&lt;40'!$B$30,
(IF(F792&gt;'admin BN&lt;40'!$C$29,'admin BN&lt;40'!$B$29,IF(F792="","",'admin BN&lt;40'!$B$28)))))))))))))))))))))))))))</f>
        <v/>
      </c>
      <c r="N792" s="12" t="str">
        <f xml:space="preserve">
IF(ISBLANK(K792),"",
IF(K792&gt;'admin BN&lt;40'!$E$6,"Safe",
IF(K792&gt;'admin BN&lt;40'!$G$6,"Danger",)))</f>
        <v/>
      </c>
      <c r="O792" s="13" t="str">
        <f xml:space="preserve">
IF(ISBLANK(L792),"",
IF(L792&gt;'admin BN&lt;40'!$G$7,"Danger",
IF(L792&gt;'admin BN&lt;40'!$F$7,"Alert",
IF(L792&gt;='admin BN&lt;40'!$E$7,"Safe",""))))</f>
        <v/>
      </c>
      <c r="P792" s="14" t="str">
        <f xml:space="preserve">
(IF(G792&gt;'admin BN&lt;40'!$C$23,'admin BN&lt;40'!$B$23,
(IF(G792&gt;'admin BN&lt;40'!$C$22,'admin BN&lt;40'!$B$22,
(IF(G792&gt;'admin BN&lt;40'!$C$21,'admin BN&lt;40'!$B$21,
(IF(G792&gt;'admin BN&lt;40'!$C$20,'admin BN&lt;40'!$B$20,IF(G792&gt;'admin BN&lt;40'!$C$19,'admin BN&lt;40'!$B$19,"")))))))))</f>
        <v/>
      </c>
      <c r="Q792" s="14" t="str">
        <f t="shared" si="24"/>
        <v/>
      </c>
      <c r="R792" s="14">
        <f t="shared" si="25"/>
        <v>5</v>
      </c>
      <c r="S792" s="15" t="str">
        <f xml:space="preserve">
IF($R792&gt;0,"Fill in all required fields",
IF(OR($M792="&gt;3.0%",$M792="2.0-3.0%",$M792="1.5-2.0%",$M792="0.5-1.5%"),"Fuel sulphur content is too high for operation on BN&lt;40, please use a higher BN CLO and the matching sheet",
IF($I792&gt;100,"CLO not suitable for this sheet. Please check BN &gt;100 sheet",
IF(AND($I792&gt;39,$I792&lt;101),"CLO not suitable for this sheet. Please check BN40 - BN100 sheet",
IF(ISERROR(VLOOKUP(Q792,'admin BN&lt;40'!J$6:M$59,4,FALSE)),"",VLOOKUP(Q792,'admin BN&lt;40'!J$6:M$59,4,FALSE))))))</f>
        <v>Fill in all required fields</v>
      </c>
    </row>
    <row r="793" spans="2:19" ht="15">
      <c r="B793" s="10">
        <v>788</v>
      </c>
      <c r="C793" s="41"/>
      <c r="D793" s="42"/>
      <c r="E793" s="42"/>
      <c r="F793" s="42"/>
      <c r="G793" s="42"/>
      <c r="H793" s="42"/>
      <c r="I793" s="42"/>
      <c r="J793" s="42"/>
      <c r="K793" s="42"/>
      <c r="L793" s="42"/>
      <c r="M793" s="11" t="str">
        <f xml:space="preserve">
(IF(F793&gt;'admin BN&lt;40'!$C$41,'admin BN&lt;40'!$B$41,
(IF(F793&gt;'admin BN&lt;40'!$C$40,'admin BN&lt;40'!$B$40,
(IF(F793&gt;'admin BN&lt;40'!$C$39,'admin BN&lt;40'!$B$39,
(IF(F793&gt;'admin BN&lt;40'!$C$38,'admin BN&lt;40'!$B$38,
(IF(F793&gt;'admin BN&lt;40'!$C$37,'admin BN&lt;40'!$B$37,
(IF(F793&gt;'admin BN&lt;40'!$C$36,'admin BN&lt;40'!$B$36,
(IF(F793&gt;'admin BN&lt;40'!$C$35,'admin BN&lt;40'!$B$35,
(IF(F793&gt;'admin BN&lt;40'!$C$34,'admin BN&lt;40'!$B$34,
(IF(F793&gt;'admin BN&lt;40'!$C$33,'admin BN&lt;40'!$B$33,
(IF(F793&gt;'admin BN&lt;40'!$C$32,'admin BN&lt;40'!$B$32,
(IF(F793&gt;'admin BN&lt;40'!$C$31,'admin BN&lt;40'!$B$31,
(IF(F793&gt;'admin BN&lt;40'!$C$30,'admin BN&lt;40'!$B$30,
(IF(F793&gt;'admin BN&lt;40'!$C$29,'admin BN&lt;40'!$B$29,IF(F793="","",'admin BN&lt;40'!$B$28)))))))))))))))))))))))))))</f>
        <v/>
      </c>
      <c r="N793" s="12" t="str">
        <f xml:space="preserve">
IF(ISBLANK(K793),"",
IF(K793&gt;'admin BN&lt;40'!$E$6,"Safe",
IF(K793&gt;'admin BN&lt;40'!$G$6,"Danger",)))</f>
        <v/>
      </c>
      <c r="O793" s="13" t="str">
        <f xml:space="preserve">
IF(ISBLANK(L793),"",
IF(L793&gt;'admin BN&lt;40'!$G$7,"Danger",
IF(L793&gt;'admin BN&lt;40'!$F$7,"Alert",
IF(L793&gt;='admin BN&lt;40'!$E$7,"Safe",""))))</f>
        <v/>
      </c>
      <c r="P793" s="14" t="str">
        <f xml:space="preserve">
(IF(G793&gt;'admin BN&lt;40'!$C$23,'admin BN&lt;40'!$B$23,
(IF(G793&gt;'admin BN&lt;40'!$C$22,'admin BN&lt;40'!$B$22,
(IF(G793&gt;'admin BN&lt;40'!$C$21,'admin BN&lt;40'!$B$21,
(IF(G793&gt;'admin BN&lt;40'!$C$20,'admin BN&lt;40'!$B$20,IF(G793&gt;'admin BN&lt;40'!$C$19,'admin BN&lt;40'!$B$19,"")))))))))</f>
        <v/>
      </c>
      <c r="Q793" s="14" t="str">
        <f t="shared" si="24"/>
        <v/>
      </c>
      <c r="R793" s="14">
        <f t="shared" si="25"/>
        <v>5</v>
      </c>
      <c r="S793" s="15" t="str">
        <f xml:space="preserve">
IF($R793&gt;0,"Fill in all required fields",
IF(OR($M793="&gt;3.0%",$M793="2.0-3.0%",$M793="1.5-2.0%",$M793="0.5-1.5%"),"Fuel sulphur content is too high for operation on BN&lt;40, please use a higher BN CLO and the matching sheet",
IF($I793&gt;100,"CLO not suitable for this sheet. Please check BN &gt;100 sheet",
IF(AND($I793&gt;39,$I793&lt;101),"CLO not suitable for this sheet. Please check BN40 - BN100 sheet",
IF(ISERROR(VLOOKUP(Q793,'admin BN&lt;40'!J$6:M$59,4,FALSE)),"",VLOOKUP(Q793,'admin BN&lt;40'!J$6:M$59,4,FALSE))))))</f>
        <v>Fill in all required fields</v>
      </c>
    </row>
    <row r="794" spans="2:19" ht="15">
      <c r="B794" s="10">
        <v>789</v>
      </c>
      <c r="C794" s="41"/>
      <c r="D794" s="42"/>
      <c r="E794" s="42"/>
      <c r="F794" s="42"/>
      <c r="G794" s="42"/>
      <c r="H794" s="42"/>
      <c r="I794" s="42"/>
      <c r="J794" s="42"/>
      <c r="K794" s="42"/>
      <c r="L794" s="42"/>
      <c r="M794" s="11" t="str">
        <f xml:space="preserve">
(IF(F794&gt;'admin BN&lt;40'!$C$41,'admin BN&lt;40'!$B$41,
(IF(F794&gt;'admin BN&lt;40'!$C$40,'admin BN&lt;40'!$B$40,
(IF(F794&gt;'admin BN&lt;40'!$C$39,'admin BN&lt;40'!$B$39,
(IF(F794&gt;'admin BN&lt;40'!$C$38,'admin BN&lt;40'!$B$38,
(IF(F794&gt;'admin BN&lt;40'!$C$37,'admin BN&lt;40'!$B$37,
(IF(F794&gt;'admin BN&lt;40'!$C$36,'admin BN&lt;40'!$B$36,
(IF(F794&gt;'admin BN&lt;40'!$C$35,'admin BN&lt;40'!$B$35,
(IF(F794&gt;'admin BN&lt;40'!$C$34,'admin BN&lt;40'!$B$34,
(IF(F794&gt;'admin BN&lt;40'!$C$33,'admin BN&lt;40'!$B$33,
(IF(F794&gt;'admin BN&lt;40'!$C$32,'admin BN&lt;40'!$B$32,
(IF(F794&gt;'admin BN&lt;40'!$C$31,'admin BN&lt;40'!$B$31,
(IF(F794&gt;'admin BN&lt;40'!$C$30,'admin BN&lt;40'!$B$30,
(IF(F794&gt;'admin BN&lt;40'!$C$29,'admin BN&lt;40'!$B$29,IF(F794="","",'admin BN&lt;40'!$B$28)))))))))))))))))))))))))))</f>
        <v/>
      </c>
      <c r="N794" s="12" t="str">
        <f xml:space="preserve">
IF(ISBLANK(K794),"",
IF(K794&gt;'admin BN&lt;40'!$E$6,"Safe",
IF(K794&gt;'admin BN&lt;40'!$G$6,"Danger",)))</f>
        <v/>
      </c>
      <c r="O794" s="13" t="str">
        <f xml:space="preserve">
IF(ISBLANK(L794),"",
IF(L794&gt;'admin BN&lt;40'!$G$7,"Danger",
IF(L794&gt;'admin BN&lt;40'!$F$7,"Alert",
IF(L794&gt;='admin BN&lt;40'!$E$7,"Safe",""))))</f>
        <v/>
      </c>
      <c r="P794" s="14" t="str">
        <f xml:space="preserve">
(IF(G794&gt;'admin BN&lt;40'!$C$23,'admin BN&lt;40'!$B$23,
(IF(G794&gt;'admin BN&lt;40'!$C$22,'admin BN&lt;40'!$B$22,
(IF(G794&gt;'admin BN&lt;40'!$C$21,'admin BN&lt;40'!$B$21,
(IF(G794&gt;'admin BN&lt;40'!$C$20,'admin BN&lt;40'!$B$20,IF(G794&gt;'admin BN&lt;40'!$C$19,'admin BN&lt;40'!$B$19,"")))))))))</f>
        <v/>
      </c>
      <c r="Q794" s="14" t="str">
        <f t="shared" si="24"/>
        <v/>
      </c>
      <c r="R794" s="14">
        <f t="shared" si="25"/>
        <v>5</v>
      </c>
      <c r="S794" s="15" t="str">
        <f xml:space="preserve">
IF($R794&gt;0,"Fill in all required fields",
IF(OR($M794="&gt;3.0%",$M794="2.0-3.0%",$M794="1.5-2.0%",$M794="0.5-1.5%"),"Fuel sulphur content is too high for operation on BN&lt;40, please use a higher BN CLO and the matching sheet",
IF($I794&gt;100,"CLO not suitable for this sheet. Please check BN &gt;100 sheet",
IF(AND($I794&gt;39,$I794&lt;101),"CLO not suitable for this sheet. Please check BN40 - BN100 sheet",
IF(ISERROR(VLOOKUP(Q794,'admin BN&lt;40'!J$6:M$59,4,FALSE)),"",VLOOKUP(Q794,'admin BN&lt;40'!J$6:M$59,4,FALSE))))))</f>
        <v>Fill in all required fields</v>
      </c>
    </row>
    <row r="795" spans="2:19" ht="15">
      <c r="B795" s="10">
        <v>790</v>
      </c>
      <c r="C795" s="41"/>
      <c r="D795" s="42"/>
      <c r="E795" s="42"/>
      <c r="F795" s="42"/>
      <c r="G795" s="42"/>
      <c r="H795" s="42"/>
      <c r="I795" s="42"/>
      <c r="J795" s="42"/>
      <c r="K795" s="42"/>
      <c r="L795" s="42"/>
      <c r="M795" s="11" t="str">
        <f xml:space="preserve">
(IF(F795&gt;'admin BN&lt;40'!$C$41,'admin BN&lt;40'!$B$41,
(IF(F795&gt;'admin BN&lt;40'!$C$40,'admin BN&lt;40'!$B$40,
(IF(F795&gt;'admin BN&lt;40'!$C$39,'admin BN&lt;40'!$B$39,
(IF(F795&gt;'admin BN&lt;40'!$C$38,'admin BN&lt;40'!$B$38,
(IF(F795&gt;'admin BN&lt;40'!$C$37,'admin BN&lt;40'!$B$37,
(IF(F795&gt;'admin BN&lt;40'!$C$36,'admin BN&lt;40'!$B$36,
(IF(F795&gt;'admin BN&lt;40'!$C$35,'admin BN&lt;40'!$B$35,
(IF(F795&gt;'admin BN&lt;40'!$C$34,'admin BN&lt;40'!$B$34,
(IF(F795&gt;'admin BN&lt;40'!$C$33,'admin BN&lt;40'!$B$33,
(IF(F795&gt;'admin BN&lt;40'!$C$32,'admin BN&lt;40'!$B$32,
(IF(F795&gt;'admin BN&lt;40'!$C$31,'admin BN&lt;40'!$B$31,
(IF(F795&gt;'admin BN&lt;40'!$C$30,'admin BN&lt;40'!$B$30,
(IF(F795&gt;'admin BN&lt;40'!$C$29,'admin BN&lt;40'!$B$29,IF(F795="","",'admin BN&lt;40'!$B$28)))))))))))))))))))))))))))</f>
        <v/>
      </c>
      <c r="N795" s="12" t="str">
        <f xml:space="preserve">
IF(ISBLANK(K795),"",
IF(K795&gt;'admin BN&lt;40'!$E$6,"Safe",
IF(K795&gt;'admin BN&lt;40'!$G$6,"Danger",)))</f>
        <v/>
      </c>
      <c r="O795" s="13" t="str">
        <f xml:space="preserve">
IF(ISBLANK(L795),"",
IF(L795&gt;'admin BN&lt;40'!$G$7,"Danger",
IF(L795&gt;'admin BN&lt;40'!$F$7,"Alert",
IF(L795&gt;='admin BN&lt;40'!$E$7,"Safe",""))))</f>
        <v/>
      </c>
      <c r="P795" s="14" t="str">
        <f xml:space="preserve">
(IF(G795&gt;'admin BN&lt;40'!$C$23,'admin BN&lt;40'!$B$23,
(IF(G795&gt;'admin BN&lt;40'!$C$22,'admin BN&lt;40'!$B$22,
(IF(G795&gt;'admin BN&lt;40'!$C$21,'admin BN&lt;40'!$B$21,
(IF(G795&gt;'admin BN&lt;40'!$C$20,'admin BN&lt;40'!$B$20,IF(G795&gt;'admin BN&lt;40'!$C$19,'admin BN&lt;40'!$B$19,"")))))))))</f>
        <v/>
      </c>
      <c r="Q795" s="14" t="str">
        <f t="shared" si="24"/>
        <v/>
      </c>
      <c r="R795" s="14">
        <f t="shared" si="25"/>
        <v>5</v>
      </c>
      <c r="S795" s="15" t="str">
        <f xml:space="preserve">
IF($R795&gt;0,"Fill in all required fields",
IF(OR($M795="&gt;3.0%",$M795="2.0-3.0%",$M795="1.5-2.0%",$M795="0.5-1.5%"),"Fuel sulphur content is too high for operation on BN&lt;40, please use a higher BN CLO and the matching sheet",
IF($I795&gt;100,"CLO not suitable for this sheet. Please check BN &gt;100 sheet",
IF(AND($I795&gt;39,$I795&lt;101),"CLO not suitable for this sheet. Please check BN40 - BN100 sheet",
IF(ISERROR(VLOOKUP(Q795,'admin BN&lt;40'!J$6:M$59,4,FALSE)),"",VLOOKUP(Q795,'admin BN&lt;40'!J$6:M$59,4,FALSE))))))</f>
        <v>Fill in all required fields</v>
      </c>
    </row>
    <row r="796" spans="2:19" ht="15">
      <c r="B796" s="10">
        <v>791</v>
      </c>
      <c r="C796" s="41"/>
      <c r="D796" s="42"/>
      <c r="E796" s="42"/>
      <c r="F796" s="42"/>
      <c r="G796" s="42"/>
      <c r="H796" s="42"/>
      <c r="I796" s="42"/>
      <c r="J796" s="42"/>
      <c r="K796" s="42"/>
      <c r="L796" s="42"/>
      <c r="M796" s="11" t="str">
        <f xml:space="preserve">
(IF(F796&gt;'admin BN&lt;40'!$C$41,'admin BN&lt;40'!$B$41,
(IF(F796&gt;'admin BN&lt;40'!$C$40,'admin BN&lt;40'!$B$40,
(IF(F796&gt;'admin BN&lt;40'!$C$39,'admin BN&lt;40'!$B$39,
(IF(F796&gt;'admin BN&lt;40'!$C$38,'admin BN&lt;40'!$B$38,
(IF(F796&gt;'admin BN&lt;40'!$C$37,'admin BN&lt;40'!$B$37,
(IF(F796&gt;'admin BN&lt;40'!$C$36,'admin BN&lt;40'!$B$36,
(IF(F796&gt;'admin BN&lt;40'!$C$35,'admin BN&lt;40'!$B$35,
(IF(F796&gt;'admin BN&lt;40'!$C$34,'admin BN&lt;40'!$B$34,
(IF(F796&gt;'admin BN&lt;40'!$C$33,'admin BN&lt;40'!$B$33,
(IF(F796&gt;'admin BN&lt;40'!$C$32,'admin BN&lt;40'!$B$32,
(IF(F796&gt;'admin BN&lt;40'!$C$31,'admin BN&lt;40'!$B$31,
(IF(F796&gt;'admin BN&lt;40'!$C$30,'admin BN&lt;40'!$B$30,
(IF(F796&gt;'admin BN&lt;40'!$C$29,'admin BN&lt;40'!$B$29,IF(F796="","",'admin BN&lt;40'!$B$28)))))))))))))))))))))))))))</f>
        <v/>
      </c>
      <c r="N796" s="12" t="str">
        <f xml:space="preserve">
IF(ISBLANK(K796),"",
IF(K796&gt;'admin BN&lt;40'!$E$6,"Safe",
IF(K796&gt;'admin BN&lt;40'!$G$6,"Danger",)))</f>
        <v/>
      </c>
      <c r="O796" s="13" t="str">
        <f xml:space="preserve">
IF(ISBLANK(L796),"",
IF(L796&gt;'admin BN&lt;40'!$G$7,"Danger",
IF(L796&gt;'admin BN&lt;40'!$F$7,"Alert",
IF(L796&gt;='admin BN&lt;40'!$E$7,"Safe",""))))</f>
        <v/>
      </c>
      <c r="P796" s="14" t="str">
        <f xml:space="preserve">
(IF(G796&gt;'admin BN&lt;40'!$C$23,'admin BN&lt;40'!$B$23,
(IF(G796&gt;'admin BN&lt;40'!$C$22,'admin BN&lt;40'!$B$22,
(IF(G796&gt;'admin BN&lt;40'!$C$21,'admin BN&lt;40'!$B$21,
(IF(G796&gt;'admin BN&lt;40'!$C$20,'admin BN&lt;40'!$B$20,IF(G796&gt;'admin BN&lt;40'!$C$19,'admin BN&lt;40'!$B$19,"")))))))))</f>
        <v/>
      </c>
      <c r="Q796" s="14" t="str">
        <f t="shared" si="24"/>
        <v/>
      </c>
      <c r="R796" s="14">
        <f t="shared" si="25"/>
        <v>5</v>
      </c>
      <c r="S796" s="15" t="str">
        <f xml:space="preserve">
IF($R796&gt;0,"Fill in all required fields",
IF(OR($M796="&gt;3.0%",$M796="2.0-3.0%",$M796="1.5-2.0%",$M796="0.5-1.5%"),"Fuel sulphur content is too high for operation on BN&lt;40, please use a higher BN CLO and the matching sheet",
IF($I796&gt;100,"CLO not suitable for this sheet. Please check BN &gt;100 sheet",
IF(AND($I796&gt;39,$I796&lt;101),"CLO not suitable for this sheet. Please check BN40 - BN100 sheet",
IF(ISERROR(VLOOKUP(Q796,'admin BN&lt;40'!J$6:M$59,4,FALSE)),"",VLOOKUP(Q796,'admin BN&lt;40'!J$6:M$59,4,FALSE))))))</f>
        <v>Fill in all required fields</v>
      </c>
    </row>
    <row r="797" spans="2:19" ht="15">
      <c r="B797" s="10">
        <v>792</v>
      </c>
      <c r="C797" s="41"/>
      <c r="D797" s="42"/>
      <c r="E797" s="42"/>
      <c r="F797" s="42"/>
      <c r="G797" s="42"/>
      <c r="H797" s="42"/>
      <c r="I797" s="42"/>
      <c r="J797" s="42"/>
      <c r="K797" s="42"/>
      <c r="L797" s="42"/>
      <c r="M797" s="11" t="str">
        <f xml:space="preserve">
(IF(F797&gt;'admin BN&lt;40'!$C$41,'admin BN&lt;40'!$B$41,
(IF(F797&gt;'admin BN&lt;40'!$C$40,'admin BN&lt;40'!$B$40,
(IF(F797&gt;'admin BN&lt;40'!$C$39,'admin BN&lt;40'!$B$39,
(IF(F797&gt;'admin BN&lt;40'!$C$38,'admin BN&lt;40'!$B$38,
(IF(F797&gt;'admin BN&lt;40'!$C$37,'admin BN&lt;40'!$B$37,
(IF(F797&gt;'admin BN&lt;40'!$C$36,'admin BN&lt;40'!$B$36,
(IF(F797&gt;'admin BN&lt;40'!$C$35,'admin BN&lt;40'!$B$35,
(IF(F797&gt;'admin BN&lt;40'!$C$34,'admin BN&lt;40'!$B$34,
(IF(F797&gt;'admin BN&lt;40'!$C$33,'admin BN&lt;40'!$B$33,
(IF(F797&gt;'admin BN&lt;40'!$C$32,'admin BN&lt;40'!$B$32,
(IF(F797&gt;'admin BN&lt;40'!$C$31,'admin BN&lt;40'!$B$31,
(IF(F797&gt;'admin BN&lt;40'!$C$30,'admin BN&lt;40'!$B$30,
(IF(F797&gt;'admin BN&lt;40'!$C$29,'admin BN&lt;40'!$B$29,IF(F797="","",'admin BN&lt;40'!$B$28)))))))))))))))))))))))))))</f>
        <v/>
      </c>
      <c r="N797" s="12" t="str">
        <f xml:space="preserve">
IF(ISBLANK(K797),"",
IF(K797&gt;'admin BN&lt;40'!$E$6,"Safe",
IF(K797&gt;'admin BN&lt;40'!$G$6,"Danger",)))</f>
        <v/>
      </c>
      <c r="O797" s="13" t="str">
        <f xml:space="preserve">
IF(ISBLANK(L797),"",
IF(L797&gt;'admin BN&lt;40'!$G$7,"Danger",
IF(L797&gt;'admin BN&lt;40'!$F$7,"Alert",
IF(L797&gt;='admin BN&lt;40'!$E$7,"Safe",""))))</f>
        <v/>
      </c>
      <c r="P797" s="14" t="str">
        <f xml:space="preserve">
(IF(G797&gt;'admin BN&lt;40'!$C$23,'admin BN&lt;40'!$B$23,
(IF(G797&gt;'admin BN&lt;40'!$C$22,'admin BN&lt;40'!$B$22,
(IF(G797&gt;'admin BN&lt;40'!$C$21,'admin BN&lt;40'!$B$21,
(IF(G797&gt;'admin BN&lt;40'!$C$20,'admin BN&lt;40'!$B$20,IF(G797&gt;'admin BN&lt;40'!$C$19,'admin BN&lt;40'!$B$19,"")))))))))</f>
        <v/>
      </c>
      <c r="Q797" s="14" t="str">
        <f t="shared" si="24"/>
        <v/>
      </c>
      <c r="R797" s="14">
        <f t="shared" si="25"/>
        <v>5</v>
      </c>
      <c r="S797" s="15" t="str">
        <f xml:space="preserve">
IF($R797&gt;0,"Fill in all required fields",
IF(OR($M797="&gt;3.0%",$M797="2.0-3.0%",$M797="1.5-2.0%",$M797="0.5-1.5%"),"Fuel sulphur content is too high for operation on BN&lt;40, please use a higher BN CLO and the matching sheet",
IF($I797&gt;100,"CLO not suitable for this sheet. Please check BN &gt;100 sheet",
IF(AND($I797&gt;39,$I797&lt;101),"CLO not suitable for this sheet. Please check BN40 - BN100 sheet",
IF(ISERROR(VLOOKUP(Q797,'admin BN&lt;40'!J$6:M$59,4,FALSE)),"",VLOOKUP(Q797,'admin BN&lt;40'!J$6:M$59,4,FALSE))))))</f>
        <v>Fill in all required fields</v>
      </c>
    </row>
    <row r="798" spans="2:19" ht="15">
      <c r="B798" s="10">
        <v>793</v>
      </c>
      <c r="C798" s="41"/>
      <c r="D798" s="42"/>
      <c r="E798" s="42"/>
      <c r="F798" s="42"/>
      <c r="G798" s="42"/>
      <c r="H798" s="42"/>
      <c r="I798" s="42"/>
      <c r="J798" s="42"/>
      <c r="K798" s="42"/>
      <c r="L798" s="42"/>
      <c r="M798" s="11" t="str">
        <f xml:space="preserve">
(IF(F798&gt;'admin BN&lt;40'!$C$41,'admin BN&lt;40'!$B$41,
(IF(F798&gt;'admin BN&lt;40'!$C$40,'admin BN&lt;40'!$B$40,
(IF(F798&gt;'admin BN&lt;40'!$C$39,'admin BN&lt;40'!$B$39,
(IF(F798&gt;'admin BN&lt;40'!$C$38,'admin BN&lt;40'!$B$38,
(IF(F798&gt;'admin BN&lt;40'!$C$37,'admin BN&lt;40'!$B$37,
(IF(F798&gt;'admin BN&lt;40'!$C$36,'admin BN&lt;40'!$B$36,
(IF(F798&gt;'admin BN&lt;40'!$C$35,'admin BN&lt;40'!$B$35,
(IF(F798&gt;'admin BN&lt;40'!$C$34,'admin BN&lt;40'!$B$34,
(IF(F798&gt;'admin BN&lt;40'!$C$33,'admin BN&lt;40'!$B$33,
(IF(F798&gt;'admin BN&lt;40'!$C$32,'admin BN&lt;40'!$B$32,
(IF(F798&gt;'admin BN&lt;40'!$C$31,'admin BN&lt;40'!$B$31,
(IF(F798&gt;'admin BN&lt;40'!$C$30,'admin BN&lt;40'!$B$30,
(IF(F798&gt;'admin BN&lt;40'!$C$29,'admin BN&lt;40'!$B$29,IF(F798="","",'admin BN&lt;40'!$B$28)))))))))))))))))))))))))))</f>
        <v/>
      </c>
      <c r="N798" s="12" t="str">
        <f xml:space="preserve">
IF(ISBLANK(K798),"",
IF(K798&gt;'admin BN&lt;40'!$E$6,"Safe",
IF(K798&gt;'admin BN&lt;40'!$G$6,"Danger",)))</f>
        <v/>
      </c>
      <c r="O798" s="13" t="str">
        <f xml:space="preserve">
IF(ISBLANK(L798),"",
IF(L798&gt;'admin BN&lt;40'!$G$7,"Danger",
IF(L798&gt;'admin BN&lt;40'!$F$7,"Alert",
IF(L798&gt;='admin BN&lt;40'!$E$7,"Safe",""))))</f>
        <v/>
      </c>
      <c r="P798" s="14" t="str">
        <f xml:space="preserve">
(IF(G798&gt;'admin BN&lt;40'!$C$23,'admin BN&lt;40'!$B$23,
(IF(G798&gt;'admin BN&lt;40'!$C$22,'admin BN&lt;40'!$B$22,
(IF(G798&gt;'admin BN&lt;40'!$C$21,'admin BN&lt;40'!$B$21,
(IF(G798&gt;'admin BN&lt;40'!$C$20,'admin BN&lt;40'!$B$20,IF(G798&gt;'admin BN&lt;40'!$C$19,'admin BN&lt;40'!$B$19,"")))))))))</f>
        <v/>
      </c>
      <c r="Q798" s="14" t="str">
        <f t="shared" si="24"/>
        <v/>
      </c>
      <c r="R798" s="14">
        <f t="shared" si="25"/>
        <v>5</v>
      </c>
      <c r="S798" s="15" t="str">
        <f xml:space="preserve">
IF($R798&gt;0,"Fill in all required fields",
IF(OR($M798="&gt;3.0%",$M798="2.0-3.0%",$M798="1.5-2.0%",$M798="0.5-1.5%"),"Fuel sulphur content is too high for operation on BN&lt;40, please use a higher BN CLO and the matching sheet",
IF($I798&gt;100,"CLO not suitable for this sheet. Please check BN &gt;100 sheet",
IF(AND($I798&gt;39,$I798&lt;101),"CLO not suitable for this sheet. Please check BN40 - BN100 sheet",
IF(ISERROR(VLOOKUP(Q798,'admin BN&lt;40'!J$6:M$59,4,FALSE)),"",VLOOKUP(Q798,'admin BN&lt;40'!J$6:M$59,4,FALSE))))))</f>
        <v>Fill in all required fields</v>
      </c>
    </row>
    <row r="799" spans="2:19" ht="15">
      <c r="B799" s="10">
        <v>794</v>
      </c>
      <c r="C799" s="41"/>
      <c r="D799" s="42"/>
      <c r="E799" s="42"/>
      <c r="F799" s="42"/>
      <c r="G799" s="42"/>
      <c r="H799" s="42"/>
      <c r="I799" s="42"/>
      <c r="J799" s="42"/>
      <c r="K799" s="42"/>
      <c r="L799" s="42"/>
      <c r="M799" s="11" t="str">
        <f xml:space="preserve">
(IF(F799&gt;'admin BN&lt;40'!$C$41,'admin BN&lt;40'!$B$41,
(IF(F799&gt;'admin BN&lt;40'!$C$40,'admin BN&lt;40'!$B$40,
(IF(F799&gt;'admin BN&lt;40'!$C$39,'admin BN&lt;40'!$B$39,
(IF(F799&gt;'admin BN&lt;40'!$C$38,'admin BN&lt;40'!$B$38,
(IF(F799&gt;'admin BN&lt;40'!$C$37,'admin BN&lt;40'!$B$37,
(IF(F799&gt;'admin BN&lt;40'!$C$36,'admin BN&lt;40'!$B$36,
(IF(F799&gt;'admin BN&lt;40'!$C$35,'admin BN&lt;40'!$B$35,
(IF(F799&gt;'admin BN&lt;40'!$C$34,'admin BN&lt;40'!$B$34,
(IF(F799&gt;'admin BN&lt;40'!$C$33,'admin BN&lt;40'!$B$33,
(IF(F799&gt;'admin BN&lt;40'!$C$32,'admin BN&lt;40'!$B$32,
(IF(F799&gt;'admin BN&lt;40'!$C$31,'admin BN&lt;40'!$B$31,
(IF(F799&gt;'admin BN&lt;40'!$C$30,'admin BN&lt;40'!$B$30,
(IF(F799&gt;'admin BN&lt;40'!$C$29,'admin BN&lt;40'!$B$29,IF(F799="","",'admin BN&lt;40'!$B$28)))))))))))))))))))))))))))</f>
        <v/>
      </c>
      <c r="N799" s="12" t="str">
        <f xml:space="preserve">
IF(ISBLANK(K799),"",
IF(K799&gt;'admin BN&lt;40'!$E$6,"Safe",
IF(K799&gt;'admin BN&lt;40'!$G$6,"Danger",)))</f>
        <v/>
      </c>
      <c r="O799" s="13" t="str">
        <f xml:space="preserve">
IF(ISBLANK(L799),"",
IF(L799&gt;'admin BN&lt;40'!$G$7,"Danger",
IF(L799&gt;'admin BN&lt;40'!$F$7,"Alert",
IF(L799&gt;='admin BN&lt;40'!$E$7,"Safe",""))))</f>
        <v/>
      </c>
      <c r="P799" s="14" t="str">
        <f xml:space="preserve">
(IF(G799&gt;'admin BN&lt;40'!$C$23,'admin BN&lt;40'!$B$23,
(IF(G799&gt;'admin BN&lt;40'!$C$22,'admin BN&lt;40'!$B$22,
(IF(G799&gt;'admin BN&lt;40'!$C$21,'admin BN&lt;40'!$B$21,
(IF(G799&gt;'admin BN&lt;40'!$C$20,'admin BN&lt;40'!$B$20,IF(G799&gt;'admin BN&lt;40'!$C$19,'admin BN&lt;40'!$B$19,"")))))))))</f>
        <v/>
      </c>
      <c r="Q799" s="14" t="str">
        <f t="shared" si="24"/>
        <v/>
      </c>
      <c r="R799" s="14">
        <f t="shared" si="25"/>
        <v>5</v>
      </c>
      <c r="S799" s="15" t="str">
        <f xml:space="preserve">
IF($R799&gt;0,"Fill in all required fields",
IF(OR($M799="&gt;3.0%",$M799="2.0-3.0%",$M799="1.5-2.0%",$M799="0.5-1.5%"),"Fuel sulphur content is too high for operation on BN&lt;40, please use a higher BN CLO and the matching sheet",
IF($I799&gt;100,"CLO not suitable for this sheet. Please check BN &gt;100 sheet",
IF(AND($I799&gt;39,$I799&lt;101),"CLO not suitable for this sheet. Please check BN40 - BN100 sheet",
IF(ISERROR(VLOOKUP(Q799,'admin BN&lt;40'!J$6:M$59,4,FALSE)),"",VLOOKUP(Q799,'admin BN&lt;40'!J$6:M$59,4,FALSE))))))</f>
        <v>Fill in all required fields</v>
      </c>
    </row>
    <row r="800" spans="2:19" ht="15">
      <c r="B800" s="10">
        <v>795</v>
      </c>
      <c r="C800" s="41"/>
      <c r="D800" s="42"/>
      <c r="E800" s="42"/>
      <c r="F800" s="42"/>
      <c r="G800" s="42"/>
      <c r="H800" s="42"/>
      <c r="I800" s="42"/>
      <c r="J800" s="42"/>
      <c r="K800" s="42"/>
      <c r="L800" s="42"/>
      <c r="M800" s="11" t="str">
        <f xml:space="preserve">
(IF(F800&gt;'admin BN&lt;40'!$C$41,'admin BN&lt;40'!$B$41,
(IF(F800&gt;'admin BN&lt;40'!$C$40,'admin BN&lt;40'!$B$40,
(IF(F800&gt;'admin BN&lt;40'!$C$39,'admin BN&lt;40'!$B$39,
(IF(F800&gt;'admin BN&lt;40'!$C$38,'admin BN&lt;40'!$B$38,
(IF(F800&gt;'admin BN&lt;40'!$C$37,'admin BN&lt;40'!$B$37,
(IF(F800&gt;'admin BN&lt;40'!$C$36,'admin BN&lt;40'!$B$36,
(IF(F800&gt;'admin BN&lt;40'!$C$35,'admin BN&lt;40'!$B$35,
(IF(F800&gt;'admin BN&lt;40'!$C$34,'admin BN&lt;40'!$B$34,
(IF(F800&gt;'admin BN&lt;40'!$C$33,'admin BN&lt;40'!$B$33,
(IF(F800&gt;'admin BN&lt;40'!$C$32,'admin BN&lt;40'!$B$32,
(IF(F800&gt;'admin BN&lt;40'!$C$31,'admin BN&lt;40'!$B$31,
(IF(F800&gt;'admin BN&lt;40'!$C$30,'admin BN&lt;40'!$B$30,
(IF(F800&gt;'admin BN&lt;40'!$C$29,'admin BN&lt;40'!$B$29,IF(F800="","",'admin BN&lt;40'!$B$28)))))))))))))))))))))))))))</f>
        <v/>
      </c>
      <c r="N800" s="12" t="str">
        <f xml:space="preserve">
IF(ISBLANK(K800),"",
IF(K800&gt;'admin BN&lt;40'!$E$6,"Safe",
IF(K800&gt;'admin BN&lt;40'!$G$6,"Danger",)))</f>
        <v/>
      </c>
      <c r="O800" s="13" t="str">
        <f xml:space="preserve">
IF(ISBLANK(L800),"",
IF(L800&gt;'admin BN&lt;40'!$G$7,"Danger",
IF(L800&gt;'admin BN&lt;40'!$F$7,"Alert",
IF(L800&gt;='admin BN&lt;40'!$E$7,"Safe",""))))</f>
        <v/>
      </c>
      <c r="P800" s="14" t="str">
        <f xml:space="preserve">
(IF(G800&gt;'admin BN&lt;40'!$C$23,'admin BN&lt;40'!$B$23,
(IF(G800&gt;'admin BN&lt;40'!$C$22,'admin BN&lt;40'!$B$22,
(IF(G800&gt;'admin BN&lt;40'!$C$21,'admin BN&lt;40'!$B$21,
(IF(G800&gt;'admin BN&lt;40'!$C$20,'admin BN&lt;40'!$B$20,IF(G800&gt;'admin BN&lt;40'!$C$19,'admin BN&lt;40'!$B$19,"")))))))))</f>
        <v/>
      </c>
      <c r="Q800" s="14" t="str">
        <f t="shared" si="24"/>
        <v/>
      </c>
      <c r="R800" s="14">
        <f t="shared" si="25"/>
        <v>5</v>
      </c>
      <c r="S800" s="15" t="str">
        <f xml:space="preserve">
IF($R800&gt;0,"Fill in all required fields",
IF(OR($M800="&gt;3.0%",$M800="2.0-3.0%",$M800="1.5-2.0%",$M800="0.5-1.5%"),"Fuel sulphur content is too high for operation on BN&lt;40, please use a higher BN CLO and the matching sheet",
IF($I800&gt;100,"CLO not suitable for this sheet. Please check BN &gt;100 sheet",
IF(AND($I800&gt;39,$I800&lt;101),"CLO not suitable for this sheet. Please check BN40 - BN100 sheet",
IF(ISERROR(VLOOKUP(Q800,'admin BN&lt;40'!J$6:M$59,4,FALSE)),"",VLOOKUP(Q800,'admin BN&lt;40'!J$6:M$59,4,FALSE))))))</f>
        <v>Fill in all required fields</v>
      </c>
    </row>
    <row r="801" spans="2:19" ht="15">
      <c r="B801" s="10">
        <v>796</v>
      </c>
      <c r="C801" s="41"/>
      <c r="D801" s="42"/>
      <c r="E801" s="42"/>
      <c r="F801" s="42"/>
      <c r="G801" s="42"/>
      <c r="H801" s="42"/>
      <c r="I801" s="42"/>
      <c r="J801" s="42"/>
      <c r="K801" s="42"/>
      <c r="L801" s="42"/>
      <c r="M801" s="11" t="str">
        <f xml:space="preserve">
(IF(F801&gt;'admin BN&lt;40'!$C$41,'admin BN&lt;40'!$B$41,
(IF(F801&gt;'admin BN&lt;40'!$C$40,'admin BN&lt;40'!$B$40,
(IF(F801&gt;'admin BN&lt;40'!$C$39,'admin BN&lt;40'!$B$39,
(IF(F801&gt;'admin BN&lt;40'!$C$38,'admin BN&lt;40'!$B$38,
(IF(F801&gt;'admin BN&lt;40'!$C$37,'admin BN&lt;40'!$B$37,
(IF(F801&gt;'admin BN&lt;40'!$C$36,'admin BN&lt;40'!$B$36,
(IF(F801&gt;'admin BN&lt;40'!$C$35,'admin BN&lt;40'!$B$35,
(IF(F801&gt;'admin BN&lt;40'!$C$34,'admin BN&lt;40'!$B$34,
(IF(F801&gt;'admin BN&lt;40'!$C$33,'admin BN&lt;40'!$B$33,
(IF(F801&gt;'admin BN&lt;40'!$C$32,'admin BN&lt;40'!$B$32,
(IF(F801&gt;'admin BN&lt;40'!$C$31,'admin BN&lt;40'!$B$31,
(IF(F801&gt;'admin BN&lt;40'!$C$30,'admin BN&lt;40'!$B$30,
(IF(F801&gt;'admin BN&lt;40'!$C$29,'admin BN&lt;40'!$B$29,IF(F801="","",'admin BN&lt;40'!$B$28)))))))))))))))))))))))))))</f>
        <v/>
      </c>
      <c r="N801" s="12" t="str">
        <f xml:space="preserve">
IF(ISBLANK(K801),"",
IF(K801&gt;'admin BN&lt;40'!$E$6,"Safe",
IF(K801&gt;'admin BN&lt;40'!$G$6,"Danger",)))</f>
        <v/>
      </c>
      <c r="O801" s="13" t="str">
        <f xml:space="preserve">
IF(ISBLANK(L801),"",
IF(L801&gt;'admin BN&lt;40'!$G$7,"Danger",
IF(L801&gt;'admin BN&lt;40'!$F$7,"Alert",
IF(L801&gt;='admin BN&lt;40'!$E$7,"Safe",""))))</f>
        <v/>
      </c>
      <c r="P801" s="14" t="str">
        <f xml:space="preserve">
(IF(G801&gt;'admin BN&lt;40'!$C$23,'admin BN&lt;40'!$B$23,
(IF(G801&gt;'admin BN&lt;40'!$C$22,'admin BN&lt;40'!$B$22,
(IF(G801&gt;'admin BN&lt;40'!$C$21,'admin BN&lt;40'!$B$21,
(IF(G801&gt;'admin BN&lt;40'!$C$20,'admin BN&lt;40'!$B$20,IF(G801&gt;'admin BN&lt;40'!$C$19,'admin BN&lt;40'!$B$19,"")))))))))</f>
        <v/>
      </c>
      <c r="Q801" s="14" t="str">
        <f t="shared" si="24"/>
        <v/>
      </c>
      <c r="R801" s="14">
        <f t="shared" si="25"/>
        <v>5</v>
      </c>
      <c r="S801" s="15" t="str">
        <f xml:space="preserve">
IF($R801&gt;0,"Fill in all required fields",
IF(OR($M801="&gt;3.0%",$M801="2.0-3.0%",$M801="1.5-2.0%",$M801="0.5-1.5%"),"Fuel sulphur content is too high for operation on BN&lt;40, please use a higher BN CLO and the matching sheet",
IF($I801&gt;100,"CLO not suitable for this sheet. Please check BN &gt;100 sheet",
IF(AND($I801&gt;39,$I801&lt;101),"CLO not suitable for this sheet. Please check BN40 - BN100 sheet",
IF(ISERROR(VLOOKUP(Q801,'admin BN&lt;40'!J$6:M$59,4,FALSE)),"",VLOOKUP(Q801,'admin BN&lt;40'!J$6:M$59,4,FALSE))))))</f>
        <v>Fill in all required fields</v>
      </c>
    </row>
    <row r="802" spans="2:19" ht="15">
      <c r="B802" s="10">
        <v>797</v>
      </c>
      <c r="C802" s="41"/>
      <c r="D802" s="42"/>
      <c r="E802" s="42"/>
      <c r="F802" s="42"/>
      <c r="G802" s="42"/>
      <c r="H802" s="42"/>
      <c r="I802" s="42"/>
      <c r="J802" s="42"/>
      <c r="K802" s="42"/>
      <c r="L802" s="42"/>
      <c r="M802" s="11" t="str">
        <f xml:space="preserve">
(IF(F802&gt;'admin BN&lt;40'!$C$41,'admin BN&lt;40'!$B$41,
(IF(F802&gt;'admin BN&lt;40'!$C$40,'admin BN&lt;40'!$B$40,
(IF(F802&gt;'admin BN&lt;40'!$C$39,'admin BN&lt;40'!$B$39,
(IF(F802&gt;'admin BN&lt;40'!$C$38,'admin BN&lt;40'!$B$38,
(IF(F802&gt;'admin BN&lt;40'!$C$37,'admin BN&lt;40'!$B$37,
(IF(F802&gt;'admin BN&lt;40'!$C$36,'admin BN&lt;40'!$B$36,
(IF(F802&gt;'admin BN&lt;40'!$C$35,'admin BN&lt;40'!$B$35,
(IF(F802&gt;'admin BN&lt;40'!$C$34,'admin BN&lt;40'!$B$34,
(IF(F802&gt;'admin BN&lt;40'!$C$33,'admin BN&lt;40'!$B$33,
(IF(F802&gt;'admin BN&lt;40'!$C$32,'admin BN&lt;40'!$B$32,
(IF(F802&gt;'admin BN&lt;40'!$C$31,'admin BN&lt;40'!$B$31,
(IF(F802&gt;'admin BN&lt;40'!$C$30,'admin BN&lt;40'!$B$30,
(IF(F802&gt;'admin BN&lt;40'!$C$29,'admin BN&lt;40'!$B$29,IF(F802="","",'admin BN&lt;40'!$B$28)))))))))))))))))))))))))))</f>
        <v/>
      </c>
      <c r="N802" s="12" t="str">
        <f xml:space="preserve">
IF(ISBLANK(K802),"",
IF(K802&gt;'admin BN&lt;40'!$E$6,"Safe",
IF(K802&gt;'admin BN&lt;40'!$G$6,"Danger",)))</f>
        <v/>
      </c>
      <c r="O802" s="13" t="str">
        <f xml:space="preserve">
IF(ISBLANK(L802),"",
IF(L802&gt;'admin BN&lt;40'!$G$7,"Danger",
IF(L802&gt;'admin BN&lt;40'!$F$7,"Alert",
IF(L802&gt;='admin BN&lt;40'!$E$7,"Safe",""))))</f>
        <v/>
      </c>
      <c r="P802" s="14" t="str">
        <f xml:space="preserve">
(IF(G802&gt;'admin BN&lt;40'!$C$23,'admin BN&lt;40'!$B$23,
(IF(G802&gt;'admin BN&lt;40'!$C$22,'admin BN&lt;40'!$B$22,
(IF(G802&gt;'admin BN&lt;40'!$C$21,'admin BN&lt;40'!$B$21,
(IF(G802&gt;'admin BN&lt;40'!$C$20,'admin BN&lt;40'!$B$20,IF(G802&gt;'admin BN&lt;40'!$C$19,'admin BN&lt;40'!$B$19,"")))))))))</f>
        <v/>
      </c>
      <c r="Q802" s="14" t="str">
        <f t="shared" si="24"/>
        <v/>
      </c>
      <c r="R802" s="14">
        <f t="shared" si="25"/>
        <v>5</v>
      </c>
      <c r="S802" s="15" t="str">
        <f xml:space="preserve">
IF($R802&gt;0,"Fill in all required fields",
IF(OR($M802="&gt;3.0%",$M802="2.0-3.0%",$M802="1.5-2.0%",$M802="0.5-1.5%"),"Fuel sulphur content is too high for operation on BN&lt;40, please use a higher BN CLO and the matching sheet",
IF($I802&gt;100,"CLO not suitable for this sheet. Please check BN &gt;100 sheet",
IF(AND($I802&gt;39,$I802&lt;101),"CLO not suitable for this sheet. Please check BN40 - BN100 sheet",
IF(ISERROR(VLOOKUP(Q802,'admin BN&lt;40'!J$6:M$59,4,FALSE)),"",VLOOKUP(Q802,'admin BN&lt;40'!J$6:M$59,4,FALSE))))))</f>
        <v>Fill in all required fields</v>
      </c>
    </row>
    <row r="803" spans="2:19" ht="15">
      <c r="B803" s="10">
        <v>798</v>
      </c>
      <c r="C803" s="41"/>
      <c r="D803" s="42"/>
      <c r="E803" s="42"/>
      <c r="F803" s="42"/>
      <c r="G803" s="42"/>
      <c r="H803" s="42"/>
      <c r="I803" s="42"/>
      <c r="J803" s="42"/>
      <c r="K803" s="42"/>
      <c r="L803" s="42"/>
      <c r="M803" s="11" t="str">
        <f xml:space="preserve">
(IF(F803&gt;'admin BN&lt;40'!$C$41,'admin BN&lt;40'!$B$41,
(IF(F803&gt;'admin BN&lt;40'!$C$40,'admin BN&lt;40'!$B$40,
(IF(F803&gt;'admin BN&lt;40'!$C$39,'admin BN&lt;40'!$B$39,
(IF(F803&gt;'admin BN&lt;40'!$C$38,'admin BN&lt;40'!$B$38,
(IF(F803&gt;'admin BN&lt;40'!$C$37,'admin BN&lt;40'!$B$37,
(IF(F803&gt;'admin BN&lt;40'!$C$36,'admin BN&lt;40'!$B$36,
(IF(F803&gt;'admin BN&lt;40'!$C$35,'admin BN&lt;40'!$B$35,
(IF(F803&gt;'admin BN&lt;40'!$C$34,'admin BN&lt;40'!$B$34,
(IF(F803&gt;'admin BN&lt;40'!$C$33,'admin BN&lt;40'!$B$33,
(IF(F803&gt;'admin BN&lt;40'!$C$32,'admin BN&lt;40'!$B$32,
(IF(F803&gt;'admin BN&lt;40'!$C$31,'admin BN&lt;40'!$B$31,
(IF(F803&gt;'admin BN&lt;40'!$C$30,'admin BN&lt;40'!$B$30,
(IF(F803&gt;'admin BN&lt;40'!$C$29,'admin BN&lt;40'!$B$29,IF(F803="","",'admin BN&lt;40'!$B$28)))))))))))))))))))))))))))</f>
        <v/>
      </c>
      <c r="N803" s="12" t="str">
        <f xml:space="preserve">
IF(ISBLANK(K803),"",
IF(K803&gt;'admin BN&lt;40'!$E$6,"Safe",
IF(K803&gt;'admin BN&lt;40'!$G$6,"Danger",)))</f>
        <v/>
      </c>
      <c r="O803" s="13" t="str">
        <f xml:space="preserve">
IF(ISBLANK(L803),"",
IF(L803&gt;'admin BN&lt;40'!$G$7,"Danger",
IF(L803&gt;'admin BN&lt;40'!$F$7,"Alert",
IF(L803&gt;='admin BN&lt;40'!$E$7,"Safe",""))))</f>
        <v/>
      </c>
      <c r="P803" s="14" t="str">
        <f xml:space="preserve">
(IF(G803&gt;'admin BN&lt;40'!$C$23,'admin BN&lt;40'!$B$23,
(IF(G803&gt;'admin BN&lt;40'!$C$22,'admin BN&lt;40'!$B$22,
(IF(G803&gt;'admin BN&lt;40'!$C$21,'admin BN&lt;40'!$B$21,
(IF(G803&gt;'admin BN&lt;40'!$C$20,'admin BN&lt;40'!$B$20,IF(G803&gt;'admin BN&lt;40'!$C$19,'admin BN&lt;40'!$B$19,"")))))))))</f>
        <v/>
      </c>
      <c r="Q803" s="14" t="str">
        <f t="shared" si="24"/>
        <v/>
      </c>
      <c r="R803" s="14">
        <f t="shared" si="25"/>
        <v>5</v>
      </c>
      <c r="S803" s="15" t="str">
        <f xml:space="preserve">
IF($R803&gt;0,"Fill in all required fields",
IF(OR($M803="&gt;3.0%",$M803="2.0-3.0%",$M803="1.5-2.0%",$M803="0.5-1.5%"),"Fuel sulphur content is too high for operation on BN&lt;40, please use a higher BN CLO and the matching sheet",
IF($I803&gt;100,"CLO not suitable for this sheet. Please check BN &gt;100 sheet",
IF(AND($I803&gt;39,$I803&lt;101),"CLO not suitable for this sheet. Please check BN40 - BN100 sheet",
IF(ISERROR(VLOOKUP(Q803,'admin BN&lt;40'!J$6:M$59,4,FALSE)),"",VLOOKUP(Q803,'admin BN&lt;40'!J$6:M$59,4,FALSE))))))</f>
        <v>Fill in all required fields</v>
      </c>
    </row>
    <row r="804" spans="2:19" ht="15">
      <c r="B804" s="10">
        <v>799</v>
      </c>
      <c r="C804" s="41"/>
      <c r="D804" s="42"/>
      <c r="E804" s="42"/>
      <c r="F804" s="42"/>
      <c r="G804" s="42"/>
      <c r="H804" s="42"/>
      <c r="I804" s="42"/>
      <c r="J804" s="42"/>
      <c r="K804" s="42"/>
      <c r="L804" s="42"/>
      <c r="M804" s="11" t="str">
        <f xml:space="preserve">
(IF(F804&gt;'admin BN&lt;40'!$C$41,'admin BN&lt;40'!$B$41,
(IF(F804&gt;'admin BN&lt;40'!$C$40,'admin BN&lt;40'!$B$40,
(IF(F804&gt;'admin BN&lt;40'!$C$39,'admin BN&lt;40'!$B$39,
(IF(F804&gt;'admin BN&lt;40'!$C$38,'admin BN&lt;40'!$B$38,
(IF(F804&gt;'admin BN&lt;40'!$C$37,'admin BN&lt;40'!$B$37,
(IF(F804&gt;'admin BN&lt;40'!$C$36,'admin BN&lt;40'!$B$36,
(IF(F804&gt;'admin BN&lt;40'!$C$35,'admin BN&lt;40'!$B$35,
(IF(F804&gt;'admin BN&lt;40'!$C$34,'admin BN&lt;40'!$B$34,
(IF(F804&gt;'admin BN&lt;40'!$C$33,'admin BN&lt;40'!$B$33,
(IF(F804&gt;'admin BN&lt;40'!$C$32,'admin BN&lt;40'!$B$32,
(IF(F804&gt;'admin BN&lt;40'!$C$31,'admin BN&lt;40'!$B$31,
(IF(F804&gt;'admin BN&lt;40'!$C$30,'admin BN&lt;40'!$B$30,
(IF(F804&gt;'admin BN&lt;40'!$C$29,'admin BN&lt;40'!$B$29,IF(F804="","",'admin BN&lt;40'!$B$28)))))))))))))))))))))))))))</f>
        <v/>
      </c>
      <c r="N804" s="12" t="str">
        <f xml:space="preserve">
IF(ISBLANK(K804),"",
IF(K804&gt;'admin BN&lt;40'!$E$6,"Safe",
IF(K804&gt;'admin BN&lt;40'!$G$6,"Danger",)))</f>
        <v/>
      </c>
      <c r="O804" s="13" t="str">
        <f xml:space="preserve">
IF(ISBLANK(L804),"",
IF(L804&gt;'admin BN&lt;40'!$G$7,"Danger",
IF(L804&gt;'admin BN&lt;40'!$F$7,"Alert",
IF(L804&gt;='admin BN&lt;40'!$E$7,"Safe",""))))</f>
        <v/>
      </c>
      <c r="P804" s="14" t="str">
        <f xml:space="preserve">
(IF(G804&gt;'admin BN&lt;40'!$C$23,'admin BN&lt;40'!$B$23,
(IF(G804&gt;'admin BN&lt;40'!$C$22,'admin BN&lt;40'!$B$22,
(IF(G804&gt;'admin BN&lt;40'!$C$21,'admin BN&lt;40'!$B$21,
(IF(G804&gt;'admin BN&lt;40'!$C$20,'admin BN&lt;40'!$B$20,IF(G804&gt;'admin BN&lt;40'!$C$19,'admin BN&lt;40'!$B$19,"")))))))))</f>
        <v/>
      </c>
      <c r="Q804" s="14" t="str">
        <f t="shared" si="24"/>
        <v/>
      </c>
      <c r="R804" s="14">
        <f t="shared" si="25"/>
        <v>5</v>
      </c>
      <c r="S804" s="15" t="str">
        <f xml:space="preserve">
IF($R804&gt;0,"Fill in all required fields",
IF(OR($M804="&gt;3.0%",$M804="2.0-3.0%",$M804="1.5-2.0%",$M804="0.5-1.5%"),"Fuel sulphur content is too high for operation on BN&lt;40, please use a higher BN CLO and the matching sheet",
IF($I804&gt;100,"CLO not suitable for this sheet. Please check BN &gt;100 sheet",
IF(AND($I804&gt;39,$I804&lt;101),"CLO not suitable for this sheet. Please check BN40 - BN100 sheet",
IF(ISERROR(VLOOKUP(Q804,'admin BN&lt;40'!J$6:M$59,4,FALSE)),"",VLOOKUP(Q804,'admin BN&lt;40'!J$6:M$59,4,FALSE))))))</f>
        <v>Fill in all required fields</v>
      </c>
    </row>
    <row r="805" spans="2:19" ht="15">
      <c r="B805" s="10">
        <v>800</v>
      </c>
      <c r="C805" s="41"/>
      <c r="D805" s="42"/>
      <c r="E805" s="42"/>
      <c r="F805" s="42"/>
      <c r="G805" s="42"/>
      <c r="H805" s="42"/>
      <c r="I805" s="42"/>
      <c r="J805" s="42"/>
      <c r="K805" s="42"/>
      <c r="L805" s="42"/>
      <c r="M805" s="11" t="str">
        <f xml:space="preserve">
(IF(F805&gt;'admin BN&lt;40'!$C$41,'admin BN&lt;40'!$B$41,
(IF(F805&gt;'admin BN&lt;40'!$C$40,'admin BN&lt;40'!$B$40,
(IF(F805&gt;'admin BN&lt;40'!$C$39,'admin BN&lt;40'!$B$39,
(IF(F805&gt;'admin BN&lt;40'!$C$38,'admin BN&lt;40'!$B$38,
(IF(F805&gt;'admin BN&lt;40'!$C$37,'admin BN&lt;40'!$B$37,
(IF(F805&gt;'admin BN&lt;40'!$C$36,'admin BN&lt;40'!$B$36,
(IF(F805&gt;'admin BN&lt;40'!$C$35,'admin BN&lt;40'!$B$35,
(IF(F805&gt;'admin BN&lt;40'!$C$34,'admin BN&lt;40'!$B$34,
(IF(F805&gt;'admin BN&lt;40'!$C$33,'admin BN&lt;40'!$B$33,
(IF(F805&gt;'admin BN&lt;40'!$C$32,'admin BN&lt;40'!$B$32,
(IF(F805&gt;'admin BN&lt;40'!$C$31,'admin BN&lt;40'!$B$31,
(IF(F805&gt;'admin BN&lt;40'!$C$30,'admin BN&lt;40'!$B$30,
(IF(F805&gt;'admin BN&lt;40'!$C$29,'admin BN&lt;40'!$B$29,IF(F805="","",'admin BN&lt;40'!$B$28)))))))))))))))))))))))))))</f>
        <v/>
      </c>
      <c r="N805" s="12" t="str">
        <f xml:space="preserve">
IF(ISBLANK(K805),"",
IF(K805&gt;'admin BN&lt;40'!$E$6,"Safe",
IF(K805&gt;'admin BN&lt;40'!$G$6,"Danger",)))</f>
        <v/>
      </c>
      <c r="O805" s="13" t="str">
        <f xml:space="preserve">
IF(ISBLANK(L805),"",
IF(L805&gt;'admin BN&lt;40'!$G$7,"Danger",
IF(L805&gt;'admin BN&lt;40'!$F$7,"Alert",
IF(L805&gt;='admin BN&lt;40'!$E$7,"Safe",""))))</f>
        <v/>
      </c>
      <c r="P805" s="14" t="str">
        <f xml:space="preserve">
(IF(G805&gt;'admin BN&lt;40'!$C$23,'admin BN&lt;40'!$B$23,
(IF(G805&gt;'admin BN&lt;40'!$C$22,'admin BN&lt;40'!$B$22,
(IF(G805&gt;'admin BN&lt;40'!$C$21,'admin BN&lt;40'!$B$21,
(IF(G805&gt;'admin BN&lt;40'!$C$20,'admin BN&lt;40'!$B$20,IF(G805&gt;'admin BN&lt;40'!$C$19,'admin BN&lt;40'!$B$19,"")))))))))</f>
        <v/>
      </c>
      <c r="Q805" s="14" t="str">
        <f t="shared" si="24"/>
        <v/>
      </c>
      <c r="R805" s="14">
        <f t="shared" si="25"/>
        <v>5</v>
      </c>
      <c r="S805" s="15" t="str">
        <f xml:space="preserve">
IF($R805&gt;0,"Fill in all required fields",
IF(OR($M805="&gt;3.0%",$M805="2.0-3.0%",$M805="1.5-2.0%",$M805="0.5-1.5%"),"Fuel sulphur content is too high for operation on BN&lt;40, please use a higher BN CLO and the matching sheet",
IF($I805&gt;100,"CLO not suitable for this sheet. Please check BN &gt;100 sheet",
IF(AND($I805&gt;39,$I805&lt;101),"CLO not suitable for this sheet. Please check BN40 - BN100 sheet",
IF(ISERROR(VLOOKUP(Q805,'admin BN&lt;40'!J$6:M$59,4,FALSE)),"",VLOOKUP(Q805,'admin BN&lt;40'!J$6:M$59,4,FALSE))))))</f>
        <v>Fill in all required fields</v>
      </c>
    </row>
    <row r="806" spans="2:19" ht="15">
      <c r="B806" s="10">
        <v>801</v>
      </c>
      <c r="C806" s="41"/>
      <c r="D806" s="42"/>
      <c r="E806" s="42"/>
      <c r="F806" s="42"/>
      <c r="G806" s="42"/>
      <c r="H806" s="42"/>
      <c r="I806" s="42"/>
      <c r="J806" s="42"/>
      <c r="K806" s="42"/>
      <c r="L806" s="42"/>
      <c r="M806" s="11" t="str">
        <f xml:space="preserve">
(IF(F806&gt;'admin BN&lt;40'!$C$41,'admin BN&lt;40'!$B$41,
(IF(F806&gt;'admin BN&lt;40'!$C$40,'admin BN&lt;40'!$B$40,
(IF(F806&gt;'admin BN&lt;40'!$C$39,'admin BN&lt;40'!$B$39,
(IF(F806&gt;'admin BN&lt;40'!$C$38,'admin BN&lt;40'!$B$38,
(IF(F806&gt;'admin BN&lt;40'!$C$37,'admin BN&lt;40'!$B$37,
(IF(F806&gt;'admin BN&lt;40'!$C$36,'admin BN&lt;40'!$B$36,
(IF(F806&gt;'admin BN&lt;40'!$C$35,'admin BN&lt;40'!$B$35,
(IF(F806&gt;'admin BN&lt;40'!$C$34,'admin BN&lt;40'!$B$34,
(IF(F806&gt;'admin BN&lt;40'!$C$33,'admin BN&lt;40'!$B$33,
(IF(F806&gt;'admin BN&lt;40'!$C$32,'admin BN&lt;40'!$B$32,
(IF(F806&gt;'admin BN&lt;40'!$C$31,'admin BN&lt;40'!$B$31,
(IF(F806&gt;'admin BN&lt;40'!$C$30,'admin BN&lt;40'!$B$30,
(IF(F806&gt;'admin BN&lt;40'!$C$29,'admin BN&lt;40'!$B$29,IF(F806="","",'admin BN&lt;40'!$B$28)))))))))))))))))))))))))))</f>
        <v/>
      </c>
      <c r="N806" s="12" t="str">
        <f xml:space="preserve">
IF(ISBLANK(K806),"",
IF(K806&gt;'admin BN&lt;40'!$E$6,"Safe",
IF(K806&gt;'admin BN&lt;40'!$G$6,"Danger",)))</f>
        <v/>
      </c>
      <c r="O806" s="13" t="str">
        <f xml:space="preserve">
IF(ISBLANK(L806),"",
IF(L806&gt;'admin BN&lt;40'!$G$7,"Danger",
IF(L806&gt;'admin BN&lt;40'!$F$7,"Alert",
IF(L806&gt;='admin BN&lt;40'!$E$7,"Safe",""))))</f>
        <v/>
      </c>
      <c r="P806" s="14" t="str">
        <f xml:space="preserve">
(IF(G806&gt;'admin BN&lt;40'!$C$23,'admin BN&lt;40'!$B$23,
(IF(G806&gt;'admin BN&lt;40'!$C$22,'admin BN&lt;40'!$B$22,
(IF(G806&gt;'admin BN&lt;40'!$C$21,'admin BN&lt;40'!$B$21,
(IF(G806&gt;'admin BN&lt;40'!$C$20,'admin BN&lt;40'!$B$20,IF(G806&gt;'admin BN&lt;40'!$C$19,'admin BN&lt;40'!$B$19,"")))))))))</f>
        <v/>
      </c>
      <c r="Q806" s="14" t="str">
        <f t="shared" si="24"/>
        <v/>
      </c>
      <c r="R806" s="14">
        <f t="shared" si="25"/>
        <v>5</v>
      </c>
      <c r="S806" s="15" t="str">
        <f xml:space="preserve">
IF($R806&gt;0,"Fill in all required fields",
IF(OR($M806="&gt;3.0%",$M806="2.0-3.0%",$M806="1.5-2.0%",$M806="0.5-1.5%"),"Fuel sulphur content is too high for operation on BN&lt;40, please use a higher BN CLO and the matching sheet",
IF($I806&gt;100,"CLO not suitable for this sheet. Please check BN &gt;100 sheet",
IF(AND($I806&gt;39,$I806&lt;101),"CLO not suitable for this sheet. Please check BN40 - BN100 sheet",
IF(ISERROR(VLOOKUP(Q806,'admin BN&lt;40'!J$6:M$59,4,FALSE)),"",VLOOKUP(Q806,'admin BN&lt;40'!J$6:M$59,4,FALSE))))))</f>
        <v>Fill in all required fields</v>
      </c>
    </row>
    <row r="807" spans="2:19" ht="15">
      <c r="B807" s="10">
        <v>802</v>
      </c>
      <c r="C807" s="41"/>
      <c r="D807" s="42"/>
      <c r="E807" s="42"/>
      <c r="F807" s="42"/>
      <c r="G807" s="42"/>
      <c r="H807" s="42"/>
      <c r="I807" s="42"/>
      <c r="J807" s="42"/>
      <c r="K807" s="42"/>
      <c r="L807" s="42"/>
      <c r="M807" s="11" t="str">
        <f xml:space="preserve">
(IF(F807&gt;'admin BN&lt;40'!$C$41,'admin BN&lt;40'!$B$41,
(IF(F807&gt;'admin BN&lt;40'!$C$40,'admin BN&lt;40'!$B$40,
(IF(F807&gt;'admin BN&lt;40'!$C$39,'admin BN&lt;40'!$B$39,
(IF(F807&gt;'admin BN&lt;40'!$C$38,'admin BN&lt;40'!$B$38,
(IF(F807&gt;'admin BN&lt;40'!$C$37,'admin BN&lt;40'!$B$37,
(IF(F807&gt;'admin BN&lt;40'!$C$36,'admin BN&lt;40'!$B$36,
(IF(F807&gt;'admin BN&lt;40'!$C$35,'admin BN&lt;40'!$B$35,
(IF(F807&gt;'admin BN&lt;40'!$C$34,'admin BN&lt;40'!$B$34,
(IF(F807&gt;'admin BN&lt;40'!$C$33,'admin BN&lt;40'!$B$33,
(IF(F807&gt;'admin BN&lt;40'!$C$32,'admin BN&lt;40'!$B$32,
(IF(F807&gt;'admin BN&lt;40'!$C$31,'admin BN&lt;40'!$B$31,
(IF(F807&gt;'admin BN&lt;40'!$C$30,'admin BN&lt;40'!$B$30,
(IF(F807&gt;'admin BN&lt;40'!$C$29,'admin BN&lt;40'!$B$29,IF(F807="","",'admin BN&lt;40'!$B$28)))))))))))))))))))))))))))</f>
        <v/>
      </c>
      <c r="N807" s="12" t="str">
        <f xml:space="preserve">
IF(ISBLANK(K807),"",
IF(K807&gt;'admin BN&lt;40'!$E$6,"Safe",
IF(K807&gt;'admin BN&lt;40'!$G$6,"Danger",)))</f>
        <v/>
      </c>
      <c r="O807" s="13" t="str">
        <f xml:space="preserve">
IF(ISBLANK(L807),"",
IF(L807&gt;'admin BN&lt;40'!$G$7,"Danger",
IF(L807&gt;'admin BN&lt;40'!$F$7,"Alert",
IF(L807&gt;='admin BN&lt;40'!$E$7,"Safe",""))))</f>
        <v/>
      </c>
      <c r="P807" s="14" t="str">
        <f xml:space="preserve">
(IF(G807&gt;'admin BN&lt;40'!$C$23,'admin BN&lt;40'!$B$23,
(IF(G807&gt;'admin BN&lt;40'!$C$22,'admin BN&lt;40'!$B$22,
(IF(G807&gt;'admin BN&lt;40'!$C$21,'admin BN&lt;40'!$B$21,
(IF(G807&gt;'admin BN&lt;40'!$C$20,'admin BN&lt;40'!$B$20,IF(G807&gt;'admin BN&lt;40'!$C$19,'admin BN&lt;40'!$B$19,"")))))))))</f>
        <v/>
      </c>
      <c r="Q807" s="14" t="str">
        <f t="shared" si="24"/>
        <v/>
      </c>
      <c r="R807" s="14">
        <f t="shared" si="25"/>
        <v>5</v>
      </c>
      <c r="S807" s="15" t="str">
        <f xml:space="preserve">
IF($R807&gt;0,"Fill in all required fields",
IF(OR($M807="&gt;3.0%",$M807="2.0-3.0%",$M807="1.5-2.0%",$M807="0.5-1.5%"),"Fuel sulphur content is too high for operation on BN&lt;40, please use a higher BN CLO and the matching sheet",
IF($I807&gt;100,"CLO not suitable for this sheet. Please check BN &gt;100 sheet",
IF(AND($I807&gt;39,$I807&lt;101),"CLO not suitable for this sheet. Please check BN40 - BN100 sheet",
IF(ISERROR(VLOOKUP(Q807,'admin BN&lt;40'!J$6:M$59,4,FALSE)),"",VLOOKUP(Q807,'admin BN&lt;40'!J$6:M$59,4,FALSE))))))</f>
        <v>Fill in all required fields</v>
      </c>
    </row>
    <row r="808" spans="2:19" ht="15">
      <c r="B808" s="10">
        <v>803</v>
      </c>
      <c r="C808" s="41"/>
      <c r="D808" s="42"/>
      <c r="E808" s="42"/>
      <c r="F808" s="42"/>
      <c r="G808" s="42"/>
      <c r="H808" s="42"/>
      <c r="I808" s="42"/>
      <c r="J808" s="42"/>
      <c r="K808" s="42"/>
      <c r="L808" s="42"/>
      <c r="M808" s="11" t="str">
        <f xml:space="preserve">
(IF(F808&gt;'admin BN&lt;40'!$C$41,'admin BN&lt;40'!$B$41,
(IF(F808&gt;'admin BN&lt;40'!$C$40,'admin BN&lt;40'!$B$40,
(IF(F808&gt;'admin BN&lt;40'!$C$39,'admin BN&lt;40'!$B$39,
(IF(F808&gt;'admin BN&lt;40'!$C$38,'admin BN&lt;40'!$B$38,
(IF(F808&gt;'admin BN&lt;40'!$C$37,'admin BN&lt;40'!$B$37,
(IF(F808&gt;'admin BN&lt;40'!$C$36,'admin BN&lt;40'!$B$36,
(IF(F808&gt;'admin BN&lt;40'!$C$35,'admin BN&lt;40'!$B$35,
(IF(F808&gt;'admin BN&lt;40'!$C$34,'admin BN&lt;40'!$B$34,
(IF(F808&gt;'admin BN&lt;40'!$C$33,'admin BN&lt;40'!$B$33,
(IF(F808&gt;'admin BN&lt;40'!$C$32,'admin BN&lt;40'!$B$32,
(IF(F808&gt;'admin BN&lt;40'!$C$31,'admin BN&lt;40'!$B$31,
(IF(F808&gt;'admin BN&lt;40'!$C$30,'admin BN&lt;40'!$B$30,
(IF(F808&gt;'admin BN&lt;40'!$C$29,'admin BN&lt;40'!$B$29,IF(F808="","",'admin BN&lt;40'!$B$28)))))))))))))))))))))))))))</f>
        <v/>
      </c>
      <c r="N808" s="12" t="str">
        <f xml:space="preserve">
IF(ISBLANK(K808),"",
IF(K808&gt;'admin BN&lt;40'!$E$6,"Safe",
IF(K808&gt;'admin BN&lt;40'!$G$6,"Danger",)))</f>
        <v/>
      </c>
      <c r="O808" s="13" t="str">
        <f xml:space="preserve">
IF(ISBLANK(L808),"",
IF(L808&gt;'admin BN&lt;40'!$G$7,"Danger",
IF(L808&gt;'admin BN&lt;40'!$F$7,"Alert",
IF(L808&gt;='admin BN&lt;40'!$E$7,"Safe",""))))</f>
        <v/>
      </c>
      <c r="P808" s="14" t="str">
        <f xml:space="preserve">
(IF(G808&gt;'admin BN&lt;40'!$C$23,'admin BN&lt;40'!$B$23,
(IF(G808&gt;'admin BN&lt;40'!$C$22,'admin BN&lt;40'!$B$22,
(IF(G808&gt;'admin BN&lt;40'!$C$21,'admin BN&lt;40'!$B$21,
(IF(G808&gt;'admin BN&lt;40'!$C$20,'admin BN&lt;40'!$B$20,IF(G808&gt;'admin BN&lt;40'!$C$19,'admin BN&lt;40'!$B$19,"")))))))))</f>
        <v/>
      </c>
      <c r="Q808" s="14" t="str">
        <f t="shared" si="24"/>
        <v/>
      </c>
      <c r="R808" s="14">
        <f t="shared" si="25"/>
        <v>5</v>
      </c>
      <c r="S808" s="15" t="str">
        <f xml:space="preserve">
IF($R808&gt;0,"Fill in all required fields",
IF(OR($M808="&gt;3.0%",$M808="2.0-3.0%",$M808="1.5-2.0%",$M808="0.5-1.5%"),"Fuel sulphur content is too high for operation on BN&lt;40, please use a higher BN CLO and the matching sheet",
IF($I808&gt;100,"CLO not suitable for this sheet. Please check BN &gt;100 sheet",
IF(AND($I808&gt;39,$I808&lt;101),"CLO not suitable for this sheet. Please check BN40 - BN100 sheet",
IF(ISERROR(VLOOKUP(Q808,'admin BN&lt;40'!J$6:M$59,4,FALSE)),"",VLOOKUP(Q808,'admin BN&lt;40'!J$6:M$59,4,FALSE))))))</f>
        <v>Fill in all required fields</v>
      </c>
    </row>
    <row r="809" spans="2:19" ht="15">
      <c r="B809" s="10">
        <v>804</v>
      </c>
      <c r="C809" s="41"/>
      <c r="D809" s="42"/>
      <c r="E809" s="42"/>
      <c r="F809" s="42"/>
      <c r="G809" s="42"/>
      <c r="H809" s="42"/>
      <c r="I809" s="42"/>
      <c r="J809" s="42"/>
      <c r="K809" s="42"/>
      <c r="L809" s="42"/>
      <c r="M809" s="11" t="str">
        <f xml:space="preserve">
(IF(F809&gt;'admin BN&lt;40'!$C$41,'admin BN&lt;40'!$B$41,
(IF(F809&gt;'admin BN&lt;40'!$C$40,'admin BN&lt;40'!$B$40,
(IF(F809&gt;'admin BN&lt;40'!$C$39,'admin BN&lt;40'!$B$39,
(IF(F809&gt;'admin BN&lt;40'!$C$38,'admin BN&lt;40'!$B$38,
(IF(F809&gt;'admin BN&lt;40'!$C$37,'admin BN&lt;40'!$B$37,
(IF(F809&gt;'admin BN&lt;40'!$C$36,'admin BN&lt;40'!$B$36,
(IF(F809&gt;'admin BN&lt;40'!$C$35,'admin BN&lt;40'!$B$35,
(IF(F809&gt;'admin BN&lt;40'!$C$34,'admin BN&lt;40'!$B$34,
(IF(F809&gt;'admin BN&lt;40'!$C$33,'admin BN&lt;40'!$B$33,
(IF(F809&gt;'admin BN&lt;40'!$C$32,'admin BN&lt;40'!$B$32,
(IF(F809&gt;'admin BN&lt;40'!$C$31,'admin BN&lt;40'!$B$31,
(IF(F809&gt;'admin BN&lt;40'!$C$30,'admin BN&lt;40'!$B$30,
(IF(F809&gt;'admin BN&lt;40'!$C$29,'admin BN&lt;40'!$B$29,IF(F809="","",'admin BN&lt;40'!$B$28)))))))))))))))))))))))))))</f>
        <v/>
      </c>
      <c r="N809" s="12" t="str">
        <f xml:space="preserve">
IF(ISBLANK(K809),"",
IF(K809&gt;'admin BN&lt;40'!$E$6,"Safe",
IF(K809&gt;'admin BN&lt;40'!$G$6,"Danger",)))</f>
        <v/>
      </c>
      <c r="O809" s="13" t="str">
        <f xml:space="preserve">
IF(ISBLANK(L809),"",
IF(L809&gt;'admin BN&lt;40'!$G$7,"Danger",
IF(L809&gt;'admin BN&lt;40'!$F$7,"Alert",
IF(L809&gt;='admin BN&lt;40'!$E$7,"Safe",""))))</f>
        <v/>
      </c>
      <c r="P809" s="14" t="str">
        <f xml:space="preserve">
(IF(G809&gt;'admin BN&lt;40'!$C$23,'admin BN&lt;40'!$B$23,
(IF(G809&gt;'admin BN&lt;40'!$C$22,'admin BN&lt;40'!$B$22,
(IF(G809&gt;'admin BN&lt;40'!$C$21,'admin BN&lt;40'!$B$21,
(IF(G809&gt;'admin BN&lt;40'!$C$20,'admin BN&lt;40'!$B$20,IF(G809&gt;'admin BN&lt;40'!$C$19,'admin BN&lt;40'!$B$19,"")))))))))</f>
        <v/>
      </c>
      <c r="Q809" s="14" t="str">
        <f t="shared" si="24"/>
        <v/>
      </c>
      <c r="R809" s="14">
        <f t="shared" si="25"/>
        <v>5</v>
      </c>
      <c r="S809" s="15" t="str">
        <f xml:space="preserve">
IF($R809&gt;0,"Fill in all required fields",
IF(OR($M809="&gt;3.0%",$M809="2.0-3.0%",$M809="1.5-2.0%",$M809="0.5-1.5%"),"Fuel sulphur content is too high for operation on BN&lt;40, please use a higher BN CLO and the matching sheet",
IF($I809&gt;100,"CLO not suitable for this sheet. Please check BN &gt;100 sheet",
IF(AND($I809&gt;39,$I809&lt;101),"CLO not suitable for this sheet. Please check BN40 - BN100 sheet",
IF(ISERROR(VLOOKUP(Q809,'admin BN&lt;40'!J$6:M$59,4,FALSE)),"",VLOOKUP(Q809,'admin BN&lt;40'!J$6:M$59,4,FALSE))))))</f>
        <v>Fill in all required fields</v>
      </c>
    </row>
    <row r="810" spans="2:19" ht="15">
      <c r="B810" s="10">
        <v>805</v>
      </c>
      <c r="C810" s="41"/>
      <c r="D810" s="42"/>
      <c r="E810" s="42"/>
      <c r="F810" s="42"/>
      <c r="G810" s="42"/>
      <c r="H810" s="42"/>
      <c r="I810" s="42"/>
      <c r="J810" s="42"/>
      <c r="K810" s="42"/>
      <c r="L810" s="42"/>
      <c r="M810" s="11" t="str">
        <f xml:space="preserve">
(IF(F810&gt;'admin BN&lt;40'!$C$41,'admin BN&lt;40'!$B$41,
(IF(F810&gt;'admin BN&lt;40'!$C$40,'admin BN&lt;40'!$B$40,
(IF(F810&gt;'admin BN&lt;40'!$C$39,'admin BN&lt;40'!$B$39,
(IF(F810&gt;'admin BN&lt;40'!$C$38,'admin BN&lt;40'!$B$38,
(IF(F810&gt;'admin BN&lt;40'!$C$37,'admin BN&lt;40'!$B$37,
(IF(F810&gt;'admin BN&lt;40'!$C$36,'admin BN&lt;40'!$B$36,
(IF(F810&gt;'admin BN&lt;40'!$C$35,'admin BN&lt;40'!$B$35,
(IF(F810&gt;'admin BN&lt;40'!$C$34,'admin BN&lt;40'!$B$34,
(IF(F810&gt;'admin BN&lt;40'!$C$33,'admin BN&lt;40'!$B$33,
(IF(F810&gt;'admin BN&lt;40'!$C$32,'admin BN&lt;40'!$B$32,
(IF(F810&gt;'admin BN&lt;40'!$C$31,'admin BN&lt;40'!$B$31,
(IF(F810&gt;'admin BN&lt;40'!$C$30,'admin BN&lt;40'!$B$30,
(IF(F810&gt;'admin BN&lt;40'!$C$29,'admin BN&lt;40'!$B$29,IF(F810="","",'admin BN&lt;40'!$B$28)))))))))))))))))))))))))))</f>
        <v/>
      </c>
      <c r="N810" s="12" t="str">
        <f xml:space="preserve">
IF(ISBLANK(K810),"",
IF(K810&gt;'admin BN&lt;40'!$E$6,"Safe",
IF(K810&gt;'admin BN&lt;40'!$G$6,"Danger",)))</f>
        <v/>
      </c>
      <c r="O810" s="13" t="str">
        <f xml:space="preserve">
IF(ISBLANK(L810),"",
IF(L810&gt;'admin BN&lt;40'!$G$7,"Danger",
IF(L810&gt;'admin BN&lt;40'!$F$7,"Alert",
IF(L810&gt;='admin BN&lt;40'!$E$7,"Safe",""))))</f>
        <v/>
      </c>
      <c r="P810" s="14" t="str">
        <f xml:space="preserve">
(IF(G810&gt;'admin BN&lt;40'!$C$23,'admin BN&lt;40'!$B$23,
(IF(G810&gt;'admin BN&lt;40'!$C$22,'admin BN&lt;40'!$B$22,
(IF(G810&gt;'admin BN&lt;40'!$C$21,'admin BN&lt;40'!$B$21,
(IF(G810&gt;'admin BN&lt;40'!$C$20,'admin BN&lt;40'!$B$20,IF(G810&gt;'admin BN&lt;40'!$C$19,'admin BN&lt;40'!$B$19,"")))))))))</f>
        <v/>
      </c>
      <c r="Q810" s="14" t="str">
        <f t="shared" si="24"/>
        <v/>
      </c>
      <c r="R810" s="14">
        <f t="shared" si="25"/>
        <v>5</v>
      </c>
      <c r="S810" s="15" t="str">
        <f xml:space="preserve">
IF($R810&gt;0,"Fill in all required fields",
IF(OR($M810="&gt;3.0%",$M810="2.0-3.0%",$M810="1.5-2.0%",$M810="0.5-1.5%"),"Fuel sulphur content is too high for operation on BN&lt;40, please use a higher BN CLO and the matching sheet",
IF($I810&gt;100,"CLO not suitable for this sheet. Please check BN &gt;100 sheet",
IF(AND($I810&gt;39,$I810&lt;101),"CLO not suitable for this sheet. Please check BN40 - BN100 sheet",
IF(ISERROR(VLOOKUP(Q810,'admin BN&lt;40'!J$6:M$59,4,FALSE)),"",VLOOKUP(Q810,'admin BN&lt;40'!J$6:M$59,4,FALSE))))))</f>
        <v>Fill in all required fields</v>
      </c>
    </row>
    <row r="811" spans="2:19" ht="15">
      <c r="B811" s="10">
        <v>806</v>
      </c>
      <c r="C811" s="41"/>
      <c r="D811" s="42"/>
      <c r="E811" s="42"/>
      <c r="F811" s="42"/>
      <c r="G811" s="42"/>
      <c r="H811" s="42"/>
      <c r="I811" s="42"/>
      <c r="J811" s="42"/>
      <c r="K811" s="42"/>
      <c r="L811" s="42"/>
      <c r="M811" s="11" t="str">
        <f xml:space="preserve">
(IF(F811&gt;'admin BN&lt;40'!$C$41,'admin BN&lt;40'!$B$41,
(IF(F811&gt;'admin BN&lt;40'!$C$40,'admin BN&lt;40'!$B$40,
(IF(F811&gt;'admin BN&lt;40'!$C$39,'admin BN&lt;40'!$B$39,
(IF(F811&gt;'admin BN&lt;40'!$C$38,'admin BN&lt;40'!$B$38,
(IF(F811&gt;'admin BN&lt;40'!$C$37,'admin BN&lt;40'!$B$37,
(IF(F811&gt;'admin BN&lt;40'!$C$36,'admin BN&lt;40'!$B$36,
(IF(F811&gt;'admin BN&lt;40'!$C$35,'admin BN&lt;40'!$B$35,
(IF(F811&gt;'admin BN&lt;40'!$C$34,'admin BN&lt;40'!$B$34,
(IF(F811&gt;'admin BN&lt;40'!$C$33,'admin BN&lt;40'!$B$33,
(IF(F811&gt;'admin BN&lt;40'!$C$32,'admin BN&lt;40'!$B$32,
(IF(F811&gt;'admin BN&lt;40'!$C$31,'admin BN&lt;40'!$B$31,
(IF(F811&gt;'admin BN&lt;40'!$C$30,'admin BN&lt;40'!$B$30,
(IF(F811&gt;'admin BN&lt;40'!$C$29,'admin BN&lt;40'!$B$29,IF(F811="","",'admin BN&lt;40'!$B$28)))))))))))))))))))))))))))</f>
        <v/>
      </c>
      <c r="N811" s="12" t="str">
        <f xml:space="preserve">
IF(ISBLANK(K811),"",
IF(K811&gt;'admin BN&lt;40'!$E$6,"Safe",
IF(K811&gt;'admin BN&lt;40'!$G$6,"Danger",)))</f>
        <v/>
      </c>
      <c r="O811" s="13" t="str">
        <f xml:space="preserve">
IF(ISBLANK(L811),"",
IF(L811&gt;'admin BN&lt;40'!$G$7,"Danger",
IF(L811&gt;'admin BN&lt;40'!$F$7,"Alert",
IF(L811&gt;='admin BN&lt;40'!$E$7,"Safe",""))))</f>
        <v/>
      </c>
      <c r="P811" s="14" t="str">
        <f xml:space="preserve">
(IF(G811&gt;'admin BN&lt;40'!$C$23,'admin BN&lt;40'!$B$23,
(IF(G811&gt;'admin BN&lt;40'!$C$22,'admin BN&lt;40'!$B$22,
(IF(G811&gt;'admin BN&lt;40'!$C$21,'admin BN&lt;40'!$B$21,
(IF(G811&gt;'admin BN&lt;40'!$C$20,'admin BN&lt;40'!$B$20,IF(G811&gt;'admin BN&lt;40'!$C$19,'admin BN&lt;40'!$B$19,"")))))))))</f>
        <v/>
      </c>
      <c r="Q811" s="14" t="str">
        <f t="shared" si="24"/>
        <v/>
      </c>
      <c r="R811" s="14">
        <f t="shared" si="25"/>
        <v>5</v>
      </c>
      <c r="S811" s="15" t="str">
        <f xml:space="preserve">
IF($R811&gt;0,"Fill in all required fields",
IF(OR($M811="&gt;3.0%",$M811="2.0-3.0%",$M811="1.5-2.0%",$M811="0.5-1.5%"),"Fuel sulphur content is too high for operation on BN&lt;40, please use a higher BN CLO and the matching sheet",
IF($I811&gt;100,"CLO not suitable for this sheet. Please check BN &gt;100 sheet",
IF(AND($I811&gt;39,$I811&lt;101),"CLO not suitable for this sheet. Please check BN40 - BN100 sheet",
IF(ISERROR(VLOOKUP(Q811,'admin BN&lt;40'!J$6:M$59,4,FALSE)),"",VLOOKUP(Q811,'admin BN&lt;40'!J$6:M$59,4,FALSE))))))</f>
        <v>Fill in all required fields</v>
      </c>
    </row>
    <row r="812" spans="2:19" ht="15">
      <c r="B812" s="10">
        <v>807</v>
      </c>
      <c r="C812" s="41"/>
      <c r="D812" s="42"/>
      <c r="E812" s="42"/>
      <c r="F812" s="42"/>
      <c r="G812" s="42"/>
      <c r="H812" s="42"/>
      <c r="I812" s="42"/>
      <c r="J812" s="42"/>
      <c r="K812" s="42"/>
      <c r="L812" s="42"/>
      <c r="M812" s="11" t="str">
        <f xml:space="preserve">
(IF(F812&gt;'admin BN&lt;40'!$C$41,'admin BN&lt;40'!$B$41,
(IF(F812&gt;'admin BN&lt;40'!$C$40,'admin BN&lt;40'!$B$40,
(IF(F812&gt;'admin BN&lt;40'!$C$39,'admin BN&lt;40'!$B$39,
(IF(F812&gt;'admin BN&lt;40'!$C$38,'admin BN&lt;40'!$B$38,
(IF(F812&gt;'admin BN&lt;40'!$C$37,'admin BN&lt;40'!$B$37,
(IF(F812&gt;'admin BN&lt;40'!$C$36,'admin BN&lt;40'!$B$36,
(IF(F812&gt;'admin BN&lt;40'!$C$35,'admin BN&lt;40'!$B$35,
(IF(F812&gt;'admin BN&lt;40'!$C$34,'admin BN&lt;40'!$B$34,
(IF(F812&gt;'admin BN&lt;40'!$C$33,'admin BN&lt;40'!$B$33,
(IF(F812&gt;'admin BN&lt;40'!$C$32,'admin BN&lt;40'!$B$32,
(IF(F812&gt;'admin BN&lt;40'!$C$31,'admin BN&lt;40'!$B$31,
(IF(F812&gt;'admin BN&lt;40'!$C$30,'admin BN&lt;40'!$B$30,
(IF(F812&gt;'admin BN&lt;40'!$C$29,'admin BN&lt;40'!$B$29,IF(F812="","",'admin BN&lt;40'!$B$28)))))))))))))))))))))))))))</f>
        <v/>
      </c>
      <c r="N812" s="12" t="str">
        <f xml:space="preserve">
IF(ISBLANK(K812),"",
IF(K812&gt;'admin BN&lt;40'!$E$6,"Safe",
IF(K812&gt;'admin BN&lt;40'!$G$6,"Danger",)))</f>
        <v/>
      </c>
      <c r="O812" s="13" t="str">
        <f xml:space="preserve">
IF(ISBLANK(L812),"",
IF(L812&gt;'admin BN&lt;40'!$G$7,"Danger",
IF(L812&gt;'admin BN&lt;40'!$F$7,"Alert",
IF(L812&gt;='admin BN&lt;40'!$E$7,"Safe",""))))</f>
        <v/>
      </c>
      <c r="P812" s="14" t="str">
        <f xml:space="preserve">
(IF(G812&gt;'admin BN&lt;40'!$C$23,'admin BN&lt;40'!$B$23,
(IF(G812&gt;'admin BN&lt;40'!$C$22,'admin BN&lt;40'!$B$22,
(IF(G812&gt;'admin BN&lt;40'!$C$21,'admin BN&lt;40'!$B$21,
(IF(G812&gt;'admin BN&lt;40'!$C$20,'admin BN&lt;40'!$B$20,IF(G812&gt;'admin BN&lt;40'!$C$19,'admin BN&lt;40'!$B$19,"")))))))))</f>
        <v/>
      </c>
      <c r="Q812" s="14" t="str">
        <f t="shared" si="24"/>
        <v/>
      </c>
      <c r="R812" s="14">
        <f t="shared" si="25"/>
        <v>5</v>
      </c>
      <c r="S812" s="15" t="str">
        <f xml:space="preserve">
IF($R812&gt;0,"Fill in all required fields",
IF(OR($M812="&gt;3.0%",$M812="2.0-3.0%",$M812="1.5-2.0%",$M812="0.5-1.5%"),"Fuel sulphur content is too high for operation on BN&lt;40, please use a higher BN CLO and the matching sheet",
IF($I812&gt;100,"CLO not suitable for this sheet. Please check BN &gt;100 sheet",
IF(AND($I812&gt;39,$I812&lt;101),"CLO not suitable for this sheet. Please check BN40 - BN100 sheet",
IF(ISERROR(VLOOKUP(Q812,'admin BN&lt;40'!J$6:M$59,4,FALSE)),"",VLOOKUP(Q812,'admin BN&lt;40'!J$6:M$59,4,FALSE))))))</f>
        <v>Fill in all required fields</v>
      </c>
    </row>
    <row r="813" spans="2:19" ht="15">
      <c r="B813" s="10">
        <v>808</v>
      </c>
      <c r="C813" s="41"/>
      <c r="D813" s="42"/>
      <c r="E813" s="42"/>
      <c r="F813" s="42"/>
      <c r="G813" s="42"/>
      <c r="H813" s="42"/>
      <c r="I813" s="42"/>
      <c r="J813" s="42"/>
      <c r="K813" s="42"/>
      <c r="L813" s="42"/>
      <c r="M813" s="11" t="str">
        <f xml:space="preserve">
(IF(F813&gt;'admin BN&lt;40'!$C$41,'admin BN&lt;40'!$B$41,
(IF(F813&gt;'admin BN&lt;40'!$C$40,'admin BN&lt;40'!$B$40,
(IF(F813&gt;'admin BN&lt;40'!$C$39,'admin BN&lt;40'!$B$39,
(IF(F813&gt;'admin BN&lt;40'!$C$38,'admin BN&lt;40'!$B$38,
(IF(F813&gt;'admin BN&lt;40'!$C$37,'admin BN&lt;40'!$B$37,
(IF(F813&gt;'admin BN&lt;40'!$C$36,'admin BN&lt;40'!$B$36,
(IF(F813&gt;'admin BN&lt;40'!$C$35,'admin BN&lt;40'!$B$35,
(IF(F813&gt;'admin BN&lt;40'!$C$34,'admin BN&lt;40'!$B$34,
(IF(F813&gt;'admin BN&lt;40'!$C$33,'admin BN&lt;40'!$B$33,
(IF(F813&gt;'admin BN&lt;40'!$C$32,'admin BN&lt;40'!$B$32,
(IF(F813&gt;'admin BN&lt;40'!$C$31,'admin BN&lt;40'!$B$31,
(IF(F813&gt;'admin BN&lt;40'!$C$30,'admin BN&lt;40'!$B$30,
(IF(F813&gt;'admin BN&lt;40'!$C$29,'admin BN&lt;40'!$B$29,IF(F813="","",'admin BN&lt;40'!$B$28)))))))))))))))))))))))))))</f>
        <v/>
      </c>
      <c r="N813" s="12" t="str">
        <f xml:space="preserve">
IF(ISBLANK(K813),"",
IF(K813&gt;'admin BN&lt;40'!$E$6,"Safe",
IF(K813&gt;'admin BN&lt;40'!$G$6,"Danger",)))</f>
        <v/>
      </c>
      <c r="O813" s="13" t="str">
        <f xml:space="preserve">
IF(ISBLANK(L813),"",
IF(L813&gt;'admin BN&lt;40'!$G$7,"Danger",
IF(L813&gt;'admin BN&lt;40'!$F$7,"Alert",
IF(L813&gt;='admin BN&lt;40'!$E$7,"Safe",""))))</f>
        <v/>
      </c>
      <c r="P813" s="14" t="str">
        <f xml:space="preserve">
(IF(G813&gt;'admin BN&lt;40'!$C$23,'admin BN&lt;40'!$B$23,
(IF(G813&gt;'admin BN&lt;40'!$C$22,'admin BN&lt;40'!$B$22,
(IF(G813&gt;'admin BN&lt;40'!$C$21,'admin BN&lt;40'!$B$21,
(IF(G813&gt;'admin BN&lt;40'!$C$20,'admin BN&lt;40'!$B$20,IF(G813&gt;'admin BN&lt;40'!$C$19,'admin BN&lt;40'!$B$19,"")))))))))</f>
        <v/>
      </c>
      <c r="Q813" s="14" t="str">
        <f t="shared" si="24"/>
        <v/>
      </c>
      <c r="R813" s="14">
        <f t="shared" si="25"/>
        <v>5</v>
      </c>
      <c r="S813" s="15" t="str">
        <f xml:space="preserve">
IF($R813&gt;0,"Fill in all required fields",
IF(OR($M813="&gt;3.0%",$M813="2.0-3.0%",$M813="1.5-2.0%",$M813="0.5-1.5%"),"Fuel sulphur content is too high for operation on BN&lt;40, please use a higher BN CLO and the matching sheet",
IF($I813&gt;100,"CLO not suitable for this sheet. Please check BN &gt;100 sheet",
IF(AND($I813&gt;39,$I813&lt;101),"CLO not suitable for this sheet. Please check BN40 - BN100 sheet",
IF(ISERROR(VLOOKUP(Q813,'admin BN&lt;40'!J$6:M$59,4,FALSE)),"",VLOOKUP(Q813,'admin BN&lt;40'!J$6:M$59,4,FALSE))))))</f>
        <v>Fill in all required fields</v>
      </c>
    </row>
    <row r="814" spans="2:19" ht="15">
      <c r="B814" s="10">
        <v>809</v>
      </c>
      <c r="C814" s="41"/>
      <c r="D814" s="42"/>
      <c r="E814" s="42"/>
      <c r="F814" s="42"/>
      <c r="G814" s="42"/>
      <c r="H814" s="42"/>
      <c r="I814" s="42"/>
      <c r="J814" s="42"/>
      <c r="K814" s="42"/>
      <c r="L814" s="42"/>
      <c r="M814" s="11" t="str">
        <f xml:space="preserve">
(IF(F814&gt;'admin BN&lt;40'!$C$41,'admin BN&lt;40'!$B$41,
(IF(F814&gt;'admin BN&lt;40'!$C$40,'admin BN&lt;40'!$B$40,
(IF(F814&gt;'admin BN&lt;40'!$C$39,'admin BN&lt;40'!$B$39,
(IF(F814&gt;'admin BN&lt;40'!$C$38,'admin BN&lt;40'!$B$38,
(IF(F814&gt;'admin BN&lt;40'!$C$37,'admin BN&lt;40'!$B$37,
(IF(F814&gt;'admin BN&lt;40'!$C$36,'admin BN&lt;40'!$B$36,
(IF(F814&gt;'admin BN&lt;40'!$C$35,'admin BN&lt;40'!$B$35,
(IF(F814&gt;'admin BN&lt;40'!$C$34,'admin BN&lt;40'!$B$34,
(IF(F814&gt;'admin BN&lt;40'!$C$33,'admin BN&lt;40'!$B$33,
(IF(F814&gt;'admin BN&lt;40'!$C$32,'admin BN&lt;40'!$B$32,
(IF(F814&gt;'admin BN&lt;40'!$C$31,'admin BN&lt;40'!$B$31,
(IF(F814&gt;'admin BN&lt;40'!$C$30,'admin BN&lt;40'!$B$30,
(IF(F814&gt;'admin BN&lt;40'!$C$29,'admin BN&lt;40'!$B$29,IF(F814="","",'admin BN&lt;40'!$B$28)))))))))))))))))))))))))))</f>
        <v/>
      </c>
      <c r="N814" s="12" t="str">
        <f xml:space="preserve">
IF(ISBLANK(K814),"",
IF(K814&gt;'admin BN&lt;40'!$E$6,"Safe",
IF(K814&gt;'admin BN&lt;40'!$G$6,"Danger",)))</f>
        <v/>
      </c>
      <c r="O814" s="13" t="str">
        <f xml:space="preserve">
IF(ISBLANK(L814),"",
IF(L814&gt;'admin BN&lt;40'!$G$7,"Danger",
IF(L814&gt;'admin BN&lt;40'!$F$7,"Alert",
IF(L814&gt;='admin BN&lt;40'!$E$7,"Safe",""))))</f>
        <v/>
      </c>
      <c r="P814" s="14" t="str">
        <f xml:space="preserve">
(IF(G814&gt;'admin BN&lt;40'!$C$23,'admin BN&lt;40'!$B$23,
(IF(G814&gt;'admin BN&lt;40'!$C$22,'admin BN&lt;40'!$B$22,
(IF(G814&gt;'admin BN&lt;40'!$C$21,'admin BN&lt;40'!$B$21,
(IF(G814&gt;'admin BN&lt;40'!$C$20,'admin BN&lt;40'!$B$20,IF(G814&gt;'admin BN&lt;40'!$C$19,'admin BN&lt;40'!$B$19,"")))))))))</f>
        <v/>
      </c>
      <c r="Q814" s="14" t="str">
        <f t="shared" si="24"/>
        <v/>
      </c>
      <c r="R814" s="14">
        <f t="shared" si="25"/>
        <v>5</v>
      </c>
      <c r="S814" s="15" t="str">
        <f xml:space="preserve">
IF($R814&gt;0,"Fill in all required fields",
IF(OR($M814="&gt;3.0%",$M814="2.0-3.0%",$M814="1.5-2.0%",$M814="0.5-1.5%"),"Fuel sulphur content is too high for operation on BN&lt;40, please use a higher BN CLO and the matching sheet",
IF($I814&gt;100,"CLO not suitable for this sheet. Please check BN &gt;100 sheet",
IF(AND($I814&gt;39,$I814&lt;101),"CLO not suitable for this sheet. Please check BN40 - BN100 sheet",
IF(ISERROR(VLOOKUP(Q814,'admin BN&lt;40'!J$6:M$59,4,FALSE)),"",VLOOKUP(Q814,'admin BN&lt;40'!J$6:M$59,4,FALSE))))))</f>
        <v>Fill in all required fields</v>
      </c>
    </row>
    <row r="815" spans="2:19" ht="15">
      <c r="B815" s="10">
        <v>810</v>
      </c>
      <c r="C815" s="41"/>
      <c r="D815" s="42"/>
      <c r="E815" s="42"/>
      <c r="F815" s="42"/>
      <c r="G815" s="42"/>
      <c r="H815" s="42"/>
      <c r="I815" s="42"/>
      <c r="J815" s="42"/>
      <c r="K815" s="42"/>
      <c r="L815" s="42"/>
      <c r="M815" s="11" t="str">
        <f xml:space="preserve">
(IF(F815&gt;'admin BN&lt;40'!$C$41,'admin BN&lt;40'!$B$41,
(IF(F815&gt;'admin BN&lt;40'!$C$40,'admin BN&lt;40'!$B$40,
(IF(F815&gt;'admin BN&lt;40'!$C$39,'admin BN&lt;40'!$B$39,
(IF(F815&gt;'admin BN&lt;40'!$C$38,'admin BN&lt;40'!$B$38,
(IF(F815&gt;'admin BN&lt;40'!$C$37,'admin BN&lt;40'!$B$37,
(IF(F815&gt;'admin BN&lt;40'!$C$36,'admin BN&lt;40'!$B$36,
(IF(F815&gt;'admin BN&lt;40'!$C$35,'admin BN&lt;40'!$B$35,
(IF(F815&gt;'admin BN&lt;40'!$C$34,'admin BN&lt;40'!$B$34,
(IF(F815&gt;'admin BN&lt;40'!$C$33,'admin BN&lt;40'!$B$33,
(IF(F815&gt;'admin BN&lt;40'!$C$32,'admin BN&lt;40'!$B$32,
(IF(F815&gt;'admin BN&lt;40'!$C$31,'admin BN&lt;40'!$B$31,
(IF(F815&gt;'admin BN&lt;40'!$C$30,'admin BN&lt;40'!$B$30,
(IF(F815&gt;'admin BN&lt;40'!$C$29,'admin BN&lt;40'!$B$29,IF(F815="","",'admin BN&lt;40'!$B$28)))))))))))))))))))))))))))</f>
        <v/>
      </c>
      <c r="N815" s="12" t="str">
        <f xml:space="preserve">
IF(ISBLANK(K815),"",
IF(K815&gt;'admin BN&lt;40'!$E$6,"Safe",
IF(K815&gt;'admin BN&lt;40'!$G$6,"Danger",)))</f>
        <v/>
      </c>
      <c r="O815" s="13" t="str">
        <f xml:space="preserve">
IF(ISBLANK(L815),"",
IF(L815&gt;'admin BN&lt;40'!$G$7,"Danger",
IF(L815&gt;'admin BN&lt;40'!$F$7,"Alert",
IF(L815&gt;='admin BN&lt;40'!$E$7,"Safe",""))))</f>
        <v/>
      </c>
      <c r="P815" s="14" t="str">
        <f xml:space="preserve">
(IF(G815&gt;'admin BN&lt;40'!$C$23,'admin BN&lt;40'!$B$23,
(IF(G815&gt;'admin BN&lt;40'!$C$22,'admin BN&lt;40'!$B$22,
(IF(G815&gt;'admin BN&lt;40'!$C$21,'admin BN&lt;40'!$B$21,
(IF(G815&gt;'admin BN&lt;40'!$C$20,'admin BN&lt;40'!$B$20,IF(G815&gt;'admin BN&lt;40'!$C$19,'admin BN&lt;40'!$B$19,"")))))))))</f>
        <v/>
      </c>
      <c r="Q815" s="14" t="str">
        <f t="shared" si="24"/>
        <v/>
      </c>
      <c r="R815" s="14">
        <f t="shared" si="25"/>
        <v>5</v>
      </c>
      <c r="S815" s="15" t="str">
        <f xml:space="preserve">
IF($R815&gt;0,"Fill in all required fields",
IF(OR($M815="&gt;3.0%",$M815="2.0-3.0%",$M815="1.5-2.0%",$M815="0.5-1.5%"),"Fuel sulphur content is too high for operation on BN&lt;40, please use a higher BN CLO and the matching sheet",
IF($I815&gt;100,"CLO not suitable for this sheet. Please check BN &gt;100 sheet",
IF(AND($I815&gt;39,$I815&lt;101),"CLO not suitable for this sheet. Please check BN40 - BN100 sheet",
IF(ISERROR(VLOOKUP(Q815,'admin BN&lt;40'!J$6:M$59,4,FALSE)),"",VLOOKUP(Q815,'admin BN&lt;40'!J$6:M$59,4,FALSE))))))</f>
        <v>Fill in all required fields</v>
      </c>
    </row>
    <row r="816" spans="2:19" ht="15">
      <c r="B816" s="10">
        <v>811</v>
      </c>
      <c r="C816" s="41"/>
      <c r="D816" s="42"/>
      <c r="E816" s="42"/>
      <c r="F816" s="42"/>
      <c r="G816" s="42"/>
      <c r="H816" s="42"/>
      <c r="I816" s="42"/>
      <c r="J816" s="42"/>
      <c r="K816" s="42"/>
      <c r="L816" s="42"/>
      <c r="M816" s="11" t="str">
        <f xml:space="preserve">
(IF(F816&gt;'admin BN&lt;40'!$C$41,'admin BN&lt;40'!$B$41,
(IF(F816&gt;'admin BN&lt;40'!$C$40,'admin BN&lt;40'!$B$40,
(IF(F816&gt;'admin BN&lt;40'!$C$39,'admin BN&lt;40'!$B$39,
(IF(F816&gt;'admin BN&lt;40'!$C$38,'admin BN&lt;40'!$B$38,
(IF(F816&gt;'admin BN&lt;40'!$C$37,'admin BN&lt;40'!$B$37,
(IF(F816&gt;'admin BN&lt;40'!$C$36,'admin BN&lt;40'!$B$36,
(IF(F816&gt;'admin BN&lt;40'!$C$35,'admin BN&lt;40'!$B$35,
(IF(F816&gt;'admin BN&lt;40'!$C$34,'admin BN&lt;40'!$B$34,
(IF(F816&gt;'admin BN&lt;40'!$C$33,'admin BN&lt;40'!$B$33,
(IF(F816&gt;'admin BN&lt;40'!$C$32,'admin BN&lt;40'!$B$32,
(IF(F816&gt;'admin BN&lt;40'!$C$31,'admin BN&lt;40'!$B$31,
(IF(F816&gt;'admin BN&lt;40'!$C$30,'admin BN&lt;40'!$B$30,
(IF(F816&gt;'admin BN&lt;40'!$C$29,'admin BN&lt;40'!$B$29,IF(F816="","",'admin BN&lt;40'!$B$28)))))))))))))))))))))))))))</f>
        <v/>
      </c>
      <c r="N816" s="12" t="str">
        <f xml:space="preserve">
IF(ISBLANK(K816),"",
IF(K816&gt;'admin BN&lt;40'!$E$6,"Safe",
IF(K816&gt;'admin BN&lt;40'!$G$6,"Danger",)))</f>
        <v/>
      </c>
      <c r="O816" s="13" t="str">
        <f xml:space="preserve">
IF(ISBLANK(L816),"",
IF(L816&gt;'admin BN&lt;40'!$G$7,"Danger",
IF(L816&gt;'admin BN&lt;40'!$F$7,"Alert",
IF(L816&gt;='admin BN&lt;40'!$E$7,"Safe",""))))</f>
        <v/>
      </c>
      <c r="P816" s="14" t="str">
        <f xml:space="preserve">
(IF(G816&gt;'admin BN&lt;40'!$C$23,'admin BN&lt;40'!$B$23,
(IF(G816&gt;'admin BN&lt;40'!$C$22,'admin BN&lt;40'!$B$22,
(IF(G816&gt;'admin BN&lt;40'!$C$21,'admin BN&lt;40'!$B$21,
(IF(G816&gt;'admin BN&lt;40'!$C$20,'admin BN&lt;40'!$B$20,IF(G816&gt;'admin BN&lt;40'!$C$19,'admin BN&lt;40'!$B$19,"")))))))))</f>
        <v/>
      </c>
      <c r="Q816" s="14" t="str">
        <f t="shared" si="24"/>
        <v/>
      </c>
      <c r="R816" s="14">
        <f t="shared" si="25"/>
        <v>5</v>
      </c>
      <c r="S816" s="15" t="str">
        <f xml:space="preserve">
IF($R816&gt;0,"Fill in all required fields",
IF(OR($M816="&gt;3.0%",$M816="2.0-3.0%",$M816="1.5-2.0%",$M816="0.5-1.5%"),"Fuel sulphur content is too high for operation on BN&lt;40, please use a higher BN CLO and the matching sheet",
IF($I816&gt;100,"CLO not suitable for this sheet. Please check BN &gt;100 sheet",
IF(AND($I816&gt;39,$I816&lt;101),"CLO not suitable for this sheet. Please check BN40 - BN100 sheet",
IF(ISERROR(VLOOKUP(Q816,'admin BN&lt;40'!J$6:M$59,4,FALSE)),"",VLOOKUP(Q816,'admin BN&lt;40'!J$6:M$59,4,FALSE))))))</f>
        <v>Fill in all required fields</v>
      </c>
    </row>
    <row r="817" spans="2:19" ht="15">
      <c r="B817" s="10">
        <v>812</v>
      </c>
      <c r="C817" s="41"/>
      <c r="D817" s="42"/>
      <c r="E817" s="42"/>
      <c r="F817" s="42"/>
      <c r="G817" s="42"/>
      <c r="H817" s="42"/>
      <c r="I817" s="42"/>
      <c r="J817" s="42"/>
      <c r="K817" s="42"/>
      <c r="L817" s="42"/>
      <c r="M817" s="11" t="str">
        <f xml:space="preserve">
(IF(F817&gt;'admin BN&lt;40'!$C$41,'admin BN&lt;40'!$B$41,
(IF(F817&gt;'admin BN&lt;40'!$C$40,'admin BN&lt;40'!$B$40,
(IF(F817&gt;'admin BN&lt;40'!$C$39,'admin BN&lt;40'!$B$39,
(IF(F817&gt;'admin BN&lt;40'!$C$38,'admin BN&lt;40'!$B$38,
(IF(F817&gt;'admin BN&lt;40'!$C$37,'admin BN&lt;40'!$B$37,
(IF(F817&gt;'admin BN&lt;40'!$C$36,'admin BN&lt;40'!$B$36,
(IF(F817&gt;'admin BN&lt;40'!$C$35,'admin BN&lt;40'!$B$35,
(IF(F817&gt;'admin BN&lt;40'!$C$34,'admin BN&lt;40'!$B$34,
(IF(F817&gt;'admin BN&lt;40'!$C$33,'admin BN&lt;40'!$B$33,
(IF(F817&gt;'admin BN&lt;40'!$C$32,'admin BN&lt;40'!$B$32,
(IF(F817&gt;'admin BN&lt;40'!$C$31,'admin BN&lt;40'!$B$31,
(IF(F817&gt;'admin BN&lt;40'!$C$30,'admin BN&lt;40'!$B$30,
(IF(F817&gt;'admin BN&lt;40'!$C$29,'admin BN&lt;40'!$B$29,IF(F817="","",'admin BN&lt;40'!$B$28)))))))))))))))))))))))))))</f>
        <v/>
      </c>
      <c r="N817" s="12" t="str">
        <f xml:space="preserve">
IF(ISBLANK(K817),"",
IF(K817&gt;'admin BN&lt;40'!$E$6,"Safe",
IF(K817&gt;'admin BN&lt;40'!$G$6,"Danger",)))</f>
        <v/>
      </c>
      <c r="O817" s="13" t="str">
        <f xml:space="preserve">
IF(ISBLANK(L817),"",
IF(L817&gt;'admin BN&lt;40'!$G$7,"Danger",
IF(L817&gt;'admin BN&lt;40'!$F$7,"Alert",
IF(L817&gt;='admin BN&lt;40'!$E$7,"Safe",""))))</f>
        <v/>
      </c>
      <c r="P817" s="14" t="str">
        <f xml:space="preserve">
(IF(G817&gt;'admin BN&lt;40'!$C$23,'admin BN&lt;40'!$B$23,
(IF(G817&gt;'admin BN&lt;40'!$C$22,'admin BN&lt;40'!$B$22,
(IF(G817&gt;'admin BN&lt;40'!$C$21,'admin BN&lt;40'!$B$21,
(IF(G817&gt;'admin BN&lt;40'!$C$20,'admin BN&lt;40'!$B$20,IF(G817&gt;'admin BN&lt;40'!$C$19,'admin BN&lt;40'!$B$19,"")))))))))</f>
        <v/>
      </c>
      <c r="Q817" s="14" t="str">
        <f t="shared" si="24"/>
        <v/>
      </c>
      <c r="R817" s="14">
        <f t="shared" si="25"/>
        <v>5</v>
      </c>
      <c r="S817" s="15" t="str">
        <f xml:space="preserve">
IF($R817&gt;0,"Fill in all required fields",
IF(OR($M817="&gt;3.0%",$M817="2.0-3.0%",$M817="1.5-2.0%",$M817="0.5-1.5%"),"Fuel sulphur content is too high for operation on BN&lt;40, please use a higher BN CLO and the matching sheet",
IF($I817&gt;100,"CLO not suitable for this sheet. Please check BN &gt;100 sheet",
IF(AND($I817&gt;39,$I817&lt;101),"CLO not suitable for this sheet. Please check BN40 - BN100 sheet",
IF(ISERROR(VLOOKUP(Q817,'admin BN&lt;40'!J$6:M$59,4,FALSE)),"",VLOOKUP(Q817,'admin BN&lt;40'!J$6:M$59,4,FALSE))))))</f>
        <v>Fill in all required fields</v>
      </c>
    </row>
    <row r="818" spans="2:19" ht="15">
      <c r="B818" s="10">
        <v>813</v>
      </c>
      <c r="C818" s="41"/>
      <c r="D818" s="42"/>
      <c r="E818" s="42"/>
      <c r="F818" s="42"/>
      <c r="G818" s="42"/>
      <c r="H818" s="42"/>
      <c r="I818" s="42"/>
      <c r="J818" s="42"/>
      <c r="K818" s="42"/>
      <c r="L818" s="42"/>
      <c r="M818" s="11" t="str">
        <f xml:space="preserve">
(IF(F818&gt;'admin BN&lt;40'!$C$41,'admin BN&lt;40'!$B$41,
(IF(F818&gt;'admin BN&lt;40'!$C$40,'admin BN&lt;40'!$B$40,
(IF(F818&gt;'admin BN&lt;40'!$C$39,'admin BN&lt;40'!$B$39,
(IF(F818&gt;'admin BN&lt;40'!$C$38,'admin BN&lt;40'!$B$38,
(IF(F818&gt;'admin BN&lt;40'!$C$37,'admin BN&lt;40'!$B$37,
(IF(F818&gt;'admin BN&lt;40'!$C$36,'admin BN&lt;40'!$B$36,
(IF(F818&gt;'admin BN&lt;40'!$C$35,'admin BN&lt;40'!$B$35,
(IF(F818&gt;'admin BN&lt;40'!$C$34,'admin BN&lt;40'!$B$34,
(IF(F818&gt;'admin BN&lt;40'!$C$33,'admin BN&lt;40'!$B$33,
(IF(F818&gt;'admin BN&lt;40'!$C$32,'admin BN&lt;40'!$B$32,
(IF(F818&gt;'admin BN&lt;40'!$C$31,'admin BN&lt;40'!$B$31,
(IF(F818&gt;'admin BN&lt;40'!$C$30,'admin BN&lt;40'!$B$30,
(IF(F818&gt;'admin BN&lt;40'!$C$29,'admin BN&lt;40'!$B$29,IF(F818="","",'admin BN&lt;40'!$B$28)))))))))))))))))))))))))))</f>
        <v/>
      </c>
      <c r="N818" s="12" t="str">
        <f xml:space="preserve">
IF(ISBLANK(K818),"",
IF(K818&gt;'admin BN&lt;40'!$E$6,"Safe",
IF(K818&gt;'admin BN&lt;40'!$G$6,"Danger",)))</f>
        <v/>
      </c>
      <c r="O818" s="13" t="str">
        <f xml:space="preserve">
IF(ISBLANK(L818),"",
IF(L818&gt;'admin BN&lt;40'!$G$7,"Danger",
IF(L818&gt;'admin BN&lt;40'!$F$7,"Alert",
IF(L818&gt;='admin BN&lt;40'!$E$7,"Safe",""))))</f>
        <v/>
      </c>
      <c r="P818" s="14" t="str">
        <f xml:space="preserve">
(IF(G818&gt;'admin BN&lt;40'!$C$23,'admin BN&lt;40'!$B$23,
(IF(G818&gt;'admin BN&lt;40'!$C$22,'admin BN&lt;40'!$B$22,
(IF(G818&gt;'admin BN&lt;40'!$C$21,'admin BN&lt;40'!$B$21,
(IF(G818&gt;'admin BN&lt;40'!$C$20,'admin BN&lt;40'!$B$20,IF(G818&gt;'admin BN&lt;40'!$C$19,'admin BN&lt;40'!$B$19,"")))))))))</f>
        <v/>
      </c>
      <c r="Q818" s="14" t="str">
        <f t="shared" si="24"/>
        <v/>
      </c>
      <c r="R818" s="14">
        <f t="shared" si="25"/>
        <v>5</v>
      </c>
      <c r="S818" s="15" t="str">
        <f xml:space="preserve">
IF($R818&gt;0,"Fill in all required fields",
IF(OR($M818="&gt;3.0%",$M818="2.0-3.0%",$M818="1.5-2.0%",$M818="0.5-1.5%"),"Fuel sulphur content is too high for operation on BN&lt;40, please use a higher BN CLO and the matching sheet",
IF($I818&gt;100,"CLO not suitable for this sheet. Please check BN &gt;100 sheet",
IF(AND($I818&gt;39,$I818&lt;101),"CLO not suitable for this sheet. Please check BN40 - BN100 sheet",
IF(ISERROR(VLOOKUP(Q818,'admin BN&lt;40'!J$6:M$59,4,FALSE)),"",VLOOKUP(Q818,'admin BN&lt;40'!J$6:M$59,4,FALSE))))))</f>
        <v>Fill in all required fields</v>
      </c>
    </row>
    <row r="819" spans="2:19" ht="15">
      <c r="B819" s="10">
        <v>814</v>
      </c>
      <c r="C819" s="41"/>
      <c r="D819" s="42"/>
      <c r="E819" s="42"/>
      <c r="F819" s="42"/>
      <c r="G819" s="42"/>
      <c r="H819" s="42"/>
      <c r="I819" s="42"/>
      <c r="J819" s="42"/>
      <c r="K819" s="42"/>
      <c r="L819" s="42"/>
      <c r="M819" s="11" t="str">
        <f xml:space="preserve">
(IF(F819&gt;'admin BN&lt;40'!$C$41,'admin BN&lt;40'!$B$41,
(IF(F819&gt;'admin BN&lt;40'!$C$40,'admin BN&lt;40'!$B$40,
(IF(F819&gt;'admin BN&lt;40'!$C$39,'admin BN&lt;40'!$B$39,
(IF(F819&gt;'admin BN&lt;40'!$C$38,'admin BN&lt;40'!$B$38,
(IF(F819&gt;'admin BN&lt;40'!$C$37,'admin BN&lt;40'!$B$37,
(IF(F819&gt;'admin BN&lt;40'!$C$36,'admin BN&lt;40'!$B$36,
(IF(F819&gt;'admin BN&lt;40'!$C$35,'admin BN&lt;40'!$B$35,
(IF(F819&gt;'admin BN&lt;40'!$C$34,'admin BN&lt;40'!$B$34,
(IF(F819&gt;'admin BN&lt;40'!$C$33,'admin BN&lt;40'!$B$33,
(IF(F819&gt;'admin BN&lt;40'!$C$32,'admin BN&lt;40'!$B$32,
(IF(F819&gt;'admin BN&lt;40'!$C$31,'admin BN&lt;40'!$B$31,
(IF(F819&gt;'admin BN&lt;40'!$C$30,'admin BN&lt;40'!$B$30,
(IF(F819&gt;'admin BN&lt;40'!$C$29,'admin BN&lt;40'!$B$29,IF(F819="","",'admin BN&lt;40'!$B$28)))))))))))))))))))))))))))</f>
        <v/>
      </c>
      <c r="N819" s="12" t="str">
        <f xml:space="preserve">
IF(ISBLANK(K819),"",
IF(K819&gt;'admin BN&lt;40'!$E$6,"Safe",
IF(K819&gt;'admin BN&lt;40'!$G$6,"Danger",)))</f>
        <v/>
      </c>
      <c r="O819" s="13" t="str">
        <f xml:space="preserve">
IF(ISBLANK(L819),"",
IF(L819&gt;'admin BN&lt;40'!$G$7,"Danger",
IF(L819&gt;'admin BN&lt;40'!$F$7,"Alert",
IF(L819&gt;='admin BN&lt;40'!$E$7,"Safe",""))))</f>
        <v/>
      </c>
      <c r="P819" s="14" t="str">
        <f xml:space="preserve">
(IF(G819&gt;'admin BN&lt;40'!$C$23,'admin BN&lt;40'!$B$23,
(IF(G819&gt;'admin BN&lt;40'!$C$22,'admin BN&lt;40'!$B$22,
(IF(G819&gt;'admin BN&lt;40'!$C$21,'admin BN&lt;40'!$B$21,
(IF(G819&gt;'admin BN&lt;40'!$C$20,'admin BN&lt;40'!$B$20,IF(G819&gt;'admin BN&lt;40'!$C$19,'admin BN&lt;40'!$B$19,"")))))))))</f>
        <v/>
      </c>
      <c r="Q819" s="14" t="str">
        <f t="shared" si="24"/>
        <v/>
      </c>
      <c r="R819" s="14">
        <f t="shared" si="25"/>
        <v>5</v>
      </c>
      <c r="S819" s="15" t="str">
        <f xml:space="preserve">
IF($R819&gt;0,"Fill in all required fields",
IF(OR($M819="&gt;3.0%",$M819="2.0-3.0%",$M819="1.5-2.0%",$M819="0.5-1.5%"),"Fuel sulphur content is too high for operation on BN&lt;40, please use a higher BN CLO and the matching sheet",
IF($I819&gt;100,"CLO not suitable for this sheet. Please check BN &gt;100 sheet",
IF(AND($I819&gt;39,$I819&lt;101),"CLO not suitable for this sheet. Please check BN40 - BN100 sheet",
IF(ISERROR(VLOOKUP(Q819,'admin BN&lt;40'!J$6:M$59,4,FALSE)),"",VLOOKUP(Q819,'admin BN&lt;40'!J$6:M$59,4,FALSE))))))</f>
        <v>Fill in all required fields</v>
      </c>
    </row>
    <row r="820" spans="2:19" ht="15">
      <c r="B820" s="10">
        <v>815</v>
      </c>
      <c r="C820" s="41"/>
      <c r="D820" s="42"/>
      <c r="E820" s="42"/>
      <c r="F820" s="42"/>
      <c r="G820" s="42"/>
      <c r="H820" s="42"/>
      <c r="I820" s="42"/>
      <c r="J820" s="42"/>
      <c r="K820" s="42"/>
      <c r="L820" s="42"/>
      <c r="M820" s="11" t="str">
        <f xml:space="preserve">
(IF(F820&gt;'admin BN&lt;40'!$C$41,'admin BN&lt;40'!$B$41,
(IF(F820&gt;'admin BN&lt;40'!$C$40,'admin BN&lt;40'!$B$40,
(IF(F820&gt;'admin BN&lt;40'!$C$39,'admin BN&lt;40'!$B$39,
(IF(F820&gt;'admin BN&lt;40'!$C$38,'admin BN&lt;40'!$B$38,
(IF(F820&gt;'admin BN&lt;40'!$C$37,'admin BN&lt;40'!$B$37,
(IF(F820&gt;'admin BN&lt;40'!$C$36,'admin BN&lt;40'!$B$36,
(IF(F820&gt;'admin BN&lt;40'!$C$35,'admin BN&lt;40'!$B$35,
(IF(F820&gt;'admin BN&lt;40'!$C$34,'admin BN&lt;40'!$B$34,
(IF(F820&gt;'admin BN&lt;40'!$C$33,'admin BN&lt;40'!$B$33,
(IF(F820&gt;'admin BN&lt;40'!$C$32,'admin BN&lt;40'!$B$32,
(IF(F820&gt;'admin BN&lt;40'!$C$31,'admin BN&lt;40'!$B$31,
(IF(F820&gt;'admin BN&lt;40'!$C$30,'admin BN&lt;40'!$B$30,
(IF(F820&gt;'admin BN&lt;40'!$C$29,'admin BN&lt;40'!$B$29,IF(F820="","",'admin BN&lt;40'!$B$28)))))))))))))))))))))))))))</f>
        <v/>
      </c>
      <c r="N820" s="12" t="str">
        <f xml:space="preserve">
IF(ISBLANK(K820),"",
IF(K820&gt;'admin BN&lt;40'!$E$6,"Safe",
IF(K820&gt;'admin BN&lt;40'!$G$6,"Danger",)))</f>
        <v/>
      </c>
      <c r="O820" s="13" t="str">
        <f xml:space="preserve">
IF(ISBLANK(L820),"",
IF(L820&gt;'admin BN&lt;40'!$G$7,"Danger",
IF(L820&gt;'admin BN&lt;40'!$F$7,"Alert",
IF(L820&gt;='admin BN&lt;40'!$E$7,"Safe",""))))</f>
        <v/>
      </c>
      <c r="P820" s="14" t="str">
        <f xml:space="preserve">
(IF(G820&gt;'admin BN&lt;40'!$C$23,'admin BN&lt;40'!$B$23,
(IF(G820&gt;'admin BN&lt;40'!$C$22,'admin BN&lt;40'!$B$22,
(IF(G820&gt;'admin BN&lt;40'!$C$21,'admin BN&lt;40'!$B$21,
(IF(G820&gt;'admin BN&lt;40'!$C$20,'admin BN&lt;40'!$B$20,IF(G820&gt;'admin BN&lt;40'!$C$19,'admin BN&lt;40'!$B$19,"")))))))))</f>
        <v/>
      </c>
      <c r="Q820" s="14" t="str">
        <f t="shared" si="24"/>
        <v/>
      </c>
      <c r="R820" s="14">
        <f t="shared" si="25"/>
        <v>5</v>
      </c>
      <c r="S820" s="15" t="str">
        <f xml:space="preserve">
IF($R820&gt;0,"Fill in all required fields",
IF(OR($M820="&gt;3.0%",$M820="2.0-3.0%",$M820="1.5-2.0%",$M820="0.5-1.5%"),"Fuel sulphur content is too high for operation on BN&lt;40, please use a higher BN CLO and the matching sheet",
IF($I820&gt;100,"CLO not suitable for this sheet. Please check BN &gt;100 sheet",
IF(AND($I820&gt;39,$I820&lt;101),"CLO not suitable for this sheet. Please check BN40 - BN100 sheet",
IF(ISERROR(VLOOKUP(Q820,'admin BN&lt;40'!J$6:M$59,4,FALSE)),"",VLOOKUP(Q820,'admin BN&lt;40'!J$6:M$59,4,FALSE))))))</f>
        <v>Fill in all required fields</v>
      </c>
    </row>
    <row r="821" spans="2:19" ht="15">
      <c r="B821" s="10">
        <v>816</v>
      </c>
      <c r="C821" s="41"/>
      <c r="D821" s="42"/>
      <c r="E821" s="42"/>
      <c r="F821" s="42"/>
      <c r="G821" s="42"/>
      <c r="H821" s="42"/>
      <c r="I821" s="42"/>
      <c r="J821" s="42"/>
      <c r="K821" s="42"/>
      <c r="L821" s="42"/>
      <c r="M821" s="11" t="str">
        <f xml:space="preserve">
(IF(F821&gt;'admin BN&lt;40'!$C$41,'admin BN&lt;40'!$B$41,
(IF(F821&gt;'admin BN&lt;40'!$C$40,'admin BN&lt;40'!$B$40,
(IF(F821&gt;'admin BN&lt;40'!$C$39,'admin BN&lt;40'!$B$39,
(IF(F821&gt;'admin BN&lt;40'!$C$38,'admin BN&lt;40'!$B$38,
(IF(F821&gt;'admin BN&lt;40'!$C$37,'admin BN&lt;40'!$B$37,
(IF(F821&gt;'admin BN&lt;40'!$C$36,'admin BN&lt;40'!$B$36,
(IF(F821&gt;'admin BN&lt;40'!$C$35,'admin BN&lt;40'!$B$35,
(IF(F821&gt;'admin BN&lt;40'!$C$34,'admin BN&lt;40'!$B$34,
(IF(F821&gt;'admin BN&lt;40'!$C$33,'admin BN&lt;40'!$B$33,
(IF(F821&gt;'admin BN&lt;40'!$C$32,'admin BN&lt;40'!$B$32,
(IF(F821&gt;'admin BN&lt;40'!$C$31,'admin BN&lt;40'!$B$31,
(IF(F821&gt;'admin BN&lt;40'!$C$30,'admin BN&lt;40'!$B$30,
(IF(F821&gt;'admin BN&lt;40'!$C$29,'admin BN&lt;40'!$B$29,IF(F821="","",'admin BN&lt;40'!$B$28)))))))))))))))))))))))))))</f>
        <v/>
      </c>
      <c r="N821" s="12" t="str">
        <f xml:space="preserve">
IF(ISBLANK(K821),"",
IF(K821&gt;'admin BN&lt;40'!$E$6,"Safe",
IF(K821&gt;'admin BN&lt;40'!$G$6,"Danger",)))</f>
        <v/>
      </c>
      <c r="O821" s="13" t="str">
        <f xml:space="preserve">
IF(ISBLANK(L821),"",
IF(L821&gt;'admin BN&lt;40'!$G$7,"Danger",
IF(L821&gt;'admin BN&lt;40'!$F$7,"Alert",
IF(L821&gt;='admin BN&lt;40'!$E$7,"Safe",""))))</f>
        <v/>
      </c>
      <c r="P821" s="14" t="str">
        <f xml:space="preserve">
(IF(G821&gt;'admin BN&lt;40'!$C$23,'admin BN&lt;40'!$B$23,
(IF(G821&gt;'admin BN&lt;40'!$C$22,'admin BN&lt;40'!$B$22,
(IF(G821&gt;'admin BN&lt;40'!$C$21,'admin BN&lt;40'!$B$21,
(IF(G821&gt;'admin BN&lt;40'!$C$20,'admin BN&lt;40'!$B$20,IF(G821&gt;'admin BN&lt;40'!$C$19,'admin BN&lt;40'!$B$19,"")))))))))</f>
        <v/>
      </c>
      <c r="Q821" s="14" t="str">
        <f t="shared" si="24"/>
        <v/>
      </c>
      <c r="R821" s="14">
        <f t="shared" si="25"/>
        <v>5</v>
      </c>
      <c r="S821" s="15" t="str">
        <f xml:space="preserve">
IF($R821&gt;0,"Fill in all required fields",
IF(OR($M821="&gt;3.0%",$M821="2.0-3.0%",$M821="1.5-2.0%",$M821="0.5-1.5%"),"Fuel sulphur content is too high for operation on BN&lt;40, please use a higher BN CLO and the matching sheet",
IF($I821&gt;100,"CLO not suitable for this sheet. Please check BN &gt;100 sheet",
IF(AND($I821&gt;39,$I821&lt;101),"CLO not suitable for this sheet. Please check BN40 - BN100 sheet",
IF(ISERROR(VLOOKUP(Q821,'admin BN&lt;40'!J$6:M$59,4,FALSE)),"",VLOOKUP(Q821,'admin BN&lt;40'!J$6:M$59,4,FALSE))))))</f>
        <v>Fill in all required fields</v>
      </c>
    </row>
    <row r="822" spans="2:19" ht="15">
      <c r="B822" s="10">
        <v>817</v>
      </c>
      <c r="C822" s="41"/>
      <c r="D822" s="42"/>
      <c r="E822" s="42"/>
      <c r="F822" s="42"/>
      <c r="G822" s="42"/>
      <c r="H822" s="42"/>
      <c r="I822" s="42"/>
      <c r="J822" s="42"/>
      <c r="K822" s="42"/>
      <c r="L822" s="42"/>
      <c r="M822" s="11" t="str">
        <f xml:space="preserve">
(IF(F822&gt;'admin BN&lt;40'!$C$41,'admin BN&lt;40'!$B$41,
(IF(F822&gt;'admin BN&lt;40'!$C$40,'admin BN&lt;40'!$B$40,
(IF(F822&gt;'admin BN&lt;40'!$C$39,'admin BN&lt;40'!$B$39,
(IF(F822&gt;'admin BN&lt;40'!$C$38,'admin BN&lt;40'!$B$38,
(IF(F822&gt;'admin BN&lt;40'!$C$37,'admin BN&lt;40'!$B$37,
(IF(F822&gt;'admin BN&lt;40'!$C$36,'admin BN&lt;40'!$B$36,
(IF(F822&gt;'admin BN&lt;40'!$C$35,'admin BN&lt;40'!$B$35,
(IF(F822&gt;'admin BN&lt;40'!$C$34,'admin BN&lt;40'!$B$34,
(IF(F822&gt;'admin BN&lt;40'!$C$33,'admin BN&lt;40'!$B$33,
(IF(F822&gt;'admin BN&lt;40'!$C$32,'admin BN&lt;40'!$B$32,
(IF(F822&gt;'admin BN&lt;40'!$C$31,'admin BN&lt;40'!$B$31,
(IF(F822&gt;'admin BN&lt;40'!$C$30,'admin BN&lt;40'!$B$30,
(IF(F822&gt;'admin BN&lt;40'!$C$29,'admin BN&lt;40'!$B$29,IF(F822="","",'admin BN&lt;40'!$B$28)))))))))))))))))))))))))))</f>
        <v/>
      </c>
      <c r="N822" s="12" t="str">
        <f xml:space="preserve">
IF(ISBLANK(K822),"",
IF(K822&gt;'admin BN&lt;40'!$E$6,"Safe",
IF(K822&gt;'admin BN&lt;40'!$G$6,"Danger",)))</f>
        <v/>
      </c>
      <c r="O822" s="13" t="str">
        <f xml:space="preserve">
IF(ISBLANK(L822),"",
IF(L822&gt;'admin BN&lt;40'!$G$7,"Danger",
IF(L822&gt;'admin BN&lt;40'!$F$7,"Alert",
IF(L822&gt;='admin BN&lt;40'!$E$7,"Safe",""))))</f>
        <v/>
      </c>
      <c r="P822" s="14" t="str">
        <f xml:space="preserve">
(IF(G822&gt;'admin BN&lt;40'!$C$23,'admin BN&lt;40'!$B$23,
(IF(G822&gt;'admin BN&lt;40'!$C$22,'admin BN&lt;40'!$B$22,
(IF(G822&gt;'admin BN&lt;40'!$C$21,'admin BN&lt;40'!$B$21,
(IF(G822&gt;'admin BN&lt;40'!$C$20,'admin BN&lt;40'!$B$20,IF(G822&gt;'admin BN&lt;40'!$C$19,'admin BN&lt;40'!$B$19,"")))))))))</f>
        <v/>
      </c>
      <c r="Q822" s="14" t="str">
        <f t="shared" si="24"/>
        <v/>
      </c>
      <c r="R822" s="14">
        <f t="shared" si="25"/>
        <v>5</v>
      </c>
      <c r="S822" s="15" t="str">
        <f xml:space="preserve">
IF($R822&gt;0,"Fill in all required fields",
IF(OR($M822="&gt;3.0%",$M822="2.0-3.0%",$M822="1.5-2.0%",$M822="0.5-1.5%"),"Fuel sulphur content is too high for operation on BN&lt;40, please use a higher BN CLO and the matching sheet",
IF($I822&gt;100,"CLO not suitable for this sheet. Please check BN &gt;100 sheet",
IF(AND($I822&gt;39,$I822&lt;101),"CLO not suitable for this sheet. Please check BN40 - BN100 sheet",
IF(ISERROR(VLOOKUP(Q822,'admin BN&lt;40'!J$6:M$59,4,FALSE)),"",VLOOKUP(Q822,'admin BN&lt;40'!J$6:M$59,4,FALSE))))))</f>
        <v>Fill in all required fields</v>
      </c>
    </row>
    <row r="823" spans="2:19" ht="15">
      <c r="B823" s="10">
        <v>818</v>
      </c>
      <c r="C823" s="41"/>
      <c r="D823" s="42"/>
      <c r="E823" s="42"/>
      <c r="F823" s="42"/>
      <c r="G823" s="42"/>
      <c r="H823" s="42"/>
      <c r="I823" s="42"/>
      <c r="J823" s="42"/>
      <c r="K823" s="42"/>
      <c r="L823" s="42"/>
      <c r="M823" s="11" t="str">
        <f xml:space="preserve">
(IF(F823&gt;'admin BN&lt;40'!$C$41,'admin BN&lt;40'!$B$41,
(IF(F823&gt;'admin BN&lt;40'!$C$40,'admin BN&lt;40'!$B$40,
(IF(F823&gt;'admin BN&lt;40'!$C$39,'admin BN&lt;40'!$B$39,
(IF(F823&gt;'admin BN&lt;40'!$C$38,'admin BN&lt;40'!$B$38,
(IF(F823&gt;'admin BN&lt;40'!$C$37,'admin BN&lt;40'!$B$37,
(IF(F823&gt;'admin BN&lt;40'!$C$36,'admin BN&lt;40'!$B$36,
(IF(F823&gt;'admin BN&lt;40'!$C$35,'admin BN&lt;40'!$B$35,
(IF(F823&gt;'admin BN&lt;40'!$C$34,'admin BN&lt;40'!$B$34,
(IF(F823&gt;'admin BN&lt;40'!$C$33,'admin BN&lt;40'!$B$33,
(IF(F823&gt;'admin BN&lt;40'!$C$32,'admin BN&lt;40'!$B$32,
(IF(F823&gt;'admin BN&lt;40'!$C$31,'admin BN&lt;40'!$B$31,
(IF(F823&gt;'admin BN&lt;40'!$C$30,'admin BN&lt;40'!$B$30,
(IF(F823&gt;'admin BN&lt;40'!$C$29,'admin BN&lt;40'!$B$29,IF(F823="","",'admin BN&lt;40'!$B$28)))))))))))))))))))))))))))</f>
        <v/>
      </c>
      <c r="N823" s="12" t="str">
        <f xml:space="preserve">
IF(ISBLANK(K823),"",
IF(K823&gt;'admin BN&lt;40'!$E$6,"Safe",
IF(K823&gt;'admin BN&lt;40'!$G$6,"Danger",)))</f>
        <v/>
      </c>
      <c r="O823" s="13" t="str">
        <f xml:space="preserve">
IF(ISBLANK(L823),"",
IF(L823&gt;'admin BN&lt;40'!$G$7,"Danger",
IF(L823&gt;'admin BN&lt;40'!$F$7,"Alert",
IF(L823&gt;='admin BN&lt;40'!$E$7,"Safe",""))))</f>
        <v/>
      </c>
      <c r="P823" s="14" t="str">
        <f xml:space="preserve">
(IF(G823&gt;'admin BN&lt;40'!$C$23,'admin BN&lt;40'!$B$23,
(IF(G823&gt;'admin BN&lt;40'!$C$22,'admin BN&lt;40'!$B$22,
(IF(G823&gt;'admin BN&lt;40'!$C$21,'admin BN&lt;40'!$B$21,
(IF(G823&gt;'admin BN&lt;40'!$C$20,'admin BN&lt;40'!$B$20,IF(G823&gt;'admin BN&lt;40'!$C$19,'admin BN&lt;40'!$B$19,"")))))))))</f>
        <v/>
      </c>
      <c r="Q823" s="14" t="str">
        <f t="shared" si="24"/>
        <v/>
      </c>
      <c r="R823" s="14">
        <f t="shared" si="25"/>
        <v>5</v>
      </c>
      <c r="S823" s="15" t="str">
        <f xml:space="preserve">
IF($R823&gt;0,"Fill in all required fields",
IF(OR($M823="&gt;3.0%",$M823="2.0-3.0%",$M823="1.5-2.0%",$M823="0.5-1.5%"),"Fuel sulphur content is too high for operation on BN&lt;40, please use a higher BN CLO and the matching sheet",
IF($I823&gt;100,"CLO not suitable for this sheet. Please check BN &gt;100 sheet",
IF(AND($I823&gt;39,$I823&lt;101),"CLO not suitable for this sheet. Please check BN40 - BN100 sheet",
IF(ISERROR(VLOOKUP(Q823,'admin BN&lt;40'!J$6:M$59,4,FALSE)),"",VLOOKUP(Q823,'admin BN&lt;40'!J$6:M$59,4,FALSE))))))</f>
        <v>Fill in all required fields</v>
      </c>
    </row>
    <row r="824" spans="2:19" ht="15">
      <c r="B824" s="10">
        <v>819</v>
      </c>
      <c r="C824" s="41"/>
      <c r="D824" s="42"/>
      <c r="E824" s="42"/>
      <c r="F824" s="42"/>
      <c r="G824" s="42"/>
      <c r="H824" s="42"/>
      <c r="I824" s="42"/>
      <c r="J824" s="42"/>
      <c r="K824" s="42"/>
      <c r="L824" s="42"/>
      <c r="M824" s="11" t="str">
        <f xml:space="preserve">
(IF(F824&gt;'admin BN&lt;40'!$C$41,'admin BN&lt;40'!$B$41,
(IF(F824&gt;'admin BN&lt;40'!$C$40,'admin BN&lt;40'!$B$40,
(IF(F824&gt;'admin BN&lt;40'!$C$39,'admin BN&lt;40'!$B$39,
(IF(F824&gt;'admin BN&lt;40'!$C$38,'admin BN&lt;40'!$B$38,
(IF(F824&gt;'admin BN&lt;40'!$C$37,'admin BN&lt;40'!$B$37,
(IF(F824&gt;'admin BN&lt;40'!$C$36,'admin BN&lt;40'!$B$36,
(IF(F824&gt;'admin BN&lt;40'!$C$35,'admin BN&lt;40'!$B$35,
(IF(F824&gt;'admin BN&lt;40'!$C$34,'admin BN&lt;40'!$B$34,
(IF(F824&gt;'admin BN&lt;40'!$C$33,'admin BN&lt;40'!$B$33,
(IF(F824&gt;'admin BN&lt;40'!$C$32,'admin BN&lt;40'!$B$32,
(IF(F824&gt;'admin BN&lt;40'!$C$31,'admin BN&lt;40'!$B$31,
(IF(F824&gt;'admin BN&lt;40'!$C$30,'admin BN&lt;40'!$B$30,
(IF(F824&gt;'admin BN&lt;40'!$C$29,'admin BN&lt;40'!$B$29,IF(F824="","",'admin BN&lt;40'!$B$28)))))))))))))))))))))))))))</f>
        <v/>
      </c>
      <c r="N824" s="12" t="str">
        <f xml:space="preserve">
IF(ISBLANK(K824),"",
IF(K824&gt;'admin BN&lt;40'!$E$6,"Safe",
IF(K824&gt;'admin BN&lt;40'!$G$6,"Danger",)))</f>
        <v/>
      </c>
      <c r="O824" s="13" t="str">
        <f xml:space="preserve">
IF(ISBLANK(L824),"",
IF(L824&gt;'admin BN&lt;40'!$G$7,"Danger",
IF(L824&gt;'admin BN&lt;40'!$F$7,"Alert",
IF(L824&gt;='admin BN&lt;40'!$E$7,"Safe",""))))</f>
        <v/>
      </c>
      <c r="P824" s="14" t="str">
        <f xml:space="preserve">
(IF(G824&gt;'admin BN&lt;40'!$C$23,'admin BN&lt;40'!$B$23,
(IF(G824&gt;'admin BN&lt;40'!$C$22,'admin BN&lt;40'!$B$22,
(IF(G824&gt;'admin BN&lt;40'!$C$21,'admin BN&lt;40'!$B$21,
(IF(G824&gt;'admin BN&lt;40'!$C$20,'admin BN&lt;40'!$B$20,IF(G824&gt;'admin BN&lt;40'!$C$19,'admin BN&lt;40'!$B$19,"")))))))))</f>
        <v/>
      </c>
      <c r="Q824" s="14" t="str">
        <f t="shared" si="24"/>
        <v/>
      </c>
      <c r="R824" s="14">
        <f t="shared" si="25"/>
        <v>5</v>
      </c>
      <c r="S824" s="15" t="str">
        <f xml:space="preserve">
IF($R824&gt;0,"Fill in all required fields",
IF(OR($M824="&gt;3.0%",$M824="2.0-3.0%",$M824="1.5-2.0%",$M824="0.5-1.5%"),"Fuel sulphur content is too high for operation on BN&lt;40, please use a higher BN CLO and the matching sheet",
IF($I824&gt;100,"CLO not suitable for this sheet. Please check BN &gt;100 sheet",
IF(AND($I824&gt;39,$I824&lt;101),"CLO not suitable for this sheet. Please check BN40 - BN100 sheet",
IF(ISERROR(VLOOKUP(Q824,'admin BN&lt;40'!J$6:M$59,4,FALSE)),"",VLOOKUP(Q824,'admin BN&lt;40'!J$6:M$59,4,FALSE))))))</f>
        <v>Fill in all required fields</v>
      </c>
    </row>
    <row r="825" spans="2:19" ht="15">
      <c r="B825" s="10">
        <v>820</v>
      </c>
      <c r="C825" s="41"/>
      <c r="D825" s="42"/>
      <c r="E825" s="42"/>
      <c r="F825" s="42"/>
      <c r="G825" s="42"/>
      <c r="H825" s="42"/>
      <c r="I825" s="42"/>
      <c r="J825" s="42"/>
      <c r="K825" s="42"/>
      <c r="L825" s="42"/>
      <c r="M825" s="11" t="str">
        <f xml:space="preserve">
(IF(F825&gt;'admin BN&lt;40'!$C$41,'admin BN&lt;40'!$B$41,
(IF(F825&gt;'admin BN&lt;40'!$C$40,'admin BN&lt;40'!$B$40,
(IF(F825&gt;'admin BN&lt;40'!$C$39,'admin BN&lt;40'!$B$39,
(IF(F825&gt;'admin BN&lt;40'!$C$38,'admin BN&lt;40'!$B$38,
(IF(F825&gt;'admin BN&lt;40'!$C$37,'admin BN&lt;40'!$B$37,
(IF(F825&gt;'admin BN&lt;40'!$C$36,'admin BN&lt;40'!$B$36,
(IF(F825&gt;'admin BN&lt;40'!$C$35,'admin BN&lt;40'!$B$35,
(IF(F825&gt;'admin BN&lt;40'!$C$34,'admin BN&lt;40'!$B$34,
(IF(F825&gt;'admin BN&lt;40'!$C$33,'admin BN&lt;40'!$B$33,
(IF(F825&gt;'admin BN&lt;40'!$C$32,'admin BN&lt;40'!$B$32,
(IF(F825&gt;'admin BN&lt;40'!$C$31,'admin BN&lt;40'!$B$31,
(IF(F825&gt;'admin BN&lt;40'!$C$30,'admin BN&lt;40'!$B$30,
(IF(F825&gt;'admin BN&lt;40'!$C$29,'admin BN&lt;40'!$B$29,IF(F825="","",'admin BN&lt;40'!$B$28)))))))))))))))))))))))))))</f>
        <v/>
      </c>
      <c r="N825" s="12" t="str">
        <f xml:space="preserve">
IF(ISBLANK(K825),"",
IF(K825&gt;'admin BN&lt;40'!$E$6,"Safe",
IF(K825&gt;'admin BN&lt;40'!$G$6,"Danger",)))</f>
        <v/>
      </c>
      <c r="O825" s="13" t="str">
        <f xml:space="preserve">
IF(ISBLANK(L825),"",
IF(L825&gt;'admin BN&lt;40'!$G$7,"Danger",
IF(L825&gt;'admin BN&lt;40'!$F$7,"Alert",
IF(L825&gt;='admin BN&lt;40'!$E$7,"Safe",""))))</f>
        <v/>
      </c>
      <c r="P825" s="14" t="str">
        <f xml:space="preserve">
(IF(G825&gt;'admin BN&lt;40'!$C$23,'admin BN&lt;40'!$B$23,
(IF(G825&gt;'admin BN&lt;40'!$C$22,'admin BN&lt;40'!$B$22,
(IF(G825&gt;'admin BN&lt;40'!$C$21,'admin BN&lt;40'!$B$21,
(IF(G825&gt;'admin BN&lt;40'!$C$20,'admin BN&lt;40'!$B$20,IF(G825&gt;'admin BN&lt;40'!$C$19,'admin BN&lt;40'!$B$19,"")))))))))</f>
        <v/>
      </c>
      <c r="Q825" s="14" t="str">
        <f t="shared" si="24"/>
        <v/>
      </c>
      <c r="R825" s="14">
        <f t="shared" si="25"/>
        <v>5</v>
      </c>
      <c r="S825" s="15" t="str">
        <f xml:space="preserve">
IF($R825&gt;0,"Fill in all required fields",
IF(OR($M825="&gt;3.0%",$M825="2.0-3.0%",$M825="1.5-2.0%",$M825="0.5-1.5%"),"Fuel sulphur content is too high for operation on BN&lt;40, please use a higher BN CLO and the matching sheet",
IF($I825&gt;100,"CLO not suitable for this sheet. Please check BN &gt;100 sheet",
IF(AND($I825&gt;39,$I825&lt;101),"CLO not suitable for this sheet. Please check BN40 - BN100 sheet",
IF(ISERROR(VLOOKUP(Q825,'admin BN&lt;40'!J$6:M$59,4,FALSE)),"",VLOOKUP(Q825,'admin BN&lt;40'!J$6:M$59,4,FALSE))))))</f>
        <v>Fill in all required fields</v>
      </c>
    </row>
    <row r="826" spans="2:19" ht="15">
      <c r="B826" s="10">
        <v>821</v>
      </c>
      <c r="C826" s="41"/>
      <c r="D826" s="42"/>
      <c r="E826" s="42"/>
      <c r="F826" s="42"/>
      <c r="G826" s="42"/>
      <c r="H826" s="42"/>
      <c r="I826" s="42"/>
      <c r="J826" s="42"/>
      <c r="K826" s="42"/>
      <c r="L826" s="42"/>
      <c r="M826" s="11" t="str">
        <f xml:space="preserve">
(IF(F826&gt;'admin BN&lt;40'!$C$41,'admin BN&lt;40'!$B$41,
(IF(F826&gt;'admin BN&lt;40'!$C$40,'admin BN&lt;40'!$B$40,
(IF(F826&gt;'admin BN&lt;40'!$C$39,'admin BN&lt;40'!$B$39,
(IF(F826&gt;'admin BN&lt;40'!$C$38,'admin BN&lt;40'!$B$38,
(IF(F826&gt;'admin BN&lt;40'!$C$37,'admin BN&lt;40'!$B$37,
(IF(F826&gt;'admin BN&lt;40'!$C$36,'admin BN&lt;40'!$B$36,
(IF(F826&gt;'admin BN&lt;40'!$C$35,'admin BN&lt;40'!$B$35,
(IF(F826&gt;'admin BN&lt;40'!$C$34,'admin BN&lt;40'!$B$34,
(IF(F826&gt;'admin BN&lt;40'!$C$33,'admin BN&lt;40'!$B$33,
(IF(F826&gt;'admin BN&lt;40'!$C$32,'admin BN&lt;40'!$B$32,
(IF(F826&gt;'admin BN&lt;40'!$C$31,'admin BN&lt;40'!$B$31,
(IF(F826&gt;'admin BN&lt;40'!$C$30,'admin BN&lt;40'!$B$30,
(IF(F826&gt;'admin BN&lt;40'!$C$29,'admin BN&lt;40'!$B$29,IF(F826="","",'admin BN&lt;40'!$B$28)))))))))))))))))))))))))))</f>
        <v/>
      </c>
      <c r="N826" s="12" t="str">
        <f xml:space="preserve">
IF(ISBLANK(K826),"",
IF(K826&gt;'admin BN&lt;40'!$E$6,"Safe",
IF(K826&gt;'admin BN&lt;40'!$G$6,"Danger",)))</f>
        <v/>
      </c>
      <c r="O826" s="13" t="str">
        <f xml:space="preserve">
IF(ISBLANK(L826),"",
IF(L826&gt;'admin BN&lt;40'!$G$7,"Danger",
IF(L826&gt;'admin BN&lt;40'!$F$7,"Alert",
IF(L826&gt;='admin BN&lt;40'!$E$7,"Safe",""))))</f>
        <v/>
      </c>
      <c r="P826" s="14" t="str">
        <f xml:space="preserve">
(IF(G826&gt;'admin BN&lt;40'!$C$23,'admin BN&lt;40'!$B$23,
(IF(G826&gt;'admin BN&lt;40'!$C$22,'admin BN&lt;40'!$B$22,
(IF(G826&gt;'admin BN&lt;40'!$C$21,'admin BN&lt;40'!$B$21,
(IF(G826&gt;'admin BN&lt;40'!$C$20,'admin BN&lt;40'!$B$20,IF(G826&gt;'admin BN&lt;40'!$C$19,'admin BN&lt;40'!$B$19,"")))))))))</f>
        <v/>
      </c>
      <c r="Q826" s="14" t="str">
        <f t="shared" si="24"/>
        <v/>
      </c>
      <c r="R826" s="14">
        <f t="shared" si="25"/>
        <v>5</v>
      </c>
      <c r="S826" s="15" t="str">
        <f xml:space="preserve">
IF($R826&gt;0,"Fill in all required fields",
IF(OR($M826="&gt;3.0%",$M826="2.0-3.0%",$M826="1.5-2.0%",$M826="0.5-1.5%"),"Fuel sulphur content is too high for operation on BN&lt;40, please use a higher BN CLO and the matching sheet",
IF($I826&gt;100,"CLO not suitable for this sheet. Please check BN &gt;100 sheet",
IF(AND($I826&gt;39,$I826&lt;101),"CLO not suitable for this sheet. Please check BN40 - BN100 sheet",
IF(ISERROR(VLOOKUP(Q826,'admin BN&lt;40'!J$6:M$59,4,FALSE)),"",VLOOKUP(Q826,'admin BN&lt;40'!J$6:M$59,4,FALSE))))))</f>
        <v>Fill in all required fields</v>
      </c>
    </row>
    <row r="827" spans="2:19" ht="15">
      <c r="B827" s="10">
        <v>822</v>
      </c>
      <c r="C827" s="41"/>
      <c r="D827" s="42"/>
      <c r="E827" s="42"/>
      <c r="F827" s="42"/>
      <c r="G827" s="42"/>
      <c r="H827" s="42"/>
      <c r="I827" s="42"/>
      <c r="J827" s="42"/>
      <c r="K827" s="42"/>
      <c r="L827" s="42"/>
      <c r="M827" s="11" t="str">
        <f xml:space="preserve">
(IF(F827&gt;'admin BN&lt;40'!$C$41,'admin BN&lt;40'!$B$41,
(IF(F827&gt;'admin BN&lt;40'!$C$40,'admin BN&lt;40'!$B$40,
(IF(F827&gt;'admin BN&lt;40'!$C$39,'admin BN&lt;40'!$B$39,
(IF(F827&gt;'admin BN&lt;40'!$C$38,'admin BN&lt;40'!$B$38,
(IF(F827&gt;'admin BN&lt;40'!$C$37,'admin BN&lt;40'!$B$37,
(IF(F827&gt;'admin BN&lt;40'!$C$36,'admin BN&lt;40'!$B$36,
(IF(F827&gt;'admin BN&lt;40'!$C$35,'admin BN&lt;40'!$B$35,
(IF(F827&gt;'admin BN&lt;40'!$C$34,'admin BN&lt;40'!$B$34,
(IF(F827&gt;'admin BN&lt;40'!$C$33,'admin BN&lt;40'!$B$33,
(IF(F827&gt;'admin BN&lt;40'!$C$32,'admin BN&lt;40'!$B$32,
(IF(F827&gt;'admin BN&lt;40'!$C$31,'admin BN&lt;40'!$B$31,
(IF(F827&gt;'admin BN&lt;40'!$C$30,'admin BN&lt;40'!$B$30,
(IF(F827&gt;'admin BN&lt;40'!$C$29,'admin BN&lt;40'!$B$29,IF(F827="","",'admin BN&lt;40'!$B$28)))))))))))))))))))))))))))</f>
        <v/>
      </c>
      <c r="N827" s="12" t="str">
        <f xml:space="preserve">
IF(ISBLANK(K827),"",
IF(K827&gt;'admin BN&lt;40'!$E$6,"Safe",
IF(K827&gt;'admin BN&lt;40'!$G$6,"Danger",)))</f>
        <v/>
      </c>
      <c r="O827" s="13" t="str">
        <f xml:space="preserve">
IF(ISBLANK(L827),"",
IF(L827&gt;'admin BN&lt;40'!$G$7,"Danger",
IF(L827&gt;'admin BN&lt;40'!$F$7,"Alert",
IF(L827&gt;='admin BN&lt;40'!$E$7,"Safe",""))))</f>
        <v/>
      </c>
      <c r="P827" s="14" t="str">
        <f xml:space="preserve">
(IF(G827&gt;'admin BN&lt;40'!$C$23,'admin BN&lt;40'!$B$23,
(IF(G827&gt;'admin BN&lt;40'!$C$22,'admin BN&lt;40'!$B$22,
(IF(G827&gt;'admin BN&lt;40'!$C$21,'admin BN&lt;40'!$B$21,
(IF(G827&gt;'admin BN&lt;40'!$C$20,'admin BN&lt;40'!$B$20,IF(G827&gt;'admin BN&lt;40'!$C$19,'admin BN&lt;40'!$B$19,"")))))))))</f>
        <v/>
      </c>
      <c r="Q827" s="14" t="str">
        <f t="shared" si="24"/>
        <v/>
      </c>
      <c r="R827" s="14">
        <f t="shared" si="25"/>
        <v>5</v>
      </c>
      <c r="S827" s="15" t="str">
        <f xml:space="preserve">
IF($R827&gt;0,"Fill in all required fields",
IF(OR($M827="&gt;3.0%",$M827="2.0-3.0%",$M827="1.5-2.0%",$M827="0.5-1.5%"),"Fuel sulphur content is too high for operation on BN&lt;40, please use a higher BN CLO and the matching sheet",
IF($I827&gt;100,"CLO not suitable for this sheet. Please check BN &gt;100 sheet",
IF(AND($I827&gt;39,$I827&lt;101),"CLO not suitable for this sheet. Please check BN40 - BN100 sheet",
IF(ISERROR(VLOOKUP(Q827,'admin BN&lt;40'!J$6:M$59,4,FALSE)),"",VLOOKUP(Q827,'admin BN&lt;40'!J$6:M$59,4,FALSE))))))</f>
        <v>Fill in all required fields</v>
      </c>
    </row>
    <row r="828" spans="2:19" ht="15">
      <c r="B828" s="10">
        <v>823</v>
      </c>
      <c r="C828" s="41"/>
      <c r="D828" s="42"/>
      <c r="E828" s="42"/>
      <c r="F828" s="42"/>
      <c r="G828" s="42"/>
      <c r="H828" s="42"/>
      <c r="I828" s="42"/>
      <c r="J828" s="42"/>
      <c r="K828" s="42"/>
      <c r="L828" s="42"/>
      <c r="M828" s="11" t="str">
        <f xml:space="preserve">
(IF(F828&gt;'admin BN&lt;40'!$C$41,'admin BN&lt;40'!$B$41,
(IF(F828&gt;'admin BN&lt;40'!$C$40,'admin BN&lt;40'!$B$40,
(IF(F828&gt;'admin BN&lt;40'!$C$39,'admin BN&lt;40'!$B$39,
(IF(F828&gt;'admin BN&lt;40'!$C$38,'admin BN&lt;40'!$B$38,
(IF(F828&gt;'admin BN&lt;40'!$C$37,'admin BN&lt;40'!$B$37,
(IF(F828&gt;'admin BN&lt;40'!$C$36,'admin BN&lt;40'!$B$36,
(IF(F828&gt;'admin BN&lt;40'!$C$35,'admin BN&lt;40'!$B$35,
(IF(F828&gt;'admin BN&lt;40'!$C$34,'admin BN&lt;40'!$B$34,
(IF(F828&gt;'admin BN&lt;40'!$C$33,'admin BN&lt;40'!$B$33,
(IF(F828&gt;'admin BN&lt;40'!$C$32,'admin BN&lt;40'!$B$32,
(IF(F828&gt;'admin BN&lt;40'!$C$31,'admin BN&lt;40'!$B$31,
(IF(F828&gt;'admin BN&lt;40'!$C$30,'admin BN&lt;40'!$B$30,
(IF(F828&gt;'admin BN&lt;40'!$C$29,'admin BN&lt;40'!$B$29,IF(F828="","",'admin BN&lt;40'!$B$28)))))))))))))))))))))))))))</f>
        <v/>
      </c>
      <c r="N828" s="12" t="str">
        <f xml:space="preserve">
IF(ISBLANK(K828),"",
IF(K828&gt;'admin BN&lt;40'!$E$6,"Safe",
IF(K828&gt;'admin BN&lt;40'!$G$6,"Danger",)))</f>
        <v/>
      </c>
      <c r="O828" s="13" t="str">
        <f xml:space="preserve">
IF(ISBLANK(L828),"",
IF(L828&gt;'admin BN&lt;40'!$G$7,"Danger",
IF(L828&gt;'admin BN&lt;40'!$F$7,"Alert",
IF(L828&gt;='admin BN&lt;40'!$E$7,"Safe",""))))</f>
        <v/>
      </c>
      <c r="P828" s="14" t="str">
        <f xml:space="preserve">
(IF(G828&gt;'admin BN&lt;40'!$C$23,'admin BN&lt;40'!$B$23,
(IF(G828&gt;'admin BN&lt;40'!$C$22,'admin BN&lt;40'!$B$22,
(IF(G828&gt;'admin BN&lt;40'!$C$21,'admin BN&lt;40'!$B$21,
(IF(G828&gt;'admin BN&lt;40'!$C$20,'admin BN&lt;40'!$B$20,IF(G828&gt;'admin BN&lt;40'!$C$19,'admin BN&lt;40'!$B$19,"")))))))))</f>
        <v/>
      </c>
      <c r="Q828" s="14" t="str">
        <f t="shared" si="24"/>
        <v/>
      </c>
      <c r="R828" s="14">
        <f t="shared" si="25"/>
        <v>5</v>
      </c>
      <c r="S828" s="15" t="str">
        <f xml:space="preserve">
IF($R828&gt;0,"Fill in all required fields",
IF(OR($M828="&gt;3.0%",$M828="2.0-3.0%",$M828="1.5-2.0%",$M828="0.5-1.5%"),"Fuel sulphur content is too high for operation on BN&lt;40, please use a higher BN CLO and the matching sheet",
IF($I828&gt;100,"CLO not suitable for this sheet. Please check BN &gt;100 sheet",
IF(AND($I828&gt;39,$I828&lt;101),"CLO not suitable for this sheet. Please check BN40 - BN100 sheet",
IF(ISERROR(VLOOKUP(Q828,'admin BN&lt;40'!J$6:M$59,4,FALSE)),"",VLOOKUP(Q828,'admin BN&lt;40'!J$6:M$59,4,FALSE))))))</f>
        <v>Fill in all required fields</v>
      </c>
    </row>
    <row r="829" spans="2:19" ht="15">
      <c r="B829" s="10">
        <v>824</v>
      </c>
      <c r="C829" s="41"/>
      <c r="D829" s="42"/>
      <c r="E829" s="42"/>
      <c r="F829" s="42"/>
      <c r="G829" s="42"/>
      <c r="H829" s="42"/>
      <c r="I829" s="42"/>
      <c r="J829" s="42"/>
      <c r="K829" s="42"/>
      <c r="L829" s="42"/>
      <c r="M829" s="11" t="str">
        <f xml:space="preserve">
(IF(F829&gt;'admin BN&lt;40'!$C$41,'admin BN&lt;40'!$B$41,
(IF(F829&gt;'admin BN&lt;40'!$C$40,'admin BN&lt;40'!$B$40,
(IF(F829&gt;'admin BN&lt;40'!$C$39,'admin BN&lt;40'!$B$39,
(IF(F829&gt;'admin BN&lt;40'!$C$38,'admin BN&lt;40'!$B$38,
(IF(F829&gt;'admin BN&lt;40'!$C$37,'admin BN&lt;40'!$B$37,
(IF(F829&gt;'admin BN&lt;40'!$C$36,'admin BN&lt;40'!$B$36,
(IF(F829&gt;'admin BN&lt;40'!$C$35,'admin BN&lt;40'!$B$35,
(IF(F829&gt;'admin BN&lt;40'!$C$34,'admin BN&lt;40'!$B$34,
(IF(F829&gt;'admin BN&lt;40'!$C$33,'admin BN&lt;40'!$B$33,
(IF(F829&gt;'admin BN&lt;40'!$C$32,'admin BN&lt;40'!$B$32,
(IF(F829&gt;'admin BN&lt;40'!$C$31,'admin BN&lt;40'!$B$31,
(IF(F829&gt;'admin BN&lt;40'!$C$30,'admin BN&lt;40'!$B$30,
(IF(F829&gt;'admin BN&lt;40'!$C$29,'admin BN&lt;40'!$B$29,IF(F829="","",'admin BN&lt;40'!$B$28)))))))))))))))))))))))))))</f>
        <v/>
      </c>
      <c r="N829" s="12" t="str">
        <f xml:space="preserve">
IF(ISBLANK(K829),"",
IF(K829&gt;'admin BN&lt;40'!$E$6,"Safe",
IF(K829&gt;'admin BN&lt;40'!$G$6,"Danger",)))</f>
        <v/>
      </c>
      <c r="O829" s="13" t="str">
        <f xml:space="preserve">
IF(ISBLANK(L829),"",
IF(L829&gt;'admin BN&lt;40'!$G$7,"Danger",
IF(L829&gt;'admin BN&lt;40'!$F$7,"Alert",
IF(L829&gt;='admin BN&lt;40'!$E$7,"Safe",""))))</f>
        <v/>
      </c>
      <c r="P829" s="14" t="str">
        <f xml:space="preserve">
(IF(G829&gt;'admin BN&lt;40'!$C$23,'admin BN&lt;40'!$B$23,
(IF(G829&gt;'admin BN&lt;40'!$C$22,'admin BN&lt;40'!$B$22,
(IF(G829&gt;'admin BN&lt;40'!$C$21,'admin BN&lt;40'!$B$21,
(IF(G829&gt;'admin BN&lt;40'!$C$20,'admin BN&lt;40'!$B$20,IF(G829&gt;'admin BN&lt;40'!$C$19,'admin BN&lt;40'!$B$19,"")))))))))</f>
        <v/>
      </c>
      <c r="Q829" s="14" t="str">
        <f t="shared" si="24"/>
        <v/>
      </c>
      <c r="R829" s="14">
        <f t="shared" si="25"/>
        <v>5</v>
      </c>
      <c r="S829" s="15" t="str">
        <f xml:space="preserve">
IF($R829&gt;0,"Fill in all required fields",
IF(OR($M829="&gt;3.0%",$M829="2.0-3.0%",$M829="1.5-2.0%",$M829="0.5-1.5%"),"Fuel sulphur content is too high for operation on BN&lt;40, please use a higher BN CLO and the matching sheet",
IF($I829&gt;100,"CLO not suitable for this sheet. Please check BN &gt;100 sheet",
IF(AND($I829&gt;39,$I829&lt;101),"CLO not suitable for this sheet. Please check BN40 - BN100 sheet",
IF(ISERROR(VLOOKUP(Q829,'admin BN&lt;40'!J$6:M$59,4,FALSE)),"",VLOOKUP(Q829,'admin BN&lt;40'!J$6:M$59,4,FALSE))))))</f>
        <v>Fill in all required fields</v>
      </c>
    </row>
    <row r="830" spans="2:19" ht="15">
      <c r="B830" s="10">
        <v>825</v>
      </c>
      <c r="C830" s="41"/>
      <c r="D830" s="42"/>
      <c r="E830" s="42"/>
      <c r="F830" s="42"/>
      <c r="G830" s="42"/>
      <c r="H830" s="42"/>
      <c r="I830" s="42"/>
      <c r="J830" s="42"/>
      <c r="K830" s="42"/>
      <c r="L830" s="42"/>
      <c r="M830" s="11" t="str">
        <f xml:space="preserve">
(IF(F830&gt;'admin BN&lt;40'!$C$41,'admin BN&lt;40'!$B$41,
(IF(F830&gt;'admin BN&lt;40'!$C$40,'admin BN&lt;40'!$B$40,
(IF(F830&gt;'admin BN&lt;40'!$C$39,'admin BN&lt;40'!$B$39,
(IF(F830&gt;'admin BN&lt;40'!$C$38,'admin BN&lt;40'!$B$38,
(IF(F830&gt;'admin BN&lt;40'!$C$37,'admin BN&lt;40'!$B$37,
(IF(F830&gt;'admin BN&lt;40'!$C$36,'admin BN&lt;40'!$B$36,
(IF(F830&gt;'admin BN&lt;40'!$C$35,'admin BN&lt;40'!$B$35,
(IF(F830&gt;'admin BN&lt;40'!$C$34,'admin BN&lt;40'!$B$34,
(IF(F830&gt;'admin BN&lt;40'!$C$33,'admin BN&lt;40'!$B$33,
(IF(F830&gt;'admin BN&lt;40'!$C$32,'admin BN&lt;40'!$B$32,
(IF(F830&gt;'admin BN&lt;40'!$C$31,'admin BN&lt;40'!$B$31,
(IF(F830&gt;'admin BN&lt;40'!$C$30,'admin BN&lt;40'!$B$30,
(IF(F830&gt;'admin BN&lt;40'!$C$29,'admin BN&lt;40'!$B$29,IF(F830="","",'admin BN&lt;40'!$B$28)))))))))))))))))))))))))))</f>
        <v/>
      </c>
      <c r="N830" s="12" t="str">
        <f xml:space="preserve">
IF(ISBLANK(K830),"",
IF(K830&gt;'admin BN&lt;40'!$E$6,"Safe",
IF(K830&gt;'admin BN&lt;40'!$G$6,"Danger",)))</f>
        <v/>
      </c>
      <c r="O830" s="13" t="str">
        <f xml:space="preserve">
IF(ISBLANK(L830),"",
IF(L830&gt;'admin BN&lt;40'!$G$7,"Danger",
IF(L830&gt;'admin BN&lt;40'!$F$7,"Alert",
IF(L830&gt;='admin BN&lt;40'!$E$7,"Safe",""))))</f>
        <v/>
      </c>
      <c r="P830" s="14" t="str">
        <f xml:space="preserve">
(IF(G830&gt;'admin BN&lt;40'!$C$23,'admin BN&lt;40'!$B$23,
(IF(G830&gt;'admin BN&lt;40'!$C$22,'admin BN&lt;40'!$B$22,
(IF(G830&gt;'admin BN&lt;40'!$C$21,'admin BN&lt;40'!$B$21,
(IF(G830&gt;'admin BN&lt;40'!$C$20,'admin BN&lt;40'!$B$20,IF(G830&gt;'admin BN&lt;40'!$C$19,'admin BN&lt;40'!$B$19,"")))))))))</f>
        <v/>
      </c>
      <c r="Q830" s="14" t="str">
        <f t="shared" si="24"/>
        <v/>
      </c>
      <c r="R830" s="14">
        <f t="shared" si="25"/>
        <v>5</v>
      </c>
      <c r="S830" s="15" t="str">
        <f xml:space="preserve">
IF($R830&gt;0,"Fill in all required fields",
IF(OR($M830="&gt;3.0%",$M830="2.0-3.0%",$M830="1.5-2.0%",$M830="0.5-1.5%"),"Fuel sulphur content is too high for operation on BN&lt;40, please use a higher BN CLO and the matching sheet",
IF($I830&gt;100,"CLO not suitable for this sheet. Please check BN &gt;100 sheet",
IF(AND($I830&gt;39,$I830&lt;101),"CLO not suitable for this sheet. Please check BN40 - BN100 sheet",
IF(ISERROR(VLOOKUP(Q830,'admin BN&lt;40'!J$6:M$59,4,FALSE)),"",VLOOKUP(Q830,'admin BN&lt;40'!J$6:M$59,4,FALSE))))))</f>
        <v>Fill in all required fields</v>
      </c>
    </row>
    <row r="831" spans="2:19" ht="15">
      <c r="B831" s="10">
        <v>826</v>
      </c>
      <c r="C831" s="41"/>
      <c r="D831" s="42"/>
      <c r="E831" s="42"/>
      <c r="F831" s="42"/>
      <c r="G831" s="42"/>
      <c r="H831" s="42"/>
      <c r="I831" s="42"/>
      <c r="J831" s="42"/>
      <c r="K831" s="42"/>
      <c r="L831" s="42"/>
      <c r="M831" s="11" t="str">
        <f xml:space="preserve">
(IF(F831&gt;'admin BN&lt;40'!$C$41,'admin BN&lt;40'!$B$41,
(IF(F831&gt;'admin BN&lt;40'!$C$40,'admin BN&lt;40'!$B$40,
(IF(F831&gt;'admin BN&lt;40'!$C$39,'admin BN&lt;40'!$B$39,
(IF(F831&gt;'admin BN&lt;40'!$C$38,'admin BN&lt;40'!$B$38,
(IF(F831&gt;'admin BN&lt;40'!$C$37,'admin BN&lt;40'!$B$37,
(IF(F831&gt;'admin BN&lt;40'!$C$36,'admin BN&lt;40'!$B$36,
(IF(F831&gt;'admin BN&lt;40'!$C$35,'admin BN&lt;40'!$B$35,
(IF(F831&gt;'admin BN&lt;40'!$C$34,'admin BN&lt;40'!$B$34,
(IF(F831&gt;'admin BN&lt;40'!$C$33,'admin BN&lt;40'!$B$33,
(IF(F831&gt;'admin BN&lt;40'!$C$32,'admin BN&lt;40'!$B$32,
(IF(F831&gt;'admin BN&lt;40'!$C$31,'admin BN&lt;40'!$B$31,
(IF(F831&gt;'admin BN&lt;40'!$C$30,'admin BN&lt;40'!$B$30,
(IF(F831&gt;'admin BN&lt;40'!$C$29,'admin BN&lt;40'!$B$29,IF(F831="","",'admin BN&lt;40'!$B$28)))))))))))))))))))))))))))</f>
        <v/>
      </c>
      <c r="N831" s="12" t="str">
        <f xml:space="preserve">
IF(ISBLANK(K831),"",
IF(K831&gt;'admin BN&lt;40'!$E$6,"Safe",
IF(K831&gt;'admin BN&lt;40'!$G$6,"Danger",)))</f>
        <v/>
      </c>
      <c r="O831" s="13" t="str">
        <f xml:space="preserve">
IF(ISBLANK(L831),"",
IF(L831&gt;'admin BN&lt;40'!$G$7,"Danger",
IF(L831&gt;'admin BN&lt;40'!$F$7,"Alert",
IF(L831&gt;='admin BN&lt;40'!$E$7,"Safe",""))))</f>
        <v/>
      </c>
      <c r="P831" s="14" t="str">
        <f xml:space="preserve">
(IF(G831&gt;'admin BN&lt;40'!$C$23,'admin BN&lt;40'!$B$23,
(IF(G831&gt;'admin BN&lt;40'!$C$22,'admin BN&lt;40'!$B$22,
(IF(G831&gt;'admin BN&lt;40'!$C$21,'admin BN&lt;40'!$B$21,
(IF(G831&gt;'admin BN&lt;40'!$C$20,'admin BN&lt;40'!$B$20,IF(G831&gt;'admin BN&lt;40'!$C$19,'admin BN&lt;40'!$B$19,"")))))))))</f>
        <v/>
      </c>
      <c r="Q831" s="14" t="str">
        <f t="shared" si="24"/>
        <v/>
      </c>
      <c r="R831" s="14">
        <f t="shared" si="25"/>
        <v>5</v>
      </c>
      <c r="S831" s="15" t="str">
        <f xml:space="preserve">
IF($R831&gt;0,"Fill in all required fields",
IF(OR($M831="&gt;3.0%",$M831="2.0-3.0%",$M831="1.5-2.0%",$M831="0.5-1.5%"),"Fuel sulphur content is too high for operation on BN&lt;40, please use a higher BN CLO and the matching sheet",
IF($I831&gt;100,"CLO not suitable for this sheet. Please check BN &gt;100 sheet",
IF(AND($I831&gt;39,$I831&lt;101),"CLO not suitable for this sheet. Please check BN40 - BN100 sheet",
IF(ISERROR(VLOOKUP(Q831,'admin BN&lt;40'!J$6:M$59,4,FALSE)),"",VLOOKUP(Q831,'admin BN&lt;40'!J$6:M$59,4,FALSE))))))</f>
        <v>Fill in all required fields</v>
      </c>
    </row>
    <row r="832" spans="2:19" ht="15">
      <c r="B832" s="10">
        <v>827</v>
      </c>
      <c r="C832" s="41"/>
      <c r="D832" s="42"/>
      <c r="E832" s="42"/>
      <c r="F832" s="42"/>
      <c r="G832" s="42"/>
      <c r="H832" s="42"/>
      <c r="I832" s="42"/>
      <c r="J832" s="42"/>
      <c r="K832" s="42"/>
      <c r="L832" s="42"/>
      <c r="M832" s="11" t="str">
        <f xml:space="preserve">
(IF(F832&gt;'admin BN&lt;40'!$C$41,'admin BN&lt;40'!$B$41,
(IF(F832&gt;'admin BN&lt;40'!$C$40,'admin BN&lt;40'!$B$40,
(IF(F832&gt;'admin BN&lt;40'!$C$39,'admin BN&lt;40'!$B$39,
(IF(F832&gt;'admin BN&lt;40'!$C$38,'admin BN&lt;40'!$B$38,
(IF(F832&gt;'admin BN&lt;40'!$C$37,'admin BN&lt;40'!$B$37,
(IF(F832&gt;'admin BN&lt;40'!$C$36,'admin BN&lt;40'!$B$36,
(IF(F832&gt;'admin BN&lt;40'!$C$35,'admin BN&lt;40'!$B$35,
(IF(F832&gt;'admin BN&lt;40'!$C$34,'admin BN&lt;40'!$B$34,
(IF(F832&gt;'admin BN&lt;40'!$C$33,'admin BN&lt;40'!$B$33,
(IF(F832&gt;'admin BN&lt;40'!$C$32,'admin BN&lt;40'!$B$32,
(IF(F832&gt;'admin BN&lt;40'!$C$31,'admin BN&lt;40'!$B$31,
(IF(F832&gt;'admin BN&lt;40'!$C$30,'admin BN&lt;40'!$B$30,
(IF(F832&gt;'admin BN&lt;40'!$C$29,'admin BN&lt;40'!$B$29,IF(F832="","",'admin BN&lt;40'!$B$28)))))))))))))))))))))))))))</f>
        <v/>
      </c>
      <c r="N832" s="12" t="str">
        <f xml:space="preserve">
IF(ISBLANK(K832),"",
IF(K832&gt;'admin BN&lt;40'!$E$6,"Safe",
IF(K832&gt;'admin BN&lt;40'!$G$6,"Danger",)))</f>
        <v/>
      </c>
      <c r="O832" s="13" t="str">
        <f xml:space="preserve">
IF(ISBLANK(L832),"",
IF(L832&gt;'admin BN&lt;40'!$G$7,"Danger",
IF(L832&gt;'admin BN&lt;40'!$F$7,"Alert",
IF(L832&gt;='admin BN&lt;40'!$E$7,"Safe",""))))</f>
        <v/>
      </c>
      <c r="P832" s="14" t="str">
        <f xml:space="preserve">
(IF(G832&gt;'admin BN&lt;40'!$C$23,'admin BN&lt;40'!$B$23,
(IF(G832&gt;'admin BN&lt;40'!$C$22,'admin BN&lt;40'!$B$22,
(IF(G832&gt;'admin BN&lt;40'!$C$21,'admin BN&lt;40'!$B$21,
(IF(G832&gt;'admin BN&lt;40'!$C$20,'admin BN&lt;40'!$B$20,IF(G832&gt;'admin BN&lt;40'!$C$19,'admin BN&lt;40'!$B$19,"")))))))))</f>
        <v/>
      </c>
      <c r="Q832" s="14" t="str">
        <f t="shared" si="24"/>
        <v/>
      </c>
      <c r="R832" s="14">
        <f t="shared" si="25"/>
        <v>5</v>
      </c>
      <c r="S832" s="15" t="str">
        <f xml:space="preserve">
IF($R832&gt;0,"Fill in all required fields",
IF(OR($M832="&gt;3.0%",$M832="2.0-3.0%",$M832="1.5-2.0%",$M832="0.5-1.5%"),"Fuel sulphur content is too high for operation on BN&lt;40, please use a higher BN CLO and the matching sheet",
IF($I832&gt;100,"CLO not suitable for this sheet. Please check BN &gt;100 sheet",
IF(AND($I832&gt;39,$I832&lt;101),"CLO not suitable for this sheet. Please check BN40 - BN100 sheet",
IF(ISERROR(VLOOKUP(Q832,'admin BN&lt;40'!J$6:M$59,4,FALSE)),"",VLOOKUP(Q832,'admin BN&lt;40'!J$6:M$59,4,FALSE))))))</f>
        <v>Fill in all required fields</v>
      </c>
    </row>
    <row r="833" spans="2:19" ht="15">
      <c r="B833" s="10">
        <v>828</v>
      </c>
      <c r="C833" s="41"/>
      <c r="D833" s="42"/>
      <c r="E833" s="42"/>
      <c r="F833" s="42"/>
      <c r="G833" s="42"/>
      <c r="H833" s="42"/>
      <c r="I833" s="42"/>
      <c r="J833" s="42"/>
      <c r="K833" s="42"/>
      <c r="L833" s="42"/>
      <c r="M833" s="11" t="str">
        <f xml:space="preserve">
(IF(F833&gt;'admin BN&lt;40'!$C$41,'admin BN&lt;40'!$B$41,
(IF(F833&gt;'admin BN&lt;40'!$C$40,'admin BN&lt;40'!$B$40,
(IF(F833&gt;'admin BN&lt;40'!$C$39,'admin BN&lt;40'!$B$39,
(IF(F833&gt;'admin BN&lt;40'!$C$38,'admin BN&lt;40'!$B$38,
(IF(F833&gt;'admin BN&lt;40'!$C$37,'admin BN&lt;40'!$B$37,
(IF(F833&gt;'admin BN&lt;40'!$C$36,'admin BN&lt;40'!$B$36,
(IF(F833&gt;'admin BN&lt;40'!$C$35,'admin BN&lt;40'!$B$35,
(IF(F833&gt;'admin BN&lt;40'!$C$34,'admin BN&lt;40'!$B$34,
(IF(F833&gt;'admin BN&lt;40'!$C$33,'admin BN&lt;40'!$B$33,
(IF(F833&gt;'admin BN&lt;40'!$C$32,'admin BN&lt;40'!$B$32,
(IF(F833&gt;'admin BN&lt;40'!$C$31,'admin BN&lt;40'!$B$31,
(IF(F833&gt;'admin BN&lt;40'!$C$30,'admin BN&lt;40'!$B$30,
(IF(F833&gt;'admin BN&lt;40'!$C$29,'admin BN&lt;40'!$B$29,IF(F833="","",'admin BN&lt;40'!$B$28)))))))))))))))))))))))))))</f>
        <v/>
      </c>
      <c r="N833" s="12" t="str">
        <f xml:space="preserve">
IF(ISBLANK(K833),"",
IF(K833&gt;'admin BN&lt;40'!$E$6,"Safe",
IF(K833&gt;'admin BN&lt;40'!$G$6,"Danger",)))</f>
        <v/>
      </c>
      <c r="O833" s="13" t="str">
        <f xml:space="preserve">
IF(ISBLANK(L833),"",
IF(L833&gt;'admin BN&lt;40'!$G$7,"Danger",
IF(L833&gt;'admin BN&lt;40'!$F$7,"Alert",
IF(L833&gt;='admin BN&lt;40'!$E$7,"Safe",""))))</f>
        <v/>
      </c>
      <c r="P833" s="14" t="str">
        <f xml:space="preserve">
(IF(G833&gt;'admin BN&lt;40'!$C$23,'admin BN&lt;40'!$B$23,
(IF(G833&gt;'admin BN&lt;40'!$C$22,'admin BN&lt;40'!$B$22,
(IF(G833&gt;'admin BN&lt;40'!$C$21,'admin BN&lt;40'!$B$21,
(IF(G833&gt;'admin BN&lt;40'!$C$20,'admin BN&lt;40'!$B$20,IF(G833&gt;'admin BN&lt;40'!$C$19,'admin BN&lt;40'!$B$19,"")))))))))</f>
        <v/>
      </c>
      <c r="Q833" s="14" t="str">
        <f t="shared" si="24"/>
        <v/>
      </c>
      <c r="R833" s="14">
        <f t="shared" si="25"/>
        <v>5</v>
      </c>
      <c r="S833" s="15" t="str">
        <f xml:space="preserve">
IF($R833&gt;0,"Fill in all required fields",
IF(OR($M833="&gt;3.0%",$M833="2.0-3.0%",$M833="1.5-2.0%",$M833="0.5-1.5%"),"Fuel sulphur content is too high for operation on BN&lt;40, please use a higher BN CLO and the matching sheet",
IF($I833&gt;100,"CLO not suitable for this sheet. Please check BN &gt;100 sheet",
IF(AND($I833&gt;39,$I833&lt;101),"CLO not suitable for this sheet. Please check BN40 - BN100 sheet",
IF(ISERROR(VLOOKUP(Q833,'admin BN&lt;40'!J$6:M$59,4,FALSE)),"",VLOOKUP(Q833,'admin BN&lt;40'!J$6:M$59,4,FALSE))))))</f>
        <v>Fill in all required fields</v>
      </c>
    </row>
    <row r="834" spans="2:19" ht="15">
      <c r="B834" s="10">
        <v>829</v>
      </c>
      <c r="C834" s="41"/>
      <c r="D834" s="42"/>
      <c r="E834" s="42"/>
      <c r="F834" s="42"/>
      <c r="G834" s="42"/>
      <c r="H834" s="42"/>
      <c r="I834" s="42"/>
      <c r="J834" s="42"/>
      <c r="K834" s="42"/>
      <c r="L834" s="42"/>
      <c r="M834" s="11" t="str">
        <f xml:space="preserve">
(IF(F834&gt;'admin BN&lt;40'!$C$41,'admin BN&lt;40'!$B$41,
(IF(F834&gt;'admin BN&lt;40'!$C$40,'admin BN&lt;40'!$B$40,
(IF(F834&gt;'admin BN&lt;40'!$C$39,'admin BN&lt;40'!$B$39,
(IF(F834&gt;'admin BN&lt;40'!$C$38,'admin BN&lt;40'!$B$38,
(IF(F834&gt;'admin BN&lt;40'!$C$37,'admin BN&lt;40'!$B$37,
(IF(F834&gt;'admin BN&lt;40'!$C$36,'admin BN&lt;40'!$B$36,
(IF(F834&gt;'admin BN&lt;40'!$C$35,'admin BN&lt;40'!$B$35,
(IF(F834&gt;'admin BN&lt;40'!$C$34,'admin BN&lt;40'!$B$34,
(IF(F834&gt;'admin BN&lt;40'!$C$33,'admin BN&lt;40'!$B$33,
(IF(F834&gt;'admin BN&lt;40'!$C$32,'admin BN&lt;40'!$B$32,
(IF(F834&gt;'admin BN&lt;40'!$C$31,'admin BN&lt;40'!$B$31,
(IF(F834&gt;'admin BN&lt;40'!$C$30,'admin BN&lt;40'!$B$30,
(IF(F834&gt;'admin BN&lt;40'!$C$29,'admin BN&lt;40'!$B$29,IF(F834="","",'admin BN&lt;40'!$B$28)))))))))))))))))))))))))))</f>
        <v/>
      </c>
      <c r="N834" s="12" t="str">
        <f xml:space="preserve">
IF(ISBLANK(K834),"",
IF(K834&gt;'admin BN&lt;40'!$E$6,"Safe",
IF(K834&gt;'admin BN&lt;40'!$G$6,"Danger",)))</f>
        <v/>
      </c>
      <c r="O834" s="13" t="str">
        <f xml:space="preserve">
IF(ISBLANK(L834),"",
IF(L834&gt;'admin BN&lt;40'!$G$7,"Danger",
IF(L834&gt;'admin BN&lt;40'!$F$7,"Alert",
IF(L834&gt;='admin BN&lt;40'!$E$7,"Safe",""))))</f>
        <v/>
      </c>
      <c r="P834" s="14" t="str">
        <f xml:space="preserve">
(IF(G834&gt;'admin BN&lt;40'!$C$23,'admin BN&lt;40'!$B$23,
(IF(G834&gt;'admin BN&lt;40'!$C$22,'admin BN&lt;40'!$B$22,
(IF(G834&gt;'admin BN&lt;40'!$C$21,'admin BN&lt;40'!$B$21,
(IF(G834&gt;'admin BN&lt;40'!$C$20,'admin BN&lt;40'!$B$20,IF(G834&gt;'admin BN&lt;40'!$C$19,'admin BN&lt;40'!$B$19,"")))))))))</f>
        <v/>
      </c>
      <c r="Q834" s="14" t="str">
        <f t="shared" si="24"/>
        <v/>
      </c>
      <c r="R834" s="14">
        <f t="shared" si="25"/>
        <v>5</v>
      </c>
      <c r="S834" s="15" t="str">
        <f xml:space="preserve">
IF($R834&gt;0,"Fill in all required fields",
IF(OR($M834="&gt;3.0%",$M834="2.0-3.0%",$M834="1.5-2.0%",$M834="0.5-1.5%"),"Fuel sulphur content is too high for operation on BN&lt;40, please use a higher BN CLO and the matching sheet",
IF($I834&gt;100,"CLO not suitable for this sheet. Please check BN &gt;100 sheet",
IF(AND($I834&gt;39,$I834&lt;101),"CLO not suitable for this sheet. Please check BN40 - BN100 sheet",
IF(ISERROR(VLOOKUP(Q834,'admin BN&lt;40'!J$6:M$59,4,FALSE)),"",VLOOKUP(Q834,'admin BN&lt;40'!J$6:M$59,4,FALSE))))))</f>
        <v>Fill in all required fields</v>
      </c>
    </row>
    <row r="835" spans="2:19" ht="15">
      <c r="B835" s="10">
        <v>830</v>
      </c>
      <c r="C835" s="41"/>
      <c r="D835" s="42"/>
      <c r="E835" s="42"/>
      <c r="F835" s="42"/>
      <c r="G835" s="42"/>
      <c r="H835" s="42"/>
      <c r="I835" s="42"/>
      <c r="J835" s="42"/>
      <c r="K835" s="42"/>
      <c r="L835" s="42"/>
      <c r="M835" s="11" t="str">
        <f xml:space="preserve">
(IF(F835&gt;'admin BN&lt;40'!$C$41,'admin BN&lt;40'!$B$41,
(IF(F835&gt;'admin BN&lt;40'!$C$40,'admin BN&lt;40'!$B$40,
(IF(F835&gt;'admin BN&lt;40'!$C$39,'admin BN&lt;40'!$B$39,
(IF(F835&gt;'admin BN&lt;40'!$C$38,'admin BN&lt;40'!$B$38,
(IF(F835&gt;'admin BN&lt;40'!$C$37,'admin BN&lt;40'!$B$37,
(IF(F835&gt;'admin BN&lt;40'!$C$36,'admin BN&lt;40'!$B$36,
(IF(F835&gt;'admin BN&lt;40'!$C$35,'admin BN&lt;40'!$B$35,
(IF(F835&gt;'admin BN&lt;40'!$C$34,'admin BN&lt;40'!$B$34,
(IF(F835&gt;'admin BN&lt;40'!$C$33,'admin BN&lt;40'!$B$33,
(IF(F835&gt;'admin BN&lt;40'!$C$32,'admin BN&lt;40'!$B$32,
(IF(F835&gt;'admin BN&lt;40'!$C$31,'admin BN&lt;40'!$B$31,
(IF(F835&gt;'admin BN&lt;40'!$C$30,'admin BN&lt;40'!$B$30,
(IF(F835&gt;'admin BN&lt;40'!$C$29,'admin BN&lt;40'!$B$29,IF(F835="","",'admin BN&lt;40'!$B$28)))))))))))))))))))))))))))</f>
        <v/>
      </c>
      <c r="N835" s="12" t="str">
        <f xml:space="preserve">
IF(ISBLANK(K835),"",
IF(K835&gt;'admin BN&lt;40'!$E$6,"Safe",
IF(K835&gt;'admin BN&lt;40'!$G$6,"Danger",)))</f>
        <v/>
      </c>
      <c r="O835" s="13" t="str">
        <f xml:space="preserve">
IF(ISBLANK(L835),"",
IF(L835&gt;'admin BN&lt;40'!$G$7,"Danger",
IF(L835&gt;'admin BN&lt;40'!$F$7,"Alert",
IF(L835&gt;='admin BN&lt;40'!$E$7,"Safe",""))))</f>
        <v/>
      </c>
      <c r="P835" s="14" t="str">
        <f xml:space="preserve">
(IF(G835&gt;'admin BN&lt;40'!$C$23,'admin BN&lt;40'!$B$23,
(IF(G835&gt;'admin BN&lt;40'!$C$22,'admin BN&lt;40'!$B$22,
(IF(G835&gt;'admin BN&lt;40'!$C$21,'admin BN&lt;40'!$B$21,
(IF(G835&gt;'admin BN&lt;40'!$C$20,'admin BN&lt;40'!$B$20,IF(G835&gt;'admin BN&lt;40'!$C$19,'admin BN&lt;40'!$B$19,"")))))))))</f>
        <v/>
      </c>
      <c r="Q835" s="14" t="str">
        <f t="shared" si="24"/>
        <v/>
      </c>
      <c r="R835" s="14">
        <f t="shared" si="25"/>
        <v>5</v>
      </c>
      <c r="S835" s="15" t="str">
        <f xml:space="preserve">
IF($R835&gt;0,"Fill in all required fields",
IF(OR($M835="&gt;3.0%",$M835="2.0-3.0%",$M835="1.5-2.0%",$M835="0.5-1.5%"),"Fuel sulphur content is too high for operation on BN&lt;40, please use a higher BN CLO and the matching sheet",
IF($I835&gt;100,"CLO not suitable for this sheet. Please check BN &gt;100 sheet",
IF(AND($I835&gt;39,$I835&lt;101),"CLO not suitable for this sheet. Please check BN40 - BN100 sheet",
IF(ISERROR(VLOOKUP(Q835,'admin BN&lt;40'!J$6:M$59,4,FALSE)),"",VLOOKUP(Q835,'admin BN&lt;40'!J$6:M$59,4,FALSE))))))</f>
        <v>Fill in all required fields</v>
      </c>
    </row>
    <row r="836" spans="2:19" ht="15">
      <c r="B836" s="10">
        <v>831</v>
      </c>
      <c r="C836" s="41"/>
      <c r="D836" s="42"/>
      <c r="E836" s="42"/>
      <c r="F836" s="42"/>
      <c r="G836" s="42"/>
      <c r="H836" s="42"/>
      <c r="I836" s="42"/>
      <c r="J836" s="42"/>
      <c r="K836" s="42"/>
      <c r="L836" s="42"/>
      <c r="M836" s="11" t="str">
        <f xml:space="preserve">
(IF(F836&gt;'admin BN&lt;40'!$C$41,'admin BN&lt;40'!$B$41,
(IF(F836&gt;'admin BN&lt;40'!$C$40,'admin BN&lt;40'!$B$40,
(IF(F836&gt;'admin BN&lt;40'!$C$39,'admin BN&lt;40'!$B$39,
(IF(F836&gt;'admin BN&lt;40'!$C$38,'admin BN&lt;40'!$B$38,
(IF(F836&gt;'admin BN&lt;40'!$C$37,'admin BN&lt;40'!$B$37,
(IF(F836&gt;'admin BN&lt;40'!$C$36,'admin BN&lt;40'!$B$36,
(IF(F836&gt;'admin BN&lt;40'!$C$35,'admin BN&lt;40'!$B$35,
(IF(F836&gt;'admin BN&lt;40'!$C$34,'admin BN&lt;40'!$B$34,
(IF(F836&gt;'admin BN&lt;40'!$C$33,'admin BN&lt;40'!$B$33,
(IF(F836&gt;'admin BN&lt;40'!$C$32,'admin BN&lt;40'!$B$32,
(IF(F836&gt;'admin BN&lt;40'!$C$31,'admin BN&lt;40'!$B$31,
(IF(F836&gt;'admin BN&lt;40'!$C$30,'admin BN&lt;40'!$B$30,
(IF(F836&gt;'admin BN&lt;40'!$C$29,'admin BN&lt;40'!$B$29,IF(F836="","",'admin BN&lt;40'!$B$28)))))))))))))))))))))))))))</f>
        <v/>
      </c>
      <c r="N836" s="12" t="str">
        <f xml:space="preserve">
IF(ISBLANK(K836),"",
IF(K836&gt;'admin BN&lt;40'!$E$6,"Safe",
IF(K836&gt;'admin BN&lt;40'!$G$6,"Danger",)))</f>
        <v/>
      </c>
      <c r="O836" s="13" t="str">
        <f xml:space="preserve">
IF(ISBLANK(L836),"",
IF(L836&gt;'admin BN&lt;40'!$G$7,"Danger",
IF(L836&gt;'admin BN&lt;40'!$F$7,"Alert",
IF(L836&gt;='admin BN&lt;40'!$E$7,"Safe",""))))</f>
        <v/>
      </c>
      <c r="P836" s="14" t="str">
        <f xml:space="preserve">
(IF(G836&gt;'admin BN&lt;40'!$C$23,'admin BN&lt;40'!$B$23,
(IF(G836&gt;'admin BN&lt;40'!$C$22,'admin BN&lt;40'!$B$22,
(IF(G836&gt;'admin BN&lt;40'!$C$21,'admin BN&lt;40'!$B$21,
(IF(G836&gt;'admin BN&lt;40'!$C$20,'admin BN&lt;40'!$B$20,IF(G836&gt;'admin BN&lt;40'!$C$19,'admin BN&lt;40'!$B$19,"")))))))))</f>
        <v/>
      </c>
      <c r="Q836" s="14" t="str">
        <f t="shared" si="24"/>
        <v/>
      </c>
      <c r="R836" s="14">
        <f t="shared" si="25"/>
        <v>5</v>
      </c>
      <c r="S836" s="15" t="str">
        <f xml:space="preserve">
IF($R836&gt;0,"Fill in all required fields",
IF(OR($M836="&gt;3.0%",$M836="2.0-3.0%",$M836="1.5-2.0%",$M836="0.5-1.5%"),"Fuel sulphur content is too high for operation on BN&lt;40, please use a higher BN CLO and the matching sheet",
IF($I836&gt;100,"CLO not suitable for this sheet. Please check BN &gt;100 sheet",
IF(AND($I836&gt;39,$I836&lt;101),"CLO not suitable for this sheet. Please check BN40 - BN100 sheet",
IF(ISERROR(VLOOKUP(Q836,'admin BN&lt;40'!J$6:M$59,4,FALSE)),"",VLOOKUP(Q836,'admin BN&lt;40'!J$6:M$59,4,FALSE))))))</f>
        <v>Fill in all required fields</v>
      </c>
    </row>
    <row r="837" spans="2:19" ht="15">
      <c r="B837" s="10">
        <v>832</v>
      </c>
      <c r="C837" s="41"/>
      <c r="D837" s="42"/>
      <c r="E837" s="42"/>
      <c r="F837" s="42"/>
      <c r="G837" s="42"/>
      <c r="H837" s="42"/>
      <c r="I837" s="42"/>
      <c r="J837" s="42"/>
      <c r="K837" s="42"/>
      <c r="L837" s="42"/>
      <c r="M837" s="11" t="str">
        <f xml:space="preserve">
(IF(F837&gt;'admin BN&lt;40'!$C$41,'admin BN&lt;40'!$B$41,
(IF(F837&gt;'admin BN&lt;40'!$C$40,'admin BN&lt;40'!$B$40,
(IF(F837&gt;'admin BN&lt;40'!$C$39,'admin BN&lt;40'!$B$39,
(IF(F837&gt;'admin BN&lt;40'!$C$38,'admin BN&lt;40'!$B$38,
(IF(F837&gt;'admin BN&lt;40'!$C$37,'admin BN&lt;40'!$B$37,
(IF(F837&gt;'admin BN&lt;40'!$C$36,'admin BN&lt;40'!$B$36,
(IF(F837&gt;'admin BN&lt;40'!$C$35,'admin BN&lt;40'!$B$35,
(IF(F837&gt;'admin BN&lt;40'!$C$34,'admin BN&lt;40'!$B$34,
(IF(F837&gt;'admin BN&lt;40'!$C$33,'admin BN&lt;40'!$B$33,
(IF(F837&gt;'admin BN&lt;40'!$C$32,'admin BN&lt;40'!$B$32,
(IF(F837&gt;'admin BN&lt;40'!$C$31,'admin BN&lt;40'!$B$31,
(IF(F837&gt;'admin BN&lt;40'!$C$30,'admin BN&lt;40'!$B$30,
(IF(F837&gt;'admin BN&lt;40'!$C$29,'admin BN&lt;40'!$B$29,IF(F837="","",'admin BN&lt;40'!$B$28)))))))))))))))))))))))))))</f>
        <v/>
      </c>
      <c r="N837" s="12" t="str">
        <f xml:space="preserve">
IF(ISBLANK(K837),"",
IF(K837&gt;'admin BN&lt;40'!$E$6,"Safe",
IF(K837&gt;'admin BN&lt;40'!$G$6,"Danger",)))</f>
        <v/>
      </c>
      <c r="O837" s="13" t="str">
        <f xml:space="preserve">
IF(ISBLANK(L837),"",
IF(L837&gt;'admin BN&lt;40'!$G$7,"Danger",
IF(L837&gt;'admin BN&lt;40'!$F$7,"Alert",
IF(L837&gt;='admin BN&lt;40'!$E$7,"Safe",""))))</f>
        <v/>
      </c>
      <c r="P837" s="14" t="str">
        <f xml:space="preserve">
(IF(G837&gt;'admin BN&lt;40'!$C$23,'admin BN&lt;40'!$B$23,
(IF(G837&gt;'admin BN&lt;40'!$C$22,'admin BN&lt;40'!$B$22,
(IF(G837&gt;'admin BN&lt;40'!$C$21,'admin BN&lt;40'!$B$21,
(IF(G837&gt;'admin BN&lt;40'!$C$20,'admin BN&lt;40'!$B$20,IF(G837&gt;'admin BN&lt;40'!$C$19,'admin BN&lt;40'!$B$19,"")))))))))</f>
        <v/>
      </c>
      <c r="Q837" s="14" t="str">
        <f t="shared" si="24"/>
        <v/>
      </c>
      <c r="R837" s="14">
        <f t="shared" si="25"/>
        <v>5</v>
      </c>
      <c r="S837" s="15" t="str">
        <f xml:space="preserve">
IF($R837&gt;0,"Fill in all required fields",
IF(OR($M837="&gt;3.0%",$M837="2.0-3.0%",$M837="1.5-2.0%",$M837="0.5-1.5%"),"Fuel sulphur content is too high for operation on BN&lt;40, please use a higher BN CLO and the matching sheet",
IF($I837&gt;100,"CLO not suitable for this sheet. Please check BN &gt;100 sheet",
IF(AND($I837&gt;39,$I837&lt;101),"CLO not suitable for this sheet. Please check BN40 - BN100 sheet",
IF(ISERROR(VLOOKUP(Q837,'admin BN&lt;40'!J$6:M$59,4,FALSE)),"",VLOOKUP(Q837,'admin BN&lt;40'!J$6:M$59,4,FALSE))))))</f>
        <v>Fill in all required fields</v>
      </c>
    </row>
    <row r="838" spans="2:19" ht="15">
      <c r="B838" s="10">
        <v>833</v>
      </c>
      <c r="C838" s="41"/>
      <c r="D838" s="42"/>
      <c r="E838" s="42"/>
      <c r="F838" s="42"/>
      <c r="G838" s="42"/>
      <c r="H838" s="42"/>
      <c r="I838" s="42"/>
      <c r="J838" s="42"/>
      <c r="K838" s="42"/>
      <c r="L838" s="42"/>
      <c r="M838" s="11" t="str">
        <f xml:space="preserve">
(IF(F838&gt;'admin BN&lt;40'!$C$41,'admin BN&lt;40'!$B$41,
(IF(F838&gt;'admin BN&lt;40'!$C$40,'admin BN&lt;40'!$B$40,
(IF(F838&gt;'admin BN&lt;40'!$C$39,'admin BN&lt;40'!$B$39,
(IF(F838&gt;'admin BN&lt;40'!$C$38,'admin BN&lt;40'!$B$38,
(IF(F838&gt;'admin BN&lt;40'!$C$37,'admin BN&lt;40'!$B$37,
(IF(F838&gt;'admin BN&lt;40'!$C$36,'admin BN&lt;40'!$B$36,
(IF(F838&gt;'admin BN&lt;40'!$C$35,'admin BN&lt;40'!$B$35,
(IF(F838&gt;'admin BN&lt;40'!$C$34,'admin BN&lt;40'!$B$34,
(IF(F838&gt;'admin BN&lt;40'!$C$33,'admin BN&lt;40'!$B$33,
(IF(F838&gt;'admin BN&lt;40'!$C$32,'admin BN&lt;40'!$B$32,
(IF(F838&gt;'admin BN&lt;40'!$C$31,'admin BN&lt;40'!$B$31,
(IF(F838&gt;'admin BN&lt;40'!$C$30,'admin BN&lt;40'!$B$30,
(IF(F838&gt;'admin BN&lt;40'!$C$29,'admin BN&lt;40'!$B$29,IF(F838="","",'admin BN&lt;40'!$B$28)))))))))))))))))))))))))))</f>
        <v/>
      </c>
      <c r="N838" s="12" t="str">
        <f xml:space="preserve">
IF(ISBLANK(K838),"",
IF(K838&gt;'admin BN&lt;40'!$E$6,"Safe",
IF(K838&gt;'admin BN&lt;40'!$G$6,"Danger",)))</f>
        <v/>
      </c>
      <c r="O838" s="13" t="str">
        <f xml:space="preserve">
IF(ISBLANK(L838),"",
IF(L838&gt;'admin BN&lt;40'!$G$7,"Danger",
IF(L838&gt;'admin BN&lt;40'!$F$7,"Alert",
IF(L838&gt;='admin BN&lt;40'!$E$7,"Safe",""))))</f>
        <v/>
      </c>
      <c r="P838" s="14" t="str">
        <f xml:space="preserve">
(IF(G838&gt;'admin BN&lt;40'!$C$23,'admin BN&lt;40'!$B$23,
(IF(G838&gt;'admin BN&lt;40'!$C$22,'admin BN&lt;40'!$B$22,
(IF(G838&gt;'admin BN&lt;40'!$C$21,'admin BN&lt;40'!$B$21,
(IF(G838&gt;'admin BN&lt;40'!$C$20,'admin BN&lt;40'!$B$20,IF(G838&gt;'admin BN&lt;40'!$C$19,'admin BN&lt;40'!$B$19,"")))))))))</f>
        <v/>
      </c>
      <c r="Q838" s="14" t="str">
        <f t="shared" si="24"/>
        <v/>
      </c>
      <c r="R838" s="14">
        <f t="shared" si="25"/>
        <v>5</v>
      </c>
      <c r="S838" s="15" t="str">
        <f xml:space="preserve">
IF($R838&gt;0,"Fill in all required fields",
IF(OR($M838="&gt;3.0%",$M838="2.0-3.0%",$M838="1.5-2.0%",$M838="0.5-1.5%"),"Fuel sulphur content is too high for operation on BN&lt;40, please use a higher BN CLO and the matching sheet",
IF($I838&gt;100,"CLO not suitable for this sheet. Please check BN &gt;100 sheet",
IF(AND($I838&gt;39,$I838&lt;101),"CLO not suitable for this sheet. Please check BN40 - BN100 sheet",
IF(ISERROR(VLOOKUP(Q838,'admin BN&lt;40'!J$6:M$59,4,FALSE)),"",VLOOKUP(Q838,'admin BN&lt;40'!J$6:M$59,4,FALSE))))))</f>
        <v>Fill in all required fields</v>
      </c>
    </row>
    <row r="839" spans="2:19" ht="15">
      <c r="B839" s="10">
        <v>834</v>
      </c>
      <c r="C839" s="41"/>
      <c r="D839" s="42"/>
      <c r="E839" s="42"/>
      <c r="F839" s="42"/>
      <c r="G839" s="42"/>
      <c r="H839" s="42"/>
      <c r="I839" s="42"/>
      <c r="J839" s="42"/>
      <c r="K839" s="42"/>
      <c r="L839" s="42"/>
      <c r="M839" s="11" t="str">
        <f xml:space="preserve">
(IF(F839&gt;'admin BN&lt;40'!$C$41,'admin BN&lt;40'!$B$41,
(IF(F839&gt;'admin BN&lt;40'!$C$40,'admin BN&lt;40'!$B$40,
(IF(F839&gt;'admin BN&lt;40'!$C$39,'admin BN&lt;40'!$B$39,
(IF(F839&gt;'admin BN&lt;40'!$C$38,'admin BN&lt;40'!$B$38,
(IF(F839&gt;'admin BN&lt;40'!$C$37,'admin BN&lt;40'!$B$37,
(IF(F839&gt;'admin BN&lt;40'!$C$36,'admin BN&lt;40'!$B$36,
(IF(F839&gt;'admin BN&lt;40'!$C$35,'admin BN&lt;40'!$B$35,
(IF(F839&gt;'admin BN&lt;40'!$C$34,'admin BN&lt;40'!$B$34,
(IF(F839&gt;'admin BN&lt;40'!$C$33,'admin BN&lt;40'!$B$33,
(IF(F839&gt;'admin BN&lt;40'!$C$32,'admin BN&lt;40'!$B$32,
(IF(F839&gt;'admin BN&lt;40'!$C$31,'admin BN&lt;40'!$B$31,
(IF(F839&gt;'admin BN&lt;40'!$C$30,'admin BN&lt;40'!$B$30,
(IF(F839&gt;'admin BN&lt;40'!$C$29,'admin BN&lt;40'!$B$29,IF(F839="","",'admin BN&lt;40'!$B$28)))))))))))))))))))))))))))</f>
        <v/>
      </c>
      <c r="N839" s="12" t="str">
        <f xml:space="preserve">
IF(ISBLANK(K839),"",
IF(K839&gt;'admin BN&lt;40'!$E$6,"Safe",
IF(K839&gt;'admin BN&lt;40'!$G$6,"Danger",)))</f>
        <v/>
      </c>
      <c r="O839" s="13" t="str">
        <f xml:space="preserve">
IF(ISBLANK(L839),"",
IF(L839&gt;'admin BN&lt;40'!$G$7,"Danger",
IF(L839&gt;'admin BN&lt;40'!$F$7,"Alert",
IF(L839&gt;='admin BN&lt;40'!$E$7,"Safe",""))))</f>
        <v/>
      </c>
      <c r="P839" s="14" t="str">
        <f xml:space="preserve">
(IF(G839&gt;'admin BN&lt;40'!$C$23,'admin BN&lt;40'!$B$23,
(IF(G839&gt;'admin BN&lt;40'!$C$22,'admin BN&lt;40'!$B$22,
(IF(G839&gt;'admin BN&lt;40'!$C$21,'admin BN&lt;40'!$B$21,
(IF(G839&gt;'admin BN&lt;40'!$C$20,'admin BN&lt;40'!$B$20,IF(G839&gt;'admin BN&lt;40'!$C$19,'admin BN&lt;40'!$B$19,"")))))))))</f>
        <v/>
      </c>
      <c r="Q839" s="14" t="str">
        <f t="shared" ref="Q839:Q902" si="26">N839&amp;O839&amp;P839</f>
        <v/>
      </c>
      <c r="R839" s="14">
        <f t="shared" ref="R839:R902" si="27">SUM(
COUNTIF($F839,""),
COUNTIF($G839,""),
COUNTIF($I839,""),
COUNTIF($K839,""),
COUNTIF($L839,""))</f>
        <v>5</v>
      </c>
      <c r="S839" s="15" t="str">
        <f xml:space="preserve">
IF($R839&gt;0,"Fill in all required fields",
IF(OR($M839="&gt;3.0%",$M839="2.0-3.0%",$M839="1.5-2.0%",$M839="0.5-1.5%"),"Fuel sulphur content is too high for operation on BN&lt;40, please use a higher BN CLO and the matching sheet",
IF($I839&gt;100,"CLO not suitable for this sheet. Please check BN &gt;100 sheet",
IF(AND($I839&gt;39,$I839&lt;101),"CLO not suitable for this sheet. Please check BN40 - BN100 sheet",
IF(ISERROR(VLOOKUP(Q839,'admin BN&lt;40'!J$6:M$59,4,FALSE)),"",VLOOKUP(Q839,'admin BN&lt;40'!J$6:M$59,4,FALSE))))))</f>
        <v>Fill in all required fields</v>
      </c>
    </row>
    <row r="840" spans="2:19" ht="15">
      <c r="B840" s="10">
        <v>835</v>
      </c>
      <c r="C840" s="41"/>
      <c r="D840" s="42"/>
      <c r="E840" s="42"/>
      <c r="F840" s="42"/>
      <c r="G840" s="42"/>
      <c r="H840" s="42"/>
      <c r="I840" s="42"/>
      <c r="J840" s="42"/>
      <c r="K840" s="42"/>
      <c r="L840" s="42"/>
      <c r="M840" s="11" t="str">
        <f xml:space="preserve">
(IF(F840&gt;'admin BN&lt;40'!$C$41,'admin BN&lt;40'!$B$41,
(IF(F840&gt;'admin BN&lt;40'!$C$40,'admin BN&lt;40'!$B$40,
(IF(F840&gt;'admin BN&lt;40'!$C$39,'admin BN&lt;40'!$B$39,
(IF(F840&gt;'admin BN&lt;40'!$C$38,'admin BN&lt;40'!$B$38,
(IF(F840&gt;'admin BN&lt;40'!$C$37,'admin BN&lt;40'!$B$37,
(IF(F840&gt;'admin BN&lt;40'!$C$36,'admin BN&lt;40'!$B$36,
(IF(F840&gt;'admin BN&lt;40'!$C$35,'admin BN&lt;40'!$B$35,
(IF(F840&gt;'admin BN&lt;40'!$C$34,'admin BN&lt;40'!$B$34,
(IF(F840&gt;'admin BN&lt;40'!$C$33,'admin BN&lt;40'!$B$33,
(IF(F840&gt;'admin BN&lt;40'!$C$32,'admin BN&lt;40'!$B$32,
(IF(F840&gt;'admin BN&lt;40'!$C$31,'admin BN&lt;40'!$B$31,
(IF(F840&gt;'admin BN&lt;40'!$C$30,'admin BN&lt;40'!$B$30,
(IF(F840&gt;'admin BN&lt;40'!$C$29,'admin BN&lt;40'!$B$29,IF(F840="","",'admin BN&lt;40'!$B$28)))))))))))))))))))))))))))</f>
        <v/>
      </c>
      <c r="N840" s="12" t="str">
        <f xml:space="preserve">
IF(ISBLANK(K840),"",
IF(K840&gt;'admin BN&lt;40'!$E$6,"Safe",
IF(K840&gt;'admin BN&lt;40'!$G$6,"Danger",)))</f>
        <v/>
      </c>
      <c r="O840" s="13" t="str">
        <f xml:space="preserve">
IF(ISBLANK(L840),"",
IF(L840&gt;'admin BN&lt;40'!$G$7,"Danger",
IF(L840&gt;'admin BN&lt;40'!$F$7,"Alert",
IF(L840&gt;='admin BN&lt;40'!$E$7,"Safe",""))))</f>
        <v/>
      </c>
      <c r="P840" s="14" t="str">
        <f xml:space="preserve">
(IF(G840&gt;'admin BN&lt;40'!$C$23,'admin BN&lt;40'!$B$23,
(IF(G840&gt;'admin BN&lt;40'!$C$22,'admin BN&lt;40'!$B$22,
(IF(G840&gt;'admin BN&lt;40'!$C$21,'admin BN&lt;40'!$B$21,
(IF(G840&gt;'admin BN&lt;40'!$C$20,'admin BN&lt;40'!$B$20,IF(G840&gt;'admin BN&lt;40'!$C$19,'admin BN&lt;40'!$B$19,"")))))))))</f>
        <v/>
      </c>
      <c r="Q840" s="14" t="str">
        <f t="shared" si="26"/>
        <v/>
      </c>
      <c r="R840" s="14">
        <f t="shared" si="27"/>
        <v>5</v>
      </c>
      <c r="S840" s="15" t="str">
        <f xml:space="preserve">
IF($R840&gt;0,"Fill in all required fields",
IF(OR($M840="&gt;3.0%",$M840="2.0-3.0%",$M840="1.5-2.0%",$M840="0.5-1.5%"),"Fuel sulphur content is too high for operation on BN&lt;40, please use a higher BN CLO and the matching sheet",
IF($I840&gt;100,"CLO not suitable for this sheet. Please check BN &gt;100 sheet",
IF(AND($I840&gt;39,$I840&lt;101),"CLO not suitable for this sheet. Please check BN40 - BN100 sheet",
IF(ISERROR(VLOOKUP(Q840,'admin BN&lt;40'!J$6:M$59,4,FALSE)),"",VLOOKUP(Q840,'admin BN&lt;40'!J$6:M$59,4,FALSE))))))</f>
        <v>Fill in all required fields</v>
      </c>
    </row>
    <row r="841" spans="2:19" ht="15">
      <c r="B841" s="10">
        <v>836</v>
      </c>
      <c r="C841" s="41"/>
      <c r="D841" s="42"/>
      <c r="E841" s="42"/>
      <c r="F841" s="42"/>
      <c r="G841" s="42"/>
      <c r="H841" s="42"/>
      <c r="I841" s="42"/>
      <c r="J841" s="42"/>
      <c r="K841" s="42"/>
      <c r="L841" s="42"/>
      <c r="M841" s="11" t="str">
        <f xml:space="preserve">
(IF(F841&gt;'admin BN&lt;40'!$C$41,'admin BN&lt;40'!$B$41,
(IF(F841&gt;'admin BN&lt;40'!$C$40,'admin BN&lt;40'!$B$40,
(IF(F841&gt;'admin BN&lt;40'!$C$39,'admin BN&lt;40'!$B$39,
(IF(F841&gt;'admin BN&lt;40'!$C$38,'admin BN&lt;40'!$B$38,
(IF(F841&gt;'admin BN&lt;40'!$C$37,'admin BN&lt;40'!$B$37,
(IF(F841&gt;'admin BN&lt;40'!$C$36,'admin BN&lt;40'!$B$36,
(IF(F841&gt;'admin BN&lt;40'!$C$35,'admin BN&lt;40'!$B$35,
(IF(F841&gt;'admin BN&lt;40'!$C$34,'admin BN&lt;40'!$B$34,
(IF(F841&gt;'admin BN&lt;40'!$C$33,'admin BN&lt;40'!$B$33,
(IF(F841&gt;'admin BN&lt;40'!$C$32,'admin BN&lt;40'!$B$32,
(IF(F841&gt;'admin BN&lt;40'!$C$31,'admin BN&lt;40'!$B$31,
(IF(F841&gt;'admin BN&lt;40'!$C$30,'admin BN&lt;40'!$B$30,
(IF(F841&gt;'admin BN&lt;40'!$C$29,'admin BN&lt;40'!$B$29,IF(F841="","",'admin BN&lt;40'!$B$28)))))))))))))))))))))))))))</f>
        <v/>
      </c>
      <c r="N841" s="12" t="str">
        <f xml:space="preserve">
IF(ISBLANK(K841),"",
IF(K841&gt;'admin BN&lt;40'!$E$6,"Safe",
IF(K841&gt;'admin BN&lt;40'!$G$6,"Danger",)))</f>
        <v/>
      </c>
      <c r="O841" s="13" t="str">
        <f xml:space="preserve">
IF(ISBLANK(L841),"",
IF(L841&gt;'admin BN&lt;40'!$G$7,"Danger",
IF(L841&gt;'admin BN&lt;40'!$F$7,"Alert",
IF(L841&gt;='admin BN&lt;40'!$E$7,"Safe",""))))</f>
        <v/>
      </c>
      <c r="P841" s="14" t="str">
        <f xml:space="preserve">
(IF(G841&gt;'admin BN&lt;40'!$C$23,'admin BN&lt;40'!$B$23,
(IF(G841&gt;'admin BN&lt;40'!$C$22,'admin BN&lt;40'!$B$22,
(IF(G841&gt;'admin BN&lt;40'!$C$21,'admin BN&lt;40'!$B$21,
(IF(G841&gt;'admin BN&lt;40'!$C$20,'admin BN&lt;40'!$B$20,IF(G841&gt;'admin BN&lt;40'!$C$19,'admin BN&lt;40'!$B$19,"")))))))))</f>
        <v/>
      </c>
      <c r="Q841" s="14" t="str">
        <f t="shared" si="26"/>
        <v/>
      </c>
      <c r="R841" s="14">
        <f t="shared" si="27"/>
        <v>5</v>
      </c>
      <c r="S841" s="15" t="str">
        <f xml:space="preserve">
IF($R841&gt;0,"Fill in all required fields",
IF(OR($M841="&gt;3.0%",$M841="2.0-3.0%",$M841="1.5-2.0%",$M841="0.5-1.5%"),"Fuel sulphur content is too high for operation on BN&lt;40, please use a higher BN CLO and the matching sheet",
IF($I841&gt;100,"CLO not suitable for this sheet. Please check BN &gt;100 sheet",
IF(AND($I841&gt;39,$I841&lt;101),"CLO not suitable for this sheet. Please check BN40 - BN100 sheet",
IF(ISERROR(VLOOKUP(Q841,'admin BN&lt;40'!J$6:M$59,4,FALSE)),"",VLOOKUP(Q841,'admin BN&lt;40'!J$6:M$59,4,FALSE))))))</f>
        <v>Fill in all required fields</v>
      </c>
    </row>
    <row r="842" spans="2:19" ht="15">
      <c r="B842" s="10">
        <v>837</v>
      </c>
      <c r="C842" s="41"/>
      <c r="D842" s="42"/>
      <c r="E842" s="42"/>
      <c r="F842" s="42"/>
      <c r="G842" s="42"/>
      <c r="H842" s="42"/>
      <c r="I842" s="42"/>
      <c r="J842" s="42"/>
      <c r="K842" s="42"/>
      <c r="L842" s="42"/>
      <c r="M842" s="11" t="str">
        <f xml:space="preserve">
(IF(F842&gt;'admin BN&lt;40'!$C$41,'admin BN&lt;40'!$B$41,
(IF(F842&gt;'admin BN&lt;40'!$C$40,'admin BN&lt;40'!$B$40,
(IF(F842&gt;'admin BN&lt;40'!$C$39,'admin BN&lt;40'!$B$39,
(IF(F842&gt;'admin BN&lt;40'!$C$38,'admin BN&lt;40'!$B$38,
(IF(F842&gt;'admin BN&lt;40'!$C$37,'admin BN&lt;40'!$B$37,
(IF(F842&gt;'admin BN&lt;40'!$C$36,'admin BN&lt;40'!$B$36,
(IF(F842&gt;'admin BN&lt;40'!$C$35,'admin BN&lt;40'!$B$35,
(IF(F842&gt;'admin BN&lt;40'!$C$34,'admin BN&lt;40'!$B$34,
(IF(F842&gt;'admin BN&lt;40'!$C$33,'admin BN&lt;40'!$B$33,
(IF(F842&gt;'admin BN&lt;40'!$C$32,'admin BN&lt;40'!$B$32,
(IF(F842&gt;'admin BN&lt;40'!$C$31,'admin BN&lt;40'!$B$31,
(IF(F842&gt;'admin BN&lt;40'!$C$30,'admin BN&lt;40'!$B$30,
(IF(F842&gt;'admin BN&lt;40'!$C$29,'admin BN&lt;40'!$B$29,IF(F842="","",'admin BN&lt;40'!$B$28)))))))))))))))))))))))))))</f>
        <v/>
      </c>
      <c r="N842" s="12" t="str">
        <f xml:space="preserve">
IF(ISBLANK(K842),"",
IF(K842&gt;'admin BN&lt;40'!$E$6,"Safe",
IF(K842&gt;'admin BN&lt;40'!$G$6,"Danger",)))</f>
        <v/>
      </c>
      <c r="O842" s="13" t="str">
        <f xml:space="preserve">
IF(ISBLANK(L842),"",
IF(L842&gt;'admin BN&lt;40'!$G$7,"Danger",
IF(L842&gt;'admin BN&lt;40'!$F$7,"Alert",
IF(L842&gt;='admin BN&lt;40'!$E$7,"Safe",""))))</f>
        <v/>
      </c>
      <c r="P842" s="14" t="str">
        <f xml:space="preserve">
(IF(G842&gt;'admin BN&lt;40'!$C$23,'admin BN&lt;40'!$B$23,
(IF(G842&gt;'admin BN&lt;40'!$C$22,'admin BN&lt;40'!$B$22,
(IF(G842&gt;'admin BN&lt;40'!$C$21,'admin BN&lt;40'!$B$21,
(IF(G842&gt;'admin BN&lt;40'!$C$20,'admin BN&lt;40'!$B$20,IF(G842&gt;'admin BN&lt;40'!$C$19,'admin BN&lt;40'!$B$19,"")))))))))</f>
        <v/>
      </c>
      <c r="Q842" s="14" t="str">
        <f t="shared" si="26"/>
        <v/>
      </c>
      <c r="R842" s="14">
        <f t="shared" si="27"/>
        <v>5</v>
      </c>
      <c r="S842" s="15" t="str">
        <f xml:space="preserve">
IF($R842&gt;0,"Fill in all required fields",
IF(OR($M842="&gt;3.0%",$M842="2.0-3.0%",$M842="1.5-2.0%",$M842="0.5-1.5%"),"Fuel sulphur content is too high for operation on BN&lt;40, please use a higher BN CLO and the matching sheet",
IF($I842&gt;100,"CLO not suitable for this sheet. Please check BN &gt;100 sheet",
IF(AND($I842&gt;39,$I842&lt;101),"CLO not suitable for this sheet. Please check BN40 - BN100 sheet",
IF(ISERROR(VLOOKUP(Q842,'admin BN&lt;40'!J$6:M$59,4,FALSE)),"",VLOOKUP(Q842,'admin BN&lt;40'!J$6:M$59,4,FALSE))))))</f>
        <v>Fill in all required fields</v>
      </c>
    </row>
    <row r="843" spans="2:19" ht="15">
      <c r="B843" s="10">
        <v>838</v>
      </c>
      <c r="C843" s="41"/>
      <c r="D843" s="42"/>
      <c r="E843" s="42"/>
      <c r="F843" s="42"/>
      <c r="G843" s="42"/>
      <c r="H843" s="42"/>
      <c r="I843" s="42"/>
      <c r="J843" s="42"/>
      <c r="K843" s="42"/>
      <c r="L843" s="42"/>
      <c r="M843" s="11" t="str">
        <f xml:space="preserve">
(IF(F843&gt;'admin BN&lt;40'!$C$41,'admin BN&lt;40'!$B$41,
(IF(F843&gt;'admin BN&lt;40'!$C$40,'admin BN&lt;40'!$B$40,
(IF(F843&gt;'admin BN&lt;40'!$C$39,'admin BN&lt;40'!$B$39,
(IF(F843&gt;'admin BN&lt;40'!$C$38,'admin BN&lt;40'!$B$38,
(IF(F843&gt;'admin BN&lt;40'!$C$37,'admin BN&lt;40'!$B$37,
(IF(F843&gt;'admin BN&lt;40'!$C$36,'admin BN&lt;40'!$B$36,
(IF(F843&gt;'admin BN&lt;40'!$C$35,'admin BN&lt;40'!$B$35,
(IF(F843&gt;'admin BN&lt;40'!$C$34,'admin BN&lt;40'!$B$34,
(IF(F843&gt;'admin BN&lt;40'!$C$33,'admin BN&lt;40'!$B$33,
(IF(F843&gt;'admin BN&lt;40'!$C$32,'admin BN&lt;40'!$B$32,
(IF(F843&gt;'admin BN&lt;40'!$C$31,'admin BN&lt;40'!$B$31,
(IF(F843&gt;'admin BN&lt;40'!$C$30,'admin BN&lt;40'!$B$30,
(IF(F843&gt;'admin BN&lt;40'!$C$29,'admin BN&lt;40'!$B$29,IF(F843="","",'admin BN&lt;40'!$B$28)))))))))))))))))))))))))))</f>
        <v/>
      </c>
      <c r="N843" s="12" t="str">
        <f xml:space="preserve">
IF(ISBLANK(K843),"",
IF(K843&gt;'admin BN&lt;40'!$E$6,"Safe",
IF(K843&gt;'admin BN&lt;40'!$G$6,"Danger",)))</f>
        <v/>
      </c>
      <c r="O843" s="13" t="str">
        <f xml:space="preserve">
IF(ISBLANK(L843),"",
IF(L843&gt;'admin BN&lt;40'!$G$7,"Danger",
IF(L843&gt;'admin BN&lt;40'!$F$7,"Alert",
IF(L843&gt;='admin BN&lt;40'!$E$7,"Safe",""))))</f>
        <v/>
      </c>
      <c r="P843" s="14" t="str">
        <f xml:space="preserve">
(IF(G843&gt;'admin BN&lt;40'!$C$23,'admin BN&lt;40'!$B$23,
(IF(G843&gt;'admin BN&lt;40'!$C$22,'admin BN&lt;40'!$B$22,
(IF(G843&gt;'admin BN&lt;40'!$C$21,'admin BN&lt;40'!$B$21,
(IF(G843&gt;'admin BN&lt;40'!$C$20,'admin BN&lt;40'!$B$20,IF(G843&gt;'admin BN&lt;40'!$C$19,'admin BN&lt;40'!$B$19,"")))))))))</f>
        <v/>
      </c>
      <c r="Q843" s="14" t="str">
        <f t="shared" si="26"/>
        <v/>
      </c>
      <c r="R843" s="14">
        <f t="shared" si="27"/>
        <v>5</v>
      </c>
      <c r="S843" s="15" t="str">
        <f xml:space="preserve">
IF($R843&gt;0,"Fill in all required fields",
IF(OR($M843="&gt;3.0%",$M843="2.0-3.0%",$M843="1.5-2.0%",$M843="0.5-1.5%"),"Fuel sulphur content is too high for operation on BN&lt;40, please use a higher BN CLO and the matching sheet",
IF($I843&gt;100,"CLO not suitable for this sheet. Please check BN &gt;100 sheet",
IF(AND($I843&gt;39,$I843&lt;101),"CLO not suitable for this sheet. Please check BN40 - BN100 sheet",
IF(ISERROR(VLOOKUP(Q843,'admin BN&lt;40'!J$6:M$59,4,FALSE)),"",VLOOKUP(Q843,'admin BN&lt;40'!J$6:M$59,4,FALSE))))))</f>
        <v>Fill in all required fields</v>
      </c>
    </row>
    <row r="844" spans="2:19" ht="15">
      <c r="B844" s="10">
        <v>839</v>
      </c>
      <c r="C844" s="41"/>
      <c r="D844" s="42"/>
      <c r="E844" s="42"/>
      <c r="F844" s="42"/>
      <c r="G844" s="42"/>
      <c r="H844" s="42"/>
      <c r="I844" s="42"/>
      <c r="J844" s="42"/>
      <c r="K844" s="42"/>
      <c r="L844" s="42"/>
      <c r="M844" s="11" t="str">
        <f xml:space="preserve">
(IF(F844&gt;'admin BN&lt;40'!$C$41,'admin BN&lt;40'!$B$41,
(IF(F844&gt;'admin BN&lt;40'!$C$40,'admin BN&lt;40'!$B$40,
(IF(F844&gt;'admin BN&lt;40'!$C$39,'admin BN&lt;40'!$B$39,
(IF(F844&gt;'admin BN&lt;40'!$C$38,'admin BN&lt;40'!$B$38,
(IF(F844&gt;'admin BN&lt;40'!$C$37,'admin BN&lt;40'!$B$37,
(IF(F844&gt;'admin BN&lt;40'!$C$36,'admin BN&lt;40'!$B$36,
(IF(F844&gt;'admin BN&lt;40'!$C$35,'admin BN&lt;40'!$B$35,
(IF(F844&gt;'admin BN&lt;40'!$C$34,'admin BN&lt;40'!$B$34,
(IF(F844&gt;'admin BN&lt;40'!$C$33,'admin BN&lt;40'!$B$33,
(IF(F844&gt;'admin BN&lt;40'!$C$32,'admin BN&lt;40'!$B$32,
(IF(F844&gt;'admin BN&lt;40'!$C$31,'admin BN&lt;40'!$B$31,
(IF(F844&gt;'admin BN&lt;40'!$C$30,'admin BN&lt;40'!$B$30,
(IF(F844&gt;'admin BN&lt;40'!$C$29,'admin BN&lt;40'!$B$29,IF(F844="","",'admin BN&lt;40'!$B$28)))))))))))))))))))))))))))</f>
        <v/>
      </c>
      <c r="N844" s="12" t="str">
        <f xml:space="preserve">
IF(ISBLANK(K844),"",
IF(K844&gt;'admin BN&lt;40'!$E$6,"Safe",
IF(K844&gt;'admin BN&lt;40'!$G$6,"Danger",)))</f>
        <v/>
      </c>
      <c r="O844" s="13" t="str">
        <f xml:space="preserve">
IF(ISBLANK(L844),"",
IF(L844&gt;'admin BN&lt;40'!$G$7,"Danger",
IF(L844&gt;'admin BN&lt;40'!$F$7,"Alert",
IF(L844&gt;='admin BN&lt;40'!$E$7,"Safe",""))))</f>
        <v/>
      </c>
      <c r="P844" s="14" t="str">
        <f xml:space="preserve">
(IF(G844&gt;'admin BN&lt;40'!$C$23,'admin BN&lt;40'!$B$23,
(IF(G844&gt;'admin BN&lt;40'!$C$22,'admin BN&lt;40'!$B$22,
(IF(G844&gt;'admin BN&lt;40'!$C$21,'admin BN&lt;40'!$B$21,
(IF(G844&gt;'admin BN&lt;40'!$C$20,'admin BN&lt;40'!$B$20,IF(G844&gt;'admin BN&lt;40'!$C$19,'admin BN&lt;40'!$B$19,"")))))))))</f>
        <v/>
      </c>
      <c r="Q844" s="14" t="str">
        <f t="shared" si="26"/>
        <v/>
      </c>
      <c r="R844" s="14">
        <f t="shared" si="27"/>
        <v>5</v>
      </c>
      <c r="S844" s="15" t="str">
        <f xml:space="preserve">
IF($R844&gt;0,"Fill in all required fields",
IF(OR($M844="&gt;3.0%",$M844="2.0-3.0%",$M844="1.5-2.0%",$M844="0.5-1.5%"),"Fuel sulphur content is too high for operation on BN&lt;40, please use a higher BN CLO and the matching sheet",
IF($I844&gt;100,"CLO not suitable for this sheet. Please check BN &gt;100 sheet",
IF(AND($I844&gt;39,$I844&lt;101),"CLO not suitable for this sheet. Please check BN40 - BN100 sheet",
IF(ISERROR(VLOOKUP(Q844,'admin BN&lt;40'!J$6:M$59,4,FALSE)),"",VLOOKUP(Q844,'admin BN&lt;40'!J$6:M$59,4,FALSE))))))</f>
        <v>Fill in all required fields</v>
      </c>
    </row>
    <row r="845" spans="2:19" ht="15">
      <c r="B845" s="10">
        <v>840</v>
      </c>
      <c r="C845" s="41"/>
      <c r="D845" s="42"/>
      <c r="E845" s="42"/>
      <c r="F845" s="42"/>
      <c r="G845" s="42"/>
      <c r="H845" s="42"/>
      <c r="I845" s="42"/>
      <c r="J845" s="42"/>
      <c r="K845" s="42"/>
      <c r="L845" s="42"/>
      <c r="M845" s="11" t="str">
        <f xml:space="preserve">
(IF(F845&gt;'admin BN&lt;40'!$C$41,'admin BN&lt;40'!$B$41,
(IF(F845&gt;'admin BN&lt;40'!$C$40,'admin BN&lt;40'!$B$40,
(IF(F845&gt;'admin BN&lt;40'!$C$39,'admin BN&lt;40'!$B$39,
(IF(F845&gt;'admin BN&lt;40'!$C$38,'admin BN&lt;40'!$B$38,
(IF(F845&gt;'admin BN&lt;40'!$C$37,'admin BN&lt;40'!$B$37,
(IF(F845&gt;'admin BN&lt;40'!$C$36,'admin BN&lt;40'!$B$36,
(IF(F845&gt;'admin BN&lt;40'!$C$35,'admin BN&lt;40'!$B$35,
(IF(F845&gt;'admin BN&lt;40'!$C$34,'admin BN&lt;40'!$B$34,
(IF(F845&gt;'admin BN&lt;40'!$C$33,'admin BN&lt;40'!$B$33,
(IF(F845&gt;'admin BN&lt;40'!$C$32,'admin BN&lt;40'!$B$32,
(IF(F845&gt;'admin BN&lt;40'!$C$31,'admin BN&lt;40'!$B$31,
(IF(F845&gt;'admin BN&lt;40'!$C$30,'admin BN&lt;40'!$B$30,
(IF(F845&gt;'admin BN&lt;40'!$C$29,'admin BN&lt;40'!$B$29,IF(F845="","",'admin BN&lt;40'!$B$28)))))))))))))))))))))))))))</f>
        <v/>
      </c>
      <c r="N845" s="12" t="str">
        <f xml:space="preserve">
IF(ISBLANK(K845),"",
IF(K845&gt;'admin BN&lt;40'!$E$6,"Safe",
IF(K845&gt;'admin BN&lt;40'!$G$6,"Danger",)))</f>
        <v/>
      </c>
      <c r="O845" s="13" t="str">
        <f xml:space="preserve">
IF(ISBLANK(L845),"",
IF(L845&gt;'admin BN&lt;40'!$G$7,"Danger",
IF(L845&gt;'admin BN&lt;40'!$F$7,"Alert",
IF(L845&gt;='admin BN&lt;40'!$E$7,"Safe",""))))</f>
        <v/>
      </c>
      <c r="P845" s="14" t="str">
        <f xml:space="preserve">
(IF(G845&gt;'admin BN&lt;40'!$C$23,'admin BN&lt;40'!$B$23,
(IF(G845&gt;'admin BN&lt;40'!$C$22,'admin BN&lt;40'!$B$22,
(IF(G845&gt;'admin BN&lt;40'!$C$21,'admin BN&lt;40'!$B$21,
(IF(G845&gt;'admin BN&lt;40'!$C$20,'admin BN&lt;40'!$B$20,IF(G845&gt;'admin BN&lt;40'!$C$19,'admin BN&lt;40'!$B$19,"")))))))))</f>
        <v/>
      </c>
      <c r="Q845" s="14" t="str">
        <f t="shared" si="26"/>
        <v/>
      </c>
      <c r="R845" s="14">
        <f t="shared" si="27"/>
        <v>5</v>
      </c>
      <c r="S845" s="15" t="str">
        <f xml:space="preserve">
IF($R845&gt;0,"Fill in all required fields",
IF(OR($M845="&gt;3.0%",$M845="2.0-3.0%",$M845="1.5-2.0%",$M845="0.5-1.5%"),"Fuel sulphur content is too high for operation on BN&lt;40, please use a higher BN CLO and the matching sheet",
IF($I845&gt;100,"CLO not suitable for this sheet. Please check BN &gt;100 sheet",
IF(AND($I845&gt;39,$I845&lt;101),"CLO not suitable for this sheet. Please check BN40 - BN100 sheet",
IF(ISERROR(VLOOKUP(Q845,'admin BN&lt;40'!J$6:M$59,4,FALSE)),"",VLOOKUP(Q845,'admin BN&lt;40'!J$6:M$59,4,FALSE))))))</f>
        <v>Fill in all required fields</v>
      </c>
    </row>
    <row r="846" spans="2:19" ht="15">
      <c r="B846" s="10">
        <v>841</v>
      </c>
      <c r="C846" s="41"/>
      <c r="D846" s="42"/>
      <c r="E846" s="42"/>
      <c r="F846" s="42"/>
      <c r="G846" s="42"/>
      <c r="H846" s="42"/>
      <c r="I846" s="42"/>
      <c r="J846" s="42"/>
      <c r="K846" s="42"/>
      <c r="L846" s="42"/>
      <c r="M846" s="11" t="str">
        <f xml:space="preserve">
(IF(F846&gt;'admin BN&lt;40'!$C$41,'admin BN&lt;40'!$B$41,
(IF(F846&gt;'admin BN&lt;40'!$C$40,'admin BN&lt;40'!$B$40,
(IF(F846&gt;'admin BN&lt;40'!$C$39,'admin BN&lt;40'!$B$39,
(IF(F846&gt;'admin BN&lt;40'!$C$38,'admin BN&lt;40'!$B$38,
(IF(F846&gt;'admin BN&lt;40'!$C$37,'admin BN&lt;40'!$B$37,
(IF(F846&gt;'admin BN&lt;40'!$C$36,'admin BN&lt;40'!$B$36,
(IF(F846&gt;'admin BN&lt;40'!$C$35,'admin BN&lt;40'!$B$35,
(IF(F846&gt;'admin BN&lt;40'!$C$34,'admin BN&lt;40'!$B$34,
(IF(F846&gt;'admin BN&lt;40'!$C$33,'admin BN&lt;40'!$B$33,
(IF(F846&gt;'admin BN&lt;40'!$C$32,'admin BN&lt;40'!$B$32,
(IF(F846&gt;'admin BN&lt;40'!$C$31,'admin BN&lt;40'!$B$31,
(IF(F846&gt;'admin BN&lt;40'!$C$30,'admin BN&lt;40'!$B$30,
(IF(F846&gt;'admin BN&lt;40'!$C$29,'admin BN&lt;40'!$B$29,IF(F846="","",'admin BN&lt;40'!$B$28)))))))))))))))))))))))))))</f>
        <v/>
      </c>
      <c r="N846" s="12" t="str">
        <f xml:space="preserve">
IF(ISBLANK(K846),"",
IF(K846&gt;'admin BN&lt;40'!$E$6,"Safe",
IF(K846&gt;'admin BN&lt;40'!$G$6,"Danger",)))</f>
        <v/>
      </c>
      <c r="O846" s="13" t="str">
        <f xml:space="preserve">
IF(ISBLANK(L846),"",
IF(L846&gt;'admin BN&lt;40'!$G$7,"Danger",
IF(L846&gt;'admin BN&lt;40'!$F$7,"Alert",
IF(L846&gt;='admin BN&lt;40'!$E$7,"Safe",""))))</f>
        <v/>
      </c>
      <c r="P846" s="14" t="str">
        <f xml:space="preserve">
(IF(G846&gt;'admin BN&lt;40'!$C$23,'admin BN&lt;40'!$B$23,
(IF(G846&gt;'admin BN&lt;40'!$C$22,'admin BN&lt;40'!$B$22,
(IF(G846&gt;'admin BN&lt;40'!$C$21,'admin BN&lt;40'!$B$21,
(IF(G846&gt;'admin BN&lt;40'!$C$20,'admin BN&lt;40'!$B$20,IF(G846&gt;'admin BN&lt;40'!$C$19,'admin BN&lt;40'!$B$19,"")))))))))</f>
        <v/>
      </c>
      <c r="Q846" s="14" t="str">
        <f t="shared" si="26"/>
        <v/>
      </c>
      <c r="R846" s="14">
        <f t="shared" si="27"/>
        <v>5</v>
      </c>
      <c r="S846" s="15" t="str">
        <f xml:space="preserve">
IF($R846&gt;0,"Fill in all required fields",
IF(OR($M846="&gt;3.0%",$M846="2.0-3.0%",$M846="1.5-2.0%",$M846="0.5-1.5%"),"Fuel sulphur content is too high for operation on BN&lt;40, please use a higher BN CLO and the matching sheet",
IF($I846&gt;100,"CLO not suitable for this sheet. Please check BN &gt;100 sheet",
IF(AND($I846&gt;39,$I846&lt;101),"CLO not suitable for this sheet. Please check BN40 - BN100 sheet",
IF(ISERROR(VLOOKUP(Q846,'admin BN&lt;40'!J$6:M$59,4,FALSE)),"",VLOOKUP(Q846,'admin BN&lt;40'!J$6:M$59,4,FALSE))))))</f>
        <v>Fill in all required fields</v>
      </c>
    </row>
    <row r="847" spans="2:19" ht="15">
      <c r="B847" s="10">
        <v>842</v>
      </c>
      <c r="C847" s="41"/>
      <c r="D847" s="42"/>
      <c r="E847" s="42"/>
      <c r="F847" s="42"/>
      <c r="G847" s="42"/>
      <c r="H847" s="42"/>
      <c r="I847" s="42"/>
      <c r="J847" s="42"/>
      <c r="K847" s="42"/>
      <c r="L847" s="42"/>
      <c r="M847" s="11" t="str">
        <f xml:space="preserve">
(IF(F847&gt;'admin BN&lt;40'!$C$41,'admin BN&lt;40'!$B$41,
(IF(F847&gt;'admin BN&lt;40'!$C$40,'admin BN&lt;40'!$B$40,
(IF(F847&gt;'admin BN&lt;40'!$C$39,'admin BN&lt;40'!$B$39,
(IF(F847&gt;'admin BN&lt;40'!$C$38,'admin BN&lt;40'!$B$38,
(IF(F847&gt;'admin BN&lt;40'!$C$37,'admin BN&lt;40'!$B$37,
(IF(F847&gt;'admin BN&lt;40'!$C$36,'admin BN&lt;40'!$B$36,
(IF(F847&gt;'admin BN&lt;40'!$C$35,'admin BN&lt;40'!$B$35,
(IF(F847&gt;'admin BN&lt;40'!$C$34,'admin BN&lt;40'!$B$34,
(IF(F847&gt;'admin BN&lt;40'!$C$33,'admin BN&lt;40'!$B$33,
(IF(F847&gt;'admin BN&lt;40'!$C$32,'admin BN&lt;40'!$B$32,
(IF(F847&gt;'admin BN&lt;40'!$C$31,'admin BN&lt;40'!$B$31,
(IF(F847&gt;'admin BN&lt;40'!$C$30,'admin BN&lt;40'!$B$30,
(IF(F847&gt;'admin BN&lt;40'!$C$29,'admin BN&lt;40'!$B$29,IF(F847="","",'admin BN&lt;40'!$B$28)))))))))))))))))))))))))))</f>
        <v/>
      </c>
      <c r="N847" s="12" t="str">
        <f xml:space="preserve">
IF(ISBLANK(K847),"",
IF(K847&gt;'admin BN&lt;40'!$E$6,"Safe",
IF(K847&gt;'admin BN&lt;40'!$G$6,"Danger",)))</f>
        <v/>
      </c>
      <c r="O847" s="13" t="str">
        <f xml:space="preserve">
IF(ISBLANK(L847),"",
IF(L847&gt;'admin BN&lt;40'!$G$7,"Danger",
IF(L847&gt;'admin BN&lt;40'!$F$7,"Alert",
IF(L847&gt;='admin BN&lt;40'!$E$7,"Safe",""))))</f>
        <v/>
      </c>
      <c r="P847" s="14" t="str">
        <f xml:space="preserve">
(IF(G847&gt;'admin BN&lt;40'!$C$23,'admin BN&lt;40'!$B$23,
(IF(G847&gt;'admin BN&lt;40'!$C$22,'admin BN&lt;40'!$B$22,
(IF(G847&gt;'admin BN&lt;40'!$C$21,'admin BN&lt;40'!$B$21,
(IF(G847&gt;'admin BN&lt;40'!$C$20,'admin BN&lt;40'!$B$20,IF(G847&gt;'admin BN&lt;40'!$C$19,'admin BN&lt;40'!$B$19,"")))))))))</f>
        <v/>
      </c>
      <c r="Q847" s="14" t="str">
        <f t="shared" si="26"/>
        <v/>
      </c>
      <c r="R847" s="14">
        <f t="shared" si="27"/>
        <v>5</v>
      </c>
      <c r="S847" s="15" t="str">
        <f xml:space="preserve">
IF($R847&gt;0,"Fill in all required fields",
IF(OR($M847="&gt;3.0%",$M847="2.0-3.0%",$M847="1.5-2.0%",$M847="0.5-1.5%"),"Fuel sulphur content is too high for operation on BN&lt;40, please use a higher BN CLO and the matching sheet",
IF($I847&gt;100,"CLO not suitable for this sheet. Please check BN &gt;100 sheet",
IF(AND($I847&gt;39,$I847&lt;101),"CLO not suitable for this sheet. Please check BN40 - BN100 sheet",
IF(ISERROR(VLOOKUP(Q847,'admin BN&lt;40'!J$6:M$59,4,FALSE)),"",VLOOKUP(Q847,'admin BN&lt;40'!J$6:M$59,4,FALSE))))))</f>
        <v>Fill in all required fields</v>
      </c>
    </row>
    <row r="848" spans="2:19" ht="15">
      <c r="B848" s="10">
        <v>843</v>
      </c>
      <c r="C848" s="41"/>
      <c r="D848" s="42"/>
      <c r="E848" s="42"/>
      <c r="F848" s="42"/>
      <c r="G848" s="42"/>
      <c r="H848" s="42"/>
      <c r="I848" s="42"/>
      <c r="J848" s="42"/>
      <c r="K848" s="42"/>
      <c r="L848" s="42"/>
      <c r="M848" s="11" t="str">
        <f xml:space="preserve">
(IF(F848&gt;'admin BN&lt;40'!$C$41,'admin BN&lt;40'!$B$41,
(IF(F848&gt;'admin BN&lt;40'!$C$40,'admin BN&lt;40'!$B$40,
(IF(F848&gt;'admin BN&lt;40'!$C$39,'admin BN&lt;40'!$B$39,
(IF(F848&gt;'admin BN&lt;40'!$C$38,'admin BN&lt;40'!$B$38,
(IF(F848&gt;'admin BN&lt;40'!$C$37,'admin BN&lt;40'!$B$37,
(IF(F848&gt;'admin BN&lt;40'!$C$36,'admin BN&lt;40'!$B$36,
(IF(F848&gt;'admin BN&lt;40'!$C$35,'admin BN&lt;40'!$B$35,
(IF(F848&gt;'admin BN&lt;40'!$C$34,'admin BN&lt;40'!$B$34,
(IF(F848&gt;'admin BN&lt;40'!$C$33,'admin BN&lt;40'!$B$33,
(IF(F848&gt;'admin BN&lt;40'!$C$32,'admin BN&lt;40'!$B$32,
(IF(F848&gt;'admin BN&lt;40'!$C$31,'admin BN&lt;40'!$B$31,
(IF(F848&gt;'admin BN&lt;40'!$C$30,'admin BN&lt;40'!$B$30,
(IF(F848&gt;'admin BN&lt;40'!$C$29,'admin BN&lt;40'!$B$29,IF(F848="","",'admin BN&lt;40'!$B$28)))))))))))))))))))))))))))</f>
        <v/>
      </c>
      <c r="N848" s="12" t="str">
        <f xml:space="preserve">
IF(ISBLANK(K848),"",
IF(K848&gt;'admin BN&lt;40'!$E$6,"Safe",
IF(K848&gt;'admin BN&lt;40'!$G$6,"Danger",)))</f>
        <v/>
      </c>
      <c r="O848" s="13" t="str">
        <f xml:space="preserve">
IF(ISBLANK(L848),"",
IF(L848&gt;'admin BN&lt;40'!$G$7,"Danger",
IF(L848&gt;'admin BN&lt;40'!$F$7,"Alert",
IF(L848&gt;='admin BN&lt;40'!$E$7,"Safe",""))))</f>
        <v/>
      </c>
      <c r="P848" s="14" t="str">
        <f xml:space="preserve">
(IF(G848&gt;'admin BN&lt;40'!$C$23,'admin BN&lt;40'!$B$23,
(IF(G848&gt;'admin BN&lt;40'!$C$22,'admin BN&lt;40'!$B$22,
(IF(G848&gt;'admin BN&lt;40'!$C$21,'admin BN&lt;40'!$B$21,
(IF(G848&gt;'admin BN&lt;40'!$C$20,'admin BN&lt;40'!$B$20,IF(G848&gt;'admin BN&lt;40'!$C$19,'admin BN&lt;40'!$B$19,"")))))))))</f>
        <v/>
      </c>
      <c r="Q848" s="14" t="str">
        <f t="shared" si="26"/>
        <v/>
      </c>
      <c r="R848" s="14">
        <f t="shared" si="27"/>
        <v>5</v>
      </c>
      <c r="S848" s="15" t="str">
        <f xml:space="preserve">
IF($R848&gt;0,"Fill in all required fields",
IF(OR($M848="&gt;3.0%",$M848="2.0-3.0%",$M848="1.5-2.0%",$M848="0.5-1.5%"),"Fuel sulphur content is too high for operation on BN&lt;40, please use a higher BN CLO and the matching sheet",
IF($I848&gt;100,"CLO not suitable for this sheet. Please check BN &gt;100 sheet",
IF(AND($I848&gt;39,$I848&lt;101),"CLO not suitable for this sheet. Please check BN40 - BN100 sheet",
IF(ISERROR(VLOOKUP(Q848,'admin BN&lt;40'!J$6:M$59,4,FALSE)),"",VLOOKUP(Q848,'admin BN&lt;40'!J$6:M$59,4,FALSE))))))</f>
        <v>Fill in all required fields</v>
      </c>
    </row>
    <row r="849" spans="2:19" ht="15">
      <c r="B849" s="10">
        <v>844</v>
      </c>
      <c r="C849" s="41"/>
      <c r="D849" s="42"/>
      <c r="E849" s="42"/>
      <c r="F849" s="42"/>
      <c r="G849" s="42"/>
      <c r="H849" s="42"/>
      <c r="I849" s="42"/>
      <c r="J849" s="42"/>
      <c r="K849" s="42"/>
      <c r="L849" s="42"/>
      <c r="M849" s="11" t="str">
        <f xml:space="preserve">
(IF(F849&gt;'admin BN&lt;40'!$C$41,'admin BN&lt;40'!$B$41,
(IF(F849&gt;'admin BN&lt;40'!$C$40,'admin BN&lt;40'!$B$40,
(IF(F849&gt;'admin BN&lt;40'!$C$39,'admin BN&lt;40'!$B$39,
(IF(F849&gt;'admin BN&lt;40'!$C$38,'admin BN&lt;40'!$B$38,
(IF(F849&gt;'admin BN&lt;40'!$C$37,'admin BN&lt;40'!$B$37,
(IF(F849&gt;'admin BN&lt;40'!$C$36,'admin BN&lt;40'!$B$36,
(IF(F849&gt;'admin BN&lt;40'!$C$35,'admin BN&lt;40'!$B$35,
(IF(F849&gt;'admin BN&lt;40'!$C$34,'admin BN&lt;40'!$B$34,
(IF(F849&gt;'admin BN&lt;40'!$C$33,'admin BN&lt;40'!$B$33,
(IF(F849&gt;'admin BN&lt;40'!$C$32,'admin BN&lt;40'!$B$32,
(IF(F849&gt;'admin BN&lt;40'!$C$31,'admin BN&lt;40'!$B$31,
(IF(F849&gt;'admin BN&lt;40'!$C$30,'admin BN&lt;40'!$B$30,
(IF(F849&gt;'admin BN&lt;40'!$C$29,'admin BN&lt;40'!$B$29,IF(F849="","",'admin BN&lt;40'!$B$28)))))))))))))))))))))))))))</f>
        <v/>
      </c>
      <c r="N849" s="12" t="str">
        <f xml:space="preserve">
IF(ISBLANK(K849),"",
IF(K849&gt;'admin BN&lt;40'!$E$6,"Safe",
IF(K849&gt;'admin BN&lt;40'!$G$6,"Danger",)))</f>
        <v/>
      </c>
      <c r="O849" s="13" t="str">
        <f xml:space="preserve">
IF(ISBLANK(L849),"",
IF(L849&gt;'admin BN&lt;40'!$G$7,"Danger",
IF(L849&gt;'admin BN&lt;40'!$F$7,"Alert",
IF(L849&gt;='admin BN&lt;40'!$E$7,"Safe",""))))</f>
        <v/>
      </c>
      <c r="P849" s="14" t="str">
        <f xml:space="preserve">
(IF(G849&gt;'admin BN&lt;40'!$C$23,'admin BN&lt;40'!$B$23,
(IF(G849&gt;'admin BN&lt;40'!$C$22,'admin BN&lt;40'!$B$22,
(IF(G849&gt;'admin BN&lt;40'!$C$21,'admin BN&lt;40'!$B$21,
(IF(G849&gt;'admin BN&lt;40'!$C$20,'admin BN&lt;40'!$B$20,IF(G849&gt;'admin BN&lt;40'!$C$19,'admin BN&lt;40'!$B$19,"")))))))))</f>
        <v/>
      </c>
      <c r="Q849" s="14" t="str">
        <f t="shared" si="26"/>
        <v/>
      </c>
      <c r="R849" s="14">
        <f t="shared" si="27"/>
        <v>5</v>
      </c>
      <c r="S849" s="15" t="str">
        <f xml:space="preserve">
IF($R849&gt;0,"Fill in all required fields",
IF(OR($M849="&gt;3.0%",$M849="2.0-3.0%",$M849="1.5-2.0%",$M849="0.5-1.5%"),"Fuel sulphur content is too high for operation on BN&lt;40, please use a higher BN CLO and the matching sheet",
IF($I849&gt;100,"CLO not suitable for this sheet. Please check BN &gt;100 sheet",
IF(AND($I849&gt;39,$I849&lt;101),"CLO not suitable for this sheet. Please check BN40 - BN100 sheet",
IF(ISERROR(VLOOKUP(Q849,'admin BN&lt;40'!J$6:M$59,4,FALSE)),"",VLOOKUP(Q849,'admin BN&lt;40'!J$6:M$59,4,FALSE))))))</f>
        <v>Fill in all required fields</v>
      </c>
    </row>
    <row r="850" spans="2:19" ht="15">
      <c r="B850" s="10">
        <v>845</v>
      </c>
      <c r="C850" s="41"/>
      <c r="D850" s="42"/>
      <c r="E850" s="42"/>
      <c r="F850" s="42"/>
      <c r="G850" s="42"/>
      <c r="H850" s="42"/>
      <c r="I850" s="42"/>
      <c r="J850" s="42"/>
      <c r="K850" s="42"/>
      <c r="L850" s="42"/>
      <c r="M850" s="11" t="str">
        <f xml:space="preserve">
(IF(F850&gt;'admin BN&lt;40'!$C$41,'admin BN&lt;40'!$B$41,
(IF(F850&gt;'admin BN&lt;40'!$C$40,'admin BN&lt;40'!$B$40,
(IF(F850&gt;'admin BN&lt;40'!$C$39,'admin BN&lt;40'!$B$39,
(IF(F850&gt;'admin BN&lt;40'!$C$38,'admin BN&lt;40'!$B$38,
(IF(F850&gt;'admin BN&lt;40'!$C$37,'admin BN&lt;40'!$B$37,
(IF(F850&gt;'admin BN&lt;40'!$C$36,'admin BN&lt;40'!$B$36,
(IF(F850&gt;'admin BN&lt;40'!$C$35,'admin BN&lt;40'!$B$35,
(IF(F850&gt;'admin BN&lt;40'!$C$34,'admin BN&lt;40'!$B$34,
(IF(F850&gt;'admin BN&lt;40'!$C$33,'admin BN&lt;40'!$B$33,
(IF(F850&gt;'admin BN&lt;40'!$C$32,'admin BN&lt;40'!$B$32,
(IF(F850&gt;'admin BN&lt;40'!$C$31,'admin BN&lt;40'!$B$31,
(IF(F850&gt;'admin BN&lt;40'!$C$30,'admin BN&lt;40'!$B$30,
(IF(F850&gt;'admin BN&lt;40'!$C$29,'admin BN&lt;40'!$B$29,IF(F850="","",'admin BN&lt;40'!$B$28)))))))))))))))))))))))))))</f>
        <v/>
      </c>
      <c r="N850" s="12" t="str">
        <f xml:space="preserve">
IF(ISBLANK(K850),"",
IF(K850&gt;'admin BN&lt;40'!$E$6,"Safe",
IF(K850&gt;'admin BN&lt;40'!$G$6,"Danger",)))</f>
        <v/>
      </c>
      <c r="O850" s="13" t="str">
        <f xml:space="preserve">
IF(ISBLANK(L850),"",
IF(L850&gt;'admin BN&lt;40'!$G$7,"Danger",
IF(L850&gt;'admin BN&lt;40'!$F$7,"Alert",
IF(L850&gt;='admin BN&lt;40'!$E$7,"Safe",""))))</f>
        <v/>
      </c>
      <c r="P850" s="14" t="str">
        <f xml:space="preserve">
(IF(G850&gt;'admin BN&lt;40'!$C$23,'admin BN&lt;40'!$B$23,
(IF(G850&gt;'admin BN&lt;40'!$C$22,'admin BN&lt;40'!$B$22,
(IF(G850&gt;'admin BN&lt;40'!$C$21,'admin BN&lt;40'!$B$21,
(IF(G850&gt;'admin BN&lt;40'!$C$20,'admin BN&lt;40'!$B$20,IF(G850&gt;'admin BN&lt;40'!$C$19,'admin BN&lt;40'!$B$19,"")))))))))</f>
        <v/>
      </c>
      <c r="Q850" s="14" t="str">
        <f t="shared" si="26"/>
        <v/>
      </c>
      <c r="R850" s="14">
        <f t="shared" si="27"/>
        <v>5</v>
      </c>
      <c r="S850" s="15" t="str">
        <f xml:space="preserve">
IF($R850&gt;0,"Fill in all required fields",
IF(OR($M850="&gt;3.0%",$M850="2.0-3.0%",$M850="1.5-2.0%",$M850="0.5-1.5%"),"Fuel sulphur content is too high for operation on BN&lt;40, please use a higher BN CLO and the matching sheet",
IF($I850&gt;100,"CLO not suitable for this sheet. Please check BN &gt;100 sheet",
IF(AND($I850&gt;39,$I850&lt;101),"CLO not suitable for this sheet. Please check BN40 - BN100 sheet",
IF(ISERROR(VLOOKUP(Q850,'admin BN&lt;40'!J$6:M$59,4,FALSE)),"",VLOOKUP(Q850,'admin BN&lt;40'!J$6:M$59,4,FALSE))))))</f>
        <v>Fill in all required fields</v>
      </c>
    </row>
    <row r="851" spans="2:19" ht="15">
      <c r="B851" s="10">
        <v>846</v>
      </c>
      <c r="C851" s="41"/>
      <c r="D851" s="42"/>
      <c r="E851" s="42"/>
      <c r="F851" s="42"/>
      <c r="G851" s="42"/>
      <c r="H851" s="42"/>
      <c r="I851" s="42"/>
      <c r="J851" s="42"/>
      <c r="K851" s="42"/>
      <c r="L851" s="42"/>
      <c r="M851" s="11" t="str">
        <f xml:space="preserve">
(IF(F851&gt;'admin BN&lt;40'!$C$41,'admin BN&lt;40'!$B$41,
(IF(F851&gt;'admin BN&lt;40'!$C$40,'admin BN&lt;40'!$B$40,
(IF(F851&gt;'admin BN&lt;40'!$C$39,'admin BN&lt;40'!$B$39,
(IF(F851&gt;'admin BN&lt;40'!$C$38,'admin BN&lt;40'!$B$38,
(IF(F851&gt;'admin BN&lt;40'!$C$37,'admin BN&lt;40'!$B$37,
(IF(F851&gt;'admin BN&lt;40'!$C$36,'admin BN&lt;40'!$B$36,
(IF(F851&gt;'admin BN&lt;40'!$C$35,'admin BN&lt;40'!$B$35,
(IF(F851&gt;'admin BN&lt;40'!$C$34,'admin BN&lt;40'!$B$34,
(IF(F851&gt;'admin BN&lt;40'!$C$33,'admin BN&lt;40'!$B$33,
(IF(F851&gt;'admin BN&lt;40'!$C$32,'admin BN&lt;40'!$B$32,
(IF(F851&gt;'admin BN&lt;40'!$C$31,'admin BN&lt;40'!$B$31,
(IF(F851&gt;'admin BN&lt;40'!$C$30,'admin BN&lt;40'!$B$30,
(IF(F851&gt;'admin BN&lt;40'!$C$29,'admin BN&lt;40'!$B$29,IF(F851="","",'admin BN&lt;40'!$B$28)))))))))))))))))))))))))))</f>
        <v/>
      </c>
      <c r="N851" s="12" t="str">
        <f xml:space="preserve">
IF(ISBLANK(K851),"",
IF(K851&gt;'admin BN&lt;40'!$E$6,"Safe",
IF(K851&gt;'admin BN&lt;40'!$G$6,"Danger",)))</f>
        <v/>
      </c>
      <c r="O851" s="13" t="str">
        <f xml:space="preserve">
IF(ISBLANK(L851),"",
IF(L851&gt;'admin BN&lt;40'!$G$7,"Danger",
IF(L851&gt;'admin BN&lt;40'!$F$7,"Alert",
IF(L851&gt;='admin BN&lt;40'!$E$7,"Safe",""))))</f>
        <v/>
      </c>
      <c r="P851" s="14" t="str">
        <f xml:space="preserve">
(IF(G851&gt;'admin BN&lt;40'!$C$23,'admin BN&lt;40'!$B$23,
(IF(G851&gt;'admin BN&lt;40'!$C$22,'admin BN&lt;40'!$B$22,
(IF(G851&gt;'admin BN&lt;40'!$C$21,'admin BN&lt;40'!$B$21,
(IF(G851&gt;'admin BN&lt;40'!$C$20,'admin BN&lt;40'!$B$20,IF(G851&gt;'admin BN&lt;40'!$C$19,'admin BN&lt;40'!$B$19,"")))))))))</f>
        <v/>
      </c>
      <c r="Q851" s="14" t="str">
        <f t="shared" si="26"/>
        <v/>
      </c>
      <c r="R851" s="14">
        <f t="shared" si="27"/>
        <v>5</v>
      </c>
      <c r="S851" s="15" t="str">
        <f xml:space="preserve">
IF($R851&gt;0,"Fill in all required fields",
IF(OR($M851="&gt;3.0%",$M851="2.0-3.0%",$M851="1.5-2.0%",$M851="0.5-1.5%"),"Fuel sulphur content is too high for operation on BN&lt;40, please use a higher BN CLO and the matching sheet",
IF($I851&gt;100,"CLO not suitable for this sheet. Please check BN &gt;100 sheet",
IF(AND($I851&gt;39,$I851&lt;101),"CLO not suitable for this sheet. Please check BN40 - BN100 sheet",
IF(ISERROR(VLOOKUP(Q851,'admin BN&lt;40'!J$6:M$59,4,FALSE)),"",VLOOKUP(Q851,'admin BN&lt;40'!J$6:M$59,4,FALSE))))))</f>
        <v>Fill in all required fields</v>
      </c>
    </row>
    <row r="852" spans="2:19" ht="15">
      <c r="B852" s="10">
        <v>847</v>
      </c>
      <c r="C852" s="41"/>
      <c r="D852" s="42"/>
      <c r="E852" s="42"/>
      <c r="F852" s="42"/>
      <c r="G852" s="42"/>
      <c r="H852" s="42"/>
      <c r="I852" s="42"/>
      <c r="J852" s="42"/>
      <c r="K852" s="42"/>
      <c r="L852" s="42"/>
      <c r="M852" s="11" t="str">
        <f xml:space="preserve">
(IF(F852&gt;'admin BN&lt;40'!$C$41,'admin BN&lt;40'!$B$41,
(IF(F852&gt;'admin BN&lt;40'!$C$40,'admin BN&lt;40'!$B$40,
(IF(F852&gt;'admin BN&lt;40'!$C$39,'admin BN&lt;40'!$B$39,
(IF(F852&gt;'admin BN&lt;40'!$C$38,'admin BN&lt;40'!$B$38,
(IF(F852&gt;'admin BN&lt;40'!$C$37,'admin BN&lt;40'!$B$37,
(IF(F852&gt;'admin BN&lt;40'!$C$36,'admin BN&lt;40'!$B$36,
(IF(F852&gt;'admin BN&lt;40'!$C$35,'admin BN&lt;40'!$B$35,
(IF(F852&gt;'admin BN&lt;40'!$C$34,'admin BN&lt;40'!$B$34,
(IF(F852&gt;'admin BN&lt;40'!$C$33,'admin BN&lt;40'!$B$33,
(IF(F852&gt;'admin BN&lt;40'!$C$32,'admin BN&lt;40'!$B$32,
(IF(F852&gt;'admin BN&lt;40'!$C$31,'admin BN&lt;40'!$B$31,
(IF(F852&gt;'admin BN&lt;40'!$C$30,'admin BN&lt;40'!$B$30,
(IF(F852&gt;'admin BN&lt;40'!$C$29,'admin BN&lt;40'!$B$29,IF(F852="","",'admin BN&lt;40'!$B$28)))))))))))))))))))))))))))</f>
        <v/>
      </c>
      <c r="N852" s="12" t="str">
        <f xml:space="preserve">
IF(ISBLANK(K852),"",
IF(K852&gt;'admin BN&lt;40'!$E$6,"Safe",
IF(K852&gt;'admin BN&lt;40'!$G$6,"Danger",)))</f>
        <v/>
      </c>
      <c r="O852" s="13" t="str">
        <f xml:space="preserve">
IF(ISBLANK(L852),"",
IF(L852&gt;'admin BN&lt;40'!$G$7,"Danger",
IF(L852&gt;'admin BN&lt;40'!$F$7,"Alert",
IF(L852&gt;='admin BN&lt;40'!$E$7,"Safe",""))))</f>
        <v/>
      </c>
      <c r="P852" s="14" t="str">
        <f xml:space="preserve">
(IF(G852&gt;'admin BN&lt;40'!$C$23,'admin BN&lt;40'!$B$23,
(IF(G852&gt;'admin BN&lt;40'!$C$22,'admin BN&lt;40'!$B$22,
(IF(G852&gt;'admin BN&lt;40'!$C$21,'admin BN&lt;40'!$B$21,
(IF(G852&gt;'admin BN&lt;40'!$C$20,'admin BN&lt;40'!$B$20,IF(G852&gt;'admin BN&lt;40'!$C$19,'admin BN&lt;40'!$B$19,"")))))))))</f>
        <v/>
      </c>
      <c r="Q852" s="14" t="str">
        <f t="shared" si="26"/>
        <v/>
      </c>
      <c r="R852" s="14">
        <f t="shared" si="27"/>
        <v>5</v>
      </c>
      <c r="S852" s="15" t="str">
        <f xml:space="preserve">
IF($R852&gt;0,"Fill in all required fields",
IF(OR($M852="&gt;3.0%",$M852="2.0-3.0%",$M852="1.5-2.0%",$M852="0.5-1.5%"),"Fuel sulphur content is too high for operation on BN&lt;40, please use a higher BN CLO and the matching sheet",
IF($I852&gt;100,"CLO not suitable for this sheet. Please check BN &gt;100 sheet",
IF(AND($I852&gt;39,$I852&lt;101),"CLO not suitable for this sheet. Please check BN40 - BN100 sheet",
IF(ISERROR(VLOOKUP(Q852,'admin BN&lt;40'!J$6:M$59,4,FALSE)),"",VLOOKUP(Q852,'admin BN&lt;40'!J$6:M$59,4,FALSE))))))</f>
        <v>Fill in all required fields</v>
      </c>
    </row>
    <row r="853" spans="2:19" ht="15">
      <c r="B853" s="10">
        <v>848</v>
      </c>
      <c r="C853" s="41"/>
      <c r="D853" s="42"/>
      <c r="E853" s="42"/>
      <c r="F853" s="42"/>
      <c r="G853" s="42"/>
      <c r="H853" s="42"/>
      <c r="I853" s="42"/>
      <c r="J853" s="42"/>
      <c r="K853" s="42"/>
      <c r="L853" s="42"/>
      <c r="M853" s="11" t="str">
        <f xml:space="preserve">
(IF(F853&gt;'admin BN&lt;40'!$C$41,'admin BN&lt;40'!$B$41,
(IF(F853&gt;'admin BN&lt;40'!$C$40,'admin BN&lt;40'!$B$40,
(IF(F853&gt;'admin BN&lt;40'!$C$39,'admin BN&lt;40'!$B$39,
(IF(F853&gt;'admin BN&lt;40'!$C$38,'admin BN&lt;40'!$B$38,
(IF(F853&gt;'admin BN&lt;40'!$C$37,'admin BN&lt;40'!$B$37,
(IF(F853&gt;'admin BN&lt;40'!$C$36,'admin BN&lt;40'!$B$36,
(IF(F853&gt;'admin BN&lt;40'!$C$35,'admin BN&lt;40'!$B$35,
(IF(F853&gt;'admin BN&lt;40'!$C$34,'admin BN&lt;40'!$B$34,
(IF(F853&gt;'admin BN&lt;40'!$C$33,'admin BN&lt;40'!$B$33,
(IF(F853&gt;'admin BN&lt;40'!$C$32,'admin BN&lt;40'!$B$32,
(IF(F853&gt;'admin BN&lt;40'!$C$31,'admin BN&lt;40'!$B$31,
(IF(F853&gt;'admin BN&lt;40'!$C$30,'admin BN&lt;40'!$B$30,
(IF(F853&gt;'admin BN&lt;40'!$C$29,'admin BN&lt;40'!$B$29,IF(F853="","",'admin BN&lt;40'!$B$28)))))))))))))))))))))))))))</f>
        <v/>
      </c>
      <c r="N853" s="12" t="str">
        <f xml:space="preserve">
IF(ISBLANK(K853),"",
IF(K853&gt;'admin BN&lt;40'!$E$6,"Safe",
IF(K853&gt;'admin BN&lt;40'!$G$6,"Danger",)))</f>
        <v/>
      </c>
      <c r="O853" s="13" t="str">
        <f xml:space="preserve">
IF(ISBLANK(L853),"",
IF(L853&gt;'admin BN&lt;40'!$G$7,"Danger",
IF(L853&gt;'admin BN&lt;40'!$F$7,"Alert",
IF(L853&gt;='admin BN&lt;40'!$E$7,"Safe",""))))</f>
        <v/>
      </c>
      <c r="P853" s="14" t="str">
        <f xml:space="preserve">
(IF(G853&gt;'admin BN&lt;40'!$C$23,'admin BN&lt;40'!$B$23,
(IF(G853&gt;'admin BN&lt;40'!$C$22,'admin BN&lt;40'!$B$22,
(IF(G853&gt;'admin BN&lt;40'!$C$21,'admin BN&lt;40'!$B$21,
(IF(G853&gt;'admin BN&lt;40'!$C$20,'admin BN&lt;40'!$B$20,IF(G853&gt;'admin BN&lt;40'!$C$19,'admin BN&lt;40'!$B$19,"")))))))))</f>
        <v/>
      </c>
      <c r="Q853" s="14" t="str">
        <f t="shared" si="26"/>
        <v/>
      </c>
      <c r="R853" s="14">
        <f t="shared" si="27"/>
        <v>5</v>
      </c>
      <c r="S853" s="15" t="str">
        <f xml:space="preserve">
IF($R853&gt;0,"Fill in all required fields",
IF(OR($M853="&gt;3.0%",$M853="2.0-3.0%",$M853="1.5-2.0%",$M853="0.5-1.5%"),"Fuel sulphur content is too high for operation on BN&lt;40, please use a higher BN CLO and the matching sheet",
IF($I853&gt;100,"CLO not suitable for this sheet. Please check BN &gt;100 sheet",
IF(AND($I853&gt;39,$I853&lt;101),"CLO not suitable for this sheet. Please check BN40 - BN100 sheet",
IF(ISERROR(VLOOKUP(Q853,'admin BN&lt;40'!J$6:M$59,4,FALSE)),"",VLOOKUP(Q853,'admin BN&lt;40'!J$6:M$59,4,FALSE))))))</f>
        <v>Fill in all required fields</v>
      </c>
    </row>
    <row r="854" spans="2:19" ht="15">
      <c r="B854" s="10">
        <v>849</v>
      </c>
      <c r="C854" s="41"/>
      <c r="D854" s="42"/>
      <c r="E854" s="42"/>
      <c r="F854" s="42"/>
      <c r="G854" s="42"/>
      <c r="H854" s="42"/>
      <c r="I854" s="42"/>
      <c r="J854" s="42"/>
      <c r="K854" s="42"/>
      <c r="L854" s="42"/>
      <c r="M854" s="11" t="str">
        <f xml:space="preserve">
(IF(F854&gt;'admin BN&lt;40'!$C$41,'admin BN&lt;40'!$B$41,
(IF(F854&gt;'admin BN&lt;40'!$C$40,'admin BN&lt;40'!$B$40,
(IF(F854&gt;'admin BN&lt;40'!$C$39,'admin BN&lt;40'!$B$39,
(IF(F854&gt;'admin BN&lt;40'!$C$38,'admin BN&lt;40'!$B$38,
(IF(F854&gt;'admin BN&lt;40'!$C$37,'admin BN&lt;40'!$B$37,
(IF(F854&gt;'admin BN&lt;40'!$C$36,'admin BN&lt;40'!$B$36,
(IF(F854&gt;'admin BN&lt;40'!$C$35,'admin BN&lt;40'!$B$35,
(IF(F854&gt;'admin BN&lt;40'!$C$34,'admin BN&lt;40'!$B$34,
(IF(F854&gt;'admin BN&lt;40'!$C$33,'admin BN&lt;40'!$B$33,
(IF(F854&gt;'admin BN&lt;40'!$C$32,'admin BN&lt;40'!$B$32,
(IF(F854&gt;'admin BN&lt;40'!$C$31,'admin BN&lt;40'!$B$31,
(IF(F854&gt;'admin BN&lt;40'!$C$30,'admin BN&lt;40'!$B$30,
(IF(F854&gt;'admin BN&lt;40'!$C$29,'admin BN&lt;40'!$B$29,IF(F854="","",'admin BN&lt;40'!$B$28)))))))))))))))))))))))))))</f>
        <v/>
      </c>
      <c r="N854" s="12" t="str">
        <f xml:space="preserve">
IF(ISBLANK(K854),"",
IF(K854&gt;'admin BN&lt;40'!$E$6,"Safe",
IF(K854&gt;'admin BN&lt;40'!$G$6,"Danger",)))</f>
        <v/>
      </c>
      <c r="O854" s="13" t="str">
        <f xml:space="preserve">
IF(ISBLANK(L854),"",
IF(L854&gt;'admin BN&lt;40'!$G$7,"Danger",
IF(L854&gt;'admin BN&lt;40'!$F$7,"Alert",
IF(L854&gt;='admin BN&lt;40'!$E$7,"Safe",""))))</f>
        <v/>
      </c>
      <c r="P854" s="14" t="str">
        <f xml:space="preserve">
(IF(G854&gt;'admin BN&lt;40'!$C$23,'admin BN&lt;40'!$B$23,
(IF(G854&gt;'admin BN&lt;40'!$C$22,'admin BN&lt;40'!$B$22,
(IF(G854&gt;'admin BN&lt;40'!$C$21,'admin BN&lt;40'!$B$21,
(IF(G854&gt;'admin BN&lt;40'!$C$20,'admin BN&lt;40'!$B$20,IF(G854&gt;'admin BN&lt;40'!$C$19,'admin BN&lt;40'!$B$19,"")))))))))</f>
        <v/>
      </c>
      <c r="Q854" s="14" t="str">
        <f t="shared" si="26"/>
        <v/>
      </c>
      <c r="R854" s="14">
        <f t="shared" si="27"/>
        <v>5</v>
      </c>
      <c r="S854" s="15" t="str">
        <f xml:space="preserve">
IF($R854&gt;0,"Fill in all required fields",
IF(OR($M854="&gt;3.0%",$M854="2.0-3.0%",$M854="1.5-2.0%",$M854="0.5-1.5%"),"Fuel sulphur content is too high for operation on BN&lt;40, please use a higher BN CLO and the matching sheet",
IF($I854&gt;100,"CLO not suitable for this sheet. Please check BN &gt;100 sheet",
IF(AND($I854&gt;39,$I854&lt;101),"CLO not suitable for this sheet. Please check BN40 - BN100 sheet",
IF(ISERROR(VLOOKUP(Q854,'admin BN&lt;40'!J$6:M$59,4,FALSE)),"",VLOOKUP(Q854,'admin BN&lt;40'!J$6:M$59,4,FALSE))))))</f>
        <v>Fill in all required fields</v>
      </c>
    </row>
    <row r="855" spans="2:19" ht="15">
      <c r="B855" s="10">
        <v>850</v>
      </c>
      <c r="C855" s="41"/>
      <c r="D855" s="42"/>
      <c r="E855" s="42"/>
      <c r="F855" s="42"/>
      <c r="G855" s="42"/>
      <c r="H855" s="42"/>
      <c r="I855" s="42"/>
      <c r="J855" s="42"/>
      <c r="K855" s="42"/>
      <c r="L855" s="42"/>
      <c r="M855" s="11" t="str">
        <f xml:space="preserve">
(IF(F855&gt;'admin BN&lt;40'!$C$41,'admin BN&lt;40'!$B$41,
(IF(F855&gt;'admin BN&lt;40'!$C$40,'admin BN&lt;40'!$B$40,
(IF(F855&gt;'admin BN&lt;40'!$C$39,'admin BN&lt;40'!$B$39,
(IF(F855&gt;'admin BN&lt;40'!$C$38,'admin BN&lt;40'!$B$38,
(IF(F855&gt;'admin BN&lt;40'!$C$37,'admin BN&lt;40'!$B$37,
(IF(F855&gt;'admin BN&lt;40'!$C$36,'admin BN&lt;40'!$B$36,
(IF(F855&gt;'admin BN&lt;40'!$C$35,'admin BN&lt;40'!$B$35,
(IF(F855&gt;'admin BN&lt;40'!$C$34,'admin BN&lt;40'!$B$34,
(IF(F855&gt;'admin BN&lt;40'!$C$33,'admin BN&lt;40'!$B$33,
(IF(F855&gt;'admin BN&lt;40'!$C$32,'admin BN&lt;40'!$B$32,
(IF(F855&gt;'admin BN&lt;40'!$C$31,'admin BN&lt;40'!$B$31,
(IF(F855&gt;'admin BN&lt;40'!$C$30,'admin BN&lt;40'!$B$30,
(IF(F855&gt;'admin BN&lt;40'!$C$29,'admin BN&lt;40'!$B$29,IF(F855="","",'admin BN&lt;40'!$B$28)))))))))))))))))))))))))))</f>
        <v/>
      </c>
      <c r="N855" s="12" t="str">
        <f xml:space="preserve">
IF(ISBLANK(K855),"",
IF(K855&gt;'admin BN&lt;40'!$E$6,"Safe",
IF(K855&gt;'admin BN&lt;40'!$G$6,"Danger",)))</f>
        <v/>
      </c>
      <c r="O855" s="13" t="str">
        <f xml:space="preserve">
IF(ISBLANK(L855),"",
IF(L855&gt;'admin BN&lt;40'!$G$7,"Danger",
IF(L855&gt;'admin BN&lt;40'!$F$7,"Alert",
IF(L855&gt;='admin BN&lt;40'!$E$7,"Safe",""))))</f>
        <v/>
      </c>
      <c r="P855" s="14" t="str">
        <f xml:space="preserve">
(IF(G855&gt;'admin BN&lt;40'!$C$23,'admin BN&lt;40'!$B$23,
(IF(G855&gt;'admin BN&lt;40'!$C$22,'admin BN&lt;40'!$B$22,
(IF(G855&gt;'admin BN&lt;40'!$C$21,'admin BN&lt;40'!$B$21,
(IF(G855&gt;'admin BN&lt;40'!$C$20,'admin BN&lt;40'!$B$20,IF(G855&gt;'admin BN&lt;40'!$C$19,'admin BN&lt;40'!$B$19,"")))))))))</f>
        <v/>
      </c>
      <c r="Q855" s="14" t="str">
        <f t="shared" si="26"/>
        <v/>
      </c>
      <c r="R855" s="14">
        <f t="shared" si="27"/>
        <v>5</v>
      </c>
      <c r="S855" s="15" t="str">
        <f xml:space="preserve">
IF($R855&gt;0,"Fill in all required fields",
IF(OR($M855="&gt;3.0%",$M855="2.0-3.0%",$M855="1.5-2.0%",$M855="0.5-1.5%"),"Fuel sulphur content is too high for operation on BN&lt;40, please use a higher BN CLO and the matching sheet",
IF($I855&gt;100,"CLO not suitable for this sheet. Please check BN &gt;100 sheet",
IF(AND($I855&gt;39,$I855&lt;101),"CLO not suitable for this sheet. Please check BN40 - BN100 sheet",
IF(ISERROR(VLOOKUP(Q855,'admin BN&lt;40'!J$6:M$59,4,FALSE)),"",VLOOKUP(Q855,'admin BN&lt;40'!J$6:M$59,4,FALSE))))))</f>
        <v>Fill in all required fields</v>
      </c>
    </row>
    <row r="856" spans="2:19" ht="15">
      <c r="B856" s="10">
        <v>851</v>
      </c>
      <c r="C856" s="41"/>
      <c r="D856" s="42"/>
      <c r="E856" s="42"/>
      <c r="F856" s="42"/>
      <c r="G856" s="42"/>
      <c r="H856" s="42"/>
      <c r="I856" s="42"/>
      <c r="J856" s="42"/>
      <c r="K856" s="42"/>
      <c r="L856" s="42"/>
      <c r="M856" s="11" t="str">
        <f xml:space="preserve">
(IF(F856&gt;'admin BN&lt;40'!$C$41,'admin BN&lt;40'!$B$41,
(IF(F856&gt;'admin BN&lt;40'!$C$40,'admin BN&lt;40'!$B$40,
(IF(F856&gt;'admin BN&lt;40'!$C$39,'admin BN&lt;40'!$B$39,
(IF(F856&gt;'admin BN&lt;40'!$C$38,'admin BN&lt;40'!$B$38,
(IF(F856&gt;'admin BN&lt;40'!$C$37,'admin BN&lt;40'!$B$37,
(IF(F856&gt;'admin BN&lt;40'!$C$36,'admin BN&lt;40'!$B$36,
(IF(F856&gt;'admin BN&lt;40'!$C$35,'admin BN&lt;40'!$B$35,
(IF(F856&gt;'admin BN&lt;40'!$C$34,'admin BN&lt;40'!$B$34,
(IF(F856&gt;'admin BN&lt;40'!$C$33,'admin BN&lt;40'!$B$33,
(IF(F856&gt;'admin BN&lt;40'!$C$32,'admin BN&lt;40'!$B$32,
(IF(F856&gt;'admin BN&lt;40'!$C$31,'admin BN&lt;40'!$B$31,
(IF(F856&gt;'admin BN&lt;40'!$C$30,'admin BN&lt;40'!$B$30,
(IF(F856&gt;'admin BN&lt;40'!$C$29,'admin BN&lt;40'!$B$29,IF(F856="","",'admin BN&lt;40'!$B$28)))))))))))))))))))))))))))</f>
        <v/>
      </c>
      <c r="N856" s="12" t="str">
        <f xml:space="preserve">
IF(ISBLANK(K856),"",
IF(K856&gt;'admin BN&lt;40'!$E$6,"Safe",
IF(K856&gt;'admin BN&lt;40'!$G$6,"Danger",)))</f>
        <v/>
      </c>
      <c r="O856" s="13" t="str">
        <f xml:space="preserve">
IF(ISBLANK(L856),"",
IF(L856&gt;'admin BN&lt;40'!$G$7,"Danger",
IF(L856&gt;'admin BN&lt;40'!$F$7,"Alert",
IF(L856&gt;='admin BN&lt;40'!$E$7,"Safe",""))))</f>
        <v/>
      </c>
      <c r="P856" s="14" t="str">
        <f xml:space="preserve">
(IF(G856&gt;'admin BN&lt;40'!$C$23,'admin BN&lt;40'!$B$23,
(IF(G856&gt;'admin BN&lt;40'!$C$22,'admin BN&lt;40'!$B$22,
(IF(G856&gt;'admin BN&lt;40'!$C$21,'admin BN&lt;40'!$B$21,
(IF(G856&gt;'admin BN&lt;40'!$C$20,'admin BN&lt;40'!$B$20,IF(G856&gt;'admin BN&lt;40'!$C$19,'admin BN&lt;40'!$B$19,"")))))))))</f>
        <v/>
      </c>
      <c r="Q856" s="14" t="str">
        <f t="shared" si="26"/>
        <v/>
      </c>
      <c r="R856" s="14">
        <f t="shared" si="27"/>
        <v>5</v>
      </c>
      <c r="S856" s="15" t="str">
        <f xml:space="preserve">
IF($R856&gt;0,"Fill in all required fields",
IF(OR($M856="&gt;3.0%",$M856="2.0-3.0%",$M856="1.5-2.0%",$M856="0.5-1.5%"),"Fuel sulphur content is too high for operation on BN&lt;40, please use a higher BN CLO and the matching sheet",
IF($I856&gt;100,"CLO not suitable for this sheet. Please check BN &gt;100 sheet",
IF(AND($I856&gt;39,$I856&lt;101),"CLO not suitable for this sheet. Please check BN40 - BN100 sheet",
IF(ISERROR(VLOOKUP(Q856,'admin BN&lt;40'!J$6:M$59,4,FALSE)),"",VLOOKUP(Q856,'admin BN&lt;40'!J$6:M$59,4,FALSE))))))</f>
        <v>Fill in all required fields</v>
      </c>
    </row>
    <row r="857" spans="2:19" ht="15">
      <c r="B857" s="10">
        <v>852</v>
      </c>
      <c r="C857" s="41"/>
      <c r="D857" s="42"/>
      <c r="E857" s="42"/>
      <c r="F857" s="42"/>
      <c r="G857" s="42"/>
      <c r="H857" s="42"/>
      <c r="I857" s="42"/>
      <c r="J857" s="42"/>
      <c r="K857" s="42"/>
      <c r="L857" s="42"/>
      <c r="M857" s="11" t="str">
        <f xml:space="preserve">
(IF(F857&gt;'admin BN&lt;40'!$C$41,'admin BN&lt;40'!$B$41,
(IF(F857&gt;'admin BN&lt;40'!$C$40,'admin BN&lt;40'!$B$40,
(IF(F857&gt;'admin BN&lt;40'!$C$39,'admin BN&lt;40'!$B$39,
(IF(F857&gt;'admin BN&lt;40'!$C$38,'admin BN&lt;40'!$B$38,
(IF(F857&gt;'admin BN&lt;40'!$C$37,'admin BN&lt;40'!$B$37,
(IF(F857&gt;'admin BN&lt;40'!$C$36,'admin BN&lt;40'!$B$36,
(IF(F857&gt;'admin BN&lt;40'!$C$35,'admin BN&lt;40'!$B$35,
(IF(F857&gt;'admin BN&lt;40'!$C$34,'admin BN&lt;40'!$B$34,
(IF(F857&gt;'admin BN&lt;40'!$C$33,'admin BN&lt;40'!$B$33,
(IF(F857&gt;'admin BN&lt;40'!$C$32,'admin BN&lt;40'!$B$32,
(IF(F857&gt;'admin BN&lt;40'!$C$31,'admin BN&lt;40'!$B$31,
(IF(F857&gt;'admin BN&lt;40'!$C$30,'admin BN&lt;40'!$B$30,
(IF(F857&gt;'admin BN&lt;40'!$C$29,'admin BN&lt;40'!$B$29,IF(F857="","",'admin BN&lt;40'!$B$28)))))))))))))))))))))))))))</f>
        <v/>
      </c>
      <c r="N857" s="12" t="str">
        <f xml:space="preserve">
IF(ISBLANK(K857),"",
IF(K857&gt;'admin BN&lt;40'!$E$6,"Safe",
IF(K857&gt;'admin BN&lt;40'!$G$6,"Danger",)))</f>
        <v/>
      </c>
      <c r="O857" s="13" t="str">
        <f xml:space="preserve">
IF(ISBLANK(L857),"",
IF(L857&gt;'admin BN&lt;40'!$G$7,"Danger",
IF(L857&gt;'admin BN&lt;40'!$F$7,"Alert",
IF(L857&gt;='admin BN&lt;40'!$E$7,"Safe",""))))</f>
        <v/>
      </c>
      <c r="P857" s="14" t="str">
        <f xml:space="preserve">
(IF(G857&gt;'admin BN&lt;40'!$C$23,'admin BN&lt;40'!$B$23,
(IF(G857&gt;'admin BN&lt;40'!$C$22,'admin BN&lt;40'!$B$22,
(IF(G857&gt;'admin BN&lt;40'!$C$21,'admin BN&lt;40'!$B$21,
(IF(G857&gt;'admin BN&lt;40'!$C$20,'admin BN&lt;40'!$B$20,IF(G857&gt;'admin BN&lt;40'!$C$19,'admin BN&lt;40'!$B$19,"")))))))))</f>
        <v/>
      </c>
      <c r="Q857" s="14" t="str">
        <f t="shared" si="26"/>
        <v/>
      </c>
      <c r="R857" s="14">
        <f t="shared" si="27"/>
        <v>5</v>
      </c>
      <c r="S857" s="15" t="str">
        <f xml:space="preserve">
IF($R857&gt;0,"Fill in all required fields",
IF(OR($M857="&gt;3.0%",$M857="2.0-3.0%",$M857="1.5-2.0%",$M857="0.5-1.5%"),"Fuel sulphur content is too high for operation on BN&lt;40, please use a higher BN CLO and the matching sheet",
IF($I857&gt;100,"CLO not suitable for this sheet. Please check BN &gt;100 sheet",
IF(AND($I857&gt;39,$I857&lt;101),"CLO not suitable for this sheet. Please check BN40 - BN100 sheet",
IF(ISERROR(VLOOKUP(Q857,'admin BN&lt;40'!J$6:M$59,4,FALSE)),"",VLOOKUP(Q857,'admin BN&lt;40'!J$6:M$59,4,FALSE))))))</f>
        <v>Fill in all required fields</v>
      </c>
    </row>
    <row r="858" spans="2:19" ht="15">
      <c r="B858" s="10">
        <v>853</v>
      </c>
      <c r="C858" s="41"/>
      <c r="D858" s="42"/>
      <c r="E858" s="42"/>
      <c r="F858" s="42"/>
      <c r="G858" s="42"/>
      <c r="H858" s="42"/>
      <c r="I858" s="42"/>
      <c r="J858" s="42"/>
      <c r="K858" s="42"/>
      <c r="L858" s="42"/>
      <c r="M858" s="11" t="str">
        <f xml:space="preserve">
(IF(F858&gt;'admin BN&lt;40'!$C$41,'admin BN&lt;40'!$B$41,
(IF(F858&gt;'admin BN&lt;40'!$C$40,'admin BN&lt;40'!$B$40,
(IF(F858&gt;'admin BN&lt;40'!$C$39,'admin BN&lt;40'!$B$39,
(IF(F858&gt;'admin BN&lt;40'!$C$38,'admin BN&lt;40'!$B$38,
(IF(F858&gt;'admin BN&lt;40'!$C$37,'admin BN&lt;40'!$B$37,
(IF(F858&gt;'admin BN&lt;40'!$C$36,'admin BN&lt;40'!$B$36,
(IF(F858&gt;'admin BN&lt;40'!$C$35,'admin BN&lt;40'!$B$35,
(IF(F858&gt;'admin BN&lt;40'!$C$34,'admin BN&lt;40'!$B$34,
(IF(F858&gt;'admin BN&lt;40'!$C$33,'admin BN&lt;40'!$B$33,
(IF(F858&gt;'admin BN&lt;40'!$C$32,'admin BN&lt;40'!$B$32,
(IF(F858&gt;'admin BN&lt;40'!$C$31,'admin BN&lt;40'!$B$31,
(IF(F858&gt;'admin BN&lt;40'!$C$30,'admin BN&lt;40'!$B$30,
(IF(F858&gt;'admin BN&lt;40'!$C$29,'admin BN&lt;40'!$B$29,IF(F858="","",'admin BN&lt;40'!$B$28)))))))))))))))))))))))))))</f>
        <v/>
      </c>
      <c r="N858" s="12" t="str">
        <f xml:space="preserve">
IF(ISBLANK(K858),"",
IF(K858&gt;'admin BN&lt;40'!$E$6,"Safe",
IF(K858&gt;'admin BN&lt;40'!$G$6,"Danger",)))</f>
        <v/>
      </c>
      <c r="O858" s="13" t="str">
        <f xml:space="preserve">
IF(ISBLANK(L858),"",
IF(L858&gt;'admin BN&lt;40'!$G$7,"Danger",
IF(L858&gt;'admin BN&lt;40'!$F$7,"Alert",
IF(L858&gt;='admin BN&lt;40'!$E$7,"Safe",""))))</f>
        <v/>
      </c>
      <c r="P858" s="14" t="str">
        <f xml:space="preserve">
(IF(G858&gt;'admin BN&lt;40'!$C$23,'admin BN&lt;40'!$B$23,
(IF(G858&gt;'admin BN&lt;40'!$C$22,'admin BN&lt;40'!$B$22,
(IF(G858&gt;'admin BN&lt;40'!$C$21,'admin BN&lt;40'!$B$21,
(IF(G858&gt;'admin BN&lt;40'!$C$20,'admin BN&lt;40'!$B$20,IF(G858&gt;'admin BN&lt;40'!$C$19,'admin BN&lt;40'!$B$19,"")))))))))</f>
        <v/>
      </c>
      <c r="Q858" s="14" t="str">
        <f t="shared" si="26"/>
        <v/>
      </c>
      <c r="R858" s="14">
        <f t="shared" si="27"/>
        <v>5</v>
      </c>
      <c r="S858" s="15" t="str">
        <f xml:space="preserve">
IF($R858&gt;0,"Fill in all required fields",
IF(OR($M858="&gt;3.0%",$M858="2.0-3.0%",$M858="1.5-2.0%",$M858="0.5-1.5%"),"Fuel sulphur content is too high for operation on BN&lt;40, please use a higher BN CLO and the matching sheet",
IF($I858&gt;100,"CLO not suitable for this sheet. Please check BN &gt;100 sheet",
IF(AND($I858&gt;39,$I858&lt;101),"CLO not suitable for this sheet. Please check BN40 - BN100 sheet",
IF(ISERROR(VLOOKUP(Q858,'admin BN&lt;40'!J$6:M$59,4,FALSE)),"",VLOOKUP(Q858,'admin BN&lt;40'!J$6:M$59,4,FALSE))))))</f>
        <v>Fill in all required fields</v>
      </c>
    </row>
    <row r="859" spans="2:19" ht="15">
      <c r="B859" s="10">
        <v>854</v>
      </c>
      <c r="C859" s="41"/>
      <c r="D859" s="42"/>
      <c r="E859" s="42"/>
      <c r="F859" s="42"/>
      <c r="G859" s="42"/>
      <c r="H859" s="42"/>
      <c r="I859" s="42"/>
      <c r="J859" s="42"/>
      <c r="K859" s="42"/>
      <c r="L859" s="42"/>
      <c r="M859" s="11" t="str">
        <f xml:space="preserve">
(IF(F859&gt;'admin BN&lt;40'!$C$41,'admin BN&lt;40'!$B$41,
(IF(F859&gt;'admin BN&lt;40'!$C$40,'admin BN&lt;40'!$B$40,
(IF(F859&gt;'admin BN&lt;40'!$C$39,'admin BN&lt;40'!$B$39,
(IF(F859&gt;'admin BN&lt;40'!$C$38,'admin BN&lt;40'!$B$38,
(IF(F859&gt;'admin BN&lt;40'!$C$37,'admin BN&lt;40'!$B$37,
(IF(F859&gt;'admin BN&lt;40'!$C$36,'admin BN&lt;40'!$B$36,
(IF(F859&gt;'admin BN&lt;40'!$C$35,'admin BN&lt;40'!$B$35,
(IF(F859&gt;'admin BN&lt;40'!$C$34,'admin BN&lt;40'!$B$34,
(IF(F859&gt;'admin BN&lt;40'!$C$33,'admin BN&lt;40'!$B$33,
(IF(F859&gt;'admin BN&lt;40'!$C$32,'admin BN&lt;40'!$B$32,
(IF(F859&gt;'admin BN&lt;40'!$C$31,'admin BN&lt;40'!$B$31,
(IF(F859&gt;'admin BN&lt;40'!$C$30,'admin BN&lt;40'!$B$30,
(IF(F859&gt;'admin BN&lt;40'!$C$29,'admin BN&lt;40'!$B$29,IF(F859="","",'admin BN&lt;40'!$B$28)))))))))))))))))))))))))))</f>
        <v/>
      </c>
      <c r="N859" s="12" t="str">
        <f xml:space="preserve">
IF(ISBLANK(K859),"",
IF(K859&gt;'admin BN&lt;40'!$E$6,"Safe",
IF(K859&gt;'admin BN&lt;40'!$G$6,"Danger",)))</f>
        <v/>
      </c>
      <c r="O859" s="13" t="str">
        <f xml:space="preserve">
IF(ISBLANK(L859),"",
IF(L859&gt;'admin BN&lt;40'!$G$7,"Danger",
IF(L859&gt;'admin BN&lt;40'!$F$7,"Alert",
IF(L859&gt;='admin BN&lt;40'!$E$7,"Safe",""))))</f>
        <v/>
      </c>
      <c r="P859" s="14" t="str">
        <f xml:space="preserve">
(IF(G859&gt;'admin BN&lt;40'!$C$23,'admin BN&lt;40'!$B$23,
(IF(G859&gt;'admin BN&lt;40'!$C$22,'admin BN&lt;40'!$B$22,
(IF(G859&gt;'admin BN&lt;40'!$C$21,'admin BN&lt;40'!$B$21,
(IF(G859&gt;'admin BN&lt;40'!$C$20,'admin BN&lt;40'!$B$20,IF(G859&gt;'admin BN&lt;40'!$C$19,'admin BN&lt;40'!$B$19,"")))))))))</f>
        <v/>
      </c>
      <c r="Q859" s="14" t="str">
        <f t="shared" si="26"/>
        <v/>
      </c>
      <c r="R859" s="14">
        <f t="shared" si="27"/>
        <v>5</v>
      </c>
      <c r="S859" s="15" t="str">
        <f xml:space="preserve">
IF($R859&gt;0,"Fill in all required fields",
IF(OR($M859="&gt;3.0%",$M859="2.0-3.0%",$M859="1.5-2.0%",$M859="0.5-1.5%"),"Fuel sulphur content is too high for operation on BN&lt;40, please use a higher BN CLO and the matching sheet",
IF($I859&gt;100,"CLO not suitable for this sheet. Please check BN &gt;100 sheet",
IF(AND($I859&gt;39,$I859&lt;101),"CLO not suitable for this sheet. Please check BN40 - BN100 sheet",
IF(ISERROR(VLOOKUP(Q859,'admin BN&lt;40'!J$6:M$59,4,FALSE)),"",VLOOKUP(Q859,'admin BN&lt;40'!J$6:M$59,4,FALSE))))))</f>
        <v>Fill in all required fields</v>
      </c>
    </row>
    <row r="860" spans="2:19" ht="15">
      <c r="B860" s="10">
        <v>855</v>
      </c>
      <c r="C860" s="41"/>
      <c r="D860" s="42"/>
      <c r="E860" s="42"/>
      <c r="F860" s="42"/>
      <c r="G860" s="42"/>
      <c r="H860" s="42"/>
      <c r="I860" s="42"/>
      <c r="J860" s="42"/>
      <c r="K860" s="42"/>
      <c r="L860" s="42"/>
      <c r="M860" s="11" t="str">
        <f xml:space="preserve">
(IF(F860&gt;'admin BN&lt;40'!$C$41,'admin BN&lt;40'!$B$41,
(IF(F860&gt;'admin BN&lt;40'!$C$40,'admin BN&lt;40'!$B$40,
(IF(F860&gt;'admin BN&lt;40'!$C$39,'admin BN&lt;40'!$B$39,
(IF(F860&gt;'admin BN&lt;40'!$C$38,'admin BN&lt;40'!$B$38,
(IF(F860&gt;'admin BN&lt;40'!$C$37,'admin BN&lt;40'!$B$37,
(IF(F860&gt;'admin BN&lt;40'!$C$36,'admin BN&lt;40'!$B$36,
(IF(F860&gt;'admin BN&lt;40'!$C$35,'admin BN&lt;40'!$B$35,
(IF(F860&gt;'admin BN&lt;40'!$C$34,'admin BN&lt;40'!$B$34,
(IF(F860&gt;'admin BN&lt;40'!$C$33,'admin BN&lt;40'!$B$33,
(IF(F860&gt;'admin BN&lt;40'!$C$32,'admin BN&lt;40'!$B$32,
(IF(F860&gt;'admin BN&lt;40'!$C$31,'admin BN&lt;40'!$B$31,
(IF(F860&gt;'admin BN&lt;40'!$C$30,'admin BN&lt;40'!$B$30,
(IF(F860&gt;'admin BN&lt;40'!$C$29,'admin BN&lt;40'!$B$29,IF(F860="","",'admin BN&lt;40'!$B$28)))))))))))))))))))))))))))</f>
        <v/>
      </c>
      <c r="N860" s="12" t="str">
        <f xml:space="preserve">
IF(ISBLANK(K860),"",
IF(K860&gt;'admin BN&lt;40'!$E$6,"Safe",
IF(K860&gt;'admin BN&lt;40'!$G$6,"Danger",)))</f>
        <v/>
      </c>
      <c r="O860" s="13" t="str">
        <f xml:space="preserve">
IF(ISBLANK(L860),"",
IF(L860&gt;'admin BN&lt;40'!$G$7,"Danger",
IF(L860&gt;'admin BN&lt;40'!$F$7,"Alert",
IF(L860&gt;='admin BN&lt;40'!$E$7,"Safe",""))))</f>
        <v/>
      </c>
      <c r="P860" s="14" t="str">
        <f xml:space="preserve">
(IF(G860&gt;'admin BN&lt;40'!$C$23,'admin BN&lt;40'!$B$23,
(IF(G860&gt;'admin BN&lt;40'!$C$22,'admin BN&lt;40'!$B$22,
(IF(G860&gt;'admin BN&lt;40'!$C$21,'admin BN&lt;40'!$B$21,
(IF(G860&gt;'admin BN&lt;40'!$C$20,'admin BN&lt;40'!$B$20,IF(G860&gt;'admin BN&lt;40'!$C$19,'admin BN&lt;40'!$B$19,"")))))))))</f>
        <v/>
      </c>
      <c r="Q860" s="14" t="str">
        <f t="shared" si="26"/>
        <v/>
      </c>
      <c r="R860" s="14">
        <f t="shared" si="27"/>
        <v>5</v>
      </c>
      <c r="S860" s="15" t="str">
        <f xml:space="preserve">
IF($R860&gt;0,"Fill in all required fields",
IF(OR($M860="&gt;3.0%",$M860="2.0-3.0%",$M860="1.5-2.0%",$M860="0.5-1.5%"),"Fuel sulphur content is too high for operation on BN&lt;40, please use a higher BN CLO and the matching sheet",
IF($I860&gt;100,"CLO not suitable for this sheet. Please check BN &gt;100 sheet",
IF(AND($I860&gt;39,$I860&lt;101),"CLO not suitable for this sheet. Please check BN40 - BN100 sheet",
IF(ISERROR(VLOOKUP(Q860,'admin BN&lt;40'!J$6:M$59,4,FALSE)),"",VLOOKUP(Q860,'admin BN&lt;40'!J$6:M$59,4,FALSE))))))</f>
        <v>Fill in all required fields</v>
      </c>
    </row>
    <row r="861" spans="2:19" ht="15">
      <c r="B861" s="10">
        <v>856</v>
      </c>
      <c r="C861" s="41"/>
      <c r="D861" s="42"/>
      <c r="E861" s="42"/>
      <c r="F861" s="42"/>
      <c r="G861" s="42"/>
      <c r="H861" s="42"/>
      <c r="I861" s="42"/>
      <c r="J861" s="42"/>
      <c r="K861" s="42"/>
      <c r="L861" s="42"/>
      <c r="M861" s="11" t="str">
        <f xml:space="preserve">
(IF(F861&gt;'admin BN&lt;40'!$C$41,'admin BN&lt;40'!$B$41,
(IF(F861&gt;'admin BN&lt;40'!$C$40,'admin BN&lt;40'!$B$40,
(IF(F861&gt;'admin BN&lt;40'!$C$39,'admin BN&lt;40'!$B$39,
(IF(F861&gt;'admin BN&lt;40'!$C$38,'admin BN&lt;40'!$B$38,
(IF(F861&gt;'admin BN&lt;40'!$C$37,'admin BN&lt;40'!$B$37,
(IF(F861&gt;'admin BN&lt;40'!$C$36,'admin BN&lt;40'!$B$36,
(IF(F861&gt;'admin BN&lt;40'!$C$35,'admin BN&lt;40'!$B$35,
(IF(F861&gt;'admin BN&lt;40'!$C$34,'admin BN&lt;40'!$B$34,
(IF(F861&gt;'admin BN&lt;40'!$C$33,'admin BN&lt;40'!$B$33,
(IF(F861&gt;'admin BN&lt;40'!$C$32,'admin BN&lt;40'!$B$32,
(IF(F861&gt;'admin BN&lt;40'!$C$31,'admin BN&lt;40'!$B$31,
(IF(F861&gt;'admin BN&lt;40'!$C$30,'admin BN&lt;40'!$B$30,
(IF(F861&gt;'admin BN&lt;40'!$C$29,'admin BN&lt;40'!$B$29,IF(F861="","",'admin BN&lt;40'!$B$28)))))))))))))))))))))))))))</f>
        <v/>
      </c>
      <c r="N861" s="12" t="str">
        <f xml:space="preserve">
IF(ISBLANK(K861),"",
IF(K861&gt;'admin BN&lt;40'!$E$6,"Safe",
IF(K861&gt;'admin BN&lt;40'!$G$6,"Danger",)))</f>
        <v/>
      </c>
      <c r="O861" s="13" t="str">
        <f xml:space="preserve">
IF(ISBLANK(L861),"",
IF(L861&gt;'admin BN&lt;40'!$G$7,"Danger",
IF(L861&gt;'admin BN&lt;40'!$F$7,"Alert",
IF(L861&gt;='admin BN&lt;40'!$E$7,"Safe",""))))</f>
        <v/>
      </c>
      <c r="P861" s="14" t="str">
        <f xml:space="preserve">
(IF(G861&gt;'admin BN&lt;40'!$C$23,'admin BN&lt;40'!$B$23,
(IF(G861&gt;'admin BN&lt;40'!$C$22,'admin BN&lt;40'!$B$22,
(IF(G861&gt;'admin BN&lt;40'!$C$21,'admin BN&lt;40'!$B$21,
(IF(G861&gt;'admin BN&lt;40'!$C$20,'admin BN&lt;40'!$B$20,IF(G861&gt;'admin BN&lt;40'!$C$19,'admin BN&lt;40'!$B$19,"")))))))))</f>
        <v/>
      </c>
      <c r="Q861" s="14" t="str">
        <f t="shared" si="26"/>
        <v/>
      </c>
      <c r="R861" s="14">
        <f t="shared" si="27"/>
        <v>5</v>
      </c>
      <c r="S861" s="15" t="str">
        <f xml:space="preserve">
IF($R861&gt;0,"Fill in all required fields",
IF(OR($M861="&gt;3.0%",$M861="2.0-3.0%",$M861="1.5-2.0%",$M861="0.5-1.5%"),"Fuel sulphur content is too high for operation on BN&lt;40, please use a higher BN CLO and the matching sheet",
IF($I861&gt;100,"CLO not suitable for this sheet. Please check BN &gt;100 sheet",
IF(AND($I861&gt;39,$I861&lt;101),"CLO not suitable for this sheet. Please check BN40 - BN100 sheet",
IF(ISERROR(VLOOKUP(Q861,'admin BN&lt;40'!J$6:M$59,4,FALSE)),"",VLOOKUP(Q861,'admin BN&lt;40'!J$6:M$59,4,FALSE))))))</f>
        <v>Fill in all required fields</v>
      </c>
    </row>
    <row r="862" spans="2:19" ht="15">
      <c r="B862" s="10">
        <v>857</v>
      </c>
      <c r="C862" s="41"/>
      <c r="D862" s="42"/>
      <c r="E862" s="42"/>
      <c r="F862" s="42"/>
      <c r="G862" s="42"/>
      <c r="H862" s="42"/>
      <c r="I862" s="42"/>
      <c r="J862" s="42"/>
      <c r="K862" s="42"/>
      <c r="L862" s="42"/>
      <c r="M862" s="11" t="str">
        <f xml:space="preserve">
(IF(F862&gt;'admin BN&lt;40'!$C$41,'admin BN&lt;40'!$B$41,
(IF(F862&gt;'admin BN&lt;40'!$C$40,'admin BN&lt;40'!$B$40,
(IF(F862&gt;'admin BN&lt;40'!$C$39,'admin BN&lt;40'!$B$39,
(IF(F862&gt;'admin BN&lt;40'!$C$38,'admin BN&lt;40'!$B$38,
(IF(F862&gt;'admin BN&lt;40'!$C$37,'admin BN&lt;40'!$B$37,
(IF(F862&gt;'admin BN&lt;40'!$C$36,'admin BN&lt;40'!$B$36,
(IF(F862&gt;'admin BN&lt;40'!$C$35,'admin BN&lt;40'!$B$35,
(IF(F862&gt;'admin BN&lt;40'!$C$34,'admin BN&lt;40'!$B$34,
(IF(F862&gt;'admin BN&lt;40'!$C$33,'admin BN&lt;40'!$B$33,
(IF(F862&gt;'admin BN&lt;40'!$C$32,'admin BN&lt;40'!$B$32,
(IF(F862&gt;'admin BN&lt;40'!$C$31,'admin BN&lt;40'!$B$31,
(IF(F862&gt;'admin BN&lt;40'!$C$30,'admin BN&lt;40'!$B$30,
(IF(F862&gt;'admin BN&lt;40'!$C$29,'admin BN&lt;40'!$B$29,IF(F862="","",'admin BN&lt;40'!$B$28)))))))))))))))))))))))))))</f>
        <v/>
      </c>
      <c r="N862" s="12" t="str">
        <f xml:space="preserve">
IF(ISBLANK(K862),"",
IF(K862&gt;'admin BN&lt;40'!$E$6,"Safe",
IF(K862&gt;'admin BN&lt;40'!$G$6,"Danger",)))</f>
        <v/>
      </c>
      <c r="O862" s="13" t="str">
        <f xml:space="preserve">
IF(ISBLANK(L862),"",
IF(L862&gt;'admin BN&lt;40'!$G$7,"Danger",
IF(L862&gt;'admin BN&lt;40'!$F$7,"Alert",
IF(L862&gt;='admin BN&lt;40'!$E$7,"Safe",""))))</f>
        <v/>
      </c>
      <c r="P862" s="14" t="str">
        <f xml:space="preserve">
(IF(G862&gt;'admin BN&lt;40'!$C$23,'admin BN&lt;40'!$B$23,
(IF(G862&gt;'admin BN&lt;40'!$C$22,'admin BN&lt;40'!$B$22,
(IF(G862&gt;'admin BN&lt;40'!$C$21,'admin BN&lt;40'!$B$21,
(IF(G862&gt;'admin BN&lt;40'!$C$20,'admin BN&lt;40'!$B$20,IF(G862&gt;'admin BN&lt;40'!$C$19,'admin BN&lt;40'!$B$19,"")))))))))</f>
        <v/>
      </c>
      <c r="Q862" s="14" t="str">
        <f t="shared" si="26"/>
        <v/>
      </c>
      <c r="R862" s="14">
        <f t="shared" si="27"/>
        <v>5</v>
      </c>
      <c r="S862" s="15" t="str">
        <f xml:space="preserve">
IF($R862&gt;0,"Fill in all required fields",
IF(OR($M862="&gt;3.0%",$M862="2.0-3.0%",$M862="1.5-2.0%",$M862="0.5-1.5%"),"Fuel sulphur content is too high for operation on BN&lt;40, please use a higher BN CLO and the matching sheet",
IF($I862&gt;100,"CLO not suitable for this sheet. Please check BN &gt;100 sheet",
IF(AND($I862&gt;39,$I862&lt;101),"CLO not suitable for this sheet. Please check BN40 - BN100 sheet",
IF(ISERROR(VLOOKUP(Q862,'admin BN&lt;40'!J$6:M$59,4,FALSE)),"",VLOOKUP(Q862,'admin BN&lt;40'!J$6:M$59,4,FALSE))))))</f>
        <v>Fill in all required fields</v>
      </c>
    </row>
    <row r="863" spans="2:19" ht="15">
      <c r="B863" s="10">
        <v>858</v>
      </c>
      <c r="C863" s="41"/>
      <c r="D863" s="42"/>
      <c r="E863" s="42"/>
      <c r="F863" s="42"/>
      <c r="G863" s="42"/>
      <c r="H863" s="42"/>
      <c r="I863" s="42"/>
      <c r="J863" s="42"/>
      <c r="K863" s="42"/>
      <c r="L863" s="42"/>
      <c r="M863" s="11" t="str">
        <f xml:space="preserve">
(IF(F863&gt;'admin BN&lt;40'!$C$41,'admin BN&lt;40'!$B$41,
(IF(F863&gt;'admin BN&lt;40'!$C$40,'admin BN&lt;40'!$B$40,
(IF(F863&gt;'admin BN&lt;40'!$C$39,'admin BN&lt;40'!$B$39,
(IF(F863&gt;'admin BN&lt;40'!$C$38,'admin BN&lt;40'!$B$38,
(IF(F863&gt;'admin BN&lt;40'!$C$37,'admin BN&lt;40'!$B$37,
(IF(F863&gt;'admin BN&lt;40'!$C$36,'admin BN&lt;40'!$B$36,
(IF(F863&gt;'admin BN&lt;40'!$C$35,'admin BN&lt;40'!$B$35,
(IF(F863&gt;'admin BN&lt;40'!$C$34,'admin BN&lt;40'!$B$34,
(IF(F863&gt;'admin BN&lt;40'!$C$33,'admin BN&lt;40'!$B$33,
(IF(F863&gt;'admin BN&lt;40'!$C$32,'admin BN&lt;40'!$B$32,
(IF(F863&gt;'admin BN&lt;40'!$C$31,'admin BN&lt;40'!$B$31,
(IF(F863&gt;'admin BN&lt;40'!$C$30,'admin BN&lt;40'!$B$30,
(IF(F863&gt;'admin BN&lt;40'!$C$29,'admin BN&lt;40'!$B$29,IF(F863="","",'admin BN&lt;40'!$B$28)))))))))))))))))))))))))))</f>
        <v/>
      </c>
      <c r="N863" s="12" t="str">
        <f xml:space="preserve">
IF(ISBLANK(K863),"",
IF(K863&gt;'admin BN&lt;40'!$E$6,"Safe",
IF(K863&gt;'admin BN&lt;40'!$G$6,"Danger",)))</f>
        <v/>
      </c>
      <c r="O863" s="13" t="str">
        <f xml:space="preserve">
IF(ISBLANK(L863),"",
IF(L863&gt;'admin BN&lt;40'!$G$7,"Danger",
IF(L863&gt;'admin BN&lt;40'!$F$7,"Alert",
IF(L863&gt;='admin BN&lt;40'!$E$7,"Safe",""))))</f>
        <v/>
      </c>
      <c r="P863" s="14" t="str">
        <f xml:space="preserve">
(IF(G863&gt;'admin BN&lt;40'!$C$23,'admin BN&lt;40'!$B$23,
(IF(G863&gt;'admin BN&lt;40'!$C$22,'admin BN&lt;40'!$B$22,
(IF(G863&gt;'admin BN&lt;40'!$C$21,'admin BN&lt;40'!$B$21,
(IF(G863&gt;'admin BN&lt;40'!$C$20,'admin BN&lt;40'!$B$20,IF(G863&gt;'admin BN&lt;40'!$C$19,'admin BN&lt;40'!$B$19,"")))))))))</f>
        <v/>
      </c>
      <c r="Q863" s="14" t="str">
        <f t="shared" si="26"/>
        <v/>
      </c>
      <c r="R863" s="14">
        <f t="shared" si="27"/>
        <v>5</v>
      </c>
      <c r="S863" s="15" t="str">
        <f xml:space="preserve">
IF($R863&gt;0,"Fill in all required fields",
IF(OR($M863="&gt;3.0%",$M863="2.0-3.0%",$M863="1.5-2.0%",$M863="0.5-1.5%"),"Fuel sulphur content is too high for operation on BN&lt;40, please use a higher BN CLO and the matching sheet",
IF($I863&gt;100,"CLO not suitable for this sheet. Please check BN &gt;100 sheet",
IF(AND($I863&gt;39,$I863&lt;101),"CLO not suitable for this sheet. Please check BN40 - BN100 sheet",
IF(ISERROR(VLOOKUP(Q863,'admin BN&lt;40'!J$6:M$59,4,FALSE)),"",VLOOKUP(Q863,'admin BN&lt;40'!J$6:M$59,4,FALSE))))))</f>
        <v>Fill in all required fields</v>
      </c>
    </row>
    <row r="864" spans="2:19" ht="15">
      <c r="B864" s="10">
        <v>859</v>
      </c>
      <c r="C864" s="41"/>
      <c r="D864" s="42"/>
      <c r="E864" s="42"/>
      <c r="F864" s="42"/>
      <c r="G864" s="42"/>
      <c r="H864" s="42"/>
      <c r="I864" s="42"/>
      <c r="J864" s="42"/>
      <c r="K864" s="42"/>
      <c r="L864" s="42"/>
      <c r="M864" s="11" t="str">
        <f xml:space="preserve">
(IF(F864&gt;'admin BN&lt;40'!$C$41,'admin BN&lt;40'!$B$41,
(IF(F864&gt;'admin BN&lt;40'!$C$40,'admin BN&lt;40'!$B$40,
(IF(F864&gt;'admin BN&lt;40'!$C$39,'admin BN&lt;40'!$B$39,
(IF(F864&gt;'admin BN&lt;40'!$C$38,'admin BN&lt;40'!$B$38,
(IF(F864&gt;'admin BN&lt;40'!$C$37,'admin BN&lt;40'!$B$37,
(IF(F864&gt;'admin BN&lt;40'!$C$36,'admin BN&lt;40'!$B$36,
(IF(F864&gt;'admin BN&lt;40'!$C$35,'admin BN&lt;40'!$B$35,
(IF(F864&gt;'admin BN&lt;40'!$C$34,'admin BN&lt;40'!$B$34,
(IF(F864&gt;'admin BN&lt;40'!$C$33,'admin BN&lt;40'!$B$33,
(IF(F864&gt;'admin BN&lt;40'!$C$32,'admin BN&lt;40'!$B$32,
(IF(F864&gt;'admin BN&lt;40'!$C$31,'admin BN&lt;40'!$B$31,
(IF(F864&gt;'admin BN&lt;40'!$C$30,'admin BN&lt;40'!$B$30,
(IF(F864&gt;'admin BN&lt;40'!$C$29,'admin BN&lt;40'!$B$29,IF(F864="","",'admin BN&lt;40'!$B$28)))))))))))))))))))))))))))</f>
        <v/>
      </c>
      <c r="N864" s="12" t="str">
        <f xml:space="preserve">
IF(ISBLANK(K864),"",
IF(K864&gt;'admin BN&lt;40'!$E$6,"Safe",
IF(K864&gt;'admin BN&lt;40'!$G$6,"Danger",)))</f>
        <v/>
      </c>
      <c r="O864" s="13" t="str">
        <f xml:space="preserve">
IF(ISBLANK(L864),"",
IF(L864&gt;'admin BN&lt;40'!$G$7,"Danger",
IF(L864&gt;'admin BN&lt;40'!$F$7,"Alert",
IF(L864&gt;='admin BN&lt;40'!$E$7,"Safe",""))))</f>
        <v/>
      </c>
      <c r="P864" s="14" t="str">
        <f xml:space="preserve">
(IF(G864&gt;'admin BN&lt;40'!$C$23,'admin BN&lt;40'!$B$23,
(IF(G864&gt;'admin BN&lt;40'!$C$22,'admin BN&lt;40'!$B$22,
(IF(G864&gt;'admin BN&lt;40'!$C$21,'admin BN&lt;40'!$B$21,
(IF(G864&gt;'admin BN&lt;40'!$C$20,'admin BN&lt;40'!$B$20,IF(G864&gt;'admin BN&lt;40'!$C$19,'admin BN&lt;40'!$B$19,"")))))))))</f>
        <v/>
      </c>
      <c r="Q864" s="14" t="str">
        <f t="shared" si="26"/>
        <v/>
      </c>
      <c r="R864" s="14">
        <f t="shared" si="27"/>
        <v>5</v>
      </c>
      <c r="S864" s="15" t="str">
        <f xml:space="preserve">
IF($R864&gt;0,"Fill in all required fields",
IF(OR($M864="&gt;3.0%",$M864="2.0-3.0%",$M864="1.5-2.0%",$M864="0.5-1.5%"),"Fuel sulphur content is too high for operation on BN&lt;40, please use a higher BN CLO and the matching sheet",
IF($I864&gt;100,"CLO not suitable for this sheet. Please check BN &gt;100 sheet",
IF(AND($I864&gt;39,$I864&lt;101),"CLO not suitable for this sheet. Please check BN40 - BN100 sheet",
IF(ISERROR(VLOOKUP(Q864,'admin BN&lt;40'!J$6:M$59,4,FALSE)),"",VLOOKUP(Q864,'admin BN&lt;40'!J$6:M$59,4,FALSE))))))</f>
        <v>Fill in all required fields</v>
      </c>
    </row>
    <row r="865" spans="2:19" ht="15">
      <c r="B865" s="10">
        <v>860</v>
      </c>
      <c r="C865" s="41"/>
      <c r="D865" s="42"/>
      <c r="E865" s="42"/>
      <c r="F865" s="42"/>
      <c r="G865" s="42"/>
      <c r="H865" s="42"/>
      <c r="I865" s="42"/>
      <c r="J865" s="42"/>
      <c r="K865" s="42"/>
      <c r="L865" s="42"/>
      <c r="M865" s="11" t="str">
        <f xml:space="preserve">
(IF(F865&gt;'admin BN&lt;40'!$C$41,'admin BN&lt;40'!$B$41,
(IF(F865&gt;'admin BN&lt;40'!$C$40,'admin BN&lt;40'!$B$40,
(IF(F865&gt;'admin BN&lt;40'!$C$39,'admin BN&lt;40'!$B$39,
(IF(F865&gt;'admin BN&lt;40'!$C$38,'admin BN&lt;40'!$B$38,
(IF(F865&gt;'admin BN&lt;40'!$C$37,'admin BN&lt;40'!$B$37,
(IF(F865&gt;'admin BN&lt;40'!$C$36,'admin BN&lt;40'!$B$36,
(IF(F865&gt;'admin BN&lt;40'!$C$35,'admin BN&lt;40'!$B$35,
(IF(F865&gt;'admin BN&lt;40'!$C$34,'admin BN&lt;40'!$B$34,
(IF(F865&gt;'admin BN&lt;40'!$C$33,'admin BN&lt;40'!$B$33,
(IF(F865&gt;'admin BN&lt;40'!$C$32,'admin BN&lt;40'!$B$32,
(IF(F865&gt;'admin BN&lt;40'!$C$31,'admin BN&lt;40'!$B$31,
(IF(F865&gt;'admin BN&lt;40'!$C$30,'admin BN&lt;40'!$B$30,
(IF(F865&gt;'admin BN&lt;40'!$C$29,'admin BN&lt;40'!$B$29,IF(F865="","",'admin BN&lt;40'!$B$28)))))))))))))))))))))))))))</f>
        <v/>
      </c>
      <c r="N865" s="12" t="str">
        <f xml:space="preserve">
IF(ISBLANK(K865),"",
IF(K865&gt;'admin BN&lt;40'!$E$6,"Safe",
IF(K865&gt;'admin BN&lt;40'!$G$6,"Danger",)))</f>
        <v/>
      </c>
      <c r="O865" s="13" t="str">
        <f xml:space="preserve">
IF(ISBLANK(L865),"",
IF(L865&gt;'admin BN&lt;40'!$G$7,"Danger",
IF(L865&gt;'admin BN&lt;40'!$F$7,"Alert",
IF(L865&gt;='admin BN&lt;40'!$E$7,"Safe",""))))</f>
        <v/>
      </c>
      <c r="P865" s="14" t="str">
        <f xml:space="preserve">
(IF(G865&gt;'admin BN&lt;40'!$C$23,'admin BN&lt;40'!$B$23,
(IF(G865&gt;'admin BN&lt;40'!$C$22,'admin BN&lt;40'!$B$22,
(IF(G865&gt;'admin BN&lt;40'!$C$21,'admin BN&lt;40'!$B$21,
(IF(G865&gt;'admin BN&lt;40'!$C$20,'admin BN&lt;40'!$B$20,IF(G865&gt;'admin BN&lt;40'!$C$19,'admin BN&lt;40'!$B$19,"")))))))))</f>
        <v/>
      </c>
      <c r="Q865" s="14" t="str">
        <f t="shared" si="26"/>
        <v/>
      </c>
      <c r="R865" s="14">
        <f t="shared" si="27"/>
        <v>5</v>
      </c>
      <c r="S865" s="15" t="str">
        <f xml:space="preserve">
IF($R865&gt;0,"Fill in all required fields",
IF(OR($M865="&gt;3.0%",$M865="2.0-3.0%",$M865="1.5-2.0%",$M865="0.5-1.5%"),"Fuel sulphur content is too high for operation on BN&lt;40, please use a higher BN CLO and the matching sheet",
IF($I865&gt;100,"CLO not suitable for this sheet. Please check BN &gt;100 sheet",
IF(AND($I865&gt;39,$I865&lt;101),"CLO not suitable for this sheet. Please check BN40 - BN100 sheet",
IF(ISERROR(VLOOKUP(Q865,'admin BN&lt;40'!J$6:M$59,4,FALSE)),"",VLOOKUP(Q865,'admin BN&lt;40'!J$6:M$59,4,FALSE))))))</f>
        <v>Fill in all required fields</v>
      </c>
    </row>
    <row r="866" spans="2:19" ht="15">
      <c r="B866" s="10">
        <v>861</v>
      </c>
      <c r="C866" s="41"/>
      <c r="D866" s="42"/>
      <c r="E866" s="42"/>
      <c r="F866" s="42"/>
      <c r="G866" s="42"/>
      <c r="H866" s="42"/>
      <c r="I866" s="42"/>
      <c r="J866" s="42"/>
      <c r="K866" s="42"/>
      <c r="L866" s="42"/>
      <c r="M866" s="11" t="str">
        <f xml:space="preserve">
(IF(F866&gt;'admin BN&lt;40'!$C$41,'admin BN&lt;40'!$B$41,
(IF(F866&gt;'admin BN&lt;40'!$C$40,'admin BN&lt;40'!$B$40,
(IF(F866&gt;'admin BN&lt;40'!$C$39,'admin BN&lt;40'!$B$39,
(IF(F866&gt;'admin BN&lt;40'!$C$38,'admin BN&lt;40'!$B$38,
(IF(F866&gt;'admin BN&lt;40'!$C$37,'admin BN&lt;40'!$B$37,
(IF(F866&gt;'admin BN&lt;40'!$C$36,'admin BN&lt;40'!$B$36,
(IF(F866&gt;'admin BN&lt;40'!$C$35,'admin BN&lt;40'!$B$35,
(IF(F866&gt;'admin BN&lt;40'!$C$34,'admin BN&lt;40'!$B$34,
(IF(F866&gt;'admin BN&lt;40'!$C$33,'admin BN&lt;40'!$B$33,
(IF(F866&gt;'admin BN&lt;40'!$C$32,'admin BN&lt;40'!$B$32,
(IF(F866&gt;'admin BN&lt;40'!$C$31,'admin BN&lt;40'!$B$31,
(IF(F866&gt;'admin BN&lt;40'!$C$30,'admin BN&lt;40'!$B$30,
(IF(F866&gt;'admin BN&lt;40'!$C$29,'admin BN&lt;40'!$B$29,IF(F866="","",'admin BN&lt;40'!$B$28)))))))))))))))))))))))))))</f>
        <v/>
      </c>
      <c r="N866" s="12" t="str">
        <f xml:space="preserve">
IF(ISBLANK(K866),"",
IF(K866&gt;'admin BN&lt;40'!$E$6,"Safe",
IF(K866&gt;'admin BN&lt;40'!$G$6,"Danger",)))</f>
        <v/>
      </c>
      <c r="O866" s="13" t="str">
        <f xml:space="preserve">
IF(ISBLANK(L866),"",
IF(L866&gt;'admin BN&lt;40'!$G$7,"Danger",
IF(L866&gt;'admin BN&lt;40'!$F$7,"Alert",
IF(L866&gt;='admin BN&lt;40'!$E$7,"Safe",""))))</f>
        <v/>
      </c>
      <c r="P866" s="14" t="str">
        <f xml:space="preserve">
(IF(G866&gt;'admin BN&lt;40'!$C$23,'admin BN&lt;40'!$B$23,
(IF(G866&gt;'admin BN&lt;40'!$C$22,'admin BN&lt;40'!$B$22,
(IF(G866&gt;'admin BN&lt;40'!$C$21,'admin BN&lt;40'!$B$21,
(IF(G866&gt;'admin BN&lt;40'!$C$20,'admin BN&lt;40'!$B$20,IF(G866&gt;'admin BN&lt;40'!$C$19,'admin BN&lt;40'!$B$19,"")))))))))</f>
        <v/>
      </c>
      <c r="Q866" s="14" t="str">
        <f t="shared" si="26"/>
        <v/>
      </c>
      <c r="R866" s="14">
        <f t="shared" si="27"/>
        <v>5</v>
      </c>
      <c r="S866" s="15" t="str">
        <f xml:space="preserve">
IF($R866&gt;0,"Fill in all required fields",
IF(OR($M866="&gt;3.0%",$M866="2.0-3.0%",$M866="1.5-2.0%",$M866="0.5-1.5%"),"Fuel sulphur content is too high for operation on BN&lt;40, please use a higher BN CLO and the matching sheet",
IF($I866&gt;100,"CLO not suitable for this sheet. Please check BN &gt;100 sheet",
IF(AND($I866&gt;39,$I866&lt;101),"CLO not suitable for this sheet. Please check BN40 - BN100 sheet",
IF(ISERROR(VLOOKUP(Q866,'admin BN&lt;40'!J$6:M$59,4,FALSE)),"",VLOOKUP(Q866,'admin BN&lt;40'!J$6:M$59,4,FALSE))))))</f>
        <v>Fill in all required fields</v>
      </c>
    </row>
    <row r="867" spans="2:19" ht="15">
      <c r="B867" s="10">
        <v>862</v>
      </c>
      <c r="C867" s="41"/>
      <c r="D867" s="42"/>
      <c r="E867" s="42"/>
      <c r="F867" s="42"/>
      <c r="G867" s="42"/>
      <c r="H867" s="42"/>
      <c r="I867" s="42"/>
      <c r="J867" s="42"/>
      <c r="K867" s="42"/>
      <c r="L867" s="42"/>
      <c r="M867" s="11" t="str">
        <f xml:space="preserve">
(IF(F867&gt;'admin BN&lt;40'!$C$41,'admin BN&lt;40'!$B$41,
(IF(F867&gt;'admin BN&lt;40'!$C$40,'admin BN&lt;40'!$B$40,
(IF(F867&gt;'admin BN&lt;40'!$C$39,'admin BN&lt;40'!$B$39,
(IF(F867&gt;'admin BN&lt;40'!$C$38,'admin BN&lt;40'!$B$38,
(IF(F867&gt;'admin BN&lt;40'!$C$37,'admin BN&lt;40'!$B$37,
(IF(F867&gt;'admin BN&lt;40'!$C$36,'admin BN&lt;40'!$B$36,
(IF(F867&gt;'admin BN&lt;40'!$C$35,'admin BN&lt;40'!$B$35,
(IF(F867&gt;'admin BN&lt;40'!$C$34,'admin BN&lt;40'!$B$34,
(IF(F867&gt;'admin BN&lt;40'!$C$33,'admin BN&lt;40'!$B$33,
(IF(F867&gt;'admin BN&lt;40'!$C$32,'admin BN&lt;40'!$B$32,
(IF(F867&gt;'admin BN&lt;40'!$C$31,'admin BN&lt;40'!$B$31,
(IF(F867&gt;'admin BN&lt;40'!$C$30,'admin BN&lt;40'!$B$30,
(IF(F867&gt;'admin BN&lt;40'!$C$29,'admin BN&lt;40'!$B$29,IF(F867="","",'admin BN&lt;40'!$B$28)))))))))))))))))))))))))))</f>
        <v/>
      </c>
      <c r="N867" s="12" t="str">
        <f xml:space="preserve">
IF(ISBLANK(K867),"",
IF(K867&gt;'admin BN&lt;40'!$E$6,"Safe",
IF(K867&gt;'admin BN&lt;40'!$G$6,"Danger",)))</f>
        <v/>
      </c>
      <c r="O867" s="13" t="str">
        <f xml:space="preserve">
IF(ISBLANK(L867),"",
IF(L867&gt;'admin BN&lt;40'!$G$7,"Danger",
IF(L867&gt;'admin BN&lt;40'!$F$7,"Alert",
IF(L867&gt;='admin BN&lt;40'!$E$7,"Safe",""))))</f>
        <v/>
      </c>
      <c r="P867" s="14" t="str">
        <f xml:space="preserve">
(IF(G867&gt;'admin BN&lt;40'!$C$23,'admin BN&lt;40'!$B$23,
(IF(G867&gt;'admin BN&lt;40'!$C$22,'admin BN&lt;40'!$B$22,
(IF(G867&gt;'admin BN&lt;40'!$C$21,'admin BN&lt;40'!$B$21,
(IF(G867&gt;'admin BN&lt;40'!$C$20,'admin BN&lt;40'!$B$20,IF(G867&gt;'admin BN&lt;40'!$C$19,'admin BN&lt;40'!$B$19,"")))))))))</f>
        <v/>
      </c>
      <c r="Q867" s="14" t="str">
        <f t="shared" si="26"/>
        <v/>
      </c>
      <c r="R867" s="14">
        <f t="shared" si="27"/>
        <v>5</v>
      </c>
      <c r="S867" s="15" t="str">
        <f xml:space="preserve">
IF($R867&gt;0,"Fill in all required fields",
IF(OR($M867="&gt;3.0%",$M867="2.0-3.0%",$M867="1.5-2.0%",$M867="0.5-1.5%"),"Fuel sulphur content is too high for operation on BN&lt;40, please use a higher BN CLO and the matching sheet",
IF($I867&gt;100,"CLO not suitable for this sheet. Please check BN &gt;100 sheet",
IF(AND($I867&gt;39,$I867&lt;101),"CLO not suitable for this sheet. Please check BN40 - BN100 sheet",
IF(ISERROR(VLOOKUP(Q867,'admin BN&lt;40'!J$6:M$59,4,FALSE)),"",VLOOKUP(Q867,'admin BN&lt;40'!J$6:M$59,4,FALSE))))))</f>
        <v>Fill in all required fields</v>
      </c>
    </row>
    <row r="868" spans="2:19" ht="15">
      <c r="B868" s="10">
        <v>863</v>
      </c>
      <c r="C868" s="41"/>
      <c r="D868" s="42"/>
      <c r="E868" s="42"/>
      <c r="F868" s="42"/>
      <c r="G868" s="42"/>
      <c r="H868" s="42"/>
      <c r="I868" s="42"/>
      <c r="J868" s="42"/>
      <c r="K868" s="42"/>
      <c r="L868" s="42"/>
      <c r="M868" s="11" t="str">
        <f xml:space="preserve">
(IF(F868&gt;'admin BN&lt;40'!$C$41,'admin BN&lt;40'!$B$41,
(IF(F868&gt;'admin BN&lt;40'!$C$40,'admin BN&lt;40'!$B$40,
(IF(F868&gt;'admin BN&lt;40'!$C$39,'admin BN&lt;40'!$B$39,
(IF(F868&gt;'admin BN&lt;40'!$C$38,'admin BN&lt;40'!$B$38,
(IF(F868&gt;'admin BN&lt;40'!$C$37,'admin BN&lt;40'!$B$37,
(IF(F868&gt;'admin BN&lt;40'!$C$36,'admin BN&lt;40'!$B$36,
(IF(F868&gt;'admin BN&lt;40'!$C$35,'admin BN&lt;40'!$B$35,
(IF(F868&gt;'admin BN&lt;40'!$C$34,'admin BN&lt;40'!$B$34,
(IF(F868&gt;'admin BN&lt;40'!$C$33,'admin BN&lt;40'!$B$33,
(IF(F868&gt;'admin BN&lt;40'!$C$32,'admin BN&lt;40'!$B$32,
(IF(F868&gt;'admin BN&lt;40'!$C$31,'admin BN&lt;40'!$B$31,
(IF(F868&gt;'admin BN&lt;40'!$C$30,'admin BN&lt;40'!$B$30,
(IF(F868&gt;'admin BN&lt;40'!$C$29,'admin BN&lt;40'!$B$29,IF(F868="","",'admin BN&lt;40'!$B$28)))))))))))))))))))))))))))</f>
        <v/>
      </c>
      <c r="N868" s="12" t="str">
        <f xml:space="preserve">
IF(ISBLANK(K868),"",
IF(K868&gt;'admin BN&lt;40'!$E$6,"Safe",
IF(K868&gt;'admin BN&lt;40'!$G$6,"Danger",)))</f>
        <v/>
      </c>
      <c r="O868" s="13" t="str">
        <f xml:space="preserve">
IF(ISBLANK(L868),"",
IF(L868&gt;'admin BN&lt;40'!$G$7,"Danger",
IF(L868&gt;'admin BN&lt;40'!$F$7,"Alert",
IF(L868&gt;='admin BN&lt;40'!$E$7,"Safe",""))))</f>
        <v/>
      </c>
      <c r="P868" s="14" t="str">
        <f xml:space="preserve">
(IF(G868&gt;'admin BN&lt;40'!$C$23,'admin BN&lt;40'!$B$23,
(IF(G868&gt;'admin BN&lt;40'!$C$22,'admin BN&lt;40'!$B$22,
(IF(G868&gt;'admin BN&lt;40'!$C$21,'admin BN&lt;40'!$B$21,
(IF(G868&gt;'admin BN&lt;40'!$C$20,'admin BN&lt;40'!$B$20,IF(G868&gt;'admin BN&lt;40'!$C$19,'admin BN&lt;40'!$B$19,"")))))))))</f>
        <v/>
      </c>
      <c r="Q868" s="14" t="str">
        <f t="shared" si="26"/>
        <v/>
      </c>
      <c r="R868" s="14">
        <f t="shared" si="27"/>
        <v>5</v>
      </c>
      <c r="S868" s="15" t="str">
        <f xml:space="preserve">
IF($R868&gt;0,"Fill in all required fields",
IF(OR($M868="&gt;3.0%",$M868="2.0-3.0%",$M868="1.5-2.0%",$M868="0.5-1.5%"),"Fuel sulphur content is too high for operation on BN&lt;40, please use a higher BN CLO and the matching sheet",
IF($I868&gt;100,"CLO not suitable for this sheet. Please check BN &gt;100 sheet",
IF(AND($I868&gt;39,$I868&lt;101),"CLO not suitable for this sheet. Please check BN40 - BN100 sheet",
IF(ISERROR(VLOOKUP(Q868,'admin BN&lt;40'!J$6:M$59,4,FALSE)),"",VLOOKUP(Q868,'admin BN&lt;40'!J$6:M$59,4,FALSE))))))</f>
        <v>Fill in all required fields</v>
      </c>
    </row>
    <row r="869" spans="2:19" ht="15">
      <c r="B869" s="10">
        <v>864</v>
      </c>
      <c r="C869" s="41"/>
      <c r="D869" s="42"/>
      <c r="E869" s="42"/>
      <c r="F869" s="42"/>
      <c r="G869" s="42"/>
      <c r="H869" s="42"/>
      <c r="I869" s="42"/>
      <c r="J869" s="42"/>
      <c r="K869" s="42"/>
      <c r="L869" s="42"/>
      <c r="M869" s="11" t="str">
        <f xml:space="preserve">
(IF(F869&gt;'admin BN&lt;40'!$C$41,'admin BN&lt;40'!$B$41,
(IF(F869&gt;'admin BN&lt;40'!$C$40,'admin BN&lt;40'!$B$40,
(IF(F869&gt;'admin BN&lt;40'!$C$39,'admin BN&lt;40'!$B$39,
(IF(F869&gt;'admin BN&lt;40'!$C$38,'admin BN&lt;40'!$B$38,
(IF(F869&gt;'admin BN&lt;40'!$C$37,'admin BN&lt;40'!$B$37,
(IF(F869&gt;'admin BN&lt;40'!$C$36,'admin BN&lt;40'!$B$36,
(IF(F869&gt;'admin BN&lt;40'!$C$35,'admin BN&lt;40'!$B$35,
(IF(F869&gt;'admin BN&lt;40'!$C$34,'admin BN&lt;40'!$B$34,
(IF(F869&gt;'admin BN&lt;40'!$C$33,'admin BN&lt;40'!$B$33,
(IF(F869&gt;'admin BN&lt;40'!$C$32,'admin BN&lt;40'!$B$32,
(IF(F869&gt;'admin BN&lt;40'!$C$31,'admin BN&lt;40'!$B$31,
(IF(F869&gt;'admin BN&lt;40'!$C$30,'admin BN&lt;40'!$B$30,
(IF(F869&gt;'admin BN&lt;40'!$C$29,'admin BN&lt;40'!$B$29,IF(F869="","",'admin BN&lt;40'!$B$28)))))))))))))))))))))))))))</f>
        <v/>
      </c>
      <c r="N869" s="12" t="str">
        <f xml:space="preserve">
IF(ISBLANK(K869),"",
IF(K869&gt;'admin BN&lt;40'!$E$6,"Safe",
IF(K869&gt;'admin BN&lt;40'!$G$6,"Danger",)))</f>
        <v/>
      </c>
      <c r="O869" s="13" t="str">
        <f xml:space="preserve">
IF(ISBLANK(L869),"",
IF(L869&gt;'admin BN&lt;40'!$G$7,"Danger",
IF(L869&gt;'admin BN&lt;40'!$F$7,"Alert",
IF(L869&gt;='admin BN&lt;40'!$E$7,"Safe",""))))</f>
        <v/>
      </c>
      <c r="P869" s="14" t="str">
        <f xml:space="preserve">
(IF(G869&gt;'admin BN&lt;40'!$C$23,'admin BN&lt;40'!$B$23,
(IF(G869&gt;'admin BN&lt;40'!$C$22,'admin BN&lt;40'!$B$22,
(IF(G869&gt;'admin BN&lt;40'!$C$21,'admin BN&lt;40'!$B$21,
(IF(G869&gt;'admin BN&lt;40'!$C$20,'admin BN&lt;40'!$B$20,IF(G869&gt;'admin BN&lt;40'!$C$19,'admin BN&lt;40'!$B$19,"")))))))))</f>
        <v/>
      </c>
      <c r="Q869" s="14" t="str">
        <f t="shared" si="26"/>
        <v/>
      </c>
      <c r="R869" s="14">
        <f t="shared" si="27"/>
        <v>5</v>
      </c>
      <c r="S869" s="15" t="str">
        <f xml:space="preserve">
IF($R869&gt;0,"Fill in all required fields",
IF(OR($M869="&gt;3.0%",$M869="2.0-3.0%",$M869="1.5-2.0%",$M869="0.5-1.5%"),"Fuel sulphur content is too high for operation on BN&lt;40, please use a higher BN CLO and the matching sheet",
IF($I869&gt;100,"CLO not suitable for this sheet. Please check BN &gt;100 sheet",
IF(AND($I869&gt;39,$I869&lt;101),"CLO not suitable for this sheet. Please check BN40 - BN100 sheet",
IF(ISERROR(VLOOKUP(Q869,'admin BN&lt;40'!J$6:M$59,4,FALSE)),"",VLOOKUP(Q869,'admin BN&lt;40'!J$6:M$59,4,FALSE))))))</f>
        <v>Fill in all required fields</v>
      </c>
    </row>
    <row r="870" spans="2:19" ht="15">
      <c r="B870" s="10">
        <v>865</v>
      </c>
      <c r="C870" s="41"/>
      <c r="D870" s="42"/>
      <c r="E870" s="42"/>
      <c r="F870" s="42"/>
      <c r="G870" s="42"/>
      <c r="H870" s="42"/>
      <c r="I870" s="42"/>
      <c r="J870" s="42"/>
      <c r="K870" s="42"/>
      <c r="L870" s="42"/>
      <c r="M870" s="11" t="str">
        <f xml:space="preserve">
(IF(F870&gt;'admin BN&lt;40'!$C$41,'admin BN&lt;40'!$B$41,
(IF(F870&gt;'admin BN&lt;40'!$C$40,'admin BN&lt;40'!$B$40,
(IF(F870&gt;'admin BN&lt;40'!$C$39,'admin BN&lt;40'!$B$39,
(IF(F870&gt;'admin BN&lt;40'!$C$38,'admin BN&lt;40'!$B$38,
(IF(F870&gt;'admin BN&lt;40'!$C$37,'admin BN&lt;40'!$B$37,
(IF(F870&gt;'admin BN&lt;40'!$C$36,'admin BN&lt;40'!$B$36,
(IF(F870&gt;'admin BN&lt;40'!$C$35,'admin BN&lt;40'!$B$35,
(IF(F870&gt;'admin BN&lt;40'!$C$34,'admin BN&lt;40'!$B$34,
(IF(F870&gt;'admin BN&lt;40'!$C$33,'admin BN&lt;40'!$B$33,
(IF(F870&gt;'admin BN&lt;40'!$C$32,'admin BN&lt;40'!$B$32,
(IF(F870&gt;'admin BN&lt;40'!$C$31,'admin BN&lt;40'!$B$31,
(IF(F870&gt;'admin BN&lt;40'!$C$30,'admin BN&lt;40'!$B$30,
(IF(F870&gt;'admin BN&lt;40'!$C$29,'admin BN&lt;40'!$B$29,IF(F870="","",'admin BN&lt;40'!$B$28)))))))))))))))))))))))))))</f>
        <v/>
      </c>
      <c r="N870" s="12" t="str">
        <f xml:space="preserve">
IF(ISBLANK(K870),"",
IF(K870&gt;'admin BN&lt;40'!$E$6,"Safe",
IF(K870&gt;'admin BN&lt;40'!$G$6,"Danger",)))</f>
        <v/>
      </c>
      <c r="O870" s="13" t="str">
        <f xml:space="preserve">
IF(ISBLANK(L870),"",
IF(L870&gt;'admin BN&lt;40'!$G$7,"Danger",
IF(L870&gt;'admin BN&lt;40'!$F$7,"Alert",
IF(L870&gt;='admin BN&lt;40'!$E$7,"Safe",""))))</f>
        <v/>
      </c>
      <c r="P870" s="14" t="str">
        <f xml:space="preserve">
(IF(G870&gt;'admin BN&lt;40'!$C$23,'admin BN&lt;40'!$B$23,
(IF(G870&gt;'admin BN&lt;40'!$C$22,'admin BN&lt;40'!$B$22,
(IF(G870&gt;'admin BN&lt;40'!$C$21,'admin BN&lt;40'!$B$21,
(IF(G870&gt;'admin BN&lt;40'!$C$20,'admin BN&lt;40'!$B$20,IF(G870&gt;'admin BN&lt;40'!$C$19,'admin BN&lt;40'!$B$19,"")))))))))</f>
        <v/>
      </c>
      <c r="Q870" s="14" t="str">
        <f t="shared" si="26"/>
        <v/>
      </c>
      <c r="R870" s="14">
        <f t="shared" si="27"/>
        <v>5</v>
      </c>
      <c r="S870" s="15" t="str">
        <f xml:space="preserve">
IF($R870&gt;0,"Fill in all required fields",
IF(OR($M870="&gt;3.0%",$M870="2.0-3.0%",$M870="1.5-2.0%",$M870="0.5-1.5%"),"Fuel sulphur content is too high for operation on BN&lt;40, please use a higher BN CLO and the matching sheet",
IF($I870&gt;100,"CLO not suitable for this sheet. Please check BN &gt;100 sheet",
IF(AND($I870&gt;39,$I870&lt;101),"CLO not suitable for this sheet. Please check BN40 - BN100 sheet",
IF(ISERROR(VLOOKUP(Q870,'admin BN&lt;40'!J$6:M$59,4,FALSE)),"",VLOOKUP(Q870,'admin BN&lt;40'!J$6:M$59,4,FALSE))))))</f>
        <v>Fill in all required fields</v>
      </c>
    </row>
    <row r="871" spans="2:19" ht="15">
      <c r="B871" s="10">
        <v>866</v>
      </c>
      <c r="C871" s="41"/>
      <c r="D871" s="42"/>
      <c r="E871" s="42"/>
      <c r="F871" s="42"/>
      <c r="G871" s="42"/>
      <c r="H871" s="42"/>
      <c r="I871" s="42"/>
      <c r="J871" s="42"/>
      <c r="K871" s="42"/>
      <c r="L871" s="42"/>
      <c r="M871" s="11" t="str">
        <f xml:space="preserve">
(IF(F871&gt;'admin BN&lt;40'!$C$41,'admin BN&lt;40'!$B$41,
(IF(F871&gt;'admin BN&lt;40'!$C$40,'admin BN&lt;40'!$B$40,
(IF(F871&gt;'admin BN&lt;40'!$C$39,'admin BN&lt;40'!$B$39,
(IF(F871&gt;'admin BN&lt;40'!$C$38,'admin BN&lt;40'!$B$38,
(IF(F871&gt;'admin BN&lt;40'!$C$37,'admin BN&lt;40'!$B$37,
(IF(F871&gt;'admin BN&lt;40'!$C$36,'admin BN&lt;40'!$B$36,
(IF(F871&gt;'admin BN&lt;40'!$C$35,'admin BN&lt;40'!$B$35,
(IF(F871&gt;'admin BN&lt;40'!$C$34,'admin BN&lt;40'!$B$34,
(IF(F871&gt;'admin BN&lt;40'!$C$33,'admin BN&lt;40'!$B$33,
(IF(F871&gt;'admin BN&lt;40'!$C$32,'admin BN&lt;40'!$B$32,
(IF(F871&gt;'admin BN&lt;40'!$C$31,'admin BN&lt;40'!$B$31,
(IF(F871&gt;'admin BN&lt;40'!$C$30,'admin BN&lt;40'!$B$30,
(IF(F871&gt;'admin BN&lt;40'!$C$29,'admin BN&lt;40'!$B$29,IF(F871="","",'admin BN&lt;40'!$B$28)))))))))))))))))))))))))))</f>
        <v/>
      </c>
      <c r="N871" s="12" t="str">
        <f xml:space="preserve">
IF(ISBLANK(K871),"",
IF(K871&gt;'admin BN&lt;40'!$E$6,"Safe",
IF(K871&gt;'admin BN&lt;40'!$G$6,"Danger",)))</f>
        <v/>
      </c>
      <c r="O871" s="13" t="str">
        <f xml:space="preserve">
IF(ISBLANK(L871),"",
IF(L871&gt;'admin BN&lt;40'!$G$7,"Danger",
IF(L871&gt;'admin BN&lt;40'!$F$7,"Alert",
IF(L871&gt;='admin BN&lt;40'!$E$7,"Safe",""))))</f>
        <v/>
      </c>
      <c r="P871" s="14" t="str">
        <f xml:space="preserve">
(IF(G871&gt;'admin BN&lt;40'!$C$23,'admin BN&lt;40'!$B$23,
(IF(G871&gt;'admin BN&lt;40'!$C$22,'admin BN&lt;40'!$B$22,
(IF(G871&gt;'admin BN&lt;40'!$C$21,'admin BN&lt;40'!$B$21,
(IF(G871&gt;'admin BN&lt;40'!$C$20,'admin BN&lt;40'!$B$20,IF(G871&gt;'admin BN&lt;40'!$C$19,'admin BN&lt;40'!$B$19,"")))))))))</f>
        <v/>
      </c>
      <c r="Q871" s="14" t="str">
        <f t="shared" si="26"/>
        <v/>
      </c>
      <c r="R871" s="14">
        <f t="shared" si="27"/>
        <v>5</v>
      </c>
      <c r="S871" s="15" t="str">
        <f xml:space="preserve">
IF($R871&gt;0,"Fill in all required fields",
IF(OR($M871="&gt;3.0%",$M871="2.0-3.0%",$M871="1.5-2.0%",$M871="0.5-1.5%"),"Fuel sulphur content is too high for operation on BN&lt;40, please use a higher BN CLO and the matching sheet",
IF($I871&gt;100,"CLO not suitable for this sheet. Please check BN &gt;100 sheet",
IF(AND($I871&gt;39,$I871&lt;101),"CLO not suitable for this sheet. Please check BN40 - BN100 sheet",
IF(ISERROR(VLOOKUP(Q871,'admin BN&lt;40'!J$6:M$59,4,FALSE)),"",VLOOKUP(Q871,'admin BN&lt;40'!J$6:M$59,4,FALSE))))))</f>
        <v>Fill in all required fields</v>
      </c>
    </row>
    <row r="872" spans="2:19" ht="15">
      <c r="B872" s="10">
        <v>867</v>
      </c>
      <c r="C872" s="41"/>
      <c r="D872" s="42"/>
      <c r="E872" s="42"/>
      <c r="F872" s="42"/>
      <c r="G872" s="42"/>
      <c r="H872" s="42"/>
      <c r="I872" s="42"/>
      <c r="J872" s="42"/>
      <c r="K872" s="42"/>
      <c r="L872" s="42"/>
      <c r="M872" s="11" t="str">
        <f xml:space="preserve">
(IF(F872&gt;'admin BN&lt;40'!$C$41,'admin BN&lt;40'!$B$41,
(IF(F872&gt;'admin BN&lt;40'!$C$40,'admin BN&lt;40'!$B$40,
(IF(F872&gt;'admin BN&lt;40'!$C$39,'admin BN&lt;40'!$B$39,
(IF(F872&gt;'admin BN&lt;40'!$C$38,'admin BN&lt;40'!$B$38,
(IF(F872&gt;'admin BN&lt;40'!$C$37,'admin BN&lt;40'!$B$37,
(IF(F872&gt;'admin BN&lt;40'!$C$36,'admin BN&lt;40'!$B$36,
(IF(F872&gt;'admin BN&lt;40'!$C$35,'admin BN&lt;40'!$B$35,
(IF(F872&gt;'admin BN&lt;40'!$C$34,'admin BN&lt;40'!$B$34,
(IF(F872&gt;'admin BN&lt;40'!$C$33,'admin BN&lt;40'!$B$33,
(IF(F872&gt;'admin BN&lt;40'!$C$32,'admin BN&lt;40'!$B$32,
(IF(F872&gt;'admin BN&lt;40'!$C$31,'admin BN&lt;40'!$B$31,
(IF(F872&gt;'admin BN&lt;40'!$C$30,'admin BN&lt;40'!$B$30,
(IF(F872&gt;'admin BN&lt;40'!$C$29,'admin BN&lt;40'!$B$29,IF(F872="","",'admin BN&lt;40'!$B$28)))))))))))))))))))))))))))</f>
        <v/>
      </c>
      <c r="N872" s="12" t="str">
        <f xml:space="preserve">
IF(ISBLANK(K872),"",
IF(K872&gt;'admin BN&lt;40'!$E$6,"Safe",
IF(K872&gt;'admin BN&lt;40'!$G$6,"Danger",)))</f>
        <v/>
      </c>
      <c r="O872" s="13" t="str">
        <f xml:space="preserve">
IF(ISBLANK(L872),"",
IF(L872&gt;'admin BN&lt;40'!$G$7,"Danger",
IF(L872&gt;'admin BN&lt;40'!$F$7,"Alert",
IF(L872&gt;='admin BN&lt;40'!$E$7,"Safe",""))))</f>
        <v/>
      </c>
      <c r="P872" s="14" t="str">
        <f xml:space="preserve">
(IF(G872&gt;'admin BN&lt;40'!$C$23,'admin BN&lt;40'!$B$23,
(IF(G872&gt;'admin BN&lt;40'!$C$22,'admin BN&lt;40'!$B$22,
(IF(G872&gt;'admin BN&lt;40'!$C$21,'admin BN&lt;40'!$B$21,
(IF(G872&gt;'admin BN&lt;40'!$C$20,'admin BN&lt;40'!$B$20,IF(G872&gt;'admin BN&lt;40'!$C$19,'admin BN&lt;40'!$B$19,"")))))))))</f>
        <v/>
      </c>
      <c r="Q872" s="14" t="str">
        <f t="shared" si="26"/>
        <v/>
      </c>
      <c r="R872" s="14">
        <f t="shared" si="27"/>
        <v>5</v>
      </c>
      <c r="S872" s="15" t="str">
        <f xml:space="preserve">
IF($R872&gt;0,"Fill in all required fields",
IF(OR($M872="&gt;3.0%",$M872="2.0-3.0%",$M872="1.5-2.0%",$M872="0.5-1.5%"),"Fuel sulphur content is too high for operation on BN&lt;40, please use a higher BN CLO and the matching sheet",
IF($I872&gt;100,"CLO not suitable for this sheet. Please check BN &gt;100 sheet",
IF(AND($I872&gt;39,$I872&lt;101),"CLO not suitable for this sheet. Please check BN40 - BN100 sheet",
IF(ISERROR(VLOOKUP(Q872,'admin BN&lt;40'!J$6:M$59,4,FALSE)),"",VLOOKUP(Q872,'admin BN&lt;40'!J$6:M$59,4,FALSE))))))</f>
        <v>Fill in all required fields</v>
      </c>
    </row>
    <row r="873" spans="2:19" ht="15">
      <c r="B873" s="10">
        <v>868</v>
      </c>
      <c r="C873" s="41"/>
      <c r="D873" s="42"/>
      <c r="E873" s="42"/>
      <c r="F873" s="42"/>
      <c r="G873" s="42"/>
      <c r="H873" s="42"/>
      <c r="I873" s="42"/>
      <c r="J873" s="42"/>
      <c r="K873" s="42"/>
      <c r="L873" s="42"/>
      <c r="M873" s="11" t="str">
        <f xml:space="preserve">
(IF(F873&gt;'admin BN&lt;40'!$C$41,'admin BN&lt;40'!$B$41,
(IF(F873&gt;'admin BN&lt;40'!$C$40,'admin BN&lt;40'!$B$40,
(IF(F873&gt;'admin BN&lt;40'!$C$39,'admin BN&lt;40'!$B$39,
(IF(F873&gt;'admin BN&lt;40'!$C$38,'admin BN&lt;40'!$B$38,
(IF(F873&gt;'admin BN&lt;40'!$C$37,'admin BN&lt;40'!$B$37,
(IF(F873&gt;'admin BN&lt;40'!$C$36,'admin BN&lt;40'!$B$36,
(IF(F873&gt;'admin BN&lt;40'!$C$35,'admin BN&lt;40'!$B$35,
(IF(F873&gt;'admin BN&lt;40'!$C$34,'admin BN&lt;40'!$B$34,
(IF(F873&gt;'admin BN&lt;40'!$C$33,'admin BN&lt;40'!$B$33,
(IF(F873&gt;'admin BN&lt;40'!$C$32,'admin BN&lt;40'!$B$32,
(IF(F873&gt;'admin BN&lt;40'!$C$31,'admin BN&lt;40'!$B$31,
(IF(F873&gt;'admin BN&lt;40'!$C$30,'admin BN&lt;40'!$B$30,
(IF(F873&gt;'admin BN&lt;40'!$C$29,'admin BN&lt;40'!$B$29,IF(F873="","",'admin BN&lt;40'!$B$28)))))))))))))))))))))))))))</f>
        <v/>
      </c>
      <c r="N873" s="12" t="str">
        <f xml:space="preserve">
IF(ISBLANK(K873),"",
IF(K873&gt;'admin BN&lt;40'!$E$6,"Safe",
IF(K873&gt;'admin BN&lt;40'!$G$6,"Danger",)))</f>
        <v/>
      </c>
      <c r="O873" s="13" t="str">
        <f xml:space="preserve">
IF(ISBLANK(L873),"",
IF(L873&gt;'admin BN&lt;40'!$G$7,"Danger",
IF(L873&gt;'admin BN&lt;40'!$F$7,"Alert",
IF(L873&gt;='admin BN&lt;40'!$E$7,"Safe",""))))</f>
        <v/>
      </c>
      <c r="P873" s="14" t="str">
        <f xml:space="preserve">
(IF(G873&gt;'admin BN&lt;40'!$C$23,'admin BN&lt;40'!$B$23,
(IF(G873&gt;'admin BN&lt;40'!$C$22,'admin BN&lt;40'!$B$22,
(IF(G873&gt;'admin BN&lt;40'!$C$21,'admin BN&lt;40'!$B$21,
(IF(G873&gt;'admin BN&lt;40'!$C$20,'admin BN&lt;40'!$B$20,IF(G873&gt;'admin BN&lt;40'!$C$19,'admin BN&lt;40'!$B$19,"")))))))))</f>
        <v/>
      </c>
      <c r="Q873" s="14" t="str">
        <f t="shared" si="26"/>
        <v/>
      </c>
      <c r="R873" s="14">
        <f t="shared" si="27"/>
        <v>5</v>
      </c>
      <c r="S873" s="15" t="str">
        <f xml:space="preserve">
IF($R873&gt;0,"Fill in all required fields",
IF(OR($M873="&gt;3.0%",$M873="2.0-3.0%",$M873="1.5-2.0%",$M873="0.5-1.5%"),"Fuel sulphur content is too high for operation on BN&lt;40, please use a higher BN CLO and the matching sheet",
IF($I873&gt;100,"CLO not suitable for this sheet. Please check BN &gt;100 sheet",
IF(AND($I873&gt;39,$I873&lt;101),"CLO not suitable for this sheet. Please check BN40 - BN100 sheet",
IF(ISERROR(VLOOKUP(Q873,'admin BN&lt;40'!J$6:M$59,4,FALSE)),"",VLOOKUP(Q873,'admin BN&lt;40'!J$6:M$59,4,FALSE))))))</f>
        <v>Fill in all required fields</v>
      </c>
    </row>
    <row r="874" spans="2:19" ht="15">
      <c r="B874" s="10">
        <v>869</v>
      </c>
      <c r="C874" s="41"/>
      <c r="D874" s="42"/>
      <c r="E874" s="42"/>
      <c r="F874" s="42"/>
      <c r="G874" s="42"/>
      <c r="H874" s="42"/>
      <c r="I874" s="42"/>
      <c r="J874" s="42"/>
      <c r="K874" s="42"/>
      <c r="L874" s="42"/>
      <c r="M874" s="11" t="str">
        <f xml:space="preserve">
(IF(F874&gt;'admin BN&lt;40'!$C$41,'admin BN&lt;40'!$B$41,
(IF(F874&gt;'admin BN&lt;40'!$C$40,'admin BN&lt;40'!$B$40,
(IF(F874&gt;'admin BN&lt;40'!$C$39,'admin BN&lt;40'!$B$39,
(IF(F874&gt;'admin BN&lt;40'!$C$38,'admin BN&lt;40'!$B$38,
(IF(F874&gt;'admin BN&lt;40'!$C$37,'admin BN&lt;40'!$B$37,
(IF(F874&gt;'admin BN&lt;40'!$C$36,'admin BN&lt;40'!$B$36,
(IF(F874&gt;'admin BN&lt;40'!$C$35,'admin BN&lt;40'!$B$35,
(IF(F874&gt;'admin BN&lt;40'!$C$34,'admin BN&lt;40'!$B$34,
(IF(F874&gt;'admin BN&lt;40'!$C$33,'admin BN&lt;40'!$B$33,
(IF(F874&gt;'admin BN&lt;40'!$C$32,'admin BN&lt;40'!$B$32,
(IF(F874&gt;'admin BN&lt;40'!$C$31,'admin BN&lt;40'!$B$31,
(IF(F874&gt;'admin BN&lt;40'!$C$30,'admin BN&lt;40'!$B$30,
(IF(F874&gt;'admin BN&lt;40'!$C$29,'admin BN&lt;40'!$B$29,IF(F874="","",'admin BN&lt;40'!$B$28)))))))))))))))))))))))))))</f>
        <v/>
      </c>
      <c r="N874" s="12" t="str">
        <f xml:space="preserve">
IF(ISBLANK(K874),"",
IF(K874&gt;'admin BN&lt;40'!$E$6,"Safe",
IF(K874&gt;'admin BN&lt;40'!$G$6,"Danger",)))</f>
        <v/>
      </c>
      <c r="O874" s="13" t="str">
        <f xml:space="preserve">
IF(ISBLANK(L874),"",
IF(L874&gt;'admin BN&lt;40'!$G$7,"Danger",
IF(L874&gt;'admin BN&lt;40'!$F$7,"Alert",
IF(L874&gt;='admin BN&lt;40'!$E$7,"Safe",""))))</f>
        <v/>
      </c>
      <c r="P874" s="14" t="str">
        <f xml:space="preserve">
(IF(G874&gt;'admin BN&lt;40'!$C$23,'admin BN&lt;40'!$B$23,
(IF(G874&gt;'admin BN&lt;40'!$C$22,'admin BN&lt;40'!$B$22,
(IF(G874&gt;'admin BN&lt;40'!$C$21,'admin BN&lt;40'!$B$21,
(IF(G874&gt;'admin BN&lt;40'!$C$20,'admin BN&lt;40'!$B$20,IF(G874&gt;'admin BN&lt;40'!$C$19,'admin BN&lt;40'!$B$19,"")))))))))</f>
        <v/>
      </c>
      <c r="Q874" s="14" t="str">
        <f t="shared" si="26"/>
        <v/>
      </c>
      <c r="R874" s="14">
        <f t="shared" si="27"/>
        <v>5</v>
      </c>
      <c r="S874" s="15" t="str">
        <f xml:space="preserve">
IF($R874&gt;0,"Fill in all required fields",
IF(OR($M874="&gt;3.0%",$M874="2.0-3.0%",$M874="1.5-2.0%",$M874="0.5-1.5%"),"Fuel sulphur content is too high for operation on BN&lt;40, please use a higher BN CLO and the matching sheet",
IF($I874&gt;100,"CLO not suitable for this sheet. Please check BN &gt;100 sheet",
IF(AND($I874&gt;39,$I874&lt;101),"CLO not suitable for this sheet. Please check BN40 - BN100 sheet",
IF(ISERROR(VLOOKUP(Q874,'admin BN&lt;40'!J$6:M$59,4,FALSE)),"",VLOOKUP(Q874,'admin BN&lt;40'!J$6:M$59,4,FALSE))))))</f>
        <v>Fill in all required fields</v>
      </c>
    </row>
    <row r="875" spans="2:19" ht="15">
      <c r="B875" s="10">
        <v>870</v>
      </c>
      <c r="C875" s="41"/>
      <c r="D875" s="42"/>
      <c r="E875" s="42"/>
      <c r="F875" s="42"/>
      <c r="G875" s="42"/>
      <c r="H875" s="42"/>
      <c r="I875" s="42"/>
      <c r="J875" s="42"/>
      <c r="K875" s="42"/>
      <c r="L875" s="42"/>
      <c r="M875" s="11" t="str">
        <f xml:space="preserve">
(IF(F875&gt;'admin BN&lt;40'!$C$41,'admin BN&lt;40'!$B$41,
(IF(F875&gt;'admin BN&lt;40'!$C$40,'admin BN&lt;40'!$B$40,
(IF(F875&gt;'admin BN&lt;40'!$C$39,'admin BN&lt;40'!$B$39,
(IF(F875&gt;'admin BN&lt;40'!$C$38,'admin BN&lt;40'!$B$38,
(IF(F875&gt;'admin BN&lt;40'!$C$37,'admin BN&lt;40'!$B$37,
(IF(F875&gt;'admin BN&lt;40'!$C$36,'admin BN&lt;40'!$B$36,
(IF(F875&gt;'admin BN&lt;40'!$C$35,'admin BN&lt;40'!$B$35,
(IF(F875&gt;'admin BN&lt;40'!$C$34,'admin BN&lt;40'!$B$34,
(IF(F875&gt;'admin BN&lt;40'!$C$33,'admin BN&lt;40'!$B$33,
(IF(F875&gt;'admin BN&lt;40'!$C$32,'admin BN&lt;40'!$B$32,
(IF(F875&gt;'admin BN&lt;40'!$C$31,'admin BN&lt;40'!$B$31,
(IF(F875&gt;'admin BN&lt;40'!$C$30,'admin BN&lt;40'!$B$30,
(IF(F875&gt;'admin BN&lt;40'!$C$29,'admin BN&lt;40'!$B$29,IF(F875="","",'admin BN&lt;40'!$B$28)))))))))))))))))))))))))))</f>
        <v/>
      </c>
      <c r="N875" s="12" t="str">
        <f xml:space="preserve">
IF(ISBLANK(K875),"",
IF(K875&gt;'admin BN&lt;40'!$E$6,"Safe",
IF(K875&gt;'admin BN&lt;40'!$G$6,"Danger",)))</f>
        <v/>
      </c>
      <c r="O875" s="13" t="str">
        <f xml:space="preserve">
IF(ISBLANK(L875),"",
IF(L875&gt;'admin BN&lt;40'!$G$7,"Danger",
IF(L875&gt;'admin BN&lt;40'!$F$7,"Alert",
IF(L875&gt;='admin BN&lt;40'!$E$7,"Safe",""))))</f>
        <v/>
      </c>
      <c r="P875" s="14" t="str">
        <f xml:space="preserve">
(IF(G875&gt;'admin BN&lt;40'!$C$23,'admin BN&lt;40'!$B$23,
(IF(G875&gt;'admin BN&lt;40'!$C$22,'admin BN&lt;40'!$B$22,
(IF(G875&gt;'admin BN&lt;40'!$C$21,'admin BN&lt;40'!$B$21,
(IF(G875&gt;'admin BN&lt;40'!$C$20,'admin BN&lt;40'!$B$20,IF(G875&gt;'admin BN&lt;40'!$C$19,'admin BN&lt;40'!$B$19,"")))))))))</f>
        <v/>
      </c>
      <c r="Q875" s="14" t="str">
        <f t="shared" si="26"/>
        <v/>
      </c>
      <c r="R875" s="14">
        <f t="shared" si="27"/>
        <v>5</v>
      </c>
      <c r="S875" s="15" t="str">
        <f xml:space="preserve">
IF($R875&gt;0,"Fill in all required fields",
IF(OR($M875="&gt;3.0%",$M875="2.0-3.0%",$M875="1.5-2.0%",$M875="0.5-1.5%"),"Fuel sulphur content is too high for operation on BN&lt;40, please use a higher BN CLO and the matching sheet",
IF($I875&gt;100,"CLO not suitable for this sheet. Please check BN &gt;100 sheet",
IF(AND($I875&gt;39,$I875&lt;101),"CLO not suitable for this sheet. Please check BN40 - BN100 sheet",
IF(ISERROR(VLOOKUP(Q875,'admin BN&lt;40'!J$6:M$59,4,FALSE)),"",VLOOKUP(Q875,'admin BN&lt;40'!J$6:M$59,4,FALSE))))))</f>
        <v>Fill in all required fields</v>
      </c>
    </row>
    <row r="876" spans="2:19" ht="15">
      <c r="B876" s="10">
        <v>871</v>
      </c>
      <c r="C876" s="41"/>
      <c r="D876" s="42"/>
      <c r="E876" s="42"/>
      <c r="F876" s="42"/>
      <c r="G876" s="42"/>
      <c r="H876" s="42"/>
      <c r="I876" s="42"/>
      <c r="J876" s="42"/>
      <c r="K876" s="42"/>
      <c r="L876" s="42"/>
      <c r="M876" s="11" t="str">
        <f xml:space="preserve">
(IF(F876&gt;'admin BN&lt;40'!$C$41,'admin BN&lt;40'!$B$41,
(IF(F876&gt;'admin BN&lt;40'!$C$40,'admin BN&lt;40'!$B$40,
(IF(F876&gt;'admin BN&lt;40'!$C$39,'admin BN&lt;40'!$B$39,
(IF(F876&gt;'admin BN&lt;40'!$C$38,'admin BN&lt;40'!$B$38,
(IF(F876&gt;'admin BN&lt;40'!$C$37,'admin BN&lt;40'!$B$37,
(IF(F876&gt;'admin BN&lt;40'!$C$36,'admin BN&lt;40'!$B$36,
(IF(F876&gt;'admin BN&lt;40'!$C$35,'admin BN&lt;40'!$B$35,
(IF(F876&gt;'admin BN&lt;40'!$C$34,'admin BN&lt;40'!$B$34,
(IF(F876&gt;'admin BN&lt;40'!$C$33,'admin BN&lt;40'!$B$33,
(IF(F876&gt;'admin BN&lt;40'!$C$32,'admin BN&lt;40'!$B$32,
(IF(F876&gt;'admin BN&lt;40'!$C$31,'admin BN&lt;40'!$B$31,
(IF(F876&gt;'admin BN&lt;40'!$C$30,'admin BN&lt;40'!$B$30,
(IF(F876&gt;'admin BN&lt;40'!$C$29,'admin BN&lt;40'!$B$29,IF(F876="","",'admin BN&lt;40'!$B$28)))))))))))))))))))))))))))</f>
        <v/>
      </c>
      <c r="N876" s="12" t="str">
        <f xml:space="preserve">
IF(ISBLANK(K876),"",
IF(K876&gt;'admin BN&lt;40'!$E$6,"Safe",
IF(K876&gt;'admin BN&lt;40'!$G$6,"Danger",)))</f>
        <v/>
      </c>
      <c r="O876" s="13" t="str">
        <f xml:space="preserve">
IF(ISBLANK(L876),"",
IF(L876&gt;'admin BN&lt;40'!$G$7,"Danger",
IF(L876&gt;'admin BN&lt;40'!$F$7,"Alert",
IF(L876&gt;='admin BN&lt;40'!$E$7,"Safe",""))))</f>
        <v/>
      </c>
      <c r="P876" s="14" t="str">
        <f xml:space="preserve">
(IF(G876&gt;'admin BN&lt;40'!$C$23,'admin BN&lt;40'!$B$23,
(IF(G876&gt;'admin BN&lt;40'!$C$22,'admin BN&lt;40'!$B$22,
(IF(G876&gt;'admin BN&lt;40'!$C$21,'admin BN&lt;40'!$B$21,
(IF(G876&gt;'admin BN&lt;40'!$C$20,'admin BN&lt;40'!$B$20,IF(G876&gt;'admin BN&lt;40'!$C$19,'admin BN&lt;40'!$B$19,"")))))))))</f>
        <v/>
      </c>
      <c r="Q876" s="14" t="str">
        <f t="shared" si="26"/>
        <v/>
      </c>
      <c r="R876" s="14">
        <f t="shared" si="27"/>
        <v>5</v>
      </c>
      <c r="S876" s="15" t="str">
        <f xml:space="preserve">
IF($R876&gt;0,"Fill in all required fields",
IF(OR($M876="&gt;3.0%",$M876="2.0-3.0%",$M876="1.5-2.0%",$M876="0.5-1.5%"),"Fuel sulphur content is too high for operation on BN&lt;40, please use a higher BN CLO and the matching sheet",
IF($I876&gt;100,"CLO not suitable for this sheet. Please check BN &gt;100 sheet",
IF(AND($I876&gt;39,$I876&lt;101),"CLO not suitable for this sheet. Please check BN40 - BN100 sheet",
IF(ISERROR(VLOOKUP(Q876,'admin BN&lt;40'!J$6:M$59,4,FALSE)),"",VLOOKUP(Q876,'admin BN&lt;40'!J$6:M$59,4,FALSE))))))</f>
        <v>Fill in all required fields</v>
      </c>
    </row>
    <row r="877" spans="2:19" ht="15">
      <c r="B877" s="10">
        <v>872</v>
      </c>
      <c r="C877" s="41"/>
      <c r="D877" s="42"/>
      <c r="E877" s="42"/>
      <c r="F877" s="42"/>
      <c r="G877" s="42"/>
      <c r="H877" s="42"/>
      <c r="I877" s="42"/>
      <c r="J877" s="42"/>
      <c r="K877" s="42"/>
      <c r="L877" s="42"/>
      <c r="M877" s="11" t="str">
        <f xml:space="preserve">
(IF(F877&gt;'admin BN&lt;40'!$C$41,'admin BN&lt;40'!$B$41,
(IF(F877&gt;'admin BN&lt;40'!$C$40,'admin BN&lt;40'!$B$40,
(IF(F877&gt;'admin BN&lt;40'!$C$39,'admin BN&lt;40'!$B$39,
(IF(F877&gt;'admin BN&lt;40'!$C$38,'admin BN&lt;40'!$B$38,
(IF(F877&gt;'admin BN&lt;40'!$C$37,'admin BN&lt;40'!$B$37,
(IF(F877&gt;'admin BN&lt;40'!$C$36,'admin BN&lt;40'!$B$36,
(IF(F877&gt;'admin BN&lt;40'!$C$35,'admin BN&lt;40'!$B$35,
(IF(F877&gt;'admin BN&lt;40'!$C$34,'admin BN&lt;40'!$B$34,
(IF(F877&gt;'admin BN&lt;40'!$C$33,'admin BN&lt;40'!$B$33,
(IF(F877&gt;'admin BN&lt;40'!$C$32,'admin BN&lt;40'!$B$32,
(IF(F877&gt;'admin BN&lt;40'!$C$31,'admin BN&lt;40'!$B$31,
(IF(F877&gt;'admin BN&lt;40'!$C$30,'admin BN&lt;40'!$B$30,
(IF(F877&gt;'admin BN&lt;40'!$C$29,'admin BN&lt;40'!$B$29,IF(F877="","",'admin BN&lt;40'!$B$28)))))))))))))))))))))))))))</f>
        <v/>
      </c>
      <c r="N877" s="12" t="str">
        <f xml:space="preserve">
IF(ISBLANK(K877),"",
IF(K877&gt;'admin BN&lt;40'!$E$6,"Safe",
IF(K877&gt;'admin BN&lt;40'!$G$6,"Danger",)))</f>
        <v/>
      </c>
      <c r="O877" s="13" t="str">
        <f xml:space="preserve">
IF(ISBLANK(L877),"",
IF(L877&gt;'admin BN&lt;40'!$G$7,"Danger",
IF(L877&gt;'admin BN&lt;40'!$F$7,"Alert",
IF(L877&gt;='admin BN&lt;40'!$E$7,"Safe",""))))</f>
        <v/>
      </c>
      <c r="P877" s="14" t="str">
        <f xml:space="preserve">
(IF(G877&gt;'admin BN&lt;40'!$C$23,'admin BN&lt;40'!$B$23,
(IF(G877&gt;'admin BN&lt;40'!$C$22,'admin BN&lt;40'!$B$22,
(IF(G877&gt;'admin BN&lt;40'!$C$21,'admin BN&lt;40'!$B$21,
(IF(G877&gt;'admin BN&lt;40'!$C$20,'admin BN&lt;40'!$B$20,IF(G877&gt;'admin BN&lt;40'!$C$19,'admin BN&lt;40'!$B$19,"")))))))))</f>
        <v/>
      </c>
      <c r="Q877" s="14" t="str">
        <f t="shared" si="26"/>
        <v/>
      </c>
      <c r="R877" s="14">
        <f t="shared" si="27"/>
        <v>5</v>
      </c>
      <c r="S877" s="15" t="str">
        <f xml:space="preserve">
IF($R877&gt;0,"Fill in all required fields",
IF(OR($M877="&gt;3.0%",$M877="2.0-3.0%",$M877="1.5-2.0%",$M877="0.5-1.5%"),"Fuel sulphur content is too high for operation on BN&lt;40, please use a higher BN CLO and the matching sheet",
IF($I877&gt;100,"CLO not suitable for this sheet. Please check BN &gt;100 sheet",
IF(AND($I877&gt;39,$I877&lt;101),"CLO not suitable for this sheet. Please check BN40 - BN100 sheet",
IF(ISERROR(VLOOKUP(Q877,'admin BN&lt;40'!J$6:M$59,4,FALSE)),"",VLOOKUP(Q877,'admin BN&lt;40'!J$6:M$59,4,FALSE))))))</f>
        <v>Fill in all required fields</v>
      </c>
    </row>
    <row r="878" spans="2:19" ht="15">
      <c r="B878" s="10">
        <v>873</v>
      </c>
      <c r="C878" s="41"/>
      <c r="D878" s="42"/>
      <c r="E878" s="42"/>
      <c r="F878" s="42"/>
      <c r="G878" s="42"/>
      <c r="H878" s="42"/>
      <c r="I878" s="42"/>
      <c r="J878" s="42"/>
      <c r="K878" s="42"/>
      <c r="L878" s="42"/>
      <c r="M878" s="11" t="str">
        <f xml:space="preserve">
(IF(F878&gt;'admin BN&lt;40'!$C$41,'admin BN&lt;40'!$B$41,
(IF(F878&gt;'admin BN&lt;40'!$C$40,'admin BN&lt;40'!$B$40,
(IF(F878&gt;'admin BN&lt;40'!$C$39,'admin BN&lt;40'!$B$39,
(IF(F878&gt;'admin BN&lt;40'!$C$38,'admin BN&lt;40'!$B$38,
(IF(F878&gt;'admin BN&lt;40'!$C$37,'admin BN&lt;40'!$B$37,
(IF(F878&gt;'admin BN&lt;40'!$C$36,'admin BN&lt;40'!$B$36,
(IF(F878&gt;'admin BN&lt;40'!$C$35,'admin BN&lt;40'!$B$35,
(IF(F878&gt;'admin BN&lt;40'!$C$34,'admin BN&lt;40'!$B$34,
(IF(F878&gt;'admin BN&lt;40'!$C$33,'admin BN&lt;40'!$B$33,
(IF(F878&gt;'admin BN&lt;40'!$C$32,'admin BN&lt;40'!$B$32,
(IF(F878&gt;'admin BN&lt;40'!$C$31,'admin BN&lt;40'!$B$31,
(IF(F878&gt;'admin BN&lt;40'!$C$30,'admin BN&lt;40'!$B$30,
(IF(F878&gt;'admin BN&lt;40'!$C$29,'admin BN&lt;40'!$B$29,IF(F878="","",'admin BN&lt;40'!$B$28)))))))))))))))))))))))))))</f>
        <v/>
      </c>
      <c r="N878" s="12" t="str">
        <f xml:space="preserve">
IF(ISBLANK(K878),"",
IF(K878&gt;'admin BN&lt;40'!$E$6,"Safe",
IF(K878&gt;'admin BN&lt;40'!$G$6,"Danger",)))</f>
        <v/>
      </c>
      <c r="O878" s="13" t="str">
        <f xml:space="preserve">
IF(ISBLANK(L878),"",
IF(L878&gt;'admin BN&lt;40'!$G$7,"Danger",
IF(L878&gt;'admin BN&lt;40'!$F$7,"Alert",
IF(L878&gt;='admin BN&lt;40'!$E$7,"Safe",""))))</f>
        <v/>
      </c>
      <c r="P878" s="14" t="str">
        <f xml:space="preserve">
(IF(G878&gt;'admin BN&lt;40'!$C$23,'admin BN&lt;40'!$B$23,
(IF(G878&gt;'admin BN&lt;40'!$C$22,'admin BN&lt;40'!$B$22,
(IF(G878&gt;'admin BN&lt;40'!$C$21,'admin BN&lt;40'!$B$21,
(IF(G878&gt;'admin BN&lt;40'!$C$20,'admin BN&lt;40'!$B$20,IF(G878&gt;'admin BN&lt;40'!$C$19,'admin BN&lt;40'!$B$19,"")))))))))</f>
        <v/>
      </c>
      <c r="Q878" s="14" t="str">
        <f t="shared" si="26"/>
        <v/>
      </c>
      <c r="R878" s="14">
        <f t="shared" si="27"/>
        <v>5</v>
      </c>
      <c r="S878" s="15" t="str">
        <f xml:space="preserve">
IF($R878&gt;0,"Fill in all required fields",
IF(OR($M878="&gt;3.0%",$M878="2.0-3.0%",$M878="1.5-2.0%",$M878="0.5-1.5%"),"Fuel sulphur content is too high for operation on BN&lt;40, please use a higher BN CLO and the matching sheet",
IF($I878&gt;100,"CLO not suitable for this sheet. Please check BN &gt;100 sheet",
IF(AND($I878&gt;39,$I878&lt;101),"CLO not suitable for this sheet. Please check BN40 - BN100 sheet",
IF(ISERROR(VLOOKUP(Q878,'admin BN&lt;40'!J$6:M$59,4,FALSE)),"",VLOOKUP(Q878,'admin BN&lt;40'!J$6:M$59,4,FALSE))))))</f>
        <v>Fill in all required fields</v>
      </c>
    </row>
    <row r="879" spans="2:19" ht="15">
      <c r="B879" s="10">
        <v>874</v>
      </c>
      <c r="C879" s="41"/>
      <c r="D879" s="42"/>
      <c r="E879" s="42"/>
      <c r="F879" s="42"/>
      <c r="G879" s="42"/>
      <c r="H879" s="42"/>
      <c r="I879" s="42"/>
      <c r="J879" s="42"/>
      <c r="K879" s="42"/>
      <c r="L879" s="42"/>
      <c r="M879" s="11" t="str">
        <f xml:space="preserve">
(IF(F879&gt;'admin BN&lt;40'!$C$41,'admin BN&lt;40'!$B$41,
(IF(F879&gt;'admin BN&lt;40'!$C$40,'admin BN&lt;40'!$B$40,
(IF(F879&gt;'admin BN&lt;40'!$C$39,'admin BN&lt;40'!$B$39,
(IF(F879&gt;'admin BN&lt;40'!$C$38,'admin BN&lt;40'!$B$38,
(IF(F879&gt;'admin BN&lt;40'!$C$37,'admin BN&lt;40'!$B$37,
(IF(F879&gt;'admin BN&lt;40'!$C$36,'admin BN&lt;40'!$B$36,
(IF(F879&gt;'admin BN&lt;40'!$C$35,'admin BN&lt;40'!$B$35,
(IF(F879&gt;'admin BN&lt;40'!$C$34,'admin BN&lt;40'!$B$34,
(IF(F879&gt;'admin BN&lt;40'!$C$33,'admin BN&lt;40'!$B$33,
(IF(F879&gt;'admin BN&lt;40'!$C$32,'admin BN&lt;40'!$B$32,
(IF(F879&gt;'admin BN&lt;40'!$C$31,'admin BN&lt;40'!$B$31,
(IF(F879&gt;'admin BN&lt;40'!$C$30,'admin BN&lt;40'!$B$30,
(IF(F879&gt;'admin BN&lt;40'!$C$29,'admin BN&lt;40'!$B$29,IF(F879="","",'admin BN&lt;40'!$B$28)))))))))))))))))))))))))))</f>
        <v/>
      </c>
      <c r="N879" s="12" t="str">
        <f xml:space="preserve">
IF(ISBLANK(K879),"",
IF(K879&gt;'admin BN&lt;40'!$E$6,"Safe",
IF(K879&gt;'admin BN&lt;40'!$G$6,"Danger",)))</f>
        <v/>
      </c>
      <c r="O879" s="13" t="str">
        <f xml:space="preserve">
IF(ISBLANK(L879),"",
IF(L879&gt;'admin BN&lt;40'!$G$7,"Danger",
IF(L879&gt;'admin BN&lt;40'!$F$7,"Alert",
IF(L879&gt;='admin BN&lt;40'!$E$7,"Safe",""))))</f>
        <v/>
      </c>
      <c r="P879" s="14" t="str">
        <f xml:space="preserve">
(IF(G879&gt;'admin BN&lt;40'!$C$23,'admin BN&lt;40'!$B$23,
(IF(G879&gt;'admin BN&lt;40'!$C$22,'admin BN&lt;40'!$B$22,
(IF(G879&gt;'admin BN&lt;40'!$C$21,'admin BN&lt;40'!$B$21,
(IF(G879&gt;'admin BN&lt;40'!$C$20,'admin BN&lt;40'!$B$20,IF(G879&gt;'admin BN&lt;40'!$C$19,'admin BN&lt;40'!$B$19,"")))))))))</f>
        <v/>
      </c>
      <c r="Q879" s="14" t="str">
        <f t="shared" si="26"/>
        <v/>
      </c>
      <c r="R879" s="14">
        <f t="shared" si="27"/>
        <v>5</v>
      </c>
      <c r="S879" s="15" t="str">
        <f xml:space="preserve">
IF($R879&gt;0,"Fill in all required fields",
IF(OR($M879="&gt;3.0%",$M879="2.0-3.0%",$M879="1.5-2.0%",$M879="0.5-1.5%"),"Fuel sulphur content is too high for operation on BN&lt;40, please use a higher BN CLO and the matching sheet",
IF($I879&gt;100,"CLO not suitable for this sheet. Please check BN &gt;100 sheet",
IF(AND($I879&gt;39,$I879&lt;101),"CLO not suitable for this sheet. Please check BN40 - BN100 sheet",
IF(ISERROR(VLOOKUP(Q879,'admin BN&lt;40'!J$6:M$59,4,FALSE)),"",VLOOKUP(Q879,'admin BN&lt;40'!J$6:M$59,4,FALSE))))))</f>
        <v>Fill in all required fields</v>
      </c>
    </row>
    <row r="880" spans="2:19" ht="15">
      <c r="B880" s="10">
        <v>875</v>
      </c>
      <c r="C880" s="41"/>
      <c r="D880" s="42"/>
      <c r="E880" s="42"/>
      <c r="F880" s="42"/>
      <c r="G880" s="42"/>
      <c r="H880" s="42"/>
      <c r="I880" s="42"/>
      <c r="J880" s="42"/>
      <c r="K880" s="42"/>
      <c r="L880" s="42"/>
      <c r="M880" s="11" t="str">
        <f xml:space="preserve">
(IF(F880&gt;'admin BN&lt;40'!$C$41,'admin BN&lt;40'!$B$41,
(IF(F880&gt;'admin BN&lt;40'!$C$40,'admin BN&lt;40'!$B$40,
(IF(F880&gt;'admin BN&lt;40'!$C$39,'admin BN&lt;40'!$B$39,
(IF(F880&gt;'admin BN&lt;40'!$C$38,'admin BN&lt;40'!$B$38,
(IF(F880&gt;'admin BN&lt;40'!$C$37,'admin BN&lt;40'!$B$37,
(IF(F880&gt;'admin BN&lt;40'!$C$36,'admin BN&lt;40'!$B$36,
(IF(F880&gt;'admin BN&lt;40'!$C$35,'admin BN&lt;40'!$B$35,
(IF(F880&gt;'admin BN&lt;40'!$C$34,'admin BN&lt;40'!$B$34,
(IF(F880&gt;'admin BN&lt;40'!$C$33,'admin BN&lt;40'!$B$33,
(IF(F880&gt;'admin BN&lt;40'!$C$32,'admin BN&lt;40'!$B$32,
(IF(F880&gt;'admin BN&lt;40'!$C$31,'admin BN&lt;40'!$B$31,
(IF(F880&gt;'admin BN&lt;40'!$C$30,'admin BN&lt;40'!$B$30,
(IF(F880&gt;'admin BN&lt;40'!$C$29,'admin BN&lt;40'!$B$29,IF(F880="","",'admin BN&lt;40'!$B$28)))))))))))))))))))))))))))</f>
        <v/>
      </c>
      <c r="N880" s="12" t="str">
        <f xml:space="preserve">
IF(ISBLANK(K880),"",
IF(K880&gt;'admin BN&lt;40'!$E$6,"Safe",
IF(K880&gt;'admin BN&lt;40'!$G$6,"Danger",)))</f>
        <v/>
      </c>
      <c r="O880" s="13" t="str">
        <f xml:space="preserve">
IF(ISBLANK(L880),"",
IF(L880&gt;'admin BN&lt;40'!$G$7,"Danger",
IF(L880&gt;'admin BN&lt;40'!$F$7,"Alert",
IF(L880&gt;='admin BN&lt;40'!$E$7,"Safe",""))))</f>
        <v/>
      </c>
      <c r="P880" s="14" t="str">
        <f xml:space="preserve">
(IF(G880&gt;'admin BN&lt;40'!$C$23,'admin BN&lt;40'!$B$23,
(IF(G880&gt;'admin BN&lt;40'!$C$22,'admin BN&lt;40'!$B$22,
(IF(G880&gt;'admin BN&lt;40'!$C$21,'admin BN&lt;40'!$B$21,
(IF(G880&gt;'admin BN&lt;40'!$C$20,'admin BN&lt;40'!$B$20,IF(G880&gt;'admin BN&lt;40'!$C$19,'admin BN&lt;40'!$B$19,"")))))))))</f>
        <v/>
      </c>
      <c r="Q880" s="14" t="str">
        <f t="shared" si="26"/>
        <v/>
      </c>
      <c r="R880" s="14">
        <f t="shared" si="27"/>
        <v>5</v>
      </c>
      <c r="S880" s="15" t="str">
        <f xml:space="preserve">
IF($R880&gt;0,"Fill in all required fields",
IF(OR($M880="&gt;3.0%",$M880="2.0-3.0%",$M880="1.5-2.0%",$M880="0.5-1.5%"),"Fuel sulphur content is too high for operation on BN&lt;40, please use a higher BN CLO and the matching sheet",
IF($I880&gt;100,"CLO not suitable for this sheet. Please check BN &gt;100 sheet",
IF(AND($I880&gt;39,$I880&lt;101),"CLO not suitable for this sheet. Please check BN40 - BN100 sheet",
IF(ISERROR(VLOOKUP(Q880,'admin BN&lt;40'!J$6:M$59,4,FALSE)),"",VLOOKUP(Q880,'admin BN&lt;40'!J$6:M$59,4,FALSE))))))</f>
        <v>Fill in all required fields</v>
      </c>
    </row>
    <row r="881" spans="2:19" ht="15">
      <c r="B881" s="10">
        <v>876</v>
      </c>
      <c r="C881" s="41"/>
      <c r="D881" s="42"/>
      <c r="E881" s="42"/>
      <c r="F881" s="42"/>
      <c r="G881" s="42"/>
      <c r="H881" s="42"/>
      <c r="I881" s="42"/>
      <c r="J881" s="42"/>
      <c r="K881" s="42"/>
      <c r="L881" s="42"/>
      <c r="M881" s="11" t="str">
        <f xml:space="preserve">
(IF(F881&gt;'admin BN&lt;40'!$C$41,'admin BN&lt;40'!$B$41,
(IF(F881&gt;'admin BN&lt;40'!$C$40,'admin BN&lt;40'!$B$40,
(IF(F881&gt;'admin BN&lt;40'!$C$39,'admin BN&lt;40'!$B$39,
(IF(F881&gt;'admin BN&lt;40'!$C$38,'admin BN&lt;40'!$B$38,
(IF(F881&gt;'admin BN&lt;40'!$C$37,'admin BN&lt;40'!$B$37,
(IF(F881&gt;'admin BN&lt;40'!$C$36,'admin BN&lt;40'!$B$36,
(IF(F881&gt;'admin BN&lt;40'!$C$35,'admin BN&lt;40'!$B$35,
(IF(F881&gt;'admin BN&lt;40'!$C$34,'admin BN&lt;40'!$B$34,
(IF(F881&gt;'admin BN&lt;40'!$C$33,'admin BN&lt;40'!$B$33,
(IF(F881&gt;'admin BN&lt;40'!$C$32,'admin BN&lt;40'!$B$32,
(IF(F881&gt;'admin BN&lt;40'!$C$31,'admin BN&lt;40'!$B$31,
(IF(F881&gt;'admin BN&lt;40'!$C$30,'admin BN&lt;40'!$B$30,
(IF(F881&gt;'admin BN&lt;40'!$C$29,'admin BN&lt;40'!$B$29,IF(F881="","",'admin BN&lt;40'!$B$28)))))))))))))))))))))))))))</f>
        <v/>
      </c>
      <c r="N881" s="12" t="str">
        <f xml:space="preserve">
IF(ISBLANK(K881),"",
IF(K881&gt;'admin BN&lt;40'!$E$6,"Safe",
IF(K881&gt;'admin BN&lt;40'!$G$6,"Danger",)))</f>
        <v/>
      </c>
      <c r="O881" s="13" t="str">
        <f xml:space="preserve">
IF(ISBLANK(L881),"",
IF(L881&gt;'admin BN&lt;40'!$G$7,"Danger",
IF(L881&gt;'admin BN&lt;40'!$F$7,"Alert",
IF(L881&gt;='admin BN&lt;40'!$E$7,"Safe",""))))</f>
        <v/>
      </c>
      <c r="P881" s="14" t="str">
        <f xml:space="preserve">
(IF(G881&gt;'admin BN&lt;40'!$C$23,'admin BN&lt;40'!$B$23,
(IF(G881&gt;'admin BN&lt;40'!$C$22,'admin BN&lt;40'!$B$22,
(IF(G881&gt;'admin BN&lt;40'!$C$21,'admin BN&lt;40'!$B$21,
(IF(G881&gt;'admin BN&lt;40'!$C$20,'admin BN&lt;40'!$B$20,IF(G881&gt;'admin BN&lt;40'!$C$19,'admin BN&lt;40'!$B$19,"")))))))))</f>
        <v/>
      </c>
      <c r="Q881" s="14" t="str">
        <f t="shared" si="26"/>
        <v/>
      </c>
      <c r="R881" s="14">
        <f t="shared" si="27"/>
        <v>5</v>
      </c>
      <c r="S881" s="15" t="str">
        <f xml:space="preserve">
IF($R881&gt;0,"Fill in all required fields",
IF(OR($M881="&gt;3.0%",$M881="2.0-3.0%",$M881="1.5-2.0%",$M881="0.5-1.5%"),"Fuel sulphur content is too high for operation on BN&lt;40, please use a higher BN CLO and the matching sheet",
IF($I881&gt;100,"CLO not suitable for this sheet. Please check BN &gt;100 sheet",
IF(AND($I881&gt;39,$I881&lt;101),"CLO not suitable for this sheet. Please check BN40 - BN100 sheet",
IF(ISERROR(VLOOKUP(Q881,'admin BN&lt;40'!J$6:M$59,4,FALSE)),"",VLOOKUP(Q881,'admin BN&lt;40'!J$6:M$59,4,FALSE))))))</f>
        <v>Fill in all required fields</v>
      </c>
    </row>
    <row r="882" spans="2:19" ht="15">
      <c r="B882" s="10">
        <v>877</v>
      </c>
      <c r="C882" s="41"/>
      <c r="D882" s="42"/>
      <c r="E882" s="42"/>
      <c r="F882" s="42"/>
      <c r="G882" s="42"/>
      <c r="H882" s="42"/>
      <c r="I882" s="42"/>
      <c r="J882" s="42"/>
      <c r="K882" s="42"/>
      <c r="L882" s="42"/>
      <c r="M882" s="11" t="str">
        <f xml:space="preserve">
(IF(F882&gt;'admin BN&lt;40'!$C$41,'admin BN&lt;40'!$B$41,
(IF(F882&gt;'admin BN&lt;40'!$C$40,'admin BN&lt;40'!$B$40,
(IF(F882&gt;'admin BN&lt;40'!$C$39,'admin BN&lt;40'!$B$39,
(IF(F882&gt;'admin BN&lt;40'!$C$38,'admin BN&lt;40'!$B$38,
(IF(F882&gt;'admin BN&lt;40'!$C$37,'admin BN&lt;40'!$B$37,
(IF(F882&gt;'admin BN&lt;40'!$C$36,'admin BN&lt;40'!$B$36,
(IF(F882&gt;'admin BN&lt;40'!$C$35,'admin BN&lt;40'!$B$35,
(IF(F882&gt;'admin BN&lt;40'!$C$34,'admin BN&lt;40'!$B$34,
(IF(F882&gt;'admin BN&lt;40'!$C$33,'admin BN&lt;40'!$B$33,
(IF(F882&gt;'admin BN&lt;40'!$C$32,'admin BN&lt;40'!$B$32,
(IF(F882&gt;'admin BN&lt;40'!$C$31,'admin BN&lt;40'!$B$31,
(IF(F882&gt;'admin BN&lt;40'!$C$30,'admin BN&lt;40'!$B$30,
(IF(F882&gt;'admin BN&lt;40'!$C$29,'admin BN&lt;40'!$B$29,IF(F882="","",'admin BN&lt;40'!$B$28)))))))))))))))))))))))))))</f>
        <v/>
      </c>
      <c r="N882" s="12" t="str">
        <f xml:space="preserve">
IF(ISBLANK(K882),"",
IF(K882&gt;'admin BN&lt;40'!$E$6,"Safe",
IF(K882&gt;'admin BN&lt;40'!$G$6,"Danger",)))</f>
        <v/>
      </c>
      <c r="O882" s="13" t="str">
        <f xml:space="preserve">
IF(ISBLANK(L882),"",
IF(L882&gt;'admin BN&lt;40'!$G$7,"Danger",
IF(L882&gt;'admin BN&lt;40'!$F$7,"Alert",
IF(L882&gt;='admin BN&lt;40'!$E$7,"Safe",""))))</f>
        <v/>
      </c>
      <c r="P882" s="14" t="str">
        <f xml:space="preserve">
(IF(G882&gt;'admin BN&lt;40'!$C$23,'admin BN&lt;40'!$B$23,
(IF(G882&gt;'admin BN&lt;40'!$C$22,'admin BN&lt;40'!$B$22,
(IF(G882&gt;'admin BN&lt;40'!$C$21,'admin BN&lt;40'!$B$21,
(IF(G882&gt;'admin BN&lt;40'!$C$20,'admin BN&lt;40'!$B$20,IF(G882&gt;'admin BN&lt;40'!$C$19,'admin BN&lt;40'!$B$19,"")))))))))</f>
        <v/>
      </c>
      <c r="Q882" s="14" t="str">
        <f t="shared" si="26"/>
        <v/>
      </c>
      <c r="R882" s="14">
        <f t="shared" si="27"/>
        <v>5</v>
      </c>
      <c r="S882" s="15" t="str">
        <f xml:space="preserve">
IF($R882&gt;0,"Fill in all required fields",
IF(OR($M882="&gt;3.0%",$M882="2.0-3.0%",$M882="1.5-2.0%",$M882="0.5-1.5%"),"Fuel sulphur content is too high for operation on BN&lt;40, please use a higher BN CLO and the matching sheet",
IF($I882&gt;100,"CLO not suitable for this sheet. Please check BN &gt;100 sheet",
IF(AND($I882&gt;39,$I882&lt;101),"CLO not suitable for this sheet. Please check BN40 - BN100 sheet",
IF(ISERROR(VLOOKUP(Q882,'admin BN&lt;40'!J$6:M$59,4,FALSE)),"",VLOOKUP(Q882,'admin BN&lt;40'!J$6:M$59,4,FALSE))))))</f>
        <v>Fill in all required fields</v>
      </c>
    </row>
    <row r="883" spans="2:19" ht="15">
      <c r="B883" s="10">
        <v>878</v>
      </c>
      <c r="C883" s="41"/>
      <c r="D883" s="42"/>
      <c r="E883" s="42"/>
      <c r="F883" s="42"/>
      <c r="G883" s="42"/>
      <c r="H883" s="42"/>
      <c r="I883" s="42"/>
      <c r="J883" s="42"/>
      <c r="K883" s="42"/>
      <c r="L883" s="42"/>
      <c r="M883" s="11" t="str">
        <f xml:space="preserve">
(IF(F883&gt;'admin BN&lt;40'!$C$41,'admin BN&lt;40'!$B$41,
(IF(F883&gt;'admin BN&lt;40'!$C$40,'admin BN&lt;40'!$B$40,
(IF(F883&gt;'admin BN&lt;40'!$C$39,'admin BN&lt;40'!$B$39,
(IF(F883&gt;'admin BN&lt;40'!$C$38,'admin BN&lt;40'!$B$38,
(IF(F883&gt;'admin BN&lt;40'!$C$37,'admin BN&lt;40'!$B$37,
(IF(F883&gt;'admin BN&lt;40'!$C$36,'admin BN&lt;40'!$B$36,
(IF(F883&gt;'admin BN&lt;40'!$C$35,'admin BN&lt;40'!$B$35,
(IF(F883&gt;'admin BN&lt;40'!$C$34,'admin BN&lt;40'!$B$34,
(IF(F883&gt;'admin BN&lt;40'!$C$33,'admin BN&lt;40'!$B$33,
(IF(F883&gt;'admin BN&lt;40'!$C$32,'admin BN&lt;40'!$B$32,
(IF(F883&gt;'admin BN&lt;40'!$C$31,'admin BN&lt;40'!$B$31,
(IF(F883&gt;'admin BN&lt;40'!$C$30,'admin BN&lt;40'!$B$30,
(IF(F883&gt;'admin BN&lt;40'!$C$29,'admin BN&lt;40'!$B$29,IF(F883="","",'admin BN&lt;40'!$B$28)))))))))))))))))))))))))))</f>
        <v/>
      </c>
      <c r="N883" s="12" t="str">
        <f xml:space="preserve">
IF(ISBLANK(K883),"",
IF(K883&gt;'admin BN&lt;40'!$E$6,"Safe",
IF(K883&gt;'admin BN&lt;40'!$G$6,"Danger",)))</f>
        <v/>
      </c>
      <c r="O883" s="13" t="str">
        <f xml:space="preserve">
IF(ISBLANK(L883),"",
IF(L883&gt;'admin BN&lt;40'!$G$7,"Danger",
IF(L883&gt;'admin BN&lt;40'!$F$7,"Alert",
IF(L883&gt;='admin BN&lt;40'!$E$7,"Safe",""))))</f>
        <v/>
      </c>
      <c r="P883" s="14" t="str">
        <f xml:space="preserve">
(IF(G883&gt;'admin BN&lt;40'!$C$23,'admin BN&lt;40'!$B$23,
(IF(G883&gt;'admin BN&lt;40'!$C$22,'admin BN&lt;40'!$B$22,
(IF(G883&gt;'admin BN&lt;40'!$C$21,'admin BN&lt;40'!$B$21,
(IF(G883&gt;'admin BN&lt;40'!$C$20,'admin BN&lt;40'!$B$20,IF(G883&gt;'admin BN&lt;40'!$C$19,'admin BN&lt;40'!$B$19,"")))))))))</f>
        <v/>
      </c>
      <c r="Q883" s="14" t="str">
        <f t="shared" si="26"/>
        <v/>
      </c>
      <c r="R883" s="14">
        <f t="shared" si="27"/>
        <v>5</v>
      </c>
      <c r="S883" s="15" t="str">
        <f xml:space="preserve">
IF($R883&gt;0,"Fill in all required fields",
IF(OR($M883="&gt;3.0%",$M883="2.0-3.0%",$M883="1.5-2.0%",$M883="0.5-1.5%"),"Fuel sulphur content is too high for operation on BN&lt;40, please use a higher BN CLO and the matching sheet",
IF($I883&gt;100,"CLO not suitable for this sheet. Please check BN &gt;100 sheet",
IF(AND($I883&gt;39,$I883&lt;101),"CLO not suitable for this sheet. Please check BN40 - BN100 sheet",
IF(ISERROR(VLOOKUP(Q883,'admin BN&lt;40'!J$6:M$59,4,FALSE)),"",VLOOKUP(Q883,'admin BN&lt;40'!J$6:M$59,4,FALSE))))))</f>
        <v>Fill in all required fields</v>
      </c>
    </row>
    <row r="884" spans="2:19" ht="15">
      <c r="B884" s="10">
        <v>879</v>
      </c>
      <c r="C884" s="41"/>
      <c r="D884" s="42"/>
      <c r="E884" s="42"/>
      <c r="F884" s="42"/>
      <c r="G884" s="42"/>
      <c r="H884" s="42"/>
      <c r="I884" s="42"/>
      <c r="J884" s="42"/>
      <c r="K884" s="42"/>
      <c r="L884" s="42"/>
      <c r="M884" s="11" t="str">
        <f xml:space="preserve">
(IF(F884&gt;'admin BN&lt;40'!$C$41,'admin BN&lt;40'!$B$41,
(IF(F884&gt;'admin BN&lt;40'!$C$40,'admin BN&lt;40'!$B$40,
(IF(F884&gt;'admin BN&lt;40'!$C$39,'admin BN&lt;40'!$B$39,
(IF(F884&gt;'admin BN&lt;40'!$C$38,'admin BN&lt;40'!$B$38,
(IF(F884&gt;'admin BN&lt;40'!$C$37,'admin BN&lt;40'!$B$37,
(IF(F884&gt;'admin BN&lt;40'!$C$36,'admin BN&lt;40'!$B$36,
(IF(F884&gt;'admin BN&lt;40'!$C$35,'admin BN&lt;40'!$B$35,
(IF(F884&gt;'admin BN&lt;40'!$C$34,'admin BN&lt;40'!$B$34,
(IF(F884&gt;'admin BN&lt;40'!$C$33,'admin BN&lt;40'!$B$33,
(IF(F884&gt;'admin BN&lt;40'!$C$32,'admin BN&lt;40'!$B$32,
(IF(F884&gt;'admin BN&lt;40'!$C$31,'admin BN&lt;40'!$B$31,
(IF(F884&gt;'admin BN&lt;40'!$C$30,'admin BN&lt;40'!$B$30,
(IF(F884&gt;'admin BN&lt;40'!$C$29,'admin BN&lt;40'!$B$29,IF(F884="","",'admin BN&lt;40'!$B$28)))))))))))))))))))))))))))</f>
        <v/>
      </c>
      <c r="N884" s="12" t="str">
        <f xml:space="preserve">
IF(ISBLANK(K884),"",
IF(K884&gt;'admin BN&lt;40'!$E$6,"Safe",
IF(K884&gt;'admin BN&lt;40'!$G$6,"Danger",)))</f>
        <v/>
      </c>
      <c r="O884" s="13" t="str">
        <f xml:space="preserve">
IF(ISBLANK(L884),"",
IF(L884&gt;'admin BN&lt;40'!$G$7,"Danger",
IF(L884&gt;'admin BN&lt;40'!$F$7,"Alert",
IF(L884&gt;='admin BN&lt;40'!$E$7,"Safe",""))))</f>
        <v/>
      </c>
      <c r="P884" s="14" t="str">
        <f xml:space="preserve">
(IF(G884&gt;'admin BN&lt;40'!$C$23,'admin BN&lt;40'!$B$23,
(IF(G884&gt;'admin BN&lt;40'!$C$22,'admin BN&lt;40'!$B$22,
(IF(G884&gt;'admin BN&lt;40'!$C$21,'admin BN&lt;40'!$B$21,
(IF(G884&gt;'admin BN&lt;40'!$C$20,'admin BN&lt;40'!$B$20,IF(G884&gt;'admin BN&lt;40'!$C$19,'admin BN&lt;40'!$B$19,"")))))))))</f>
        <v/>
      </c>
      <c r="Q884" s="14" t="str">
        <f t="shared" si="26"/>
        <v/>
      </c>
      <c r="R884" s="14">
        <f t="shared" si="27"/>
        <v>5</v>
      </c>
      <c r="S884" s="15" t="str">
        <f xml:space="preserve">
IF($R884&gt;0,"Fill in all required fields",
IF(OR($M884="&gt;3.0%",$M884="2.0-3.0%",$M884="1.5-2.0%",$M884="0.5-1.5%"),"Fuel sulphur content is too high for operation on BN&lt;40, please use a higher BN CLO and the matching sheet",
IF($I884&gt;100,"CLO not suitable for this sheet. Please check BN &gt;100 sheet",
IF(AND($I884&gt;39,$I884&lt;101),"CLO not suitable for this sheet. Please check BN40 - BN100 sheet",
IF(ISERROR(VLOOKUP(Q884,'admin BN&lt;40'!J$6:M$59,4,FALSE)),"",VLOOKUP(Q884,'admin BN&lt;40'!J$6:M$59,4,FALSE))))))</f>
        <v>Fill in all required fields</v>
      </c>
    </row>
    <row r="885" spans="2:19" ht="15">
      <c r="B885" s="10">
        <v>880</v>
      </c>
      <c r="C885" s="41"/>
      <c r="D885" s="42"/>
      <c r="E885" s="42"/>
      <c r="F885" s="42"/>
      <c r="G885" s="42"/>
      <c r="H885" s="42"/>
      <c r="I885" s="42"/>
      <c r="J885" s="42"/>
      <c r="K885" s="42"/>
      <c r="L885" s="42"/>
      <c r="M885" s="11" t="str">
        <f xml:space="preserve">
(IF(F885&gt;'admin BN&lt;40'!$C$41,'admin BN&lt;40'!$B$41,
(IF(F885&gt;'admin BN&lt;40'!$C$40,'admin BN&lt;40'!$B$40,
(IF(F885&gt;'admin BN&lt;40'!$C$39,'admin BN&lt;40'!$B$39,
(IF(F885&gt;'admin BN&lt;40'!$C$38,'admin BN&lt;40'!$B$38,
(IF(F885&gt;'admin BN&lt;40'!$C$37,'admin BN&lt;40'!$B$37,
(IF(F885&gt;'admin BN&lt;40'!$C$36,'admin BN&lt;40'!$B$36,
(IF(F885&gt;'admin BN&lt;40'!$C$35,'admin BN&lt;40'!$B$35,
(IF(F885&gt;'admin BN&lt;40'!$C$34,'admin BN&lt;40'!$B$34,
(IF(F885&gt;'admin BN&lt;40'!$C$33,'admin BN&lt;40'!$B$33,
(IF(F885&gt;'admin BN&lt;40'!$C$32,'admin BN&lt;40'!$B$32,
(IF(F885&gt;'admin BN&lt;40'!$C$31,'admin BN&lt;40'!$B$31,
(IF(F885&gt;'admin BN&lt;40'!$C$30,'admin BN&lt;40'!$B$30,
(IF(F885&gt;'admin BN&lt;40'!$C$29,'admin BN&lt;40'!$B$29,IF(F885="","",'admin BN&lt;40'!$B$28)))))))))))))))))))))))))))</f>
        <v/>
      </c>
      <c r="N885" s="12" t="str">
        <f xml:space="preserve">
IF(ISBLANK(K885),"",
IF(K885&gt;'admin BN&lt;40'!$E$6,"Safe",
IF(K885&gt;'admin BN&lt;40'!$G$6,"Danger",)))</f>
        <v/>
      </c>
      <c r="O885" s="13" t="str">
        <f xml:space="preserve">
IF(ISBLANK(L885),"",
IF(L885&gt;'admin BN&lt;40'!$G$7,"Danger",
IF(L885&gt;'admin BN&lt;40'!$F$7,"Alert",
IF(L885&gt;='admin BN&lt;40'!$E$7,"Safe",""))))</f>
        <v/>
      </c>
      <c r="P885" s="14" t="str">
        <f xml:space="preserve">
(IF(G885&gt;'admin BN&lt;40'!$C$23,'admin BN&lt;40'!$B$23,
(IF(G885&gt;'admin BN&lt;40'!$C$22,'admin BN&lt;40'!$B$22,
(IF(G885&gt;'admin BN&lt;40'!$C$21,'admin BN&lt;40'!$B$21,
(IF(G885&gt;'admin BN&lt;40'!$C$20,'admin BN&lt;40'!$B$20,IF(G885&gt;'admin BN&lt;40'!$C$19,'admin BN&lt;40'!$B$19,"")))))))))</f>
        <v/>
      </c>
      <c r="Q885" s="14" t="str">
        <f t="shared" si="26"/>
        <v/>
      </c>
      <c r="R885" s="14">
        <f t="shared" si="27"/>
        <v>5</v>
      </c>
      <c r="S885" s="15" t="str">
        <f xml:space="preserve">
IF($R885&gt;0,"Fill in all required fields",
IF(OR($M885="&gt;3.0%",$M885="2.0-3.0%",$M885="1.5-2.0%",$M885="0.5-1.5%"),"Fuel sulphur content is too high for operation on BN&lt;40, please use a higher BN CLO and the matching sheet",
IF($I885&gt;100,"CLO not suitable for this sheet. Please check BN &gt;100 sheet",
IF(AND($I885&gt;39,$I885&lt;101),"CLO not suitable for this sheet. Please check BN40 - BN100 sheet",
IF(ISERROR(VLOOKUP(Q885,'admin BN&lt;40'!J$6:M$59,4,FALSE)),"",VLOOKUP(Q885,'admin BN&lt;40'!J$6:M$59,4,FALSE))))))</f>
        <v>Fill in all required fields</v>
      </c>
    </row>
    <row r="886" spans="2:19" ht="15">
      <c r="B886" s="10">
        <v>881</v>
      </c>
      <c r="C886" s="41"/>
      <c r="D886" s="42"/>
      <c r="E886" s="42"/>
      <c r="F886" s="42"/>
      <c r="G886" s="42"/>
      <c r="H886" s="42"/>
      <c r="I886" s="42"/>
      <c r="J886" s="42"/>
      <c r="K886" s="42"/>
      <c r="L886" s="42"/>
      <c r="M886" s="11" t="str">
        <f xml:space="preserve">
(IF(F886&gt;'admin BN&lt;40'!$C$41,'admin BN&lt;40'!$B$41,
(IF(F886&gt;'admin BN&lt;40'!$C$40,'admin BN&lt;40'!$B$40,
(IF(F886&gt;'admin BN&lt;40'!$C$39,'admin BN&lt;40'!$B$39,
(IF(F886&gt;'admin BN&lt;40'!$C$38,'admin BN&lt;40'!$B$38,
(IF(F886&gt;'admin BN&lt;40'!$C$37,'admin BN&lt;40'!$B$37,
(IF(F886&gt;'admin BN&lt;40'!$C$36,'admin BN&lt;40'!$B$36,
(IF(F886&gt;'admin BN&lt;40'!$C$35,'admin BN&lt;40'!$B$35,
(IF(F886&gt;'admin BN&lt;40'!$C$34,'admin BN&lt;40'!$B$34,
(IF(F886&gt;'admin BN&lt;40'!$C$33,'admin BN&lt;40'!$B$33,
(IF(F886&gt;'admin BN&lt;40'!$C$32,'admin BN&lt;40'!$B$32,
(IF(F886&gt;'admin BN&lt;40'!$C$31,'admin BN&lt;40'!$B$31,
(IF(F886&gt;'admin BN&lt;40'!$C$30,'admin BN&lt;40'!$B$30,
(IF(F886&gt;'admin BN&lt;40'!$C$29,'admin BN&lt;40'!$B$29,IF(F886="","",'admin BN&lt;40'!$B$28)))))))))))))))))))))))))))</f>
        <v/>
      </c>
      <c r="N886" s="12" t="str">
        <f xml:space="preserve">
IF(ISBLANK(K886),"",
IF(K886&gt;'admin BN&lt;40'!$E$6,"Safe",
IF(K886&gt;'admin BN&lt;40'!$G$6,"Danger",)))</f>
        <v/>
      </c>
      <c r="O886" s="13" t="str">
        <f xml:space="preserve">
IF(ISBLANK(L886),"",
IF(L886&gt;'admin BN&lt;40'!$G$7,"Danger",
IF(L886&gt;'admin BN&lt;40'!$F$7,"Alert",
IF(L886&gt;='admin BN&lt;40'!$E$7,"Safe",""))))</f>
        <v/>
      </c>
      <c r="P886" s="14" t="str">
        <f xml:space="preserve">
(IF(G886&gt;'admin BN&lt;40'!$C$23,'admin BN&lt;40'!$B$23,
(IF(G886&gt;'admin BN&lt;40'!$C$22,'admin BN&lt;40'!$B$22,
(IF(G886&gt;'admin BN&lt;40'!$C$21,'admin BN&lt;40'!$B$21,
(IF(G886&gt;'admin BN&lt;40'!$C$20,'admin BN&lt;40'!$B$20,IF(G886&gt;'admin BN&lt;40'!$C$19,'admin BN&lt;40'!$B$19,"")))))))))</f>
        <v/>
      </c>
      <c r="Q886" s="14" t="str">
        <f t="shared" si="26"/>
        <v/>
      </c>
      <c r="R886" s="14">
        <f t="shared" si="27"/>
        <v>5</v>
      </c>
      <c r="S886" s="15" t="str">
        <f xml:space="preserve">
IF($R886&gt;0,"Fill in all required fields",
IF(OR($M886="&gt;3.0%",$M886="2.0-3.0%",$M886="1.5-2.0%",$M886="0.5-1.5%"),"Fuel sulphur content is too high for operation on BN&lt;40, please use a higher BN CLO and the matching sheet",
IF($I886&gt;100,"CLO not suitable for this sheet. Please check BN &gt;100 sheet",
IF(AND($I886&gt;39,$I886&lt;101),"CLO not suitable for this sheet. Please check BN40 - BN100 sheet",
IF(ISERROR(VLOOKUP(Q886,'admin BN&lt;40'!J$6:M$59,4,FALSE)),"",VLOOKUP(Q886,'admin BN&lt;40'!J$6:M$59,4,FALSE))))))</f>
        <v>Fill in all required fields</v>
      </c>
    </row>
    <row r="887" spans="2:19" ht="15">
      <c r="B887" s="10">
        <v>882</v>
      </c>
      <c r="C887" s="41"/>
      <c r="D887" s="42"/>
      <c r="E887" s="42"/>
      <c r="F887" s="42"/>
      <c r="G887" s="42"/>
      <c r="H887" s="42"/>
      <c r="I887" s="42"/>
      <c r="J887" s="42"/>
      <c r="K887" s="42"/>
      <c r="L887" s="42"/>
      <c r="M887" s="11" t="str">
        <f xml:space="preserve">
(IF(F887&gt;'admin BN&lt;40'!$C$41,'admin BN&lt;40'!$B$41,
(IF(F887&gt;'admin BN&lt;40'!$C$40,'admin BN&lt;40'!$B$40,
(IF(F887&gt;'admin BN&lt;40'!$C$39,'admin BN&lt;40'!$B$39,
(IF(F887&gt;'admin BN&lt;40'!$C$38,'admin BN&lt;40'!$B$38,
(IF(F887&gt;'admin BN&lt;40'!$C$37,'admin BN&lt;40'!$B$37,
(IF(F887&gt;'admin BN&lt;40'!$C$36,'admin BN&lt;40'!$B$36,
(IF(F887&gt;'admin BN&lt;40'!$C$35,'admin BN&lt;40'!$B$35,
(IF(F887&gt;'admin BN&lt;40'!$C$34,'admin BN&lt;40'!$B$34,
(IF(F887&gt;'admin BN&lt;40'!$C$33,'admin BN&lt;40'!$B$33,
(IF(F887&gt;'admin BN&lt;40'!$C$32,'admin BN&lt;40'!$B$32,
(IF(F887&gt;'admin BN&lt;40'!$C$31,'admin BN&lt;40'!$B$31,
(IF(F887&gt;'admin BN&lt;40'!$C$30,'admin BN&lt;40'!$B$30,
(IF(F887&gt;'admin BN&lt;40'!$C$29,'admin BN&lt;40'!$B$29,IF(F887="","",'admin BN&lt;40'!$B$28)))))))))))))))))))))))))))</f>
        <v/>
      </c>
      <c r="N887" s="12" t="str">
        <f xml:space="preserve">
IF(ISBLANK(K887),"",
IF(K887&gt;'admin BN&lt;40'!$E$6,"Safe",
IF(K887&gt;'admin BN&lt;40'!$G$6,"Danger",)))</f>
        <v/>
      </c>
      <c r="O887" s="13" t="str">
        <f xml:space="preserve">
IF(ISBLANK(L887),"",
IF(L887&gt;'admin BN&lt;40'!$G$7,"Danger",
IF(L887&gt;'admin BN&lt;40'!$F$7,"Alert",
IF(L887&gt;='admin BN&lt;40'!$E$7,"Safe",""))))</f>
        <v/>
      </c>
      <c r="P887" s="14" t="str">
        <f xml:space="preserve">
(IF(G887&gt;'admin BN&lt;40'!$C$23,'admin BN&lt;40'!$B$23,
(IF(G887&gt;'admin BN&lt;40'!$C$22,'admin BN&lt;40'!$B$22,
(IF(G887&gt;'admin BN&lt;40'!$C$21,'admin BN&lt;40'!$B$21,
(IF(G887&gt;'admin BN&lt;40'!$C$20,'admin BN&lt;40'!$B$20,IF(G887&gt;'admin BN&lt;40'!$C$19,'admin BN&lt;40'!$B$19,"")))))))))</f>
        <v/>
      </c>
      <c r="Q887" s="14" t="str">
        <f t="shared" si="26"/>
        <v/>
      </c>
      <c r="R887" s="14">
        <f t="shared" si="27"/>
        <v>5</v>
      </c>
      <c r="S887" s="15" t="str">
        <f xml:space="preserve">
IF($R887&gt;0,"Fill in all required fields",
IF(OR($M887="&gt;3.0%",$M887="2.0-3.0%",$M887="1.5-2.0%",$M887="0.5-1.5%"),"Fuel sulphur content is too high for operation on BN&lt;40, please use a higher BN CLO and the matching sheet",
IF($I887&gt;100,"CLO not suitable for this sheet. Please check BN &gt;100 sheet",
IF(AND($I887&gt;39,$I887&lt;101),"CLO not suitable for this sheet. Please check BN40 - BN100 sheet",
IF(ISERROR(VLOOKUP(Q887,'admin BN&lt;40'!J$6:M$59,4,FALSE)),"",VLOOKUP(Q887,'admin BN&lt;40'!J$6:M$59,4,FALSE))))))</f>
        <v>Fill in all required fields</v>
      </c>
    </row>
    <row r="888" spans="2:19" ht="15">
      <c r="B888" s="10">
        <v>883</v>
      </c>
      <c r="C888" s="41"/>
      <c r="D888" s="42"/>
      <c r="E888" s="42"/>
      <c r="F888" s="42"/>
      <c r="G888" s="42"/>
      <c r="H888" s="42"/>
      <c r="I888" s="42"/>
      <c r="J888" s="42"/>
      <c r="K888" s="42"/>
      <c r="L888" s="42"/>
      <c r="M888" s="11" t="str">
        <f xml:space="preserve">
(IF(F888&gt;'admin BN&lt;40'!$C$41,'admin BN&lt;40'!$B$41,
(IF(F888&gt;'admin BN&lt;40'!$C$40,'admin BN&lt;40'!$B$40,
(IF(F888&gt;'admin BN&lt;40'!$C$39,'admin BN&lt;40'!$B$39,
(IF(F888&gt;'admin BN&lt;40'!$C$38,'admin BN&lt;40'!$B$38,
(IF(F888&gt;'admin BN&lt;40'!$C$37,'admin BN&lt;40'!$B$37,
(IF(F888&gt;'admin BN&lt;40'!$C$36,'admin BN&lt;40'!$B$36,
(IF(F888&gt;'admin BN&lt;40'!$C$35,'admin BN&lt;40'!$B$35,
(IF(F888&gt;'admin BN&lt;40'!$C$34,'admin BN&lt;40'!$B$34,
(IF(F888&gt;'admin BN&lt;40'!$C$33,'admin BN&lt;40'!$B$33,
(IF(F888&gt;'admin BN&lt;40'!$C$32,'admin BN&lt;40'!$B$32,
(IF(F888&gt;'admin BN&lt;40'!$C$31,'admin BN&lt;40'!$B$31,
(IF(F888&gt;'admin BN&lt;40'!$C$30,'admin BN&lt;40'!$B$30,
(IF(F888&gt;'admin BN&lt;40'!$C$29,'admin BN&lt;40'!$B$29,IF(F888="","",'admin BN&lt;40'!$B$28)))))))))))))))))))))))))))</f>
        <v/>
      </c>
      <c r="N888" s="12" t="str">
        <f xml:space="preserve">
IF(ISBLANK(K888),"",
IF(K888&gt;'admin BN&lt;40'!$E$6,"Safe",
IF(K888&gt;'admin BN&lt;40'!$G$6,"Danger",)))</f>
        <v/>
      </c>
      <c r="O888" s="13" t="str">
        <f xml:space="preserve">
IF(ISBLANK(L888),"",
IF(L888&gt;'admin BN&lt;40'!$G$7,"Danger",
IF(L888&gt;'admin BN&lt;40'!$F$7,"Alert",
IF(L888&gt;='admin BN&lt;40'!$E$7,"Safe",""))))</f>
        <v/>
      </c>
      <c r="P888" s="14" t="str">
        <f xml:space="preserve">
(IF(G888&gt;'admin BN&lt;40'!$C$23,'admin BN&lt;40'!$B$23,
(IF(G888&gt;'admin BN&lt;40'!$C$22,'admin BN&lt;40'!$B$22,
(IF(G888&gt;'admin BN&lt;40'!$C$21,'admin BN&lt;40'!$B$21,
(IF(G888&gt;'admin BN&lt;40'!$C$20,'admin BN&lt;40'!$B$20,IF(G888&gt;'admin BN&lt;40'!$C$19,'admin BN&lt;40'!$B$19,"")))))))))</f>
        <v/>
      </c>
      <c r="Q888" s="14" t="str">
        <f t="shared" si="26"/>
        <v/>
      </c>
      <c r="R888" s="14">
        <f t="shared" si="27"/>
        <v>5</v>
      </c>
      <c r="S888" s="15" t="str">
        <f xml:space="preserve">
IF($R888&gt;0,"Fill in all required fields",
IF(OR($M888="&gt;3.0%",$M888="2.0-3.0%",$M888="1.5-2.0%",$M888="0.5-1.5%"),"Fuel sulphur content is too high for operation on BN&lt;40, please use a higher BN CLO and the matching sheet",
IF($I888&gt;100,"CLO not suitable for this sheet. Please check BN &gt;100 sheet",
IF(AND($I888&gt;39,$I888&lt;101),"CLO not suitable for this sheet. Please check BN40 - BN100 sheet",
IF(ISERROR(VLOOKUP(Q888,'admin BN&lt;40'!J$6:M$59,4,FALSE)),"",VLOOKUP(Q888,'admin BN&lt;40'!J$6:M$59,4,FALSE))))))</f>
        <v>Fill in all required fields</v>
      </c>
    </row>
    <row r="889" spans="2:19" ht="15">
      <c r="B889" s="10">
        <v>884</v>
      </c>
      <c r="C889" s="41"/>
      <c r="D889" s="42"/>
      <c r="E889" s="42"/>
      <c r="F889" s="42"/>
      <c r="G889" s="42"/>
      <c r="H889" s="42"/>
      <c r="I889" s="42"/>
      <c r="J889" s="42"/>
      <c r="K889" s="42"/>
      <c r="L889" s="42"/>
      <c r="M889" s="11" t="str">
        <f xml:space="preserve">
(IF(F889&gt;'admin BN&lt;40'!$C$41,'admin BN&lt;40'!$B$41,
(IF(F889&gt;'admin BN&lt;40'!$C$40,'admin BN&lt;40'!$B$40,
(IF(F889&gt;'admin BN&lt;40'!$C$39,'admin BN&lt;40'!$B$39,
(IF(F889&gt;'admin BN&lt;40'!$C$38,'admin BN&lt;40'!$B$38,
(IF(F889&gt;'admin BN&lt;40'!$C$37,'admin BN&lt;40'!$B$37,
(IF(F889&gt;'admin BN&lt;40'!$C$36,'admin BN&lt;40'!$B$36,
(IF(F889&gt;'admin BN&lt;40'!$C$35,'admin BN&lt;40'!$B$35,
(IF(F889&gt;'admin BN&lt;40'!$C$34,'admin BN&lt;40'!$B$34,
(IF(F889&gt;'admin BN&lt;40'!$C$33,'admin BN&lt;40'!$B$33,
(IF(F889&gt;'admin BN&lt;40'!$C$32,'admin BN&lt;40'!$B$32,
(IF(F889&gt;'admin BN&lt;40'!$C$31,'admin BN&lt;40'!$B$31,
(IF(F889&gt;'admin BN&lt;40'!$C$30,'admin BN&lt;40'!$B$30,
(IF(F889&gt;'admin BN&lt;40'!$C$29,'admin BN&lt;40'!$B$29,IF(F889="","",'admin BN&lt;40'!$B$28)))))))))))))))))))))))))))</f>
        <v/>
      </c>
      <c r="N889" s="12" t="str">
        <f xml:space="preserve">
IF(ISBLANK(K889),"",
IF(K889&gt;'admin BN&lt;40'!$E$6,"Safe",
IF(K889&gt;'admin BN&lt;40'!$G$6,"Danger",)))</f>
        <v/>
      </c>
      <c r="O889" s="13" t="str">
        <f xml:space="preserve">
IF(ISBLANK(L889),"",
IF(L889&gt;'admin BN&lt;40'!$G$7,"Danger",
IF(L889&gt;'admin BN&lt;40'!$F$7,"Alert",
IF(L889&gt;='admin BN&lt;40'!$E$7,"Safe",""))))</f>
        <v/>
      </c>
      <c r="P889" s="14" t="str">
        <f xml:space="preserve">
(IF(G889&gt;'admin BN&lt;40'!$C$23,'admin BN&lt;40'!$B$23,
(IF(G889&gt;'admin BN&lt;40'!$C$22,'admin BN&lt;40'!$B$22,
(IF(G889&gt;'admin BN&lt;40'!$C$21,'admin BN&lt;40'!$B$21,
(IF(G889&gt;'admin BN&lt;40'!$C$20,'admin BN&lt;40'!$B$20,IF(G889&gt;'admin BN&lt;40'!$C$19,'admin BN&lt;40'!$B$19,"")))))))))</f>
        <v/>
      </c>
      <c r="Q889" s="14" t="str">
        <f t="shared" si="26"/>
        <v/>
      </c>
      <c r="R889" s="14">
        <f t="shared" si="27"/>
        <v>5</v>
      </c>
      <c r="S889" s="15" t="str">
        <f xml:space="preserve">
IF($R889&gt;0,"Fill in all required fields",
IF(OR($M889="&gt;3.0%",$M889="2.0-3.0%",$M889="1.5-2.0%",$M889="0.5-1.5%"),"Fuel sulphur content is too high for operation on BN&lt;40, please use a higher BN CLO and the matching sheet",
IF($I889&gt;100,"CLO not suitable for this sheet. Please check BN &gt;100 sheet",
IF(AND($I889&gt;39,$I889&lt;101),"CLO not suitable for this sheet. Please check BN40 - BN100 sheet",
IF(ISERROR(VLOOKUP(Q889,'admin BN&lt;40'!J$6:M$59,4,FALSE)),"",VLOOKUP(Q889,'admin BN&lt;40'!J$6:M$59,4,FALSE))))))</f>
        <v>Fill in all required fields</v>
      </c>
    </row>
    <row r="890" spans="2:19" ht="15">
      <c r="B890" s="10">
        <v>885</v>
      </c>
      <c r="C890" s="41"/>
      <c r="D890" s="42"/>
      <c r="E890" s="42"/>
      <c r="F890" s="42"/>
      <c r="G890" s="42"/>
      <c r="H890" s="42"/>
      <c r="I890" s="42"/>
      <c r="J890" s="42"/>
      <c r="K890" s="42"/>
      <c r="L890" s="42"/>
      <c r="M890" s="11" t="str">
        <f xml:space="preserve">
(IF(F890&gt;'admin BN&lt;40'!$C$41,'admin BN&lt;40'!$B$41,
(IF(F890&gt;'admin BN&lt;40'!$C$40,'admin BN&lt;40'!$B$40,
(IF(F890&gt;'admin BN&lt;40'!$C$39,'admin BN&lt;40'!$B$39,
(IF(F890&gt;'admin BN&lt;40'!$C$38,'admin BN&lt;40'!$B$38,
(IF(F890&gt;'admin BN&lt;40'!$C$37,'admin BN&lt;40'!$B$37,
(IF(F890&gt;'admin BN&lt;40'!$C$36,'admin BN&lt;40'!$B$36,
(IF(F890&gt;'admin BN&lt;40'!$C$35,'admin BN&lt;40'!$B$35,
(IF(F890&gt;'admin BN&lt;40'!$C$34,'admin BN&lt;40'!$B$34,
(IF(F890&gt;'admin BN&lt;40'!$C$33,'admin BN&lt;40'!$B$33,
(IF(F890&gt;'admin BN&lt;40'!$C$32,'admin BN&lt;40'!$B$32,
(IF(F890&gt;'admin BN&lt;40'!$C$31,'admin BN&lt;40'!$B$31,
(IF(F890&gt;'admin BN&lt;40'!$C$30,'admin BN&lt;40'!$B$30,
(IF(F890&gt;'admin BN&lt;40'!$C$29,'admin BN&lt;40'!$B$29,IF(F890="","",'admin BN&lt;40'!$B$28)))))))))))))))))))))))))))</f>
        <v/>
      </c>
      <c r="N890" s="12" t="str">
        <f xml:space="preserve">
IF(ISBLANK(K890),"",
IF(K890&gt;'admin BN&lt;40'!$E$6,"Safe",
IF(K890&gt;'admin BN&lt;40'!$G$6,"Danger",)))</f>
        <v/>
      </c>
      <c r="O890" s="13" t="str">
        <f xml:space="preserve">
IF(ISBLANK(L890),"",
IF(L890&gt;'admin BN&lt;40'!$G$7,"Danger",
IF(L890&gt;'admin BN&lt;40'!$F$7,"Alert",
IF(L890&gt;='admin BN&lt;40'!$E$7,"Safe",""))))</f>
        <v/>
      </c>
      <c r="P890" s="14" t="str">
        <f xml:space="preserve">
(IF(G890&gt;'admin BN&lt;40'!$C$23,'admin BN&lt;40'!$B$23,
(IF(G890&gt;'admin BN&lt;40'!$C$22,'admin BN&lt;40'!$B$22,
(IF(G890&gt;'admin BN&lt;40'!$C$21,'admin BN&lt;40'!$B$21,
(IF(G890&gt;'admin BN&lt;40'!$C$20,'admin BN&lt;40'!$B$20,IF(G890&gt;'admin BN&lt;40'!$C$19,'admin BN&lt;40'!$B$19,"")))))))))</f>
        <v/>
      </c>
      <c r="Q890" s="14" t="str">
        <f t="shared" si="26"/>
        <v/>
      </c>
      <c r="R890" s="14">
        <f t="shared" si="27"/>
        <v>5</v>
      </c>
      <c r="S890" s="15" t="str">
        <f xml:space="preserve">
IF($R890&gt;0,"Fill in all required fields",
IF(OR($M890="&gt;3.0%",$M890="2.0-3.0%",$M890="1.5-2.0%",$M890="0.5-1.5%"),"Fuel sulphur content is too high for operation on BN&lt;40, please use a higher BN CLO and the matching sheet",
IF($I890&gt;100,"CLO not suitable for this sheet. Please check BN &gt;100 sheet",
IF(AND($I890&gt;39,$I890&lt;101),"CLO not suitable for this sheet. Please check BN40 - BN100 sheet",
IF(ISERROR(VLOOKUP(Q890,'admin BN&lt;40'!J$6:M$59,4,FALSE)),"",VLOOKUP(Q890,'admin BN&lt;40'!J$6:M$59,4,FALSE))))))</f>
        <v>Fill in all required fields</v>
      </c>
    </row>
    <row r="891" spans="2:19" ht="15">
      <c r="B891" s="10">
        <v>886</v>
      </c>
      <c r="C891" s="41"/>
      <c r="D891" s="42"/>
      <c r="E891" s="42"/>
      <c r="F891" s="42"/>
      <c r="G891" s="42"/>
      <c r="H891" s="42"/>
      <c r="I891" s="42"/>
      <c r="J891" s="42"/>
      <c r="K891" s="42"/>
      <c r="L891" s="42"/>
      <c r="M891" s="11" t="str">
        <f xml:space="preserve">
(IF(F891&gt;'admin BN&lt;40'!$C$41,'admin BN&lt;40'!$B$41,
(IF(F891&gt;'admin BN&lt;40'!$C$40,'admin BN&lt;40'!$B$40,
(IF(F891&gt;'admin BN&lt;40'!$C$39,'admin BN&lt;40'!$B$39,
(IF(F891&gt;'admin BN&lt;40'!$C$38,'admin BN&lt;40'!$B$38,
(IF(F891&gt;'admin BN&lt;40'!$C$37,'admin BN&lt;40'!$B$37,
(IF(F891&gt;'admin BN&lt;40'!$C$36,'admin BN&lt;40'!$B$36,
(IF(F891&gt;'admin BN&lt;40'!$C$35,'admin BN&lt;40'!$B$35,
(IF(F891&gt;'admin BN&lt;40'!$C$34,'admin BN&lt;40'!$B$34,
(IF(F891&gt;'admin BN&lt;40'!$C$33,'admin BN&lt;40'!$B$33,
(IF(F891&gt;'admin BN&lt;40'!$C$32,'admin BN&lt;40'!$B$32,
(IF(F891&gt;'admin BN&lt;40'!$C$31,'admin BN&lt;40'!$B$31,
(IF(F891&gt;'admin BN&lt;40'!$C$30,'admin BN&lt;40'!$B$30,
(IF(F891&gt;'admin BN&lt;40'!$C$29,'admin BN&lt;40'!$B$29,IF(F891="","",'admin BN&lt;40'!$B$28)))))))))))))))))))))))))))</f>
        <v/>
      </c>
      <c r="N891" s="12" t="str">
        <f xml:space="preserve">
IF(ISBLANK(K891),"",
IF(K891&gt;'admin BN&lt;40'!$E$6,"Safe",
IF(K891&gt;'admin BN&lt;40'!$G$6,"Danger",)))</f>
        <v/>
      </c>
      <c r="O891" s="13" t="str">
        <f xml:space="preserve">
IF(ISBLANK(L891),"",
IF(L891&gt;'admin BN&lt;40'!$G$7,"Danger",
IF(L891&gt;'admin BN&lt;40'!$F$7,"Alert",
IF(L891&gt;='admin BN&lt;40'!$E$7,"Safe",""))))</f>
        <v/>
      </c>
      <c r="P891" s="14" t="str">
        <f xml:space="preserve">
(IF(G891&gt;'admin BN&lt;40'!$C$23,'admin BN&lt;40'!$B$23,
(IF(G891&gt;'admin BN&lt;40'!$C$22,'admin BN&lt;40'!$B$22,
(IF(G891&gt;'admin BN&lt;40'!$C$21,'admin BN&lt;40'!$B$21,
(IF(G891&gt;'admin BN&lt;40'!$C$20,'admin BN&lt;40'!$B$20,IF(G891&gt;'admin BN&lt;40'!$C$19,'admin BN&lt;40'!$B$19,"")))))))))</f>
        <v/>
      </c>
      <c r="Q891" s="14" t="str">
        <f t="shared" si="26"/>
        <v/>
      </c>
      <c r="R891" s="14">
        <f t="shared" si="27"/>
        <v>5</v>
      </c>
      <c r="S891" s="15" t="str">
        <f xml:space="preserve">
IF($R891&gt;0,"Fill in all required fields",
IF(OR($M891="&gt;3.0%",$M891="2.0-3.0%",$M891="1.5-2.0%",$M891="0.5-1.5%"),"Fuel sulphur content is too high for operation on BN&lt;40, please use a higher BN CLO and the matching sheet",
IF($I891&gt;100,"CLO not suitable for this sheet. Please check BN &gt;100 sheet",
IF(AND($I891&gt;39,$I891&lt;101),"CLO not suitable for this sheet. Please check BN40 - BN100 sheet",
IF(ISERROR(VLOOKUP(Q891,'admin BN&lt;40'!J$6:M$59,4,FALSE)),"",VLOOKUP(Q891,'admin BN&lt;40'!J$6:M$59,4,FALSE))))))</f>
        <v>Fill in all required fields</v>
      </c>
    </row>
    <row r="892" spans="2:19" ht="15">
      <c r="B892" s="10">
        <v>887</v>
      </c>
      <c r="C892" s="41"/>
      <c r="D892" s="42"/>
      <c r="E892" s="42"/>
      <c r="F892" s="42"/>
      <c r="G892" s="42"/>
      <c r="H892" s="42"/>
      <c r="I892" s="42"/>
      <c r="J892" s="42"/>
      <c r="K892" s="42"/>
      <c r="L892" s="42"/>
      <c r="M892" s="11" t="str">
        <f xml:space="preserve">
(IF(F892&gt;'admin BN&lt;40'!$C$41,'admin BN&lt;40'!$B$41,
(IF(F892&gt;'admin BN&lt;40'!$C$40,'admin BN&lt;40'!$B$40,
(IF(F892&gt;'admin BN&lt;40'!$C$39,'admin BN&lt;40'!$B$39,
(IF(F892&gt;'admin BN&lt;40'!$C$38,'admin BN&lt;40'!$B$38,
(IF(F892&gt;'admin BN&lt;40'!$C$37,'admin BN&lt;40'!$B$37,
(IF(F892&gt;'admin BN&lt;40'!$C$36,'admin BN&lt;40'!$B$36,
(IF(F892&gt;'admin BN&lt;40'!$C$35,'admin BN&lt;40'!$B$35,
(IF(F892&gt;'admin BN&lt;40'!$C$34,'admin BN&lt;40'!$B$34,
(IF(F892&gt;'admin BN&lt;40'!$C$33,'admin BN&lt;40'!$B$33,
(IF(F892&gt;'admin BN&lt;40'!$C$32,'admin BN&lt;40'!$B$32,
(IF(F892&gt;'admin BN&lt;40'!$C$31,'admin BN&lt;40'!$B$31,
(IF(F892&gt;'admin BN&lt;40'!$C$30,'admin BN&lt;40'!$B$30,
(IF(F892&gt;'admin BN&lt;40'!$C$29,'admin BN&lt;40'!$B$29,IF(F892="","",'admin BN&lt;40'!$B$28)))))))))))))))))))))))))))</f>
        <v/>
      </c>
      <c r="N892" s="12" t="str">
        <f xml:space="preserve">
IF(ISBLANK(K892),"",
IF(K892&gt;'admin BN&lt;40'!$E$6,"Safe",
IF(K892&gt;'admin BN&lt;40'!$G$6,"Danger",)))</f>
        <v/>
      </c>
      <c r="O892" s="13" t="str">
        <f xml:space="preserve">
IF(ISBLANK(L892),"",
IF(L892&gt;'admin BN&lt;40'!$G$7,"Danger",
IF(L892&gt;'admin BN&lt;40'!$F$7,"Alert",
IF(L892&gt;='admin BN&lt;40'!$E$7,"Safe",""))))</f>
        <v/>
      </c>
      <c r="P892" s="14" t="str">
        <f xml:space="preserve">
(IF(G892&gt;'admin BN&lt;40'!$C$23,'admin BN&lt;40'!$B$23,
(IF(G892&gt;'admin BN&lt;40'!$C$22,'admin BN&lt;40'!$B$22,
(IF(G892&gt;'admin BN&lt;40'!$C$21,'admin BN&lt;40'!$B$21,
(IF(G892&gt;'admin BN&lt;40'!$C$20,'admin BN&lt;40'!$B$20,IF(G892&gt;'admin BN&lt;40'!$C$19,'admin BN&lt;40'!$B$19,"")))))))))</f>
        <v/>
      </c>
      <c r="Q892" s="14" t="str">
        <f t="shared" si="26"/>
        <v/>
      </c>
      <c r="R892" s="14">
        <f t="shared" si="27"/>
        <v>5</v>
      </c>
      <c r="S892" s="15" t="str">
        <f xml:space="preserve">
IF($R892&gt;0,"Fill in all required fields",
IF(OR($M892="&gt;3.0%",$M892="2.0-3.0%",$M892="1.5-2.0%",$M892="0.5-1.5%"),"Fuel sulphur content is too high for operation on BN&lt;40, please use a higher BN CLO and the matching sheet",
IF($I892&gt;100,"CLO not suitable for this sheet. Please check BN &gt;100 sheet",
IF(AND($I892&gt;39,$I892&lt;101),"CLO not suitable for this sheet. Please check BN40 - BN100 sheet",
IF(ISERROR(VLOOKUP(Q892,'admin BN&lt;40'!J$6:M$59,4,FALSE)),"",VLOOKUP(Q892,'admin BN&lt;40'!J$6:M$59,4,FALSE))))))</f>
        <v>Fill in all required fields</v>
      </c>
    </row>
    <row r="893" spans="2:19" ht="15">
      <c r="B893" s="10">
        <v>888</v>
      </c>
      <c r="C893" s="41"/>
      <c r="D893" s="42"/>
      <c r="E893" s="42"/>
      <c r="F893" s="42"/>
      <c r="G893" s="42"/>
      <c r="H893" s="42"/>
      <c r="I893" s="42"/>
      <c r="J893" s="42"/>
      <c r="K893" s="42"/>
      <c r="L893" s="42"/>
      <c r="M893" s="11" t="str">
        <f xml:space="preserve">
(IF(F893&gt;'admin BN&lt;40'!$C$41,'admin BN&lt;40'!$B$41,
(IF(F893&gt;'admin BN&lt;40'!$C$40,'admin BN&lt;40'!$B$40,
(IF(F893&gt;'admin BN&lt;40'!$C$39,'admin BN&lt;40'!$B$39,
(IF(F893&gt;'admin BN&lt;40'!$C$38,'admin BN&lt;40'!$B$38,
(IF(F893&gt;'admin BN&lt;40'!$C$37,'admin BN&lt;40'!$B$37,
(IF(F893&gt;'admin BN&lt;40'!$C$36,'admin BN&lt;40'!$B$36,
(IF(F893&gt;'admin BN&lt;40'!$C$35,'admin BN&lt;40'!$B$35,
(IF(F893&gt;'admin BN&lt;40'!$C$34,'admin BN&lt;40'!$B$34,
(IF(F893&gt;'admin BN&lt;40'!$C$33,'admin BN&lt;40'!$B$33,
(IF(F893&gt;'admin BN&lt;40'!$C$32,'admin BN&lt;40'!$B$32,
(IF(F893&gt;'admin BN&lt;40'!$C$31,'admin BN&lt;40'!$B$31,
(IF(F893&gt;'admin BN&lt;40'!$C$30,'admin BN&lt;40'!$B$30,
(IF(F893&gt;'admin BN&lt;40'!$C$29,'admin BN&lt;40'!$B$29,IF(F893="","",'admin BN&lt;40'!$B$28)))))))))))))))))))))))))))</f>
        <v/>
      </c>
      <c r="N893" s="12" t="str">
        <f xml:space="preserve">
IF(ISBLANK(K893),"",
IF(K893&gt;'admin BN&lt;40'!$E$6,"Safe",
IF(K893&gt;'admin BN&lt;40'!$G$6,"Danger",)))</f>
        <v/>
      </c>
      <c r="O893" s="13" t="str">
        <f xml:space="preserve">
IF(ISBLANK(L893),"",
IF(L893&gt;'admin BN&lt;40'!$G$7,"Danger",
IF(L893&gt;'admin BN&lt;40'!$F$7,"Alert",
IF(L893&gt;='admin BN&lt;40'!$E$7,"Safe",""))))</f>
        <v/>
      </c>
      <c r="P893" s="14" t="str">
        <f xml:space="preserve">
(IF(G893&gt;'admin BN&lt;40'!$C$23,'admin BN&lt;40'!$B$23,
(IF(G893&gt;'admin BN&lt;40'!$C$22,'admin BN&lt;40'!$B$22,
(IF(G893&gt;'admin BN&lt;40'!$C$21,'admin BN&lt;40'!$B$21,
(IF(G893&gt;'admin BN&lt;40'!$C$20,'admin BN&lt;40'!$B$20,IF(G893&gt;'admin BN&lt;40'!$C$19,'admin BN&lt;40'!$B$19,"")))))))))</f>
        <v/>
      </c>
      <c r="Q893" s="14" t="str">
        <f t="shared" si="26"/>
        <v/>
      </c>
      <c r="R893" s="14">
        <f t="shared" si="27"/>
        <v>5</v>
      </c>
      <c r="S893" s="15" t="str">
        <f xml:space="preserve">
IF($R893&gt;0,"Fill in all required fields",
IF(OR($M893="&gt;3.0%",$M893="2.0-3.0%",$M893="1.5-2.0%",$M893="0.5-1.5%"),"Fuel sulphur content is too high for operation on BN&lt;40, please use a higher BN CLO and the matching sheet",
IF($I893&gt;100,"CLO not suitable for this sheet. Please check BN &gt;100 sheet",
IF(AND($I893&gt;39,$I893&lt;101),"CLO not suitable for this sheet. Please check BN40 - BN100 sheet",
IF(ISERROR(VLOOKUP(Q893,'admin BN&lt;40'!J$6:M$59,4,FALSE)),"",VLOOKUP(Q893,'admin BN&lt;40'!J$6:M$59,4,FALSE))))))</f>
        <v>Fill in all required fields</v>
      </c>
    </row>
    <row r="894" spans="2:19" ht="15">
      <c r="B894" s="10">
        <v>889</v>
      </c>
      <c r="C894" s="41"/>
      <c r="D894" s="42"/>
      <c r="E894" s="42"/>
      <c r="F894" s="42"/>
      <c r="G894" s="42"/>
      <c r="H894" s="42"/>
      <c r="I894" s="42"/>
      <c r="J894" s="42"/>
      <c r="K894" s="42"/>
      <c r="L894" s="42"/>
      <c r="M894" s="11" t="str">
        <f xml:space="preserve">
(IF(F894&gt;'admin BN&lt;40'!$C$41,'admin BN&lt;40'!$B$41,
(IF(F894&gt;'admin BN&lt;40'!$C$40,'admin BN&lt;40'!$B$40,
(IF(F894&gt;'admin BN&lt;40'!$C$39,'admin BN&lt;40'!$B$39,
(IF(F894&gt;'admin BN&lt;40'!$C$38,'admin BN&lt;40'!$B$38,
(IF(F894&gt;'admin BN&lt;40'!$C$37,'admin BN&lt;40'!$B$37,
(IF(F894&gt;'admin BN&lt;40'!$C$36,'admin BN&lt;40'!$B$36,
(IF(F894&gt;'admin BN&lt;40'!$C$35,'admin BN&lt;40'!$B$35,
(IF(F894&gt;'admin BN&lt;40'!$C$34,'admin BN&lt;40'!$B$34,
(IF(F894&gt;'admin BN&lt;40'!$C$33,'admin BN&lt;40'!$B$33,
(IF(F894&gt;'admin BN&lt;40'!$C$32,'admin BN&lt;40'!$B$32,
(IF(F894&gt;'admin BN&lt;40'!$C$31,'admin BN&lt;40'!$B$31,
(IF(F894&gt;'admin BN&lt;40'!$C$30,'admin BN&lt;40'!$B$30,
(IF(F894&gt;'admin BN&lt;40'!$C$29,'admin BN&lt;40'!$B$29,IF(F894="","",'admin BN&lt;40'!$B$28)))))))))))))))))))))))))))</f>
        <v/>
      </c>
      <c r="N894" s="12" t="str">
        <f xml:space="preserve">
IF(ISBLANK(K894),"",
IF(K894&gt;'admin BN&lt;40'!$E$6,"Safe",
IF(K894&gt;'admin BN&lt;40'!$G$6,"Danger",)))</f>
        <v/>
      </c>
      <c r="O894" s="13" t="str">
        <f xml:space="preserve">
IF(ISBLANK(L894),"",
IF(L894&gt;'admin BN&lt;40'!$G$7,"Danger",
IF(L894&gt;'admin BN&lt;40'!$F$7,"Alert",
IF(L894&gt;='admin BN&lt;40'!$E$7,"Safe",""))))</f>
        <v/>
      </c>
      <c r="P894" s="14" t="str">
        <f xml:space="preserve">
(IF(G894&gt;'admin BN&lt;40'!$C$23,'admin BN&lt;40'!$B$23,
(IF(G894&gt;'admin BN&lt;40'!$C$22,'admin BN&lt;40'!$B$22,
(IF(G894&gt;'admin BN&lt;40'!$C$21,'admin BN&lt;40'!$B$21,
(IF(G894&gt;'admin BN&lt;40'!$C$20,'admin BN&lt;40'!$B$20,IF(G894&gt;'admin BN&lt;40'!$C$19,'admin BN&lt;40'!$B$19,"")))))))))</f>
        <v/>
      </c>
      <c r="Q894" s="14" t="str">
        <f t="shared" si="26"/>
        <v/>
      </c>
      <c r="R894" s="14">
        <f t="shared" si="27"/>
        <v>5</v>
      </c>
      <c r="S894" s="15" t="str">
        <f xml:space="preserve">
IF($R894&gt;0,"Fill in all required fields",
IF(OR($M894="&gt;3.0%",$M894="2.0-3.0%",$M894="1.5-2.0%",$M894="0.5-1.5%"),"Fuel sulphur content is too high for operation on BN&lt;40, please use a higher BN CLO and the matching sheet",
IF($I894&gt;100,"CLO not suitable for this sheet. Please check BN &gt;100 sheet",
IF(AND($I894&gt;39,$I894&lt;101),"CLO not suitable for this sheet. Please check BN40 - BN100 sheet",
IF(ISERROR(VLOOKUP(Q894,'admin BN&lt;40'!J$6:M$59,4,FALSE)),"",VLOOKUP(Q894,'admin BN&lt;40'!J$6:M$59,4,FALSE))))))</f>
        <v>Fill in all required fields</v>
      </c>
    </row>
    <row r="895" spans="2:19" ht="15">
      <c r="B895" s="10">
        <v>890</v>
      </c>
      <c r="C895" s="41"/>
      <c r="D895" s="42"/>
      <c r="E895" s="42"/>
      <c r="F895" s="42"/>
      <c r="G895" s="42"/>
      <c r="H895" s="42"/>
      <c r="I895" s="42"/>
      <c r="J895" s="42"/>
      <c r="K895" s="42"/>
      <c r="L895" s="42"/>
      <c r="M895" s="11" t="str">
        <f xml:space="preserve">
(IF(F895&gt;'admin BN&lt;40'!$C$41,'admin BN&lt;40'!$B$41,
(IF(F895&gt;'admin BN&lt;40'!$C$40,'admin BN&lt;40'!$B$40,
(IF(F895&gt;'admin BN&lt;40'!$C$39,'admin BN&lt;40'!$B$39,
(IF(F895&gt;'admin BN&lt;40'!$C$38,'admin BN&lt;40'!$B$38,
(IF(F895&gt;'admin BN&lt;40'!$C$37,'admin BN&lt;40'!$B$37,
(IF(F895&gt;'admin BN&lt;40'!$C$36,'admin BN&lt;40'!$B$36,
(IF(F895&gt;'admin BN&lt;40'!$C$35,'admin BN&lt;40'!$B$35,
(IF(F895&gt;'admin BN&lt;40'!$C$34,'admin BN&lt;40'!$B$34,
(IF(F895&gt;'admin BN&lt;40'!$C$33,'admin BN&lt;40'!$B$33,
(IF(F895&gt;'admin BN&lt;40'!$C$32,'admin BN&lt;40'!$B$32,
(IF(F895&gt;'admin BN&lt;40'!$C$31,'admin BN&lt;40'!$B$31,
(IF(F895&gt;'admin BN&lt;40'!$C$30,'admin BN&lt;40'!$B$30,
(IF(F895&gt;'admin BN&lt;40'!$C$29,'admin BN&lt;40'!$B$29,IF(F895="","",'admin BN&lt;40'!$B$28)))))))))))))))))))))))))))</f>
        <v/>
      </c>
      <c r="N895" s="12" t="str">
        <f xml:space="preserve">
IF(ISBLANK(K895),"",
IF(K895&gt;'admin BN&lt;40'!$E$6,"Safe",
IF(K895&gt;'admin BN&lt;40'!$G$6,"Danger",)))</f>
        <v/>
      </c>
      <c r="O895" s="13" t="str">
        <f xml:space="preserve">
IF(ISBLANK(L895),"",
IF(L895&gt;'admin BN&lt;40'!$G$7,"Danger",
IF(L895&gt;'admin BN&lt;40'!$F$7,"Alert",
IF(L895&gt;='admin BN&lt;40'!$E$7,"Safe",""))))</f>
        <v/>
      </c>
      <c r="P895" s="14" t="str">
        <f xml:space="preserve">
(IF(G895&gt;'admin BN&lt;40'!$C$23,'admin BN&lt;40'!$B$23,
(IF(G895&gt;'admin BN&lt;40'!$C$22,'admin BN&lt;40'!$B$22,
(IF(G895&gt;'admin BN&lt;40'!$C$21,'admin BN&lt;40'!$B$21,
(IF(G895&gt;'admin BN&lt;40'!$C$20,'admin BN&lt;40'!$B$20,IF(G895&gt;'admin BN&lt;40'!$C$19,'admin BN&lt;40'!$B$19,"")))))))))</f>
        <v/>
      </c>
      <c r="Q895" s="14" t="str">
        <f t="shared" si="26"/>
        <v/>
      </c>
      <c r="R895" s="14">
        <f t="shared" si="27"/>
        <v>5</v>
      </c>
      <c r="S895" s="15" t="str">
        <f xml:space="preserve">
IF($R895&gt;0,"Fill in all required fields",
IF(OR($M895="&gt;3.0%",$M895="2.0-3.0%",$M895="1.5-2.0%",$M895="0.5-1.5%"),"Fuel sulphur content is too high for operation on BN&lt;40, please use a higher BN CLO and the matching sheet",
IF($I895&gt;100,"CLO not suitable for this sheet. Please check BN &gt;100 sheet",
IF(AND($I895&gt;39,$I895&lt;101),"CLO not suitable for this sheet. Please check BN40 - BN100 sheet",
IF(ISERROR(VLOOKUP(Q895,'admin BN&lt;40'!J$6:M$59,4,FALSE)),"",VLOOKUP(Q895,'admin BN&lt;40'!J$6:M$59,4,FALSE))))))</f>
        <v>Fill in all required fields</v>
      </c>
    </row>
    <row r="896" spans="2:19" ht="15">
      <c r="B896" s="10">
        <v>891</v>
      </c>
      <c r="C896" s="41"/>
      <c r="D896" s="42"/>
      <c r="E896" s="42"/>
      <c r="F896" s="42"/>
      <c r="G896" s="42"/>
      <c r="H896" s="42"/>
      <c r="I896" s="42"/>
      <c r="J896" s="42"/>
      <c r="K896" s="42"/>
      <c r="L896" s="42"/>
      <c r="M896" s="11" t="str">
        <f xml:space="preserve">
(IF(F896&gt;'admin BN&lt;40'!$C$41,'admin BN&lt;40'!$B$41,
(IF(F896&gt;'admin BN&lt;40'!$C$40,'admin BN&lt;40'!$B$40,
(IF(F896&gt;'admin BN&lt;40'!$C$39,'admin BN&lt;40'!$B$39,
(IF(F896&gt;'admin BN&lt;40'!$C$38,'admin BN&lt;40'!$B$38,
(IF(F896&gt;'admin BN&lt;40'!$C$37,'admin BN&lt;40'!$B$37,
(IF(F896&gt;'admin BN&lt;40'!$C$36,'admin BN&lt;40'!$B$36,
(IF(F896&gt;'admin BN&lt;40'!$C$35,'admin BN&lt;40'!$B$35,
(IF(F896&gt;'admin BN&lt;40'!$C$34,'admin BN&lt;40'!$B$34,
(IF(F896&gt;'admin BN&lt;40'!$C$33,'admin BN&lt;40'!$B$33,
(IF(F896&gt;'admin BN&lt;40'!$C$32,'admin BN&lt;40'!$B$32,
(IF(F896&gt;'admin BN&lt;40'!$C$31,'admin BN&lt;40'!$B$31,
(IF(F896&gt;'admin BN&lt;40'!$C$30,'admin BN&lt;40'!$B$30,
(IF(F896&gt;'admin BN&lt;40'!$C$29,'admin BN&lt;40'!$B$29,IF(F896="","",'admin BN&lt;40'!$B$28)))))))))))))))))))))))))))</f>
        <v/>
      </c>
      <c r="N896" s="12" t="str">
        <f xml:space="preserve">
IF(ISBLANK(K896),"",
IF(K896&gt;'admin BN&lt;40'!$E$6,"Safe",
IF(K896&gt;'admin BN&lt;40'!$G$6,"Danger",)))</f>
        <v/>
      </c>
      <c r="O896" s="13" t="str">
        <f xml:space="preserve">
IF(ISBLANK(L896),"",
IF(L896&gt;'admin BN&lt;40'!$G$7,"Danger",
IF(L896&gt;'admin BN&lt;40'!$F$7,"Alert",
IF(L896&gt;='admin BN&lt;40'!$E$7,"Safe",""))))</f>
        <v/>
      </c>
      <c r="P896" s="14" t="str">
        <f xml:space="preserve">
(IF(G896&gt;'admin BN&lt;40'!$C$23,'admin BN&lt;40'!$B$23,
(IF(G896&gt;'admin BN&lt;40'!$C$22,'admin BN&lt;40'!$B$22,
(IF(G896&gt;'admin BN&lt;40'!$C$21,'admin BN&lt;40'!$B$21,
(IF(G896&gt;'admin BN&lt;40'!$C$20,'admin BN&lt;40'!$B$20,IF(G896&gt;'admin BN&lt;40'!$C$19,'admin BN&lt;40'!$B$19,"")))))))))</f>
        <v/>
      </c>
      <c r="Q896" s="14" t="str">
        <f t="shared" si="26"/>
        <v/>
      </c>
      <c r="R896" s="14">
        <f t="shared" si="27"/>
        <v>5</v>
      </c>
      <c r="S896" s="15" t="str">
        <f xml:space="preserve">
IF($R896&gt;0,"Fill in all required fields",
IF(OR($M896="&gt;3.0%",$M896="2.0-3.0%",$M896="1.5-2.0%",$M896="0.5-1.5%"),"Fuel sulphur content is too high for operation on BN&lt;40, please use a higher BN CLO and the matching sheet",
IF($I896&gt;100,"CLO not suitable for this sheet. Please check BN &gt;100 sheet",
IF(AND($I896&gt;39,$I896&lt;101),"CLO not suitable for this sheet. Please check BN40 - BN100 sheet",
IF(ISERROR(VLOOKUP(Q896,'admin BN&lt;40'!J$6:M$59,4,FALSE)),"",VLOOKUP(Q896,'admin BN&lt;40'!J$6:M$59,4,FALSE))))))</f>
        <v>Fill in all required fields</v>
      </c>
    </row>
    <row r="897" spans="2:19" ht="15">
      <c r="B897" s="10">
        <v>892</v>
      </c>
      <c r="C897" s="41"/>
      <c r="D897" s="42"/>
      <c r="E897" s="42"/>
      <c r="F897" s="42"/>
      <c r="G897" s="42"/>
      <c r="H897" s="42"/>
      <c r="I897" s="42"/>
      <c r="J897" s="42"/>
      <c r="K897" s="42"/>
      <c r="L897" s="42"/>
      <c r="M897" s="11" t="str">
        <f xml:space="preserve">
(IF(F897&gt;'admin BN&lt;40'!$C$41,'admin BN&lt;40'!$B$41,
(IF(F897&gt;'admin BN&lt;40'!$C$40,'admin BN&lt;40'!$B$40,
(IF(F897&gt;'admin BN&lt;40'!$C$39,'admin BN&lt;40'!$B$39,
(IF(F897&gt;'admin BN&lt;40'!$C$38,'admin BN&lt;40'!$B$38,
(IF(F897&gt;'admin BN&lt;40'!$C$37,'admin BN&lt;40'!$B$37,
(IF(F897&gt;'admin BN&lt;40'!$C$36,'admin BN&lt;40'!$B$36,
(IF(F897&gt;'admin BN&lt;40'!$C$35,'admin BN&lt;40'!$B$35,
(IF(F897&gt;'admin BN&lt;40'!$C$34,'admin BN&lt;40'!$B$34,
(IF(F897&gt;'admin BN&lt;40'!$C$33,'admin BN&lt;40'!$B$33,
(IF(F897&gt;'admin BN&lt;40'!$C$32,'admin BN&lt;40'!$B$32,
(IF(F897&gt;'admin BN&lt;40'!$C$31,'admin BN&lt;40'!$B$31,
(IF(F897&gt;'admin BN&lt;40'!$C$30,'admin BN&lt;40'!$B$30,
(IF(F897&gt;'admin BN&lt;40'!$C$29,'admin BN&lt;40'!$B$29,IF(F897="","",'admin BN&lt;40'!$B$28)))))))))))))))))))))))))))</f>
        <v/>
      </c>
      <c r="N897" s="12" t="str">
        <f xml:space="preserve">
IF(ISBLANK(K897),"",
IF(K897&gt;'admin BN&lt;40'!$E$6,"Safe",
IF(K897&gt;'admin BN&lt;40'!$G$6,"Danger",)))</f>
        <v/>
      </c>
      <c r="O897" s="13" t="str">
        <f xml:space="preserve">
IF(ISBLANK(L897),"",
IF(L897&gt;'admin BN&lt;40'!$G$7,"Danger",
IF(L897&gt;'admin BN&lt;40'!$F$7,"Alert",
IF(L897&gt;='admin BN&lt;40'!$E$7,"Safe",""))))</f>
        <v/>
      </c>
      <c r="P897" s="14" t="str">
        <f xml:space="preserve">
(IF(G897&gt;'admin BN&lt;40'!$C$23,'admin BN&lt;40'!$B$23,
(IF(G897&gt;'admin BN&lt;40'!$C$22,'admin BN&lt;40'!$B$22,
(IF(G897&gt;'admin BN&lt;40'!$C$21,'admin BN&lt;40'!$B$21,
(IF(G897&gt;'admin BN&lt;40'!$C$20,'admin BN&lt;40'!$B$20,IF(G897&gt;'admin BN&lt;40'!$C$19,'admin BN&lt;40'!$B$19,"")))))))))</f>
        <v/>
      </c>
      <c r="Q897" s="14" t="str">
        <f t="shared" si="26"/>
        <v/>
      </c>
      <c r="R897" s="14">
        <f t="shared" si="27"/>
        <v>5</v>
      </c>
      <c r="S897" s="15" t="str">
        <f xml:space="preserve">
IF($R897&gt;0,"Fill in all required fields",
IF(OR($M897="&gt;3.0%",$M897="2.0-3.0%",$M897="1.5-2.0%",$M897="0.5-1.5%"),"Fuel sulphur content is too high for operation on BN&lt;40, please use a higher BN CLO and the matching sheet",
IF($I897&gt;100,"CLO not suitable for this sheet. Please check BN &gt;100 sheet",
IF(AND($I897&gt;39,$I897&lt;101),"CLO not suitable for this sheet. Please check BN40 - BN100 sheet",
IF(ISERROR(VLOOKUP(Q897,'admin BN&lt;40'!J$6:M$59,4,FALSE)),"",VLOOKUP(Q897,'admin BN&lt;40'!J$6:M$59,4,FALSE))))))</f>
        <v>Fill in all required fields</v>
      </c>
    </row>
    <row r="898" spans="2:19" ht="15">
      <c r="B898" s="10">
        <v>893</v>
      </c>
      <c r="C898" s="41"/>
      <c r="D898" s="42"/>
      <c r="E898" s="42"/>
      <c r="F898" s="42"/>
      <c r="G898" s="42"/>
      <c r="H898" s="42"/>
      <c r="I898" s="42"/>
      <c r="J898" s="42"/>
      <c r="K898" s="42"/>
      <c r="L898" s="42"/>
      <c r="M898" s="11" t="str">
        <f xml:space="preserve">
(IF(F898&gt;'admin BN&lt;40'!$C$41,'admin BN&lt;40'!$B$41,
(IF(F898&gt;'admin BN&lt;40'!$C$40,'admin BN&lt;40'!$B$40,
(IF(F898&gt;'admin BN&lt;40'!$C$39,'admin BN&lt;40'!$B$39,
(IF(F898&gt;'admin BN&lt;40'!$C$38,'admin BN&lt;40'!$B$38,
(IF(F898&gt;'admin BN&lt;40'!$C$37,'admin BN&lt;40'!$B$37,
(IF(F898&gt;'admin BN&lt;40'!$C$36,'admin BN&lt;40'!$B$36,
(IF(F898&gt;'admin BN&lt;40'!$C$35,'admin BN&lt;40'!$B$35,
(IF(F898&gt;'admin BN&lt;40'!$C$34,'admin BN&lt;40'!$B$34,
(IF(F898&gt;'admin BN&lt;40'!$C$33,'admin BN&lt;40'!$B$33,
(IF(F898&gt;'admin BN&lt;40'!$C$32,'admin BN&lt;40'!$B$32,
(IF(F898&gt;'admin BN&lt;40'!$C$31,'admin BN&lt;40'!$B$31,
(IF(F898&gt;'admin BN&lt;40'!$C$30,'admin BN&lt;40'!$B$30,
(IF(F898&gt;'admin BN&lt;40'!$C$29,'admin BN&lt;40'!$B$29,IF(F898="","",'admin BN&lt;40'!$B$28)))))))))))))))))))))))))))</f>
        <v/>
      </c>
      <c r="N898" s="12" t="str">
        <f xml:space="preserve">
IF(ISBLANK(K898),"",
IF(K898&gt;'admin BN&lt;40'!$E$6,"Safe",
IF(K898&gt;'admin BN&lt;40'!$G$6,"Danger",)))</f>
        <v/>
      </c>
      <c r="O898" s="13" t="str">
        <f xml:space="preserve">
IF(ISBLANK(L898),"",
IF(L898&gt;'admin BN&lt;40'!$G$7,"Danger",
IF(L898&gt;'admin BN&lt;40'!$F$7,"Alert",
IF(L898&gt;='admin BN&lt;40'!$E$7,"Safe",""))))</f>
        <v/>
      </c>
      <c r="P898" s="14" t="str">
        <f xml:space="preserve">
(IF(G898&gt;'admin BN&lt;40'!$C$23,'admin BN&lt;40'!$B$23,
(IF(G898&gt;'admin BN&lt;40'!$C$22,'admin BN&lt;40'!$B$22,
(IF(G898&gt;'admin BN&lt;40'!$C$21,'admin BN&lt;40'!$B$21,
(IF(G898&gt;'admin BN&lt;40'!$C$20,'admin BN&lt;40'!$B$20,IF(G898&gt;'admin BN&lt;40'!$C$19,'admin BN&lt;40'!$B$19,"")))))))))</f>
        <v/>
      </c>
      <c r="Q898" s="14" t="str">
        <f t="shared" si="26"/>
        <v/>
      </c>
      <c r="R898" s="14">
        <f t="shared" si="27"/>
        <v>5</v>
      </c>
      <c r="S898" s="15" t="str">
        <f xml:space="preserve">
IF($R898&gt;0,"Fill in all required fields",
IF(OR($M898="&gt;3.0%",$M898="2.0-3.0%",$M898="1.5-2.0%",$M898="0.5-1.5%"),"Fuel sulphur content is too high for operation on BN&lt;40, please use a higher BN CLO and the matching sheet",
IF($I898&gt;100,"CLO not suitable for this sheet. Please check BN &gt;100 sheet",
IF(AND($I898&gt;39,$I898&lt;101),"CLO not suitable for this sheet. Please check BN40 - BN100 sheet",
IF(ISERROR(VLOOKUP(Q898,'admin BN&lt;40'!J$6:M$59,4,FALSE)),"",VLOOKUP(Q898,'admin BN&lt;40'!J$6:M$59,4,FALSE))))))</f>
        <v>Fill in all required fields</v>
      </c>
    </row>
    <row r="899" spans="2:19" ht="15">
      <c r="B899" s="10">
        <v>894</v>
      </c>
      <c r="C899" s="41"/>
      <c r="D899" s="42"/>
      <c r="E899" s="42"/>
      <c r="F899" s="42"/>
      <c r="G899" s="42"/>
      <c r="H899" s="42"/>
      <c r="I899" s="42"/>
      <c r="J899" s="42"/>
      <c r="K899" s="42"/>
      <c r="L899" s="42"/>
      <c r="M899" s="11" t="str">
        <f xml:space="preserve">
(IF(F899&gt;'admin BN&lt;40'!$C$41,'admin BN&lt;40'!$B$41,
(IF(F899&gt;'admin BN&lt;40'!$C$40,'admin BN&lt;40'!$B$40,
(IF(F899&gt;'admin BN&lt;40'!$C$39,'admin BN&lt;40'!$B$39,
(IF(F899&gt;'admin BN&lt;40'!$C$38,'admin BN&lt;40'!$B$38,
(IF(F899&gt;'admin BN&lt;40'!$C$37,'admin BN&lt;40'!$B$37,
(IF(F899&gt;'admin BN&lt;40'!$C$36,'admin BN&lt;40'!$B$36,
(IF(F899&gt;'admin BN&lt;40'!$C$35,'admin BN&lt;40'!$B$35,
(IF(F899&gt;'admin BN&lt;40'!$C$34,'admin BN&lt;40'!$B$34,
(IF(F899&gt;'admin BN&lt;40'!$C$33,'admin BN&lt;40'!$B$33,
(IF(F899&gt;'admin BN&lt;40'!$C$32,'admin BN&lt;40'!$B$32,
(IF(F899&gt;'admin BN&lt;40'!$C$31,'admin BN&lt;40'!$B$31,
(IF(F899&gt;'admin BN&lt;40'!$C$30,'admin BN&lt;40'!$B$30,
(IF(F899&gt;'admin BN&lt;40'!$C$29,'admin BN&lt;40'!$B$29,IF(F899="","",'admin BN&lt;40'!$B$28)))))))))))))))))))))))))))</f>
        <v/>
      </c>
      <c r="N899" s="12" t="str">
        <f xml:space="preserve">
IF(ISBLANK(K899),"",
IF(K899&gt;'admin BN&lt;40'!$E$6,"Safe",
IF(K899&gt;'admin BN&lt;40'!$G$6,"Danger",)))</f>
        <v/>
      </c>
      <c r="O899" s="13" t="str">
        <f xml:space="preserve">
IF(ISBLANK(L899),"",
IF(L899&gt;'admin BN&lt;40'!$G$7,"Danger",
IF(L899&gt;'admin BN&lt;40'!$F$7,"Alert",
IF(L899&gt;='admin BN&lt;40'!$E$7,"Safe",""))))</f>
        <v/>
      </c>
      <c r="P899" s="14" t="str">
        <f xml:space="preserve">
(IF(G899&gt;'admin BN&lt;40'!$C$23,'admin BN&lt;40'!$B$23,
(IF(G899&gt;'admin BN&lt;40'!$C$22,'admin BN&lt;40'!$B$22,
(IF(G899&gt;'admin BN&lt;40'!$C$21,'admin BN&lt;40'!$B$21,
(IF(G899&gt;'admin BN&lt;40'!$C$20,'admin BN&lt;40'!$B$20,IF(G899&gt;'admin BN&lt;40'!$C$19,'admin BN&lt;40'!$B$19,"")))))))))</f>
        <v/>
      </c>
      <c r="Q899" s="14" t="str">
        <f t="shared" si="26"/>
        <v/>
      </c>
      <c r="R899" s="14">
        <f t="shared" si="27"/>
        <v>5</v>
      </c>
      <c r="S899" s="15" t="str">
        <f xml:space="preserve">
IF($R899&gt;0,"Fill in all required fields",
IF(OR($M899="&gt;3.0%",$M899="2.0-3.0%",$M899="1.5-2.0%",$M899="0.5-1.5%"),"Fuel sulphur content is too high for operation on BN&lt;40, please use a higher BN CLO and the matching sheet",
IF($I899&gt;100,"CLO not suitable for this sheet. Please check BN &gt;100 sheet",
IF(AND($I899&gt;39,$I899&lt;101),"CLO not suitable for this sheet. Please check BN40 - BN100 sheet",
IF(ISERROR(VLOOKUP(Q899,'admin BN&lt;40'!J$6:M$59,4,FALSE)),"",VLOOKUP(Q899,'admin BN&lt;40'!J$6:M$59,4,FALSE))))))</f>
        <v>Fill in all required fields</v>
      </c>
    </row>
    <row r="900" spans="2:19" ht="15">
      <c r="B900" s="10">
        <v>895</v>
      </c>
      <c r="C900" s="41"/>
      <c r="D900" s="42"/>
      <c r="E900" s="42"/>
      <c r="F900" s="42"/>
      <c r="G900" s="42"/>
      <c r="H900" s="42"/>
      <c r="I900" s="42"/>
      <c r="J900" s="42"/>
      <c r="K900" s="42"/>
      <c r="L900" s="42"/>
      <c r="M900" s="11" t="str">
        <f xml:space="preserve">
(IF(F900&gt;'admin BN&lt;40'!$C$41,'admin BN&lt;40'!$B$41,
(IF(F900&gt;'admin BN&lt;40'!$C$40,'admin BN&lt;40'!$B$40,
(IF(F900&gt;'admin BN&lt;40'!$C$39,'admin BN&lt;40'!$B$39,
(IF(F900&gt;'admin BN&lt;40'!$C$38,'admin BN&lt;40'!$B$38,
(IF(F900&gt;'admin BN&lt;40'!$C$37,'admin BN&lt;40'!$B$37,
(IF(F900&gt;'admin BN&lt;40'!$C$36,'admin BN&lt;40'!$B$36,
(IF(F900&gt;'admin BN&lt;40'!$C$35,'admin BN&lt;40'!$B$35,
(IF(F900&gt;'admin BN&lt;40'!$C$34,'admin BN&lt;40'!$B$34,
(IF(F900&gt;'admin BN&lt;40'!$C$33,'admin BN&lt;40'!$B$33,
(IF(F900&gt;'admin BN&lt;40'!$C$32,'admin BN&lt;40'!$B$32,
(IF(F900&gt;'admin BN&lt;40'!$C$31,'admin BN&lt;40'!$B$31,
(IF(F900&gt;'admin BN&lt;40'!$C$30,'admin BN&lt;40'!$B$30,
(IF(F900&gt;'admin BN&lt;40'!$C$29,'admin BN&lt;40'!$B$29,IF(F900="","",'admin BN&lt;40'!$B$28)))))))))))))))))))))))))))</f>
        <v/>
      </c>
      <c r="N900" s="12" t="str">
        <f xml:space="preserve">
IF(ISBLANK(K900),"",
IF(K900&gt;'admin BN&lt;40'!$E$6,"Safe",
IF(K900&gt;'admin BN&lt;40'!$G$6,"Danger",)))</f>
        <v/>
      </c>
      <c r="O900" s="13" t="str">
        <f xml:space="preserve">
IF(ISBLANK(L900),"",
IF(L900&gt;'admin BN&lt;40'!$G$7,"Danger",
IF(L900&gt;'admin BN&lt;40'!$F$7,"Alert",
IF(L900&gt;='admin BN&lt;40'!$E$7,"Safe",""))))</f>
        <v/>
      </c>
      <c r="P900" s="14" t="str">
        <f xml:space="preserve">
(IF(G900&gt;'admin BN&lt;40'!$C$23,'admin BN&lt;40'!$B$23,
(IF(G900&gt;'admin BN&lt;40'!$C$22,'admin BN&lt;40'!$B$22,
(IF(G900&gt;'admin BN&lt;40'!$C$21,'admin BN&lt;40'!$B$21,
(IF(G900&gt;'admin BN&lt;40'!$C$20,'admin BN&lt;40'!$B$20,IF(G900&gt;'admin BN&lt;40'!$C$19,'admin BN&lt;40'!$B$19,"")))))))))</f>
        <v/>
      </c>
      <c r="Q900" s="14" t="str">
        <f t="shared" si="26"/>
        <v/>
      </c>
      <c r="R900" s="14">
        <f t="shared" si="27"/>
        <v>5</v>
      </c>
      <c r="S900" s="15" t="str">
        <f xml:space="preserve">
IF($R900&gt;0,"Fill in all required fields",
IF(OR($M900="&gt;3.0%",$M900="2.0-3.0%",$M900="1.5-2.0%",$M900="0.5-1.5%"),"Fuel sulphur content is too high for operation on BN&lt;40, please use a higher BN CLO and the matching sheet",
IF($I900&gt;100,"CLO not suitable for this sheet. Please check BN &gt;100 sheet",
IF(AND($I900&gt;39,$I900&lt;101),"CLO not suitable for this sheet. Please check BN40 - BN100 sheet",
IF(ISERROR(VLOOKUP(Q900,'admin BN&lt;40'!J$6:M$59,4,FALSE)),"",VLOOKUP(Q900,'admin BN&lt;40'!J$6:M$59,4,FALSE))))))</f>
        <v>Fill in all required fields</v>
      </c>
    </row>
    <row r="901" spans="2:19" ht="15">
      <c r="B901" s="10">
        <v>896</v>
      </c>
      <c r="C901" s="41"/>
      <c r="D901" s="42"/>
      <c r="E901" s="42"/>
      <c r="F901" s="42"/>
      <c r="G901" s="42"/>
      <c r="H901" s="42"/>
      <c r="I901" s="42"/>
      <c r="J901" s="42"/>
      <c r="K901" s="42"/>
      <c r="L901" s="42"/>
      <c r="M901" s="11" t="str">
        <f xml:space="preserve">
(IF(F901&gt;'admin BN&lt;40'!$C$41,'admin BN&lt;40'!$B$41,
(IF(F901&gt;'admin BN&lt;40'!$C$40,'admin BN&lt;40'!$B$40,
(IF(F901&gt;'admin BN&lt;40'!$C$39,'admin BN&lt;40'!$B$39,
(IF(F901&gt;'admin BN&lt;40'!$C$38,'admin BN&lt;40'!$B$38,
(IF(F901&gt;'admin BN&lt;40'!$C$37,'admin BN&lt;40'!$B$37,
(IF(F901&gt;'admin BN&lt;40'!$C$36,'admin BN&lt;40'!$B$36,
(IF(F901&gt;'admin BN&lt;40'!$C$35,'admin BN&lt;40'!$B$35,
(IF(F901&gt;'admin BN&lt;40'!$C$34,'admin BN&lt;40'!$B$34,
(IF(F901&gt;'admin BN&lt;40'!$C$33,'admin BN&lt;40'!$B$33,
(IF(F901&gt;'admin BN&lt;40'!$C$32,'admin BN&lt;40'!$B$32,
(IF(F901&gt;'admin BN&lt;40'!$C$31,'admin BN&lt;40'!$B$31,
(IF(F901&gt;'admin BN&lt;40'!$C$30,'admin BN&lt;40'!$B$30,
(IF(F901&gt;'admin BN&lt;40'!$C$29,'admin BN&lt;40'!$B$29,IF(F901="","",'admin BN&lt;40'!$B$28)))))))))))))))))))))))))))</f>
        <v/>
      </c>
      <c r="N901" s="12" t="str">
        <f xml:space="preserve">
IF(ISBLANK(K901),"",
IF(K901&gt;'admin BN&lt;40'!$E$6,"Safe",
IF(K901&gt;'admin BN&lt;40'!$G$6,"Danger",)))</f>
        <v/>
      </c>
      <c r="O901" s="13" t="str">
        <f xml:space="preserve">
IF(ISBLANK(L901),"",
IF(L901&gt;'admin BN&lt;40'!$G$7,"Danger",
IF(L901&gt;'admin BN&lt;40'!$F$7,"Alert",
IF(L901&gt;='admin BN&lt;40'!$E$7,"Safe",""))))</f>
        <v/>
      </c>
      <c r="P901" s="14" t="str">
        <f xml:space="preserve">
(IF(G901&gt;'admin BN&lt;40'!$C$23,'admin BN&lt;40'!$B$23,
(IF(G901&gt;'admin BN&lt;40'!$C$22,'admin BN&lt;40'!$B$22,
(IF(G901&gt;'admin BN&lt;40'!$C$21,'admin BN&lt;40'!$B$21,
(IF(G901&gt;'admin BN&lt;40'!$C$20,'admin BN&lt;40'!$B$20,IF(G901&gt;'admin BN&lt;40'!$C$19,'admin BN&lt;40'!$B$19,"")))))))))</f>
        <v/>
      </c>
      <c r="Q901" s="14" t="str">
        <f t="shared" si="26"/>
        <v/>
      </c>
      <c r="R901" s="14">
        <f t="shared" si="27"/>
        <v>5</v>
      </c>
      <c r="S901" s="15" t="str">
        <f xml:space="preserve">
IF($R901&gt;0,"Fill in all required fields",
IF(OR($M901="&gt;3.0%",$M901="2.0-3.0%",$M901="1.5-2.0%",$M901="0.5-1.5%"),"Fuel sulphur content is too high for operation on BN&lt;40, please use a higher BN CLO and the matching sheet",
IF($I901&gt;100,"CLO not suitable for this sheet. Please check BN &gt;100 sheet",
IF(AND($I901&gt;39,$I901&lt;101),"CLO not suitable for this sheet. Please check BN40 - BN100 sheet",
IF(ISERROR(VLOOKUP(Q901,'admin BN&lt;40'!J$6:M$59,4,FALSE)),"",VLOOKUP(Q901,'admin BN&lt;40'!J$6:M$59,4,FALSE))))))</f>
        <v>Fill in all required fields</v>
      </c>
    </row>
    <row r="902" spans="2:19" ht="15">
      <c r="B902" s="10">
        <v>897</v>
      </c>
      <c r="C902" s="41"/>
      <c r="D902" s="42"/>
      <c r="E902" s="42"/>
      <c r="F902" s="42"/>
      <c r="G902" s="42"/>
      <c r="H902" s="42"/>
      <c r="I902" s="42"/>
      <c r="J902" s="42"/>
      <c r="K902" s="42"/>
      <c r="L902" s="42"/>
      <c r="M902" s="11" t="str">
        <f xml:space="preserve">
(IF(F902&gt;'admin BN&lt;40'!$C$41,'admin BN&lt;40'!$B$41,
(IF(F902&gt;'admin BN&lt;40'!$C$40,'admin BN&lt;40'!$B$40,
(IF(F902&gt;'admin BN&lt;40'!$C$39,'admin BN&lt;40'!$B$39,
(IF(F902&gt;'admin BN&lt;40'!$C$38,'admin BN&lt;40'!$B$38,
(IF(F902&gt;'admin BN&lt;40'!$C$37,'admin BN&lt;40'!$B$37,
(IF(F902&gt;'admin BN&lt;40'!$C$36,'admin BN&lt;40'!$B$36,
(IF(F902&gt;'admin BN&lt;40'!$C$35,'admin BN&lt;40'!$B$35,
(IF(F902&gt;'admin BN&lt;40'!$C$34,'admin BN&lt;40'!$B$34,
(IF(F902&gt;'admin BN&lt;40'!$C$33,'admin BN&lt;40'!$B$33,
(IF(F902&gt;'admin BN&lt;40'!$C$32,'admin BN&lt;40'!$B$32,
(IF(F902&gt;'admin BN&lt;40'!$C$31,'admin BN&lt;40'!$B$31,
(IF(F902&gt;'admin BN&lt;40'!$C$30,'admin BN&lt;40'!$B$30,
(IF(F902&gt;'admin BN&lt;40'!$C$29,'admin BN&lt;40'!$B$29,IF(F902="","",'admin BN&lt;40'!$B$28)))))))))))))))))))))))))))</f>
        <v/>
      </c>
      <c r="N902" s="12" t="str">
        <f xml:space="preserve">
IF(ISBLANK(K902),"",
IF(K902&gt;'admin BN&lt;40'!$E$6,"Safe",
IF(K902&gt;'admin BN&lt;40'!$G$6,"Danger",)))</f>
        <v/>
      </c>
      <c r="O902" s="13" t="str">
        <f xml:space="preserve">
IF(ISBLANK(L902),"",
IF(L902&gt;'admin BN&lt;40'!$G$7,"Danger",
IF(L902&gt;'admin BN&lt;40'!$F$7,"Alert",
IF(L902&gt;='admin BN&lt;40'!$E$7,"Safe",""))))</f>
        <v/>
      </c>
      <c r="P902" s="14" t="str">
        <f xml:space="preserve">
(IF(G902&gt;'admin BN&lt;40'!$C$23,'admin BN&lt;40'!$B$23,
(IF(G902&gt;'admin BN&lt;40'!$C$22,'admin BN&lt;40'!$B$22,
(IF(G902&gt;'admin BN&lt;40'!$C$21,'admin BN&lt;40'!$B$21,
(IF(G902&gt;'admin BN&lt;40'!$C$20,'admin BN&lt;40'!$B$20,IF(G902&gt;'admin BN&lt;40'!$C$19,'admin BN&lt;40'!$B$19,"")))))))))</f>
        <v/>
      </c>
      <c r="Q902" s="14" t="str">
        <f t="shared" si="26"/>
        <v/>
      </c>
      <c r="R902" s="14">
        <f t="shared" si="27"/>
        <v>5</v>
      </c>
      <c r="S902" s="15" t="str">
        <f xml:space="preserve">
IF($R902&gt;0,"Fill in all required fields",
IF(OR($M902="&gt;3.0%",$M902="2.0-3.0%",$M902="1.5-2.0%",$M902="0.5-1.5%"),"Fuel sulphur content is too high for operation on BN&lt;40, please use a higher BN CLO and the matching sheet",
IF($I902&gt;100,"CLO not suitable for this sheet. Please check BN &gt;100 sheet",
IF(AND($I902&gt;39,$I902&lt;101),"CLO not suitable for this sheet. Please check BN40 - BN100 sheet",
IF(ISERROR(VLOOKUP(Q902,'admin BN&lt;40'!J$6:M$59,4,FALSE)),"",VLOOKUP(Q902,'admin BN&lt;40'!J$6:M$59,4,FALSE))))))</f>
        <v>Fill in all required fields</v>
      </c>
    </row>
    <row r="903" spans="2:19" ht="15">
      <c r="B903" s="10">
        <v>898</v>
      </c>
      <c r="C903" s="41"/>
      <c r="D903" s="42"/>
      <c r="E903" s="42"/>
      <c r="F903" s="42"/>
      <c r="G903" s="42"/>
      <c r="H903" s="42"/>
      <c r="I903" s="42"/>
      <c r="J903" s="42"/>
      <c r="K903" s="42"/>
      <c r="L903" s="42"/>
      <c r="M903" s="11" t="str">
        <f xml:space="preserve">
(IF(F903&gt;'admin BN&lt;40'!$C$41,'admin BN&lt;40'!$B$41,
(IF(F903&gt;'admin BN&lt;40'!$C$40,'admin BN&lt;40'!$B$40,
(IF(F903&gt;'admin BN&lt;40'!$C$39,'admin BN&lt;40'!$B$39,
(IF(F903&gt;'admin BN&lt;40'!$C$38,'admin BN&lt;40'!$B$38,
(IF(F903&gt;'admin BN&lt;40'!$C$37,'admin BN&lt;40'!$B$37,
(IF(F903&gt;'admin BN&lt;40'!$C$36,'admin BN&lt;40'!$B$36,
(IF(F903&gt;'admin BN&lt;40'!$C$35,'admin BN&lt;40'!$B$35,
(IF(F903&gt;'admin BN&lt;40'!$C$34,'admin BN&lt;40'!$B$34,
(IF(F903&gt;'admin BN&lt;40'!$C$33,'admin BN&lt;40'!$B$33,
(IF(F903&gt;'admin BN&lt;40'!$C$32,'admin BN&lt;40'!$B$32,
(IF(F903&gt;'admin BN&lt;40'!$C$31,'admin BN&lt;40'!$B$31,
(IF(F903&gt;'admin BN&lt;40'!$C$30,'admin BN&lt;40'!$B$30,
(IF(F903&gt;'admin BN&lt;40'!$C$29,'admin BN&lt;40'!$B$29,IF(F903="","",'admin BN&lt;40'!$B$28)))))))))))))))))))))))))))</f>
        <v/>
      </c>
      <c r="N903" s="12" t="str">
        <f xml:space="preserve">
IF(ISBLANK(K903),"",
IF(K903&gt;'admin BN&lt;40'!$E$6,"Safe",
IF(K903&gt;'admin BN&lt;40'!$G$6,"Danger",)))</f>
        <v/>
      </c>
      <c r="O903" s="13" t="str">
        <f xml:space="preserve">
IF(ISBLANK(L903),"",
IF(L903&gt;'admin BN&lt;40'!$G$7,"Danger",
IF(L903&gt;'admin BN&lt;40'!$F$7,"Alert",
IF(L903&gt;='admin BN&lt;40'!$E$7,"Safe",""))))</f>
        <v/>
      </c>
      <c r="P903" s="14" t="str">
        <f xml:space="preserve">
(IF(G903&gt;'admin BN&lt;40'!$C$23,'admin BN&lt;40'!$B$23,
(IF(G903&gt;'admin BN&lt;40'!$C$22,'admin BN&lt;40'!$B$22,
(IF(G903&gt;'admin BN&lt;40'!$C$21,'admin BN&lt;40'!$B$21,
(IF(G903&gt;'admin BN&lt;40'!$C$20,'admin BN&lt;40'!$B$20,IF(G903&gt;'admin BN&lt;40'!$C$19,'admin BN&lt;40'!$B$19,"")))))))))</f>
        <v/>
      </c>
      <c r="Q903" s="14" t="str">
        <f t="shared" ref="Q903:Q966" si="28">N903&amp;O903&amp;P903</f>
        <v/>
      </c>
      <c r="R903" s="14">
        <f t="shared" ref="R903:R966" si="29">SUM(
COUNTIF($F903,""),
COUNTIF($G903,""),
COUNTIF($I903,""),
COUNTIF($K903,""),
COUNTIF($L903,""))</f>
        <v>5</v>
      </c>
      <c r="S903" s="15" t="str">
        <f xml:space="preserve">
IF($R903&gt;0,"Fill in all required fields",
IF(OR($M903="&gt;3.0%",$M903="2.0-3.0%",$M903="1.5-2.0%",$M903="0.5-1.5%"),"Fuel sulphur content is too high for operation on BN&lt;40, please use a higher BN CLO and the matching sheet",
IF($I903&gt;100,"CLO not suitable for this sheet. Please check BN &gt;100 sheet",
IF(AND($I903&gt;39,$I903&lt;101),"CLO not suitable for this sheet. Please check BN40 - BN100 sheet",
IF(ISERROR(VLOOKUP(Q903,'admin BN&lt;40'!J$6:M$59,4,FALSE)),"",VLOOKUP(Q903,'admin BN&lt;40'!J$6:M$59,4,FALSE))))))</f>
        <v>Fill in all required fields</v>
      </c>
    </row>
    <row r="904" spans="2:19" ht="15">
      <c r="B904" s="10">
        <v>899</v>
      </c>
      <c r="C904" s="41"/>
      <c r="D904" s="42"/>
      <c r="E904" s="42"/>
      <c r="F904" s="42"/>
      <c r="G904" s="42"/>
      <c r="H904" s="42"/>
      <c r="I904" s="42"/>
      <c r="J904" s="42"/>
      <c r="K904" s="42"/>
      <c r="L904" s="42"/>
      <c r="M904" s="11" t="str">
        <f xml:space="preserve">
(IF(F904&gt;'admin BN&lt;40'!$C$41,'admin BN&lt;40'!$B$41,
(IF(F904&gt;'admin BN&lt;40'!$C$40,'admin BN&lt;40'!$B$40,
(IF(F904&gt;'admin BN&lt;40'!$C$39,'admin BN&lt;40'!$B$39,
(IF(F904&gt;'admin BN&lt;40'!$C$38,'admin BN&lt;40'!$B$38,
(IF(F904&gt;'admin BN&lt;40'!$C$37,'admin BN&lt;40'!$B$37,
(IF(F904&gt;'admin BN&lt;40'!$C$36,'admin BN&lt;40'!$B$36,
(IF(F904&gt;'admin BN&lt;40'!$C$35,'admin BN&lt;40'!$B$35,
(IF(F904&gt;'admin BN&lt;40'!$C$34,'admin BN&lt;40'!$B$34,
(IF(F904&gt;'admin BN&lt;40'!$C$33,'admin BN&lt;40'!$B$33,
(IF(F904&gt;'admin BN&lt;40'!$C$32,'admin BN&lt;40'!$B$32,
(IF(F904&gt;'admin BN&lt;40'!$C$31,'admin BN&lt;40'!$B$31,
(IF(F904&gt;'admin BN&lt;40'!$C$30,'admin BN&lt;40'!$B$30,
(IF(F904&gt;'admin BN&lt;40'!$C$29,'admin BN&lt;40'!$B$29,IF(F904="","",'admin BN&lt;40'!$B$28)))))))))))))))))))))))))))</f>
        <v/>
      </c>
      <c r="N904" s="12" t="str">
        <f xml:space="preserve">
IF(ISBLANK(K904),"",
IF(K904&gt;'admin BN&lt;40'!$E$6,"Safe",
IF(K904&gt;'admin BN&lt;40'!$G$6,"Danger",)))</f>
        <v/>
      </c>
      <c r="O904" s="13" t="str">
        <f xml:space="preserve">
IF(ISBLANK(L904),"",
IF(L904&gt;'admin BN&lt;40'!$G$7,"Danger",
IF(L904&gt;'admin BN&lt;40'!$F$7,"Alert",
IF(L904&gt;='admin BN&lt;40'!$E$7,"Safe",""))))</f>
        <v/>
      </c>
      <c r="P904" s="14" t="str">
        <f xml:space="preserve">
(IF(G904&gt;'admin BN&lt;40'!$C$23,'admin BN&lt;40'!$B$23,
(IF(G904&gt;'admin BN&lt;40'!$C$22,'admin BN&lt;40'!$B$22,
(IF(G904&gt;'admin BN&lt;40'!$C$21,'admin BN&lt;40'!$B$21,
(IF(G904&gt;'admin BN&lt;40'!$C$20,'admin BN&lt;40'!$B$20,IF(G904&gt;'admin BN&lt;40'!$C$19,'admin BN&lt;40'!$B$19,"")))))))))</f>
        <v/>
      </c>
      <c r="Q904" s="14" t="str">
        <f t="shared" si="28"/>
        <v/>
      </c>
      <c r="R904" s="14">
        <f t="shared" si="29"/>
        <v>5</v>
      </c>
      <c r="S904" s="15" t="str">
        <f xml:space="preserve">
IF($R904&gt;0,"Fill in all required fields",
IF(OR($M904="&gt;3.0%",$M904="2.0-3.0%",$M904="1.5-2.0%",$M904="0.5-1.5%"),"Fuel sulphur content is too high for operation on BN&lt;40, please use a higher BN CLO and the matching sheet",
IF($I904&gt;100,"CLO not suitable for this sheet. Please check BN &gt;100 sheet",
IF(AND($I904&gt;39,$I904&lt;101),"CLO not suitable for this sheet. Please check BN40 - BN100 sheet",
IF(ISERROR(VLOOKUP(Q904,'admin BN&lt;40'!J$6:M$59,4,FALSE)),"",VLOOKUP(Q904,'admin BN&lt;40'!J$6:M$59,4,FALSE))))))</f>
        <v>Fill in all required fields</v>
      </c>
    </row>
    <row r="905" spans="2:19" ht="15">
      <c r="B905" s="10">
        <v>900</v>
      </c>
      <c r="C905" s="41"/>
      <c r="D905" s="42"/>
      <c r="E905" s="42"/>
      <c r="F905" s="42"/>
      <c r="G905" s="42"/>
      <c r="H905" s="42"/>
      <c r="I905" s="42"/>
      <c r="J905" s="42"/>
      <c r="K905" s="42"/>
      <c r="L905" s="42"/>
      <c r="M905" s="11" t="str">
        <f xml:space="preserve">
(IF(F905&gt;'admin BN&lt;40'!$C$41,'admin BN&lt;40'!$B$41,
(IF(F905&gt;'admin BN&lt;40'!$C$40,'admin BN&lt;40'!$B$40,
(IF(F905&gt;'admin BN&lt;40'!$C$39,'admin BN&lt;40'!$B$39,
(IF(F905&gt;'admin BN&lt;40'!$C$38,'admin BN&lt;40'!$B$38,
(IF(F905&gt;'admin BN&lt;40'!$C$37,'admin BN&lt;40'!$B$37,
(IF(F905&gt;'admin BN&lt;40'!$C$36,'admin BN&lt;40'!$B$36,
(IF(F905&gt;'admin BN&lt;40'!$C$35,'admin BN&lt;40'!$B$35,
(IF(F905&gt;'admin BN&lt;40'!$C$34,'admin BN&lt;40'!$B$34,
(IF(F905&gt;'admin BN&lt;40'!$C$33,'admin BN&lt;40'!$B$33,
(IF(F905&gt;'admin BN&lt;40'!$C$32,'admin BN&lt;40'!$B$32,
(IF(F905&gt;'admin BN&lt;40'!$C$31,'admin BN&lt;40'!$B$31,
(IF(F905&gt;'admin BN&lt;40'!$C$30,'admin BN&lt;40'!$B$30,
(IF(F905&gt;'admin BN&lt;40'!$C$29,'admin BN&lt;40'!$B$29,IF(F905="","",'admin BN&lt;40'!$B$28)))))))))))))))))))))))))))</f>
        <v/>
      </c>
      <c r="N905" s="12" t="str">
        <f xml:space="preserve">
IF(ISBLANK(K905),"",
IF(K905&gt;'admin BN&lt;40'!$E$6,"Safe",
IF(K905&gt;'admin BN&lt;40'!$G$6,"Danger",)))</f>
        <v/>
      </c>
      <c r="O905" s="13" t="str">
        <f xml:space="preserve">
IF(ISBLANK(L905),"",
IF(L905&gt;'admin BN&lt;40'!$G$7,"Danger",
IF(L905&gt;'admin BN&lt;40'!$F$7,"Alert",
IF(L905&gt;='admin BN&lt;40'!$E$7,"Safe",""))))</f>
        <v/>
      </c>
      <c r="P905" s="14" t="str">
        <f xml:space="preserve">
(IF(G905&gt;'admin BN&lt;40'!$C$23,'admin BN&lt;40'!$B$23,
(IF(G905&gt;'admin BN&lt;40'!$C$22,'admin BN&lt;40'!$B$22,
(IF(G905&gt;'admin BN&lt;40'!$C$21,'admin BN&lt;40'!$B$21,
(IF(G905&gt;'admin BN&lt;40'!$C$20,'admin BN&lt;40'!$B$20,IF(G905&gt;'admin BN&lt;40'!$C$19,'admin BN&lt;40'!$B$19,"")))))))))</f>
        <v/>
      </c>
      <c r="Q905" s="14" t="str">
        <f t="shared" si="28"/>
        <v/>
      </c>
      <c r="R905" s="14">
        <f t="shared" si="29"/>
        <v>5</v>
      </c>
      <c r="S905" s="15" t="str">
        <f xml:space="preserve">
IF($R905&gt;0,"Fill in all required fields",
IF(OR($M905="&gt;3.0%",$M905="2.0-3.0%",$M905="1.5-2.0%",$M905="0.5-1.5%"),"Fuel sulphur content is too high for operation on BN&lt;40, please use a higher BN CLO and the matching sheet",
IF($I905&gt;100,"CLO not suitable for this sheet. Please check BN &gt;100 sheet",
IF(AND($I905&gt;39,$I905&lt;101),"CLO not suitable for this sheet. Please check BN40 - BN100 sheet",
IF(ISERROR(VLOOKUP(Q905,'admin BN&lt;40'!J$6:M$59,4,FALSE)),"",VLOOKUP(Q905,'admin BN&lt;40'!J$6:M$59,4,FALSE))))))</f>
        <v>Fill in all required fields</v>
      </c>
    </row>
    <row r="906" spans="2:19" ht="15">
      <c r="B906" s="10">
        <v>901</v>
      </c>
      <c r="C906" s="41"/>
      <c r="D906" s="42"/>
      <c r="E906" s="42"/>
      <c r="F906" s="42"/>
      <c r="G906" s="42"/>
      <c r="H906" s="42"/>
      <c r="I906" s="42"/>
      <c r="J906" s="42"/>
      <c r="K906" s="42"/>
      <c r="L906" s="42"/>
      <c r="M906" s="11" t="str">
        <f xml:space="preserve">
(IF(F906&gt;'admin BN&lt;40'!$C$41,'admin BN&lt;40'!$B$41,
(IF(F906&gt;'admin BN&lt;40'!$C$40,'admin BN&lt;40'!$B$40,
(IF(F906&gt;'admin BN&lt;40'!$C$39,'admin BN&lt;40'!$B$39,
(IF(F906&gt;'admin BN&lt;40'!$C$38,'admin BN&lt;40'!$B$38,
(IF(F906&gt;'admin BN&lt;40'!$C$37,'admin BN&lt;40'!$B$37,
(IF(F906&gt;'admin BN&lt;40'!$C$36,'admin BN&lt;40'!$B$36,
(IF(F906&gt;'admin BN&lt;40'!$C$35,'admin BN&lt;40'!$B$35,
(IF(F906&gt;'admin BN&lt;40'!$C$34,'admin BN&lt;40'!$B$34,
(IF(F906&gt;'admin BN&lt;40'!$C$33,'admin BN&lt;40'!$B$33,
(IF(F906&gt;'admin BN&lt;40'!$C$32,'admin BN&lt;40'!$B$32,
(IF(F906&gt;'admin BN&lt;40'!$C$31,'admin BN&lt;40'!$B$31,
(IF(F906&gt;'admin BN&lt;40'!$C$30,'admin BN&lt;40'!$B$30,
(IF(F906&gt;'admin BN&lt;40'!$C$29,'admin BN&lt;40'!$B$29,IF(F906="","",'admin BN&lt;40'!$B$28)))))))))))))))))))))))))))</f>
        <v/>
      </c>
      <c r="N906" s="12" t="str">
        <f xml:space="preserve">
IF(ISBLANK(K906),"",
IF(K906&gt;'admin BN&lt;40'!$E$6,"Safe",
IF(K906&gt;'admin BN&lt;40'!$G$6,"Danger",)))</f>
        <v/>
      </c>
      <c r="O906" s="13" t="str">
        <f xml:space="preserve">
IF(ISBLANK(L906),"",
IF(L906&gt;'admin BN&lt;40'!$G$7,"Danger",
IF(L906&gt;'admin BN&lt;40'!$F$7,"Alert",
IF(L906&gt;='admin BN&lt;40'!$E$7,"Safe",""))))</f>
        <v/>
      </c>
      <c r="P906" s="14" t="str">
        <f xml:space="preserve">
(IF(G906&gt;'admin BN&lt;40'!$C$23,'admin BN&lt;40'!$B$23,
(IF(G906&gt;'admin BN&lt;40'!$C$22,'admin BN&lt;40'!$B$22,
(IF(G906&gt;'admin BN&lt;40'!$C$21,'admin BN&lt;40'!$B$21,
(IF(G906&gt;'admin BN&lt;40'!$C$20,'admin BN&lt;40'!$B$20,IF(G906&gt;'admin BN&lt;40'!$C$19,'admin BN&lt;40'!$B$19,"")))))))))</f>
        <v/>
      </c>
      <c r="Q906" s="14" t="str">
        <f t="shared" si="28"/>
        <v/>
      </c>
      <c r="R906" s="14">
        <f t="shared" si="29"/>
        <v>5</v>
      </c>
      <c r="S906" s="15" t="str">
        <f xml:space="preserve">
IF($R906&gt;0,"Fill in all required fields",
IF(OR($M906="&gt;3.0%",$M906="2.0-3.0%",$M906="1.5-2.0%",$M906="0.5-1.5%"),"Fuel sulphur content is too high for operation on BN&lt;40, please use a higher BN CLO and the matching sheet",
IF($I906&gt;100,"CLO not suitable for this sheet. Please check BN &gt;100 sheet",
IF(AND($I906&gt;39,$I906&lt;101),"CLO not suitable for this sheet. Please check BN40 - BN100 sheet",
IF(ISERROR(VLOOKUP(Q906,'admin BN&lt;40'!J$6:M$59,4,FALSE)),"",VLOOKUP(Q906,'admin BN&lt;40'!J$6:M$59,4,FALSE))))))</f>
        <v>Fill in all required fields</v>
      </c>
    </row>
    <row r="907" spans="2:19" ht="15">
      <c r="B907" s="10">
        <v>902</v>
      </c>
      <c r="C907" s="41"/>
      <c r="D907" s="42"/>
      <c r="E907" s="42"/>
      <c r="F907" s="42"/>
      <c r="G907" s="42"/>
      <c r="H907" s="42"/>
      <c r="I907" s="42"/>
      <c r="J907" s="42"/>
      <c r="K907" s="42"/>
      <c r="L907" s="42"/>
      <c r="M907" s="11" t="str">
        <f xml:space="preserve">
(IF(F907&gt;'admin BN&lt;40'!$C$41,'admin BN&lt;40'!$B$41,
(IF(F907&gt;'admin BN&lt;40'!$C$40,'admin BN&lt;40'!$B$40,
(IF(F907&gt;'admin BN&lt;40'!$C$39,'admin BN&lt;40'!$B$39,
(IF(F907&gt;'admin BN&lt;40'!$C$38,'admin BN&lt;40'!$B$38,
(IF(F907&gt;'admin BN&lt;40'!$C$37,'admin BN&lt;40'!$B$37,
(IF(F907&gt;'admin BN&lt;40'!$C$36,'admin BN&lt;40'!$B$36,
(IF(F907&gt;'admin BN&lt;40'!$C$35,'admin BN&lt;40'!$B$35,
(IF(F907&gt;'admin BN&lt;40'!$C$34,'admin BN&lt;40'!$B$34,
(IF(F907&gt;'admin BN&lt;40'!$C$33,'admin BN&lt;40'!$B$33,
(IF(F907&gt;'admin BN&lt;40'!$C$32,'admin BN&lt;40'!$B$32,
(IF(F907&gt;'admin BN&lt;40'!$C$31,'admin BN&lt;40'!$B$31,
(IF(F907&gt;'admin BN&lt;40'!$C$30,'admin BN&lt;40'!$B$30,
(IF(F907&gt;'admin BN&lt;40'!$C$29,'admin BN&lt;40'!$B$29,IF(F907="","",'admin BN&lt;40'!$B$28)))))))))))))))))))))))))))</f>
        <v/>
      </c>
      <c r="N907" s="12" t="str">
        <f xml:space="preserve">
IF(ISBLANK(K907),"",
IF(K907&gt;'admin BN&lt;40'!$E$6,"Safe",
IF(K907&gt;'admin BN&lt;40'!$G$6,"Danger",)))</f>
        <v/>
      </c>
      <c r="O907" s="13" t="str">
        <f xml:space="preserve">
IF(ISBLANK(L907),"",
IF(L907&gt;'admin BN&lt;40'!$G$7,"Danger",
IF(L907&gt;'admin BN&lt;40'!$F$7,"Alert",
IF(L907&gt;='admin BN&lt;40'!$E$7,"Safe",""))))</f>
        <v/>
      </c>
      <c r="P907" s="14" t="str">
        <f xml:space="preserve">
(IF(G907&gt;'admin BN&lt;40'!$C$23,'admin BN&lt;40'!$B$23,
(IF(G907&gt;'admin BN&lt;40'!$C$22,'admin BN&lt;40'!$B$22,
(IF(G907&gt;'admin BN&lt;40'!$C$21,'admin BN&lt;40'!$B$21,
(IF(G907&gt;'admin BN&lt;40'!$C$20,'admin BN&lt;40'!$B$20,IF(G907&gt;'admin BN&lt;40'!$C$19,'admin BN&lt;40'!$B$19,"")))))))))</f>
        <v/>
      </c>
      <c r="Q907" s="14" t="str">
        <f t="shared" si="28"/>
        <v/>
      </c>
      <c r="R907" s="14">
        <f t="shared" si="29"/>
        <v>5</v>
      </c>
      <c r="S907" s="15" t="str">
        <f xml:space="preserve">
IF($R907&gt;0,"Fill in all required fields",
IF(OR($M907="&gt;3.0%",$M907="2.0-3.0%",$M907="1.5-2.0%",$M907="0.5-1.5%"),"Fuel sulphur content is too high for operation on BN&lt;40, please use a higher BN CLO and the matching sheet",
IF($I907&gt;100,"CLO not suitable for this sheet. Please check BN &gt;100 sheet",
IF(AND($I907&gt;39,$I907&lt;101),"CLO not suitable for this sheet. Please check BN40 - BN100 sheet",
IF(ISERROR(VLOOKUP(Q907,'admin BN&lt;40'!J$6:M$59,4,FALSE)),"",VLOOKUP(Q907,'admin BN&lt;40'!J$6:M$59,4,FALSE))))))</f>
        <v>Fill in all required fields</v>
      </c>
    </row>
    <row r="908" spans="2:19" ht="15">
      <c r="B908" s="10">
        <v>903</v>
      </c>
      <c r="C908" s="41"/>
      <c r="D908" s="42"/>
      <c r="E908" s="42"/>
      <c r="F908" s="42"/>
      <c r="G908" s="42"/>
      <c r="H908" s="42"/>
      <c r="I908" s="42"/>
      <c r="J908" s="42"/>
      <c r="K908" s="42"/>
      <c r="L908" s="42"/>
      <c r="M908" s="11" t="str">
        <f xml:space="preserve">
(IF(F908&gt;'admin BN&lt;40'!$C$41,'admin BN&lt;40'!$B$41,
(IF(F908&gt;'admin BN&lt;40'!$C$40,'admin BN&lt;40'!$B$40,
(IF(F908&gt;'admin BN&lt;40'!$C$39,'admin BN&lt;40'!$B$39,
(IF(F908&gt;'admin BN&lt;40'!$C$38,'admin BN&lt;40'!$B$38,
(IF(F908&gt;'admin BN&lt;40'!$C$37,'admin BN&lt;40'!$B$37,
(IF(F908&gt;'admin BN&lt;40'!$C$36,'admin BN&lt;40'!$B$36,
(IF(F908&gt;'admin BN&lt;40'!$C$35,'admin BN&lt;40'!$B$35,
(IF(F908&gt;'admin BN&lt;40'!$C$34,'admin BN&lt;40'!$B$34,
(IF(F908&gt;'admin BN&lt;40'!$C$33,'admin BN&lt;40'!$B$33,
(IF(F908&gt;'admin BN&lt;40'!$C$32,'admin BN&lt;40'!$B$32,
(IF(F908&gt;'admin BN&lt;40'!$C$31,'admin BN&lt;40'!$B$31,
(IF(F908&gt;'admin BN&lt;40'!$C$30,'admin BN&lt;40'!$B$30,
(IF(F908&gt;'admin BN&lt;40'!$C$29,'admin BN&lt;40'!$B$29,IF(F908="","",'admin BN&lt;40'!$B$28)))))))))))))))))))))))))))</f>
        <v/>
      </c>
      <c r="N908" s="12" t="str">
        <f xml:space="preserve">
IF(ISBLANK(K908),"",
IF(K908&gt;'admin BN&lt;40'!$E$6,"Safe",
IF(K908&gt;'admin BN&lt;40'!$G$6,"Danger",)))</f>
        <v/>
      </c>
      <c r="O908" s="13" t="str">
        <f xml:space="preserve">
IF(ISBLANK(L908),"",
IF(L908&gt;'admin BN&lt;40'!$G$7,"Danger",
IF(L908&gt;'admin BN&lt;40'!$F$7,"Alert",
IF(L908&gt;='admin BN&lt;40'!$E$7,"Safe",""))))</f>
        <v/>
      </c>
      <c r="P908" s="14" t="str">
        <f xml:space="preserve">
(IF(G908&gt;'admin BN&lt;40'!$C$23,'admin BN&lt;40'!$B$23,
(IF(G908&gt;'admin BN&lt;40'!$C$22,'admin BN&lt;40'!$B$22,
(IF(G908&gt;'admin BN&lt;40'!$C$21,'admin BN&lt;40'!$B$21,
(IF(G908&gt;'admin BN&lt;40'!$C$20,'admin BN&lt;40'!$B$20,IF(G908&gt;'admin BN&lt;40'!$C$19,'admin BN&lt;40'!$B$19,"")))))))))</f>
        <v/>
      </c>
      <c r="Q908" s="14" t="str">
        <f t="shared" si="28"/>
        <v/>
      </c>
      <c r="R908" s="14">
        <f t="shared" si="29"/>
        <v>5</v>
      </c>
      <c r="S908" s="15" t="str">
        <f xml:space="preserve">
IF($R908&gt;0,"Fill in all required fields",
IF(OR($M908="&gt;3.0%",$M908="2.0-3.0%",$M908="1.5-2.0%",$M908="0.5-1.5%"),"Fuel sulphur content is too high for operation on BN&lt;40, please use a higher BN CLO and the matching sheet",
IF($I908&gt;100,"CLO not suitable for this sheet. Please check BN &gt;100 sheet",
IF(AND($I908&gt;39,$I908&lt;101),"CLO not suitable for this sheet. Please check BN40 - BN100 sheet",
IF(ISERROR(VLOOKUP(Q908,'admin BN&lt;40'!J$6:M$59,4,FALSE)),"",VLOOKUP(Q908,'admin BN&lt;40'!J$6:M$59,4,FALSE))))))</f>
        <v>Fill in all required fields</v>
      </c>
    </row>
    <row r="909" spans="2:19" ht="15">
      <c r="B909" s="10">
        <v>904</v>
      </c>
      <c r="C909" s="41"/>
      <c r="D909" s="42"/>
      <c r="E909" s="42"/>
      <c r="F909" s="42"/>
      <c r="G909" s="42"/>
      <c r="H909" s="42"/>
      <c r="I909" s="42"/>
      <c r="J909" s="42"/>
      <c r="K909" s="42"/>
      <c r="L909" s="42"/>
      <c r="M909" s="11" t="str">
        <f xml:space="preserve">
(IF(F909&gt;'admin BN&lt;40'!$C$41,'admin BN&lt;40'!$B$41,
(IF(F909&gt;'admin BN&lt;40'!$C$40,'admin BN&lt;40'!$B$40,
(IF(F909&gt;'admin BN&lt;40'!$C$39,'admin BN&lt;40'!$B$39,
(IF(F909&gt;'admin BN&lt;40'!$C$38,'admin BN&lt;40'!$B$38,
(IF(F909&gt;'admin BN&lt;40'!$C$37,'admin BN&lt;40'!$B$37,
(IF(F909&gt;'admin BN&lt;40'!$C$36,'admin BN&lt;40'!$B$36,
(IF(F909&gt;'admin BN&lt;40'!$C$35,'admin BN&lt;40'!$B$35,
(IF(F909&gt;'admin BN&lt;40'!$C$34,'admin BN&lt;40'!$B$34,
(IF(F909&gt;'admin BN&lt;40'!$C$33,'admin BN&lt;40'!$B$33,
(IF(F909&gt;'admin BN&lt;40'!$C$32,'admin BN&lt;40'!$B$32,
(IF(F909&gt;'admin BN&lt;40'!$C$31,'admin BN&lt;40'!$B$31,
(IF(F909&gt;'admin BN&lt;40'!$C$30,'admin BN&lt;40'!$B$30,
(IF(F909&gt;'admin BN&lt;40'!$C$29,'admin BN&lt;40'!$B$29,IF(F909="","",'admin BN&lt;40'!$B$28)))))))))))))))))))))))))))</f>
        <v/>
      </c>
      <c r="N909" s="12" t="str">
        <f xml:space="preserve">
IF(ISBLANK(K909),"",
IF(K909&gt;'admin BN&lt;40'!$E$6,"Safe",
IF(K909&gt;'admin BN&lt;40'!$G$6,"Danger",)))</f>
        <v/>
      </c>
      <c r="O909" s="13" t="str">
        <f xml:space="preserve">
IF(ISBLANK(L909),"",
IF(L909&gt;'admin BN&lt;40'!$G$7,"Danger",
IF(L909&gt;'admin BN&lt;40'!$F$7,"Alert",
IF(L909&gt;='admin BN&lt;40'!$E$7,"Safe",""))))</f>
        <v/>
      </c>
      <c r="P909" s="14" t="str">
        <f xml:space="preserve">
(IF(G909&gt;'admin BN&lt;40'!$C$23,'admin BN&lt;40'!$B$23,
(IF(G909&gt;'admin BN&lt;40'!$C$22,'admin BN&lt;40'!$B$22,
(IF(G909&gt;'admin BN&lt;40'!$C$21,'admin BN&lt;40'!$B$21,
(IF(G909&gt;'admin BN&lt;40'!$C$20,'admin BN&lt;40'!$B$20,IF(G909&gt;'admin BN&lt;40'!$C$19,'admin BN&lt;40'!$B$19,"")))))))))</f>
        <v/>
      </c>
      <c r="Q909" s="14" t="str">
        <f t="shared" si="28"/>
        <v/>
      </c>
      <c r="R909" s="14">
        <f t="shared" si="29"/>
        <v>5</v>
      </c>
      <c r="S909" s="15" t="str">
        <f xml:space="preserve">
IF($R909&gt;0,"Fill in all required fields",
IF(OR($M909="&gt;3.0%",$M909="2.0-3.0%",$M909="1.5-2.0%",$M909="0.5-1.5%"),"Fuel sulphur content is too high for operation on BN&lt;40, please use a higher BN CLO and the matching sheet",
IF($I909&gt;100,"CLO not suitable for this sheet. Please check BN &gt;100 sheet",
IF(AND($I909&gt;39,$I909&lt;101),"CLO not suitable for this sheet. Please check BN40 - BN100 sheet",
IF(ISERROR(VLOOKUP(Q909,'admin BN&lt;40'!J$6:M$59,4,FALSE)),"",VLOOKUP(Q909,'admin BN&lt;40'!J$6:M$59,4,FALSE))))))</f>
        <v>Fill in all required fields</v>
      </c>
    </row>
    <row r="910" spans="2:19" ht="15">
      <c r="B910" s="10">
        <v>905</v>
      </c>
      <c r="C910" s="41"/>
      <c r="D910" s="42"/>
      <c r="E910" s="42"/>
      <c r="F910" s="42"/>
      <c r="G910" s="42"/>
      <c r="H910" s="42"/>
      <c r="I910" s="42"/>
      <c r="J910" s="42"/>
      <c r="K910" s="42"/>
      <c r="L910" s="42"/>
      <c r="M910" s="11" t="str">
        <f xml:space="preserve">
(IF(F910&gt;'admin BN&lt;40'!$C$41,'admin BN&lt;40'!$B$41,
(IF(F910&gt;'admin BN&lt;40'!$C$40,'admin BN&lt;40'!$B$40,
(IF(F910&gt;'admin BN&lt;40'!$C$39,'admin BN&lt;40'!$B$39,
(IF(F910&gt;'admin BN&lt;40'!$C$38,'admin BN&lt;40'!$B$38,
(IF(F910&gt;'admin BN&lt;40'!$C$37,'admin BN&lt;40'!$B$37,
(IF(F910&gt;'admin BN&lt;40'!$C$36,'admin BN&lt;40'!$B$36,
(IF(F910&gt;'admin BN&lt;40'!$C$35,'admin BN&lt;40'!$B$35,
(IF(F910&gt;'admin BN&lt;40'!$C$34,'admin BN&lt;40'!$B$34,
(IF(F910&gt;'admin BN&lt;40'!$C$33,'admin BN&lt;40'!$B$33,
(IF(F910&gt;'admin BN&lt;40'!$C$32,'admin BN&lt;40'!$B$32,
(IF(F910&gt;'admin BN&lt;40'!$C$31,'admin BN&lt;40'!$B$31,
(IF(F910&gt;'admin BN&lt;40'!$C$30,'admin BN&lt;40'!$B$30,
(IF(F910&gt;'admin BN&lt;40'!$C$29,'admin BN&lt;40'!$B$29,IF(F910="","",'admin BN&lt;40'!$B$28)))))))))))))))))))))))))))</f>
        <v/>
      </c>
      <c r="N910" s="12" t="str">
        <f xml:space="preserve">
IF(ISBLANK(K910),"",
IF(K910&gt;'admin BN&lt;40'!$E$6,"Safe",
IF(K910&gt;'admin BN&lt;40'!$G$6,"Danger",)))</f>
        <v/>
      </c>
      <c r="O910" s="13" t="str">
        <f xml:space="preserve">
IF(ISBLANK(L910),"",
IF(L910&gt;'admin BN&lt;40'!$G$7,"Danger",
IF(L910&gt;'admin BN&lt;40'!$F$7,"Alert",
IF(L910&gt;='admin BN&lt;40'!$E$7,"Safe",""))))</f>
        <v/>
      </c>
      <c r="P910" s="14" t="str">
        <f xml:space="preserve">
(IF(G910&gt;'admin BN&lt;40'!$C$23,'admin BN&lt;40'!$B$23,
(IF(G910&gt;'admin BN&lt;40'!$C$22,'admin BN&lt;40'!$B$22,
(IF(G910&gt;'admin BN&lt;40'!$C$21,'admin BN&lt;40'!$B$21,
(IF(G910&gt;'admin BN&lt;40'!$C$20,'admin BN&lt;40'!$B$20,IF(G910&gt;'admin BN&lt;40'!$C$19,'admin BN&lt;40'!$B$19,"")))))))))</f>
        <v/>
      </c>
      <c r="Q910" s="14" t="str">
        <f t="shared" si="28"/>
        <v/>
      </c>
      <c r="R910" s="14">
        <f t="shared" si="29"/>
        <v>5</v>
      </c>
      <c r="S910" s="15" t="str">
        <f xml:space="preserve">
IF($R910&gt;0,"Fill in all required fields",
IF(OR($M910="&gt;3.0%",$M910="2.0-3.0%",$M910="1.5-2.0%",$M910="0.5-1.5%"),"Fuel sulphur content is too high for operation on BN&lt;40, please use a higher BN CLO and the matching sheet",
IF($I910&gt;100,"CLO not suitable for this sheet. Please check BN &gt;100 sheet",
IF(AND($I910&gt;39,$I910&lt;101),"CLO not suitable for this sheet. Please check BN40 - BN100 sheet",
IF(ISERROR(VLOOKUP(Q910,'admin BN&lt;40'!J$6:M$59,4,FALSE)),"",VLOOKUP(Q910,'admin BN&lt;40'!J$6:M$59,4,FALSE))))))</f>
        <v>Fill in all required fields</v>
      </c>
    </row>
    <row r="911" spans="2:19" ht="15">
      <c r="B911" s="10">
        <v>906</v>
      </c>
      <c r="C911" s="41"/>
      <c r="D911" s="42"/>
      <c r="E911" s="42"/>
      <c r="F911" s="42"/>
      <c r="G911" s="42"/>
      <c r="H911" s="42"/>
      <c r="I911" s="42"/>
      <c r="J911" s="42"/>
      <c r="K911" s="42"/>
      <c r="L911" s="42"/>
      <c r="M911" s="11" t="str">
        <f xml:space="preserve">
(IF(F911&gt;'admin BN&lt;40'!$C$41,'admin BN&lt;40'!$B$41,
(IF(F911&gt;'admin BN&lt;40'!$C$40,'admin BN&lt;40'!$B$40,
(IF(F911&gt;'admin BN&lt;40'!$C$39,'admin BN&lt;40'!$B$39,
(IF(F911&gt;'admin BN&lt;40'!$C$38,'admin BN&lt;40'!$B$38,
(IF(F911&gt;'admin BN&lt;40'!$C$37,'admin BN&lt;40'!$B$37,
(IF(F911&gt;'admin BN&lt;40'!$C$36,'admin BN&lt;40'!$B$36,
(IF(F911&gt;'admin BN&lt;40'!$C$35,'admin BN&lt;40'!$B$35,
(IF(F911&gt;'admin BN&lt;40'!$C$34,'admin BN&lt;40'!$B$34,
(IF(F911&gt;'admin BN&lt;40'!$C$33,'admin BN&lt;40'!$B$33,
(IF(F911&gt;'admin BN&lt;40'!$C$32,'admin BN&lt;40'!$B$32,
(IF(F911&gt;'admin BN&lt;40'!$C$31,'admin BN&lt;40'!$B$31,
(IF(F911&gt;'admin BN&lt;40'!$C$30,'admin BN&lt;40'!$B$30,
(IF(F911&gt;'admin BN&lt;40'!$C$29,'admin BN&lt;40'!$B$29,IF(F911="","",'admin BN&lt;40'!$B$28)))))))))))))))))))))))))))</f>
        <v/>
      </c>
      <c r="N911" s="12" t="str">
        <f xml:space="preserve">
IF(ISBLANK(K911),"",
IF(K911&gt;'admin BN&lt;40'!$E$6,"Safe",
IF(K911&gt;'admin BN&lt;40'!$G$6,"Danger",)))</f>
        <v/>
      </c>
      <c r="O911" s="13" t="str">
        <f xml:space="preserve">
IF(ISBLANK(L911),"",
IF(L911&gt;'admin BN&lt;40'!$G$7,"Danger",
IF(L911&gt;'admin BN&lt;40'!$F$7,"Alert",
IF(L911&gt;='admin BN&lt;40'!$E$7,"Safe",""))))</f>
        <v/>
      </c>
      <c r="P911" s="14" t="str">
        <f xml:space="preserve">
(IF(G911&gt;'admin BN&lt;40'!$C$23,'admin BN&lt;40'!$B$23,
(IF(G911&gt;'admin BN&lt;40'!$C$22,'admin BN&lt;40'!$B$22,
(IF(G911&gt;'admin BN&lt;40'!$C$21,'admin BN&lt;40'!$B$21,
(IF(G911&gt;'admin BN&lt;40'!$C$20,'admin BN&lt;40'!$B$20,IF(G911&gt;'admin BN&lt;40'!$C$19,'admin BN&lt;40'!$B$19,"")))))))))</f>
        <v/>
      </c>
      <c r="Q911" s="14" t="str">
        <f t="shared" si="28"/>
        <v/>
      </c>
      <c r="R911" s="14">
        <f t="shared" si="29"/>
        <v>5</v>
      </c>
      <c r="S911" s="15" t="str">
        <f xml:space="preserve">
IF($R911&gt;0,"Fill in all required fields",
IF(OR($M911="&gt;3.0%",$M911="2.0-3.0%",$M911="1.5-2.0%",$M911="0.5-1.5%"),"Fuel sulphur content is too high for operation on BN&lt;40, please use a higher BN CLO and the matching sheet",
IF($I911&gt;100,"CLO not suitable for this sheet. Please check BN &gt;100 sheet",
IF(AND($I911&gt;39,$I911&lt;101),"CLO not suitable for this sheet. Please check BN40 - BN100 sheet",
IF(ISERROR(VLOOKUP(Q911,'admin BN&lt;40'!J$6:M$59,4,FALSE)),"",VLOOKUP(Q911,'admin BN&lt;40'!J$6:M$59,4,FALSE))))))</f>
        <v>Fill in all required fields</v>
      </c>
    </row>
    <row r="912" spans="2:19" ht="15">
      <c r="B912" s="10">
        <v>907</v>
      </c>
      <c r="C912" s="41"/>
      <c r="D912" s="42"/>
      <c r="E912" s="42"/>
      <c r="F912" s="42"/>
      <c r="G912" s="42"/>
      <c r="H912" s="42"/>
      <c r="I912" s="42"/>
      <c r="J912" s="42"/>
      <c r="K912" s="42"/>
      <c r="L912" s="42"/>
      <c r="M912" s="11" t="str">
        <f xml:space="preserve">
(IF(F912&gt;'admin BN&lt;40'!$C$41,'admin BN&lt;40'!$B$41,
(IF(F912&gt;'admin BN&lt;40'!$C$40,'admin BN&lt;40'!$B$40,
(IF(F912&gt;'admin BN&lt;40'!$C$39,'admin BN&lt;40'!$B$39,
(IF(F912&gt;'admin BN&lt;40'!$C$38,'admin BN&lt;40'!$B$38,
(IF(F912&gt;'admin BN&lt;40'!$C$37,'admin BN&lt;40'!$B$37,
(IF(F912&gt;'admin BN&lt;40'!$C$36,'admin BN&lt;40'!$B$36,
(IF(F912&gt;'admin BN&lt;40'!$C$35,'admin BN&lt;40'!$B$35,
(IF(F912&gt;'admin BN&lt;40'!$C$34,'admin BN&lt;40'!$B$34,
(IF(F912&gt;'admin BN&lt;40'!$C$33,'admin BN&lt;40'!$B$33,
(IF(F912&gt;'admin BN&lt;40'!$C$32,'admin BN&lt;40'!$B$32,
(IF(F912&gt;'admin BN&lt;40'!$C$31,'admin BN&lt;40'!$B$31,
(IF(F912&gt;'admin BN&lt;40'!$C$30,'admin BN&lt;40'!$B$30,
(IF(F912&gt;'admin BN&lt;40'!$C$29,'admin BN&lt;40'!$B$29,IF(F912="","",'admin BN&lt;40'!$B$28)))))))))))))))))))))))))))</f>
        <v/>
      </c>
      <c r="N912" s="12" t="str">
        <f xml:space="preserve">
IF(ISBLANK(K912),"",
IF(K912&gt;'admin BN&lt;40'!$E$6,"Safe",
IF(K912&gt;'admin BN&lt;40'!$G$6,"Danger",)))</f>
        <v/>
      </c>
      <c r="O912" s="13" t="str">
        <f xml:space="preserve">
IF(ISBLANK(L912),"",
IF(L912&gt;'admin BN&lt;40'!$G$7,"Danger",
IF(L912&gt;'admin BN&lt;40'!$F$7,"Alert",
IF(L912&gt;='admin BN&lt;40'!$E$7,"Safe",""))))</f>
        <v/>
      </c>
      <c r="P912" s="14" t="str">
        <f xml:space="preserve">
(IF(G912&gt;'admin BN&lt;40'!$C$23,'admin BN&lt;40'!$B$23,
(IF(G912&gt;'admin BN&lt;40'!$C$22,'admin BN&lt;40'!$B$22,
(IF(G912&gt;'admin BN&lt;40'!$C$21,'admin BN&lt;40'!$B$21,
(IF(G912&gt;'admin BN&lt;40'!$C$20,'admin BN&lt;40'!$B$20,IF(G912&gt;'admin BN&lt;40'!$C$19,'admin BN&lt;40'!$B$19,"")))))))))</f>
        <v/>
      </c>
      <c r="Q912" s="14" t="str">
        <f t="shared" si="28"/>
        <v/>
      </c>
      <c r="R912" s="14">
        <f t="shared" si="29"/>
        <v>5</v>
      </c>
      <c r="S912" s="15" t="str">
        <f xml:space="preserve">
IF($R912&gt;0,"Fill in all required fields",
IF(OR($M912="&gt;3.0%",$M912="2.0-3.0%",$M912="1.5-2.0%",$M912="0.5-1.5%"),"Fuel sulphur content is too high for operation on BN&lt;40, please use a higher BN CLO and the matching sheet",
IF($I912&gt;100,"CLO not suitable for this sheet. Please check BN &gt;100 sheet",
IF(AND($I912&gt;39,$I912&lt;101),"CLO not suitable for this sheet. Please check BN40 - BN100 sheet",
IF(ISERROR(VLOOKUP(Q912,'admin BN&lt;40'!J$6:M$59,4,FALSE)),"",VLOOKUP(Q912,'admin BN&lt;40'!J$6:M$59,4,FALSE))))))</f>
        <v>Fill in all required fields</v>
      </c>
    </row>
    <row r="913" spans="2:19" ht="15">
      <c r="B913" s="10">
        <v>908</v>
      </c>
      <c r="C913" s="41"/>
      <c r="D913" s="42"/>
      <c r="E913" s="42"/>
      <c r="F913" s="42"/>
      <c r="G913" s="42"/>
      <c r="H913" s="42"/>
      <c r="I913" s="42"/>
      <c r="J913" s="42"/>
      <c r="K913" s="42"/>
      <c r="L913" s="42"/>
      <c r="M913" s="11" t="str">
        <f xml:space="preserve">
(IF(F913&gt;'admin BN&lt;40'!$C$41,'admin BN&lt;40'!$B$41,
(IF(F913&gt;'admin BN&lt;40'!$C$40,'admin BN&lt;40'!$B$40,
(IF(F913&gt;'admin BN&lt;40'!$C$39,'admin BN&lt;40'!$B$39,
(IF(F913&gt;'admin BN&lt;40'!$C$38,'admin BN&lt;40'!$B$38,
(IF(F913&gt;'admin BN&lt;40'!$C$37,'admin BN&lt;40'!$B$37,
(IF(F913&gt;'admin BN&lt;40'!$C$36,'admin BN&lt;40'!$B$36,
(IF(F913&gt;'admin BN&lt;40'!$C$35,'admin BN&lt;40'!$B$35,
(IF(F913&gt;'admin BN&lt;40'!$C$34,'admin BN&lt;40'!$B$34,
(IF(F913&gt;'admin BN&lt;40'!$C$33,'admin BN&lt;40'!$B$33,
(IF(F913&gt;'admin BN&lt;40'!$C$32,'admin BN&lt;40'!$B$32,
(IF(F913&gt;'admin BN&lt;40'!$C$31,'admin BN&lt;40'!$B$31,
(IF(F913&gt;'admin BN&lt;40'!$C$30,'admin BN&lt;40'!$B$30,
(IF(F913&gt;'admin BN&lt;40'!$C$29,'admin BN&lt;40'!$B$29,IF(F913="","",'admin BN&lt;40'!$B$28)))))))))))))))))))))))))))</f>
        <v/>
      </c>
      <c r="N913" s="12" t="str">
        <f xml:space="preserve">
IF(ISBLANK(K913),"",
IF(K913&gt;'admin BN&lt;40'!$E$6,"Safe",
IF(K913&gt;'admin BN&lt;40'!$G$6,"Danger",)))</f>
        <v/>
      </c>
      <c r="O913" s="13" t="str">
        <f xml:space="preserve">
IF(ISBLANK(L913),"",
IF(L913&gt;'admin BN&lt;40'!$G$7,"Danger",
IF(L913&gt;'admin BN&lt;40'!$F$7,"Alert",
IF(L913&gt;='admin BN&lt;40'!$E$7,"Safe",""))))</f>
        <v/>
      </c>
      <c r="P913" s="14" t="str">
        <f xml:space="preserve">
(IF(G913&gt;'admin BN&lt;40'!$C$23,'admin BN&lt;40'!$B$23,
(IF(G913&gt;'admin BN&lt;40'!$C$22,'admin BN&lt;40'!$B$22,
(IF(G913&gt;'admin BN&lt;40'!$C$21,'admin BN&lt;40'!$B$21,
(IF(G913&gt;'admin BN&lt;40'!$C$20,'admin BN&lt;40'!$B$20,IF(G913&gt;'admin BN&lt;40'!$C$19,'admin BN&lt;40'!$B$19,"")))))))))</f>
        <v/>
      </c>
      <c r="Q913" s="14" t="str">
        <f t="shared" si="28"/>
        <v/>
      </c>
      <c r="R913" s="14">
        <f t="shared" si="29"/>
        <v>5</v>
      </c>
      <c r="S913" s="15" t="str">
        <f xml:space="preserve">
IF($R913&gt;0,"Fill in all required fields",
IF(OR($M913="&gt;3.0%",$M913="2.0-3.0%",$M913="1.5-2.0%",$M913="0.5-1.5%"),"Fuel sulphur content is too high for operation on BN&lt;40, please use a higher BN CLO and the matching sheet",
IF($I913&gt;100,"CLO not suitable for this sheet. Please check BN &gt;100 sheet",
IF(AND($I913&gt;39,$I913&lt;101),"CLO not suitable for this sheet. Please check BN40 - BN100 sheet",
IF(ISERROR(VLOOKUP(Q913,'admin BN&lt;40'!J$6:M$59,4,FALSE)),"",VLOOKUP(Q913,'admin BN&lt;40'!J$6:M$59,4,FALSE))))))</f>
        <v>Fill in all required fields</v>
      </c>
    </row>
    <row r="914" spans="2:19" ht="15">
      <c r="B914" s="10">
        <v>909</v>
      </c>
      <c r="C914" s="41"/>
      <c r="D914" s="42"/>
      <c r="E914" s="42"/>
      <c r="F914" s="42"/>
      <c r="G914" s="42"/>
      <c r="H914" s="42"/>
      <c r="I914" s="42"/>
      <c r="J914" s="42"/>
      <c r="K914" s="42"/>
      <c r="L914" s="42"/>
      <c r="M914" s="11" t="str">
        <f xml:space="preserve">
(IF(F914&gt;'admin BN&lt;40'!$C$41,'admin BN&lt;40'!$B$41,
(IF(F914&gt;'admin BN&lt;40'!$C$40,'admin BN&lt;40'!$B$40,
(IF(F914&gt;'admin BN&lt;40'!$C$39,'admin BN&lt;40'!$B$39,
(IF(F914&gt;'admin BN&lt;40'!$C$38,'admin BN&lt;40'!$B$38,
(IF(F914&gt;'admin BN&lt;40'!$C$37,'admin BN&lt;40'!$B$37,
(IF(F914&gt;'admin BN&lt;40'!$C$36,'admin BN&lt;40'!$B$36,
(IF(F914&gt;'admin BN&lt;40'!$C$35,'admin BN&lt;40'!$B$35,
(IF(F914&gt;'admin BN&lt;40'!$C$34,'admin BN&lt;40'!$B$34,
(IF(F914&gt;'admin BN&lt;40'!$C$33,'admin BN&lt;40'!$B$33,
(IF(F914&gt;'admin BN&lt;40'!$C$32,'admin BN&lt;40'!$B$32,
(IF(F914&gt;'admin BN&lt;40'!$C$31,'admin BN&lt;40'!$B$31,
(IF(F914&gt;'admin BN&lt;40'!$C$30,'admin BN&lt;40'!$B$30,
(IF(F914&gt;'admin BN&lt;40'!$C$29,'admin BN&lt;40'!$B$29,IF(F914="","",'admin BN&lt;40'!$B$28)))))))))))))))))))))))))))</f>
        <v/>
      </c>
      <c r="N914" s="12" t="str">
        <f xml:space="preserve">
IF(ISBLANK(K914),"",
IF(K914&gt;'admin BN&lt;40'!$E$6,"Safe",
IF(K914&gt;'admin BN&lt;40'!$G$6,"Danger",)))</f>
        <v/>
      </c>
      <c r="O914" s="13" t="str">
        <f xml:space="preserve">
IF(ISBLANK(L914),"",
IF(L914&gt;'admin BN&lt;40'!$G$7,"Danger",
IF(L914&gt;'admin BN&lt;40'!$F$7,"Alert",
IF(L914&gt;='admin BN&lt;40'!$E$7,"Safe",""))))</f>
        <v/>
      </c>
      <c r="P914" s="14" t="str">
        <f xml:space="preserve">
(IF(G914&gt;'admin BN&lt;40'!$C$23,'admin BN&lt;40'!$B$23,
(IF(G914&gt;'admin BN&lt;40'!$C$22,'admin BN&lt;40'!$B$22,
(IF(G914&gt;'admin BN&lt;40'!$C$21,'admin BN&lt;40'!$B$21,
(IF(G914&gt;'admin BN&lt;40'!$C$20,'admin BN&lt;40'!$B$20,IF(G914&gt;'admin BN&lt;40'!$C$19,'admin BN&lt;40'!$B$19,"")))))))))</f>
        <v/>
      </c>
      <c r="Q914" s="14" t="str">
        <f t="shared" si="28"/>
        <v/>
      </c>
      <c r="R914" s="14">
        <f t="shared" si="29"/>
        <v>5</v>
      </c>
      <c r="S914" s="15" t="str">
        <f xml:space="preserve">
IF($R914&gt;0,"Fill in all required fields",
IF(OR($M914="&gt;3.0%",$M914="2.0-3.0%",$M914="1.5-2.0%",$M914="0.5-1.5%"),"Fuel sulphur content is too high for operation on BN&lt;40, please use a higher BN CLO and the matching sheet",
IF($I914&gt;100,"CLO not suitable for this sheet. Please check BN &gt;100 sheet",
IF(AND($I914&gt;39,$I914&lt;101),"CLO not suitable for this sheet. Please check BN40 - BN100 sheet",
IF(ISERROR(VLOOKUP(Q914,'admin BN&lt;40'!J$6:M$59,4,FALSE)),"",VLOOKUP(Q914,'admin BN&lt;40'!J$6:M$59,4,FALSE))))))</f>
        <v>Fill in all required fields</v>
      </c>
    </row>
    <row r="915" spans="2:19" ht="15">
      <c r="B915" s="10">
        <v>910</v>
      </c>
      <c r="C915" s="41"/>
      <c r="D915" s="42"/>
      <c r="E915" s="42"/>
      <c r="F915" s="42"/>
      <c r="G915" s="42"/>
      <c r="H915" s="42"/>
      <c r="I915" s="42"/>
      <c r="J915" s="42"/>
      <c r="K915" s="42"/>
      <c r="L915" s="42"/>
      <c r="M915" s="11" t="str">
        <f xml:space="preserve">
(IF(F915&gt;'admin BN&lt;40'!$C$41,'admin BN&lt;40'!$B$41,
(IF(F915&gt;'admin BN&lt;40'!$C$40,'admin BN&lt;40'!$B$40,
(IF(F915&gt;'admin BN&lt;40'!$C$39,'admin BN&lt;40'!$B$39,
(IF(F915&gt;'admin BN&lt;40'!$C$38,'admin BN&lt;40'!$B$38,
(IF(F915&gt;'admin BN&lt;40'!$C$37,'admin BN&lt;40'!$B$37,
(IF(F915&gt;'admin BN&lt;40'!$C$36,'admin BN&lt;40'!$B$36,
(IF(F915&gt;'admin BN&lt;40'!$C$35,'admin BN&lt;40'!$B$35,
(IF(F915&gt;'admin BN&lt;40'!$C$34,'admin BN&lt;40'!$B$34,
(IF(F915&gt;'admin BN&lt;40'!$C$33,'admin BN&lt;40'!$B$33,
(IF(F915&gt;'admin BN&lt;40'!$C$32,'admin BN&lt;40'!$B$32,
(IF(F915&gt;'admin BN&lt;40'!$C$31,'admin BN&lt;40'!$B$31,
(IF(F915&gt;'admin BN&lt;40'!$C$30,'admin BN&lt;40'!$B$30,
(IF(F915&gt;'admin BN&lt;40'!$C$29,'admin BN&lt;40'!$B$29,IF(F915="","",'admin BN&lt;40'!$B$28)))))))))))))))))))))))))))</f>
        <v/>
      </c>
      <c r="N915" s="12" t="str">
        <f xml:space="preserve">
IF(ISBLANK(K915),"",
IF(K915&gt;'admin BN&lt;40'!$E$6,"Safe",
IF(K915&gt;'admin BN&lt;40'!$G$6,"Danger",)))</f>
        <v/>
      </c>
      <c r="O915" s="13" t="str">
        <f xml:space="preserve">
IF(ISBLANK(L915),"",
IF(L915&gt;'admin BN&lt;40'!$G$7,"Danger",
IF(L915&gt;'admin BN&lt;40'!$F$7,"Alert",
IF(L915&gt;='admin BN&lt;40'!$E$7,"Safe",""))))</f>
        <v/>
      </c>
      <c r="P915" s="14" t="str">
        <f xml:space="preserve">
(IF(G915&gt;'admin BN&lt;40'!$C$23,'admin BN&lt;40'!$B$23,
(IF(G915&gt;'admin BN&lt;40'!$C$22,'admin BN&lt;40'!$B$22,
(IF(G915&gt;'admin BN&lt;40'!$C$21,'admin BN&lt;40'!$B$21,
(IF(G915&gt;'admin BN&lt;40'!$C$20,'admin BN&lt;40'!$B$20,IF(G915&gt;'admin BN&lt;40'!$C$19,'admin BN&lt;40'!$B$19,"")))))))))</f>
        <v/>
      </c>
      <c r="Q915" s="14" t="str">
        <f t="shared" si="28"/>
        <v/>
      </c>
      <c r="R915" s="14">
        <f t="shared" si="29"/>
        <v>5</v>
      </c>
      <c r="S915" s="15" t="str">
        <f xml:space="preserve">
IF($R915&gt;0,"Fill in all required fields",
IF(OR($M915="&gt;3.0%",$M915="2.0-3.0%",$M915="1.5-2.0%",$M915="0.5-1.5%"),"Fuel sulphur content is too high for operation on BN&lt;40, please use a higher BN CLO and the matching sheet",
IF($I915&gt;100,"CLO not suitable for this sheet. Please check BN &gt;100 sheet",
IF(AND($I915&gt;39,$I915&lt;101),"CLO not suitable for this sheet. Please check BN40 - BN100 sheet",
IF(ISERROR(VLOOKUP(Q915,'admin BN&lt;40'!J$6:M$59,4,FALSE)),"",VLOOKUP(Q915,'admin BN&lt;40'!J$6:M$59,4,FALSE))))))</f>
        <v>Fill in all required fields</v>
      </c>
    </row>
    <row r="916" spans="2:19" ht="15">
      <c r="B916" s="10">
        <v>911</v>
      </c>
      <c r="C916" s="41"/>
      <c r="D916" s="42"/>
      <c r="E916" s="42"/>
      <c r="F916" s="42"/>
      <c r="G916" s="42"/>
      <c r="H916" s="42"/>
      <c r="I916" s="42"/>
      <c r="J916" s="42"/>
      <c r="K916" s="42"/>
      <c r="L916" s="42"/>
      <c r="M916" s="11" t="str">
        <f xml:space="preserve">
(IF(F916&gt;'admin BN&lt;40'!$C$41,'admin BN&lt;40'!$B$41,
(IF(F916&gt;'admin BN&lt;40'!$C$40,'admin BN&lt;40'!$B$40,
(IF(F916&gt;'admin BN&lt;40'!$C$39,'admin BN&lt;40'!$B$39,
(IF(F916&gt;'admin BN&lt;40'!$C$38,'admin BN&lt;40'!$B$38,
(IF(F916&gt;'admin BN&lt;40'!$C$37,'admin BN&lt;40'!$B$37,
(IF(F916&gt;'admin BN&lt;40'!$C$36,'admin BN&lt;40'!$B$36,
(IF(F916&gt;'admin BN&lt;40'!$C$35,'admin BN&lt;40'!$B$35,
(IF(F916&gt;'admin BN&lt;40'!$C$34,'admin BN&lt;40'!$B$34,
(IF(F916&gt;'admin BN&lt;40'!$C$33,'admin BN&lt;40'!$B$33,
(IF(F916&gt;'admin BN&lt;40'!$C$32,'admin BN&lt;40'!$B$32,
(IF(F916&gt;'admin BN&lt;40'!$C$31,'admin BN&lt;40'!$B$31,
(IF(F916&gt;'admin BN&lt;40'!$C$30,'admin BN&lt;40'!$B$30,
(IF(F916&gt;'admin BN&lt;40'!$C$29,'admin BN&lt;40'!$B$29,IF(F916="","",'admin BN&lt;40'!$B$28)))))))))))))))))))))))))))</f>
        <v/>
      </c>
      <c r="N916" s="12" t="str">
        <f xml:space="preserve">
IF(ISBLANK(K916),"",
IF(K916&gt;'admin BN&lt;40'!$E$6,"Safe",
IF(K916&gt;'admin BN&lt;40'!$G$6,"Danger",)))</f>
        <v/>
      </c>
      <c r="O916" s="13" t="str">
        <f xml:space="preserve">
IF(ISBLANK(L916),"",
IF(L916&gt;'admin BN&lt;40'!$G$7,"Danger",
IF(L916&gt;'admin BN&lt;40'!$F$7,"Alert",
IF(L916&gt;='admin BN&lt;40'!$E$7,"Safe",""))))</f>
        <v/>
      </c>
      <c r="P916" s="14" t="str">
        <f xml:space="preserve">
(IF(G916&gt;'admin BN&lt;40'!$C$23,'admin BN&lt;40'!$B$23,
(IF(G916&gt;'admin BN&lt;40'!$C$22,'admin BN&lt;40'!$B$22,
(IF(G916&gt;'admin BN&lt;40'!$C$21,'admin BN&lt;40'!$B$21,
(IF(G916&gt;'admin BN&lt;40'!$C$20,'admin BN&lt;40'!$B$20,IF(G916&gt;'admin BN&lt;40'!$C$19,'admin BN&lt;40'!$B$19,"")))))))))</f>
        <v/>
      </c>
      <c r="Q916" s="14" t="str">
        <f t="shared" si="28"/>
        <v/>
      </c>
      <c r="R916" s="14">
        <f t="shared" si="29"/>
        <v>5</v>
      </c>
      <c r="S916" s="15" t="str">
        <f xml:space="preserve">
IF($R916&gt;0,"Fill in all required fields",
IF(OR($M916="&gt;3.0%",$M916="2.0-3.0%",$M916="1.5-2.0%",$M916="0.5-1.5%"),"Fuel sulphur content is too high for operation on BN&lt;40, please use a higher BN CLO and the matching sheet",
IF($I916&gt;100,"CLO not suitable for this sheet. Please check BN &gt;100 sheet",
IF(AND($I916&gt;39,$I916&lt;101),"CLO not suitable for this sheet. Please check BN40 - BN100 sheet",
IF(ISERROR(VLOOKUP(Q916,'admin BN&lt;40'!J$6:M$59,4,FALSE)),"",VLOOKUP(Q916,'admin BN&lt;40'!J$6:M$59,4,FALSE))))))</f>
        <v>Fill in all required fields</v>
      </c>
    </row>
    <row r="917" spans="2:19" ht="15">
      <c r="B917" s="10">
        <v>912</v>
      </c>
      <c r="C917" s="41"/>
      <c r="D917" s="42"/>
      <c r="E917" s="42"/>
      <c r="F917" s="42"/>
      <c r="G917" s="42"/>
      <c r="H917" s="42"/>
      <c r="I917" s="42"/>
      <c r="J917" s="42"/>
      <c r="K917" s="42"/>
      <c r="L917" s="42"/>
      <c r="M917" s="11" t="str">
        <f xml:space="preserve">
(IF(F917&gt;'admin BN&lt;40'!$C$41,'admin BN&lt;40'!$B$41,
(IF(F917&gt;'admin BN&lt;40'!$C$40,'admin BN&lt;40'!$B$40,
(IF(F917&gt;'admin BN&lt;40'!$C$39,'admin BN&lt;40'!$B$39,
(IF(F917&gt;'admin BN&lt;40'!$C$38,'admin BN&lt;40'!$B$38,
(IF(F917&gt;'admin BN&lt;40'!$C$37,'admin BN&lt;40'!$B$37,
(IF(F917&gt;'admin BN&lt;40'!$C$36,'admin BN&lt;40'!$B$36,
(IF(F917&gt;'admin BN&lt;40'!$C$35,'admin BN&lt;40'!$B$35,
(IF(F917&gt;'admin BN&lt;40'!$C$34,'admin BN&lt;40'!$B$34,
(IF(F917&gt;'admin BN&lt;40'!$C$33,'admin BN&lt;40'!$B$33,
(IF(F917&gt;'admin BN&lt;40'!$C$32,'admin BN&lt;40'!$B$32,
(IF(F917&gt;'admin BN&lt;40'!$C$31,'admin BN&lt;40'!$B$31,
(IF(F917&gt;'admin BN&lt;40'!$C$30,'admin BN&lt;40'!$B$30,
(IF(F917&gt;'admin BN&lt;40'!$C$29,'admin BN&lt;40'!$B$29,IF(F917="","",'admin BN&lt;40'!$B$28)))))))))))))))))))))))))))</f>
        <v/>
      </c>
      <c r="N917" s="12" t="str">
        <f xml:space="preserve">
IF(ISBLANK(K917),"",
IF(K917&gt;'admin BN&lt;40'!$E$6,"Safe",
IF(K917&gt;'admin BN&lt;40'!$G$6,"Danger",)))</f>
        <v/>
      </c>
      <c r="O917" s="13" t="str">
        <f xml:space="preserve">
IF(ISBLANK(L917),"",
IF(L917&gt;'admin BN&lt;40'!$G$7,"Danger",
IF(L917&gt;'admin BN&lt;40'!$F$7,"Alert",
IF(L917&gt;='admin BN&lt;40'!$E$7,"Safe",""))))</f>
        <v/>
      </c>
      <c r="P917" s="14" t="str">
        <f xml:space="preserve">
(IF(G917&gt;'admin BN&lt;40'!$C$23,'admin BN&lt;40'!$B$23,
(IF(G917&gt;'admin BN&lt;40'!$C$22,'admin BN&lt;40'!$B$22,
(IF(G917&gt;'admin BN&lt;40'!$C$21,'admin BN&lt;40'!$B$21,
(IF(G917&gt;'admin BN&lt;40'!$C$20,'admin BN&lt;40'!$B$20,IF(G917&gt;'admin BN&lt;40'!$C$19,'admin BN&lt;40'!$B$19,"")))))))))</f>
        <v/>
      </c>
      <c r="Q917" s="14" t="str">
        <f t="shared" si="28"/>
        <v/>
      </c>
      <c r="R917" s="14">
        <f t="shared" si="29"/>
        <v>5</v>
      </c>
      <c r="S917" s="15" t="str">
        <f xml:space="preserve">
IF($R917&gt;0,"Fill in all required fields",
IF(OR($M917="&gt;3.0%",$M917="2.0-3.0%",$M917="1.5-2.0%",$M917="0.5-1.5%"),"Fuel sulphur content is too high for operation on BN&lt;40, please use a higher BN CLO and the matching sheet",
IF($I917&gt;100,"CLO not suitable for this sheet. Please check BN &gt;100 sheet",
IF(AND($I917&gt;39,$I917&lt;101),"CLO not suitable for this sheet. Please check BN40 - BN100 sheet",
IF(ISERROR(VLOOKUP(Q917,'admin BN&lt;40'!J$6:M$59,4,FALSE)),"",VLOOKUP(Q917,'admin BN&lt;40'!J$6:M$59,4,FALSE))))))</f>
        <v>Fill in all required fields</v>
      </c>
    </row>
    <row r="918" spans="2:19" ht="15">
      <c r="B918" s="10">
        <v>913</v>
      </c>
      <c r="C918" s="41"/>
      <c r="D918" s="42"/>
      <c r="E918" s="42"/>
      <c r="F918" s="42"/>
      <c r="G918" s="42"/>
      <c r="H918" s="42"/>
      <c r="I918" s="42"/>
      <c r="J918" s="42"/>
      <c r="K918" s="42"/>
      <c r="L918" s="42"/>
      <c r="M918" s="11" t="str">
        <f xml:space="preserve">
(IF(F918&gt;'admin BN&lt;40'!$C$41,'admin BN&lt;40'!$B$41,
(IF(F918&gt;'admin BN&lt;40'!$C$40,'admin BN&lt;40'!$B$40,
(IF(F918&gt;'admin BN&lt;40'!$C$39,'admin BN&lt;40'!$B$39,
(IF(F918&gt;'admin BN&lt;40'!$C$38,'admin BN&lt;40'!$B$38,
(IF(F918&gt;'admin BN&lt;40'!$C$37,'admin BN&lt;40'!$B$37,
(IF(F918&gt;'admin BN&lt;40'!$C$36,'admin BN&lt;40'!$B$36,
(IF(F918&gt;'admin BN&lt;40'!$C$35,'admin BN&lt;40'!$B$35,
(IF(F918&gt;'admin BN&lt;40'!$C$34,'admin BN&lt;40'!$B$34,
(IF(F918&gt;'admin BN&lt;40'!$C$33,'admin BN&lt;40'!$B$33,
(IF(F918&gt;'admin BN&lt;40'!$C$32,'admin BN&lt;40'!$B$32,
(IF(F918&gt;'admin BN&lt;40'!$C$31,'admin BN&lt;40'!$B$31,
(IF(F918&gt;'admin BN&lt;40'!$C$30,'admin BN&lt;40'!$B$30,
(IF(F918&gt;'admin BN&lt;40'!$C$29,'admin BN&lt;40'!$B$29,IF(F918="","",'admin BN&lt;40'!$B$28)))))))))))))))))))))))))))</f>
        <v/>
      </c>
      <c r="N918" s="12" t="str">
        <f xml:space="preserve">
IF(ISBLANK(K918),"",
IF(K918&gt;'admin BN&lt;40'!$E$6,"Safe",
IF(K918&gt;'admin BN&lt;40'!$G$6,"Danger",)))</f>
        <v/>
      </c>
      <c r="O918" s="13" t="str">
        <f xml:space="preserve">
IF(ISBLANK(L918),"",
IF(L918&gt;'admin BN&lt;40'!$G$7,"Danger",
IF(L918&gt;'admin BN&lt;40'!$F$7,"Alert",
IF(L918&gt;='admin BN&lt;40'!$E$7,"Safe",""))))</f>
        <v/>
      </c>
      <c r="P918" s="14" t="str">
        <f xml:space="preserve">
(IF(G918&gt;'admin BN&lt;40'!$C$23,'admin BN&lt;40'!$B$23,
(IF(G918&gt;'admin BN&lt;40'!$C$22,'admin BN&lt;40'!$B$22,
(IF(G918&gt;'admin BN&lt;40'!$C$21,'admin BN&lt;40'!$B$21,
(IF(G918&gt;'admin BN&lt;40'!$C$20,'admin BN&lt;40'!$B$20,IF(G918&gt;'admin BN&lt;40'!$C$19,'admin BN&lt;40'!$B$19,"")))))))))</f>
        <v/>
      </c>
      <c r="Q918" s="14" t="str">
        <f t="shared" si="28"/>
        <v/>
      </c>
      <c r="R918" s="14">
        <f t="shared" si="29"/>
        <v>5</v>
      </c>
      <c r="S918" s="15" t="str">
        <f xml:space="preserve">
IF($R918&gt;0,"Fill in all required fields",
IF(OR($M918="&gt;3.0%",$M918="2.0-3.0%",$M918="1.5-2.0%",$M918="0.5-1.5%"),"Fuel sulphur content is too high for operation on BN&lt;40, please use a higher BN CLO and the matching sheet",
IF($I918&gt;100,"CLO not suitable for this sheet. Please check BN &gt;100 sheet",
IF(AND($I918&gt;39,$I918&lt;101),"CLO not suitable for this sheet. Please check BN40 - BN100 sheet",
IF(ISERROR(VLOOKUP(Q918,'admin BN&lt;40'!J$6:M$59,4,FALSE)),"",VLOOKUP(Q918,'admin BN&lt;40'!J$6:M$59,4,FALSE))))))</f>
        <v>Fill in all required fields</v>
      </c>
    </row>
    <row r="919" spans="2:19" ht="15">
      <c r="B919" s="10">
        <v>914</v>
      </c>
      <c r="C919" s="41"/>
      <c r="D919" s="42"/>
      <c r="E919" s="42"/>
      <c r="F919" s="42"/>
      <c r="G919" s="42"/>
      <c r="H919" s="42"/>
      <c r="I919" s="42"/>
      <c r="J919" s="42"/>
      <c r="K919" s="42"/>
      <c r="L919" s="42"/>
      <c r="M919" s="11" t="str">
        <f xml:space="preserve">
(IF(F919&gt;'admin BN&lt;40'!$C$41,'admin BN&lt;40'!$B$41,
(IF(F919&gt;'admin BN&lt;40'!$C$40,'admin BN&lt;40'!$B$40,
(IF(F919&gt;'admin BN&lt;40'!$C$39,'admin BN&lt;40'!$B$39,
(IF(F919&gt;'admin BN&lt;40'!$C$38,'admin BN&lt;40'!$B$38,
(IF(F919&gt;'admin BN&lt;40'!$C$37,'admin BN&lt;40'!$B$37,
(IF(F919&gt;'admin BN&lt;40'!$C$36,'admin BN&lt;40'!$B$36,
(IF(F919&gt;'admin BN&lt;40'!$C$35,'admin BN&lt;40'!$B$35,
(IF(F919&gt;'admin BN&lt;40'!$C$34,'admin BN&lt;40'!$B$34,
(IF(F919&gt;'admin BN&lt;40'!$C$33,'admin BN&lt;40'!$B$33,
(IF(F919&gt;'admin BN&lt;40'!$C$32,'admin BN&lt;40'!$B$32,
(IF(F919&gt;'admin BN&lt;40'!$C$31,'admin BN&lt;40'!$B$31,
(IF(F919&gt;'admin BN&lt;40'!$C$30,'admin BN&lt;40'!$B$30,
(IF(F919&gt;'admin BN&lt;40'!$C$29,'admin BN&lt;40'!$B$29,IF(F919="","",'admin BN&lt;40'!$B$28)))))))))))))))))))))))))))</f>
        <v/>
      </c>
      <c r="N919" s="12" t="str">
        <f xml:space="preserve">
IF(ISBLANK(K919),"",
IF(K919&gt;'admin BN&lt;40'!$E$6,"Safe",
IF(K919&gt;'admin BN&lt;40'!$G$6,"Danger",)))</f>
        <v/>
      </c>
      <c r="O919" s="13" t="str">
        <f xml:space="preserve">
IF(ISBLANK(L919),"",
IF(L919&gt;'admin BN&lt;40'!$G$7,"Danger",
IF(L919&gt;'admin BN&lt;40'!$F$7,"Alert",
IF(L919&gt;='admin BN&lt;40'!$E$7,"Safe",""))))</f>
        <v/>
      </c>
      <c r="P919" s="14" t="str">
        <f xml:space="preserve">
(IF(G919&gt;'admin BN&lt;40'!$C$23,'admin BN&lt;40'!$B$23,
(IF(G919&gt;'admin BN&lt;40'!$C$22,'admin BN&lt;40'!$B$22,
(IF(G919&gt;'admin BN&lt;40'!$C$21,'admin BN&lt;40'!$B$21,
(IF(G919&gt;'admin BN&lt;40'!$C$20,'admin BN&lt;40'!$B$20,IF(G919&gt;'admin BN&lt;40'!$C$19,'admin BN&lt;40'!$B$19,"")))))))))</f>
        <v/>
      </c>
      <c r="Q919" s="14" t="str">
        <f t="shared" si="28"/>
        <v/>
      </c>
      <c r="R919" s="14">
        <f t="shared" si="29"/>
        <v>5</v>
      </c>
      <c r="S919" s="15" t="str">
        <f xml:space="preserve">
IF($R919&gt;0,"Fill in all required fields",
IF(OR($M919="&gt;3.0%",$M919="2.0-3.0%",$M919="1.5-2.0%",$M919="0.5-1.5%"),"Fuel sulphur content is too high for operation on BN&lt;40, please use a higher BN CLO and the matching sheet",
IF($I919&gt;100,"CLO not suitable for this sheet. Please check BN &gt;100 sheet",
IF(AND($I919&gt;39,$I919&lt;101),"CLO not suitable for this sheet. Please check BN40 - BN100 sheet",
IF(ISERROR(VLOOKUP(Q919,'admin BN&lt;40'!J$6:M$59,4,FALSE)),"",VLOOKUP(Q919,'admin BN&lt;40'!J$6:M$59,4,FALSE))))))</f>
        <v>Fill in all required fields</v>
      </c>
    </row>
    <row r="920" spans="2:19" ht="15">
      <c r="B920" s="10">
        <v>915</v>
      </c>
      <c r="C920" s="41"/>
      <c r="D920" s="42"/>
      <c r="E920" s="42"/>
      <c r="F920" s="42"/>
      <c r="G920" s="42"/>
      <c r="H920" s="42"/>
      <c r="I920" s="42"/>
      <c r="J920" s="42"/>
      <c r="K920" s="42"/>
      <c r="L920" s="42"/>
      <c r="M920" s="11" t="str">
        <f xml:space="preserve">
(IF(F920&gt;'admin BN&lt;40'!$C$41,'admin BN&lt;40'!$B$41,
(IF(F920&gt;'admin BN&lt;40'!$C$40,'admin BN&lt;40'!$B$40,
(IF(F920&gt;'admin BN&lt;40'!$C$39,'admin BN&lt;40'!$B$39,
(IF(F920&gt;'admin BN&lt;40'!$C$38,'admin BN&lt;40'!$B$38,
(IF(F920&gt;'admin BN&lt;40'!$C$37,'admin BN&lt;40'!$B$37,
(IF(F920&gt;'admin BN&lt;40'!$C$36,'admin BN&lt;40'!$B$36,
(IF(F920&gt;'admin BN&lt;40'!$C$35,'admin BN&lt;40'!$B$35,
(IF(F920&gt;'admin BN&lt;40'!$C$34,'admin BN&lt;40'!$B$34,
(IF(F920&gt;'admin BN&lt;40'!$C$33,'admin BN&lt;40'!$B$33,
(IF(F920&gt;'admin BN&lt;40'!$C$32,'admin BN&lt;40'!$B$32,
(IF(F920&gt;'admin BN&lt;40'!$C$31,'admin BN&lt;40'!$B$31,
(IF(F920&gt;'admin BN&lt;40'!$C$30,'admin BN&lt;40'!$B$30,
(IF(F920&gt;'admin BN&lt;40'!$C$29,'admin BN&lt;40'!$B$29,IF(F920="","",'admin BN&lt;40'!$B$28)))))))))))))))))))))))))))</f>
        <v/>
      </c>
      <c r="N920" s="12" t="str">
        <f xml:space="preserve">
IF(ISBLANK(K920),"",
IF(K920&gt;'admin BN&lt;40'!$E$6,"Safe",
IF(K920&gt;'admin BN&lt;40'!$G$6,"Danger",)))</f>
        <v/>
      </c>
      <c r="O920" s="13" t="str">
        <f xml:space="preserve">
IF(ISBLANK(L920),"",
IF(L920&gt;'admin BN&lt;40'!$G$7,"Danger",
IF(L920&gt;'admin BN&lt;40'!$F$7,"Alert",
IF(L920&gt;='admin BN&lt;40'!$E$7,"Safe",""))))</f>
        <v/>
      </c>
      <c r="P920" s="14" t="str">
        <f xml:space="preserve">
(IF(G920&gt;'admin BN&lt;40'!$C$23,'admin BN&lt;40'!$B$23,
(IF(G920&gt;'admin BN&lt;40'!$C$22,'admin BN&lt;40'!$B$22,
(IF(G920&gt;'admin BN&lt;40'!$C$21,'admin BN&lt;40'!$B$21,
(IF(G920&gt;'admin BN&lt;40'!$C$20,'admin BN&lt;40'!$B$20,IF(G920&gt;'admin BN&lt;40'!$C$19,'admin BN&lt;40'!$B$19,"")))))))))</f>
        <v/>
      </c>
      <c r="Q920" s="14" t="str">
        <f t="shared" si="28"/>
        <v/>
      </c>
      <c r="R920" s="14">
        <f t="shared" si="29"/>
        <v>5</v>
      </c>
      <c r="S920" s="15" t="str">
        <f xml:space="preserve">
IF($R920&gt;0,"Fill in all required fields",
IF(OR($M920="&gt;3.0%",$M920="2.0-3.0%",$M920="1.5-2.0%",$M920="0.5-1.5%"),"Fuel sulphur content is too high for operation on BN&lt;40, please use a higher BN CLO and the matching sheet",
IF($I920&gt;100,"CLO not suitable for this sheet. Please check BN &gt;100 sheet",
IF(AND($I920&gt;39,$I920&lt;101),"CLO not suitable for this sheet. Please check BN40 - BN100 sheet",
IF(ISERROR(VLOOKUP(Q920,'admin BN&lt;40'!J$6:M$59,4,FALSE)),"",VLOOKUP(Q920,'admin BN&lt;40'!J$6:M$59,4,FALSE))))))</f>
        <v>Fill in all required fields</v>
      </c>
    </row>
    <row r="921" spans="2:19" ht="15">
      <c r="B921" s="10">
        <v>916</v>
      </c>
      <c r="C921" s="41"/>
      <c r="D921" s="42"/>
      <c r="E921" s="42"/>
      <c r="F921" s="42"/>
      <c r="G921" s="42"/>
      <c r="H921" s="42"/>
      <c r="I921" s="42"/>
      <c r="J921" s="42"/>
      <c r="K921" s="42"/>
      <c r="L921" s="42"/>
      <c r="M921" s="11" t="str">
        <f xml:space="preserve">
(IF(F921&gt;'admin BN&lt;40'!$C$41,'admin BN&lt;40'!$B$41,
(IF(F921&gt;'admin BN&lt;40'!$C$40,'admin BN&lt;40'!$B$40,
(IF(F921&gt;'admin BN&lt;40'!$C$39,'admin BN&lt;40'!$B$39,
(IF(F921&gt;'admin BN&lt;40'!$C$38,'admin BN&lt;40'!$B$38,
(IF(F921&gt;'admin BN&lt;40'!$C$37,'admin BN&lt;40'!$B$37,
(IF(F921&gt;'admin BN&lt;40'!$C$36,'admin BN&lt;40'!$B$36,
(IF(F921&gt;'admin BN&lt;40'!$C$35,'admin BN&lt;40'!$B$35,
(IF(F921&gt;'admin BN&lt;40'!$C$34,'admin BN&lt;40'!$B$34,
(IF(F921&gt;'admin BN&lt;40'!$C$33,'admin BN&lt;40'!$B$33,
(IF(F921&gt;'admin BN&lt;40'!$C$32,'admin BN&lt;40'!$B$32,
(IF(F921&gt;'admin BN&lt;40'!$C$31,'admin BN&lt;40'!$B$31,
(IF(F921&gt;'admin BN&lt;40'!$C$30,'admin BN&lt;40'!$B$30,
(IF(F921&gt;'admin BN&lt;40'!$C$29,'admin BN&lt;40'!$B$29,IF(F921="","",'admin BN&lt;40'!$B$28)))))))))))))))))))))))))))</f>
        <v/>
      </c>
      <c r="N921" s="12" t="str">
        <f xml:space="preserve">
IF(ISBLANK(K921),"",
IF(K921&gt;'admin BN&lt;40'!$E$6,"Safe",
IF(K921&gt;'admin BN&lt;40'!$G$6,"Danger",)))</f>
        <v/>
      </c>
      <c r="O921" s="13" t="str">
        <f xml:space="preserve">
IF(ISBLANK(L921),"",
IF(L921&gt;'admin BN&lt;40'!$G$7,"Danger",
IF(L921&gt;'admin BN&lt;40'!$F$7,"Alert",
IF(L921&gt;='admin BN&lt;40'!$E$7,"Safe",""))))</f>
        <v/>
      </c>
      <c r="P921" s="14" t="str">
        <f xml:space="preserve">
(IF(G921&gt;'admin BN&lt;40'!$C$23,'admin BN&lt;40'!$B$23,
(IF(G921&gt;'admin BN&lt;40'!$C$22,'admin BN&lt;40'!$B$22,
(IF(G921&gt;'admin BN&lt;40'!$C$21,'admin BN&lt;40'!$B$21,
(IF(G921&gt;'admin BN&lt;40'!$C$20,'admin BN&lt;40'!$B$20,IF(G921&gt;'admin BN&lt;40'!$C$19,'admin BN&lt;40'!$B$19,"")))))))))</f>
        <v/>
      </c>
      <c r="Q921" s="14" t="str">
        <f t="shared" si="28"/>
        <v/>
      </c>
      <c r="R921" s="14">
        <f t="shared" si="29"/>
        <v>5</v>
      </c>
      <c r="S921" s="15" t="str">
        <f xml:space="preserve">
IF($R921&gt;0,"Fill in all required fields",
IF(OR($M921="&gt;3.0%",$M921="2.0-3.0%",$M921="1.5-2.0%",$M921="0.5-1.5%"),"Fuel sulphur content is too high for operation on BN&lt;40, please use a higher BN CLO and the matching sheet",
IF($I921&gt;100,"CLO not suitable for this sheet. Please check BN &gt;100 sheet",
IF(AND($I921&gt;39,$I921&lt;101),"CLO not suitable for this sheet. Please check BN40 - BN100 sheet",
IF(ISERROR(VLOOKUP(Q921,'admin BN&lt;40'!J$6:M$59,4,FALSE)),"",VLOOKUP(Q921,'admin BN&lt;40'!J$6:M$59,4,FALSE))))))</f>
        <v>Fill in all required fields</v>
      </c>
    </row>
    <row r="922" spans="2:19" ht="15">
      <c r="B922" s="10">
        <v>917</v>
      </c>
      <c r="C922" s="41"/>
      <c r="D922" s="42"/>
      <c r="E922" s="42"/>
      <c r="F922" s="42"/>
      <c r="G922" s="42"/>
      <c r="H922" s="42"/>
      <c r="I922" s="42"/>
      <c r="J922" s="42"/>
      <c r="K922" s="42"/>
      <c r="L922" s="42"/>
      <c r="M922" s="11" t="str">
        <f xml:space="preserve">
(IF(F922&gt;'admin BN&lt;40'!$C$41,'admin BN&lt;40'!$B$41,
(IF(F922&gt;'admin BN&lt;40'!$C$40,'admin BN&lt;40'!$B$40,
(IF(F922&gt;'admin BN&lt;40'!$C$39,'admin BN&lt;40'!$B$39,
(IF(F922&gt;'admin BN&lt;40'!$C$38,'admin BN&lt;40'!$B$38,
(IF(F922&gt;'admin BN&lt;40'!$C$37,'admin BN&lt;40'!$B$37,
(IF(F922&gt;'admin BN&lt;40'!$C$36,'admin BN&lt;40'!$B$36,
(IF(F922&gt;'admin BN&lt;40'!$C$35,'admin BN&lt;40'!$B$35,
(IF(F922&gt;'admin BN&lt;40'!$C$34,'admin BN&lt;40'!$B$34,
(IF(F922&gt;'admin BN&lt;40'!$C$33,'admin BN&lt;40'!$B$33,
(IF(F922&gt;'admin BN&lt;40'!$C$32,'admin BN&lt;40'!$B$32,
(IF(F922&gt;'admin BN&lt;40'!$C$31,'admin BN&lt;40'!$B$31,
(IF(F922&gt;'admin BN&lt;40'!$C$30,'admin BN&lt;40'!$B$30,
(IF(F922&gt;'admin BN&lt;40'!$C$29,'admin BN&lt;40'!$B$29,IF(F922="","",'admin BN&lt;40'!$B$28)))))))))))))))))))))))))))</f>
        <v/>
      </c>
      <c r="N922" s="12" t="str">
        <f xml:space="preserve">
IF(ISBLANK(K922),"",
IF(K922&gt;'admin BN&lt;40'!$E$6,"Safe",
IF(K922&gt;'admin BN&lt;40'!$G$6,"Danger",)))</f>
        <v/>
      </c>
      <c r="O922" s="13" t="str">
        <f xml:space="preserve">
IF(ISBLANK(L922),"",
IF(L922&gt;'admin BN&lt;40'!$G$7,"Danger",
IF(L922&gt;'admin BN&lt;40'!$F$7,"Alert",
IF(L922&gt;='admin BN&lt;40'!$E$7,"Safe",""))))</f>
        <v/>
      </c>
      <c r="P922" s="14" t="str">
        <f xml:space="preserve">
(IF(G922&gt;'admin BN&lt;40'!$C$23,'admin BN&lt;40'!$B$23,
(IF(G922&gt;'admin BN&lt;40'!$C$22,'admin BN&lt;40'!$B$22,
(IF(G922&gt;'admin BN&lt;40'!$C$21,'admin BN&lt;40'!$B$21,
(IF(G922&gt;'admin BN&lt;40'!$C$20,'admin BN&lt;40'!$B$20,IF(G922&gt;'admin BN&lt;40'!$C$19,'admin BN&lt;40'!$B$19,"")))))))))</f>
        <v/>
      </c>
      <c r="Q922" s="14" t="str">
        <f t="shared" si="28"/>
        <v/>
      </c>
      <c r="R922" s="14">
        <f t="shared" si="29"/>
        <v>5</v>
      </c>
      <c r="S922" s="15" t="str">
        <f xml:space="preserve">
IF($R922&gt;0,"Fill in all required fields",
IF(OR($M922="&gt;3.0%",$M922="2.0-3.0%",$M922="1.5-2.0%",$M922="0.5-1.5%"),"Fuel sulphur content is too high for operation on BN&lt;40, please use a higher BN CLO and the matching sheet",
IF($I922&gt;100,"CLO not suitable for this sheet. Please check BN &gt;100 sheet",
IF(AND($I922&gt;39,$I922&lt;101),"CLO not suitable for this sheet. Please check BN40 - BN100 sheet",
IF(ISERROR(VLOOKUP(Q922,'admin BN&lt;40'!J$6:M$59,4,FALSE)),"",VLOOKUP(Q922,'admin BN&lt;40'!J$6:M$59,4,FALSE))))))</f>
        <v>Fill in all required fields</v>
      </c>
    </row>
    <row r="923" spans="2:19" ht="15">
      <c r="B923" s="10">
        <v>918</v>
      </c>
      <c r="C923" s="41"/>
      <c r="D923" s="42"/>
      <c r="E923" s="42"/>
      <c r="F923" s="42"/>
      <c r="G923" s="42"/>
      <c r="H923" s="42"/>
      <c r="I923" s="42"/>
      <c r="J923" s="42"/>
      <c r="K923" s="42"/>
      <c r="L923" s="42"/>
      <c r="M923" s="11" t="str">
        <f xml:space="preserve">
(IF(F923&gt;'admin BN&lt;40'!$C$41,'admin BN&lt;40'!$B$41,
(IF(F923&gt;'admin BN&lt;40'!$C$40,'admin BN&lt;40'!$B$40,
(IF(F923&gt;'admin BN&lt;40'!$C$39,'admin BN&lt;40'!$B$39,
(IF(F923&gt;'admin BN&lt;40'!$C$38,'admin BN&lt;40'!$B$38,
(IF(F923&gt;'admin BN&lt;40'!$C$37,'admin BN&lt;40'!$B$37,
(IF(F923&gt;'admin BN&lt;40'!$C$36,'admin BN&lt;40'!$B$36,
(IF(F923&gt;'admin BN&lt;40'!$C$35,'admin BN&lt;40'!$B$35,
(IF(F923&gt;'admin BN&lt;40'!$C$34,'admin BN&lt;40'!$B$34,
(IF(F923&gt;'admin BN&lt;40'!$C$33,'admin BN&lt;40'!$B$33,
(IF(F923&gt;'admin BN&lt;40'!$C$32,'admin BN&lt;40'!$B$32,
(IF(F923&gt;'admin BN&lt;40'!$C$31,'admin BN&lt;40'!$B$31,
(IF(F923&gt;'admin BN&lt;40'!$C$30,'admin BN&lt;40'!$B$30,
(IF(F923&gt;'admin BN&lt;40'!$C$29,'admin BN&lt;40'!$B$29,IF(F923="","",'admin BN&lt;40'!$B$28)))))))))))))))))))))))))))</f>
        <v/>
      </c>
      <c r="N923" s="12" t="str">
        <f xml:space="preserve">
IF(ISBLANK(K923),"",
IF(K923&gt;'admin BN&lt;40'!$E$6,"Safe",
IF(K923&gt;'admin BN&lt;40'!$G$6,"Danger",)))</f>
        <v/>
      </c>
      <c r="O923" s="13" t="str">
        <f xml:space="preserve">
IF(ISBLANK(L923),"",
IF(L923&gt;'admin BN&lt;40'!$G$7,"Danger",
IF(L923&gt;'admin BN&lt;40'!$F$7,"Alert",
IF(L923&gt;='admin BN&lt;40'!$E$7,"Safe",""))))</f>
        <v/>
      </c>
      <c r="P923" s="14" t="str">
        <f xml:space="preserve">
(IF(G923&gt;'admin BN&lt;40'!$C$23,'admin BN&lt;40'!$B$23,
(IF(G923&gt;'admin BN&lt;40'!$C$22,'admin BN&lt;40'!$B$22,
(IF(G923&gt;'admin BN&lt;40'!$C$21,'admin BN&lt;40'!$B$21,
(IF(G923&gt;'admin BN&lt;40'!$C$20,'admin BN&lt;40'!$B$20,IF(G923&gt;'admin BN&lt;40'!$C$19,'admin BN&lt;40'!$B$19,"")))))))))</f>
        <v/>
      </c>
      <c r="Q923" s="14" t="str">
        <f t="shared" si="28"/>
        <v/>
      </c>
      <c r="R923" s="14">
        <f t="shared" si="29"/>
        <v>5</v>
      </c>
      <c r="S923" s="15" t="str">
        <f xml:space="preserve">
IF($R923&gt;0,"Fill in all required fields",
IF(OR($M923="&gt;3.0%",$M923="2.0-3.0%",$M923="1.5-2.0%",$M923="0.5-1.5%"),"Fuel sulphur content is too high for operation on BN&lt;40, please use a higher BN CLO and the matching sheet",
IF($I923&gt;100,"CLO not suitable for this sheet. Please check BN &gt;100 sheet",
IF(AND($I923&gt;39,$I923&lt;101),"CLO not suitable for this sheet. Please check BN40 - BN100 sheet",
IF(ISERROR(VLOOKUP(Q923,'admin BN&lt;40'!J$6:M$59,4,FALSE)),"",VLOOKUP(Q923,'admin BN&lt;40'!J$6:M$59,4,FALSE))))))</f>
        <v>Fill in all required fields</v>
      </c>
    </row>
    <row r="924" spans="2:19" ht="15">
      <c r="B924" s="10">
        <v>919</v>
      </c>
      <c r="C924" s="41"/>
      <c r="D924" s="42"/>
      <c r="E924" s="42"/>
      <c r="F924" s="42"/>
      <c r="G924" s="42"/>
      <c r="H924" s="42"/>
      <c r="I924" s="42"/>
      <c r="J924" s="42"/>
      <c r="K924" s="42"/>
      <c r="L924" s="42"/>
      <c r="M924" s="11" t="str">
        <f xml:space="preserve">
(IF(F924&gt;'admin BN&lt;40'!$C$41,'admin BN&lt;40'!$B$41,
(IF(F924&gt;'admin BN&lt;40'!$C$40,'admin BN&lt;40'!$B$40,
(IF(F924&gt;'admin BN&lt;40'!$C$39,'admin BN&lt;40'!$B$39,
(IF(F924&gt;'admin BN&lt;40'!$C$38,'admin BN&lt;40'!$B$38,
(IF(F924&gt;'admin BN&lt;40'!$C$37,'admin BN&lt;40'!$B$37,
(IF(F924&gt;'admin BN&lt;40'!$C$36,'admin BN&lt;40'!$B$36,
(IF(F924&gt;'admin BN&lt;40'!$C$35,'admin BN&lt;40'!$B$35,
(IF(F924&gt;'admin BN&lt;40'!$C$34,'admin BN&lt;40'!$B$34,
(IF(F924&gt;'admin BN&lt;40'!$C$33,'admin BN&lt;40'!$B$33,
(IF(F924&gt;'admin BN&lt;40'!$C$32,'admin BN&lt;40'!$B$32,
(IF(F924&gt;'admin BN&lt;40'!$C$31,'admin BN&lt;40'!$B$31,
(IF(F924&gt;'admin BN&lt;40'!$C$30,'admin BN&lt;40'!$B$30,
(IF(F924&gt;'admin BN&lt;40'!$C$29,'admin BN&lt;40'!$B$29,IF(F924="","",'admin BN&lt;40'!$B$28)))))))))))))))))))))))))))</f>
        <v/>
      </c>
      <c r="N924" s="12" t="str">
        <f xml:space="preserve">
IF(ISBLANK(K924),"",
IF(K924&gt;'admin BN&lt;40'!$E$6,"Safe",
IF(K924&gt;'admin BN&lt;40'!$G$6,"Danger",)))</f>
        <v/>
      </c>
      <c r="O924" s="13" t="str">
        <f xml:space="preserve">
IF(ISBLANK(L924),"",
IF(L924&gt;'admin BN&lt;40'!$G$7,"Danger",
IF(L924&gt;'admin BN&lt;40'!$F$7,"Alert",
IF(L924&gt;='admin BN&lt;40'!$E$7,"Safe",""))))</f>
        <v/>
      </c>
      <c r="P924" s="14" t="str">
        <f xml:space="preserve">
(IF(G924&gt;'admin BN&lt;40'!$C$23,'admin BN&lt;40'!$B$23,
(IF(G924&gt;'admin BN&lt;40'!$C$22,'admin BN&lt;40'!$B$22,
(IF(G924&gt;'admin BN&lt;40'!$C$21,'admin BN&lt;40'!$B$21,
(IF(G924&gt;'admin BN&lt;40'!$C$20,'admin BN&lt;40'!$B$20,IF(G924&gt;'admin BN&lt;40'!$C$19,'admin BN&lt;40'!$B$19,"")))))))))</f>
        <v/>
      </c>
      <c r="Q924" s="14" t="str">
        <f t="shared" si="28"/>
        <v/>
      </c>
      <c r="R924" s="14">
        <f t="shared" si="29"/>
        <v>5</v>
      </c>
      <c r="S924" s="15" t="str">
        <f xml:space="preserve">
IF($R924&gt;0,"Fill in all required fields",
IF(OR($M924="&gt;3.0%",$M924="2.0-3.0%",$M924="1.5-2.0%",$M924="0.5-1.5%"),"Fuel sulphur content is too high for operation on BN&lt;40, please use a higher BN CLO and the matching sheet",
IF($I924&gt;100,"CLO not suitable for this sheet. Please check BN &gt;100 sheet",
IF(AND($I924&gt;39,$I924&lt;101),"CLO not suitable for this sheet. Please check BN40 - BN100 sheet",
IF(ISERROR(VLOOKUP(Q924,'admin BN&lt;40'!J$6:M$59,4,FALSE)),"",VLOOKUP(Q924,'admin BN&lt;40'!J$6:M$59,4,FALSE))))))</f>
        <v>Fill in all required fields</v>
      </c>
    </row>
    <row r="925" spans="2:19" ht="15">
      <c r="B925" s="10">
        <v>920</v>
      </c>
      <c r="C925" s="41"/>
      <c r="D925" s="42"/>
      <c r="E925" s="42"/>
      <c r="F925" s="42"/>
      <c r="G925" s="42"/>
      <c r="H925" s="42"/>
      <c r="I925" s="42"/>
      <c r="J925" s="42"/>
      <c r="K925" s="42"/>
      <c r="L925" s="42"/>
      <c r="M925" s="11" t="str">
        <f xml:space="preserve">
(IF(F925&gt;'admin BN&lt;40'!$C$41,'admin BN&lt;40'!$B$41,
(IF(F925&gt;'admin BN&lt;40'!$C$40,'admin BN&lt;40'!$B$40,
(IF(F925&gt;'admin BN&lt;40'!$C$39,'admin BN&lt;40'!$B$39,
(IF(F925&gt;'admin BN&lt;40'!$C$38,'admin BN&lt;40'!$B$38,
(IF(F925&gt;'admin BN&lt;40'!$C$37,'admin BN&lt;40'!$B$37,
(IF(F925&gt;'admin BN&lt;40'!$C$36,'admin BN&lt;40'!$B$36,
(IF(F925&gt;'admin BN&lt;40'!$C$35,'admin BN&lt;40'!$B$35,
(IF(F925&gt;'admin BN&lt;40'!$C$34,'admin BN&lt;40'!$B$34,
(IF(F925&gt;'admin BN&lt;40'!$C$33,'admin BN&lt;40'!$B$33,
(IF(F925&gt;'admin BN&lt;40'!$C$32,'admin BN&lt;40'!$B$32,
(IF(F925&gt;'admin BN&lt;40'!$C$31,'admin BN&lt;40'!$B$31,
(IF(F925&gt;'admin BN&lt;40'!$C$30,'admin BN&lt;40'!$B$30,
(IF(F925&gt;'admin BN&lt;40'!$C$29,'admin BN&lt;40'!$B$29,IF(F925="","",'admin BN&lt;40'!$B$28)))))))))))))))))))))))))))</f>
        <v/>
      </c>
      <c r="N925" s="12" t="str">
        <f xml:space="preserve">
IF(ISBLANK(K925),"",
IF(K925&gt;'admin BN&lt;40'!$E$6,"Safe",
IF(K925&gt;'admin BN&lt;40'!$G$6,"Danger",)))</f>
        <v/>
      </c>
      <c r="O925" s="13" t="str">
        <f xml:space="preserve">
IF(ISBLANK(L925),"",
IF(L925&gt;'admin BN&lt;40'!$G$7,"Danger",
IF(L925&gt;'admin BN&lt;40'!$F$7,"Alert",
IF(L925&gt;='admin BN&lt;40'!$E$7,"Safe",""))))</f>
        <v/>
      </c>
      <c r="P925" s="14" t="str">
        <f xml:space="preserve">
(IF(G925&gt;'admin BN&lt;40'!$C$23,'admin BN&lt;40'!$B$23,
(IF(G925&gt;'admin BN&lt;40'!$C$22,'admin BN&lt;40'!$B$22,
(IF(G925&gt;'admin BN&lt;40'!$C$21,'admin BN&lt;40'!$B$21,
(IF(G925&gt;'admin BN&lt;40'!$C$20,'admin BN&lt;40'!$B$20,IF(G925&gt;'admin BN&lt;40'!$C$19,'admin BN&lt;40'!$B$19,"")))))))))</f>
        <v/>
      </c>
      <c r="Q925" s="14" t="str">
        <f t="shared" si="28"/>
        <v/>
      </c>
      <c r="R925" s="14">
        <f t="shared" si="29"/>
        <v>5</v>
      </c>
      <c r="S925" s="15" t="str">
        <f xml:space="preserve">
IF($R925&gt;0,"Fill in all required fields",
IF(OR($M925="&gt;3.0%",$M925="2.0-3.0%",$M925="1.5-2.0%",$M925="0.5-1.5%"),"Fuel sulphur content is too high for operation on BN&lt;40, please use a higher BN CLO and the matching sheet",
IF($I925&gt;100,"CLO not suitable for this sheet. Please check BN &gt;100 sheet",
IF(AND($I925&gt;39,$I925&lt;101),"CLO not suitable for this sheet. Please check BN40 - BN100 sheet",
IF(ISERROR(VLOOKUP(Q925,'admin BN&lt;40'!J$6:M$59,4,FALSE)),"",VLOOKUP(Q925,'admin BN&lt;40'!J$6:M$59,4,FALSE))))))</f>
        <v>Fill in all required fields</v>
      </c>
    </row>
    <row r="926" spans="2:19" ht="15">
      <c r="B926" s="10">
        <v>921</v>
      </c>
      <c r="C926" s="41"/>
      <c r="D926" s="42"/>
      <c r="E926" s="42"/>
      <c r="F926" s="42"/>
      <c r="G926" s="42"/>
      <c r="H926" s="42"/>
      <c r="I926" s="42"/>
      <c r="J926" s="42"/>
      <c r="K926" s="42"/>
      <c r="L926" s="42"/>
      <c r="M926" s="11" t="str">
        <f xml:space="preserve">
(IF(F926&gt;'admin BN&lt;40'!$C$41,'admin BN&lt;40'!$B$41,
(IF(F926&gt;'admin BN&lt;40'!$C$40,'admin BN&lt;40'!$B$40,
(IF(F926&gt;'admin BN&lt;40'!$C$39,'admin BN&lt;40'!$B$39,
(IF(F926&gt;'admin BN&lt;40'!$C$38,'admin BN&lt;40'!$B$38,
(IF(F926&gt;'admin BN&lt;40'!$C$37,'admin BN&lt;40'!$B$37,
(IF(F926&gt;'admin BN&lt;40'!$C$36,'admin BN&lt;40'!$B$36,
(IF(F926&gt;'admin BN&lt;40'!$C$35,'admin BN&lt;40'!$B$35,
(IF(F926&gt;'admin BN&lt;40'!$C$34,'admin BN&lt;40'!$B$34,
(IF(F926&gt;'admin BN&lt;40'!$C$33,'admin BN&lt;40'!$B$33,
(IF(F926&gt;'admin BN&lt;40'!$C$32,'admin BN&lt;40'!$B$32,
(IF(F926&gt;'admin BN&lt;40'!$C$31,'admin BN&lt;40'!$B$31,
(IF(F926&gt;'admin BN&lt;40'!$C$30,'admin BN&lt;40'!$B$30,
(IF(F926&gt;'admin BN&lt;40'!$C$29,'admin BN&lt;40'!$B$29,IF(F926="","",'admin BN&lt;40'!$B$28)))))))))))))))))))))))))))</f>
        <v/>
      </c>
      <c r="N926" s="12" t="str">
        <f xml:space="preserve">
IF(ISBLANK(K926),"",
IF(K926&gt;'admin BN&lt;40'!$E$6,"Safe",
IF(K926&gt;'admin BN&lt;40'!$G$6,"Danger",)))</f>
        <v/>
      </c>
      <c r="O926" s="13" t="str">
        <f xml:space="preserve">
IF(ISBLANK(L926),"",
IF(L926&gt;'admin BN&lt;40'!$G$7,"Danger",
IF(L926&gt;'admin BN&lt;40'!$F$7,"Alert",
IF(L926&gt;='admin BN&lt;40'!$E$7,"Safe",""))))</f>
        <v/>
      </c>
      <c r="P926" s="14" t="str">
        <f xml:space="preserve">
(IF(G926&gt;'admin BN&lt;40'!$C$23,'admin BN&lt;40'!$B$23,
(IF(G926&gt;'admin BN&lt;40'!$C$22,'admin BN&lt;40'!$B$22,
(IF(G926&gt;'admin BN&lt;40'!$C$21,'admin BN&lt;40'!$B$21,
(IF(G926&gt;'admin BN&lt;40'!$C$20,'admin BN&lt;40'!$B$20,IF(G926&gt;'admin BN&lt;40'!$C$19,'admin BN&lt;40'!$B$19,"")))))))))</f>
        <v/>
      </c>
      <c r="Q926" s="14" t="str">
        <f t="shared" si="28"/>
        <v/>
      </c>
      <c r="R926" s="14">
        <f t="shared" si="29"/>
        <v>5</v>
      </c>
      <c r="S926" s="15" t="str">
        <f xml:space="preserve">
IF($R926&gt;0,"Fill in all required fields",
IF(OR($M926="&gt;3.0%",$M926="2.0-3.0%",$M926="1.5-2.0%",$M926="0.5-1.5%"),"Fuel sulphur content is too high for operation on BN&lt;40, please use a higher BN CLO and the matching sheet",
IF($I926&gt;100,"CLO not suitable for this sheet. Please check BN &gt;100 sheet",
IF(AND($I926&gt;39,$I926&lt;101),"CLO not suitable for this sheet. Please check BN40 - BN100 sheet",
IF(ISERROR(VLOOKUP(Q926,'admin BN&lt;40'!J$6:M$59,4,FALSE)),"",VLOOKUP(Q926,'admin BN&lt;40'!J$6:M$59,4,FALSE))))))</f>
        <v>Fill in all required fields</v>
      </c>
    </row>
    <row r="927" spans="2:19" ht="15">
      <c r="B927" s="10">
        <v>922</v>
      </c>
      <c r="C927" s="41"/>
      <c r="D927" s="42"/>
      <c r="E927" s="42"/>
      <c r="F927" s="42"/>
      <c r="G927" s="42"/>
      <c r="H927" s="42"/>
      <c r="I927" s="42"/>
      <c r="J927" s="42"/>
      <c r="K927" s="42"/>
      <c r="L927" s="42"/>
      <c r="M927" s="11" t="str">
        <f xml:space="preserve">
(IF(F927&gt;'admin BN&lt;40'!$C$41,'admin BN&lt;40'!$B$41,
(IF(F927&gt;'admin BN&lt;40'!$C$40,'admin BN&lt;40'!$B$40,
(IF(F927&gt;'admin BN&lt;40'!$C$39,'admin BN&lt;40'!$B$39,
(IF(F927&gt;'admin BN&lt;40'!$C$38,'admin BN&lt;40'!$B$38,
(IF(F927&gt;'admin BN&lt;40'!$C$37,'admin BN&lt;40'!$B$37,
(IF(F927&gt;'admin BN&lt;40'!$C$36,'admin BN&lt;40'!$B$36,
(IF(F927&gt;'admin BN&lt;40'!$C$35,'admin BN&lt;40'!$B$35,
(IF(F927&gt;'admin BN&lt;40'!$C$34,'admin BN&lt;40'!$B$34,
(IF(F927&gt;'admin BN&lt;40'!$C$33,'admin BN&lt;40'!$B$33,
(IF(F927&gt;'admin BN&lt;40'!$C$32,'admin BN&lt;40'!$B$32,
(IF(F927&gt;'admin BN&lt;40'!$C$31,'admin BN&lt;40'!$B$31,
(IF(F927&gt;'admin BN&lt;40'!$C$30,'admin BN&lt;40'!$B$30,
(IF(F927&gt;'admin BN&lt;40'!$C$29,'admin BN&lt;40'!$B$29,IF(F927="","",'admin BN&lt;40'!$B$28)))))))))))))))))))))))))))</f>
        <v/>
      </c>
      <c r="N927" s="12" t="str">
        <f xml:space="preserve">
IF(ISBLANK(K927),"",
IF(K927&gt;'admin BN&lt;40'!$E$6,"Safe",
IF(K927&gt;'admin BN&lt;40'!$G$6,"Danger",)))</f>
        <v/>
      </c>
      <c r="O927" s="13" t="str">
        <f xml:space="preserve">
IF(ISBLANK(L927),"",
IF(L927&gt;'admin BN&lt;40'!$G$7,"Danger",
IF(L927&gt;'admin BN&lt;40'!$F$7,"Alert",
IF(L927&gt;='admin BN&lt;40'!$E$7,"Safe",""))))</f>
        <v/>
      </c>
      <c r="P927" s="14" t="str">
        <f xml:space="preserve">
(IF(G927&gt;'admin BN&lt;40'!$C$23,'admin BN&lt;40'!$B$23,
(IF(G927&gt;'admin BN&lt;40'!$C$22,'admin BN&lt;40'!$B$22,
(IF(G927&gt;'admin BN&lt;40'!$C$21,'admin BN&lt;40'!$B$21,
(IF(G927&gt;'admin BN&lt;40'!$C$20,'admin BN&lt;40'!$B$20,IF(G927&gt;'admin BN&lt;40'!$C$19,'admin BN&lt;40'!$B$19,"")))))))))</f>
        <v/>
      </c>
      <c r="Q927" s="14" t="str">
        <f t="shared" si="28"/>
        <v/>
      </c>
      <c r="R927" s="14">
        <f t="shared" si="29"/>
        <v>5</v>
      </c>
      <c r="S927" s="15" t="str">
        <f xml:space="preserve">
IF($R927&gt;0,"Fill in all required fields",
IF(OR($M927="&gt;3.0%",$M927="2.0-3.0%",$M927="1.5-2.0%",$M927="0.5-1.5%"),"Fuel sulphur content is too high for operation on BN&lt;40, please use a higher BN CLO and the matching sheet",
IF($I927&gt;100,"CLO not suitable for this sheet. Please check BN &gt;100 sheet",
IF(AND($I927&gt;39,$I927&lt;101),"CLO not suitable for this sheet. Please check BN40 - BN100 sheet",
IF(ISERROR(VLOOKUP(Q927,'admin BN&lt;40'!J$6:M$59,4,FALSE)),"",VLOOKUP(Q927,'admin BN&lt;40'!J$6:M$59,4,FALSE))))))</f>
        <v>Fill in all required fields</v>
      </c>
    </row>
    <row r="928" spans="2:19" ht="15">
      <c r="B928" s="10">
        <v>923</v>
      </c>
      <c r="C928" s="41"/>
      <c r="D928" s="42"/>
      <c r="E928" s="42"/>
      <c r="F928" s="42"/>
      <c r="G928" s="42"/>
      <c r="H928" s="42"/>
      <c r="I928" s="42"/>
      <c r="J928" s="42"/>
      <c r="K928" s="42"/>
      <c r="L928" s="42"/>
      <c r="M928" s="11" t="str">
        <f xml:space="preserve">
(IF(F928&gt;'admin BN&lt;40'!$C$41,'admin BN&lt;40'!$B$41,
(IF(F928&gt;'admin BN&lt;40'!$C$40,'admin BN&lt;40'!$B$40,
(IF(F928&gt;'admin BN&lt;40'!$C$39,'admin BN&lt;40'!$B$39,
(IF(F928&gt;'admin BN&lt;40'!$C$38,'admin BN&lt;40'!$B$38,
(IF(F928&gt;'admin BN&lt;40'!$C$37,'admin BN&lt;40'!$B$37,
(IF(F928&gt;'admin BN&lt;40'!$C$36,'admin BN&lt;40'!$B$36,
(IF(F928&gt;'admin BN&lt;40'!$C$35,'admin BN&lt;40'!$B$35,
(IF(F928&gt;'admin BN&lt;40'!$C$34,'admin BN&lt;40'!$B$34,
(IF(F928&gt;'admin BN&lt;40'!$C$33,'admin BN&lt;40'!$B$33,
(IF(F928&gt;'admin BN&lt;40'!$C$32,'admin BN&lt;40'!$B$32,
(IF(F928&gt;'admin BN&lt;40'!$C$31,'admin BN&lt;40'!$B$31,
(IF(F928&gt;'admin BN&lt;40'!$C$30,'admin BN&lt;40'!$B$30,
(IF(F928&gt;'admin BN&lt;40'!$C$29,'admin BN&lt;40'!$B$29,IF(F928="","",'admin BN&lt;40'!$B$28)))))))))))))))))))))))))))</f>
        <v/>
      </c>
      <c r="N928" s="12" t="str">
        <f xml:space="preserve">
IF(ISBLANK(K928),"",
IF(K928&gt;'admin BN&lt;40'!$E$6,"Safe",
IF(K928&gt;'admin BN&lt;40'!$G$6,"Danger",)))</f>
        <v/>
      </c>
      <c r="O928" s="13" t="str">
        <f xml:space="preserve">
IF(ISBLANK(L928),"",
IF(L928&gt;'admin BN&lt;40'!$G$7,"Danger",
IF(L928&gt;'admin BN&lt;40'!$F$7,"Alert",
IF(L928&gt;='admin BN&lt;40'!$E$7,"Safe",""))))</f>
        <v/>
      </c>
      <c r="P928" s="14" t="str">
        <f xml:space="preserve">
(IF(G928&gt;'admin BN&lt;40'!$C$23,'admin BN&lt;40'!$B$23,
(IF(G928&gt;'admin BN&lt;40'!$C$22,'admin BN&lt;40'!$B$22,
(IF(G928&gt;'admin BN&lt;40'!$C$21,'admin BN&lt;40'!$B$21,
(IF(G928&gt;'admin BN&lt;40'!$C$20,'admin BN&lt;40'!$B$20,IF(G928&gt;'admin BN&lt;40'!$C$19,'admin BN&lt;40'!$B$19,"")))))))))</f>
        <v/>
      </c>
      <c r="Q928" s="14" t="str">
        <f t="shared" si="28"/>
        <v/>
      </c>
      <c r="R928" s="14">
        <f t="shared" si="29"/>
        <v>5</v>
      </c>
      <c r="S928" s="15" t="str">
        <f xml:space="preserve">
IF($R928&gt;0,"Fill in all required fields",
IF(OR($M928="&gt;3.0%",$M928="2.0-3.0%",$M928="1.5-2.0%",$M928="0.5-1.5%"),"Fuel sulphur content is too high for operation on BN&lt;40, please use a higher BN CLO and the matching sheet",
IF($I928&gt;100,"CLO not suitable for this sheet. Please check BN &gt;100 sheet",
IF(AND($I928&gt;39,$I928&lt;101),"CLO not suitable for this sheet. Please check BN40 - BN100 sheet",
IF(ISERROR(VLOOKUP(Q928,'admin BN&lt;40'!J$6:M$59,4,FALSE)),"",VLOOKUP(Q928,'admin BN&lt;40'!J$6:M$59,4,FALSE))))))</f>
        <v>Fill in all required fields</v>
      </c>
    </row>
    <row r="929" spans="2:19" ht="15">
      <c r="B929" s="10">
        <v>924</v>
      </c>
      <c r="C929" s="41"/>
      <c r="D929" s="42"/>
      <c r="E929" s="42"/>
      <c r="F929" s="42"/>
      <c r="G929" s="42"/>
      <c r="H929" s="42"/>
      <c r="I929" s="42"/>
      <c r="J929" s="42"/>
      <c r="K929" s="42"/>
      <c r="L929" s="42"/>
      <c r="M929" s="11" t="str">
        <f xml:space="preserve">
(IF(F929&gt;'admin BN&lt;40'!$C$41,'admin BN&lt;40'!$B$41,
(IF(F929&gt;'admin BN&lt;40'!$C$40,'admin BN&lt;40'!$B$40,
(IF(F929&gt;'admin BN&lt;40'!$C$39,'admin BN&lt;40'!$B$39,
(IF(F929&gt;'admin BN&lt;40'!$C$38,'admin BN&lt;40'!$B$38,
(IF(F929&gt;'admin BN&lt;40'!$C$37,'admin BN&lt;40'!$B$37,
(IF(F929&gt;'admin BN&lt;40'!$C$36,'admin BN&lt;40'!$B$36,
(IF(F929&gt;'admin BN&lt;40'!$C$35,'admin BN&lt;40'!$B$35,
(IF(F929&gt;'admin BN&lt;40'!$C$34,'admin BN&lt;40'!$B$34,
(IF(F929&gt;'admin BN&lt;40'!$C$33,'admin BN&lt;40'!$B$33,
(IF(F929&gt;'admin BN&lt;40'!$C$32,'admin BN&lt;40'!$B$32,
(IF(F929&gt;'admin BN&lt;40'!$C$31,'admin BN&lt;40'!$B$31,
(IF(F929&gt;'admin BN&lt;40'!$C$30,'admin BN&lt;40'!$B$30,
(IF(F929&gt;'admin BN&lt;40'!$C$29,'admin BN&lt;40'!$B$29,IF(F929="","",'admin BN&lt;40'!$B$28)))))))))))))))))))))))))))</f>
        <v/>
      </c>
      <c r="N929" s="12" t="str">
        <f xml:space="preserve">
IF(ISBLANK(K929),"",
IF(K929&gt;'admin BN&lt;40'!$E$6,"Safe",
IF(K929&gt;'admin BN&lt;40'!$G$6,"Danger",)))</f>
        <v/>
      </c>
      <c r="O929" s="13" t="str">
        <f xml:space="preserve">
IF(ISBLANK(L929),"",
IF(L929&gt;'admin BN&lt;40'!$G$7,"Danger",
IF(L929&gt;'admin BN&lt;40'!$F$7,"Alert",
IF(L929&gt;='admin BN&lt;40'!$E$7,"Safe",""))))</f>
        <v/>
      </c>
      <c r="P929" s="14" t="str">
        <f xml:space="preserve">
(IF(G929&gt;'admin BN&lt;40'!$C$23,'admin BN&lt;40'!$B$23,
(IF(G929&gt;'admin BN&lt;40'!$C$22,'admin BN&lt;40'!$B$22,
(IF(G929&gt;'admin BN&lt;40'!$C$21,'admin BN&lt;40'!$B$21,
(IF(G929&gt;'admin BN&lt;40'!$C$20,'admin BN&lt;40'!$B$20,IF(G929&gt;'admin BN&lt;40'!$C$19,'admin BN&lt;40'!$B$19,"")))))))))</f>
        <v/>
      </c>
      <c r="Q929" s="14" t="str">
        <f t="shared" si="28"/>
        <v/>
      </c>
      <c r="R929" s="14">
        <f t="shared" si="29"/>
        <v>5</v>
      </c>
      <c r="S929" s="15" t="str">
        <f xml:space="preserve">
IF($R929&gt;0,"Fill in all required fields",
IF(OR($M929="&gt;3.0%",$M929="2.0-3.0%",$M929="1.5-2.0%",$M929="0.5-1.5%"),"Fuel sulphur content is too high for operation on BN&lt;40, please use a higher BN CLO and the matching sheet",
IF($I929&gt;100,"CLO not suitable for this sheet. Please check BN &gt;100 sheet",
IF(AND($I929&gt;39,$I929&lt;101),"CLO not suitable for this sheet. Please check BN40 - BN100 sheet",
IF(ISERROR(VLOOKUP(Q929,'admin BN&lt;40'!J$6:M$59,4,FALSE)),"",VLOOKUP(Q929,'admin BN&lt;40'!J$6:M$59,4,FALSE))))))</f>
        <v>Fill in all required fields</v>
      </c>
    </row>
    <row r="930" spans="2:19" ht="15">
      <c r="B930" s="10">
        <v>925</v>
      </c>
      <c r="C930" s="41"/>
      <c r="D930" s="42"/>
      <c r="E930" s="42"/>
      <c r="F930" s="42"/>
      <c r="G930" s="42"/>
      <c r="H930" s="42"/>
      <c r="I930" s="42"/>
      <c r="J930" s="42"/>
      <c r="K930" s="42"/>
      <c r="L930" s="42"/>
      <c r="M930" s="11" t="str">
        <f xml:space="preserve">
(IF(F930&gt;'admin BN&lt;40'!$C$41,'admin BN&lt;40'!$B$41,
(IF(F930&gt;'admin BN&lt;40'!$C$40,'admin BN&lt;40'!$B$40,
(IF(F930&gt;'admin BN&lt;40'!$C$39,'admin BN&lt;40'!$B$39,
(IF(F930&gt;'admin BN&lt;40'!$C$38,'admin BN&lt;40'!$B$38,
(IF(F930&gt;'admin BN&lt;40'!$C$37,'admin BN&lt;40'!$B$37,
(IF(F930&gt;'admin BN&lt;40'!$C$36,'admin BN&lt;40'!$B$36,
(IF(F930&gt;'admin BN&lt;40'!$C$35,'admin BN&lt;40'!$B$35,
(IF(F930&gt;'admin BN&lt;40'!$C$34,'admin BN&lt;40'!$B$34,
(IF(F930&gt;'admin BN&lt;40'!$C$33,'admin BN&lt;40'!$B$33,
(IF(F930&gt;'admin BN&lt;40'!$C$32,'admin BN&lt;40'!$B$32,
(IF(F930&gt;'admin BN&lt;40'!$C$31,'admin BN&lt;40'!$B$31,
(IF(F930&gt;'admin BN&lt;40'!$C$30,'admin BN&lt;40'!$B$30,
(IF(F930&gt;'admin BN&lt;40'!$C$29,'admin BN&lt;40'!$B$29,IF(F930="","",'admin BN&lt;40'!$B$28)))))))))))))))))))))))))))</f>
        <v/>
      </c>
      <c r="N930" s="12" t="str">
        <f xml:space="preserve">
IF(ISBLANK(K930),"",
IF(K930&gt;'admin BN&lt;40'!$E$6,"Safe",
IF(K930&gt;'admin BN&lt;40'!$G$6,"Danger",)))</f>
        <v/>
      </c>
      <c r="O930" s="13" t="str">
        <f xml:space="preserve">
IF(ISBLANK(L930),"",
IF(L930&gt;'admin BN&lt;40'!$G$7,"Danger",
IF(L930&gt;'admin BN&lt;40'!$F$7,"Alert",
IF(L930&gt;='admin BN&lt;40'!$E$7,"Safe",""))))</f>
        <v/>
      </c>
      <c r="P930" s="14" t="str">
        <f xml:space="preserve">
(IF(G930&gt;'admin BN&lt;40'!$C$23,'admin BN&lt;40'!$B$23,
(IF(G930&gt;'admin BN&lt;40'!$C$22,'admin BN&lt;40'!$B$22,
(IF(G930&gt;'admin BN&lt;40'!$C$21,'admin BN&lt;40'!$B$21,
(IF(G930&gt;'admin BN&lt;40'!$C$20,'admin BN&lt;40'!$B$20,IF(G930&gt;'admin BN&lt;40'!$C$19,'admin BN&lt;40'!$B$19,"")))))))))</f>
        <v/>
      </c>
      <c r="Q930" s="14" t="str">
        <f t="shared" si="28"/>
        <v/>
      </c>
      <c r="R930" s="14">
        <f t="shared" si="29"/>
        <v>5</v>
      </c>
      <c r="S930" s="15" t="str">
        <f xml:space="preserve">
IF($R930&gt;0,"Fill in all required fields",
IF(OR($M930="&gt;3.0%",$M930="2.0-3.0%",$M930="1.5-2.0%",$M930="0.5-1.5%"),"Fuel sulphur content is too high for operation on BN&lt;40, please use a higher BN CLO and the matching sheet",
IF($I930&gt;100,"CLO not suitable for this sheet. Please check BN &gt;100 sheet",
IF(AND($I930&gt;39,$I930&lt;101),"CLO not suitable for this sheet. Please check BN40 - BN100 sheet",
IF(ISERROR(VLOOKUP(Q930,'admin BN&lt;40'!J$6:M$59,4,FALSE)),"",VLOOKUP(Q930,'admin BN&lt;40'!J$6:M$59,4,FALSE))))))</f>
        <v>Fill in all required fields</v>
      </c>
    </row>
    <row r="931" spans="2:19" ht="15">
      <c r="B931" s="10">
        <v>926</v>
      </c>
      <c r="C931" s="41"/>
      <c r="D931" s="42"/>
      <c r="E931" s="42"/>
      <c r="F931" s="42"/>
      <c r="G931" s="42"/>
      <c r="H931" s="42"/>
      <c r="I931" s="42"/>
      <c r="J931" s="42"/>
      <c r="K931" s="42"/>
      <c r="L931" s="42"/>
      <c r="M931" s="11" t="str">
        <f xml:space="preserve">
(IF(F931&gt;'admin BN&lt;40'!$C$41,'admin BN&lt;40'!$B$41,
(IF(F931&gt;'admin BN&lt;40'!$C$40,'admin BN&lt;40'!$B$40,
(IF(F931&gt;'admin BN&lt;40'!$C$39,'admin BN&lt;40'!$B$39,
(IF(F931&gt;'admin BN&lt;40'!$C$38,'admin BN&lt;40'!$B$38,
(IF(F931&gt;'admin BN&lt;40'!$C$37,'admin BN&lt;40'!$B$37,
(IF(F931&gt;'admin BN&lt;40'!$C$36,'admin BN&lt;40'!$B$36,
(IF(F931&gt;'admin BN&lt;40'!$C$35,'admin BN&lt;40'!$B$35,
(IF(F931&gt;'admin BN&lt;40'!$C$34,'admin BN&lt;40'!$B$34,
(IF(F931&gt;'admin BN&lt;40'!$C$33,'admin BN&lt;40'!$B$33,
(IF(F931&gt;'admin BN&lt;40'!$C$32,'admin BN&lt;40'!$B$32,
(IF(F931&gt;'admin BN&lt;40'!$C$31,'admin BN&lt;40'!$B$31,
(IF(F931&gt;'admin BN&lt;40'!$C$30,'admin BN&lt;40'!$B$30,
(IF(F931&gt;'admin BN&lt;40'!$C$29,'admin BN&lt;40'!$B$29,IF(F931="","",'admin BN&lt;40'!$B$28)))))))))))))))))))))))))))</f>
        <v/>
      </c>
      <c r="N931" s="12" t="str">
        <f xml:space="preserve">
IF(ISBLANK(K931),"",
IF(K931&gt;'admin BN&lt;40'!$E$6,"Safe",
IF(K931&gt;'admin BN&lt;40'!$G$6,"Danger",)))</f>
        <v/>
      </c>
      <c r="O931" s="13" t="str">
        <f xml:space="preserve">
IF(ISBLANK(L931),"",
IF(L931&gt;'admin BN&lt;40'!$G$7,"Danger",
IF(L931&gt;'admin BN&lt;40'!$F$7,"Alert",
IF(L931&gt;='admin BN&lt;40'!$E$7,"Safe",""))))</f>
        <v/>
      </c>
      <c r="P931" s="14" t="str">
        <f xml:space="preserve">
(IF(G931&gt;'admin BN&lt;40'!$C$23,'admin BN&lt;40'!$B$23,
(IF(G931&gt;'admin BN&lt;40'!$C$22,'admin BN&lt;40'!$B$22,
(IF(G931&gt;'admin BN&lt;40'!$C$21,'admin BN&lt;40'!$B$21,
(IF(G931&gt;'admin BN&lt;40'!$C$20,'admin BN&lt;40'!$B$20,IF(G931&gt;'admin BN&lt;40'!$C$19,'admin BN&lt;40'!$B$19,"")))))))))</f>
        <v/>
      </c>
      <c r="Q931" s="14" t="str">
        <f t="shared" si="28"/>
        <v/>
      </c>
      <c r="R931" s="14">
        <f t="shared" si="29"/>
        <v>5</v>
      </c>
      <c r="S931" s="15" t="str">
        <f xml:space="preserve">
IF($R931&gt;0,"Fill in all required fields",
IF(OR($M931="&gt;3.0%",$M931="2.0-3.0%",$M931="1.5-2.0%",$M931="0.5-1.5%"),"Fuel sulphur content is too high for operation on BN&lt;40, please use a higher BN CLO and the matching sheet",
IF($I931&gt;100,"CLO not suitable for this sheet. Please check BN &gt;100 sheet",
IF(AND($I931&gt;39,$I931&lt;101),"CLO not suitable for this sheet. Please check BN40 - BN100 sheet",
IF(ISERROR(VLOOKUP(Q931,'admin BN&lt;40'!J$6:M$59,4,FALSE)),"",VLOOKUP(Q931,'admin BN&lt;40'!J$6:M$59,4,FALSE))))))</f>
        <v>Fill in all required fields</v>
      </c>
    </row>
    <row r="932" spans="2:19" ht="15">
      <c r="B932" s="10">
        <v>927</v>
      </c>
      <c r="C932" s="41"/>
      <c r="D932" s="42"/>
      <c r="E932" s="42"/>
      <c r="F932" s="42"/>
      <c r="G932" s="42"/>
      <c r="H932" s="42"/>
      <c r="I932" s="42"/>
      <c r="J932" s="42"/>
      <c r="K932" s="42"/>
      <c r="L932" s="42"/>
      <c r="M932" s="11" t="str">
        <f xml:space="preserve">
(IF(F932&gt;'admin BN&lt;40'!$C$41,'admin BN&lt;40'!$B$41,
(IF(F932&gt;'admin BN&lt;40'!$C$40,'admin BN&lt;40'!$B$40,
(IF(F932&gt;'admin BN&lt;40'!$C$39,'admin BN&lt;40'!$B$39,
(IF(F932&gt;'admin BN&lt;40'!$C$38,'admin BN&lt;40'!$B$38,
(IF(F932&gt;'admin BN&lt;40'!$C$37,'admin BN&lt;40'!$B$37,
(IF(F932&gt;'admin BN&lt;40'!$C$36,'admin BN&lt;40'!$B$36,
(IF(F932&gt;'admin BN&lt;40'!$C$35,'admin BN&lt;40'!$B$35,
(IF(F932&gt;'admin BN&lt;40'!$C$34,'admin BN&lt;40'!$B$34,
(IF(F932&gt;'admin BN&lt;40'!$C$33,'admin BN&lt;40'!$B$33,
(IF(F932&gt;'admin BN&lt;40'!$C$32,'admin BN&lt;40'!$B$32,
(IF(F932&gt;'admin BN&lt;40'!$C$31,'admin BN&lt;40'!$B$31,
(IF(F932&gt;'admin BN&lt;40'!$C$30,'admin BN&lt;40'!$B$30,
(IF(F932&gt;'admin BN&lt;40'!$C$29,'admin BN&lt;40'!$B$29,IF(F932="","",'admin BN&lt;40'!$B$28)))))))))))))))))))))))))))</f>
        <v/>
      </c>
      <c r="N932" s="12" t="str">
        <f xml:space="preserve">
IF(ISBLANK(K932),"",
IF(K932&gt;'admin BN&lt;40'!$E$6,"Safe",
IF(K932&gt;'admin BN&lt;40'!$G$6,"Danger",)))</f>
        <v/>
      </c>
      <c r="O932" s="13" t="str">
        <f xml:space="preserve">
IF(ISBLANK(L932),"",
IF(L932&gt;'admin BN&lt;40'!$G$7,"Danger",
IF(L932&gt;'admin BN&lt;40'!$F$7,"Alert",
IF(L932&gt;='admin BN&lt;40'!$E$7,"Safe",""))))</f>
        <v/>
      </c>
      <c r="P932" s="14" t="str">
        <f xml:space="preserve">
(IF(G932&gt;'admin BN&lt;40'!$C$23,'admin BN&lt;40'!$B$23,
(IF(G932&gt;'admin BN&lt;40'!$C$22,'admin BN&lt;40'!$B$22,
(IF(G932&gt;'admin BN&lt;40'!$C$21,'admin BN&lt;40'!$B$21,
(IF(G932&gt;'admin BN&lt;40'!$C$20,'admin BN&lt;40'!$B$20,IF(G932&gt;'admin BN&lt;40'!$C$19,'admin BN&lt;40'!$B$19,"")))))))))</f>
        <v/>
      </c>
      <c r="Q932" s="14" t="str">
        <f t="shared" si="28"/>
        <v/>
      </c>
      <c r="R932" s="14">
        <f t="shared" si="29"/>
        <v>5</v>
      </c>
      <c r="S932" s="15" t="str">
        <f xml:space="preserve">
IF($R932&gt;0,"Fill in all required fields",
IF(OR($M932="&gt;3.0%",$M932="2.0-3.0%",$M932="1.5-2.0%",$M932="0.5-1.5%"),"Fuel sulphur content is too high for operation on BN&lt;40, please use a higher BN CLO and the matching sheet",
IF($I932&gt;100,"CLO not suitable for this sheet. Please check BN &gt;100 sheet",
IF(AND($I932&gt;39,$I932&lt;101),"CLO not suitable for this sheet. Please check BN40 - BN100 sheet",
IF(ISERROR(VLOOKUP(Q932,'admin BN&lt;40'!J$6:M$59,4,FALSE)),"",VLOOKUP(Q932,'admin BN&lt;40'!J$6:M$59,4,FALSE))))))</f>
        <v>Fill in all required fields</v>
      </c>
    </row>
    <row r="933" spans="2:19" ht="15">
      <c r="B933" s="10">
        <v>928</v>
      </c>
      <c r="C933" s="41"/>
      <c r="D933" s="42"/>
      <c r="E933" s="42"/>
      <c r="F933" s="42"/>
      <c r="G933" s="42"/>
      <c r="H933" s="42"/>
      <c r="I933" s="42"/>
      <c r="J933" s="42"/>
      <c r="K933" s="42"/>
      <c r="L933" s="42"/>
      <c r="M933" s="11" t="str">
        <f xml:space="preserve">
(IF(F933&gt;'admin BN&lt;40'!$C$41,'admin BN&lt;40'!$B$41,
(IF(F933&gt;'admin BN&lt;40'!$C$40,'admin BN&lt;40'!$B$40,
(IF(F933&gt;'admin BN&lt;40'!$C$39,'admin BN&lt;40'!$B$39,
(IF(F933&gt;'admin BN&lt;40'!$C$38,'admin BN&lt;40'!$B$38,
(IF(F933&gt;'admin BN&lt;40'!$C$37,'admin BN&lt;40'!$B$37,
(IF(F933&gt;'admin BN&lt;40'!$C$36,'admin BN&lt;40'!$B$36,
(IF(F933&gt;'admin BN&lt;40'!$C$35,'admin BN&lt;40'!$B$35,
(IF(F933&gt;'admin BN&lt;40'!$C$34,'admin BN&lt;40'!$B$34,
(IF(F933&gt;'admin BN&lt;40'!$C$33,'admin BN&lt;40'!$B$33,
(IF(F933&gt;'admin BN&lt;40'!$C$32,'admin BN&lt;40'!$B$32,
(IF(F933&gt;'admin BN&lt;40'!$C$31,'admin BN&lt;40'!$B$31,
(IF(F933&gt;'admin BN&lt;40'!$C$30,'admin BN&lt;40'!$B$30,
(IF(F933&gt;'admin BN&lt;40'!$C$29,'admin BN&lt;40'!$B$29,IF(F933="","",'admin BN&lt;40'!$B$28)))))))))))))))))))))))))))</f>
        <v/>
      </c>
      <c r="N933" s="12" t="str">
        <f xml:space="preserve">
IF(ISBLANK(K933),"",
IF(K933&gt;'admin BN&lt;40'!$E$6,"Safe",
IF(K933&gt;'admin BN&lt;40'!$G$6,"Danger",)))</f>
        <v/>
      </c>
      <c r="O933" s="13" t="str">
        <f xml:space="preserve">
IF(ISBLANK(L933),"",
IF(L933&gt;'admin BN&lt;40'!$G$7,"Danger",
IF(L933&gt;'admin BN&lt;40'!$F$7,"Alert",
IF(L933&gt;='admin BN&lt;40'!$E$7,"Safe",""))))</f>
        <v/>
      </c>
      <c r="P933" s="14" t="str">
        <f xml:space="preserve">
(IF(G933&gt;'admin BN&lt;40'!$C$23,'admin BN&lt;40'!$B$23,
(IF(G933&gt;'admin BN&lt;40'!$C$22,'admin BN&lt;40'!$B$22,
(IF(G933&gt;'admin BN&lt;40'!$C$21,'admin BN&lt;40'!$B$21,
(IF(G933&gt;'admin BN&lt;40'!$C$20,'admin BN&lt;40'!$B$20,IF(G933&gt;'admin BN&lt;40'!$C$19,'admin BN&lt;40'!$B$19,"")))))))))</f>
        <v/>
      </c>
      <c r="Q933" s="14" t="str">
        <f t="shared" si="28"/>
        <v/>
      </c>
      <c r="R933" s="14">
        <f t="shared" si="29"/>
        <v>5</v>
      </c>
      <c r="S933" s="15" t="str">
        <f xml:space="preserve">
IF($R933&gt;0,"Fill in all required fields",
IF(OR($M933="&gt;3.0%",$M933="2.0-3.0%",$M933="1.5-2.0%",$M933="0.5-1.5%"),"Fuel sulphur content is too high for operation on BN&lt;40, please use a higher BN CLO and the matching sheet",
IF($I933&gt;100,"CLO not suitable for this sheet. Please check BN &gt;100 sheet",
IF(AND($I933&gt;39,$I933&lt;101),"CLO not suitable for this sheet. Please check BN40 - BN100 sheet",
IF(ISERROR(VLOOKUP(Q933,'admin BN&lt;40'!J$6:M$59,4,FALSE)),"",VLOOKUP(Q933,'admin BN&lt;40'!J$6:M$59,4,FALSE))))))</f>
        <v>Fill in all required fields</v>
      </c>
    </row>
    <row r="934" spans="2:19" ht="15">
      <c r="B934" s="10">
        <v>929</v>
      </c>
      <c r="C934" s="41"/>
      <c r="D934" s="42"/>
      <c r="E934" s="42"/>
      <c r="F934" s="42"/>
      <c r="G934" s="42"/>
      <c r="H934" s="42"/>
      <c r="I934" s="42"/>
      <c r="J934" s="42"/>
      <c r="K934" s="42"/>
      <c r="L934" s="42"/>
      <c r="M934" s="11" t="str">
        <f xml:space="preserve">
(IF(F934&gt;'admin BN&lt;40'!$C$41,'admin BN&lt;40'!$B$41,
(IF(F934&gt;'admin BN&lt;40'!$C$40,'admin BN&lt;40'!$B$40,
(IF(F934&gt;'admin BN&lt;40'!$C$39,'admin BN&lt;40'!$B$39,
(IF(F934&gt;'admin BN&lt;40'!$C$38,'admin BN&lt;40'!$B$38,
(IF(F934&gt;'admin BN&lt;40'!$C$37,'admin BN&lt;40'!$B$37,
(IF(F934&gt;'admin BN&lt;40'!$C$36,'admin BN&lt;40'!$B$36,
(IF(F934&gt;'admin BN&lt;40'!$C$35,'admin BN&lt;40'!$B$35,
(IF(F934&gt;'admin BN&lt;40'!$C$34,'admin BN&lt;40'!$B$34,
(IF(F934&gt;'admin BN&lt;40'!$C$33,'admin BN&lt;40'!$B$33,
(IF(F934&gt;'admin BN&lt;40'!$C$32,'admin BN&lt;40'!$B$32,
(IF(F934&gt;'admin BN&lt;40'!$C$31,'admin BN&lt;40'!$B$31,
(IF(F934&gt;'admin BN&lt;40'!$C$30,'admin BN&lt;40'!$B$30,
(IF(F934&gt;'admin BN&lt;40'!$C$29,'admin BN&lt;40'!$B$29,IF(F934="","",'admin BN&lt;40'!$B$28)))))))))))))))))))))))))))</f>
        <v/>
      </c>
      <c r="N934" s="12" t="str">
        <f xml:space="preserve">
IF(ISBLANK(K934),"",
IF(K934&gt;'admin BN&lt;40'!$E$6,"Safe",
IF(K934&gt;'admin BN&lt;40'!$G$6,"Danger",)))</f>
        <v/>
      </c>
      <c r="O934" s="13" t="str">
        <f xml:space="preserve">
IF(ISBLANK(L934),"",
IF(L934&gt;'admin BN&lt;40'!$G$7,"Danger",
IF(L934&gt;'admin BN&lt;40'!$F$7,"Alert",
IF(L934&gt;='admin BN&lt;40'!$E$7,"Safe",""))))</f>
        <v/>
      </c>
      <c r="P934" s="14" t="str">
        <f xml:space="preserve">
(IF(G934&gt;'admin BN&lt;40'!$C$23,'admin BN&lt;40'!$B$23,
(IF(G934&gt;'admin BN&lt;40'!$C$22,'admin BN&lt;40'!$B$22,
(IF(G934&gt;'admin BN&lt;40'!$C$21,'admin BN&lt;40'!$B$21,
(IF(G934&gt;'admin BN&lt;40'!$C$20,'admin BN&lt;40'!$B$20,IF(G934&gt;'admin BN&lt;40'!$C$19,'admin BN&lt;40'!$B$19,"")))))))))</f>
        <v/>
      </c>
      <c r="Q934" s="14" t="str">
        <f t="shared" si="28"/>
        <v/>
      </c>
      <c r="R934" s="14">
        <f t="shared" si="29"/>
        <v>5</v>
      </c>
      <c r="S934" s="15" t="str">
        <f xml:space="preserve">
IF($R934&gt;0,"Fill in all required fields",
IF(OR($M934="&gt;3.0%",$M934="2.0-3.0%",$M934="1.5-2.0%",$M934="0.5-1.5%"),"Fuel sulphur content is too high for operation on BN&lt;40, please use a higher BN CLO and the matching sheet",
IF($I934&gt;100,"CLO not suitable for this sheet. Please check BN &gt;100 sheet",
IF(AND($I934&gt;39,$I934&lt;101),"CLO not suitable for this sheet. Please check BN40 - BN100 sheet",
IF(ISERROR(VLOOKUP(Q934,'admin BN&lt;40'!J$6:M$59,4,FALSE)),"",VLOOKUP(Q934,'admin BN&lt;40'!J$6:M$59,4,FALSE))))))</f>
        <v>Fill in all required fields</v>
      </c>
    </row>
    <row r="935" spans="2:19" ht="15">
      <c r="B935" s="10">
        <v>930</v>
      </c>
      <c r="C935" s="41"/>
      <c r="D935" s="42"/>
      <c r="E935" s="42"/>
      <c r="F935" s="42"/>
      <c r="G935" s="42"/>
      <c r="H935" s="42"/>
      <c r="I935" s="42"/>
      <c r="J935" s="42"/>
      <c r="K935" s="42"/>
      <c r="L935" s="42"/>
      <c r="M935" s="11" t="str">
        <f xml:space="preserve">
(IF(F935&gt;'admin BN&lt;40'!$C$41,'admin BN&lt;40'!$B$41,
(IF(F935&gt;'admin BN&lt;40'!$C$40,'admin BN&lt;40'!$B$40,
(IF(F935&gt;'admin BN&lt;40'!$C$39,'admin BN&lt;40'!$B$39,
(IF(F935&gt;'admin BN&lt;40'!$C$38,'admin BN&lt;40'!$B$38,
(IF(F935&gt;'admin BN&lt;40'!$C$37,'admin BN&lt;40'!$B$37,
(IF(F935&gt;'admin BN&lt;40'!$C$36,'admin BN&lt;40'!$B$36,
(IF(F935&gt;'admin BN&lt;40'!$C$35,'admin BN&lt;40'!$B$35,
(IF(F935&gt;'admin BN&lt;40'!$C$34,'admin BN&lt;40'!$B$34,
(IF(F935&gt;'admin BN&lt;40'!$C$33,'admin BN&lt;40'!$B$33,
(IF(F935&gt;'admin BN&lt;40'!$C$32,'admin BN&lt;40'!$B$32,
(IF(F935&gt;'admin BN&lt;40'!$C$31,'admin BN&lt;40'!$B$31,
(IF(F935&gt;'admin BN&lt;40'!$C$30,'admin BN&lt;40'!$B$30,
(IF(F935&gt;'admin BN&lt;40'!$C$29,'admin BN&lt;40'!$B$29,IF(F935="","",'admin BN&lt;40'!$B$28)))))))))))))))))))))))))))</f>
        <v/>
      </c>
      <c r="N935" s="12" t="str">
        <f xml:space="preserve">
IF(ISBLANK(K935),"",
IF(K935&gt;'admin BN&lt;40'!$E$6,"Safe",
IF(K935&gt;'admin BN&lt;40'!$G$6,"Danger",)))</f>
        <v/>
      </c>
      <c r="O935" s="13" t="str">
        <f xml:space="preserve">
IF(ISBLANK(L935),"",
IF(L935&gt;'admin BN&lt;40'!$G$7,"Danger",
IF(L935&gt;'admin BN&lt;40'!$F$7,"Alert",
IF(L935&gt;='admin BN&lt;40'!$E$7,"Safe",""))))</f>
        <v/>
      </c>
      <c r="P935" s="14" t="str">
        <f xml:space="preserve">
(IF(G935&gt;'admin BN&lt;40'!$C$23,'admin BN&lt;40'!$B$23,
(IF(G935&gt;'admin BN&lt;40'!$C$22,'admin BN&lt;40'!$B$22,
(IF(G935&gt;'admin BN&lt;40'!$C$21,'admin BN&lt;40'!$B$21,
(IF(G935&gt;'admin BN&lt;40'!$C$20,'admin BN&lt;40'!$B$20,IF(G935&gt;'admin BN&lt;40'!$C$19,'admin BN&lt;40'!$B$19,"")))))))))</f>
        <v/>
      </c>
      <c r="Q935" s="14" t="str">
        <f t="shared" si="28"/>
        <v/>
      </c>
      <c r="R935" s="14">
        <f t="shared" si="29"/>
        <v>5</v>
      </c>
      <c r="S935" s="15" t="str">
        <f xml:space="preserve">
IF($R935&gt;0,"Fill in all required fields",
IF(OR($M935="&gt;3.0%",$M935="2.0-3.0%",$M935="1.5-2.0%",$M935="0.5-1.5%"),"Fuel sulphur content is too high for operation on BN&lt;40, please use a higher BN CLO and the matching sheet",
IF($I935&gt;100,"CLO not suitable for this sheet. Please check BN &gt;100 sheet",
IF(AND($I935&gt;39,$I935&lt;101),"CLO not suitable for this sheet. Please check BN40 - BN100 sheet",
IF(ISERROR(VLOOKUP(Q935,'admin BN&lt;40'!J$6:M$59,4,FALSE)),"",VLOOKUP(Q935,'admin BN&lt;40'!J$6:M$59,4,FALSE))))))</f>
        <v>Fill in all required fields</v>
      </c>
    </row>
    <row r="936" spans="2:19" ht="15">
      <c r="B936" s="10">
        <v>931</v>
      </c>
      <c r="C936" s="41"/>
      <c r="D936" s="42"/>
      <c r="E936" s="42"/>
      <c r="F936" s="42"/>
      <c r="G936" s="42"/>
      <c r="H936" s="42"/>
      <c r="I936" s="42"/>
      <c r="J936" s="42"/>
      <c r="K936" s="42"/>
      <c r="L936" s="42"/>
      <c r="M936" s="11" t="str">
        <f xml:space="preserve">
(IF(F936&gt;'admin BN&lt;40'!$C$41,'admin BN&lt;40'!$B$41,
(IF(F936&gt;'admin BN&lt;40'!$C$40,'admin BN&lt;40'!$B$40,
(IF(F936&gt;'admin BN&lt;40'!$C$39,'admin BN&lt;40'!$B$39,
(IF(F936&gt;'admin BN&lt;40'!$C$38,'admin BN&lt;40'!$B$38,
(IF(F936&gt;'admin BN&lt;40'!$C$37,'admin BN&lt;40'!$B$37,
(IF(F936&gt;'admin BN&lt;40'!$C$36,'admin BN&lt;40'!$B$36,
(IF(F936&gt;'admin BN&lt;40'!$C$35,'admin BN&lt;40'!$B$35,
(IF(F936&gt;'admin BN&lt;40'!$C$34,'admin BN&lt;40'!$B$34,
(IF(F936&gt;'admin BN&lt;40'!$C$33,'admin BN&lt;40'!$B$33,
(IF(F936&gt;'admin BN&lt;40'!$C$32,'admin BN&lt;40'!$B$32,
(IF(F936&gt;'admin BN&lt;40'!$C$31,'admin BN&lt;40'!$B$31,
(IF(F936&gt;'admin BN&lt;40'!$C$30,'admin BN&lt;40'!$B$30,
(IF(F936&gt;'admin BN&lt;40'!$C$29,'admin BN&lt;40'!$B$29,IF(F936="","",'admin BN&lt;40'!$B$28)))))))))))))))))))))))))))</f>
        <v/>
      </c>
      <c r="N936" s="12" t="str">
        <f xml:space="preserve">
IF(ISBLANK(K936),"",
IF(K936&gt;'admin BN&lt;40'!$E$6,"Safe",
IF(K936&gt;'admin BN&lt;40'!$G$6,"Danger",)))</f>
        <v/>
      </c>
      <c r="O936" s="13" t="str">
        <f xml:space="preserve">
IF(ISBLANK(L936),"",
IF(L936&gt;'admin BN&lt;40'!$G$7,"Danger",
IF(L936&gt;'admin BN&lt;40'!$F$7,"Alert",
IF(L936&gt;='admin BN&lt;40'!$E$7,"Safe",""))))</f>
        <v/>
      </c>
      <c r="P936" s="14" t="str">
        <f xml:space="preserve">
(IF(G936&gt;'admin BN&lt;40'!$C$23,'admin BN&lt;40'!$B$23,
(IF(G936&gt;'admin BN&lt;40'!$C$22,'admin BN&lt;40'!$B$22,
(IF(G936&gt;'admin BN&lt;40'!$C$21,'admin BN&lt;40'!$B$21,
(IF(G936&gt;'admin BN&lt;40'!$C$20,'admin BN&lt;40'!$B$20,IF(G936&gt;'admin BN&lt;40'!$C$19,'admin BN&lt;40'!$B$19,"")))))))))</f>
        <v/>
      </c>
      <c r="Q936" s="14" t="str">
        <f t="shared" si="28"/>
        <v/>
      </c>
      <c r="R936" s="14">
        <f t="shared" si="29"/>
        <v>5</v>
      </c>
      <c r="S936" s="15" t="str">
        <f xml:space="preserve">
IF($R936&gt;0,"Fill in all required fields",
IF(OR($M936="&gt;3.0%",$M936="2.0-3.0%",$M936="1.5-2.0%",$M936="0.5-1.5%"),"Fuel sulphur content is too high for operation on BN&lt;40, please use a higher BN CLO and the matching sheet",
IF($I936&gt;100,"CLO not suitable for this sheet. Please check BN &gt;100 sheet",
IF(AND($I936&gt;39,$I936&lt;101),"CLO not suitable for this sheet. Please check BN40 - BN100 sheet",
IF(ISERROR(VLOOKUP(Q936,'admin BN&lt;40'!J$6:M$59,4,FALSE)),"",VLOOKUP(Q936,'admin BN&lt;40'!J$6:M$59,4,FALSE))))))</f>
        <v>Fill in all required fields</v>
      </c>
    </row>
    <row r="937" spans="2:19" ht="15">
      <c r="B937" s="10">
        <v>932</v>
      </c>
      <c r="C937" s="41"/>
      <c r="D937" s="42"/>
      <c r="E937" s="42"/>
      <c r="F937" s="42"/>
      <c r="G937" s="42"/>
      <c r="H937" s="42"/>
      <c r="I937" s="42"/>
      <c r="J937" s="42"/>
      <c r="K937" s="42"/>
      <c r="L937" s="42"/>
      <c r="M937" s="11" t="str">
        <f xml:space="preserve">
(IF(F937&gt;'admin BN&lt;40'!$C$41,'admin BN&lt;40'!$B$41,
(IF(F937&gt;'admin BN&lt;40'!$C$40,'admin BN&lt;40'!$B$40,
(IF(F937&gt;'admin BN&lt;40'!$C$39,'admin BN&lt;40'!$B$39,
(IF(F937&gt;'admin BN&lt;40'!$C$38,'admin BN&lt;40'!$B$38,
(IF(F937&gt;'admin BN&lt;40'!$C$37,'admin BN&lt;40'!$B$37,
(IF(F937&gt;'admin BN&lt;40'!$C$36,'admin BN&lt;40'!$B$36,
(IF(F937&gt;'admin BN&lt;40'!$C$35,'admin BN&lt;40'!$B$35,
(IF(F937&gt;'admin BN&lt;40'!$C$34,'admin BN&lt;40'!$B$34,
(IF(F937&gt;'admin BN&lt;40'!$C$33,'admin BN&lt;40'!$B$33,
(IF(F937&gt;'admin BN&lt;40'!$C$32,'admin BN&lt;40'!$B$32,
(IF(F937&gt;'admin BN&lt;40'!$C$31,'admin BN&lt;40'!$B$31,
(IF(F937&gt;'admin BN&lt;40'!$C$30,'admin BN&lt;40'!$B$30,
(IF(F937&gt;'admin BN&lt;40'!$C$29,'admin BN&lt;40'!$B$29,IF(F937="","",'admin BN&lt;40'!$B$28)))))))))))))))))))))))))))</f>
        <v/>
      </c>
      <c r="N937" s="12" t="str">
        <f xml:space="preserve">
IF(ISBLANK(K937),"",
IF(K937&gt;'admin BN&lt;40'!$E$6,"Safe",
IF(K937&gt;'admin BN&lt;40'!$G$6,"Danger",)))</f>
        <v/>
      </c>
      <c r="O937" s="13" t="str">
        <f xml:space="preserve">
IF(ISBLANK(L937),"",
IF(L937&gt;'admin BN&lt;40'!$G$7,"Danger",
IF(L937&gt;'admin BN&lt;40'!$F$7,"Alert",
IF(L937&gt;='admin BN&lt;40'!$E$7,"Safe",""))))</f>
        <v/>
      </c>
      <c r="P937" s="14" t="str">
        <f xml:space="preserve">
(IF(G937&gt;'admin BN&lt;40'!$C$23,'admin BN&lt;40'!$B$23,
(IF(G937&gt;'admin BN&lt;40'!$C$22,'admin BN&lt;40'!$B$22,
(IF(G937&gt;'admin BN&lt;40'!$C$21,'admin BN&lt;40'!$B$21,
(IF(G937&gt;'admin BN&lt;40'!$C$20,'admin BN&lt;40'!$B$20,IF(G937&gt;'admin BN&lt;40'!$C$19,'admin BN&lt;40'!$B$19,"")))))))))</f>
        <v/>
      </c>
      <c r="Q937" s="14" t="str">
        <f t="shared" si="28"/>
        <v/>
      </c>
      <c r="R937" s="14">
        <f t="shared" si="29"/>
        <v>5</v>
      </c>
      <c r="S937" s="15" t="str">
        <f xml:space="preserve">
IF($R937&gt;0,"Fill in all required fields",
IF(OR($M937="&gt;3.0%",$M937="2.0-3.0%",$M937="1.5-2.0%",$M937="0.5-1.5%"),"Fuel sulphur content is too high for operation on BN&lt;40, please use a higher BN CLO and the matching sheet",
IF($I937&gt;100,"CLO not suitable for this sheet. Please check BN &gt;100 sheet",
IF(AND($I937&gt;39,$I937&lt;101),"CLO not suitable for this sheet. Please check BN40 - BN100 sheet",
IF(ISERROR(VLOOKUP(Q937,'admin BN&lt;40'!J$6:M$59,4,FALSE)),"",VLOOKUP(Q937,'admin BN&lt;40'!J$6:M$59,4,FALSE))))))</f>
        <v>Fill in all required fields</v>
      </c>
    </row>
    <row r="938" spans="2:19" ht="15">
      <c r="B938" s="10">
        <v>933</v>
      </c>
      <c r="C938" s="41"/>
      <c r="D938" s="42"/>
      <c r="E938" s="42"/>
      <c r="F938" s="42"/>
      <c r="G938" s="42"/>
      <c r="H938" s="42"/>
      <c r="I938" s="42"/>
      <c r="J938" s="42"/>
      <c r="K938" s="42"/>
      <c r="L938" s="42"/>
      <c r="M938" s="11" t="str">
        <f xml:space="preserve">
(IF(F938&gt;'admin BN&lt;40'!$C$41,'admin BN&lt;40'!$B$41,
(IF(F938&gt;'admin BN&lt;40'!$C$40,'admin BN&lt;40'!$B$40,
(IF(F938&gt;'admin BN&lt;40'!$C$39,'admin BN&lt;40'!$B$39,
(IF(F938&gt;'admin BN&lt;40'!$C$38,'admin BN&lt;40'!$B$38,
(IF(F938&gt;'admin BN&lt;40'!$C$37,'admin BN&lt;40'!$B$37,
(IF(F938&gt;'admin BN&lt;40'!$C$36,'admin BN&lt;40'!$B$36,
(IF(F938&gt;'admin BN&lt;40'!$C$35,'admin BN&lt;40'!$B$35,
(IF(F938&gt;'admin BN&lt;40'!$C$34,'admin BN&lt;40'!$B$34,
(IF(F938&gt;'admin BN&lt;40'!$C$33,'admin BN&lt;40'!$B$33,
(IF(F938&gt;'admin BN&lt;40'!$C$32,'admin BN&lt;40'!$B$32,
(IF(F938&gt;'admin BN&lt;40'!$C$31,'admin BN&lt;40'!$B$31,
(IF(F938&gt;'admin BN&lt;40'!$C$30,'admin BN&lt;40'!$B$30,
(IF(F938&gt;'admin BN&lt;40'!$C$29,'admin BN&lt;40'!$B$29,IF(F938="","",'admin BN&lt;40'!$B$28)))))))))))))))))))))))))))</f>
        <v/>
      </c>
      <c r="N938" s="12" t="str">
        <f xml:space="preserve">
IF(ISBLANK(K938),"",
IF(K938&gt;'admin BN&lt;40'!$E$6,"Safe",
IF(K938&gt;'admin BN&lt;40'!$G$6,"Danger",)))</f>
        <v/>
      </c>
      <c r="O938" s="13" t="str">
        <f xml:space="preserve">
IF(ISBLANK(L938),"",
IF(L938&gt;'admin BN&lt;40'!$G$7,"Danger",
IF(L938&gt;'admin BN&lt;40'!$F$7,"Alert",
IF(L938&gt;='admin BN&lt;40'!$E$7,"Safe",""))))</f>
        <v/>
      </c>
      <c r="P938" s="14" t="str">
        <f xml:space="preserve">
(IF(G938&gt;'admin BN&lt;40'!$C$23,'admin BN&lt;40'!$B$23,
(IF(G938&gt;'admin BN&lt;40'!$C$22,'admin BN&lt;40'!$B$22,
(IF(G938&gt;'admin BN&lt;40'!$C$21,'admin BN&lt;40'!$B$21,
(IF(G938&gt;'admin BN&lt;40'!$C$20,'admin BN&lt;40'!$B$20,IF(G938&gt;'admin BN&lt;40'!$C$19,'admin BN&lt;40'!$B$19,"")))))))))</f>
        <v/>
      </c>
      <c r="Q938" s="14" t="str">
        <f t="shared" si="28"/>
        <v/>
      </c>
      <c r="R938" s="14">
        <f t="shared" si="29"/>
        <v>5</v>
      </c>
      <c r="S938" s="15" t="str">
        <f xml:space="preserve">
IF($R938&gt;0,"Fill in all required fields",
IF(OR($M938="&gt;3.0%",$M938="2.0-3.0%",$M938="1.5-2.0%",$M938="0.5-1.5%"),"Fuel sulphur content is too high for operation on BN&lt;40, please use a higher BN CLO and the matching sheet",
IF($I938&gt;100,"CLO not suitable for this sheet. Please check BN &gt;100 sheet",
IF(AND($I938&gt;39,$I938&lt;101),"CLO not suitable for this sheet. Please check BN40 - BN100 sheet",
IF(ISERROR(VLOOKUP(Q938,'admin BN&lt;40'!J$6:M$59,4,FALSE)),"",VLOOKUP(Q938,'admin BN&lt;40'!J$6:M$59,4,FALSE))))))</f>
        <v>Fill in all required fields</v>
      </c>
    </row>
    <row r="939" spans="2:19" ht="15">
      <c r="B939" s="10">
        <v>934</v>
      </c>
      <c r="C939" s="41"/>
      <c r="D939" s="42"/>
      <c r="E939" s="42"/>
      <c r="F939" s="42"/>
      <c r="G939" s="42"/>
      <c r="H939" s="42"/>
      <c r="I939" s="42"/>
      <c r="J939" s="42"/>
      <c r="K939" s="42"/>
      <c r="L939" s="42"/>
      <c r="M939" s="11" t="str">
        <f xml:space="preserve">
(IF(F939&gt;'admin BN&lt;40'!$C$41,'admin BN&lt;40'!$B$41,
(IF(F939&gt;'admin BN&lt;40'!$C$40,'admin BN&lt;40'!$B$40,
(IF(F939&gt;'admin BN&lt;40'!$C$39,'admin BN&lt;40'!$B$39,
(IF(F939&gt;'admin BN&lt;40'!$C$38,'admin BN&lt;40'!$B$38,
(IF(F939&gt;'admin BN&lt;40'!$C$37,'admin BN&lt;40'!$B$37,
(IF(F939&gt;'admin BN&lt;40'!$C$36,'admin BN&lt;40'!$B$36,
(IF(F939&gt;'admin BN&lt;40'!$C$35,'admin BN&lt;40'!$B$35,
(IF(F939&gt;'admin BN&lt;40'!$C$34,'admin BN&lt;40'!$B$34,
(IF(F939&gt;'admin BN&lt;40'!$C$33,'admin BN&lt;40'!$B$33,
(IF(F939&gt;'admin BN&lt;40'!$C$32,'admin BN&lt;40'!$B$32,
(IF(F939&gt;'admin BN&lt;40'!$C$31,'admin BN&lt;40'!$B$31,
(IF(F939&gt;'admin BN&lt;40'!$C$30,'admin BN&lt;40'!$B$30,
(IF(F939&gt;'admin BN&lt;40'!$C$29,'admin BN&lt;40'!$B$29,IF(F939="","",'admin BN&lt;40'!$B$28)))))))))))))))))))))))))))</f>
        <v/>
      </c>
      <c r="N939" s="12" t="str">
        <f xml:space="preserve">
IF(ISBLANK(K939),"",
IF(K939&gt;'admin BN&lt;40'!$E$6,"Safe",
IF(K939&gt;'admin BN&lt;40'!$G$6,"Danger",)))</f>
        <v/>
      </c>
      <c r="O939" s="13" t="str">
        <f xml:space="preserve">
IF(ISBLANK(L939),"",
IF(L939&gt;'admin BN&lt;40'!$G$7,"Danger",
IF(L939&gt;'admin BN&lt;40'!$F$7,"Alert",
IF(L939&gt;='admin BN&lt;40'!$E$7,"Safe",""))))</f>
        <v/>
      </c>
      <c r="P939" s="14" t="str">
        <f xml:space="preserve">
(IF(G939&gt;'admin BN&lt;40'!$C$23,'admin BN&lt;40'!$B$23,
(IF(G939&gt;'admin BN&lt;40'!$C$22,'admin BN&lt;40'!$B$22,
(IF(G939&gt;'admin BN&lt;40'!$C$21,'admin BN&lt;40'!$B$21,
(IF(G939&gt;'admin BN&lt;40'!$C$20,'admin BN&lt;40'!$B$20,IF(G939&gt;'admin BN&lt;40'!$C$19,'admin BN&lt;40'!$B$19,"")))))))))</f>
        <v/>
      </c>
      <c r="Q939" s="14" t="str">
        <f t="shared" si="28"/>
        <v/>
      </c>
      <c r="R939" s="14">
        <f t="shared" si="29"/>
        <v>5</v>
      </c>
      <c r="S939" s="15" t="str">
        <f xml:space="preserve">
IF($R939&gt;0,"Fill in all required fields",
IF(OR($M939="&gt;3.0%",$M939="2.0-3.0%",$M939="1.5-2.0%",$M939="0.5-1.5%"),"Fuel sulphur content is too high for operation on BN&lt;40, please use a higher BN CLO and the matching sheet",
IF($I939&gt;100,"CLO not suitable for this sheet. Please check BN &gt;100 sheet",
IF(AND($I939&gt;39,$I939&lt;101),"CLO not suitable for this sheet. Please check BN40 - BN100 sheet",
IF(ISERROR(VLOOKUP(Q939,'admin BN&lt;40'!J$6:M$59,4,FALSE)),"",VLOOKUP(Q939,'admin BN&lt;40'!J$6:M$59,4,FALSE))))))</f>
        <v>Fill in all required fields</v>
      </c>
    </row>
    <row r="940" spans="2:19" ht="15">
      <c r="B940" s="10">
        <v>935</v>
      </c>
      <c r="C940" s="41"/>
      <c r="D940" s="42"/>
      <c r="E940" s="42"/>
      <c r="F940" s="42"/>
      <c r="G940" s="42"/>
      <c r="H940" s="42"/>
      <c r="I940" s="42"/>
      <c r="J940" s="42"/>
      <c r="K940" s="42"/>
      <c r="L940" s="42"/>
      <c r="M940" s="11" t="str">
        <f xml:space="preserve">
(IF(F940&gt;'admin BN&lt;40'!$C$41,'admin BN&lt;40'!$B$41,
(IF(F940&gt;'admin BN&lt;40'!$C$40,'admin BN&lt;40'!$B$40,
(IF(F940&gt;'admin BN&lt;40'!$C$39,'admin BN&lt;40'!$B$39,
(IF(F940&gt;'admin BN&lt;40'!$C$38,'admin BN&lt;40'!$B$38,
(IF(F940&gt;'admin BN&lt;40'!$C$37,'admin BN&lt;40'!$B$37,
(IF(F940&gt;'admin BN&lt;40'!$C$36,'admin BN&lt;40'!$B$36,
(IF(F940&gt;'admin BN&lt;40'!$C$35,'admin BN&lt;40'!$B$35,
(IF(F940&gt;'admin BN&lt;40'!$C$34,'admin BN&lt;40'!$B$34,
(IF(F940&gt;'admin BN&lt;40'!$C$33,'admin BN&lt;40'!$B$33,
(IF(F940&gt;'admin BN&lt;40'!$C$32,'admin BN&lt;40'!$B$32,
(IF(F940&gt;'admin BN&lt;40'!$C$31,'admin BN&lt;40'!$B$31,
(IF(F940&gt;'admin BN&lt;40'!$C$30,'admin BN&lt;40'!$B$30,
(IF(F940&gt;'admin BN&lt;40'!$C$29,'admin BN&lt;40'!$B$29,IF(F940="","",'admin BN&lt;40'!$B$28)))))))))))))))))))))))))))</f>
        <v/>
      </c>
      <c r="N940" s="12" t="str">
        <f xml:space="preserve">
IF(ISBLANK(K940),"",
IF(K940&gt;'admin BN&lt;40'!$E$6,"Safe",
IF(K940&gt;'admin BN&lt;40'!$G$6,"Danger",)))</f>
        <v/>
      </c>
      <c r="O940" s="13" t="str">
        <f xml:space="preserve">
IF(ISBLANK(L940),"",
IF(L940&gt;'admin BN&lt;40'!$G$7,"Danger",
IF(L940&gt;'admin BN&lt;40'!$F$7,"Alert",
IF(L940&gt;='admin BN&lt;40'!$E$7,"Safe",""))))</f>
        <v/>
      </c>
      <c r="P940" s="14" t="str">
        <f xml:space="preserve">
(IF(G940&gt;'admin BN&lt;40'!$C$23,'admin BN&lt;40'!$B$23,
(IF(G940&gt;'admin BN&lt;40'!$C$22,'admin BN&lt;40'!$B$22,
(IF(G940&gt;'admin BN&lt;40'!$C$21,'admin BN&lt;40'!$B$21,
(IF(G940&gt;'admin BN&lt;40'!$C$20,'admin BN&lt;40'!$B$20,IF(G940&gt;'admin BN&lt;40'!$C$19,'admin BN&lt;40'!$B$19,"")))))))))</f>
        <v/>
      </c>
      <c r="Q940" s="14" t="str">
        <f t="shared" si="28"/>
        <v/>
      </c>
      <c r="R940" s="14">
        <f t="shared" si="29"/>
        <v>5</v>
      </c>
      <c r="S940" s="15" t="str">
        <f xml:space="preserve">
IF($R940&gt;0,"Fill in all required fields",
IF(OR($M940="&gt;3.0%",$M940="2.0-3.0%",$M940="1.5-2.0%",$M940="0.5-1.5%"),"Fuel sulphur content is too high for operation on BN&lt;40, please use a higher BN CLO and the matching sheet",
IF($I940&gt;100,"CLO not suitable for this sheet. Please check BN &gt;100 sheet",
IF(AND($I940&gt;39,$I940&lt;101),"CLO not suitable for this sheet. Please check BN40 - BN100 sheet",
IF(ISERROR(VLOOKUP(Q940,'admin BN&lt;40'!J$6:M$59,4,FALSE)),"",VLOOKUP(Q940,'admin BN&lt;40'!J$6:M$59,4,FALSE))))))</f>
        <v>Fill in all required fields</v>
      </c>
    </row>
    <row r="941" spans="2:19" ht="15">
      <c r="B941" s="10">
        <v>936</v>
      </c>
      <c r="C941" s="41"/>
      <c r="D941" s="42"/>
      <c r="E941" s="42"/>
      <c r="F941" s="42"/>
      <c r="G941" s="42"/>
      <c r="H941" s="42"/>
      <c r="I941" s="42"/>
      <c r="J941" s="42"/>
      <c r="K941" s="42"/>
      <c r="L941" s="42"/>
      <c r="M941" s="11" t="str">
        <f xml:space="preserve">
(IF(F941&gt;'admin BN&lt;40'!$C$41,'admin BN&lt;40'!$B$41,
(IF(F941&gt;'admin BN&lt;40'!$C$40,'admin BN&lt;40'!$B$40,
(IF(F941&gt;'admin BN&lt;40'!$C$39,'admin BN&lt;40'!$B$39,
(IF(F941&gt;'admin BN&lt;40'!$C$38,'admin BN&lt;40'!$B$38,
(IF(F941&gt;'admin BN&lt;40'!$C$37,'admin BN&lt;40'!$B$37,
(IF(F941&gt;'admin BN&lt;40'!$C$36,'admin BN&lt;40'!$B$36,
(IF(F941&gt;'admin BN&lt;40'!$C$35,'admin BN&lt;40'!$B$35,
(IF(F941&gt;'admin BN&lt;40'!$C$34,'admin BN&lt;40'!$B$34,
(IF(F941&gt;'admin BN&lt;40'!$C$33,'admin BN&lt;40'!$B$33,
(IF(F941&gt;'admin BN&lt;40'!$C$32,'admin BN&lt;40'!$B$32,
(IF(F941&gt;'admin BN&lt;40'!$C$31,'admin BN&lt;40'!$B$31,
(IF(F941&gt;'admin BN&lt;40'!$C$30,'admin BN&lt;40'!$B$30,
(IF(F941&gt;'admin BN&lt;40'!$C$29,'admin BN&lt;40'!$B$29,IF(F941="","",'admin BN&lt;40'!$B$28)))))))))))))))))))))))))))</f>
        <v/>
      </c>
      <c r="N941" s="12" t="str">
        <f xml:space="preserve">
IF(ISBLANK(K941),"",
IF(K941&gt;'admin BN&lt;40'!$E$6,"Safe",
IF(K941&gt;'admin BN&lt;40'!$G$6,"Danger",)))</f>
        <v/>
      </c>
      <c r="O941" s="13" t="str">
        <f xml:space="preserve">
IF(ISBLANK(L941),"",
IF(L941&gt;'admin BN&lt;40'!$G$7,"Danger",
IF(L941&gt;'admin BN&lt;40'!$F$7,"Alert",
IF(L941&gt;='admin BN&lt;40'!$E$7,"Safe",""))))</f>
        <v/>
      </c>
      <c r="P941" s="14" t="str">
        <f xml:space="preserve">
(IF(G941&gt;'admin BN&lt;40'!$C$23,'admin BN&lt;40'!$B$23,
(IF(G941&gt;'admin BN&lt;40'!$C$22,'admin BN&lt;40'!$B$22,
(IF(G941&gt;'admin BN&lt;40'!$C$21,'admin BN&lt;40'!$B$21,
(IF(G941&gt;'admin BN&lt;40'!$C$20,'admin BN&lt;40'!$B$20,IF(G941&gt;'admin BN&lt;40'!$C$19,'admin BN&lt;40'!$B$19,"")))))))))</f>
        <v/>
      </c>
      <c r="Q941" s="14" t="str">
        <f t="shared" si="28"/>
        <v/>
      </c>
      <c r="R941" s="14">
        <f t="shared" si="29"/>
        <v>5</v>
      </c>
      <c r="S941" s="15" t="str">
        <f xml:space="preserve">
IF($R941&gt;0,"Fill in all required fields",
IF(OR($M941="&gt;3.0%",$M941="2.0-3.0%",$M941="1.5-2.0%",$M941="0.5-1.5%"),"Fuel sulphur content is too high for operation on BN&lt;40, please use a higher BN CLO and the matching sheet",
IF($I941&gt;100,"CLO not suitable for this sheet. Please check BN &gt;100 sheet",
IF(AND($I941&gt;39,$I941&lt;101),"CLO not suitable for this sheet. Please check BN40 - BN100 sheet",
IF(ISERROR(VLOOKUP(Q941,'admin BN&lt;40'!J$6:M$59,4,FALSE)),"",VLOOKUP(Q941,'admin BN&lt;40'!J$6:M$59,4,FALSE))))))</f>
        <v>Fill in all required fields</v>
      </c>
    </row>
    <row r="942" spans="2:19" ht="15">
      <c r="B942" s="10">
        <v>937</v>
      </c>
      <c r="C942" s="41"/>
      <c r="D942" s="42"/>
      <c r="E942" s="42"/>
      <c r="F942" s="42"/>
      <c r="G942" s="42"/>
      <c r="H942" s="42"/>
      <c r="I942" s="42"/>
      <c r="J942" s="42"/>
      <c r="K942" s="42"/>
      <c r="L942" s="42"/>
      <c r="M942" s="11" t="str">
        <f xml:space="preserve">
(IF(F942&gt;'admin BN&lt;40'!$C$41,'admin BN&lt;40'!$B$41,
(IF(F942&gt;'admin BN&lt;40'!$C$40,'admin BN&lt;40'!$B$40,
(IF(F942&gt;'admin BN&lt;40'!$C$39,'admin BN&lt;40'!$B$39,
(IF(F942&gt;'admin BN&lt;40'!$C$38,'admin BN&lt;40'!$B$38,
(IF(F942&gt;'admin BN&lt;40'!$C$37,'admin BN&lt;40'!$B$37,
(IF(F942&gt;'admin BN&lt;40'!$C$36,'admin BN&lt;40'!$B$36,
(IF(F942&gt;'admin BN&lt;40'!$C$35,'admin BN&lt;40'!$B$35,
(IF(F942&gt;'admin BN&lt;40'!$C$34,'admin BN&lt;40'!$B$34,
(IF(F942&gt;'admin BN&lt;40'!$C$33,'admin BN&lt;40'!$B$33,
(IF(F942&gt;'admin BN&lt;40'!$C$32,'admin BN&lt;40'!$B$32,
(IF(F942&gt;'admin BN&lt;40'!$C$31,'admin BN&lt;40'!$B$31,
(IF(F942&gt;'admin BN&lt;40'!$C$30,'admin BN&lt;40'!$B$30,
(IF(F942&gt;'admin BN&lt;40'!$C$29,'admin BN&lt;40'!$B$29,IF(F942="","",'admin BN&lt;40'!$B$28)))))))))))))))))))))))))))</f>
        <v/>
      </c>
      <c r="N942" s="12" t="str">
        <f xml:space="preserve">
IF(ISBLANK(K942),"",
IF(K942&gt;'admin BN&lt;40'!$E$6,"Safe",
IF(K942&gt;'admin BN&lt;40'!$G$6,"Danger",)))</f>
        <v/>
      </c>
      <c r="O942" s="13" t="str">
        <f xml:space="preserve">
IF(ISBLANK(L942),"",
IF(L942&gt;'admin BN&lt;40'!$G$7,"Danger",
IF(L942&gt;'admin BN&lt;40'!$F$7,"Alert",
IF(L942&gt;='admin BN&lt;40'!$E$7,"Safe",""))))</f>
        <v/>
      </c>
      <c r="P942" s="14" t="str">
        <f xml:space="preserve">
(IF(G942&gt;'admin BN&lt;40'!$C$23,'admin BN&lt;40'!$B$23,
(IF(G942&gt;'admin BN&lt;40'!$C$22,'admin BN&lt;40'!$B$22,
(IF(G942&gt;'admin BN&lt;40'!$C$21,'admin BN&lt;40'!$B$21,
(IF(G942&gt;'admin BN&lt;40'!$C$20,'admin BN&lt;40'!$B$20,IF(G942&gt;'admin BN&lt;40'!$C$19,'admin BN&lt;40'!$B$19,"")))))))))</f>
        <v/>
      </c>
      <c r="Q942" s="14" t="str">
        <f t="shared" si="28"/>
        <v/>
      </c>
      <c r="R942" s="14">
        <f t="shared" si="29"/>
        <v>5</v>
      </c>
      <c r="S942" s="15" t="str">
        <f xml:space="preserve">
IF($R942&gt;0,"Fill in all required fields",
IF(OR($M942="&gt;3.0%",$M942="2.0-3.0%",$M942="1.5-2.0%",$M942="0.5-1.5%"),"Fuel sulphur content is too high for operation on BN&lt;40, please use a higher BN CLO and the matching sheet",
IF($I942&gt;100,"CLO not suitable for this sheet. Please check BN &gt;100 sheet",
IF(AND($I942&gt;39,$I942&lt;101),"CLO not suitable for this sheet. Please check BN40 - BN100 sheet",
IF(ISERROR(VLOOKUP(Q942,'admin BN&lt;40'!J$6:M$59,4,FALSE)),"",VLOOKUP(Q942,'admin BN&lt;40'!J$6:M$59,4,FALSE))))))</f>
        <v>Fill in all required fields</v>
      </c>
    </row>
    <row r="943" spans="2:19" ht="15">
      <c r="B943" s="10">
        <v>938</v>
      </c>
      <c r="C943" s="41"/>
      <c r="D943" s="42"/>
      <c r="E943" s="42"/>
      <c r="F943" s="42"/>
      <c r="G943" s="42"/>
      <c r="H943" s="42"/>
      <c r="I943" s="42"/>
      <c r="J943" s="42"/>
      <c r="K943" s="42"/>
      <c r="L943" s="42"/>
      <c r="M943" s="11" t="str">
        <f xml:space="preserve">
(IF(F943&gt;'admin BN&lt;40'!$C$41,'admin BN&lt;40'!$B$41,
(IF(F943&gt;'admin BN&lt;40'!$C$40,'admin BN&lt;40'!$B$40,
(IF(F943&gt;'admin BN&lt;40'!$C$39,'admin BN&lt;40'!$B$39,
(IF(F943&gt;'admin BN&lt;40'!$C$38,'admin BN&lt;40'!$B$38,
(IF(F943&gt;'admin BN&lt;40'!$C$37,'admin BN&lt;40'!$B$37,
(IF(F943&gt;'admin BN&lt;40'!$C$36,'admin BN&lt;40'!$B$36,
(IF(F943&gt;'admin BN&lt;40'!$C$35,'admin BN&lt;40'!$B$35,
(IF(F943&gt;'admin BN&lt;40'!$C$34,'admin BN&lt;40'!$B$34,
(IF(F943&gt;'admin BN&lt;40'!$C$33,'admin BN&lt;40'!$B$33,
(IF(F943&gt;'admin BN&lt;40'!$C$32,'admin BN&lt;40'!$B$32,
(IF(F943&gt;'admin BN&lt;40'!$C$31,'admin BN&lt;40'!$B$31,
(IF(F943&gt;'admin BN&lt;40'!$C$30,'admin BN&lt;40'!$B$30,
(IF(F943&gt;'admin BN&lt;40'!$C$29,'admin BN&lt;40'!$B$29,IF(F943="","",'admin BN&lt;40'!$B$28)))))))))))))))))))))))))))</f>
        <v/>
      </c>
      <c r="N943" s="12" t="str">
        <f xml:space="preserve">
IF(ISBLANK(K943),"",
IF(K943&gt;'admin BN&lt;40'!$E$6,"Safe",
IF(K943&gt;'admin BN&lt;40'!$G$6,"Danger",)))</f>
        <v/>
      </c>
      <c r="O943" s="13" t="str">
        <f xml:space="preserve">
IF(ISBLANK(L943),"",
IF(L943&gt;'admin BN&lt;40'!$G$7,"Danger",
IF(L943&gt;'admin BN&lt;40'!$F$7,"Alert",
IF(L943&gt;='admin BN&lt;40'!$E$7,"Safe",""))))</f>
        <v/>
      </c>
      <c r="P943" s="14" t="str">
        <f xml:space="preserve">
(IF(G943&gt;'admin BN&lt;40'!$C$23,'admin BN&lt;40'!$B$23,
(IF(G943&gt;'admin BN&lt;40'!$C$22,'admin BN&lt;40'!$B$22,
(IF(G943&gt;'admin BN&lt;40'!$C$21,'admin BN&lt;40'!$B$21,
(IF(G943&gt;'admin BN&lt;40'!$C$20,'admin BN&lt;40'!$B$20,IF(G943&gt;'admin BN&lt;40'!$C$19,'admin BN&lt;40'!$B$19,"")))))))))</f>
        <v/>
      </c>
      <c r="Q943" s="14" t="str">
        <f t="shared" si="28"/>
        <v/>
      </c>
      <c r="R943" s="14">
        <f t="shared" si="29"/>
        <v>5</v>
      </c>
      <c r="S943" s="15" t="str">
        <f xml:space="preserve">
IF($R943&gt;0,"Fill in all required fields",
IF(OR($M943="&gt;3.0%",$M943="2.0-3.0%",$M943="1.5-2.0%",$M943="0.5-1.5%"),"Fuel sulphur content is too high for operation on BN&lt;40, please use a higher BN CLO and the matching sheet",
IF($I943&gt;100,"CLO not suitable for this sheet. Please check BN &gt;100 sheet",
IF(AND($I943&gt;39,$I943&lt;101),"CLO not suitable for this sheet. Please check BN40 - BN100 sheet",
IF(ISERROR(VLOOKUP(Q943,'admin BN&lt;40'!J$6:M$59,4,FALSE)),"",VLOOKUP(Q943,'admin BN&lt;40'!J$6:M$59,4,FALSE))))))</f>
        <v>Fill in all required fields</v>
      </c>
    </row>
    <row r="944" spans="2:19" ht="15">
      <c r="B944" s="10">
        <v>939</v>
      </c>
      <c r="C944" s="41"/>
      <c r="D944" s="42"/>
      <c r="E944" s="42"/>
      <c r="F944" s="42"/>
      <c r="G944" s="42"/>
      <c r="H944" s="42"/>
      <c r="I944" s="42"/>
      <c r="J944" s="42"/>
      <c r="K944" s="42"/>
      <c r="L944" s="42"/>
      <c r="M944" s="11" t="str">
        <f xml:space="preserve">
(IF(F944&gt;'admin BN&lt;40'!$C$41,'admin BN&lt;40'!$B$41,
(IF(F944&gt;'admin BN&lt;40'!$C$40,'admin BN&lt;40'!$B$40,
(IF(F944&gt;'admin BN&lt;40'!$C$39,'admin BN&lt;40'!$B$39,
(IF(F944&gt;'admin BN&lt;40'!$C$38,'admin BN&lt;40'!$B$38,
(IF(F944&gt;'admin BN&lt;40'!$C$37,'admin BN&lt;40'!$B$37,
(IF(F944&gt;'admin BN&lt;40'!$C$36,'admin BN&lt;40'!$B$36,
(IF(F944&gt;'admin BN&lt;40'!$C$35,'admin BN&lt;40'!$B$35,
(IF(F944&gt;'admin BN&lt;40'!$C$34,'admin BN&lt;40'!$B$34,
(IF(F944&gt;'admin BN&lt;40'!$C$33,'admin BN&lt;40'!$B$33,
(IF(F944&gt;'admin BN&lt;40'!$C$32,'admin BN&lt;40'!$B$32,
(IF(F944&gt;'admin BN&lt;40'!$C$31,'admin BN&lt;40'!$B$31,
(IF(F944&gt;'admin BN&lt;40'!$C$30,'admin BN&lt;40'!$B$30,
(IF(F944&gt;'admin BN&lt;40'!$C$29,'admin BN&lt;40'!$B$29,IF(F944="","",'admin BN&lt;40'!$B$28)))))))))))))))))))))))))))</f>
        <v/>
      </c>
      <c r="N944" s="12" t="str">
        <f xml:space="preserve">
IF(ISBLANK(K944),"",
IF(K944&gt;'admin BN&lt;40'!$E$6,"Safe",
IF(K944&gt;'admin BN&lt;40'!$G$6,"Danger",)))</f>
        <v/>
      </c>
      <c r="O944" s="13" t="str">
        <f xml:space="preserve">
IF(ISBLANK(L944),"",
IF(L944&gt;'admin BN&lt;40'!$G$7,"Danger",
IF(L944&gt;'admin BN&lt;40'!$F$7,"Alert",
IF(L944&gt;='admin BN&lt;40'!$E$7,"Safe",""))))</f>
        <v/>
      </c>
      <c r="P944" s="14" t="str">
        <f xml:space="preserve">
(IF(G944&gt;'admin BN&lt;40'!$C$23,'admin BN&lt;40'!$B$23,
(IF(G944&gt;'admin BN&lt;40'!$C$22,'admin BN&lt;40'!$B$22,
(IF(G944&gt;'admin BN&lt;40'!$C$21,'admin BN&lt;40'!$B$21,
(IF(G944&gt;'admin BN&lt;40'!$C$20,'admin BN&lt;40'!$B$20,IF(G944&gt;'admin BN&lt;40'!$C$19,'admin BN&lt;40'!$B$19,"")))))))))</f>
        <v/>
      </c>
      <c r="Q944" s="14" t="str">
        <f t="shared" si="28"/>
        <v/>
      </c>
      <c r="R944" s="14">
        <f t="shared" si="29"/>
        <v>5</v>
      </c>
      <c r="S944" s="15" t="str">
        <f xml:space="preserve">
IF($R944&gt;0,"Fill in all required fields",
IF(OR($M944="&gt;3.0%",$M944="2.0-3.0%",$M944="1.5-2.0%",$M944="0.5-1.5%"),"Fuel sulphur content is too high for operation on BN&lt;40, please use a higher BN CLO and the matching sheet",
IF($I944&gt;100,"CLO not suitable for this sheet. Please check BN &gt;100 sheet",
IF(AND($I944&gt;39,$I944&lt;101),"CLO not suitable for this sheet. Please check BN40 - BN100 sheet",
IF(ISERROR(VLOOKUP(Q944,'admin BN&lt;40'!J$6:M$59,4,FALSE)),"",VLOOKUP(Q944,'admin BN&lt;40'!J$6:M$59,4,FALSE))))))</f>
        <v>Fill in all required fields</v>
      </c>
    </row>
    <row r="945" spans="2:19" ht="15">
      <c r="B945" s="10">
        <v>940</v>
      </c>
      <c r="C945" s="41"/>
      <c r="D945" s="42"/>
      <c r="E945" s="42"/>
      <c r="F945" s="42"/>
      <c r="G945" s="42"/>
      <c r="H945" s="42"/>
      <c r="I945" s="42"/>
      <c r="J945" s="42"/>
      <c r="K945" s="42"/>
      <c r="L945" s="42"/>
      <c r="M945" s="11" t="str">
        <f xml:space="preserve">
(IF(F945&gt;'admin BN&lt;40'!$C$41,'admin BN&lt;40'!$B$41,
(IF(F945&gt;'admin BN&lt;40'!$C$40,'admin BN&lt;40'!$B$40,
(IF(F945&gt;'admin BN&lt;40'!$C$39,'admin BN&lt;40'!$B$39,
(IF(F945&gt;'admin BN&lt;40'!$C$38,'admin BN&lt;40'!$B$38,
(IF(F945&gt;'admin BN&lt;40'!$C$37,'admin BN&lt;40'!$B$37,
(IF(F945&gt;'admin BN&lt;40'!$C$36,'admin BN&lt;40'!$B$36,
(IF(F945&gt;'admin BN&lt;40'!$C$35,'admin BN&lt;40'!$B$35,
(IF(F945&gt;'admin BN&lt;40'!$C$34,'admin BN&lt;40'!$B$34,
(IF(F945&gt;'admin BN&lt;40'!$C$33,'admin BN&lt;40'!$B$33,
(IF(F945&gt;'admin BN&lt;40'!$C$32,'admin BN&lt;40'!$B$32,
(IF(F945&gt;'admin BN&lt;40'!$C$31,'admin BN&lt;40'!$B$31,
(IF(F945&gt;'admin BN&lt;40'!$C$30,'admin BN&lt;40'!$B$30,
(IF(F945&gt;'admin BN&lt;40'!$C$29,'admin BN&lt;40'!$B$29,IF(F945="","",'admin BN&lt;40'!$B$28)))))))))))))))))))))))))))</f>
        <v/>
      </c>
      <c r="N945" s="12" t="str">
        <f xml:space="preserve">
IF(ISBLANK(K945),"",
IF(K945&gt;'admin BN&lt;40'!$E$6,"Safe",
IF(K945&gt;'admin BN&lt;40'!$G$6,"Danger",)))</f>
        <v/>
      </c>
      <c r="O945" s="13" t="str">
        <f xml:space="preserve">
IF(ISBLANK(L945),"",
IF(L945&gt;'admin BN&lt;40'!$G$7,"Danger",
IF(L945&gt;'admin BN&lt;40'!$F$7,"Alert",
IF(L945&gt;='admin BN&lt;40'!$E$7,"Safe",""))))</f>
        <v/>
      </c>
      <c r="P945" s="14" t="str">
        <f xml:space="preserve">
(IF(G945&gt;'admin BN&lt;40'!$C$23,'admin BN&lt;40'!$B$23,
(IF(G945&gt;'admin BN&lt;40'!$C$22,'admin BN&lt;40'!$B$22,
(IF(G945&gt;'admin BN&lt;40'!$C$21,'admin BN&lt;40'!$B$21,
(IF(G945&gt;'admin BN&lt;40'!$C$20,'admin BN&lt;40'!$B$20,IF(G945&gt;'admin BN&lt;40'!$C$19,'admin BN&lt;40'!$B$19,"")))))))))</f>
        <v/>
      </c>
      <c r="Q945" s="14" t="str">
        <f t="shared" si="28"/>
        <v/>
      </c>
      <c r="R945" s="14">
        <f t="shared" si="29"/>
        <v>5</v>
      </c>
      <c r="S945" s="15" t="str">
        <f xml:space="preserve">
IF($R945&gt;0,"Fill in all required fields",
IF(OR($M945="&gt;3.0%",$M945="2.0-3.0%",$M945="1.5-2.0%",$M945="0.5-1.5%"),"Fuel sulphur content is too high for operation on BN&lt;40, please use a higher BN CLO and the matching sheet",
IF($I945&gt;100,"CLO not suitable for this sheet. Please check BN &gt;100 sheet",
IF(AND($I945&gt;39,$I945&lt;101),"CLO not suitable for this sheet. Please check BN40 - BN100 sheet",
IF(ISERROR(VLOOKUP(Q945,'admin BN&lt;40'!J$6:M$59,4,FALSE)),"",VLOOKUP(Q945,'admin BN&lt;40'!J$6:M$59,4,FALSE))))))</f>
        <v>Fill in all required fields</v>
      </c>
    </row>
    <row r="946" spans="2:19" ht="15">
      <c r="B946" s="10">
        <v>941</v>
      </c>
      <c r="C946" s="41"/>
      <c r="D946" s="42"/>
      <c r="E946" s="42"/>
      <c r="F946" s="42"/>
      <c r="G946" s="42"/>
      <c r="H946" s="42"/>
      <c r="I946" s="42"/>
      <c r="J946" s="42"/>
      <c r="K946" s="42"/>
      <c r="L946" s="42"/>
      <c r="M946" s="11" t="str">
        <f xml:space="preserve">
(IF(F946&gt;'admin BN&lt;40'!$C$41,'admin BN&lt;40'!$B$41,
(IF(F946&gt;'admin BN&lt;40'!$C$40,'admin BN&lt;40'!$B$40,
(IF(F946&gt;'admin BN&lt;40'!$C$39,'admin BN&lt;40'!$B$39,
(IF(F946&gt;'admin BN&lt;40'!$C$38,'admin BN&lt;40'!$B$38,
(IF(F946&gt;'admin BN&lt;40'!$C$37,'admin BN&lt;40'!$B$37,
(IF(F946&gt;'admin BN&lt;40'!$C$36,'admin BN&lt;40'!$B$36,
(IF(F946&gt;'admin BN&lt;40'!$C$35,'admin BN&lt;40'!$B$35,
(IF(F946&gt;'admin BN&lt;40'!$C$34,'admin BN&lt;40'!$B$34,
(IF(F946&gt;'admin BN&lt;40'!$C$33,'admin BN&lt;40'!$B$33,
(IF(F946&gt;'admin BN&lt;40'!$C$32,'admin BN&lt;40'!$B$32,
(IF(F946&gt;'admin BN&lt;40'!$C$31,'admin BN&lt;40'!$B$31,
(IF(F946&gt;'admin BN&lt;40'!$C$30,'admin BN&lt;40'!$B$30,
(IF(F946&gt;'admin BN&lt;40'!$C$29,'admin BN&lt;40'!$B$29,IF(F946="","",'admin BN&lt;40'!$B$28)))))))))))))))))))))))))))</f>
        <v/>
      </c>
      <c r="N946" s="12" t="str">
        <f xml:space="preserve">
IF(ISBLANK(K946),"",
IF(K946&gt;'admin BN&lt;40'!$E$6,"Safe",
IF(K946&gt;'admin BN&lt;40'!$G$6,"Danger",)))</f>
        <v/>
      </c>
      <c r="O946" s="13" t="str">
        <f xml:space="preserve">
IF(ISBLANK(L946),"",
IF(L946&gt;'admin BN&lt;40'!$G$7,"Danger",
IF(L946&gt;'admin BN&lt;40'!$F$7,"Alert",
IF(L946&gt;='admin BN&lt;40'!$E$7,"Safe",""))))</f>
        <v/>
      </c>
      <c r="P946" s="14" t="str">
        <f xml:space="preserve">
(IF(G946&gt;'admin BN&lt;40'!$C$23,'admin BN&lt;40'!$B$23,
(IF(G946&gt;'admin BN&lt;40'!$C$22,'admin BN&lt;40'!$B$22,
(IF(G946&gt;'admin BN&lt;40'!$C$21,'admin BN&lt;40'!$B$21,
(IF(G946&gt;'admin BN&lt;40'!$C$20,'admin BN&lt;40'!$B$20,IF(G946&gt;'admin BN&lt;40'!$C$19,'admin BN&lt;40'!$B$19,"")))))))))</f>
        <v/>
      </c>
      <c r="Q946" s="14" t="str">
        <f t="shared" si="28"/>
        <v/>
      </c>
      <c r="R946" s="14">
        <f t="shared" si="29"/>
        <v>5</v>
      </c>
      <c r="S946" s="15" t="str">
        <f xml:space="preserve">
IF($R946&gt;0,"Fill in all required fields",
IF(OR($M946="&gt;3.0%",$M946="2.0-3.0%",$M946="1.5-2.0%",$M946="0.5-1.5%"),"Fuel sulphur content is too high for operation on BN&lt;40, please use a higher BN CLO and the matching sheet",
IF($I946&gt;100,"CLO not suitable for this sheet. Please check BN &gt;100 sheet",
IF(AND($I946&gt;39,$I946&lt;101),"CLO not suitable for this sheet. Please check BN40 - BN100 sheet",
IF(ISERROR(VLOOKUP(Q946,'admin BN&lt;40'!J$6:M$59,4,FALSE)),"",VLOOKUP(Q946,'admin BN&lt;40'!J$6:M$59,4,FALSE))))))</f>
        <v>Fill in all required fields</v>
      </c>
    </row>
    <row r="947" spans="2:19" ht="15">
      <c r="B947" s="10">
        <v>942</v>
      </c>
      <c r="C947" s="41"/>
      <c r="D947" s="42"/>
      <c r="E947" s="42"/>
      <c r="F947" s="42"/>
      <c r="G947" s="42"/>
      <c r="H947" s="42"/>
      <c r="I947" s="42"/>
      <c r="J947" s="42"/>
      <c r="K947" s="42"/>
      <c r="L947" s="42"/>
      <c r="M947" s="11" t="str">
        <f xml:space="preserve">
(IF(F947&gt;'admin BN&lt;40'!$C$41,'admin BN&lt;40'!$B$41,
(IF(F947&gt;'admin BN&lt;40'!$C$40,'admin BN&lt;40'!$B$40,
(IF(F947&gt;'admin BN&lt;40'!$C$39,'admin BN&lt;40'!$B$39,
(IF(F947&gt;'admin BN&lt;40'!$C$38,'admin BN&lt;40'!$B$38,
(IF(F947&gt;'admin BN&lt;40'!$C$37,'admin BN&lt;40'!$B$37,
(IF(F947&gt;'admin BN&lt;40'!$C$36,'admin BN&lt;40'!$B$36,
(IF(F947&gt;'admin BN&lt;40'!$C$35,'admin BN&lt;40'!$B$35,
(IF(F947&gt;'admin BN&lt;40'!$C$34,'admin BN&lt;40'!$B$34,
(IF(F947&gt;'admin BN&lt;40'!$C$33,'admin BN&lt;40'!$B$33,
(IF(F947&gt;'admin BN&lt;40'!$C$32,'admin BN&lt;40'!$B$32,
(IF(F947&gt;'admin BN&lt;40'!$C$31,'admin BN&lt;40'!$B$31,
(IF(F947&gt;'admin BN&lt;40'!$C$30,'admin BN&lt;40'!$B$30,
(IF(F947&gt;'admin BN&lt;40'!$C$29,'admin BN&lt;40'!$B$29,IF(F947="","",'admin BN&lt;40'!$B$28)))))))))))))))))))))))))))</f>
        <v/>
      </c>
      <c r="N947" s="12" t="str">
        <f xml:space="preserve">
IF(ISBLANK(K947),"",
IF(K947&gt;'admin BN&lt;40'!$E$6,"Safe",
IF(K947&gt;'admin BN&lt;40'!$G$6,"Danger",)))</f>
        <v/>
      </c>
      <c r="O947" s="13" t="str">
        <f xml:space="preserve">
IF(ISBLANK(L947),"",
IF(L947&gt;'admin BN&lt;40'!$G$7,"Danger",
IF(L947&gt;'admin BN&lt;40'!$F$7,"Alert",
IF(L947&gt;='admin BN&lt;40'!$E$7,"Safe",""))))</f>
        <v/>
      </c>
      <c r="P947" s="14" t="str">
        <f xml:space="preserve">
(IF(G947&gt;'admin BN&lt;40'!$C$23,'admin BN&lt;40'!$B$23,
(IF(G947&gt;'admin BN&lt;40'!$C$22,'admin BN&lt;40'!$B$22,
(IF(G947&gt;'admin BN&lt;40'!$C$21,'admin BN&lt;40'!$B$21,
(IF(G947&gt;'admin BN&lt;40'!$C$20,'admin BN&lt;40'!$B$20,IF(G947&gt;'admin BN&lt;40'!$C$19,'admin BN&lt;40'!$B$19,"")))))))))</f>
        <v/>
      </c>
      <c r="Q947" s="14" t="str">
        <f t="shared" si="28"/>
        <v/>
      </c>
      <c r="R947" s="14">
        <f t="shared" si="29"/>
        <v>5</v>
      </c>
      <c r="S947" s="15" t="str">
        <f xml:space="preserve">
IF($R947&gt;0,"Fill in all required fields",
IF(OR($M947="&gt;3.0%",$M947="2.0-3.0%",$M947="1.5-2.0%",$M947="0.5-1.5%"),"Fuel sulphur content is too high for operation on BN&lt;40, please use a higher BN CLO and the matching sheet",
IF($I947&gt;100,"CLO not suitable for this sheet. Please check BN &gt;100 sheet",
IF(AND($I947&gt;39,$I947&lt;101),"CLO not suitable for this sheet. Please check BN40 - BN100 sheet",
IF(ISERROR(VLOOKUP(Q947,'admin BN&lt;40'!J$6:M$59,4,FALSE)),"",VLOOKUP(Q947,'admin BN&lt;40'!J$6:M$59,4,FALSE))))))</f>
        <v>Fill in all required fields</v>
      </c>
    </row>
    <row r="948" spans="2:19" ht="15">
      <c r="B948" s="10">
        <v>943</v>
      </c>
      <c r="C948" s="41"/>
      <c r="D948" s="42"/>
      <c r="E948" s="42"/>
      <c r="F948" s="42"/>
      <c r="G948" s="42"/>
      <c r="H948" s="42"/>
      <c r="I948" s="42"/>
      <c r="J948" s="42"/>
      <c r="K948" s="42"/>
      <c r="L948" s="42"/>
      <c r="M948" s="11" t="str">
        <f xml:space="preserve">
(IF(F948&gt;'admin BN&lt;40'!$C$41,'admin BN&lt;40'!$B$41,
(IF(F948&gt;'admin BN&lt;40'!$C$40,'admin BN&lt;40'!$B$40,
(IF(F948&gt;'admin BN&lt;40'!$C$39,'admin BN&lt;40'!$B$39,
(IF(F948&gt;'admin BN&lt;40'!$C$38,'admin BN&lt;40'!$B$38,
(IF(F948&gt;'admin BN&lt;40'!$C$37,'admin BN&lt;40'!$B$37,
(IF(F948&gt;'admin BN&lt;40'!$C$36,'admin BN&lt;40'!$B$36,
(IF(F948&gt;'admin BN&lt;40'!$C$35,'admin BN&lt;40'!$B$35,
(IF(F948&gt;'admin BN&lt;40'!$C$34,'admin BN&lt;40'!$B$34,
(IF(F948&gt;'admin BN&lt;40'!$C$33,'admin BN&lt;40'!$B$33,
(IF(F948&gt;'admin BN&lt;40'!$C$32,'admin BN&lt;40'!$B$32,
(IF(F948&gt;'admin BN&lt;40'!$C$31,'admin BN&lt;40'!$B$31,
(IF(F948&gt;'admin BN&lt;40'!$C$30,'admin BN&lt;40'!$B$30,
(IF(F948&gt;'admin BN&lt;40'!$C$29,'admin BN&lt;40'!$B$29,IF(F948="","",'admin BN&lt;40'!$B$28)))))))))))))))))))))))))))</f>
        <v/>
      </c>
      <c r="N948" s="12" t="str">
        <f xml:space="preserve">
IF(ISBLANK(K948),"",
IF(K948&gt;'admin BN&lt;40'!$E$6,"Safe",
IF(K948&gt;'admin BN&lt;40'!$G$6,"Danger",)))</f>
        <v/>
      </c>
      <c r="O948" s="13" t="str">
        <f xml:space="preserve">
IF(ISBLANK(L948),"",
IF(L948&gt;'admin BN&lt;40'!$G$7,"Danger",
IF(L948&gt;'admin BN&lt;40'!$F$7,"Alert",
IF(L948&gt;='admin BN&lt;40'!$E$7,"Safe",""))))</f>
        <v/>
      </c>
      <c r="P948" s="14" t="str">
        <f xml:space="preserve">
(IF(G948&gt;'admin BN&lt;40'!$C$23,'admin BN&lt;40'!$B$23,
(IF(G948&gt;'admin BN&lt;40'!$C$22,'admin BN&lt;40'!$B$22,
(IF(G948&gt;'admin BN&lt;40'!$C$21,'admin BN&lt;40'!$B$21,
(IF(G948&gt;'admin BN&lt;40'!$C$20,'admin BN&lt;40'!$B$20,IF(G948&gt;'admin BN&lt;40'!$C$19,'admin BN&lt;40'!$B$19,"")))))))))</f>
        <v/>
      </c>
      <c r="Q948" s="14" t="str">
        <f t="shared" si="28"/>
        <v/>
      </c>
      <c r="R948" s="14">
        <f t="shared" si="29"/>
        <v>5</v>
      </c>
      <c r="S948" s="15" t="str">
        <f xml:space="preserve">
IF($R948&gt;0,"Fill in all required fields",
IF(OR($M948="&gt;3.0%",$M948="2.0-3.0%",$M948="1.5-2.0%",$M948="0.5-1.5%"),"Fuel sulphur content is too high for operation on BN&lt;40, please use a higher BN CLO and the matching sheet",
IF($I948&gt;100,"CLO not suitable for this sheet. Please check BN &gt;100 sheet",
IF(AND($I948&gt;39,$I948&lt;101),"CLO not suitable for this sheet. Please check BN40 - BN100 sheet",
IF(ISERROR(VLOOKUP(Q948,'admin BN&lt;40'!J$6:M$59,4,FALSE)),"",VLOOKUP(Q948,'admin BN&lt;40'!J$6:M$59,4,FALSE))))))</f>
        <v>Fill in all required fields</v>
      </c>
    </row>
    <row r="949" spans="2:19" ht="15">
      <c r="B949" s="10">
        <v>944</v>
      </c>
      <c r="C949" s="41"/>
      <c r="D949" s="42"/>
      <c r="E949" s="42"/>
      <c r="F949" s="42"/>
      <c r="G949" s="42"/>
      <c r="H949" s="42"/>
      <c r="I949" s="42"/>
      <c r="J949" s="42"/>
      <c r="K949" s="42"/>
      <c r="L949" s="42"/>
      <c r="M949" s="11" t="str">
        <f xml:space="preserve">
(IF(F949&gt;'admin BN&lt;40'!$C$41,'admin BN&lt;40'!$B$41,
(IF(F949&gt;'admin BN&lt;40'!$C$40,'admin BN&lt;40'!$B$40,
(IF(F949&gt;'admin BN&lt;40'!$C$39,'admin BN&lt;40'!$B$39,
(IF(F949&gt;'admin BN&lt;40'!$C$38,'admin BN&lt;40'!$B$38,
(IF(F949&gt;'admin BN&lt;40'!$C$37,'admin BN&lt;40'!$B$37,
(IF(F949&gt;'admin BN&lt;40'!$C$36,'admin BN&lt;40'!$B$36,
(IF(F949&gt;'admin BN&lt;40'!$C$35,'admin BN&lt;40'!$B$35,
(IF(F949&gt;'admin BN&lt;40'!$C$34,'admin BN&lt;40'!$B$34,
(IF(F949&gt;'admin BN&lt;40'!$C$33,'admin BN&lt;40'!$B$33,
(IF(F949&gt;'admin BN&lt;40'!$C$32,'admin BN&lt;40'!$B$32,
(IF(F949&gt;'admin BN&lt;40'!$C$31,'admin BN&lt;40'!$B$31,
(IF(F949&gt;'admin BN&lt;40'!$C$30,'admin BN&lt;40'!$B$30,
(IF(F949&gt;'admin BN&lt;40'!$C$29,'admin BN&lt;40'!$B$29,IF(F949="","",'admin BN&lt;40'!$B$28)))))))))))))))))))))))))))</f>
        <v/>
      </c>
      <c r="N949" s="12" t="str">
        <f xml:space="preserve">
IF(ISBLANK(K949),"",
IF(K949&gt;'admin BN&lt;40'!$E$6,"Safe",
IF(K949&gt;'admin BN&lt;40'!$G$6,"Danger",)))</f>
        <v/>
      </c>
      <c r="O949" s="13" t="str">
        <f xml:space="preserve">
IF(ISBLANK(L949),"",
IF(L949&gt;'admin BN&lt;40'!$G$7,"Danger",
IF(L949&gt;'admin BN&lt;40'!$F$7,"Alert",
IF(L949&gt;='admin BN&lt;40'!$E$7,"Safe",""))))</f>
        <v/>
      </c>
      <c r="P949" s="14" t="str">
        <f xml:space="preserve">
(IF(G949&gt;'admin BN&lt;40'!$C$23,'admin BN&lt;40'!$B$23,
(IF(G949&gt;'admin BN&lt;40'!$C$22,'admin BN&lt;40'!$B$22,
(IF(G949&gt;'admin BN&lt;40'!$C$21,'admin BN&lt;40'!$B$21,
(IF(G949&gt;'admin BN&lt;40'!$C$20,'admin BN&lt;40'!$B$20,IF(G949&gt;'admin BN&lt;40'!$C$19,'admin BN&lt;40'!$B$19,"")))))))))</f>
        <v/>
      </c>
      <c r="Q949" s="14" t="str">
        <f t="shared" si="28"/>
        <v/>
      </c>
      <c r="R949" s="14">
        <f t="shared" si="29"/>
        <v>5</v>
      </c>
      <c r="S949" s="15" t="str">
        <f xml:space="preserve">
IF($R949&gt;0,"Fill in all required fields",
IF(OR($M949="&gt;3.0%",$M949="2.0-3.0%",$M949="1.5-2.0%",$M949="0.5-1.5%"),"Fuel sulphur content is too high for operation on BN&lt;40, please use a higher BN CLO and the matching sheet",
IF($I949&gt;100,"CLO not suitable for this sheet. Please check BN &gt;100 sheet",
IF(AND($I949&gt;39,$I949&lt;101),"CLO not suitable for this sheet. Please check BN40 - BN100 sheet",
IF(ISERROR(VLOOKUP(Q949,'admin BN&lt;40'!J$6:M$59,4,FALSE)),"",VLOOKUP(Q949,'admin BN&lt;40'!J$6:M$59,4,FALSE))))))</f>
        <v>Fill in all required fields</v>
      </c>
    </row>
    <row r="950" spans="2:19" ht="15">
      <c r="B950" s="10">
        <v>945</v>
      </c>
      <c r="C950" s="41"/>
      <c r="D950" s="42"/>
      <c r="E950" s="42"/>
      <c r="F950" s="42"/>
      <c r="G950" s="42"/>
      <c r="H950" s="42"/>
      <c r="I950" s="42"/>
      <c r="J950" s="42"/>
      <c r="K950" s="42"/>
      <c r="L950" s="42"/>
      <c r="M950" s="11" t="str">
        <f xml:space="preserve">
(IF(F950&gt;'admin BN&lt;40'!$C$41,'admin BN&lt;40'!$B$41,
(IF(F950&gt;'admin BN&lt;40'!$C$40,'admin BN&lt;40'!$B$40,
(IF(F950&gt;'admin BN&lt;40'!$C$39,'admin BN&lt;40'!$B$39,
(IF(F950&gt;'admin BN&lt;40'!$C$38,'admin BN&lt;40'!$B$38,
(IF(F950&gt;'admin BN&lt;40'!$C$37,'admin BN&lt;40'!$B$37,
(IF(F950&gt;'admin BN&lt;40'!$C$36,'admin BN&lt;40'!$B$36,
(IF(F950&gt;'admin BN&lt;40'!$C$35,'admin BN&lt;40'!$B$35,
(IF(F950&gt;'admin BN&lt;40'!$C$34,'admin BN&lt;40'!$B$34,
(IF(F950&gt;'admin BN&lt;40'!$C$33,'admin BN&lt;40'!$B$33,
(IF(F950&gt;'admin BN&lt;40'!$C$32,'admin BN&lt;40'!$B$32,
(IF(F950&gt;'admin BN&lt;40'!$C$31,'admin BN&lt;40'!$B$31,
(IF(F950&gt;'admin BN&lt;40'!$C$30,'admin BN&lt;40'!$B$30,
(IF(F950&gt;'admin BN&lt;40'!$C$29,'admin BN&lt;40'!$B$29,IF(F950="","",'admin BN&lt;40'!$B$28)))))))))))))))))))))))))))</f>
        <v/>
      </c>
      <c r="N950" s="12" t="str">
        <f xml:space="preserve">
IF(ISBLANK(K950),"",
IF(K950&gt;'admin BN&lt;40'!$E$6,"Safe",
IF(K950&gt;'admin BN&lt;40'!$G$6,"Danger",)))</f>
        <v/>
      </c>
      <c r="O950" s="13" t="str">
        <f xml:space="preserve">
IF(ISBLANK(L950),"",
IF(L950&gt;'admin BN&lt;40'!$G$7,"Danger",
IF(L950&gt;'admin BN&lt;40'!$F$7,"Alert",
IF(L950&gt;='admin BN&lt;40'!$E$7,"Safe",""))))</f>
        <v/>
      </c>
      <c r="P950" s="14" t="str">
        <f xml:space="preserve">
(IF(G950&gt;'admin BN&lt;40'!$C$23,'admin BN&lt;40'!$B$23,
(IF(G950&gt;'admin BN&lt;40'!$C$22,'admin BN&lt;40'!$B$22,
(IF(G950&gt;'admin BN&lt;40'!$C$21,'admin BN&lt;40'!$B$21,
(IF(G950&gt;'admin BN&lt;40'!$C$20,'admin BN&lt;40'!$B$20,IF(G950&gt;'admin BN&lt;40'!$C$19,'admin BN&lt;40'!$B$19,"")))))))))</f>
        <v/>
      </c>
      <c r="Q950" s="14" t="str">
        <f t="shared" si="28"/>
        <v/>
      </c>
      <c r="R950" s="14">
        <f t="shared" si="29"/>
        <v>5</v>
      </c>
      <c r="S950" s="15" t="str">
        <f xml:space="preserve">
IF($R950&gt;0,"Fill in all required fields",
IF(OR($M950="&gt;3.0%",$M950="2.0-3.0%",$M950="1.5-2.0%",$M950="0.5-1.5%"),"Fuel sulphur content is too high for operation on BN&lt;40, please use a higher BN CLO and the matching sheet",
IF($I950&gt;100,"CLO not suitable for this sheet. Please check BN &gt;100 sheet",
IF(AND($I950&gt;39,$I950&lt;101),"CLO not suitable for this sheet. Please check BN40 - BN100 sheet",
IF(ISERROR(VLOOKUP(Q950,'admin BN&lt;40'!J$6:M$59,4,FALSE)),"",VLOOKUP(Q950,'admin BN&lt;40'!J$6:M$59,4,FALSE))))))</f>
        <v>Fill in all required fields</v>
      </c>
    </row>
    <row r="951" spans="2:19" ht="15">
      <c r="B951" s="10">
        <v>946</v>
      </c>
      <c r="C951" s="41"/>
      <c r="D951" s="42"/>
      <c r="E951" s="42"/>
      <c r="F951" s="42"/>
      <c r="G951" s="42"/>
      <c r="H951" s="42"/>
      <c r="I951" s="42"/>
      <c r="J951" s="42"/>
      <c r="K951" s="42"/>
      <c r="L951" s="42"/>
      <c r="M951" s="11" t="str">
        <f xml:space="preserve">
(IF(F951&gt;'admin BN&lt;40'!$C$41,'admin BN&lt;40'!$B$41,
(IF(F951&gt;'admin BN&lt;40'!$C$40,'admin BN&lt;40'!$B$40,
(IF(F951&gt;'admin BN&lt;40'!$C$39,'admin BN&lt;40'!$B$39,
(IF(F951&gt;'admin BN&lt;40'!$C$38,'admin BN&lt;40'!$B$38,
(IF(F951&gt;'admin BN&lt;40'!$C$37,'admin BN&lt;40'!$B$37,
(IF(F951&gt;'admin BN&lt;40'!$C$36,'admin BN&lt;40'!$B$36,
(IF(F951&gt;'admin BN&lt;40'!$C$35,'admin BN&lt;40'!$B$35,
(IF(F951&gt;'admin BN&lt;40'!$C$34,'admin BN&lt;40'!$B$34,
(IF(F951&gt;'admin BN&lt;40'!$C$33,'admin BN&lt;40'!$B$33,
(IF(F951&gt;'admin BN&lt;40'!$C$32,'admin BN&lt;40'!$B$32,
(IF(F951&gt;'admin BN&lt;40'!$C$31,'admin BN&lt;40'!$B$31,
(IF(F951&gt;'admin BN&lt;40'!$C$30,'admin BN&lt;40'!$B$30,
(IF(F951&gt;'admin BN&lt;40'!$C$29,'admin BN&lt;40'!$B$29,IF(F951="","",'admin BN&lt;40'!$B$28)))))))))))))))))))))))))))</f>
        <v/>
      </c>
      <c r="N951" s="12" t="str">
        <f xml:space="preserve">
IF(ISBLANK(K951),"",
IF(K951&gt;'admin BN&lt;40'!$E$6,"Safe",
IF(K951&gt;'admin BN&lt;40'!$G$6,"Danger",)))</f>
        <v/>
      </c>
      <c r="O951" s="13" t="str">
        <f xml:space="preserve">
IF(ISBLANK(L951),"",
IF(L951&gt;'admin BN&lt;40'!$G$7,"Danger",
IF(L951&gt;'admin BN&lt;40'!$F$7,"Alert",
IF(L951&gt;='admin BN&lt;40'!$E$7,"Safe",""))))</f>
        <v/>
      </c>
      <c r="P951" s="14" t="str">
        <f xml:space="preserve">
(IF(G951&gt;'admin BN&lt;40'!$C$23,'admin BN&lt;40'!$B$23,
(IF(G951&gt;'admin BN&lt;40'!$C$22,'admin BN&lt;40'!$B$22,
(IF(G951&gt;'admin BN&lt;40'!$C$21,'admin BN&lt;40'!$B$21,
(IF(G951&gt;'admin BN&lt;40'!$C$20,'admin BN&lt;40'!$B$20,IF(G951&gt;'admin BN&lt;40'!$C$19,'admin BN&lt;40'!$B$19,"")))))))))</f>
        <v/>
      </c>
      <c r="Q951" s="14" t="str">
        <f t="shared" si="28"/>
        <v/>
      </c>
      <c r="R951" s="14">
        <f t="shared" si="29"/>
        <v>5</v>
      </c>
      <c r="S951" s="15" t="str">
        <f xml:space="preserve">
IF($R951&gt;0,"Fill in all required fields",
IF(OR($M951="&gt;3.0%",$M951="2.0-3.0%",$M951="1.5-2.0%",$M951="0.5-1.5%"),"Fuel sulphur content is too high for operation on BN&lt;40, please use a higher BN CLO and the matching sheet",
IF($I951&gt;100,"CLO not suitable for this sheet. Please check BN &gt;100 sheet",
IF(AND($I951&gt;39,$I951&lt;101),"CLO not suitable for this sheet. Please check BN40 - BN100 sheet",
IF(ISERROR(VLOOKUP(Q951,'admin BN&lt;40'!J$6:M$59,4,FALSE)),"",VLOOKUP(Q951,'admin BN&lt;40'!J$6:M$59,4,FALSE))))))</f>
        <v>Fill in all required fields</v>
      </c>
    </row>
    <row r="952" spans="2:19" ht="15">
      <c r="B952" s="10">
        <v>947</v>
      </c>
      <c r="C952" s="41"/>
      <c r="D952" s="42"/>
      <c r="E952" s="42"/>
      <c r="F952" s="42"/>
      <c r="G952" s="42"/>
      <c r="H952" s="42"/>
      <c r="I952" s="42"/>
      <c r="J952" s="42"/>
      <c r="K952" s="42"/>
      <c r="L952" s="42"/>
      <c r="M952" s="11" t="str">
        <f xml:space="preserve">
(IF(F952&gt;'admin BN&lt;40'!$C$41,'admin BN&lt;40'!$B$41,
(IF(F952&gt;'admin BN&lt;40'!$C$40,'admin BN&lt;40'!$B$40,
(IF(F952&gt;'admin BN&lt;40'!$C$39,'admin BN&lt;40'!$B$39,
(IF(F952&gt;'admin BN&lt;40'!$C$38,'admin BN&lt;40'!$B$38,
(IF(F952&gt;'admin BN&lt;40'!$C$37,'admin BN&lt;40'!$B$37,
(IF(F952&gt;'admin BN&lt;40'!$C$36,'admin BN&lt;40'!$B$36,
(IF(F952&gt;'admin BN&lt;40'!$C$35,'admin BN&lt;40'!$B$35,
(IF(F952&gt;'admin BN&lt;40'!$C$34,'admin BN&lt;40'!$B$34,
(IF(F952&gt;'admin BN&lt;40'!$C$33,'admin BN&lt;40'!$B$33,
(IF(F952&gt;'admin BN&lt;40'!$C$32,'admin BN&lt;40'!$B$32,
(IF(F952&gt;'admin BN&lt;40'!$C$31,'admin BN&lt;40'!$B$31,
(IF(F952&gt;'admin BN&lt;40'!$C$30,'admin BN&lt;40'!$B$30,
(IF(F952&gt;'admin BN&lt;40'!$C$29,'admin BN&lt;40'!$B$29,IF(F952="","",'admin BN&lt;40'!$B$28)))))))))))))))))))))))))))</f>
        <v/>
      </c>
      <c r="N952" s="12" t="str">
        <f xml:space="preserve">
IF(ISBLANK(K952),"",
IF(K952&gt;'admin BN&lt;40'!$E$6,"Safe",
IF(K952&gt;'admin BN&lt;40'!$G$6,"Danger",)))</f>
        <v/>
      </c>
      <c r="O952" s="13" t="str">
        <f xml:space="preserve">
IF(ISBLANK(L952),"",
IF(L952&gt;'admin BN&lt;40'!$G$7,"Danger",
IF(L952&gt;'admin BN&lt;40'!$F$7,"Alert",
IF(L952&gt;='admin BN&lt;40'!$E$7,"Safe",""))))</f>
        <v/>
      </c>
      <c r="P952" s="14" t="str">
        <f xml:space="preserve">
(IF(G952&gt;'admin BN&lt;40'!$C$23,'admin BN&lt;40'!$B$23,
(IF(G952&gt;'admin BN&lt;40'!$C$22,'admin BN&lt;40'!$B$22,
(IF(G952&gt;'admin BN&lt;40'!$C$21,'admin BN&lt;40'!$B$21,
(IF(G952&gt;'admin BN&lt;40'!$C$20,'admin BN&lt;40'!$B$20,IF(G952&gt;'admin BN&lt;40'!$C$19,'admin BN&lt;40'!$B$19,"")))))))))</f>
        <v/>
      </c>
      <c r="Q952" s="14" t="str">
        <f t="shared" si="28"/>
        <v/>
      </c>
      <c r="R952" s="14">
        <f t="shared" si="29"/>
        <v>5</v>
      </c>
      <c r="S952" s="15" t="str">
        <f xml:space="preserve">
IF($R952&gt;0,"Fill in all required fields",
IF(OR($M952="&gt;3.0%",$M952="2.0-3.0%",$M952="1.5-2.0%",$M952="0.5-1.5%"),"Fuel sulphur content is too high for operation on BN&lt;40, please use a higher BN CLO and the matching sheet",
IF($I952&gt;100,"CLO not suitable for this sheet. Please check BN &gt;100 sheet",
IF(AND($I952&gt;39,$I952&lt;101),"CLO not suitable for this sheet. Please check BN40 - BN100 sheet",
IF(ISERROR(VLOOKUP(Q952,'admin BN&lt;40'!J$6:M$59,4,FALSE)),"",VLOOKUP(Q952,'admin BN&lt;40'!J$6:M$59,4,FALSE))))))</f>
        <v>Fill in all required fields</v>
      </c>
    </row>
    <row r="953" spans="2:19" ht="15">
      <c r="B953" s="10">
        <v>948</v>
      </c>
      <c r="C953" s="41"/>
      <c r="D953" s="42"/>
      <c r="E953" s="42"/>
      <c r="F953" s="42"/>
      <c r="G953" s="42"/>
      <c r="H953" s="42"/>
      <c r="I953" s="42"/>
      <c r="J953" s="42"/>
      <c r="K953" s="42"/>
      <c r="L953" s="42"/>
      <c r="M953" s="11" t="str">
        <f xml:space="preserve">
(IF(F953&gt;'admin BN&lt;40'!$C$41,'admin BN&lt;40'!$B$41,
(IF(F953&gt;'admin BN&lt;40'!$C$40,'admin BN&lt;40'!$B$40,
(IF(F953&gt;'admin BN&lt;40'!$C$39,'admin BN&lt;40'!$B$39,
(IF(F953&gt;'admin BN&lt;40'!$C$38,'admin BN&lt;40'!$B$38,
(IF(F953&gt;'admin BN&lt;40'!$C$37,'admin BN&lt;40'!$B$37,
(IF(F953&gt;'admin BN&lt;40'!$C$36,'admin BN&lt;40'!$B$36,
(IF(F953&gt;'admin BN&lt;40'!$C$35,'admin BN&lt;40'!$B$35,
(IF(F953&gt;'admin BN&lt;40'!$C$34,'admin BN&lt;40'!$B$34,
(IF(F953&gt;'admin BN&lt;40'!$C$33,'admin BN&lt;40'!$B$33,
(IF(F953&gt;'admin BN&lt;40'!$C$32,'admin BN&lt;40'!$B$32,
(IF(F953&gt;'admin BN&lt;40'!$C$31,'admin BN&lt;40'!$B$31,
(IF(F953&gt;'admin BN&lt;40'!$C$30,'admin BN&lt;40'!$B$30,
(IF(F953&gt;'admin BN&lt;40'!$C$29,'admin BN&lt;40'!$B$29,IF(F953="","",'admin BN&lt;40'!$B$28)))))))))))))))))))))))))))</f>
        <v/>
      </c>
      <c r="N953" s="12" t="str">
        <f xml:space="preserve">
IF(ISBLANK(K953),"",
IF(K953&gt;'admin BN&lt;40'!$E$6,"Safe",
IF(K953&gt;'admin BN&lt;40'!$G$6,"Danger",)))</f>
        <v/>
      </c>
      <c r="O953" s="13" t="str">
        <f xml:space="preserve">
IF(ISBLANK(L953),"",
IF(L953&gt;'admin BN&lt;40'!$G$7,"Danger",
IF(L953&gt;'admin BN&lt;40'!$F$7,"Alert",
IF(L953&gt;='admin BN&lt;40'!$E$7,"Safe",""))))</f>
        <v/>
      </c>
      <c r="P953" s="14" t="str">
        <f xml:space="preserve">
(IF(G953&gt;'admin BN&lt;40'!$C$23,'admin BN&lt;40'!$B$23,
(IF(G953&gt;'admin BN&lt;40'!$C$22,'admin BN&lt;40'!$B$22,
(IF(G953&gt;'admin BN&lt;40'!$C$21,'admin BN&lt;40'!$B$21,
(IF(G953&gt;'admin BN&lt;40'!$C$20,'admin BN&lt;40'!$B$20,IF(G953&gt;'admin BN&lt;40'!$C$19,'admin BN&lt;40'!$B$19,"")))))))))</f>
        <v/>
      </c>
      <c r="Q953" s="14" t="str">
        <f t="shared" si="28"/>
        <v/>
      </c>
      <c r="R953" s="14">
        <f t="shared" si="29"/>
        <v>5</v>
      </c>
      <c r="S953" s="15" t="str">
        <f xml:space="preserve">
IF($R953&gt;0,"Fill in all required fields",
IF(OR($M953="&gt;3.0%",$M953="2.0-3.0%",$M953="1.5-2.0%",$M953="0.5-1.5%"),"Fuel sulphur content is too high for operation on BN&lt;40, please use a higher BN CLO and the matching sheet",
IF($I953&gt;100,"CLO not suitable for this sheet. Please check BN &gt;100 sheet",
IF(AND($I953&gt;39,$I953&lt;101),"CLO not suitable for this sheet. Please check BN40 - BN100 sheet",
IF(ISERROR(VLOOKUP(Q953,'admin BN&lt;40'!J$6:M$59,4,FALSE)),"",VLOOKUP(Q953,'admin BN&lt;40'!J$6:M$59,4,FALSE))))))</f>
        <v>Fill in all required fields</v>
      </c>
    </row>
    <row r="954" spans="2:19" ht="15">
      <c r="B954" s="10">
        <v>949</v>
      </c>
      <c r="C954" s="41"/>
      <c r="D954" s="42"/>
      <c r="E954" s="42"/>
      <c r="F954" s="42"/>
      <c r="G954" s="42"/>
      <c r="H954" s="42"/>
      <c r="I954" s="42"/>
      <c r="J954" s="42"/>
      <c r="K954" s="42"/>
      <c r="L954" s="42"/>
      <c r="M954" s="11" t="str">
        <f xml:space="preserve">
(IF(F954&gt;'admin BN&lt;40'!$C$41,'admin BN&lt;40'!$B$41,
(IF(F954&gt;'admin BN&lt;40'!$C$40,'admin BN&lt;40'!$B$40,
(IF(F954&gt;'admin BN&lt;40'!$C$39,'admin BN&lt;40'!$B$39,
(IF(F954&gt;'admin BN&lt;40'!$C$38,'admin BN&lt;40'!$B$38,
(IF(F954&gt;'admin BN&lt;40'!$C$37,'admin BN&lt;40'!$B$37,
(IF(F954&gt;'admin BN&lt;40'!$C$36,'admin BN&lt;40'!$B$36,
(IF(F954&gt;'admin BN&lt;40'!$C$35,'admin BN&lt;40'!$B$35,
(IF(F954&gt;'admin BN&lt;40'!$C$34,'admin BN&lt;40'!$B$34,
(IF(F954&gt;'admin BN&lt;40'!$C$33,'admin BN&lt;40'!$B$33,
(IF(F954&gt;'admin BN&lt;40'!$C$32,'admin BN&lt;40'!$B$32,
(IF(F954&gt;'admin BN&lt;40'!$C$31,'admin BN&lt;40'!$B$31,
(IF(F954&gt;'admin BN&lt;40'!$C$30,'admin BN&lt;40'!$B$30,
(IF(F954&gt;'admin BN&lt;40'!$C$29,'admin BN&lt;40'!$B$29,IF(F954="","",'admin BN&lt;40'!$B$28)))))))))))))))))))))))))))</f>
        <v/>
      </c>
      <c r="N954" s="12" t="str">
        <f xml:space="preserve">
IF(ISBLANK(K954),"",
IF(K954&gt;'admin BN&lt;40'!$E$6,"Safe",
IF(K954&gt;'admin BN&lt;40'!$G$6,"Danger",)))</f>
        <v/>
      </c>
      <c r="O954" s="13" t="str">
        <f xml:space="preserve">
IF(ISBLANK(L954),"",
IF(L954&gt;'admin BN&lt;40'!$G$7,"Danger",
IF(L954&gt;'admin BN&lt;40'!$F$7,"Alert",
IF(L954&gt;='admin BN&lt;40'!$E$7,"Safe",""))))</f>
        <v/>
      </c>
      <c r="P954" s="14" t="str">
        <f xml:space="preserve">
(IF(G954&gt;'admin BN&lt;40'!$C$23,'admin BN&lt;40'!$B$23,
(IF(G954&gt;'admin BN&lt;40'!$C$22,'admin BN&lt;40'!$B$22,
(IF(G954&gt;'admin BN&lt;40'!$C$21,'admin BN&lt;40'!$B$21,
(IF(G954&gt;'admin BN&lt;40'!$C$20,'admin BN&lt;40'!$B$20,IF(G954&gt;'admin BN&lt;40'!$C$19,'admin BN&lt;40'!$B$19,"")))))))))</f>
        <v/>
      </c>
      <c r="Q954" s="14" t="str">
        <f t="shared" si="28"/>
        <v/>
      </c>
      <c r="R954" s="14">
        <f t="shared" si="29"/>
        <v>5</v>
      </c>
      <c r="S954" s="15" t="str">
        <f xml:space="preserve">
IF($R954&gt;0,"Fill in all required fields",
IF(OR($M954="&gt;3.0%",$M954="2.0-3.0%",$M954="1.5-2.0%",$M954="0.5-1.5%"),"Fuel sulphur content is too high for operation on BN&lt;40, please use a higher BN CLO and the matching sheet",
IF($I954&gt;100,"CLO not suitable for this sheet. Please check BN &gt;100 sheet",
IF(AND($I954&gt;39,$I954&lt;101),"CLO not suitable for this sheet. Please check BN40 - BN100 sheet",
IF(ISERROR(VLOOKUP(Q954,'admin BN&lt;40'!J$6:M$59,4,FALSE)),"",VLOOKUP(Q954,'admin BN&lt;40'!J$6:M$59,4,FALSE))))))</f>
        <v>Fill in all required fields</v>
      </c>
    </row>
    <row r="955" spans="2:19" ht="15">
      <c r="B955" s="10">
        <v>950</v>
      </c>
      <c r="C955" s="41"/>
      <c r="D955" s="42"/>
      <c r="E955" s="42"/>
      <c r="F955" s="42"/>
      <c r="G955" s="42"/>
      <c r="H955" s="42"/>
      <c r="I955" s="42"/>
      <c r="J955" s="42"/>
      <c r="K955" s="42"/>
      <c r="L955" s="42"/>
      <c r="M955" s="11" t="str">
        <f xml:space="preserve">
(IF(F955&gt;'admin BN&lt;40'!$C$41,'admin BN&lt;40'!$B$41,
(IF(F955&gt;'admin BN&lt;40'!$C$40,'admin BN&lt;40'!$B$40,
(IF(F955&gt;'admin BN&lt;40'!$C$39,'admin BN&lt;40'!$B$39,
(IF(F955&gt;'admin BN&lt;40'!$C$38,'admin BN&lt;40'!$B$38,
(IF(F955&gt;'admin BN&lt;40'!$C$37,'admin BN&lt;40'!$B$37,
(IF(F955&gt;'admin BN&lt;40'!$C$36,'admin BN&lt;40'!$B$36,
(IF(F955&gt;'admin BN&lt;40'!$C$35,'admin BN&lt;40'!$B$35,
(IF(F955&gt;'admin BN&lt;40'!$C$34,'admin BN&lt;40'!$B$34,
(IF(F955&gt;'admin BN&lt;40'!$C$33,'admin BN&lt;40'!$B$33,
(IF(F955&gt;'admin BN&lt;40'!$C$32,'admin BN&lt;40'!$B$32,
(IF(F955&gt;'admin BN&lt;40'!$C$31,'admin BN&lt;40'!$B$31,
(IF(F955&gt;'admin BN&lt;40'!$C$30,'admin BN&lt;40'!$B$30,
(IF(F955&gt;'admin BN&lt;40'!$C$29,'admin BN&lt;40'!$B$29,IF(F955="","",'admin BN&lt;40'!$B$28)))))))))))))))))))))))))))</f>
        <v/>
      </c>
      <c r="N955" s="12" t="str">
        <f xml:space="preserve">
IF(ISBLANK(K955),"",
IF(K955&gt;'admin BN&lt;40'!$E$6,"Safe",
IF(K955&gt;'admin BN&lt;40'!$G$6,"Danger",)))</f>
        <v/>
      </c>
      <c r="O955" s="13" t="str">
        <f xml:space="preserve">
IF(ISBLANK(L955),"",
IF(L955&gt;'admin BN&lt;40'!$G$7,"Danger",
IF(L955&gt;'admin BN&lt;40'!$F$7,"Alert",
IF(L955&gt;='admin BN&lt;40'!$E$7,"Safe",""))))</f>
        <v/>
      </c>
      <c r="P955" s="14" t="str">
        <f xml:space="preserve">
(IF(G955&gt;'admin BN&lt;40'!$C$23,'admin BN&lt;40'!$B$23,
(IF(G955&gt;'admin BN&lt;40'!$C$22,'admin BN&lt;40'!$B$22,
(IF(G955&gt;'admin BN&lt;40'!$C$21,'admin BN&lt;40'!$B$21,
(IF(G955&gt;'admin BN&lt;40'!$C$20,'admin BN&lt;40'!$B$20,IF(G955&gt;'admin BN&lt;40'!$C$19,'admin BN&lt;40'!$B$19,"")))))))))</f>
        <v/>
      </c>
      <c r="Q955" s="14" t="str">
        <f t="shared" si="28"/>
        <v/>
      </c>
      <c r="R955" s="14">
        <f t="shared" si="29"/>
        <v>5</v>
      </c>
      <c r="S955" s="15" t="str">
        <f xml:space="preserve">
IF($R955&gt;0,"Fill in all required fields",
IF(OR($M955="&gt;3.0%",$M955="2.0-3.0%",$M955="1.5-2.0%",$M955="0.5-1.5%"),"Fuel sulphur content is too high for operation on BN&lt;40, please use a higher BN CLO and the matching sheet",
IF($I955&gt;100,"CLO not suitable for this sheet. Please check BN &gt;100 sheet",
IF(AND($I955&gt;39,$I955&lt;101),"CLO not suitable for this sheet. Please check BN40 - BN100 sheet",
IF(ISERROR(VLOOKUP(Q955,'admin BN&lt;40'!J$6:M$59,4,FALSE)),"",VLOOKUP(Q955,'admin BN&lt;40'!J$6:M$59,4,FALSE))))))</f>
        <v>Fill in all required fields</v>
      </c>
    </row>
    <row r="956" spans="2:19" ht="15">
      <c r="B956" s="10">
        <v>951</v>
      </c>
      <c r="C956" s="41"/>
      <c r="D956" s="42"/>
      <c r="E956" s="42"/>
      <c r="F956" s="42"/>
      <c r="G956" s="42"/>
      <c r="H956" s="42"/>
      <c r="I956" s="42"/>
      <c r="J956" s="42"/>
      <c r="K956" s="42"/>
      <c r="L956" s="42"/>
      <c r="M956" s="11" t="str">
        <f xml:space="preserve">
(IF(F956&gt;'admin BN&lt;40'!$C$41,'admin BN&lt;40'!$B$41,
(IF(F956&gt;'admin BN&lt;40'!$C$40,'admin BN&lt;40'!$B$40,
(IF(F956&gt;'admin BN&lt;40'!$C$39,'admin BN&lt;40'!$B$39,
(IF(F956&gt;'admin BN&lt;40'!$C$38,'admin BN&lt;40'!$B$38,
(IF(F956&gt;'admin BN&lt;40'!$C$37,'admin BN&lt;40'!$B$37,
(IF(F956&gt;'admin BN&lt;40'!$C$36,'admin BN&lt;40'!$B$36,
(IF(F956&gt;'admin BN&lt;40'!$C$35,'admin BN&lt;40'!$B$35,
(IF(F956&gt;'admin BN&lt;40'!$C$34,'admin BN&lt;40'!$B$34,
(IF(F956&gt;'admin BN&lt;40'!$C$33,'admin BN&lt;40'!$B$33,
(IF(F956&gt;'admin BN&lt;40'!$C$32,'admin BN&lt;40'!$B$32,
(IF(F956&gt;'admin BN&lt;40'!$C$31,'admin BN&lt;40'!$B$31,
(IF(F956&gt;'admin BN&lt;40'!$C$30,'admin BN&lt;40'!$B$30,
(IF(F956&gt;'admin BN&lt;40'!$C$29,'admin BN&lt;40'!$B$29,IF(F956="","",'admin BN&lt;40'!$B$28)))))))))))))))))))))))))))</f>
        <v/>
      </c>
      <c r="N956" s="12" t="str">
        <f xml:space="preserve">
IF(ISBLANK(K956),"",
IF(K956&gt;'admin BN&lt;40'!$E$6,"Safe",
IF(K956&gt;'admin BN&lt;40'!$G$6,"Danger",)))</f>
        <v/>
      </c>
      <c r="O956" s="13" t="str">
        <f xml:space="preserve">
IF(ISBLANK(L956),"",
IF(L956&gt;'admin BN&lt;40'!$G$7,"Danger",
IF(L956&gt;'admin BN&lt;40'!$F$7,"Alert",
IF(L956&gt;='admin BN&lt;40'!$E$7,"Safe",""))))</f>
        <v/>
      </c>
      <c r="P956" s="14" t="str">
        <f xml:space="preserve">
(IF(G956&gt;'admin BN&lt;40'!$C$23,'admin BN&lt;40'!$B$23,
(IF(G956&gt;'admin BN&lt;40'!$C$22,'admin BN&lt;40'!$B$22,
(IF(G956&gt;'admin BN&lt;40'!$C$21,'admin BN&lt;40'!$B$21,
(IF(G956&gt;'admin BN&lt;40'!$C$20,'admin BN&lt;40'!$B$20,IF(G956&gt;'admin BN&lt;40'!$C$19,'admin BN&lt;40'!$B$19,"")))))))))</f>
        <v/>
      </c>
      <c r="Q956" s="14" t="str">
        <f t="shared" si="28"/>
        <v/>
      </c>
      <c r="R956" s="14">
        <f t="shared" si="29"/>
        <v>5</v>
      </c>
      <c r="S956" s="15" t="str">
        <f xml:space="preserve">
IF($R956&gt;0,"Fill in all required fields",
IF(OR($M956="&gt;3.0%",$M956="2.0-3.0%",$M956="1.5-2.0%",$M956="0.5-1.5%"),"Fuel sulphur content is too high for operation on BN&lt;40, please use a higher BN CLO and the matching sheet",
IF($I956&gt;100,"CLO not suitable for this sheet. Please check BN &gt;100 sheet",
IF(AND($I956&gt;39,$I956&lt;101),"CLO not suitable for this sheet. Please check BN40 - BN100 sheet",
IF(ISERROR(VLOOKUP(Q956,'admin BN&lt;40'!J$6:M$59,4,FALSE)),"",VLOOKUP(Q956,'admin BN&lt;40'!J$6:M$59,4,FALSE))))))</f>
        <v>Fill in all required fields</v>
      </c>
    </row>
    <row r="957" spans="2:19" ht="15">
      <c r="B957" s="10">
        <v>952</v>
      </c>
      <c r="C957" s="41"/>
      <c r="D957" s="42"/>
      <c r="E957" s="42"/>
      <c r="F957" s="42"/>
      <c r="G957" s="42"/>
      <c r="H957" s="42"/>
      <c r="I957" s="42"/>
      <c r="J957" s="42"/>
      <c r="K957" s="42"/>
      <c r="L957" s="42"/>
      <c r="M957" s="11" t="str">
        <f xml:space="preserve">
(IF(F957&gt;'admin BN&lt;40'!$C$41,'admin BN&lt;40'!$B$41,
(IF(F957&gt;'admin BN&lt;40'!$C$40,'admin BN&lt;40'!$B$40,
(IF(F957&gt;'admin BN&lt;40'!$C$39,'admin BN&lt;40'!$B$39,
(IF(F957&gt;'admin BN&lt;40'!$C$38,'admin BN&lt;40'!$B$38,
(IF(F957&gt;'admin BN&lt;40'!$C$37,'admin BN&lt;40'!$B$37,
(IF(F957&gt;'admin BN&lt;40'!$C$36,'admin BN&lt;40'!$B$36,
(IF(F957&gt;'admin BN&lt;40'!$C$35,'admin BN&lt;40'!$B$35,
(IF(F957&gt;'admin BN&lt;40'!$C$34,'admin BN&lt;40'!$B$34,
(IF(F957&gt;'admin BN&lt;40'!$C$33,'admin BN&lt;40'!$B$33,
(IF(F957&gt;'admin BN&lt;40'!$C$32,'admin BN&lt;40'!$B$32,
(IF(F957&gt;'admin BN&lt;40'!$C$31,'admin BN&lt;40'!$B$31,
(IF(F957&gt;'admin BN&lt;40'!$C$30,'admin BN&lt;40'!$B$30,
(IF(F957&gt;'admin BN&lt;40'!$C$29,'admin BN&lt;40'!$B$29,IF(F957="","",'admin BN&lt;40'!$B$28)))))))))))))))))))))))))))</f>
        <v/>
      </c>
      <c r="N957" s="12" t="str">
        <f xml:space="preserve">
IF(ISBLANK(K957),"",
IF(K957&gt;'admin BN&lt;40'!$E$6,"Safe",
IF(K957&gt;'admin BN&lt;40'!$G$6,"Danger",)))</f>
        <v/>
      </c>
      <c r="O957" s="13" t="str">
        <f xml:space="preserve">
IF(ISBLANK(L957),"",
IF(L957&gt;'admin BN&lt;40'!$G$7,"Danger",
IF(L957&gt;'admin BN&lt;40'!$F$7,"Alert",
IF(L957&gt;='admin BN&lt;40'!$E$7,"Safe",""))))</f>
        <v/>
      </c>
      <c r="P957" s="14" t="str">
        <f xml:space="preserve">
(IF(G957&gt;'admin BN&lt;40'!$C$23,'admin BN&lt;40'!$B$23,
(IF(G957&gt;'admin BN&lt;40'!$C$22,'admin BN&lt;40'!$B$22,
(IF(G957&gt;'admin BN&lt;40'!$C$21,'admin BN&lt;40'!$B$21,
(IF(G957&gt;'admin BN&lt;40'!$C$20,'admin BN&lt;40'!$B$20,IF(G957&gt;'admin BN&lt;40'!$C$19,'admin BN&lt;40'!$B$19,"")))))))))</f>
        <v/>
      </c>
      <c r="Q957" s="14" t="str">
        <f t="shared" si="28"/>
        <v/>
      </c>
      <c r="R957" s="14">
        <f t="shared" si="29"/>
        <v>5</v>
      </c>
      <c r="S957" s="15" t="str">
        <f xml:space="preserve">
IF($R957&gt;0,"Fill in all required fields",
IF(OR($M957="&gt;3.0%",$M957="2.0-3.0%",$M957="1.5-2.0%",$M957="0.5-1.5%"),"Fuel sulphur content is too high for operation on BN&lt;40, please use a higher BN CLO and the matching sheet",
IF($I957&gt;100,"CLO not suitable for this sheet. Please check BN &gt;100 sheet",
IF(AND($I957&gt;39,$I957&lt;101),"CLO not suitable for this sheet. Please check BN40 - BN100 sheet",
IF(ISERROR(VLOOKUP(Q957,'admin BN&lt;40'!J$6:M$59,4,FALSE)),"",VLOOKUP(Q957,'admin BN&lt;40'!J$6:M$59,4,FALSE))))))</f>
        <v>Fill in all required fields</v>
      </c>
    </row>
    <row r="958" spans="2:19" ht="15">
      <c r="B958" s="10">
        <v>953</v>
      </c>
      <c r="C958" s="41"/>
      <c r="D958" s="42"/>
      <c r="E958" s="42"/>
      <c r="F958" s="42"/>
      <c r="G958" s="42"/>
      <c r="H958" s="42"/>
      <c r="I958" s="42"/>
      <c r="J958" s="42"/>
      <c r="K958" s="42"/>
      <c r="L958" s="42"/>
      <c r="M958" s="11" t="str">
        <f xml:space="preserve">
(IF(F958&gt;'admin BN&lt;40'!$C$41,'admin BN&lt;40'!$B$41,
(IF(F958&gt;'admin BN&lt;40'!$C$40,'admin BN&lt;40'!$B$40,
(IF(F958&gt;'admin BN&lt;40'!$C$39,'admin BN&lt;40'!$B$39,
(IF(F958&gt;'admin BN&lt;40'!$C$38,'admin BN&lt;40'!$B$38,
(IF(F958&gt;'admin BN&lt;40'!$C$37,'admin BN&lt;40'!$B$37,
(IF(F958&gt;'admin BN&lt;40'!$C$36,'admin BN&lt;40'!$B$36,
(IF(F958&gt;'admin BN&lt;40'!$C$35,'admin BN&lt;40'!$B$35,
(IF(F958&gt;'admin BN&lt;40'!$C$34,'admin BN&lt;40'!$B$34,
(IF(F958&gt;'admin BN&lt;40'!$C$33,'admin BN&lt;40'!$B$33,
(IF(F958&gt;'admin BN&lt;40'!$C$32,'admin BN&lt;40'!$B$32,
(IF(F958&gt;'admin BN&lt;40'!$C$31,'admin BN&lt;40'!$B$31,
(IF(F958&gt;'admin BN&lt;40'!$C$30,'admin BN&lt;40'!$B$30,
(IF(F958&gt;'admin BN&lt;40'!$C$29,'admin BN&lt;40'!$B$29,IF(F958="","",'admin BN&lt;40'!$B$28)))))))))))))))))))))))))))</f>
        <v/>
      </c>
      <c r="N958" s="12" t="str">
        <f xml:space="preserve">
IF(ISBLANK(K958),"",
IF(K958&gt;'admin BN&lt;40'!$E$6,"Safe",
IF(K958&gt;'admin BN&lt;40'!$G$6,"Danger",)))</f>
        <v/>
      </c>
      <c r="O958" s="13" t="str">
        <f xml:space="preserve">
IF(ISBLANK(L958),"",
IF(L958&gt;'admin BN&lt;40'!$G$7,"Danger",
IF(L958&gt;'admin BN&lt;40'!$F$7,"Alert",
IF(L958&gt;='admin BN&lt;40'!$E$7,"Safe",""))))</f>
        <v/>
      </c>
      <c r="P958" s="14" t="str">
        <f xml:space="preserve">
(IF(G958&gt;'admin BN&lt;40'!$C$23,'admin BN&lt;40'!$B$23,
(IF(G958&gt;'admin BN&lt;40'!$C$22,'admin BN&lt;40'!$B$22,
(IF(G958&gt;'admin BN&lt;40'!$C$21,'admin BN&lt;40'!$B$21,
(IF(G958&gt;'admin BN&lt;40'!$C$20,'admin BN&lt;40'!$B$20,IF(G958&gt;'admin BN&lt;40'!$C$19,'admin BN&lt;40'!$B$19,"")))))))))</f>
        <v/>
      </c>
      <c r="Q958" s="14" t="str">
        <f t="shared" si="28"/>
        <v/>
      </c>
      <c r="R958" s="14">
        <f t="shared" si="29"/>
        <v>5</v>
      </c>
      <c r="S958" s="15" t="str">
        <f xml:space="preserve">
IF($R958&gt;0,"Fill in all required fields",
IF(OR($M958="&gt;3.0%",$M958="2.0-3.0%",$M958="1.5-2.0%",$M958="0.5-1.5%"),"Fuel sulphur content is too high for operation on BN&lt;40, please use a higher BN CLO and the matching sheet",
IF($I958&gt;100,"CLO not suitable for this sheet. Please check BN &gt;100 sheet",
IF(AND($I958&gt;39,$I958&lt;101),"CLO not suitable for this sheet. Please check BN40 - BN100 sheet",
IF(ISERROR(VLOOKUP(Q958,'admin BN&lt;40'!J$6:M$59,4,FALSE)),"",VLOOKUP(Q958,'admin BN&lt;40'!J$6:M$59,4,FALSE))))))</f>
        <v>Fill in all required fields</v>
      </c>
    </row>
    <row r="959" spans="2:19" ht="15">
      <c r="B959" s="10">
        <v>954</v>
      </c>
      <c r="C959" s="41"/>
      <c r="D959" s="42"/>
      <c r="E959" s="42"/>
      <c r="F959" s="42"/>
      <c r="G959" s="42"/>
      <c r="H959" s="42"/>
      <c r="I959" s="42"/>
      <c r="J959" s="42"/>
      <c r="K959" s="42"/>
      <c r="L959" s="42"/>
      <c r="M959" s="11" t="str">
        <f xml:space="preserve">
(IF(F959&gt;'admin BN&lt;40'!$C$41,'admin BN&lt;40'!$B$41,
(IF(F959&gt;'admin BN&lt;40'!$C$40,'admin BN&lt;40'!$B$40,
(IF(F959&gt;'admin BN&lt;40'!$C$39,'admin BN&lt;40'!$B$39,
(IF(F959&gt;'admin BN&lt;40'!$C$38,'admin BN&lt;40'!$B$38,
(IF(F959&gt;'admin BN&lt;40'!$C$37,'admin BN&lt;40'!$B$37,
(IF(F959&gt;'admin BN&lt;40'!$C$36,'admin BN&lt;40'!$B$36,
(IF(F959&gt;'admin BN&lt;40'!$C$35,'admin BN&lt;40'!$B$35,
(IF(F959&gt;'admin BN&lt;40'!$C$34,'admin BN&lt;40'!$B$34,
(IF(F959&gt;'admin BN&lt;40'!$C$33,'admin BN&lt;40'!$B$33,
(IF(F959&gt;'admin BN&lt;40'!$C$32,'admin BN&lt;40'!$B$32,
(IF(F959&gt;'admin BN&lt;40'!$C$31,'admin BN&lt;40'!$B$31,
(IF(F959&gt;'admin BN&lt;40'!$C$30,'admin BN&lt;40'!$B$30,
(IF(F959&gt;'admin BN&lt;40'!$C$29,'admin BN&lt;40'!$B$29,IF(F959="","",'admin BN&lt;40'!$B$28)))))))))))))))))))))))))))</f>
        <v/>
      </c>
      <c r="N959" s="12" t="str">
        <f xml:space="preserve">
IF(ISBLANK(K959),"",
IF(K959&gt;'admin BN&lt;40'!$E$6,"Safe",
IF(K959&gt;'admin BN&lt;40'!$G$6,"Danger",)))</f>
        <v/>
      </c>
      <c r="O959" s="13" t="str">
        <f xml:space="preserve">
IF(ISBLANK(L959),"",
IF(L959&gt;'admin BN&lt;40'!$G$7,"Danger",
IF(L959&gt;'admin BN&lt;40'!$F$7,"Alert",
IF(L959&gt;='admin BN&lt;40'!$E$7,"Safe",""))))</f>
        <v/>
      </c>
      <c r="P959" s="14" t="str">
        <f xml:space="preserve">
(IF(G959&gt;'admin BN&lt;40'!$C$23,'admin BN&lt;40'!$B$23,
(IF(G959&gt;'admin BN&lt;40'!$C$22,'admin BN&lt;40'!$B$22,
(IF(G959&gt;'admin BN&lt;40'!$C$21,'admin BN&lt;40'!$B$21,
(IF(G959&gt;'admin BN&lt;40'!$C$20,'admin BN&lt;40'!$B$20,IF(G959&gt;'admin BN&lt;40'!$C$19,'admin BN&lt;40'!$B$19,"")))))))))</f>
        <v/>
      </c>
      <c r="Q959" s="14" t="str">
        <f t="shared" si="28"/>
        <v/>
      </c>
      <c r="R959" s="14">
        <f t="shared" si="29"/>
        <v>5</v>
      </c>
      <c r="S959" s="15" t="str">
        <f xml:space="preserve">
IF($R959&gt;0,"Fill in all required fields",
IF(OR($M959="&gt;3.0%",$M959="2.0-3.0%",$M959="1.5-2.0%",$M959="0.5-1.5%"),"Fuel sulphur content is too high for operation on BN&lt;40, please use a higher BN CLO and the matching sheet",
IF($I959&gt;100,"CLO not suitable for this sheet. Please check BN &gt;100 sheet",
IF(AND($I959&gt;39,$I959&lt;101),"CLO not suitable for this sheet. Please check BN40 - BN100 sheet",
IF(ISERROR(VLOOKUP(Q959,'admin BN&lt;40'!J$6:M$59,4,FALSE)),"",VLOOKUP(Q959,'admin BN&lt;40'!J$6:M$59,4,FALSE))))))</f>
        <v>Fill in all required fields</v>
      </c>
    </row>
    <row r="960" spans="2:19" ht="15">
      <c r="B960" s="10">
        <v>955</v>
      </c>
      <c r="C960" s="41"/>
      <c r="D960" s="42"/>
      <c r="E960" s="42"/>
      <c r="F960" s="42"/>
      <c r="G960" s="42"/>
      <c r="H960" s="42"/>
      <c r="I960" s="42"/>
      <c r="J960" s="42"/>
      <c r="K960" s="42"/>
      <c r="L960" s="42"/>
      <c r="M960" s="11" t="str">
        <f xml:space="preserve">
(IF(F960&gt;'admin BN&lt;40'!$C$41,'admin BN&lt;40'!$B$41,
(IF(F960&gt;'admin BN&lt;40'!$C$40,'admin BN&lt;40'!$B$40,
(IF(F960&gt;'admin BN&lt;40'!$C$39,'admin BN&lt;40'!$B$39,
(IF(F960&gt;'admin BN&lt;40'!$C$38,'admin BN&lt;40'!$B$38,
(IF(F960&gt;'admin BN&lt;40'!$C$37,'admin BN&lt;40'!$B$37,
(IF(F960&gt;'admin BN&lt;40'!$C$36,'admin BN&lt;40'!$B$36,
(IF(F960&gt;'admin BN&lt;40'!$C$35,'admin BN&lt;40'!$B$35,
(IF(F960&gt;'admin BN&lt;40'!$C$34,'admin BN&lt;40'!$B$34,
(IF(F960&gt;'admin BN&lt;40'!$C$33,'admin BN&lt;40'!$B$33,
(IF(F960&gt;'admin BN&lt;40'!$C$32,'admin BN&lt;40'!$B$32,
(IF(F960&gt;'admin BN&lt;40'!$C$31,'admin BN&lt;40'!$B$31,
(IF(F960&gt;'admin BN&lt;40'!$C$30,'admin BN&lt;40'!$B$30,
(IF(F960&gt;'admin BN&lt;40'!$C$29,'admin BN&lt;40'!$B$29,IF(F960="","",'admin BN&lt;40'!$B$28)))))))))))))))))))))))))))</f>
        <v/>
      </c>
      <c r="N960" s="12" t="str">
        <f xml:space="preserve">
IF(ISBLANK(K960),"",
IF(K960&gt;'admin BN&lt;40'!$E$6,"Safe",
IF(K960&gt;'admin BN&lt;40'!$G$6,"Danger",)))</f>
        <v/>
      </c>
      <c r="O960" s="13" t="str">
        <f xml:space="preserve">
IF(ISBLANK(L960),"",
IF(L960&gt;'admin BN&lt;40'!$G$7,"Danger",
IF(L960&gt;'admin BN&lt;40'!$F$7,"Alert",
IF(L960&gt;='admin BN&lt;40'!$E$7,"Safe",""))))</f>
        <v/>
      </c>
      <c r="P960" s="14" t="str">
        <f xml:space="preserve">
(IF(G960&gt;'admin BN&lt;40'!$C$23,'admin BN&lt;40'!$B$23,
(IF(G960&gt;'admin BN&lt;40'!$C$22,'admin BN&lt;40'!$B$22,
(IF(G960&gt;'admin BN&lt;40'!$C$21,'admin BN&lt;40'!$B$21,
(IF(G960&gt;'admin BN&lt;40'!$C$20,'admin BN&lt;40'!$B$20,IF(G960&gt;'admin BN&lt;40'!$C$19,'admin BN&lt;40'!$B$19,"")))))))))</f>
        <v/>
      </c>
      <c r="Q960" s="14" t="str">
        <f t="shared" si="28"/>
        <v/>
      </c>
      <c r="R960" s="14">
        <f t="shared" si="29"/>
        <v>5</v>
      </c>
      <c r="S960" s="15" t="str">
        <f xml:space="preserve">
IF($R960&gt;0,"Fill in all required fields",
IF(OR($M960="&gt;3.0%",$M960="2.0-3.0%",$M960="1.5-2.0%",$M960="0.5-1.5%"),"Fuel sulphur content is too high for operation on BN&lt;40, please use a higher BN CLO and the matching sheet",
IF($I960&gt;100,"CLO not suitable for this sheet. Please check BN &gt;100 sheet",
IF(AND($I960&gt;39,$I960&lt;101),"CLO not suitable for this sheet. Please check BN40 - BN100 sheet",
IF(ISERROR(VLOOKUP(Q960,'admin BN&lt;40'!J$6:M$59,4,FALSE)),"",VLOOKUP(Q960,'admin BN&lt;40'!J$6:M$59,4,FALSE))))))</f>
        <v>Fill in all required fields</v>
      </c>
    </row>
    <row r="961" spans="2:19" ht="15">
      <c r="B961" s="10">
        <v>956</v>
      </c>
      <c r="C961" s="41"/>
      <c r="D961" s="42"/>
      <c r="E961" s="42"/>
      <c r="F961" s="42"/>
      <c r="G961" s="42"/>
      <c r="H961" s="42"/>
      <c r="I961" s="42"/>
      <c r="J961" s="42"/>
      <c r="K961" s="42"/>
      <c r="L961" s="42"/>
      <c r="M961" s="11" t="str">
        <f xml:space="preserve">
(IF(F961&gt;'admin BN&lt;40'!$C$41,'admin BN&lt;40'!$B$41,
(IF(F961&gt;'admin BN&lt;40'!$C$40,'admin BN&lt;40'!$B$40,
(IF(F961&gt;'admin BN&lt;40'!$C$39,'admin BN&lt;40'!$B$39,
(IF(F961&gt;'admin BN&lt;40'!$C$38,'admin BN&lt;40'!$B$38,
(IF(F961&gt;'admin BN&lt;40'!$C$37,'admin BN&lt;40'!$B$37,
(IF(F961&gt;'admin BN&lt;40'!$C$36,'admin BN&lt;40'!$B$36,
(IF(F961&gt;'admin BN&lt;40'!$C$35,'admin BN&lt;40'!$B$35,
(IF(F961&gt;'admin BN&lt;40'!$C$34,'admin BN&lt;40'!$B$34,
(IF(F961&gt;'admin BN&lt;40'!$C$33,'admin BN&lt;40'!$B$33,
(IF(F961&gt;'admin BN&lt;40'!$C$32,'admin BN&lt;40'!$B$32,
(IF(F961&gt;'admin BN&lt;40'!$C$31,'admin BN&lt;40'!$B$31,
(IF(F961&gt;'admin BN&lt;40'!$C$30,'admin BN&lt;40'!$B$30,
(IF(F961&gt;'admin BN&lt;40'!$C$29,'admin BN&lt;40'!$B$29,IF(F961="","",'admin BN&lt;40'!$B$28)))))))))))))))))))))))))))</f>
        <v/>
      </c>
      <c r="N961" s="12" t="str">
        <f xml:space="preserve">
IF(ISBLANK(K961),"",
IF(K961&gt;'admin BN&lt;40'!$E$6,"Safe",
IF(K961&gt;'admin BN&lt;40'!$G$6,"Danger",)))</f>
        <v/>
      </c>
      <c r="O961" s="13" t="str">
        <f xml:space="preserve">
IF(ISBLANK(L961),"",
IF(L961&gt;'admin BN&lt;40'!$G$7,"Danger",
IF(L961&gt;'admin BN&lt;40'!$F$7,"Alert",
IF(L961&gt;='admin BN&lt;40'!$E$7,"Safe",""))))</f>
        <v/>
      </c>
      <c r="P961" s="14" t="str">
        <f xml:space="preserve">
(IF(G961&gt;'admin BN&lt;40'!$C$23,'admin BN&lt;40'!$B$23,
(IF(G961&gt;'admin BN&lt;40'!$C$22,'admin BN&lt;40'!$B$22,
(IF(G961&gt;'admin BN&lt;40'!$C$21,'admin BN&lt;40'!$B$21,
(IF(G961&gt;'admin BN&lt;40'!$C$20,'admin BN&lt;40'!$B$20,IF(G961&gt;'admin BN&lt;40'!$C$19,'admin BN&lt;40'!$B$19,"")))))))))</f>
        <v/>
      </c>
      <c r="Q961" s="14" t="str">
        <f t="shared" si="28"/>
        <v/>
      </c>
      <c r="R961" s="14">
        <f t="shared" si="29"/>
        <v>5</v>
      </c>
      <c r="S961" s="15" t="str">
        <f xml:space="preserve">
IF($R961&gt;0,"Fill in all required fields",
IF(OR($M961="&gt;3.0%",$M961="2.0-3.0%",$M961="1.5-2.0%",$M961="0.5-1.5%"),"Fuel sulphur content is too high for operation on BN&lt;40, please use a higher BN CLO and the matching sheet",
IF($I961&gt;100,"CLO not suitable for this sheet. Please check BN &gt;100 sheet",
IF(AND($I961&gt;39,$I961&lt;101),"CLO not suitable for this sheet. Please check BN40 - BN100 sheet",
IF(ISERROR(VLOOKUP(Q961,'admin BN&lt;40'!J$6:M$59,4,FALSE)),"",VLOOKUP(Q961,'admin BN&lt;40'!J$6:M$59,4,FALSE))))))</f>
        <v>Fill in all required fields</v>
      </c>
    </row>
    <row r="962" spans="2:19" ht="15">
      <c r="B962" s="10">
        <v>957</v>
      </c>
      <c r="C962" s="41"/>
      <c r="D962" s="42"/>
      <c r="E962" s="42"/>
      <c r="F962" s="42"/>
      <c r="G962" s="42"/>
      <c r="H962" s="42"/>
      <c r="I962" s="42"/>
      <c r="J962" s="42"/>
      <c r="K962" s="42"/>
      <c r="L962" s="42"/>
      <c r="M962" s="11" t="str">
        <f xml:space="preserve">
(IF(F962&gt;'admin BN&lt;40'!$C$41,'admin BN&lt;40'!$B$41,
(IF(F962&gt;'admin BN&lt;40'!$C$40,'admin BN&lt;40'!$B$40,
(IF(F962&gt;'admin BN&lt;40'!$C$39,'admin BN&lt;40'!$B$39,
(IF(F962&gt;'admin BN&lt;40'!$C$38,'admin BN&lt;40'!$B$38,
(IF(F962&gt;'admin BN&lt;40'!$C$37,'admin BN&lt;40'!$B$37,
(IF(F962&gt;'admin BN&lt;40'!$C$36,'admin BN&lt;40'!$B$36,
(IF(F962&gt;'admin BN&lt;40'!$C$35,'admin BN&lt;40'!$B$35,
(IF(F962&gt;'admin BN&lt;40'!$C$34,'admin BN&lt;40'!$B$34,
(IF(F962&gt;'admin BN&lt;40'!$C$33,'admin BN&lt;40'!$B$33,
(IF(F962&gt;'admin BN&lt;40'!$C$32,'admin BN&lt;40'!$B$32,
(IF(F962&gt;'admin BN&lt;40'!$C$31,'admin BN&lt;40'!$B$31,
(IF(F962&gt;'admin BN&lt;40'!$C$30,'admin BN&lt;40'!$B$30,
(IF(F962&gt;'admin BN&lt;40'!$C$29,'admin BN&lt;40'!$B$29,IF(F962="","",'admin BN&lt;40'!$B$28)))))))))))))))))))))))))))</f>
        <v/>
      </c>
      <c r="N962" s="12" t="str">
        <f xml:space="preserve">
IF(ISBLANK(K962),"",
IF(K962&gt;'admin BN&lt;40'!$E$6,"Safe",
IF(K962&gt;'admin BN&lt;40'!$G$6,"Danger",)))</f>
        <v/>
      </c>
      <c r="O962" s="13" t="str">
        <f xml:space="preserve">
IF(ISBLANK(L962),"",
IF(L962&gt;'admin BN&lt;40'!$G$7,"Danger",
IF(L962&gt;'admin BN&lt;40'!$F$7,"Alert",
IF(L962&gt;='admin BN&lt;40'!$E$7,"Safe",""))))</f>
        <v/>
      </c>
      <c r="P962" s="14" t="str">
        <f xml:space="preserve">
(IF(G962&gt;'admin BN&lt;40'!$C$23,'admin BN&lt;40'!$B$23,
(IF(G962&gt;'admin BN&lt;40'!$C$22,'admin BN&lt;40'!$B$22,
(IF(G962&gt;'admin BN&lt;40'!$C$21,'admin BN&lt;40'!$B$21,
(IF(G962&gt;'admin BN&lt;40'!$C$20,'admin BN&lt;40'!$B$20,IF(G962&gt;'admin BN&lt;40'!$C$19,'admin BN&lt;40'!$B$19,"")))))))))</f>
        <v/>
      </c>
      <c r="Q962" s="14" t="str">
        <f t="shared" si="28"/>
        <v/>
      </c>
      <c r="R962" s="14">
        <f t="shared" si="29"/>
        <v>5</v>
      </c>
      <c r="S962" s="15" t="str">
        <f xml:space="preserve">
IF($R962&gt;0,"Fill in all required fields",
IF(OR($M962="&gt;3.0%",$M962="2.0-3.0%",$M962="1.5-2.0%",$M962="0.5-1.5%"),"Fuel sulphur content is too high for operation on BN&lt;40, please use a higher BN CLO and the matching sheet",
IF($I962&gt;100,"CLO not suitable for this sheet. Please check BN &gt;100 sheet",
IF(AND($I962&gt;39,$I962&lt;101),"CLO not suitable for this sheet. Please check BN40 - BN100 sheet",
IF(ISERROR(VLOOKUP(Q962,'admin BN&lt;40'!J$6:M$59,4,FALSE)),"",VLOOKUP(Q962,'admin BN&lt;40'!J$6:M$59,4,FALSE))))))</f>
        <v>Fill in all required fields</v>
      </c>
    </row>
    <row r="963" spans="2:19" ht="15">
      <c r="B963" s="10">
        <v>958</v>
      </c>
      <c r="C963" s="41"/>
      <c r="D963" s="42"/>
      <c r="E963" s="42"/>
      <c r="F963" s="42"/>
      <c r="G963" s="42"/>
      <c r="H963" s="42"/>
      <c r="I963" s="42"/>
      <c r="J963" s="42"/>
      <c r="K963" s="42"/>
      <c r="L963" s="42"/>
      <c r="M963" s="11" t="str">
        <f xml:space="preserve">
(IF(F963&gt;'admin BN&lt;40'!$C$41,'admin BN&lt;40'!$B$41,
(IF(F963&gt;'admin BN&lt;40'!$C$40,'admin BN&lt;40'!$B$40,
(IF(F963&gt;'admin BN&lt;40'!$C$39,'admin BN&lt;40'!$B$39,
(IF(F963&gt;'admin BN&lt;40'!$C$38,'admin BN&lt;40'!$B$38,
(IF(F963&gt;'admin BN&lt;40'!$C$37,'admin BN&lt;40'!$B$37,
(IF(F963&gt;'admin BN&lt;40'!$C$36,'admin BN&lt;40'!$B$36,
(IF(F963&gt;'admin BN&lt;40'!$C$35,'admin BN&lt;40'!$B$35,
(IF(F963&gt;'admin BN&lt;40'!$C$34,'admin BN&lt;40'!$B$34,
(IF(F963&gt;'admin BN&lt;40'!$C$33,'admin BN&lt;40'!$B$33,
(IF(F963&gt;'admin BN&lt;40'!$C$32,'admin BN&lt;40'!$B$32,
(IF(F963&gt;'admin BN&lt;40'!$C$31,'admin BN&lt;40'!$B$31,
(IF(F963&gt;'admin BN&lt;40'!$C$30,'admin BN&lt;40'!$B$30,
(IF(F963&gt;'admin BN&lt;40'!$C$29,'admin BN&lt;40'!$B$29,IF(F963="","",'admin BN&lt;40'!$B$28)))))))))))))))))))))))))))</f>
        <v/>
      </c>
      <c r="N963" s="12" t="str">
        <f xml:space="preserve">
IF(ISBLANK(K963),"",
IF(K963&gt;'admin BN&lt;40'!$E$6,"Safe",
IF(K963&gt;'admin BN&lt;40'!$G$6,"Danger",)))</f>
        <v/>
      </c>
      <c r="O963" s="13" t="str">
        <f xml:space="preserve">
IF(ISBLANK(L963),"",
IF(L963&gt;'admin BN&lt;40'!$G$7,"Danger",
IF(L963&gt;'admin BN&lt;40'!$F$7,"Alert",
IF(L963&gt;='admin BN&lt;40'!$E$7,"Safe",""))))</f>
        <v/>
      </c>
      <c r="P963" s="14" t="str">
        <f xml:space="preserve">
(IF(G963&gt;'admin BN&lt;40'!$C$23,'admin BN&lt;40'!$B$23,
(IF(G963&gt;'admin BN&lt;40'!$C$22,'admin BN&lt;40'!$B$22,
(IF(G963&gt;'admin BN&lt;40'!$C$21,'admin BN&lt;40'!$B$21,
(IF(G963&gt;'admin BN&lt;40'!$C$20,'admin BN&lt;40'!$B$20,IF(G963&gt;'admin BN&lt;40'!$C$19,'admin BN&lt;40'!$B$19,"")))))))))</f>
        <v/>
      </c>
      <c r="Q963" s="14" t="str">
        <f t="shared" si="28"/>
        <v/>
      </c>
      <c r="R963" s="14">
        <f t="shared" si="29"/>
        <v>5</v>
      </c>
      <c r="S963" s="15" t="str">
        <f xml:space="preserve">
IF($R963&gt;0,"Fill in all required fields",
IF(OR($M963="&gt;3.0%",$M963="2.0-3.0%",$M963="1.5-2.0%",$M963="0.5-1.5%"),"Fuel sulphur content is too high for operation on BN&lt;40, please use a higher BN CLO and the matching sheet",
IF($I963&gt;100,"CLO not suitable for this sheet. Please check BN &gt;100 sheet",
IF(AND($I963&gt;39,$I963&lt;101),"CLO not suitable for this sheet. Please check BN40 - BN100 sheet",
IF(ISERROR(VLOOKUP(Q963,'admin BN&lt;40'!J$6:M$59,4,FALSE)),"",VLOOKUP(Q963,'admin BN&lt;40'!J$6:M$59,4,FALSE))))))</f>
        <v>Fill in all required fields</v>
      </c>
    </row>
    <row r="964" spans="2:19" ht="15">
      <c r="B964" s="10">
        <v>959</v>
      </c>
      <c r="C964" s="41"/>
      <c r="D964" s="42"/>
      <c r="E964" s="42"/>
      <c r="F964" s="42"/>
      <c r="G964" s="42"/>
      <c r="H964" s="42"/>
      <c r="I964" s="42"/>
      <c r="J964" s="42"/>
      <c r="K964" s="42"/>
      <c r="L964" s="42"/>
      <c r="M964" s="11" t="str">
        <f xml:space="preserve">
(IF(F964&gt;'admin BN&lt;40'!$C$41,'admin BN&lt;40'!$B$41,
(IF(F964&gt;'admin BN&lt;40'!$C$40,'admin BN&lt;40'!$B$40,
(IF(F964&gt;'admin BN&lt;40'!$C$39,'admin BN&lt;40'!$B$39,
(IF(F964&gt;'admin BN&lt;40'!$C$38,'admin BN&lt;40'!$B$38,
(IF(F964&gt;'admin BN&lt;40'!$C$37,'admin BN&lt;40'!$B$37,
(IF(F964&gt;'admin BN&lt;40'!$C$36,'admin BN&lt;40'!$B$36,
(IF(F964&gt;'admin BN&lt;40'!$C$35,'admin BN&lt;40'!$B$35,
(IF(F964&gt;'admin BN&lt;40'!$C$34,'admin BN&lt;40'!$B$34,
(IF(F964&gt;'admin BN&lt;40'!$C$33,'admin BN&lt;40'!$B$33,
(IF(F964&gt;'admin BN&lt;40'!$C$32,'admin BN&lt;40'!$B$32,
(IF(F964&gt;'admin BN&lt;40'!$C$31,'admin BN&lt;40'!$B$31,
(IF(F964&gt;'admin BN&lt;40'!$C$30,'admin BN&lt;40'!$B$30,
(IF(F964&gt;'admin BN&lt;40'!$C$29,'admin BN&lt;40'!$B$29,IF(F964="","",'admin BN&lt;40'!$B$28)))))))))))))))))))))))))))</f>
        <v/>
      </c>
      <c r="N964" s="12" t="str">
        <f xml:space="preserve">
IF(ISBLANK(K964),"",
IF(K964&gt;'admin BN&lt;40'!$E$6,"Safe",
IF(K964&gt;'admin BN&lt;40'!$G$6,"Danger",)))</f>
        <v/>
      </c>
      <c r="O964" s="13" t="str">
        <f xml:space="preserve">
IF(ISBLANK(L964),"",
IF(L964&gt;'admin BN&lt;40'!$G$7,"Danger",
IF(L964&gt;'admin BN&lt;40'!$F$7,"Alert",
IF(L964&gt;='admin BN&lt;40'!$E$7,"Safe",""))))</f>
        <v/>
      </c>
      <c r="P964" s="14" t="str">
        <f xml:space="preserve">
(IF(G964&gt;'admin BN&lt;40'!$C$23,'admin BN&lt;40'!$B$23,
(IF(G964&gt;'admin BN&lt;40'!$C$22,'admin BN&lt;40'!$B$22,
(IF(G964&gt;'admin BN&lt;40'!$C$21,'admin BN&lt;40'!$B$21,
(IF(G964&gt;'admin BN&lt;40'!$C$20,'admin BN&lt;40'!$B$20,IF(G964&gt;'admin BN&lt;40'!$C$19,'admin BN&lt;40'!$B$19,"")))))))))</f>
        <v/>
      </c>
      <c r="Q964" s="14" t="str">
        <f t="shared" si="28"/>
        <v/>
      </c>
      <c r="R964" s="14">
        <f t="shared" si="29"/>
        <v>5</v>
      </c>
      <c r="S964" s="15" t="str">
        <f xml:space="preserve">
IF($R964&gt;0,"Fill in all required fields",
IF(OR($M964="&gt;3.0%",$M964="2.0-3.0%",$M964="1.5-2.0%",$M964="0.5-1.5%"),"Fuel sulphur content is too high for operation on BN&lt;40, please use a higher BN CLO and the matching sheet",
IF($I964&gt;100,"CLO not suitable for this sheet. Please check BN &gt;100 sheet",
IF(AND($I964&gt;39,$I964&lt;101),"CLO not suitable for this sheet. Please check BN40 - BN100 sheet",
IF(ISERROR(VLOOKUP(Q964,'admin BN&lt;40'!J$6:M$59,4,FALSE)),"",VLOOKUP(Q964,'admin BN&lt;40'!J$6:M$59,4,FALSE))))))</f>
        <v>Fill in all required fields</v>
      </c>
    </row>
    <row r="965" spans="2:19" ht="15">
      <c r="B965" s="10">
        <v>960</v>
      </c>
      <c r="C965" s="41"/>
      <c r="D965" s="42"/>
      <c r="E965" s="42"/>
      <c r="F965" s="42"/>
      <c r="G965" s="42"/>
      <c r="H965" s="42"/>
      <c r="I965" s="42"/>
      <c r="J965" s="42"/>
      <c r="K965" s="42"/>
      <c r="L965" s="42"/>
      <c r="M965" s="11" t="str">
        <f xml:space="preserve">
(IF(F965&gt;'admin BN&lt;40'!$C$41,'admin BN&lt;40'!$B$41,
(IF(F965&gt;'admin BN&lt;40'!$C$40,'admin BN&lt;40'!$B$40,
(IF(F965&gt;'admin BN&lt;40'!$C$39,'admin BN&lt;40'!$B$39,
(IF(F965&gt;'admin BN&lt;40'!$C$38,'admin BN&lt;40'!$B$38,
(IF(F965&gt;'admin BN&lt;40'!$C$37,'admin BN&lt;40'!$B$37,
(IF(F965&gt;'admin BN&lt;40'!$C$36,'admin BN&lt;40'!$B$36,
(IF(F965&gt;'admin BN&lt;40'!$C$35,'admin BN&lt;40'!$B$35,
(IF(F965&gt;'admin BN&lt;40'!$C$34,'admin BN&lt;40'!$B$34,
(IF(F965&gt;'admin BN&lt;40'!$C$33,'admin BN&lt;40'!$B$33,
(IF(F965&gt;'admin BN&lt;40'!$C$32,'admin BN&lt;40'!$B$32,
(IF(F965&gt;'admin BN&lt;40'!$C$31,'admin BN&lt;40'!$B$31,
(IF(F965&gt;'admin BN&lt;40'!$C$30,'admin BN&lt;40'!$B$30,
(IF(F965&gt;'admin BN&lt;40'!$C$29,'admin BN&lt;40'!$B$29,IF(F965="","",'admin BN&lt;40'!$B$28)))))))))))))))))))))))))))</f>
        <v/>
      </c>
      <c r="N965" s="12" t="str">
        <f xml:space="preserve">
IF(ISBLANK(K965),"",
IF(K965&gt;'admin BN&lt;40'!$E$6,"Safe",
IF(K965&gt;'admin BN&lt;40'!$G$6,"Danger",)))</f>
        <v/>
      </c>
      <c r="O965" s="13" t="str">
        <f xml:space="preserve">
IF(ISBLANK(L965),"",
IF(L965&gt;'admin BN&lt;40'!$G$7,"Danger",
IF(L965&gt;'admin BN&lt;40'!$F$7,"Alert",
IF(L965&gt;='admin BN&lt;40'!$E$7,"Safe",""))))</f>
        <v/>
      </c>
      <c r="P965" s="14" t="str">
        <f xml:space="preserve">
(IF(G965&gt;'admin BN&lt;40'!$C$23,'admin BN&lt;40'!$B$23,
(IF(G965&gt;'admin BN&lt;40'!$C$22,'admin BN&lt;40'!$B$22,
(IF(G965&gt;'admin BN&lt;40'!$C$21,'admin BN&lt;40'!$B$21,
(IF(G965&gt;'admin BN&lt;40'!$C$20,'admin BN&lt;40'!$B$20,IF(G965&gt;'admin BN&lt;40'!$C$19,'admin BN&lt;40'!$B$19,"")))))))))</f>
        <v/>
      </c>
      <c r="Q965" s="14" t="str">
        <f t="shared" si="28"/>
        <v/>
      </c>
      <c r="R965" s="14">
        <f t="shared" si="29"/>
        <v>5</v>
      </c>
      <c r="S965" s="15" t="str">
        <f xml:space="preserve">
IF($R965&gt;0,"Fill in all required fields",
IF(OR($M965="&gt;3.0%",$M965="2.0-3.0%",$M965="1.5-2.0%",$M965="0.5-1.5%"),"Fuel sulphur content is too high for operation on BN&lt;40, please use a higher BN CLO and the matching sheet",
IF($I965&gt;100,"CLO not suitable for this sheet. Please check BN &gt;100 sheet",
IF(AND($I965&gt;39,$I965&lt;101),"CLO not suitable for this sheet. Please check BN40 - BN100 sheet",
IF(ISERROR(VLOOKUP(Q965,'admin BN&lt;40'!J$6:M$59,4,FALSE)),"",VLOOKUP(Q965,'admin BN&lt;40'!J$6:M$59,4,FALSE))))))</f>
        <v>Fill in all required fields</v>
      </c>
    </row>
    <row r="966" spans="2:19" ht="15">
      <c r="B966" s="10">
        <v>961</v>
      </c>
      <c r="C966" s="41"/>
      <c r="D966" s="42"/>
      <c r="E966" s="42"/>
      <c r="F966" s="42"/>
      <c r="G966" s="42"/>
      <c r="H966" s="42"/>
      <c r="I966" s="42"/>
      <c r="J966" s="42"/>
      <c r="K966" s="42"/>
      <c r="L966" s="42"/>
      <c r="M966" s="11" t="str">
        <f xml:space="preserve">
(IF(F966&gt;'admin BN&lt;40'!$C$41,'admin BN&lt;40'!$B$41,
(IF(F966&gt;'admin BN&lt;40'!$C$40,'admin BN&lt;40'!$B$40,
(IF(F966&gt;'admin BN&lt;40'!$C$39,'admin BN&lt;40'!$B$39,
(IF(F966&gt;'admin BN&lt;40'!$C$38,'admin BN&lt;40'!$B$38,
(IF(F966&gt;'admin BN&lt;40'!$C$37,'admin BN&lt;40'!$B$37,
(IF(F966&gt;'admin BN&lt;40'!$C$36,'admin BN&lt;40'!$B$36,
(IF(F966&gt;'admin BN&lt;40'!$C$35,'admin BN&lt;40'!$B$35,
(IF(F966&gt;'admin BN&lt;40'!$C$34,'admin BN&lt;40'!$B$34,
(IF(F966&gt;'admin BN&lt;40'!$C$33,'admin BN&lt;40'!$B$33,
(IF(F966&gt;'admin BN&lt;40'!$C$32,'admin BN&lt;40'!$B$32,
(IF(F966&gt;'admin BN&lt;40'!$C$31,'admin BN&lt;40'!$B$31,
(IF(F966&gt;'admin BN&lt;40'!$C$30,'admin BN&lt;40'!$B$30,
(IF(F966&gt;'admin BN&lt;40'!$C$29,'admin BN&lt;40'!$B$29,IF(F966="","",'admin BN&lt;40'!$B$28)))))))))))))))))))))))))))</f>
        <v/>
      </c>
      <c r="N966" s="12" t="str">
        <f xml:space="preserve">
IF(ISBLANK(K966),"",
IF(K966&gt;'admin BN&lt;40'!$E$6,"Safe",
IF(K966&gt;'admin BN&lt;40'!$G$6,"Danger",)))</f>
        <v/>
      </c>
      <c r="O966" s="13" t="str">
        <f xml:space="preserve">
IF(ISBLANK(L966),"",
IF(L966&gt;'admin BN&lt;40'!$G$7,"Danger",
IF(L966&gt;'admin BN&lt;40'!$F$7,"Alert",
IF(L966&gt;='admin BN&lt;40'!$E$7,"Safe",""))))</f>
        <v/>
      </c>
      <c r="P966" s="14" t="str">
        <f xml:space="preserve">
(IF(G966&gt;'admin BN&lt;40'!$C$23,'admin BN&lt;40'!$B$23,
(IF(G966&gt;'admin BN&lt;40'!$C$22,'admin BN&lt;40'!$B$22,
(IF(G966&gt;'admin BN&lt;40'!$C$21,'admin BN&lt;40'!$B$21,
(IF(G966&gt;'admin BN&lt;40'!$C$20,'admin BN&lt;40'!$B$20,IF(G966&gt;'admin BN&lt;40'!$C$19,'admin BN&lt;40'!$B$19,"")))))))))</f>
        <v/>
      </c>
      <c r="Q966" s="14" t="str">
        <f t="shared" si="28"/>
        <v/>
      </c>
      <c r="R966" s="14">
        <f t="shared" si="29"/>
        <v>5</v>
      </c>
      <c r="S966" s="15" t="str">
        <f xml:space="preserve">
IF($R966&gt;0,"Fill in all required fields",
IF(OR($M966="&gt;3.0%",$M966="2.0-3.0%",$M966="1.5-2.0%",$M966="0.5-1.5%"),"Fuel sulphur content is too high for operation on BN&lt;40, please use a higher BN CLO and the matching sheet",
IF($I966&gt;100,"CLO not suitable for this sheet. Please check BN &gt;100 sheet",
IF(AND($I966&gt;39,$I966&lt;101),"CLO not suitable for this sheet. Please check BN40 - BN100 sheet",
IF(ISERROR(VLOOKUP(Q966,'admin BN&lt;40'!J$6:M$59,4,FALSE)),"",VLOOKUP(Q966,'admin BN&lt;40'!J$6:M$59,4,FALSE))))))</f>
        <v>Fill in all required fields</v>
      </c>
    </row>
    <row r="967" spans="2:19" ht="15">
      <c r="B967" s="10">
        <v>962</v>
      </c>
      <c r="C967" s="41"/>
      <c r="D967" s="42"/>
      <c r="E967" s="42"/>
      <c r="F967" s="42"/>
      <c r="G967" s="42"/>
      <c r="H967" s="42"/>
      <c r="I967" s="42"/>
      <c r="J967" s="42"/>
      <c r="K967" s="42"/>
      <c r="L967" s="42"/>
      <c r="M967" s="11" t="str">
        <f xml:space="preserve">
(IF(F967&gt;'admin BN&lt;40'!$C$41,'admin BN&lt;40'!$B$41,
(IF(F967&gt;'admin BN&lt;40'!$C$40,'admin BN&lt;40'!$B$40,
(IF(F967&gt;'admin BN&lt;40'!$C$39,'admin BN&lt;40'!$B$39,
(IF(F967&gt;'admin BN&lt;40'!$C$38,'admin BN&lt;40'!$B$38,
(IF(F967&gt;'admin BN&lt;40'!$C$37,'admin BN&lt;40'!$B$37,
(IF(F967&gt;'admin BN&lt;40'!$C$36,'admin BN&lt;40'!$B$36,
(IF(F967&gt;'admin BN&lt;40'!$C$35,'admin BN&lt;40'!$B$35,
(IF(F967&gt;'admin BN&lt;40'!$C$34,'admin BN&lt;40'!$B$34,
(IF(F967&gt;'admin BN&lt;40'!$C$33,'admin BN&lt;40'!$B$33,
(IF(F967&gt;'admin BN&lt;40'!$C$32,'admin BN&lt;40'!$B$32,
(IF(F967&gt;'admin BN&lt;40'!$C$31,'admin BN&lt;40'!$B$31,
(IF(F967&gt;'admin BN&lt;40'!$C$30,'admin BN&lt;40'!$B$30,
(IF(F967&gt;'admin BN&lt;40'!$C$29,'admin BN&lt;40'!$B$29,IF(F967="","",'admin BN&lt;40'!$B$28)))))))))))))))))))))))))))</f>
        <v/>
      </c>
      <c r="N967" s="12" t="str">
        <f xml:space="preserve">
IF(ISBLANK(K967),"",
IF(K967&gt;'admin BN&lt;40'!$E$6,"Safe",
IF(K967&gt;'admin BN&lt;40'!$G$6,"Danger",)))</f>
        <v/>
      </c>
      <c r="O967" s="13" t="str">
        <f xml:space="preserve">
IF(ISBLANK(L967),"",
IF(L967&gt;'admin BN&lt;40'!$G$7,"Danger",
IF(L967&gt;'admin BN&lt;40'!$F$7,"Alert",
IF(L967&gt;='admin BN&lt;40'!$E$7,"Safe",""))))</f>
        <v/>
      </c>
      <c r="P967" s="14" t="str">
        <f xml:space="preserve">
(IF(G967&gt;'admin BN&lt;40'!$C$23,'admin BN&lt;40'!$B$23,
(IF(G967&gt;'admin BN&lt;40'!$C$22,'admin BN&lt;40'!$B$22,
(IF(G967&gt;'admin BN&lt;40'!$C$21,'admin BN&lt;40'!$B$21,
(IF(G967&gt;'admin BN&lt;40'!$C$20,'admin BN&lt;40'!$B$20,IF(G967&gt;'admin BN&lt;40'!$C$19,'admin BN&lt;40'!$B$19,"")))))))))</f>
        <v/>
      </c>
      <c r="Q967" s="14" t="str">
        <f t="shared" ref="Q967:Q1005" si="30">N967&amp;O967&amp;P967</f>
        <v/>
      </c>
      <c r="R967" s="14">
        <f t="shared" ref="R967:R1005" si="31">SUM(
COUNTIF($F967,""),
COUNTIF($G967,""),
COUNTIF($I967,""),
COUNTIF($K967,""),
COUNTIF($L967,""))</f>
        <v>5</v>
      </c>
      <c r="S967" s="15" t="str">
        <f xml:space="preserve">
IF($R967&gt;0,"Fill in all required fields",
IF(OR($M967="&gt;3.0%",$M967="2.0-3.0%",$M967="1.5-2.0%",$M967="0.5-1.5%"),"Fuel sulphur content is too high for operation on BN&lt;40, please use a higher BN CLO and the matching sheet",
IF($I967&gt;100,"CLO not suitable for this sheet. Please check BN &gt;100 sheet",
IF(AND($I967&gt;39,$I967&lt;101),"CLO not suitable for this sheet. Please check BN40 - BN100 sheet",
IF(ISERROR(VLOOKUP(Q967,'admin BN&lt;40'!J$6:M$59,4,FALSE)),"",VLOOKUP(Q967,'admin BN&lt;40'!J$6:M$59,4,FALSE))))))</f>
        <v>Fill in all required fields</v>
      </c>
    </row>
    <row r="968" spans="2:19" ht="15">
      <c r="B968" s="10">
        <v>963</v>
      </c>
      <c r="C968" s="41"/>
      <c r="D968" s="42"/>
      <c r="E968" s="42"/>
      <c r="F968" s="42"/>
      <c r="G968" s="42"/>
      <c r="H968" s="42"/>
      <c r="I968" s="42"/>
      <c r="J968" s="42"/>
      <c r="K968" s="42"/>
      <c r="L968" s="42"/>
      <c r="M968" s="11" t="str">
        <f xml:space="preserve">
(IF(F968&gt;'admin BN&lt;40'!$C$41,'admin BN&lt;40'!$B$41,
(IF(F968&gt;'admin BN&lt;40'!$C$40,'admin BN&lt;40'!$B$40,
(IF(F968&gt;'admin BN&lt;40'!$C$39,'admin BN&lt;40'!$B$39,
(IF(F968&gt;'admin BN&lt;40'!$C$38,'admin BN&lt;40'!$B$38,
(IF(F968&gt;'admin BN&lt;40'!$C$37,'admin BN&lt;40'!$B$37,
(IF(F968&gt;'admin BN&lt;40'!$C$36,'admin BN&lt;40'!$B$36,
(IF(F968&gt;'admin BN&lt;40'!$C$35,'admin BN&lt;40'!$B$35,
(IF(F968&gt;'admin BN&lt;40'!$C$34,'admin BN&lt;40'!$B$34,
(IF(F968&gt;'admin BN&lt;40'!$C$33,'admin BN&lt;40'!$B$33,
(IF(F968&gt;'admin BN&lt;40'!$C$32,'admin BN&lt;40'!$B$32,
(IF(F968&gt;'admin BN&lt;40'!$C$31,'admin BN&lt;40'!$B$31,
(IF(F968&gt;'admin BN&lt;40'!$C$30,'admin BN&lt;40'!$B$30,
(IF(F968&gt;'admin BN&lt;40'!$C$29,'admin BN&lt;40'!$B$29,IF(F968="","",'admin BN&lt;40'!$B$28)))))))))))))))))))))))))))</f>
        <v/>
      </c>
      <c r="N968" s="12" t="str">
        <f xml:space="preserve">
IF(ISBLANK(K968),"",
IF(K968&gt;'admin BN&lt;40'!$E$6,"Safe",
IF(K968&gt;'admin BN&lt;40'!$G$6,"Danger",)))</f>
        <v/>
      </c>
      <c r="O968" s="13" t="str">
        <f xml:space="preserve">
IF(ISBLANK(L968),"",
IF(L968&gt;'admin BN&lt;40'!$G$7,"Danger",
IF(L968&gt;'admin BN&lt;40'!$F$7,"Alert",
IF(L968&gt;='admin BN&lt;40'!$E$7,"Safe",""))))</f>
        <v/>
      </c>
      <c r="P968" s="14" t="str">
        <f xml:space="preserve">
(IF(G968&gt;'admin BN&lt;40'!$C$23,'admin BN&lt;40'!$B$23,
(IF(G968&gt;'admin BN&lt;40'!$C$22,'admin BN&lt;40'!$B$22,
(IF(G968&gt;'admin BN&lt;40'!$C$21,'admin BN&lt;40'!$B$21,
(IF(G968&gt;'admin BN&lt;40'!$C$20,'admin BN&lt;40'!$B$20,IF(G968&gt;'admin BN&lt;40'!$C$19,'admin BN&lt;40'!$B$19,"")))))))))</f>
        <v/>
      </c>
      <c r="Q968" s="14" t="str">
        <f t="shared" si="30"/>
        <v/>
      </c>
      <c r="R968" s="14">
        <f t="shared" si="31"/>
        <v>5</v>
      </c>
      <c r="S968" s="15" t="str">
        <f xml:space="preserve">
IF($R968&gt;0,"Fill in all required fields",
IF(OR($M968="&gt;3.0%",$M968="2.0-3.0%",$M968="1.5-2.0%",$M968="0.5-1.5%"),"Fuel sulphur content is too high for operation on BN&lt;40, please use a higher BN CLO and the matching sheet",
IF($I968&gt;100,"CLO not suitable for this sheet. Please check BN &gt;100 sheet",
IF(AND($I968&gt;39,$I968&lt;101),"CLO not suitable for this sheet. Please check BN40 - BN100 sheet",
IF(ISERROR(VLOOKUP(Q968,'admin BN&lt;40'!J$6:M$59,4,FALSE)),"",VLOOKUP(Q968,'admin BN&lt;40'!J$6:M$59,4,FALSE))))))</f>
        <v>Fill in all required fields</v>
      </c>
    </row>
    <row r="969" spans="2:19" ht="15">
      <c r="B969" s="10">
        <v>964</v>
      </c>
      <c r="C969" s="41"/>
      <c r="D969" s="42"/>
      <c r="E969" s="42"/>
      <c r="F969" s="42"/>
      <c r="G969" s="42"/>
      <c r="H969" s="42"/>
      <c r="I969" s="42"/>
      <c r="J969" s="42"/>
      <c r="K969" s="42"/>
      <c r="L969" s="42"/>
      <c r="M969" s="11" t="str">
        <f xml:space="preserve">
(IF(F969&gt;'admin BN&lt;40'!$C$41,'admin BN&lt;40'!$B$41,
(IF(F969&gt;'admin BN&lt;40'!$C$40,'admin BN&lt;40'!$B$40,
(IF(F969&gt;'admin BN&lt;40'!$C$39,'admin BN&lt;40'!$B$39,
(IF(F969&gt;'admin BN&lt;40'!$C$38,'admin BN&lt;40'!$B$38,
(IF(F969&gt;'admin BN&lt;40'!$C$37,'admin BN&lt;40'!$B$37,
(IF(F969&gt;'admin BN&lt;40'!$C$36,'admin BN&lt;40'!$B$36,
(IF(F969&gt;'admin BN&lt;40'!$C$35,'admin BN&lt;40'!$B$35,
(IF(F969&gt;'admin BN&lt;40'!$C$34,'admin BN&lt;40'!$B$34,
(IF(F969&gt;'admin BN&lt;40'!$C$33,'admin BN&lt;40'!$B$33,
(IF(F969&gt;'admin BN&lt;40'!$C$32,'admin BN&lt;40'!$B$32,
(IF(F969&gt;'admin BN&lt;40'!$C$31,'admin BN&lt;40'!$B$31,
(IF(F969&gt;'admin BN&lt;40'!$C$30,'admin BN&lt;40'!$B$30,
(IF(F969&gt;'admin BN&lt;40'!$C$29,'admin BN&lt;40'!$B$29,IF(F969="","",'admin BN&lt;40'!$B$28)))))))))))))))))))))))))))</f>
        <v/>
      </c>
      <c r="N969" s="12" t="str">
        <f xml:space="preserve">
IF(ISBLANK(K969),"",
IF(K969&gt;'admin BN&lt;40'!$E$6,"Safe",
IF(K969&gt;'admin BN&lt;40'!$G$6,"Danger",)))</f>
        <v/>
      </c>
      <c r="O969" s="13" t="str">
        <f xml:space="preserve">
IF(ISBLANK(L969),"",
IF(L969&gt;'admin BN&lt;40'!$G$7,"Danger",
IF(L969&gt;'admin BN&lt;40'!$F$7,"Alert",
IF(L969&gt;='admin BN&lt;40'!$E$7,"Safe",""))))</f>
        <v/>
      </c>
      <c r="P969" s="14" t="str">
        <f xml:space="preserve">
(IF(G969&gt;'admin BN&lt;40'!$C$23,'admin BN&lt;40'!$B$23,
(IF(G969&gt;'admin BN&lt;40'!$C$22,'admin BN&lt;40'!$B$22,
(IF(G969&gt;'admin BN&lt;40'!$C$21,'admin BN&lt;40'!$B$21,
(IF(G969&gt;'admin BN&lt;40'!$C$20,'admin BN&lt;40'!$B$20,IF(G969&gt;'admin BN&lt;40'!$C$19,'admin BN&lt;40'!$B$19,"")))))))))</f>
        <v/>
      </c>
      <c r="Q969" s="14" t="str">
        <f t="shared" si="30"/>
        <v/>
      </c>
      <c r="R969" s="14">
        <f t="shared" si="31"/>
        <v>5</v>
      </c>
      <c r="S969" s="15" t="str">
        <f xml:space="preserve">
IF($R969&gt;0,"Fill in all required fields",
IF(OR($M969="&gt;3.0%",$M969="2.0-3.0%",$M969="1.5-2.0%",$M969="0.5-1.5%"),"Fuel sulphur content is too high for operation on BN&lt;40, please use a higher BN CLO and the matching sheet",
IF($I969&gt;100,"CLO not suitable for this sheet. Please check BN &gt;100 sheet",
IF(AND($I969&gt;39,$I969&lt;101),"CLO not suitable for this sheet. Please check BN40 - BN100 sheet",
IF(ISERROR(VLOOKUP(Q969,'admin BN&lt;40'!J$6:M$59,4,FALSE)),"",VLOOKUP(Q969,'admin BN&lt;40'!J$6:M$59,4,FALSE))))))</f>
        <v>Fill in all required fields</v>
      </c>
    </row>
    <row r="970" spans="2:19" ht="15">
      <c r="B970" s="10">
        <v>965</v>
      </c>
      <c r="C970" s="41"/>
      <c r="D970" s="42"/>
      <c r="E970" s="42"/>
      <c r="F970" s="42"/>
      <c r="G970" s="42"/>
      <c r="H970" s="42"/>
      <c r="I970" s="42"/>
      <c r="J970" s="42"/>
      <c r="K970" s="42"/>
      <c r="L970" s="42"/>
      <c r="M970" s="11" t="str">
        <f xml:space="preserve">
(IF(F970&gt;'admin BN&lt;40'!$C$41,'admin BN&lt;40'!$B$41,
(IF(F970&gt;'admin BN&lt;40'!$C$40,'admin BN&lt;40'!$B$40,
(IF(F970&gt;'admin BN&lt;40'!$C$39,'admin BN&lt;40'!$B$39,
(IF(F970&gt;'admin BN&lt;40'!$C$38,'admin BN&lt;40'!$B$38,
(IF(F970&gt;'admin BN&lt;40'!$C$37,'admin BN&lt;40'!$B$37,
(IF(F970&gt;'admin BN&lt;40'!$C$36,'admin BN&lt;40'!$B$36,
(IF(F970&gt;'admin BN&lt;40'!$C$35,'admin BN&lt;40'!$B$35,
(IF(F970&gt;'admin BN&lt;40'!$C$34,'admin BN&lt;40'!$B$34,
(IF(F970&gt;'admin BN&lt;40'!$C$33,'admin BN&lt;40'!$B$33,
(IF(F970&gt;'admin BN&lt;40'!$C$32,'admin BN&lt;40'!$B$32,
(IF(F970&gt;'admin BN&lt;40'!$C$31,'admin BN&lt;40'!$B$31,
(IF(F970&gt;'admin BN&lt;40'!$C$30,'admin BN&lt;40'!$B$30,
(IF(F970&gt;'admin BN&lt;40'!$C$29,'admin BN&lt;40'!$B$29,IF(F970="","",'admin BN&lt;40'!$B$28)))))))))))))))))))))))))))</f>
        <v/>
      </c>
      <c r="N970" s="12" t="str">
        <f xml:space="preserve">
IF(ISBLANK(K970),"",
IF(K970&gt;'admin BN&lt;40'!$E$6,"Safe",
IF(K970&gt;'admin BN&lt;40'!$G$6,"Danger",)))</f>
        <v/>
      </c>
      <c r="O970" s="13" t="str">
        <f xml:space="preserve">
IF(ISBLANK(L970),"",
IF(L970&gt;'admin BN&lt;40'!$G$7,"Danger",
IF(L970&gt;'admin BN&lt;40'!$F$7,"Alert",
IF(L970&gt;='admin BN&lt;40'!$E$7,"Safe",""))))</f>
        <v/>
      </c>
      <c r="P970" s="14" t="str">
        <f xml:space="preserve">
(IF(G970&gt;'admin BN&lt;40'!$C$23,'admin BN&lt;40'!$B$23,
(IF(G970&gt;'admin BN&lt;40'!$C$22,'admin BN&lt;40'!$B$22,
(IF(G970&gt;'admin BN&lt;40'!$C$21,'admin BN&lt;40'!$B$21,
(IF(G970&gt;'admin BN&lt;40'!$C$20,'admin BN&lt;40'!$B$20,IF(G970&gt;'admin BN&lt;40'!$C$19,'admin BN&lt;40'!$B$19,"")))))))))</f>
        <v/>
      </c>
      <c r="Q970" s="14" t="str">
        <f t="shared" si="30"/>
        <v/>
      </c>
      <c r="R970" s="14">
        <f t="shared" si="31"/>
        <v>5</v>
      </c>
      <c r="S970" s="15" t="str">
        <f xml:space="preserve">
IF($R970&gt;0,"Fill in all required fields",
IF(OR($M970="&gt;3.0%",$M970="2.0-3.0%",$M970="1.5-2.0%",$M970="0.5-1.5%"),"Fuel sulphur content is too high for operation on BN&lt;40, please use a higher BN CLO and the matching sheet",
IF($I970&gt;100,"CLO not suitable for this sheet. Please check BN &gt;100 sheet",
IF(AND($I970&gt;39,$I970&lt;101),"CLO not suitable for this sheet. Please check BN40 - BN100 sheet",
IF(ISERROR(VLOOKUP(Q970,'admin BN&lt;40'!J$6:M$59,4,FALSE)),"",VLOOKUP(Q970,'admin BN&lt;40'!J$6:M$59,4,FALSE))))))</f>
        <v>Fill in all required fields</v>
      </c>
    </row>
    <row r="971" spans="2:19" ht="15">
      <c r="B971" s="10">
        <v>966</v>
      </c>
      <c r="C971" s="41"/>
      <c r="D971" s="42"/>
      <c r="E971" s="42"/>
      <c r="F971" s="42"/>
      <c r="G971" s="42"/>
      <c r="H971" s="42"/>
      <c r="I971" s="42"/>
      <c r="J971" s="42"/>
      <c r="K971" s="42"/>
      <c r="L971" s="42"/>
      <c r="M971" s="11" t="str">
        <f xml:space="preserve">
(IF(F971&gt;'admin BN&lt;40'!$C$41,'admin BN&lt;40'!$B$41,
(IF(F971&gt;'admin BN&lt;40'!$C$40,'admin BN&lt;40'!$B$40,
(IF(F971&gt;'admin BN&lt;40'!$C$39,'admin BN&lt;40'!$B$39,
(IF(F971&gt;'admin BN&lt;40'!$C$38,'admin BN&lt;40'!$B$38,
(IF(F971&gt;'admin BN&lt;40'!$C$37,'admin BN&lt;40'!$B$37,
(IF(F971&gt;'admin BN&lt;40'!$C$36,'admin BN&lt;40'!$B$36,
(IF(F971&gt;'admin BN&lt;40'!$C$35,'admin BN&lt;40'!$B$35,
(IF(F971&gt;'admin BN&lt;40'!$C$34,'admin BN&lt;40'!$B$34,
(IF(F971&gt;'admin BN&lt;40'!$C$33,'admin BN&lt;40'!$B$33,
(IF(F971&gt;'admin BN&lt;40'!$C$32,'admin BN&lt;40'!$B$32,
(IF(F971&gt;'admin BN&lt;40'!$C$31,'admin BN&lt;40'!$B$31,
(IF(F971&gt;'admin BN&lt;40'!$C$30,'admin BN&lt;40'!$B$30,
(IF(F971&gt;'admin BN&lt;40'!$C$29,'admin BN&lt;40'!$B$29,IF(F971="","",'admin BN&lt;40'!$B$28)))))))))))))))))))))))))))</f>
        <v/>
      </c>
      <c r="N971" s="12" t="str">
        <f xml:space="preserve">
IF(ISBLANK(K971),"",
IF(K971&gt;'admin BN&lt;40'!$E$6,"Safe",
IF(K971&gt;'admin BN&lt;40'!$G$6,"Danger",)))</f>
        <v/>
      </c>
      <c r="O971" s="13" t="str">
        <f xml:space="preserve">
IF(ISBLANK(L971),"",
IF(L971&gt;'admin BN&lt;40'!$G$7,"Danger",
IF(L971&gt;'admin BN&lt;40'!$F$7,"Alert",
IF(L971&gt;='admin BN&lt;40'!$E$7,"Safe",""))))</f>
        <v/>
      </c>
      <c r="P971" s="14" t="str">
        <f xml:space="preserve">
(IF(G971&gt;'admin BN&lt;40'!$C$23,'admin BN&lt;40'!$B$23,
(IF(G971&gt;'admin BN&lt;40'!$C$22,'admin BN&lt;40'!$B$22,
(IF(G971&gt;'admin BN&lt;40'!$C$21,'admin BN&lt;40'!$B$21,
(IF(G971&gt;'admin BN&lt;40'!$C$20,'admin BN&lt;40'!$B$20,IF(G971&gt;'admin BN&lt;40'!$C$19,'admin BN&lt;40'!$B$19,"")))))))))</f>
        <v/>
      </c>
      <c r="Q971" s="14" t="str">
        <f t="shared" si="30"/>
        <v/>
      </c>
      <c r="R971" s="14">
        <f t="shared" si="31"/>
        <v>5</v>
      </c>
      <c r="S971" s="15" t="str">
        <f xml:space="preserve">
IF($R971&gt;0,"Fill in all required fields",
IF(OR($M971="&gt;3.0%",$M971="2.0-3.0%",$M971="1.5-2.0%",$M971="0.5-1.5%"),"Fuel sulphur content is too high for operation on BN&lt;40, please use a higher BN CLO and the matching sheet",
IF($I971&gt;100,"CLO not suitable for this sheet. Please check BN &gt;100 sheet",
IF(AND($I971&gt;39,$I971&lt;101),"CLO not suitable for this sheet. Please check BN40 - BN100 sheet",
IF(ISERROR(VLOOKUP(Q971,'admin BN&lt;40'!J$6:M$59,4,FALSE)),"",VLOOKUP(Q971,'admin BN&lt;40'!J$6:M$59,4,FALSE))))))</f>
        <v>Fill in all required fields</v>
      </c>
    </row>
    <row r="972" spans="2:19" ht="15">
      <c r="B972" s="10">
        <v>967</v>
      </c>
      <c r="C972" s="41"/>
      <c r="D972" s="42"/>
      <c r="E972" s="42"/>
      <c r="F972" s="42"/>
      <c r="G972" s="42"/>
      <c r="H972" s="42"/>
      <c r="I972" s="42"/>
      <c r="J972" s="42"/>
      <c r="K972" s="42"/>
      <c r="L972" s="42"/>
      <c r="M972" s="11" t="str">
        <f xml:space="preserve">
(IF(F972&gt;'admin BN&lt;40'!$C$41,'admin BN&lt;40'!$B$41,
(IF(F972&gt;'admin BN&lt;40'!$C$40,'admin BN&lt;40'!$B$40,
(IF(F972&gt;'admin BN&lt;40'!$C$39,'admin BN&lt;40'!$B$39,
(IF(F972&gt;'admin BN&lt;40'!$C$38,'admin BN&lt;40'!$B$38,
(IF(F972&gt;'admin BN&lt;40'!$C$37,'admin BN&lt;40'!$B$37,
(IF(F972&gt;'admin BN&lt;40'!$C$36,'admin BN&lt;40'!$B$36,
(IF(F972&gt;'admin BN&lt;40'!$C$35,'admin BN&lt;40'!$B$35,
(IF(F972&gt;'admin BN&lt;40'!$C$34,'admin BN&lt;40'!$B$34,
(IF(F972&gt;'admin BN&lt;40'!$C$33,'admin BN&lt;40'!$B$33,
(IF(F972&gt;'admin BN&lt;40'!$C$32,'admin BN&lt;40'!$B$32,
(IF(F972&gt;'admin BN&lt;40'!$C$31,'admin BN&lt;40'!$B$31,
(IF(F972&gt;'admin BN&lt;40'!$C$30,'admin BN&lt;40'!$B$30,
(IF(F972&gt;'admin BN&lt;40'!$C$29,'admin BN&lt;40'!$B$29,IF(F972="","",'admin BN&lt;40'!$B$28)))))))))))))))))))))))))))</f>
        <v/>
      </c>
      <c r="N972" s="12" t="str">
        <f xml:space="preserve">
IF(ISBLANK(K972),"",
IF(K972&gt;'admin BN&lt;40'!$E$6,"Safe",
IF(K972&gt;'admin BN&lt;40'!$G$6,"Danger",)))</f>
        <v/>
      </c>
      <c r="O972" s="13" t="str">
        <f xml:space="preserve">
IF(ISBLANK(L972),"",
IF(L972&gt;'admin BN&lt;40'!$G$7,"Danger",
IF(L972&gt;'admin BN&lt;40'!$F$7,"Alert",
IF(L972&gt;='admin BN&lt;40'!$E$7,"Safe",""))))</f>
        <v/>
      </c>
      <c r="P972" s="14" t="str">
        <f xml:space="preserve">
(IF(G972&gt;'admin BN&lt;40'!$C$23,'admin BN&lt;40'!$B$23,
(IF(G972&gt;'admin BN&lt;40'!$C$22,'admin BN&lt;40'!$B$22,
(IF(G972&gt;'admin BN&lt;40'!$C$21,'admin BN&lt;40'!$B$21,
(IF(G972&gt;'admin BN&lt;40'!$C$20,'admin BN&lt;40'!$B$20,IF(G972&gt;'admin BN&lt;40'!$C$19,'admin BN&lt;40'!$B$19,"")))))))))</f>
        <v/>
      </c>
      <c r="Q972" s="14" t="str">
        <f t="shared" si="30"/>
        <v/>
      </c>
      <c r="R972" s="14">
        <f t="shared" si="31"/>
        <v>5</v>
      </c>
      <c r="S972" s="15" t="str">
        <f xml:space="preserve">
IF($R972&gt;0,"Fill in all required fields",
IF(OR($M972="&gt;3.0%",$M972="2.0-3.0%",$M972="1.5-2.0%",$M972="0.5-1.5%"),"Fuel sulphur content is too high for operation on BN&lt;40, please use a higher BN CLO and the matching sheet",
IF($I972&gt;100,"CLO not suitable for this sheet. Please check BN &gt;100 sheet",
IF(AND($I972&gt;39,$I972&lt;101),"CLO not suitable for this sheet. Please check BN40 - BN100 sheet",
IF(ISERROR(VLOOKUP(Q972,'admin BN&lt;40'!J$6:M$59,4,FALSE)),"",VLOOKUP(Q972,'admin BN&lt;40'!J$6:M$59,4,FALSE))))))</f>
        <v>Fill in all required fields</v>
      </c>
    </row>
    <row r="973" spans="2:19" ht="15">
      <c r="B973" s="10">
        <v>968</v>
      </c>
      <c r="C973" s="41"/>
      <c r="D973" s="42"/>
      <c r="E973" s="42"/>
      <c r="F973" s="42"/>
      <c r="G973" s="42"/>
      <c r="H973" s="42"/>
      <c r="I973" s="42"/>
      <c r="J973" s="42"/>
      <c r="K973" s="42"/>
      <c r="L973" s="42"/>
      <c r="M973" s="11" t="str">
        <f xml:space="preserve">
(IF(F973&gt;'admin BN&lt;40'!$C$41,'admin BN&lt;40'!$B$41,
(IF(F973&gt;'admin BN&lt;40'!$C$40,'admin BN&lt;40'!$B$40,
(IF(F973&gt;'admin BN&lt;40'!$C$39,'admin BN&lt;40'!$B$39,
(IF(F973&gt;'admin BN&lt;40'!$C$38,'admin BN&lt;40'!$B$38,
(IF(F973&gt;'admin BN&lt;40'!$C$37,'admin BN&lt;40'!$B$37,
(IF(F973&gt;'admin BN&lt;40'!$C$36,'admin BN&lt;40'!$B$36,
(IF(F973&gt;'admin BN&lt;40'!$C$35,'admin BN&lt;40'!$B$35,
(IF(F973&gt;'admin BN&lt;40'!$C$34,'admin BN&lt;40'!$B$34,
(IF(F973&gt;'admin BN&lt;40'!$C$33,'admin BN&lt;40'!$B$33,
(IF(F973&gt;'admin BN&lt;40'!$C$32,'admin BN&lt;40'!$B$32,
(IF(F973&gt;'admin BN&lt;40'!$C$31,'admin BN&lt;40'!$B$31,
(IF(F973&gt;'admin BN&lt;40'!$C$30,'admin BN&lt;40'!$B$30,
(IF(F973&gt;'admin BN&lt;40'!$C$29,'admin BN&lt;40'!$B$29,IF(F973="","",'admin BN&lt;40'!$B$28)))))))))))))))))))))))))))</f>
        <v/>
      </c>
      <c r="N973" s="12" t="str">
        <f xml:space="preserve">
IF(ISBLANK(K973),"",
IF(K973&gt;'admin BN&lt;40'!$E$6,"Safe",
IF(K973&gt;'admin BN&lt;40'!$G$6,"Danger",)))</f>
        <v/>
      </c>
      <c r="O973" s="13" t="str">
        <f xml:space="preserve">
IF(ISBLANK(L973),"",
IF(L973&gt;'admin BN&lt;40'!$G$7,"Danger",
IF(L973&gt;'admin BN&lt;40'!$F$7,"Alert",
IF(L973&gt;='admin BN&lt;40'!$E$7,"Safe",""))))</f>
        <v/>
      </c>
      <c r="P973" s="14" t="str">
        <f xml:space="preserve">
(IF(G973&gt;'admin BN&lt;40'!$C$23,'admin BN&lt;40'!$B$23,
(IF(G973&gt;'admin BN&lt;40'!$C$22,'admin BN&lt;40'!$B$22,
(IF(G973&gt;'admin BN&lt;40'!$C$21,'admin BN&lt;40'!$B$21,
(IF(G973&gt;'admin BN&lt;40'!$C$20,'admin BN&lt;40'!$B$20,IF(G973&gt;'admin BN&lt;40'!$C$19,'admin BN&lt;40'!$B$19,"")))))))))</f>
        <v/>
      </c>
      <c r="Q973" s="14" t="str">
        <f t="shared" si="30"/>
        <v/>
      </c>
      <c r="R973" s="14">
        <f t="shared" si="31"/>
        <v>5</v>
      </c>
      <c r="S973" s="15" t="str">
        <f xml:space="preserve">
IF($R973&gt;0,"Fill in all required fields",
IF(OR($M973="&gt;3.0%",$M973="2.0-3.0%",$M973="1.5-2.0%",$M973="0.5-1.5%"),"Fuel sulphur content is too high for operation on BN&lt;40, please use a higher BN CLO and the matching sheet",
IF($I973&gt;100,"CLO not suitable for this sheet. Please check BN &gt;100 sheet",
IF(AND($I973&gt;39,$I973&lt;101),"CLO not suitable for this sheet. Please check BN40 - BN100 sheet",
IF(ISERROR(VLOOKUP(Q973,'admin BN&lt;40'!J$6:M$59,4,FALSE)),"",VLOOKUP(Q973,'admin BN&lt;40'!J$6:M$59,4,FALSE))))))</f>
        <v>Fill in all required fields</v>
      </c>
    </row>
    <row r="974" spans="2:19" ht="15">
      <c r="B974" s="10">
        <v>969</v>
      </c>
      <c r="C974" s="41"/>
      <c r="D974" s="42"/>
      <c r="E974" s="42"/>
      <c r="F974" s="42"/>
      <c r="G974" s="42"/>
      <c r="H974" s="42"/>
      <c r="I974" s="42"/>
      <c r="J974" s="42"/>
      <c r="K974" s="42"/>
      <c r="L974" s="42"/>
      <c r="M974" s="11" t="str">
        <f xml:space="preserve">
(IF(F974&gt;'admin BN&lt;40'!$C$41,'admin BN&lt;40'!$B$41,
(IF(F974&gt;'admin BN&lt;40'!$C$40,'admin BN&lt;40'!$B$40,
(IF(F974&gt;'admin BN&lt;40'!$C$39,'admin BN&lt;40'!$B$39,
(IF(F974&gt;'admin BN&lt;40'!$C$38,'admin BN&lt;40'!$B$38,
(IF(F974&gt;'admin BN&lt;40'!$C$37,'admin BN&lt;40'!$B$37,
(IF(F974&gt;'admin BN&lt;40'!$C$36,'admin BN&lt;40'!$B$36,
(IF(F974&gt;'admin BN&lt;40'!$C$35,'admin BN&lt;40'!$B$35,
(IF(F974&gt;'admin BN&lt;40'!$C$34,'admin BN&lt;40'!$B$34,
(IF(F974&gt;'admin BN&lt;40'!$C$33,'admin BN&lt;40'!$B$33,
(IF(F974&gt;'admin BN&lt;40'!$C$32,'admin BN&lt;40'!$B$32,
(IF(F974&gt;'admin BN&lt;40'!$C$31,'admin BN&lt;40'!$B$31,
(IF(F974&gt;'admin BN&lt;40'!$C$30,'admin BN&lt;40'!$B$30,
(IF(F974&gt;'admin BN&lt;40'!$C$29,'admin BN&lt;40'!$B$29,IF(F974="","",'admin BN&lt;40'!$B$28)))))))))))))))))))))))))))</f>
        <v/>
      </c>
      <c r="N974" s="12" t="str">
        <f xml:space="preserve">
IF(ISBLANK(K974),"",
IF(K974&gt;'admin BN&lt;40'!$E$6,"Safe",
IF(K974&gt;'admin BN&lt;40'!$G$6,"Danger",)))</f>
        <v/>
      </c>
      <c r="O974" s="13" t="str">
        <f xml:space="preserve">
IF(ISBLANK(L974),"",
IF(L974&gt;'admin BN&lt;40'!$G$7,"Danger",
IF(L974&gt;'admin BN&lt;40'!$F$7,"Alert",
IF(L974&gt;='admin BN&lt;40'!$E$7,"Safe",""))))</f>
        <v/>
      </c>
      <c r="P974" s="14" t="str">
        <f xml:space="preserve">
(IF(G974&gt;'admin BN&lt;40'!$C$23,'admin BN&lt;40'!$B$23,
(IF(G974&gt;'admin BN&lt;40'!$C$22,'admin BN&lt;40'!$B$22,
(IF(G974&gt;'admin BN&lt;40'!$C$21,'admin BN&lt;40'!$B$21,
(IF(G974&gt;'admin BN&lt;40'!$C$20,'admin BN&lt;40'!$B$20,IF(G974&gt;'admin BN&lt;40'!$C$19,'admin BN&lt;40'!$B$19,"")))))))))</f>
        <v/>
      </c>
      <c r="Q974" s="14" t="str">
        <f t="shared" si="30"/>
        <v/>
      </c>
      <c r="R974" s="14">
        <f t="shared" si="31"/>
        <v>5</v>
      </c>
      <c r="S974" s="15" t="str">
        <f xml:space="preserve">
IF($R974&gt;0,"Fill in all required fields",
IF(OR($M974="&gt;3.0%",$M974="2.0-3.0%",$M974="1.5-2.0%",$M974="0.5-1.5%"),"Fuel sulphur content is too high for operation on BN&lt;40, please use a higher BN CLO and the matching sheet",
IF($I974&gt;100,"CLO not suitable for this sheet. Please check BN &gt;100 sheet",
IF(AND($I974&gt;39,$I974&lt;101),"CLO not suitable for this sheet. Please check BN40 - BN100 sheet",
IF(ISERROR(VLOOKUP(Q974,'admin BN&lt;40'!J$6:M$59,4,FALSE)),"",VLOOKUP(Q974,'admin BN&lt;40'!J$6:M$59,4,FALSE))))))</f>
        <v>Fill in all required fields</v>
      </c>
    </row>
    <row r="975" spans="2:19" ht="15">
      <c r="B975" s="10">
        <v>970</v>
      </c>
      <c r="C975" s="41"/>
      <c r="D975" s="42"/>
      <c r="E975" s="42"/>
      <c r="F975" s="42"/>
      <c r="G975" s="42"/>
      <c r="H975" s="42"/>
      <c r="I975" s="42"/>
      <c r="J975" s="42"/>
      <c r="K975" s="42"/>
      <c r="L975" s="42"/>
      <c r="M975" s="11" t="str">
        <f xml:space="preserve">
(IF(F975&gt;'admin BN&lt;40'!$C$41,'admin BN&lt;40'!$B$41,
(IF(F975&gt;'admin BN&lt;40'!$C$40,'admin BN&lt;40'!$B$40,
(IF(F975&gt;'admin BN&lt;40'!$C$39,'admin BN&lt;40'!$B$39,
(IF(F975&gt;'admin BN&lt;40'!$C$38,'admin BN&lt;40'!$B$38,
(IF(F975&gt;'admin BN&lt;40'!$C$37,'admin BN&lt;40'!$B$37,
(IF(F975&gt;'admin BN&lt;40'!$C$36,'admin BN&lt;40'!$B$36,
(IF(F975&gt;'admin BN&lt;40'!$C$35,'admin BN&lt;40'!$B$35,
(IF(F975&gt;'admin BN&lt;40'!$C$34,'admin BN&lt;40'!$B$34,
(IF(F975&gt;'admin BN&lt;40'!$C$33,'admin BN&lt;40'!$B$33,
(IF(F975&gt;'admin BN&lt;40'!$C$32,'admin BN&lt;40'!$B$32,
(IF(F975&gt;'admin BN&lt;40'!$C$31,'admin BN&lt;40'!$B$31,
(IF(F975&gt;'admin BN&lt;40'!$C$30,'admin BN&lt;40'!$B$30,
(IF(F975&gt;'admin BN&lt;40'!$C$29,'admin BN&lt;40'!$B$29,IF(F975="","",'admin BN&lt;40'!$B$28)))))))))))))))))))))))))))</f>
        <v/>
      </c>
      <c r="N975" s="12" t="str">
        <f xml:space="preserve">
IF(ISBLANK(K975),"",
IF(K975&gt;'admin BN&lt;40'!$E$6,"Safe",
IF(K975&gt;'admin BN&lt;40'!$G$6,"Danger",)))</f>
        <v/>
      </c>
      <c r="O975" s="13" t="str">
        <f xml:space="preserve">
IF(ISBLANK(L975),"",
IF(L975&gt;'admin BN&lt;40'!$G$7,"Danger",
IF(L975&gt;'admin BN&lt;40'!$F$7,"Alert",
IF(L975&gt;='admin BN&lt;40'!$E$7,"Safe",""))))</f>
        <v/>
      </c>
      <c r="P975" s="14" t="str">
        <f xml:space="preserve">
(IF(G975&gt;'admin BN&lt;40'!$C$23,'admin BN&lt;40'!$B$23,
(IF(G975&gt;'admin BN&lt;40'!$C$22,'admin BN&lt;40'!$B$22,
(IF(G975&gt;'admin BN&lt;40'!$C$21,'admin BN&lt;40'!$B$21,
(IF(G975&gt;'admin BN&lt;40'!$C$20,'admin BN&lt;40'!$B$20,IF(G975&gt;'admin BN&lt;40'!$C$19,'admin BN&lt;40'!$B$19,"")))))))))</f>
        <v/>
      </c>
      <c r="Q975" s="14" t="str">
        <f t="shared" si="30"/>
        <v/>
      </c>
      <c r="R975" s="14">
        <f t="shared" si="31"/>
        <v>5</v>
      </c>
      <c r="S975" s="15" t="str">
        <f xml:space="preserve">
IF($R975&gt;0,"Fill in all required fields",
IF(OR($M975="&gt;3.0%",$M975="2.0-3.0%",$M975="1.5-2.0%",$M975="0.5-1.5%"),"Fuel sulphur content is too high for operation on BN&lt;40, please use a higher BN CLO and the matching sheet",
IF($I975&gt;100,"CLO not suitable for this sheet. Please check BN &gt;100 sheet",
IF(AND($I975&gt;39,$I975&lt;101),"CLO not suitable for this sheet. Please check BN40 - BN100 sheet",
IF(ISERROR(VLOOKUP(Q975,'admin BN&lt;40'!J$6:M$59,4,FALSE)),"",VLOOKUP(Q975,'admin BN&lt;40'!J$6:M$59,4,FALSE))))))</f>
        <v>Fill in all required fields</v>
      </c>
    </row>
    <row r="976" spans="2:19" ht="15">
      <c r="B976" s="10">
        <v>971</v>
      </c>
      <c r="C976" s="41"/>
      <c r="D976" s="42"/>
      <c r="E976" s="42"/>
      <c r="F976" s="42"/>
      <c r="G976" s="42"/>
      <c r="H976" s="42"/>
      <c r="I976" s="42"/>
      <c r="J976" s="42"/>
      <c r="K976" s="42"/>
      <c r="L976" s="42"/>
      <c r="M976" s="11" t="str">
        <f xml:space="preserve">
(IF(F976&gt;'admin BN&lt;40'!$C$41,'admin BN&lt;40'!$B$41,
(IF(F976&gt;'admin BN&lt;40'!$C$40,'admin BN&lt;40'!$B$40,
(IF(F976&gt;'admin BN&lt;40'!$C$39,'admin BN&lt;40'!$B$39,
(IF(F976&gt;'admin BN&lt;40'!$C$38,'admin BN&lt;40'!$B$38,
(IF(F976&gt;'admin BN&lt;40'!$C$37,'admin BN&lt;40'!$B$37,
(IF(F976&gt;'admin BN&lt;40'!$C$36,'admin BN&lt;40'!$B$36,
(IF(F976&gt;'admin BN&lt;40'!$C$35,'admin BN&lt;40'!$B$35,
(IF(F976&gt;'admin BN&lt;40'!$C$34,'admin BN&lt;40'!$B$34,
(IF(F976&gt;'admin BN&lt;40'!$C$33,'admin BN&lt;40'!$B$33,
(IF(F976&gt;'admin BN&lt;40'!$C$32,'admin BN&lt;40'!$B$32,
(IF(F976&gt;'admin BN&lt;40'!$C$31,'admin BN&lt;40'!$B$31,
(IF(F976&gt;'admin BN&lt;40'!$C$30,'admin BN&lt;40'!$B$30,
(IF(F976&gt;'admin BN&lt;40'!$C$29,'admin BN&lt;40'!$B$29,IF(F976="","",'admin BN&lt;40'!$B$28)))))))))))))))))))))))))))</f>
        <v/>
      </c>
      <c r="N976" s="12" t="str">
        <f xml:space="preserve">
IF(ISBLANK(K976),"",
IF(K976&gt;'admin BN&lt;40'!$E$6,"Safe",
IF(K976&gt;'admin BN&lt;40'!$G$6,"Danger",)))</f>
        <v/>
      </c>
      <c r="O976" s="13" t="str">
        <f xml:space="preserve">
IF(ISBLANK(L976),"",
IF(L976&gt;'admin BN&lt;40'!$G$7,"Danger",
IF(L976&gt;'admin BN&lt;40'!$F$7,"Alert",
IF(L976&gt;='admin BN&lt;40'!$E$7,"Safe",""))))</f>
        <v/>
      </c>
      <c r="P976" s="14" t="str">
        <f xml:space="preserve">
(IF(G976&gt;'admin BN&lt;40'!$C$23,'admin BN&lt;40'!$B$23,
(IF(G976&gt;'admin BN&lt;40'!$C$22,'admin BN&lt;40'!$B$22,
(IF(G976&gt;'admin BN&lt;40'!$C$21,'admin BN&lt;40'!$B$21,
(IF(G976&gt;'admin BN&lt;40'!$C$20,'admin BN&lt;40'!$B$20,IF(G976&gt;'admin BN&lt;40'!$C$19,'admin BN&lt;40'!$B$19,"")))))))))</f>
        <v/>
      </c>
      <c r="Q976" s="14" t="str">
        <f t="shared" si="30"/>
        <v/>
      </c>
      <c r="R976" s="14">
        <f t="shared" si="31"/>
        <v>5</v>
      </c>
      <c r="S976" s="15" t="str">
        <f xml:space="preserve">
IF($R976&gt;0,"Fill in all required fields",
IF(OR($M976="&gt;3.0%",$M976="2.0-3.0%",$M976="1.5-2.0%",$M976="0.5-1.5%"),"Fuel sulphur content is too high for operation on BN&lt;40, please use a higher BN CLO and the matching sheet",
IF($I976&gt;100,"CLO not suitable for this sheet. Please check BN &gt;100 sheet",
IF(AND($I976&gt;39,$I976&lt;101),"CLO not suitable for this sheet. Please check BN40 - BN100 sheet",
IF(ISERROR(VLOOKUP(Q976,'admin BN&lt;40'!J$6:M$59,4,FALSE)),"",VLOOKUP(Q976,'admin BN&lt;40'!J$6:M$59,4,FALSE))))))</f>
        <v>Fill in all required fields</v>
      </c>
    </row>
    <row r="977" spans="2:19" ht="15">
      <c r="B977" s="10">
        <v>972</v>
      </c>
      <c r="C977" s="41"/>
      <c r="D977" s="42"/>
      <c r="E977" s="42"/>
      <c r="F977" s="42"/>
      <c r="G977" s="42"/>
      <c r="H977" s="42"/>
      <c r="I977" s="42"/>
      <c r="J977" s="42"/>
      <c r="K977" s="42"/>
      <c r="L977" s="42"/>
      <c r="M977" s="11" t="str">
        <f xml:space="preserve">
(IF(F977&gt;'admin BN&lt;40'!$C$41,'admin BN&lt;40'!$B$41,
(IF(F977&gt;'admin BN&lt;40'!$C$40,'admin BN&lt;40'!$B$40,
(IF(F977&gt;'admin BN&lt;40'!$C$39,'admin BN&lt;40'!$B$39,
(IF(F977&gt;'admin BN&lt;40'!$C$38,'admin BN&lt;40'!$B$38,
(IF(F977&gt;'admin BN&lt;40'!$C$37,'admin BN&lt;40'!$B$37,
(IF(F977&gt;'admin BN&lt;40'!$C$36,'admin BN&lt;40'!$B$36,
(IF(F977&gt;'admin BN&lt;40'!$C$35,'admin BN&lt;40'!$B$35,
(IF(F977&gt;'admin BN&lt;40'!$C$34,'admin BN&lt;40'!$B$34,
(IF(F977&gt;'admin BN&lt;40'!$C$33,'admin BN&lt;40'!$B$33,
(IF(F977&gt;'admin BN&lt;40'!$C$32,'admin BN&lt;40'!$B$32,
(IF(F977&gt;'admin BN&lt;40'!$C$31,'admin BN&lt;40'!$B$31,
(IF(F977&gt;'admin BN&lt;40'!$C$30,'admin BN&lt;40'!$B$30,
(IF(F977&gt;'admin BN&lt;40'!$C$29,'admin BN&lt;40'!$B$29,IF(F977="","",'admin BN&lt;40'!$B$28)))))))))))))))))))))))))))</f>
        <v/>
      </c>
      <c r="N977" s="12" t="str">
        <f xml:space="preserve">
IF(ISBLANK(K977),"",
IF(K977&gt;'admin BN&lt;40'!$E$6,"Safe",
IF(K977&gt;'admin BN&lt;40'!$G$6,"Danger",)))</f>
        <v/>
      </c>
      <c r="O977" s="13" t="str">
        <f xml:space="preserve">
IF(ISBLANK(L977),"",
IF(L977&gt;'admin BN&lt;40'!$G$7,"Danger",
IF(L977&gt;'admin BN&lt;40'!$F$7,"Alert",
IF(L977&gt;='admin BN&lt;40'!$E$7,"Safe",""))))</f>
        <v/>
      </c>
      <c r="P977" s="14" t="str">
        <f xml:space="preserve">
(IF(G977&gt;'admin BN&lt;40'!$C$23,'admin BN&lt;40'!$B$23,
(IF(G977&gt;'admin BN&lt;40'!$C$22,'admin BN&lt;40'!$B$22,
(IF(G977&gt;'admin BN&lt;40'!$C$21,'admin BN&lt;40'!$B$21,
(IF(G977&gt;'admin BN&lt;40'!$C$20,'admin BN&lt;40'!$B$20,IF(G977&gt;'admin BN&lt;40'!$C$19,'admin BN&lt;40'!$B$19,"")))))))))</f>
        <v/>
      </c>
      <c r="Q977" s="14" t="str">
        <f t="shared" si="30"/>
        <v/>
      </c>
      <c r="R977" s="14">
        <f t="shared" si="31"/>
        <v>5</v>
      </c>
      <c r="S977" s="15" t="str">
        <f xml:space="preserve">
IF($R977&gt;0,"Fill in all required fields",
IF(OR($M977="&gt;3.0%",$M977="2.0-3.0%",$M977="1.5-2.0%",$M977="0.5-1.5%"),"Fuel sulphur content is too high for operation on BN&lt;40, please use a higher BN CLO and the matching sheet",
IF($I977&gt;100,"CLO not suitable for this sheet. Please check BN &gt;100 sheet",
IF(AND($I977&gt;39,$I977&lt;101),"CLO not suitable for this sheet. Please check BN40 - BN100 sheet",
IF(ISERROR(VLOOKUP(Q977,'admin BN&lt;40'!J$6:M$59,4,FALSE)),"",VLOOKUP(Q977,'admin BN&lt;40'!J$6:M$59,4,FALSE))))))</f>
        <v>Fill in all required fields</v>
      </c>
    </row>
    <row r="978" spans="2:19" ht="15">
      <c r="B978" s="10">
        <v>973</v>
      </c>
      <c r="C978" s="41"/>
      <c r="D978" s="42"/>
      <c r="E978" s="42"/>
      <c r="F978" s="42"/>
      <c r="G978" s="42"/>
      <c r="H978" s="42"/>
      <c r="I978" s="42"/>
      <c r="J978" s="42"/>
      <c r="K978" s="42"/>
      <c r="L978" s="42"/>
      <c r="M978" s="11" t="str">
        <f xml:space="preserve">
(IF(F978&gt;'admin BN&lt;40'!$C$41,'admin BN&lt;40'!$B$41,
(IF(F978&gt;'admin BN&lt;40'!$C$40,'admin BN&lt;40'!$B$40,
(IF(F978&gt;'admin BN&lt;40'!$C$39,'admin BN&lt;40'!$B$39,
(IF(F978&gt;'admin BN&lt;40'!$C$38,'admin BN&lt;40'!$B$38,
(IF(F978&gt;'admin BN&lt;40'!$C$37,'admin BN&lt;40'!$B$37,
(IF(F978&gt;'admin BN&lt;40'!$C$36,'admin BN&lt;40'!$B$36,
(IF(F978&gt;'admin BN&lt;40'!$C$35,'admin BN&lt;40'!$B$35,
(IF(F978&gt;'admin BN&lt;40'!$C$34,'admin BN&lt;40'!$B$34,
(IF(F978&gt;'admin BN&lt;40'!$C$33,'admin BN&lt;40'!$B$33,
(IF(F978&gt;'admin BN&lt;40'!$C$32,'admin BN&lt;40'!$B$32,
(IF(F978&gt;'admin BN&lt;40'!$C$31,'admin BN&lt;40'!$B$31,
(IF(F978&gt;'admin BN&lt;40'!$C$30,'admin BN&lt;40'!$B$30,
(IF(F978&gt;'admin BN&lt;40'!$C$29,'admin BN&lt;40'!$B$29,IF(F978="","",'admin BN&lt;40'!$B$28)))))))))))))))))))))))))))</f>
        <v/>
      </c>
      <c r="N978" s="12" t="str">
        <f xml:space="preserve">
IF(ISBLANK(K978),"",
IF(K978&gt;'admin BN&lt;40'!$E$6,"Safe",
IF(K978&gt;'admin BN&lt;40'!$G$6,"Danger",)))</f>
        <v/>
      </c>
      <c r="O978" s="13" t="str">
        <f xml:space="preserve">
IF(ISBLANK(L978),"",
IF(L978&gt;'admin BN&lt;40'!$G$7,"Danger",
IF(L978&gt;'admin BN&lt;40'!$F$7,"Alert",
IF(L978&gt;='admin BN&lt;40'!$E$7,"Safe",""))))</f>
        <v/>
      </c>
      <c r="P978" s="14" t="str">
        <f xml:space="preserve">
(IF(G978&gt;'admin BN&lt;40'!$C$23,'admin BN&lt;40'!$B$23,
(IF(G978&gt;'admin BN&lt;40'!$C$22,'admin BN&lt;40'!$B$22,
(IF(G978&gt;'admin BN&lt;40'!$C$21,'admin BN&lt;40'!$B$21,
(IF(G978&gt;'admin BN&lt;40'!$C$20,'admin BN&lt;40'!$B$20,IF(G978&gt;'admin BN&lt;40'!$C$19,'admin BN&lt;40'!$B$19,"")))))))))</f>
        <v/>
      </c>
      <c r="Q978" s="14" t="str">
        <f t="shared" si="30"/>
        <v/>
      </c>
      <c r="R978" s="14">
        <f t="shared" si="31"/>
        <v>5</v>
      </c>
      <c r="S978" s="15" t="str">
        <f xml:space="preserve">
IF($R978&gt;0,"Fill in all required fields",
IF(OR($M978="&gt;3.0%",$M978="2.0-3.0%",$M978="1.5-2.0%",$M978="0.5-1.5%"),"Fuel sulphur content is too high for operation on BN&lt;40, please use a higher BN CLO and the matching sheet",
IF($I978&gt;100,"CLO not suitable for this sheet. Please check BN &gt;100 sheet",
IF(AND($I978&gt;39,$I978&lt;101),"CLO not suitable for this sheet. Please check BN40 - BN100 sheet",
IF(ISERROR(VLOOKUP(Q978,'admin BN&lt;40'!J$6:M$59,4,FALSE)),"",VLOOKUP(Q978,'admin BN&lt;40'!J$6:M$59,4,FALSE))))))</f>
        <v>Fill in all required fields</v>
      </c>
    </row>
    <row r="979" spans="2:19" ht="15">
      <c r="B979" s="10">
        <v>974</v>
      </c>
      <c r="C979" s="41"/>
      <c r="D979" s="42"/>
      <c r="E979" s="42"/>
      <c r="F979" s="42"/>
      <c r="G979" s="42"/>
      <c r="H979" s="42"/>
      <c r="I979" s="42"/>
      <c r="J979" s="42"/>
      <c r="K979" s="42"/>
      <c r="L979" s="42"/>
      <c r="M979" s="11" t="str">
        <f xml:space="preserve">
(IF(F979&gt;'admin BN&lt;40'!$C$41,'admin BN&lt;40'!$B$41,
(IF(F979&gt;'admin BN&lt;40'!$C$40,'admin BN&lt;40'!$B$40,
(IF(F979&gt;'admin BN&lt;40'!$C$39,'admin BN&lt;40'!$B$39,
(IF(F979&gt;'admin BN&lt;40'!$C$38,'admin BN&lt;40'!$B$38,
(IF(F979&gt;'admin BN&lt;40'!$C$37,'admin BN&lt;40'!$B$37,
(IF(F979&gt;'admin BN&lt;40'!$C$36,'admin BN&lt;40'!$B$36,
(IF(F979&gt;'admin BN&lt;40'!$C$35,'admin BN&lt;40'!$B$35,
(IF(F979&gt;'admin BN&lt;40'!$C$34,'admin BN&lt;40'!$B$34,
(IF(F979&gt;'admin BN&lt;40'!$C$33,'admin BN&lt;40'!$B$33,
(IF(F979&gt;'admin BN&lt;40'!$C$32,'admin BN&lt;40'!$B$32,
(IF(F979&gt;'admin BN&lt;40'!$C$31,'admin BN&lt;40'!$B$31,
(IF(F979&gt;'admin BN&lt;40'!$C$30,'admin BN&lt;40'!$B$30,
(IF(F979&gt;'admin BN&lt;40'!$C$29,'admin BN&lt;40'!$B$29,IF(F979="","",'admin BN&lt;40'!$B$28)))))))))))))))))))))))))))</f>
        <v/>
      </c>
      <c r="N979" s="12" t="str">
        <f xml:space="preserve">
IF(ISBLANK(K979),"",
IF(K979&gt;'admin BN&lt;40'!$E$6,"Safe",
IF(K979&gt;'admin BN&lt;40'!$G$6,"Danger",)))</f>
        <v/>
      </c>
      <c r="O979" s="13" t="str">
        <f xml:space="preserve">
IF(ISBLANK(L979),"",
IF(L979&gt;'admin BN&lt;40'!$G$7,"Danger",
IF(L979&gt;'admin BN&lt;40'!$F$7,"Alert",
IF(L979&gt;='admin BN&lt;40'!$E$7,"Safe",""))))</f>
        <v/>
      </c>
      <c r="P979" s="14" t="str">
        <f xml:space="preserve">
(IF(G979&gt;'admin BN&lt;40'!$C$23,'admin BN&lt;40'!$B$23,
(IF(G979&gt;'admin BN&lt;40'!$C$22,'admin BN&lt;40'!$B$22,
(IF(G979&gt;'admin BN&lt;40'!$C$21,'admin BN&lt;40'!$B$21,
(IF(G979&gt;'admin BN&lt;40'!$C$20,'admin BN&lt;40'!$B$20,IF(G979&gt;'admin BN&lt;40'!$C$19,'admin BN&lt;40'!$B$19,"")))))))))</f>
        <v/>
      </c>
      <c r="Q979" s="14" t="str">
        <f t="shared" si="30"/>
        <v/>
      </c>
      <c r="R979" s="14">
        <f t="shared" si="31"/>
        <v>5</v>
      </c>
      <c r="S979" s="15" t="str">
        <f xml:space="preserve">
IF($R979&gt;0,"Fill in all required fields",
IF(OR($M979="&gt;3.0%",$M979="2.0-3.0%",$M979="1.5-2.0%",$M979="0.5-1.5%"),"Fuel sulphur content is too high for operation on BN&lt;40, please use a higher BN CLO and the matching sheet",
IF($I979&gt;100,"CLO not suitable for this sheet. Please check BN &gt;100 sheet",
IF(AND($I979&gt;39,$I979&lt;101),"CLO not suitable for this sheet. Please check BN40 - BN100 sheet",
IF(ISERROR(VLOOKUP(Q979,'admin BN&lt;40'!J$6:M$59,4,FALSE)),"",VLOOKUP(Q979,'admin BN&lt;40'!J$6:M$59,4,FALSE))))))</f>
        <v>Fill in all required fields</v>
      </c>
    </row>
    <row r="980" spans="2:19" ht="15">
      <c r="B980" s="10">
        <v>975</v>
      </c>
      <c r="C980" s="41"/>
      <c r="D980" s="42"/>
      <c r="E980" s="42"/>
      <c r="F980" s="42"/>
      <c r="G980" s="42"/>
      <c r="H980" s="42"/>
      <c r="I980" s="42"/>
      <c r="J980" s="42"/>
      <c r="K980" s="42"/>
      <c r="L980" s="42"/>
      <c r="M980" s="11" t="str">
        <f xml:space="preserve">
(IF(F980&gt;'admin BN&lt;40'!$C$41,'admin BN&lt;40'!$B$41,
(IF(F980&gt;'admin BN&lt;40'!$C$40,'admin BN&lt;40'!$B$40,
(IF(F980&gt;'admin BN&lt;40'!$C$39,'admin BN&lt;40'!$B$39,
(IF(F980&gt;'admin BN&lt;40'!$C$38,'admin BN&lt;40'!$B$38,
(IF(F980&gt;'admin BN&lt;40'!$C$37,'admin BN&lt;40'!$B$37,
(IF(F980&gt;'admin BN&lt;40'!$C$36,'admin BN&lt;40'!$B$36,
(IF(F980&gt;'admin BN&lt;40'!$C$35,'admin BN&lt;40'!$B$35,
(IF(F980&gt;'admin BN&lt;40'!$C$34,'admin BN&lt;40'!$B$34,
(IF(F980&gt;'admin BN&lt;40'!$C$33,'admin BN&lt;40'!$B$33,
(IF(F980&gt;'admin BN&lt;40'!$C$32,'admin BN&lt;40'!$B$32,
(IF(F980&gt;'admin BN&lt;40'!$C$31,'admin BN&lt;40'!$B$31,
(IF(F980&gt;'admin BN&lt;40'!$C$30,'admin BN&lt;40'!$B$30,
(IF(F980&gt;'admin BN&lt;40'!$C$29,'admin BN&lt;40'!$B$29,IF(F980="","",'admin BN&lt;40'!$B$28)))))))))))))))))))))))))))</f>
        <v/>
      </c>
      <c r="N980" s="12" t="str">
        <f xml:space="preserve">
IF(ISBLANK(K980),"",
IF(K980&gt;'admin BN&lt;40'!$E$6,"Safe",
IF(K980&gt;'admin BN&lt;40'!$G$6,"Danger",)))</f>
        <v/>
      </c>
      <c r="O980" s="13" t="str">
        <f xml:space="preserve">
IF(ISBLANK(L980),"",
IF(L980&gt;'admin BN&lt;40'!$G$7,"Danger",
IF(L980&gt;'admin BN&lt;40'!$F$7,"Alert",
IF(L980&gt;='admin BN&lt;40'!$E$7,"Safe",""))))</f>
        <v/>
      </c>
      <c r="P980" s="14" t="str">
        <f xml:space="preserve">
(IF(G980&gt;'admin BN&lt;40'!$C$23,'admin BN&lt;40'!$B$23,
(IF(G980&gt;'admin BN&lt;40'!$C$22,'admin BN&lt;40'!$B$22,
(IF(G980&gt;'admin BN&lt;40'!$C$21,'admin BN&lt;40'!$B$21,
(IF(G980&gt;'admin BN&lt;40'!$C$20,'admin BN&lt;40'!$B$20,IF(G980&gt;'admin BN&lt;40'!$C$19,'admin BN&lt;40'!$B$19,"")))))))))</f>
        <v/>
      </c>
      <c r="Q980" s="14" t="str">
        <f t="shared" si="30"/>
        <v/>
      </c>
      <c r="R980" s="14">
        <f t="shared" si="31"/>
        <v>5</v>
      </c>
      <c r="S980" s="15" t="str">
        <f xml:space="preserve">
IF($R980&gt;0,"Fill in all required fields",
IF(OR($M980="&gt;3.0%",$M980="2.0-3.0%",$M980="1.5-2.0%",$M980="0.5-1.5%"),"Fuel sulphur content is too high for operation on BN&lt;40, please use a higher BN CLO and the matching sheet",
IF($I980&gt;100,"CLO not suitable for this sheet. Please check BN &gt;100 sheet",
IF(AND($I980&gt;39,$I980&lt;101),"CLO not suitable for this sheet. Please check BN40 - BN100 sheet",
IF(ISERROR(VLOOKUP(Q980,'admin BN&lt;40'!J$6:M$59,4,FALSE)),"",VLOOKUP(Q980,'admin BN&lt;40'!J$6:M$59,4,FALSE))))))</f>
        <v>Fill in all required fields</v>
      </c>
    </row>
    <row r="981" spans="2:19" ht="15">
      <c r="B981" s="10">
        <v>976</v>
      </c>
      <c r="C981" s="41"/>
      <c r="D981" s="42"/>
      <c r="E981" s="42"/>
      <c r="F981" s="42"/>
      <c r="G981" s="42"/>
      <c r="H981" s="42"/>
      <c r="I981" s="42"/>
      <c r="J981" s="42"/>
      <c r="K981" s="42"/>
      <c r="L981" s="42"/>
      <c r="M981" s="11" t="str">
        <f xml:space="preserve">
(IF(F981&gt;'admin BN&lt;40'!$C$41,'admin BN&lt;40'!$B$41,
(IF(F981&gt;'admin BN&lt;40'!$C$40,'admin BN&lt;40'!$B$40,
(IF(F981&gt;'admin BN&lt;40'!$C$39,'admin BN&lt;40'!$B$39,
(IF(F981&gt;'admin BN&lt;40'!$C$38,'admin BN&lt;40'!$B$38,
(IF(F981&gt;'admin BN&lt;40'!$C$37,'admin BN&lt;40'!$B$37,
(IF(F981&gt;'admin BN&lt;40'!$C$36,'admin BN&lt;40'!$B$36,
(IF(F981&gt;'admin BN&lt;40'!$C$35,'admin BN&lt;40'!$B$35,
(IF(F981&gt;'admin BN&lt;40'!$C$34,'admin BN&lt;40'!$B$34,
(IF(F981&gt;'admin BN&lt;40'!$C$33,'admin BN&lt;40'!$B$33,
(IF(F981&gt;'admin BN&lt;40'!$C$32,'admin BN&lt;40'!$B$32,
(IF(F981&gt;'admin BN&lt;40'!$C$31,'admin BN&lt;40'!$B$31,
(IF(F981&gt;'admin BN&lt;40'!$C$30,'admin BN&lt;40'!$B$30,
(IF(F981&gt;'admin BN&lt;40'!$C$29,'admin BN&lt;40'!$B$29,IF(F981="","",'admin BN&lt;40'!$B$28)))))))))))))))))))))))))))</f>
        <v/>
      </c>
      <c r="N981" s="12" t="str">
        <f xml:space="preserve">
IF(ISBLANK(K981),"",
IF(K981&gt;'admin BN&lt;40'!$E$6,"Safe",
IF(K981&gt;'admin BN&lt;40'!$G$6,"Danger",)))</f>
        <v/>
      </c>
      <c r="O981" s="13" t="str">
        <f xml:space="preserve">
IF(ISBLANK(L981),"",
IF(L981&gt;'admin BN&lt;40'!$G$7,"Danger",
IF(L981&gt;'admin BN&lt;40'!$F$7,"Alert",
IF(L981&gt;='admin BN&lt;40'!$E$7,"Safe",""))))</f>
        <v/>
      </c>
      <c r="P981" s="14" t="str">
        <f xml:space="preserve">
(IF(G981&gt;'admin BN&lt;40'!$C$23,'admin BN&lt;40'!$B$23,
(IF(G981&gt;'admin BN&lt;40'!$C$22,'admin BN&lt;40'!$B$22,
(IF(G981&gt;'admin BN&lt;40'!$C$21,'admin BN&lt;40'!$B$21,
(IF(G981&gt;'admin BN&lt;40'!$C$20,'admin BN&lt;40'!$B$20,IF(G981&gt;'admin BN&lt;40'!$C$19,'admin BN&lt;40'!$B$19,"")))))))))</f>
        <v/>
      </c>
      <c r="Q981" s="14" t="str">
        <f t="shared" si="30"/>
        <v/>
      </c>
      <c r="R981" s="14">
        <f t="shared" si="31"/>
        <v>5</v>
      </c>
      <c r="S981" s="15" t="str">
        <f xml:space="preserve">
IF($R981&gt;0,"Fill in all required fields",
IF(OR($M981="&gt;3.0%",$M981="2.0-3.0%",$M981="1.5-2.0%",$M981="0.5-1.5%"),"Fuel sulphur content is too high for operation on BN&lt;40, please use a higher BN CLO and the matching sheet",
IF($I981&gt;100,"CLO not suitable for this sheet. Please check BN &gt;100 sheet",
IF(AND($I981&gt;39,$I981&lt;101),"CLO not suitable for this sheet. Please check BN40 - BN100 sheet",
IF(ISERROR(VLOOKUP(Q981,'admin BN&lt;40'!J$6:M$59,4,FALSE)),"",VLOOKUP(Q981,'admin BN&lt;40'!J$6:M$59,4,FALSE))))))</f>
        <v>Fill in all required fields</v>
      </c>
    </row>
    <row r="982" spans="2:19" ht="15">
      <c r="B982" s="10">
        <v>977</v>
      </c>
      <c r="C982" s="41"/>
      <c r="D982" s="42"/>
      <c r="E982" s="42"/>
      <c r="F982" s="42"/>
      <c r="G982" s="42"/>
      <c r="H982" s="42"/>
      <c r="I982" s="42"/>
      <c r="J982" s="42"/>
      <c r="K982" s="42"/>
      <c r="L982" s="42"/>
      <c r="M982" s="11" t="str">
        <f xml:space="preserve">
(IF(F982&gt;'admin BN&lt;40'!$C$41,'admin BN&lt;40'!$B$41,
(IF(F982&gt;'admin BN&lt;40'!$C$40,'admin BN&lt;40'!$B$40,
(IF(F982&gt;'admin BN&lt;40'!$C$39,'admin BN&lt;40'!$B$39,
(IF(F982&gt;'admin BN&lt;40'!$C$38,'admin BN&lt;40'!$B$38,
(IF(F982&gt;'admin BN&lt;40'!$C$37,'admin BN&lt;40'!$B$37,
(IF(F982&gt;'admin BN&lt;40'!$C$36,'admin BN&lt;40'!$B$36,
(IF(F982&gt;'admin BN&lt;40'!$C$35,'admin BN&lt;40'!$B$35,
(IF(F982&gt;'admin BN&lt;40'!$C$34,'admin BN&lt;40'!$B$34,
(IF(F982&gt;'admin BN&lt;40'!$C$33,'admin BN&lt;40'!$B$33,
(IF(F982&gt;'admin BN&lt;40'!$C$32,'admin BN&lt;40'!$B$32,
(IF(F982&gt;'admin BN&lt;40'!$C$31,'admin BN&lt;40'!$B$31,
(IF(F982&gt;'admin BN&lt;40'!$C$30,'admin BN&lt;40'!$B$30,
(IF(F982&gt;'admin BN&lt;40'!$C$29,'admin BN&lt;40'!$B$29,IF(F982="","",'admin BN&lt;40'!$B$28)))))))))))))))))))))))))))</f>
        <v/>
      </c>
      <c r="N982" s="12" t="str">
        <f xml:space="preserve">
IF(ISBLANK(K982),"",
IF(K982&gt;'admin BN&lt;40'!$E$6,"Safe",
IF(K982&gt;'admin BN&lt;40'!$G$6,"Danger",)))</f>
        <v/>
      </c>
      <c r="O982" s="13" t="str">
        <f xml:space="preserve">
IF(ISBLANK(L982),"",
IF(L982&gt;'admin BN&lt;40'!$G$7,"Danger",
IF(L982&gt;'admin BN&lt;40'!$F$7,"Alert",
IF(L982&gt;='admin BN&lt;40'!$E$7,"Safe",""))))</f>
        <v/>
      </c>
      <c r="P982" s="14" t="str">
        <f xml:space="preserve">
(IF(G982&gt;'admin BN&lt;40'!$C$23,'admin BN&lt;40'!$B$23,
(IF(G982&gt;'admin BN&lt;40'!$C$22,'admin BN&lt;40'!$B$22,
(IF(G982&gt;'admin BN&lt;40'!$C$21,'admin BN&lt;40'!$B$21,
(IF(G982&gt;'admin BN&lt;40'!$C$20,'admin BN&lt;40'!$B$20,IF(G982&gt;'admin BN&lt;40'!$C$19,'admin BN&lt;40'!$B$19,"")))))))))</f>
        <v/>
      </c>
      <c r="Q982" s="14" t="str">
        <f t="shared" si="30"/>
        <v/>
      </c>
      <c r="R982" s="14">
        <f t="shared" si="31"/>
        <v>5</v>
      </c>
      <c r="S982" s="15" t="str">
        <f xml:space="preserve">
IF($R982&gt;0,"Fill in all required fields",
IF(OR($M982="&gt;3.0%",$M982="2.0-3.0%",$M982="1.5-2.0%",$M982="0.5-1.5%"),"Fuel sulphur content is too high for operation on BN&lt;40, please use a higher BN CLO and the matching sheet",
IF($I982&gt;100,"CLO not suitable for this sheet. Please check BN &gt;100 sheet",
IF(AND($I982&gt;39,$I982&lt;101),"CLO not suitable for this sheet. Please check BN40 - BN100 sheet",
IF(ISERROR(VLOOKUP(Q982,'admin BN&lt;40'!J$6:M$59,4,FALSE)),"",VLOOKUP(Q982,'admin BN&lt;40'!J$6:M$59,4,FALSE))))))</f>
        <v>Fill in all required fields</v>
      </c>
    </row>
    <row r="983" spans="2:19" ht="15">
      <c r="B983" s="10">
        <v>978</v>
      </c>
      <c r="C983" s="41"/>
      <c r="D983" s="42"/>
      <c r="E983" s="42"/>
      <c r="F983" s="42"/>
      <c r="G983" s="42"/>
      <c r="H983" s="42"/>
      <c r="I983" s="42"/>
      <c r="J983" s="42"/>
      <c r="K983" s="42"/>
      <c r="L983" s="42"/>
      <c r="M983" s="11" t="str">
        <f xml:space="preserve">
(IF(F983&gt;'admin BN&lt;40'!$C$41,'admin BN&lt;40'!$B$41,
(IF(F983&gt;'admin BN&lt;40'!$C$40,'admin BN&lt;40'!$B$40,
(IF(F983&gt;'admin BN&lt;40'!$C$39,'admin BN&lt;40'!$B$39,
(IF(F983&gt;'admin BN&lt;40'!$C$38,'admin BN&lt;40'!$B$38,
(IF(F983&gt;'admin BN&lt;40'!$C$37,'admin BN&lt;40'!$B$37,
(IF(F983&gt;'admin BN&lt;40'!$C$36,'admin BN&lt;40'!$B$36,
(IF(F983&gt;'admin BN&lt;40'!$C$35,'admin BN&lt;40'!$B$35,
(IF(F983&gt;'admin BN&lt;40'!$C$34,'admin BN&lt;40'!$B$34,
(IF(F983&gt;'admin BN&lt;40'!$C$33,'admin BN&lt;40'!$B$33,
(IF(F983&gt;'admin BN&lt;40'!$C$32,'admin BN&lt;40'!$B$32,
(IF(F983&gt;'admin BN&lt;40'!$C$31,'admin BN&lt;40'!$B$31,
(IF(F983&gt;'admin BN&lt;40'!$C$30,'admin BN&lt;40'!$B$30,
(IF(F983&gt;'admin BN&lt;40'!$C$29,'admin BN&lt;40'!$B$29,IF(F983="","",'admin BN&lt;40'!$B$28)))))))))))))))))))))))))))</f>
        <v/>
      </c>
      <c r="N983" s="12" t="str">
        <f xml:space="preserve">
IF(ISBLANK(K983),"",
IF(K983&gt;'admin BN&lt;40'!$E$6,"Safe",
IF(K983&gt;'admin BN&lt;40'!$G$6,"Danger",)))</f>
        <v/>
      </c>
      <c r="O983" s="13" t="str">
        <f xml:space="preserve">
IF(ISBLANK(L983),"",
IF(L983&gt;'admin BN&lt;40'!$G$7,"Danger",
IF(L983&gt;'admin BN&lt;40'!$F$7,"Alert",
IF(L983&gt;='admin BN&lt;40'!$E$7,"Safe",""))))</f>
        <v/>
      </c>
      <c r="P983" s="14" t="str">
        <f xml:space="preserve">
(IF(G983&gt;'admin BN&lt;40'!$C$23,'admin BN&lt;40'!$B$23,
(IF(G983&gt;'admin BN&lt;40'!$C$22,'admin BN&lt;40'!$B$22,
(IF(G983&gt;'admin BN&lt;40'!$C$21,'admin BN&lt;40'!$B$21,
(IF(G983&gt;'admin BN&lt;40'!$C$20,'admin BN&lt;40'!$B$20,IF(G983&gt;'admin BN&lt;40'!$C$19,'admin BN&lt;40'!$B$19,"")))))))))</f>
        <v/>
      </c>
      <c r="Q983" s="14" t="str">
        <f t="shared" si="30"/>
        <v/>
      </c>
      <c r="R983" s="14">
        <f t="shared" si="31"/>
        <v>5</v>
      </c>
      <c r="S983" s="15" t="str">
        <f xml:space="preserve">
IF($R983&gt;0,"Fill in all required fields",
IF(OR($M983="&gt;3.0%",$M983="2.0-3.0%",$M983="1.5-2.0%",$M983="0.5-1.5%"),"Fuel sulphur content is too high for operation on BN&lt;40, please use a higher BN CLO and the matching sheet",
IF($I983&gt;100,"CLO not suitable for this sheet. Please check BN &gt;100 sheet",
IF(AND($I983&gt;39,$I983&lt;101),"CLO not suitable for this sheet. Please check BN40 - BN100 sheet",
IF(ISERROR(VLOOKUP(Q983,'admin BN&lt;40'!J$6:M$59,4,FALSE)),"",VLOOKUP(Q983,'admin BN&lt;40'!J$6:M$59,4,FALSE))))))</f>
        <v>Fill in all required fields</v>
      </c>
    </row>
    <row r="984" spans="2:19" ht="15">
      <c r="B984" s="10">
        <v>979</v>
      </c>
      <c r="C984" s="41"/>
      <c r="D984" s="42"/>
      <c r="E984" s="42"/>
      <c r="F984" s="42"/>
      <c r="G984" s="42"/>
      <c r="H984" s="42"/>
      <c r="I984" s="42"/>
      <c r="J984" s="42"/>
      <c r="K984" s="42"/>
      <c r="L984" s="42"/>
      <c r="M984" s="11" t="str">
        <f xml:space="preserve">
(IF(F984&gt;'admin BN&lt;40'!$C$41,'admin BN&lt;40'!$B$41,
(IF(F984&gt;'admin BN&lt;40'!$C$40,'admin BN&lt;40'!$B$40,
(IF(F984&gt;'admin BN&lt;40'!$C$39,'admin BN&lt;40'!$B$39,
(IF(F984&gt;'admin BN&lt;40'!$C$38,'admin BN&lt;40'!$B$38,
(IF(F984&gt;'admin BN&lt;40'!$C$37,'admin BN&lt;40'!$B$37,
(IF(F984&gt;'admin BN&lt;40'!$C$36,'admin BN&lt;40'!$B$36,
(IF(F984&gt;'admin BN&lt;40'!$C$35,'admin BN&lt;40'!$B$35,
(IF(F984&gt;'admin BN&lt;40'!$C$34,'admin BN&lt;40'!$B$34,
(IF(F984&gt;'admin BN&lt;40'!$C$33,'admin BN&lt;40'!$B$33,
(IF(F984&gt;'admin BN&lt;40'!$C$32,'admin BN&lt;40'!$B$32,
(IF(F984&gt;'admin BN&lt;40'!$C$31,'admin BN&lt;40'!$B$31,
(IF(F984&gt;'admin BN&lt;40'!$C$30,'admin BN&lt;40'!$B$30,
(IF(F984&gt;'admin BN&lt;40'!$C$29,'admin BN&lt;40'!$B$29,IF(F984="","",'admin BN&lt;40'!$B$28)))))))))))))))))))))))))))</f>
        <v/>
      </c>
      <c r="N984" s="12" t="str">
        <f xml:space="preserve">
IF(ISBLANK(K984),"",
IF(K984&gt;'admin BN&lt;40'!$E$6,"Safe",
IF(K984&gt;'admin BN&lt;40'!$G$6,"Danger",)))</f>
        <v/>
      </c>
      <c r="O984" s="13" t="str">
        <f xml:space="preserve">
IF(ISBLANK(L984),"",
IF(L984&gt;'admin BN&lt;40'!$G$7,"Danger",
IF(L984&gt;'admin BN&lt;40'!$F$7,"Alert",
IF(L984&gt;='admin BN&lt;40'!$E$7,"Safe",""))))</f>
        <v/>
      </c>
      <c r="P984" s="14" t="str">
        <f xml:space="preserve">
(IF(G984&gt;'admin BN&lt;40'!$C$23,'admin BN&lt;40'!$B$23,
(IF(G984&gt;'admin BN&lt;40'!$C$22,'admin BN&lt;40'!$B$22,
(IF(G984&gt;'admin BN&lt;40'!$C$21,'admin BN&lt;40'!$B$21,
(IF(G984&gt;'admin BN&lt;40'!$C$20,'admin BN&lt;40'!$B$20,IF(G984&gt;'admin BN&lt;40'!$C$19,'admin BN&lt;40'!$B$19,"")))))))))</f>
        <v/>
      </c>
      <c r="Q984" s="14" t="str">
        <f t="shared" si="30"/>
        <v/>
      </c>
      <c r="R984" s="14">
        <f t="shared" si="31"/>
        <v>5</v>
      </c>
      <c r="S984" s="15" t="str">
        <f xml:space="preserve">
IF($R984&gt;0,"Fill in all required fields",
IF(OR($M984="&gt;3.0%",$M984="2.0-3.0%",$M984="1.5-2.0%",$M984="0.5-1.5%"),"Fuel sulphur content is too high for operation on BN&lt;40, please use a higher BN CLO and the matching sheet",
IF($I984&gt;100,"CLO not suitable for this sheet. Please check BN &gt;100 sheet",
IF(AND($I984&gt;39,$I984&lt;101),"CLO not suitable for this sheet. Please check BN40 - BN100 sheet",
IF(ISERROR(VLOOKUP(Q984,'admin BN&lt;40'!J$6:M$59,4,FALSE)),"",VLOOKUP(Q984,'admin BN&lt;40'!J$6:M$59,4,FALSE))))))</f>
        <v>Fill in all required fields</v>
      </c>
    </row>
    <row r="985" spans="2:19" ht="15">
      <c r="B985" s="10">
        <v>980</v>
      </c>
      <c r="C985" s="41"/>
      <c r="D985" s="42"/>
      <c r="E985" s="42"/>
      <c r="F985" s="42"/>
      <c r="G985" s="42"/>
      <c r="H985" s="42"/>
      <c r="I985" s="42"/>
      <c r="J985" s="42"/>
      <c r="K985" s="42"/>
      <c r="L985" s="42"/>
      <c r="M985" s="11" t="str">
        <f xml:space="preserve">
(IF(F985&gt;'admin BN&lt;40'!$C$41,'admin BN&lt;40'!$B$41,
(IF(F985&gt;'admin BN&lt;40'!$C$40,'admin BN&lt;40'!$B$40,
(IF(F985&gt;'admin BN&lt;40'!$C$39,'admin BN&lt;40'!$B$39,
(IF(F985&gt;'admin BN&lt;40'!$C$38,'admin BN&lt;40'!$B$38,
(IF(F985&gt;'admin BN&lt;40'!$C$37,'admin BN&lt;40'!$B$37,
(IF(F985&gt;'admin BN&lt;40'!$C$36,'admin BN&lt;40'!$B$36,
(IF(F985&gt;'admin BN&lt;40'!$C$35,'admin BN&lt;40'!$B$35,
(IF(F985&gt;'admin BN&lt;40'!$C$34,'admin BN&lt;40'!$B$34,
(IF(F985&gt;'admin BN&lt;40'!$C$33,'admin BN&lt;40'!$B$33,
(IF(F985&gt;'admin BN&lt;40'!$C$32,'admin BN&lt;40'!$B$32,
(IF(F985&gt;'admin BN&lt;40'!$C$31,'admin BN&lt;40'!$B$31,
(IF(F985&gt;'admin BN&lt;40'!$C$30,'admin BN&lt;40'!$B$30,
(IF(F985&gt;'admin BN&lt;40'!$C$29,'admin BN&lt;40'!$B$29,IF(F985="","",'admin BN&lt;40'!$B$28)))))))))))))))))))))))))))</f>
        <v/>
      </c>
      <c r="N985" s="12" t="str">
        <f xml:space="preserve">
IF(ISBLANK(K985),"",
IF(K985&gt;'admin BN&lt;40'!$E$6,"Safe",
IF(K985&gt;'admin BN&lt;40'!$G$6,"Danger",)))</f>
        <v/>
      </c>
      <c r="O985" s="13" t="str">
        <f xml:space="preserve">
IF(ISBLANK(L985),"",
IF(L985&gt;'admin BN&lt;40'!$G$7,"Danger",
IF(L985&gt;'admin BN&lt;40'!$F$7,"Alert",
IF(L985&gt;='admin BN&lt;40'!$E$7,"Safe",""))))</f>
        <v/>
      </c>
      <c r="P985" s="14" t="str">
        <f xml:space="preserve">
(IF(G985&gt;'admin BN&lt;40'!$C$23,'admin BN&lt;40'!$B$23,
(IF(G985&gt;'admin BN&lt;40'!$C$22,'admin BN&lt;40'!$B$22,
(IF(G985&gt;'admin BN&lt;40'!$C$21,'admin BN&lt;40'!$B$21,
(IF(G985&gt;'admin BN&lt;40'!$C$20,'admin BN&lt;40'!$B$20,IF(G985&gt;'admin BN&lt;40'!$C$19,'admin BN&lt;40'!$B$19,"")))))))))</f>
        <v/>
      </c>
      <c r="Q985" s="14" t="str">
        <f t="shared" si="30"/>
        <v/>
      </c>
      <c r="R985" s="14">
        <f t="shared" si="31"/>
        <v>5</v>
      </c>
      <c r="S985" s="15" t="str">
        <f xml:space="preserve">
IF($R985&gt;0,"Fill in all required fields",
IF(OR($M985="&gt;3.0%",$M985="2.0-3.0%",$M985="1.5-2.0%",$M985="0.5-1.5%"),"Fuel sulphur content is too high for operation on BN&lt;40, please use a higher BN CLO and the matching sheet",
IF($I985&gt;100,"CLO not suitable for this sheet. Please check BN &gt;100 sheet",
IF(AND($I985&gt;39,$I985&lt;101),"CLO not suitable for this sheet. Please check BN40 - BN100 sheet",
IF(ISERROR(VLOOKUP(Q985,'admin BN&lt;40'!J$6:M$59,4,FALSE)),"",VLOOKUP(Q985,'admin BN&lt;40'!J$6:M$59,4,FALSE))))))</f>
        <v>Fill in all required fields</v>
      </c>
    </row>
    <row r="986" spans="2:19" ht="15">
      <c r="B986" s="10">
        <v>981</v>
      </c>
      <c r="C986" s="41"/>
      <c r="D986" s="42"/>
      <c r="E986" s="42"/>
      <c r="F986" s="42"/>
      <c r="G986" s="42"/>
      <c r="H986" s="42"/>
      <c r="I986" s="42"/>
      <c r="J986" s="42"/>
      <c r="K986" s="42"/>
      <c r="L986" s="42"/>
      <c r="M986" s="11" t="str">
        <f xml:space="preserve">
(IF(F986&gt;'admin BN&lt;40'!$C$41,'admin BN&lt;40'!$B$41,
(IF(F986&gt;'admin BN&lt;40'!$C$40,'admin BN&lt;40'!$B$40,
(IF(F986&gt;'admin BN&lt;40'!$C$39,'admin BN&lt;40'!$B$39,
(IF(F986&gt;'admin BN&lt;40'!$C$38,'admin BN&lt;40'!$B$38,
(IF(F986&gt;'admin BN&lt;40'!$C$37,'admin BN&lt;40'!$B$37,
(IF(F986&gt;'admin BN&lt;40'!$C$36,'admin BN&lt;40'!$B$36,
(IF(F986&gt;'admin BN&lt;40'!$C$35,'admin BN&lt;40'!$B$35,
(IF(F986&gt;'admin BN&lt;40'!$C$34,'admin BN&lt;40'!$B$34,
(IF(F986&gt;'admin BN&lt;40'!$C$33,'admin BN&lt;40'!$B$33,
(IF(F986&gt;'admin BN&lt;40'!$C$32,'admin BN&lt;40'!$B$32,
(IF(F986&gt;'admin BN&lt;40'!$C$31,'admin BN&lt;40'!$B$31,
(IF(F986&gt;'admin BN&lt;40'!$C$30,'admin BN&lt;40'!$B$30,
(IF(F986&gt;'admin BN&lt;40'!$C$29,'admin BN&lt;40'!$B$29,IF(F986="","",'admin BN&lt;40'!$B$28)))))))))))))))))))))))))))</f>
        <v/>
      </c>
      <c r="N986" s="12" t="str">
        <f xml:space="preserve">
IF(ISBLANK(K986),"",
IF(K986&gt;'admin BN&lt;40'!$E$6,"Safe",
IF(K986&gt;'admin BN&lt;40'!$G$6,"Danger",)))</f>
        <v/>
      </c>
      <c r="O986" s="13" t="str">
        <f xml:space="preserve">
IF(ISBLANK(L986),"",
IF(L986&gt;'admin BN&lt;40'!$G$7,"Danger",
IF(L986&gt;'admin BN&lt;40'!$F$7,"Alert",
IF(L986&gt;='admin BN&lt;40'!$E$7,"Safe",""))))</f>
        <v/>
      </c>
      <c r="P986" s="14" t="str">
        <f xml:space="preserve">
(IF(G986&gt;'admin BN&lt;40'!$C$23,'admin BN&lt;40'!$B$23,
(IF(G986&gt;'admin BN&lt;40'!$C$22,'admin BN&lt;40'!$B$22,
(IF(G986&gt;'admin BN&lt;40'!$C$21,'admin BN&lt;40'!$B$21,
(IF(G986&gt;'admin BN&lt;40'!$C$20,'admin BN&lt;40'!$B$20,IF(G986&gt;'admin BN&lt;40'!$C$19,'admin BN&lt;40'!$B$19,"")))))))))</f>
        <v/>
      </c>
      <c r="Q986" s="14" t="str">
        <f t="shared" si="30"/>
        <v/>
      </c>
      <c r="R986" s="14">
        <f t="shared" si="31"/>
        <v>5</v>
      </c>
      <c r="S986" s="15" t="str">
        <f xml:space="preserve">
IF($R986&gt;0,"Fill in all required fields",
IF(OR($M986="&gt;3.0%",$M986="2.0-3.0%",$M986="1.5-2.0%",$M986="0.5-1.5%"),"Fuel sulphur content is too high for operation on BN&lt;40, please use a higher BN CLO and the matching sheet",
IF($I986&gt;100,"CLO not suitable for this sheet. Please check BN &gt;100 sheet",
IF(AND($I986&gt;39,$I986&lt;101),"CLO not suitable for this sheet. Please check BN40 - BN100 sheet",
IF(ISERROR(VLOOKUP(Q986,'admin BN&lt;40'!J$6:M$59,4,FALSE)),"",VLOOKUP(Q986,'admin BN&lt;40'!J$6:M$59,4,FALSE))))))</f>
        <v>Fill in all required fields</v>
      </c>
    </row>
    <row r="987" spans="2:19" ht="15">
      <c r="B987" s="10">
        <v>982</v>
      </c>
      <c r="C987" s="41"/>
      <c r="D987" s="42"/>
      <c r="E987" s="42"/>
      <c r="F987" s="42"/>
      <c r="G987" s="42"/>
      <c r="H987" s="42"/>
      <c r="I987" s="42"/>
      <c r="J987" s="42"/>
      <c r="K987" s="42"/>
      <c r="L987" s="42"/>
      <c r="M987" s="11" t="str">
        <f xml:space="preserve">
(IF(F987&gt;'admin BN&lt;40'!$C$41,'admin BN&lt;40'!$B$41,
(IF(F987&gt;'admin BN&lt;40'!$C$40,'admin BN&lt;40'!$B$40,
(IF(F987&gt;'admin BN&lt;40'!$C$39,'admin BN&lt;40'!$B$39,
(IF(F987&gt;'admin BN&lt;40'!$C$38,'admin BN&lt;40'!$B$38,
(IF(F987&gt;'admin BN&lt;40'!$C$37,'admin BN&lt;40'!$B$37,
(IF(F987&gt;'admin BN&lt;40'!$C$36,'admin BN&lt;40'!$B$36,
(IF(F987&gt;'admin BN&lt;40'!$C$35,'admin BN&lt;40'!$B$35,
(IF(F987&gt;'admin BN&lt;40'!$C$34,'admin BN&lt;40'!$B$34,
(IF(F987&gt;'admin BN&lt;40'!$C$33,'admin BN&lt;40'!$B$33,
(IF(F987&gt;'admin BN&lt;40'!$C$32,'admin BN&lt;40'!$B$32,
(IF(F987&gt;'admin BN&lt;40'!$C$31,'admin BN&lt;40'!$B$31,
(IF(F987&gt;'admin BN&lt;40'!$C$30,'admin BN&lt;40'!$B$30,
(IF(F987&gt;'admin BN&lt;40'!$C$29,'admin BN&lt;40'!$B$29,IF(F987="","",'admin BN&lt;40'!$B$28)))))))))))))))))))))))))))</f>
        <v/>
      </c>
      <c r="N987" s="12" t="str">
        <f xml:space="preserve">
IF(ISBLANK(K987),"",
IF(K987&gt;'admin BN&lt;40'!$E$6,"Safe",
IF(K987&gt;'admin BN&lt;40'!$G$6,"Danger",)))</f>
        <v/>
      </c>
      <c r="O987" s="13" t="str">
        <f xml:space="preserve">
IF(ISBLANK(L987),"",
IF(L987&gt;'admin BN&lt;40'!$G$7,"Danger",
IF(L987&gt;'admin BN&lt;40'!$F$7,"Alert",
IF(L987&gt;='admin BN&lt;40'!$E$7,"Safe",""))))</f>
        <v/>
      </c>
      <c r="P987" s="14" t="str">
        <f xml:space="preserve">
(IF(G987&gt;'admin BN&lt;40'!$C$23,'admin BN&lt;40'!$B$23,
(IF(G987&gt;'admin BN&lt;40'!$C$22,'admin BN&lt;40'!$B$22,
(IF(G987&gt;'admin BN&lt;40'!$C$21,'admin BN&lt;40'!$B$21,
(IF(G987&gt;'admin BN&lt;40'!$C$20,'admin BN&lt;40'!$B$20,IF(G987&gt;'admin BN&lt;40'!$C$19,'admin BN&lt;40'!$B$19,"")))))))))</f>
        <v/>
      </c>
      <c r="Q987" s="14" t="str">
        <f t="shared" si="30"/>
        <v/>
      </c>
      <c r="R987" s="14">
        <f t="shared" si="31"/>
        <v>5</v>
      </c>
      <c r="S987" s="15" t="str">
        <f xml:space="preserve">
IF($R987&gt;0,"Fill in all required fields",
IF(OR($M987="&gt;3.0%",$M987="2.0-3.0%",$M987="1.5-2.0%",$M987="0.5-1.5%"),"Fuel sulphur content is too high for operation on BN&lt;40, please use a higher BN CLO and the matching sheet",
IF($I987&gt;100,"CLO not suitable for this sheet. Please check BN &gt;100 sheet",
IF(AND($I987&gt;39,$I987&lt;101),"CLO not suitable for this sheet. Please check BN40 - BN100 sheet",
IF(ISERROR(VLOOKUP(Q987,'admin BN&lt;40'!J$6:M$59,4,FALSE)),"",VLOOKUP(Q987,'admin BN&lt;40'!J$6:M$59,4,FALSE))))))</f>
        <v>Fill in all required fields</v>
      </c>
    </row>
    <row r="988" spans="2:19" ht="15">
      <c r="B988" s="10">
        <v>983</v>
      </c>
      <c r="C988" s="41"/>
      <c r="D988" s="42"/>
      <c r="E988" s="42"/>
      <c r="F988" s="42"/>
      <c r="G988" s="42"/>
      <c r="H988" s="42"/>
      <c r="I988" s="42"/>
      <c r="J988" s="42"/>
      <c r="K988" s="42"/>
      <c r="L988" s="42"/>
      <c r="M988" s="11" t="str">
        <f xml:space="preserve">
(IF(F988&gt;'admin BN&lt;40'!$C$41,'admin BN&lt;40'!$B$41,
(IF(F988&gt;'admin BN&lt;40'!$C$40,'admin BN&lt;40'!$B$40,
(IF(F988&gt;'admin BN&lt;40'!$C$39,'admin BN&lt;40'!$B$39,
(IF(F988&gt;'admin BN&lt;40'!$C$38,'admin BN&lt;40'!$B$38,
(IF(F988&gt;'admin BN&lt;40'!$C$37,'admin BN&lt;40'!$B$37,
(IF(F988&gt;'admin BN&lt;40'!$C$36,'admin BN&lt;40'!$B$36,
(IF(F988&gt;'admin BN&lt;40'!$C$35,'admin BN&lt;40'!$B$35,
(IF(F988&gt;'admin BN&lt;40'!$C$34,'admin BN&lt;40'!$B$34,
(IF(F988&gt;'admin BN&lt;40'!$C$33,'admin BN&lt;40'!$B$33,
(IF(F988&gt;'admin BN&lt;40'!$C$32,'admin BN&lt;40'!$B$32,
(IF(F988&gt;'admin BN&lt;40'!$C$31,'admin BN&lt;40'!$B$31,
(IF(F988&gt;'admin BN&lt;40'!$C$30,'admin BN&lt;40'!$B$30,
(IF(F988&gt;'admin BN&lt;40'!$C$29,'admin BN&lt;40'!$B$29,IF(F988="","",'admin BN&lt;40'!$B$28)))))))))))))))))))))))))))</f>
        <v/>
      </c>
      <c r="N988" s="12" t="str">
        <f xml:space="preserve">
IF(ISBLANK(K988),"",
IF(K988&gt;'admin BN&lt;40'!$E$6,"Safe",
IF(K988&gt;'admin BN&lt;40'!$G$6,"Danger",)))</f>
        <v/>
      </c>
      <c r="O988" s="13" t="str">
        <f xml:space="preserve">
IF(ISBLANK(L988),"",
IF(L988&gt;'admin BN&lt;40'!$G$7,"Danger",
IF(L988&gt;'admin BN&lt;40'!$F$7,"Alert",
IF(L988&gt;='admin BN&lt;40'!$E$7,"Safe",""))))</f>
        <v/>
      </c>
      <c r="P988" s="14" t="str">
        <f xml:space="preserve">
(IF(G988&gt;'admin BN&lt;40'!$C$23,'admin BN&lt;40'!$B$23,
(IF(G988&gt;'admin BN&lt;40'!$C$22,'admin BN&lt;40'!$B$22,
(IF(G988&gt;'admin BN&lt;40'!$C$21,'admin BN&lt;40'!$B$21,
(IF(G988&gt;'admin BN&lt;40'!$C$20,'admin BN&lt;40'!$B$20,IF(G988&gt;'admin BN&lt;40'!$C$19,'admin BN&lt;40'!$B$19,"")))))))))</f>
        <v/>
      </c>
      <c r="Q988" s="14" t="str">
        <f t="shared" si="30"/>
        <v/>
      </c>
      <c r="R988" s="14">
        <f t="shared" si="31"/>
        <v>5</v>
      </c>
      <c r="S988" s="15" t="str">
        <f xml:space="preserve">
IF($R988&gt;0,"Fill in all required fields",
IF(OR($M988="&gt;3.0%",$M988="2.0-3.0%",$M988="1.5-2.0%",$M988="0.5-1.5%"),"Fuel sulphur content is too high for operation on BN&lt;40, please use a higher BN CLO and the matching sheet",
IF($I988&gt;100,"CLO not suitable for this sheet. Please check BN &gt;100 sheet",
IF(AND($I988&gt;39,$I988&lt;101),"CLO not suitable for this sheet. Please check BN40 - BN100 sheet",
IF(ISERROR(VLOOKUP(Q988,'admin BN&lt;40'!J$6:M$59,4,FALSE)),"",VLOOKUP(Q988,'admin BN&lt;40'!J$6:M$59,4,FALSE))))))</f>
        <v>Fill in all required fields</v>
      </c>
    </row>
    <row r="989" spans="2:19" ht="15">
      <c r="B989" s="10">
        <v>984</v>
      </c>
      <c r="C989" s="41"/>
      <c r="D989" s="42"/>
      <c r="E989" s="42"/>
      <c r="F989" s="42"/>
      <c r="G989" s="42"/>
      <c r="H989" s="42"/>
      <c r="I989" s="42"/>
      <c r="J989" s="42"/>
      <c r="K989" s="42"/>
      <c r="L989" s="42"/>
      <c r="M989" s="11" t="str">
        <f xml:space="preserve">
(IF(F989&gt;'admin BN&lt;40'!$C$41,'admin BN&lt;40'!$B$41,
(IF(F989&gt;'admin BN&lt;40'!$C$40,'admin BN&lt;40'!$B$40,
(IF(F989&gt;'admin BN&lt;40'!$C$39,'admin BN&lt;40'!$B$39,
(IF(F989&gt;'admin BN&lt;40'!$C$38,'admin BN&lt;40'!$B$38,
(IF(F989&gt;'admin BN&lt;40'!$C$37,'admin BN&lt;40'!$B$37,
(IF(F989&gt;'admin BN&lt;40'!$C$36,'admin BN&lt;40'!$B$36,
(IF(F989&gt;'admin BN&lt;40'!$C$35,'admin BN&lt;40'!$B$35,
(IF(F989&gt;'admin BN&lt;40'!$C$34,'admin BN&lt;40'!$B$34,
(IF(F989&gt;'admin BN&lt;40'!$C$33,'admin BN&lt;40'!$B$33,
(IF(F989&gt;'admin BN&lt;40'!$C$32,'admin BN&lt;40'!$B$32,
(IF(F989&gt;'admin BN&lt;40'!$C$31,'admin BN&lt;40'!$B$31,
(IF(F989&gt;'admin BN&lt;40'!$C$30,'admin BN&lt;40'!$B$30,
(IF(F989&gt;'admin BN&lt;40'!$C$29,'admin BN&lt;40'!$B$29,IF(F989="","",'admin BN&lt;40'!$B$28)))))))))))))))))))))))))))</f>
        <v/>
      </c>
      <c r="N989" s="12" t="str">
        <f xml:space="preserve">
IF(ISBLANK(K989),"",
IF(K989&gt;'admin BN&lt;40'!$E$6,"Safe",
IF(K989&gt;'admin BN&lt;40'!$G$6,"Danger",)))</f>
        <v/>
      </c>
      <c r="O989" s="13" t="str">
        <f xml:space="preserve">
IF(ISBLANK(L989),"",
IF(L989&gt;'admin BN&lt;40'!$G$7,"Danger",
IF(L989&gt;'admin BN&lt;40'!$F$7,"Alert",
IF(L989&gt;='admin BN&lt;40'!$E$7,"Safe",""))))</f>
        <v/>
      </c>
      <c r="P989" s="14" t="str">
        <f xml:space="preserve">
(IF(G989&gt;'admin BN&lt;40'!$C$23,'admin BN&lt;40'!$B$23,
(IF(G989&gt;'admin BN&lt;40'!$C$22,'admin BN&lt;40'!$B$22,
(IF(G989&gt;'admin BN&lt;40'!$C$21,'admin BN&lt;40'!$B$21,
(IF(G989&gt;'admin BN&lt;40'!$C$20,'admin BN&lt;40'!$B$20,IF(G989&gt;'admin BN&lt;40'!$C$19,'admin BN&lt;40'!$B$19,"")))))))))</f>
        <v/>
      </c>
      <c r="Q989" s="14" t="str">
        <f t="shared" si="30"/>
        <v/>
      </c>
      <c r="R989" s="14">
        <f t="shared" si="31"/>
        <v>5</v>
      </c>
      <c r="S989" s="15" t="str">
        <f xml:space="preserve">
IF($R989&gt;0,"Fill in all required fields",
IF(OR($M989="&gt;3.0%",$M989="2.0-3.0%",$M989="1.5-2.0%",$M989="0.5-1.5%"),"Fuel sulphur content is too high for operation on BN&lt;40, please use a higher BN CLO and the matching sheet",
IF($I989&gt;100,"CLO not suitable for this sheet. Please check BN &gt;100 sheet",
IF(AND($I989&gt;39,$I989&lt;101),"CLO not suitable for this sheet. Please check BN40 - BN100 sheet",
IF(ISERROR(VLOOKUP(Q989,'admin BN&lt;40'!J$6:M$59,4,FALSE)),"",VLOOKUP(Q989,'admin BN&lt;40'!J$6:M$59,4,FALSE))))))</f>
        <v>Fill in all required fields</v>
      </c>
    </row>
    <row r="990" spans="2:19" ht="15">
      <c r="B990" s="10">
        <v>985</v>
      </c>
      <c r="C990" s="41"/>
      <c r="D990" s="42"/>
      <c r="E990" s="42"/>
      <c r="F990" s="42"/>
      <c r="G990" s="42"/>
      <c r="H990" s="42"/>
      <c r="I990" s="42"/>
      <c r="J990" s="42"/>
      <c r="K990" s="42"/>
      <c r="L990" s="42"/>
      <c r="M990" s="11" t="str">
        <f xml:space="preserve">
(IF(F990&gt;'admin BN&lt;40'!$C$41,'admin BN&lt;40'!$B$41,
(IF(F990&gt;'admin BN&lt;40'!$C$40,'admin BN&lt;40'!$B$40,
(IF(F990&gt;'admin BN&lt;40'!$C$39,'admin BN&lt;40'!$B$39,
(IF(F990&gt;'admin BN&lt;40'!$C$38,'admin BN&lt;40'!$B$38,
(IF(F990&gt;'admin BN&lt;40'!$C$37,'admin BN&lt;40'!$B$37,
(IF(F990&gt;'admin BN&lt;40'!$C$36,'admin BN&lt;40'!$B$36,
(IF(F990&gt;'admin BN&lt;40'!$C$35,'admin BN&lt;40'!$B$35,
(IF(F990&gt;'admin BN&lt;40'!$C$34,'admin BN&lt;40'!$B$34,
(IF(F990&gt;'admin BN&lt;40'!$C$33,'admin BN&lt;40'!$B$33,
(IF(F990&gt;'admin BN&lt;40'!$C$32,'admin BN&lt;40'!$B$32,
(IF(F990&gt;'admin BN&lt;40'!$C$31,'admin BN&lt;40'!$B$31,
(IF(F990&gt;'admin BN&lt;40'!$C$30,'admin BN&lt;40'!$B$30,
(IF(F990&gt;'admin BN&lt;40'!$C$29,'admin BN&lt;40'!$B$29,IF(F990="","",'admin BN&lt;40'!$B$28)))))))))))))))))))))))))))</f>
        <v/>
      </c>
      <c r="N990" s="12" t="str">
        <f xml:space="preserve">
IF(ISBLANK(K990),"",
IF(K990&gt;'admin BN&lt;40'!$E$6,"Safe",
IF(K990&gt;'admin BN&lt;40'!$G$6,"Danger",)))</f>
        <v/>
      </c>
      <c r="O990" s="13" t="str">
        <f xml:space="preserve">
IF(ISBLANK(L990),"",
IF(L990&gt;'admin BN&lt;40'!$G$7,"Danger",
IF(L990&gt;'admin BN&lt;40'!$F$7,"Alert",
IF(L990&gt;='admin BN&lt;40'!$E$7,"Safe",""))))</f>
        <v/>
      </c>
      <c r="P990" s="14" t="str">
        <f xml:space="preserve">
(IF(G990&gt;'admin BN&lt;40'!$C$23,'admin BN&lt;40'!$B$23,
(IF(G990&gt;'admin BN&lt;40'!$C$22,'admin BN&lt;40'!$B$22,
(IF(G990&gt;'admin BN&lt;40'!$C$21,'admin BN&lt;40'!$B$21,
(IF(G990&gt;'admin BN&lt;40'!$C$20,'admin BN&lt;40'!$B$20,IF(G990&gt;'admin BN&lt;40'!$C$19,'admin BN&lt;40'!$B$19,"")))))))))</f>
        <v/>
      </c>
      <c r="Q990" s="14" t="str">
        <f t="shared" si="30"/>
        <v/>
      </c>
      <c r="R990" s="14">
        <f t="shared" si="31"/>
        <v>5</v>
      </c>
      <c r="S990" s="15" t="str">
        <f xml:space="preserve">
IF($R990&gt;0,"Fill in all required fields",
IF(OR($M990="&gt;3.0%",$M990="2.0-3.0%",$M990="1.5-2.0%",$M990="0.5-1.5%"),"Fuel sulphur content is too high for operation on BN&lt;40, please use a higher BN CLO and the matching sheet",
IF($I990&gt;100,"CLO not suitable for this sheet. Please check BN &gt;100 sheet",
IF(AND($I990&gt;39,$I990&lt;101),"CLO not suitable for this sheet. Please check BN40 - BN100 sheet",
IF(ISERROR(VLOOKUP(Q990,'admin BN&lt;40'!J$6:M$59,4,FALSE)),"",VLOOKUP(Q990,'admin BN&lt;40'!J$6:M$59,4,FALSE))))))</f>
        <v>Fill in all required fields</v>
      </c>
    </row>
    <row r="991" spans="2:19" ht="15">
      <c r="B991" s="10">
        <v>986</v>
      </c>
      <c r="C991" s="41"/>
      <c r="D991" s="42"/>
      <c r="E991" s="42"/>
      <c r="F991" s="42"/>
      <c r="G991" s="42"/>
      <c r="H991" s="42"/>
      <c r="I991" s="42"/>
      <c r="J991" s="42"/>
      <c r="K991" s="42"/>
      <c r="L991" s="42"/>
      <c r="M991" s="11" t="str">
        <f xml:space="preserve">
(IF(F991&gt;'admin BN&lt;40'!$C$41,'admin BN&lt;40'!$B$41,
(IF(F991&gt;'admin BN&lt;40'!$C$40,'admin BN&lt;40'!$B$40,
(IF(F991&gt;'admin BN&lt;40'!$C$39,'admin BN&lt;40'!$B$39,
(IF(F991&gt;'admin BN&lt;40'!$C$38,'admin BN&lt;40'!$B$38,
(IF(F991&gt;'admin BN&lt;40'!$C$37,'admin BN&lt;40'!$B$37,
(IF(F991&gt;'admin BN&lt;40'!$C$36,'admin BN&lt;40'!$B$36,
(IF(F991&gt;'admin BN&lt;40'!$C$35,'admin BN&lt;40'!$B$35,
(IF(F991&gt;'admin BN&lt;40'!$C$34,'admin BN&lt;40'!$B$34,
(IF(F991&gt;'admin BN&lt;40'!$C$33,'admin BN&lt;40'!$B$33,
(IF(F991&gt;'admin BN&lt;40'!$C$32,'admin BN&lt;40'!$B$32,
(IF(F991&gt;'admin BN&lt;40'!$C$31,'admin BN&lt;40'!$B$31,
(IF(F991&gt;'admin BN&lt;40'!$C$30,'admin BN&lt;40'!$B$30,
(IF(F991&gt;'admin BN&lt;40'!$C$29,'admin BN&lt;40'!$B$29,IF(F991="","",'admin BN&lt;40'!$B$28)))))))))))))))))))))))))))</f>
        <v/>
      </c>
      <c r="N991" s="12" t="str">
        <f xml:space="preserve">
IF(ISBLANK(K991),"",
IF(K991&gt;'admin BN&lt;40'!$E$6,"Safe",
IF(K991&gt;'admin BN&lt;40'!$G$6,"Danger",)))</f>
        <v/>
      </c>
      <c r="O991" s="13" t="str">
        <f xml:space="preserve">
IF(ISBLANK(L991),"",
IF(L991&gt;'admin BN&lt;40'!$G$7,"Danger",
IF(L991&gt;'admin BN&lt;40'!$F$7,"Alert",
IF(L991&gt;='admin BN&lt;40'!$E$7,"Safe",""))))</f>
        <v/>
      </c>
      <c r="P991" s="14" t="str">
        <f xml:space="preserve">
(IF(G991&gt;'admin BN&lt;40'!$C$23,'admin BN&lt;40'!$B$23,
(IF(G991&gt;'admin BN&lt;40'!$C$22,'admin BN&lt;40'!$B$22,
(IF(G991&gt;'admin BN&lt;40'!$C$21,'admin BN&lt;40'!$B$21,
(IF(G991&gt;'admin BN&lt;40'!$C$20,'admin BN&lt;40'!$B$20,IF(G991&gt;'admin BN&lt;40'!$C$19,'admin BN&lt;40'!$B$19,"")))))))))</f>
        <v/>
      </c>
      <c r="Q991" s="14" t="str">
        <f t="shared" si="30"/>
        <v/>
      </c>
      <c r="R991" s="14">
        <f t="shared" si="31"/>
        <v>5</v>
      </c>
      <c r="S991" s="15" t="str">
        <f xml:space="preserve">
IF($R991&gt;0,"Fill in all required fields",
IF(OR($M991="&gt;3.0%",$M991="2.0-3.0%",$M991="1.5-2.0%",$M991="0.5-1.5%"),"Fuel sulphur content is too high for operation on BN&lt;40, please use a higher BN CLO and the matching sheet",
IF($I991&gt;100,"CLO not suitable for this sheet. Please check BN &gt;100 sheet",
IF(AND($I991&gt;39,$I991&lt;101),"CLO not suitable for this sheet. Please check BN40 - BN100 sheet",
IF(ISERROR(VLOOKUP(Q991,'admin BN&lt;40'!J$6:M$59,4,FALSE)),"",VLOOKUP(Q991,'admin BN&lt;40'!J$6:M$59,4,FALSE))))))</f>
        <v>Fill in all required fields</v>
      </c>
    </row>
    <row r="992" spans="2:19" ht="15">
      <c r="B992" s="10">
        <v>987</v>
      </c>
      <c r="C992" s="41"/>
      <c r="D992" s="42"/>
      <c r="E992" s="42"/>
      <c r="F992" s="42"/>
      <c r="G992" s="42"/>
      <c r="H992" s="42"/>
      <c r="I992" s="42"/>
      <c r="J992" s="42"/>
      <c r="K992" s="42"/>
      <c r="L992" s="42"/>
      <c r="M992" s="11" t="str">
        <f xml:space="preserve">
(IF(F992&gt;'admin BN&lt;40'!$C$41,'admin BN&lt;40'!$B$41,
(IF(F992&gt;'admin BN&lt;40'!$C$40,'admin BN&lt;40'!$B$40,
(IF(F992&gt;'admin BN&lt;40'!$C$39,'admin BN&lt;40'!$B$39,
(IF(F992&gt;'admin BN&lt;40'!$C$38,'admin BN&lt;40'!$B$38,
(IF(F992&gt;'admin BN&lt;40'!$C$37,'admin BN&lt;40'!$B$37,
(IF(F992&gt;'admin BN&lt;40'!$C$36,'admin BN&lt;40'!$B$36,
(IF(F992&gt;'admin BN&lt;40'!$C$35,'admin BN&lt;40'!$B$35,
(IF(F992&gt;'admin BN&lt;40'!$C$34,'admin BN&lt;40'!$B$34,
(IF(F992&gt;'admin BN&lt;40'!$C$33,'admin BN&lt;40'!$B$33,
(IF(F992&gt;'admin BN&lt;40'!$C$32,'admin BN&lt;40'!$B$32,
(IF(F992&gt;'admin BN&lt;40'!$C$31,'admin BN&lt;40'!$B$31,
(IF(F992&gt;'admin BN&lt;40'!$C$30,'admin BN&lt;40'!$B$30,
(IF(F992&gt;'admin BN&lt;40'!$C$29,'admin BN&lt;40'!$B$29,IF(F992="","",'admin BN&lt;40'!$B$28)))))))))))))))))))))))))))</f>
        <v/>
      </c>
      <c r="N992" s="12" t="str">
        <f xml:space="preserve">
IF(ISBLANK(K992),"",
IF(K992&gt;'admin BN&lt;40'!$E$6,"Safe",
IF(K992&gt;'admin BN&lt;40'!$G$6,"Danger",)))</f>
        <v/>
      </c>
      <c r="O992" s="13" t="str">
        <f xml:space="preserve">
IF(ISBLANK(L992),"",
IF(L992&gt;'admin BN&lt;40'!$G$7,"Danger",
IF(L992&gt;'admin BN&lt;40'!$F$7,"Alert",
IF(L992&gt;='admin BN&lt;40'!$E$7,"Safe",""))))</f>
        <v/>
      </c>
      <c r="P992" s="14" t="str">
        <f xml:space="preserve">
(IF(G992&gt;'admin BN&lt;40'!$C$23,'admin BN&lt;40'!$B$23,
(IF(G992&gt;'admin BN&lt;40'!$C$22,'admin BN&lt;40'!$B$22,
(IF(G992&gt;'admin BN&lt;40'!$C$21,'admin BN&lt;40'!$B$21,
(IF(G992&gt;'admin BN&lt;40'!$C$20,'admin BN&lt;40'!$B$20,IF(G992&gt;'admin BN&lt;40'!$C$19,'admin BN&lt;40'!$B$19,"")))))))))</f>
        <v/>
      </c>
      <c r="Q992" s="14" t="str">
        <f t="shared" si="30"/>
        <v/>
      </c>
      <c r="R992" s="14">
        <f t="shared" si="31"/>
        <v>5</v>
      </c>
      <c r="S992" s="15" t="str">
        <f xml:space="preserve">
IF($R992&gt;0,"Fill in all required fields",
IF(OR($M992="&gt;3.0%",$M992="2.0-3.0%",$M992="1.5-2.0%",$M992="0.5-1.5%"),"Fuel sulphur content is too high for operation on BN&lt;40, please use a higher BN CLO and the matching sheet",
IF($I992&gt;100,"CLO not suitable for this sheet. Please check BN &gt;100 sheet",
IF(AND($I992&gt;39,$I992&lt;101),"CLO not suitable for this sheet. Please check BN40 - BN100 sheet",
IF(ISERROR(VLOOKUP(Q992,'admin BN&lt;40'!J$6:M$59,4,FALSE)),"",VLOOKUP(Q992,'admin BN&lt;40'!J$6:M$59,4,FALSE))))))</f>
        <v>Fill in all required fields</v>
      </c>
    </row>
    <row r="993" spans="2:19" ht="15">
      <c r="B993" s="10">
        <v>988</v>
      </c>
      <c r="C993" s="41"/>
      <c r="D993" s="42"/>
      <c r="E993" s="42"/>
      <c r="F993" s="42"/>
      <c r="G993" s="42"/>
      <c r="H993" s="42"/>
      <c r="I993" s="42"/>
      <c r="J993" s="42"/>
      <c r="K993" s="42"/>
      <c r="L993" s="42"/>
      <c r="M993" s="11" t="str">
        <f xml:space="preserve">
(IF(F993&gt;'admin BN&lt;40'!$C$41,'admin BN&lt;40'!$B$41,
(IF(F993&gt;'admin BN&lt;40'!$C$40,'admin BN&lt;40'!$B$40,
(IF(F993&gt;'admin BN&lt;40'!$C$39,'admin BN&lt;40'!$B$39,
(IF(F993&gt;'admin BN&lt;40'!$C$38,'admin BN&lt;40'!$B$38,
(IF(F993&gt;'admin BN&lt;40'!$C$37,'admin BN&lt;40'!$B$37,
(IF(F993&gt;'admin BN&lt;40'!$C$36,'admin BN&lt;40'!$B$36,
(IF(F993&gt;'admin BN&lt;40'!$C$35,'admin BN&lt;40'!$B$35,
(IF(F993&gt;'admin BN&lt;40'!$C$34,'admin BN&lt;40'!$B$34,
(IF(F993&gt;'admin BN&lt;40'!$C$33,'admin BN&lt;40'!$B$33,
(IF(F993&gt;'admin BN&lt;40'!$C$32,'admin BN&lt;40'!$B$32,
(IF(F993&gt;'admin BN&lt;40'!$C$31,'admin BN&lt;40'!$B$31,
(IF(F993&gt;'admin BN&lt;40'!$C$30,'admin BN&lt;40'!$B$30,
(IF(F993&gt;'admin BN&lt;40'!$C$29,'admin BN&lt;40'!$B$29,IF(F993="","",'admin BN&lt;40'!$B$28)))))))))))))))))))))))))))</f>
        <v/>
      </c>
      <c r="N993" s="12" t="str">
        <f xml:space="preserve">
IF(ISBLANK(K993),"",
IF(K993&gt;'admin BN&lt;40'!$E$6,"Safe",
IF(K993&gt;'admin BN&lt;40'!$G$6,"Danger",)))</f>
        <v/>
      </c>
      <c r="O993" s="13" t="str">
        <f xml:space="preserve">
IF(ISBLANK(L993),"",
IF(L993&gt;'admin BN&lt;40'!$G$7,"Danger",
IF(L993&gt;'admin BN&lt;40'!$F$7,"Alert",
IF(L993&gt;='admin BN&lt;40'!$E$7,"Safe",""))))</f>
        <v/>
      </c>
      <c r="P993" s="14" t="str">
        <f xml:space="preserve">
(IF(G993&gt;'admin BN&lt;40'!$C$23,'admin BN&lt;40'!$B$23,
(IF(G993&gt;'admin BN&lt;40'!$C$22,'admin BN&lt;40'!$B$22,
(IF(G993&gt;'admin BN&lt;40'!$C$21,'admin BN&lt;40'!$B$21,
(IF(G993&gt;'admin BN&lt;40'!$C$20,'admin BN&lt;40'!$B$20,IF(G993&gt;'admin BN&lt;40'!$C$19,'admin BN&lt;40'!$B$19,"")))))))))</f>
        <v/>
      </c>
      <c r="Q993" s="14" t="str">
        <f t="shared" si="30"/>
        <v/>
      </c>
      <c r="R993" s="14">
        <f t="shared" si="31"/>
        <v>5</v>
      </c>
      <c r="S993" s="15" t="str">
        <f xml:space="preserve">
IF($R993&gt;0,"Fill in all required fields",
IF(OR($M993="&gt;3.0%",$M993="2.0-3.0%",$M993="1.5-2.0%",$M993="0.5-1.5%"),"Fuel sulphur content is too high for operation on BN&lt;40, please use a higher BN CLO and the matching sheet",
IF($I993&gt;100,"CLO not suitable for this sheet. Please check BN &gt;100 sheet",
IF(AND($I993&gt;39,$I993&lt;101),"CLO not suitable for this sheet. Please check BN40 - BN100 sheet",
IF(ISERROR(VLOOKUP(Q993,'admin BN&lt;40'!J$6:M$59,4,FALSE)),"",VLOOKUP(Q993,'admin BN&lt;40'!J$6:M$59,4,FALSE))))))</f>
        <v>Fill in all required fields</v>
      </c>
    </row>
    <row r="994" spans="2:19" ht="15">
      <c r="B994" s="10">
        <v>989</v>
      </c>
      <c r="C994" s="41"/>
      <c r="D994" s="42"/>
      <c r="E994" s="42"/>
      <c r="F994" s="42"/>
      <c r="G994" s="42"/>
      <c r="H994" s="42"/>
      <c r="I994" s="42"/>
      <c r="J994" s="42"/>
      <c r="K994" s="42"/>
      <c r="L994" s="42"/>
      <c r="M994" s="11" t="str">
        <f xml:space="preserve">
(IF(F994&gt;'admin BN&lt;40'!$C$41,'admin BN&lt;40'!$B$41,
(IF(F994&gt;'admin BN&lt;40'!$C$40,'admin BN&lt;40'!$B$40,
(IF(F994&gt;'admin BN&lt;40'!$C$39,'admin BN&lt;40'!$B$39,
(IF(F994&gt;'admin BN&lt;40'!$C$38,'admin BN&lt;40'!$B$38,
(IF(F994&gt;'admin BN&lt;40'!$C$37,'admin BN&lt;40'!$B$37,
(IF(F994&gt;'admin BN&lt;40'!$C$36,'admin BN&lt;40'!$B$36,
(IF(F994&gt;'admin BN&lt;40'!$C$35,'admin BN&lt;40'!$B$35,
(IF(F994&gt;'admin BN&lt;40'!$C$34,'admin BN&lt;40'!$B$34,
(IF(F994&gt;'admin BN&lt;40'!$C$33,'admin BN&lt;40'!$B$33,
(IF(F994&gt;'admin BN&lt;40'!$C$32,'admin BN&lt;40'!$B$32,
(IF(F994&gt;'admin BN&lt;40'!$C$31,'admin BN&lt;40'!$B$31,
(IF(F994&gt;'admin BN&lt;40'!$C$30,'admin BN&lt;40'!$B$30,
(IF(F994&gt;'admin BN&lt;40'!$C$29,'admin BN&lt;40'!$B$29,IF(F994="","",'admin BN&lt;40'!$B$28)))))))))))))))))))))))))))</f>
        <v/>
      </c>
      <c r="N994" s="12" t="str">
        <f xml:space="preserve">
IF(ISBLANK(K994),"",
IF(K994&gt;'admin BN&lt;40'!$E$6,"Safe",
IF(K994&gt;'admin BN&lt;40'!$G$6,"Danger",)))</f>
        <v/>
      </c>
      <c r="O994" s="13" t="str">
        <f xml:space="preserve">
IF(ISBLANK(L994),"",
IF(L994&gt;'admin BN&lt;40'!$G$7,"Danger",
IF(L994&gt;'admin BN&lt;40'!$F$7,"Alert",
IF(L994&gt;='admin BN&lt;40'!$E$7,"Safe",""))))</f>
        <v/>
      </c>
      <c r="P994" s="14" t="str">
        <f xml:space="preserve">
(IF(G994&gt;'admin BN&lt;40'!$C$23,'admin BN&lt;40'!$B$23,
(IF(G994&gt;'admin BN&lt;40'!$C$22,'admin BN&lt;40'!$B$22,
(IF(G994&gt;'admin BN&lt;40'!$C$21,'admin BN&lt;40'!$B$21,
(IF(G994&gt;'admin BN&lt;40'!$C$20,'admin BN&lt;40'!$B$20,IF(G994&gt;'admin BN&lt;40'!$C$19,'admin BN&lt;40'!$B$19,"")))))))))</f>
        <v/>
      </c>
      <c r="Q994" s="14" t="str">
        <f t="shared" si="30"/>
        <v/>
      </c>
      <c r="R994" s="14">
        <f t="shared" si="31"/>
        <v>5</v>
      </c>
      <c r="S994" s="15" t="str">
        <f xml:space="preserve">
IF($R994&gt;0,"Fill in all required fields",
IF(OR($M994="&gt;3.0%",$M994="2.0-3.0%",$M994="1.5-2.0%",$M994="0.5-1.5%"),"Fuel sulphur content is too high for operation on BN&lt;40, please use a higher BN CLO and the matching sheet",
IF($I994&gt;100,"CLO not suitable for this sheet. Please check BN &gt;100 sheet",
IF(AND($I994&gt;39,$I994&lt;101),"CLO not suitable for this sheet. Please check BN40 - BN100 sheet",
IF(ISERROR(VLOOKUP(Q994,'admin BN&lt;40'!J$6:M$59,4,FALSE)),"",VLOOKUP(Q994,'admin BN&lt;40'!J$6:M$59,4,FALSE))))))</f>
        <v>Fill in all required fields</v>
      </c>
    </row>
    <row r="995" spans="2:19" ht="15">
      <c r="B995" s="10">
        <v>990</v>
      </c>
      <c r="C995" s="41"/>
      <c r="D995" s="42"/>
      <c r="E995" s="42"/>
      <c r="F995" s="42"/>
      <c r="G995" s="42"/>
      <c r="H995" s="42"/>
      <c r="I995" s="42"/>
      <c r="J995" s="42"/>
      <c r="K995" s="42"/>
      <c r="L995" s="42"/>
      <c r="M995" s="11" t="str">
        <f xml:space="preserve">
(IF(F995&gt;'admin BN&lt;40'!$C$41,'admin BN&lt;40'!$B$41,
(IF(F995&gt;'admin BN&lt;40'!$C$40,'admin BN&lt;40'!$B$40,
(IF(F995&gt;'admin BN&lt;40'!$C$39,'admin BN&lt;40'!$B$39,
(IF(F995&gt;'admin BN&lt;40'!$C$38,'admin BN&lt;40'!$B$38,
(IF(F995&gt;'admin BN&lt;40'!$C$37,'admin BN&lt;40'!$B$37,
(IF(F995&gt;'admin BN&lt;40'!$C$36,'admin BN&lt;40'!$B$36,
(IF(F995&gt;'admin BN&lt;40'!$C$35,'admin BN&lt;40'!$B$35,
(IF(F995&gt;'admin BN&lt;40'!$C$34,'admin BN&lt;40'!$B$34,
(IF(F995&gt;'admin BN&lt;40'!$C$33,'admin BN&lt;40'!$B$33,
(IF(F995&gt;'admin BN&lt;40'!$C$32,'admin BN&lt;40'!$B$32,
(IF(F995&gt;'admin BN&lt;40'!$C$31,'admin BN&lt;40'!$B$31,
(IF(F995&gt;'admin BN&lt;40'!$C$30,'admin BN&lt;40'!$B$30,
(IF(F995&gt;'admin BN&lt;40'!$C$29,'admin BN&lt;40'!$B$29,IF(F995="","",'admin BN&lt;40'!$B$28)))))))))))))))))))))))))))</f>
        <v/>
      </c>
      <c r="N995" s="12" t="str">
        <f xml:space="preserve">
IF(ISBLANK(K995),"",
IF(K995&gt;'admin BN&lt;40'!$E$6,"Safe",
IF(K995&gt;'admin BN&lt;40'!$G$6,"Danger",)))</f>
        <v/>
      </c>
      <c r="O995" s="13" t="str">
        <f xml:space="preserve">
IF(ISBLANK(L995),"",
IF(L995&gt;'admin BN&lt;40'!$G$7,"Danger",
IF(L995&gt;'admin BN&lt;40'!$F$7,"Alert",
IF(L995&gt;='admin BN&lt;40'!$E$7,"Safe",""))))</f>
        <v/>
      </c>
      <c r="P995" s="14" t="str">
        <f xml:space="preserve">
(IF(G995&gt;'admin BN&lt;40'!$C$23,'admin BN&lt;40'!$B$23,
(IF(G995&gt;'admin BN&lt;40'!$C$22,'admin BN&lt;40'!$B$22,
(IF(G995&gt;'admin BN&lt;40'!$C$21,'admin BN&lt;40'!$B$21,
(IF(G995&gt;'admin BN&lt;40'!$C$20,'admin BN&lt;40'!$B$20,IF(G995&gt;'admin BN&lt;40'!$C$19,'admin BN&lt;40'!$B$19,"")))))))))</f>
        <v/>
      </c>
      <c r="Q995" s="14" t="str">
        <f t="shared" si="30"/>
        <v/>
      </c>
      <c r="R995" s="14">
        <f t="shared" si="31"/>
        <v>5</v>
      </c>
      <c r="S995" s="15" t="str">
        <f xml:space="preserve">
IF($R995&gt;0,"Fill in all required fields",
IF(OR($M995="&gt;3.0%",$M995="2.0-3.0%",$M995="1.5-2.0%",$M995="0.5-1.5%"),"Fuel sulphur content is too high for operation on BN&lt;40, please use a higher BN CLO and the matching sheet",
IF($I995&gt;100,"CLO not suitable for this sheet. Please check BN &gt;100 sheet",
IF(AND($I995&gt;39,$I995&lt;101),"CLO not suitable for this sheet. Please check BN40 - BN100 sheet",
IF(ISERROR(VLOOKUP(Q995,'admin BN&lt;40'!J$6:M$59,4,FALSE)),"",VLOOKUP(Q995,'admin BN&lt;40'!J$6:M$59,4,FALSE))))))</f>
        <v>Fill in all required fields</v>
      </c>
    </row>
    <row r="996" spans="2:19" ht="15">
      <c r="B996" s="10">
        <v>991</v>
      </c>
      <c r="C996" s="41"/>
      <c r="D996" s="42"/>
      <c r="E996" s="42"/>
      <c r="F996" s="42"/>
      <c r="G996" s="42"/>
      <c r="H996" s="42"/>
      <c r="I996" s="42"/>
      <c r="J996" s="42"/>
      <c r="K996" s="42"/>
      <c r="L996" s="42"/>
      <c r="M996" s="11" t="str">
        <f xml:space="preserve">
(IF(F996&gt;'admin BN&lt;40'!$C$41,'admin BN&lt;40'!$B$41,
(IF(F996&gt;'admin BN&lt;40'!$C$40,'admin BN&lt;40'!$B$40,
(IF(F996&gt;'admin BN&lt;40'!$C$39,'admin BN&lt;40'!$B$39,
(IF(F996&gt;'admin BN&lt;40'!$C$38,'admin BN&lt;40'!$B$38,
(IF(F996&gt;'admin BN&lt;40'!$C$37,'admin BN&lt;40'!$B$37,
(IF(F996&gt;'admin BN&lt;40'!$C$36,'admin BN&lt;40'!$B$36,
(IF(F996&gt;'admin BN&lt;40'!$C$35,'admin BN&lt;40'!$B$35,
(IF(F996&gt;'admin BN&lt;40'!$C$34,'admin BN&lt;40'!$B$34,
(IF(F996&gt;'admin BN&lt;40'!$C$33,'admin BN&lt;40'!$B$33,
(IF(F996&gt;'admin BN&lt;40'!$C$32,'admin BN&lt;40'!$B$32,
(IF(F996&gt;'admin BN&lt;40'!$C$31,'admin BN&lt;40'!$B$31,
(IF(F996&gt;'admin BN&lt;40'!$C$30,'admin BN&lt;40'!$B$30,
(IF(F996&gt;'admin BN&lt;40'!$C$29,'admin BN&lt;40'!$B$29,IF(F996="","",'admin BN&lt;40'!$B$28)))))))))))))))))))))))))))</f>
        <v/>
      </c>
      <c r="N996" s="12" t="str">
        <f xml:space="preserve">
IF(ISBLANK(K996),"",
IF(K996&gt;'admin BN&lt;40'!$E$6,"Safe",
IF(K996&gt;'admin BN&lt;40'!$G$6,"Danger",)))</f>
        <v/>
      </c>
      <c r="O996" s="13" t="str">
        <f xml:space="preserve">
IF(ISBLANK(L996),"",
IF(L996&gt;'admin BN&lt;40'!$G$7,"Danger",
IF(L996&gt;'admin BN&lt;40'!$F$7,"Alert",
IF(L996&gt;='admin BN&lt;40'!$E$7,"Safe",""))))</f>
        <v/>
      </c>
      <c r="P996" s="14" t="str">
        <f xml:space="preserve">
(IF(G996&gt;'admin BN&lt;40'!$C$23,'admin BN&lt;40'!$B$23,
(IF(G996&gt;'admin BN&lt;40'!$C$22,'admin BN&lt;40'!$B$22,
(IF(G996&gt;'admin BN&lt;40'!$C$21,'admin BN&lt;40'!$B$21,
(IF(G996&gt;'admin BN&lt;40'!$C$20,'admin BN&lt;40'!$B$20,IF(G996&gt;'admin BN&lt;40'!$C$19,'admin BN&lt;40'!$B$19,"")))))))))</f>
        <v/>
      </c>
      <c r="Q996" s="14" t="str">
        <f t="shared" si="30"/>
        <v/>
      </c>
      <c r="R996" s="14">
        <f t="shared" si="31"/>
        <v>5</v>
      </c>
      <c r="S996" s="15" t="str">
        <f xml:space="preserve">
IF($R996&gt;0,"Fill in all required fields",
IF(OR($M996="&gt;3.0%",$M996="2.0-3.0%",$M996="1.5-2.0%",$M996="0.5-1.5%"),"Fuel sulphur content is too high for operation on BN&lt;40, please use a higher BN CLO and the matching sheet",
IF($I996&gt;100,"CLO not suitable for this sheet. Please check BN &gt;100 sheet",
IF(AND($I996&gt;39,$I996&lt;101),"CLO not suitable for this sheet. Please check BN40 - BN100 sheet",
IF(ISERROR(VLOOKUP(Q996,'admin BN&lt;40'!J$6:M$59,4,FALSE)),"",VLOOKUP(Q996,'admin BN&lt;40'!J$6:M$59,4,FALSE))))))</f>
        <v>Fill in all required fields</v>
      </c>
    </row>
    <row r="997" spans="2:19" ht="15">
      <c r="B997" s="10">
        <v>992</v>
      </c>
      <c r="C997" s="41"/>
      <c r="D997" s="42"/>
      <c r="E997" s="42"/>
      <c r="F997" s="42"/>
      <c r="G997" s="42"/>
      <c r="H997" s="42"/>
      <c r="I997" s="42"/>
      <c r="J997" s="42"/>
      <c r="K997" s="42"/>
      <c r="L997" s="42"/>
      <c r="M997" s="11" t="str">
        <f xml:space="preserve">
(IF(F997&gt;'admin BN&lt;40'!$C$41,'admin BN&lt;40'!$B$41,
(IF(F997&gt;'admin BN&lt;40'!$C$40,'admin BN&lt;40'!$B$40,
(IF(F997&gt;'admin BN&lt;40'!$C$39,'admin BN&lt;40'!$B$39,
(IF(F997&gt;'admin BN&lt;40'!$C$38,'admin BN&lt;40'!$B$38,
(IF(F997&gt;'admin BN&lt;40'!$C$37,'admin BN&lt;40'!$B$37,
(IF(F997&gt;'admin BN&lt;40'!$C$36,'admin BN&lt;40'!$B$36,
(IF(F997&gt;'admin BN&lt;40'!$C$35,'admin BN&lt;40'!$B$35,
(IF(F997&gt;'admin BN&lt;40'!$C$34,'admin BN&lt;40'!$B$34,
(IF(F997&gt;'admin BN&lt;40'!$C$33,'admin BN&lt;40'!$B$33,
(IF(F997&gt;'admin BN&lt;40'!$C$32,'admin BN&lt;40'!$B$32,
(IF(F997&gt;'admin BN&lt;40'!$C$31,'admin BN&lt;40'!$B$31,
(IF(F997&gt;'admin BN&lt;40'!$C$30,'admin BN&lt;40'!$B$30,
(IF(F997&gt;'admin BN&lt;40'!$C$29,'admin BN&lt;40'!$B$29,IF(F997="","",'admin BN&lt;40'!$B$28)))))))))))))))))))))))))))</f>
        <v/>
      </c>
      <c r="N997" s="12" t="str">
        <f xml:space="preserve">
IF(ISBLANK(K997),"",
IF(K997&gt;'admin BN&lt;40'!$E$6,"Safe",
IF(K997&gt;'admin BN&lt;40'!$G$6,"Danger",)))</f>
        <v/>
      </c>
      <c r="O997" s="13" t="str">
        <f xml:space="preserve">
IF(ISBLANK(L997),"",
IF(L997&gt;'admin BN&lt;40'!$G$7,"Danger",
IF(L997&gt;'admin BN&lt;40'!$F$7,"Alert",
IF(L997&gt;='admin BN&lt;40'!$E$7,"Safe",""))))</f>
        <v/>
      </c>
      <c r="P997" s="14" t="str">
        <f xml:space="preserve">
(IF(G997&gt;'admin BN&lt;40'!$C$23,'admin BN&lt;40'!$B$23,
(IF(G997&gt;'admin BN&lt;40'!$C$22,'admin BN&lt;40'!$B$22,
(IF(G997&gt;'admin BN&lt;40'!$C$21,'admin BN&lt;40'!$B$21,
(IF(G997&gt;'admin BN&lt;40'!$C$20,'admin BN&lt;40'!$B$20,IF(G997&gt;'admin BN&lt;40'!$C$19,'admin BN&lt;40'!$B$19,"")))))))))</f>
        <v/>
      </c>
      <c r="Q997" s="14" t="str">
        <f t="shared" si="30"/>
        <v/>
      </c>
      <c r="R997" s="14">
        <f t="shared" si="31"/>
        <v>5</v>
      </c>
      <c r="S997" s="15" t="str">
        <f xml:space="preserve">
IF($R997&gt;0,"Fill in all required fields",
IF(OR($M997="&gt;3.0%",$M997="2.0-3.0%",$M997="1.5-2.0%",$M997="0.5-1.5%"),"Fuel sulphur content is too high for operation on BN&lt;40, please use a higher BN CLO and the matching sheet",
IF($I997&gt;100,"CLO not suitable for this sheet. Please check BN &gt;100 sheet",
IF(AND($I997&gt;39,$I997&lt;101),"CLO not suitable for this sheet. Please check BN40 - BN100 sheet",
IF(ISERROR(VLOOKUP(Q997,'admin BN&lt;40'!J$6:M$59,4,FALSE)),"",VLOOKUP(Q997,'admin BN&lt;40'!J$6:M$59,4,FALSE))))))</f>
        <v>Fill in all required fields</v>
      </c>
    </row>
    <row r="998" spans="2:19" ht="15">
      <c r="B998" s="10">
        <v>993</v>
      </c>
      <c r="C998" s="41"/>
      <c r="D998" s="42"/>
      <c r="E998" s="42"/>
      <c r="F998" s="42"/>
      <c r="G998" s="42"/>
      <c r="H998" s="42"/>
      <c r="I998" s="42"/>
      <c r="J998" s="42"/>
      <c r="K998" s="42"/>
      <c r="L998" s="42"/>
      <c r="M998" s="11" t="str">
        <f xml:space="preserve">
(IF(F998&gt;'admin BN&lt;40'!$C$41,'admin BN&lt;40'!$B$41,
(IF(F998&gt;'admin BN&lt;40'!$C$40,'admin BN&lt;40'!$B$40,
(IF(F998&gt;'admin BN&lt;40'!$C$39,'admin BN&lt;40'!$B$39,
(IF(F998&gt;'admin BN&lt;40'!$C$38,'admin BN&lt;40'!$B$38,
(IF(F998&gt;'admin BN&lt;40'!$C$37,'admin BN&lt;40'!$B$37,
(IF(F998&gt;'admin BN&lt;40'!$C$36,'admin BN&lt;40'!$B$36,
(IF(F998&gt;'admin BN&lt;40'!$C$35,'admin BN&lt;40'!$B$35,
(IF(F998&gt;'admin BN&lt;40'!$C$34,'admin BN&lt;40'!$B$34,
(IF(F998&gt;'admin BN&lt;40'!$C$33,'admin BN&lt;40'!$B$33,
(IF(F998&gt;'admin BN&lt;40'!$C$32,'admin BN&lt;40'!$B$32,
(IF(F998&gt;'admin BN&lt;40'!$C$31,'admin BN&lt;40'!$B$31,
(IF(F998&gt;'admin BN&lt;40'!$C$30,'admin BN&lt;40'!$B$30,
(IF(F998&gt;'admin BN&lt;40'!$C$29,'admin BN&lt;40'!$B$29,IF(F998="","",'admin BN&lt;40'!$B$28)))))))))))))))))))))))))))</f>
        <v/>
      </c>
      <c r="N998" s="12" t="str">
        <f xml:space="preserve">
IF(ISBLANK(K998),"",
IF(K998&gt;'admin BN&lt;40'!$E$6,"Safe",
IF(K998&gt;'admin BN&lt;40'!$G$6,"Danger",)))</f>
        <v/>
      </c>
      <c r="O998" s="13" t="str">
        <f xml:space="preserve">
IF(ISBLANK(L998),"",
IF(L998&gt;'admin BN&lt;40'!$G$7,"Danger",
IF(L998&gt;'admin BN&lt;40'!$F$7,"Alert",
IF(L998&gt;='admin BN&lt;40'!$E$7,"Safe",""))))</f>
        <v/>
      </c>
      <c r="P998" s="14" t="str">
        <f xml:space="preserve">
(IF(G998&gt;'admin BN&lt;40'!$C$23,'admin BN&lt;40'!$B$23,
(IF(G998&gt;'admin BN&lt;40'!$C$22,'admin BN&lt;40'!$B$22,
(IF(G998&gt;'admin BN&lt;40'!$C$21,'admin BN&lt;40'!$B$21,
(IF(G998&gt;'admin BN&lt;40'!$C$20,'admin BN&lt;40'!$B$20,IF(G998&gt;'admin BN&lt;40'!$C$19,'admin BN&lt;40'!$B$19,"")))))))))</f>
        <v/>
      </c>
      <c r="Q998" s="14" t="str">
        <f t="shared" si="30"/>
        <v/>
      </c>
      <c r="R998" s="14">
        <f t="shared" si="31"/>
        <v>5</v>
      </c>
      <c r="S998" s="15" t="str">
        <f xml:space="preserve">
IF($R998&gt;0,"Fill in all required fields",
IF(OR($M998="&gt;3.0%",$M998="2.0-3.0%",$M998="1.5-2.0%",$M998="0.5-1.5%"),"Fuel sulphur content is too high for operation on BN&lt;40, please use a higher BN CLO and the matching sheet",
IF($I998&gt;100,"CLO not suitable for this sheet. Please check BN &gt;100 sheet",
IF(AND($I998&gt;39,$I998&lt;101),"CLO not suitable for this sheet. Please check BN40 - BN100 sheet",
IF(ISERROR(VLOOKUP(Q998,'admin BN&lt;40'!J$6:M$59,4,FALSE)),"",VLOOKUP(Q998,'admin BN&lt;40'!J$6:M$59,4,FALSE))))))</f>
        <v>Fill in all required fields</v>
      </c>
    </row>
    <row r="999" spans="2:19" ht="15">
      <c r="B999" s="10">
        <v>994</v>
      </c>
      <c r="C999" s="41"/>
      <c r="D999" s="42"/>
      <c r="E999" s="42"/>
      <c r="F999" s="42"/>
      <c r="G999" s="42"/>
      <c r="H999" s="42"/>
      <c r="I999" s="42"/>
      <c r="J999" s="42"/>
      <c r="K999" s="42"/>
      <c r="L999" s="42"/>
      <c r="M999" s="11" t="str">
        <f xml:space="preserve">
(IF(F999&gt;'admin BN&lt;40'!$C$41,'admin BN&lt;40'!$B$41,
(IF(F999&gt;'admin BN&lt;40'!$C$40,'admin BN&lt;40'!$B$40,
(IF(F999&gt;'admin BN&lt;40'!$C$39,'admin BN&lt;40'!$B$39,
(IF(F999&gt;'admin BN&lt;40'!$C$38,'admin BN&lt;40'!$B$38,
(IF(F999&gt;'admin BN&lt;40'!$C$37,'admin BN&lt;40'!$B$37,
(IF(F999&gt;'admin BN&lt;40'!$C$36,'admin BN&lt;40'!$B$36,
(IF(F999&gt;'admin BN&lt;40'!$C$35,'admin BN&lt;40'!$B$35,
(IF(F999&gt;'admin BN&lt;40'!$C$34,'admin BN&lt;40'!$B$34,
(IF(F999&gt;'admin BN&lt;40'!$C$33,'admin BN&lt;40'!$B$33,
(IF(F999&gt;'admin BN&lt;40'!$C$32,'admin BN&lt;40'!$B$32,
(IF(F999&gt;'admin BN&lt;40'!$C$31,'admin BN&lt;40'!$B$31,
(IF(F999&gt;'admin BN&lt;40'!$C$30,'admin BN&lt;40'!$B$30,
(IF(F999&gt;'admin BN&lt;40'!$C$29,'admin BN&lt;40'!$B$29,IF(F999="","",'admin BN&lt;40'!$B$28)))))))))))))))))))))))))))</f>
        <v/>
      </c>
      <c r="N999" s="12" t="str">
        <f xml:space="preserve">
IF(ISBLANK(K999),"",
IF(K999&gt;'admin BN&lt;40'!$E$6,"Safe",
IF(K999&gt;'admin BN&lt;40'!$G$6,"Danger",)))</f>
        <v/>
      </c>
      <c r="O999" s="13" t="str">
        <f xml:space="preserve">
IF(ISBLANK(L999),"",
IF(L999&gt;'admin BN&lt;40'!$G$7,"Danger",
IF(L999&gt;'admin BN&lt;40'!$F$7,"Alert",
IF(L999&gt;='admin BN&lt;40'!$E$7,"Safe",""))))</f>
        <v/>
      </c>
      <c r="P999" s="14" t="str">
        <f xml:space="preserve">
(IF(G999&gt;'admin BN&lt;40'!$C$23,'admin BN&lt;40'!$B$23,
(IF(G999&gt;'admin BN&lt;40'!$C$22,'admin BN&lt;40'!$B$22,
(IF(G999&gt;'admin BN&lt;40'!$C$21,'admin BN&lt;40'!$B$21,
(IF(G999&gt;'admin BN&lt;40'!$C$20,'admin BN&lt;40'!$B$20,IF(G999&gt;'admin BN&lt;40'!$C$19,'admin BN&lt;40'!$B$19,"")))))))))</f>
        <v/>
      </c>
      <c r="Q999" s="14" t="str">
        <f t="shared" si="30"/>
        <v/>
      </c>
      <c r="R999" s="14">
        <f t="shared" si="31"/>
        <v>5</v>
      </c>
      <c r="S999" s="15" t="str">
        <f xml:space="preserve">
IF($R999&gt;0,"Fill in all required fields",
IF(OR($M999="&gt;3.0%",$M999="2.0-3.0%",$M999="1.5-2.0%",$M999="0.5-1.5%"),"Fuel sulphur content is too high for operation on BN&lt;40, please use a higher BN CLO and the matching sheet",
IF($I999&gt;100,"CLO not suitable for this sheet. Please check BN &gt;100 sheet",
IF(AND($I999&gt;39,$I999&lt;101),"CLO not suitable for this sheet. Please check BN40 - BN100 sheet",
IF(ISERROR(VLOOKUP(Q999,'admin BN&lt;40'!J$6:M$59,4,FALSE)),"",VLOOKUP(Q999,'admin BN&lt;40'!J$6:M$59,4,FALSE))))))</f>
        <v>Fill in all required fields</v>
      </c>
    </row>
    <row r="1000" spans="2:19" ht="15">
      <c r="B1000" s="10">
        <v>995</v>
      </c>
      <c r="C1000" s="41"/>
      <c r="D1000" s="42"/>
      <c r="E1000" s="42"/>
      <c r="F1000" s="42"/>
      <c r="G1000" s="42"/>
      <c r="H1000" s="42"/>
      <c r="I1000" s="42"/>
      <c r="J1000" s="42"/>
      <c r="K1000" s="42"/>
      <c r="L1000" s="42"/>
      <c r="M1000" s="11" t="str">
        <f xml:space="preserve">
(IF(F1000&gt;'admin BN&lt;40'!$C$41,'admin BN&lt;40'!$B$41,
(IF(F1000&gt;'admin BN&lt;40'!$C$40,'admin BN&lt;40'!$B$40,
(IF(F1000&gt;'admin BN&lt;40'!$C$39,'admin BN&lt;40'!$B$39,
(IF(F1000&gt;'admin BN&lt;40'!$C$38,'admin BN&lt;40'!$B$38,
(IF(F1000&gt;'admin BN&lt;40'!$C$37,'admin BN&lt;40'!$B$37,
(IF(F1000&gt;'admin BN&lt;40'!$C$36,'admin BN&lt;40'!$B$36,
(IF(F1000&gt;'admin BN&lt;40'!$C$35,'admin BN&lt;40'!$B$35,
(IF(F1000&gt;'admin BN&lt;40'!$C$34,'admin BN&lt;40'!$B$34,
(IF(F1000&gt;'admin BN&lt;40'!$C$33,'admin BN&lt;40'!$B$33,
(IF(F1000&gt;'admin BN&lt;40'!$C$32,'admin BN&lt;40'!$B$32,
(IF(F1000&gt;'admin BN&lt;40'!$C$31,'admin BN&lt;40'!$B$31,
(IF(F1000&gt;'admin BN&lt;40'!$C$30,'admin BN&lt;40'!$B$30,
(IF(F1000&gt;'admin BN&lt;40'!$C$29,'admin BN&lt;40'!$B$29,IF(F1000="","",'admin BN&lt;40'!$B$28)))))))))))))))))))))))))))</f>
        <v/>
      </c>
      <c r="N1000" s="12" t="str">
        <f xml:space="preserve">
IF(ISBLANK(K1000),"",
IF(K1000&gt;'admin BN&lt;40'!$E$6,"Safe",
IF(K1000&gt;'admin BN&lt;40'!$G$6,"Danger",)))</f>
        <v/>
      </c>
      <c r="O1000" s="13" t="str">
        <f xml:space="preserve">
IF(ISBLANK(L1000),"",
IF(L1000&gt;'admin BN&lt;40'!$G$7,"Danger",
IF(L1000&gt;'admin BN&lt;40'!$F$7,"Alert",
IF(L1000&gt;='admin BN&lt;40'!$E$7,"Safe",""))))</f>
        <v/>
      </c>
      <c r="P1000" s="14" t="str">
        <f xml:space="preserve">
(IF(G1000&gt;'admin BN&lt;40'!$C$23,'admin BN&lt;40'!$B$23,
(IF(G1000&gt;'admin BN&lt;40'!$C$22,'admin BN&lt;40'!$B$22,
(IF(G1000&gt;'admin BN&lt;40'!$C$21,'admin BN&lt;40'!$B$21,
(IF(G1000&gt;'admin BN&lt;40'!$C$20,'admin BN&lt;40'!$B$20,IF(G1000&gt;'admin BN&lt;40'!$C$19,'admin BN&lt;40'!$B$19,"")))))))))</f>
        <v/>
      </c>
      <c r="Q1000" s="14" t="str">
        <f t="shared" si="30"/>
        <v/>
      </c>
      <c r="R1000" s="14">
        <f t="shared" si="31"/>
        <v>5</v>
      </c>
      <c r="S1000" s="15" t="str">
        <f xml:space="preserve">
IF($R1000&gt;0,"Fill in all required fields",
IF(OR($M1000="&gt;3.0%",$M1000="2.0-3.0%",$M1000="1.5-2.0%",$M1000="0.5-1.5%"),"Fuel sulphur content is too high for operation on BN&lt;40, please use a higher BN CLO and the matching sheet",
IF($I1000&gt;100,"CLO not suitable for this sheet. Please check BN &gt;100 sheet",
IF(AND($I1000&gt;39,$I1000&lt;101),"CLO not suitable for this sheet. Please check BN40 - BN100 sheet",
IF(ISERROR(VLOOKUP(Q1000,'admin BN&lt;40'!J$6:M$59,4,FALSE)),"",VLOOKUP(Q1000,'admin BN&lt;40'!J$6:M$59,4,FALSE))))))</f>
        <v>Fill in all required fields</v>
      </c>
    </row>
    <row r="1001" spans="2:19" ht="15">
      <c r="B1001" s="10">
        <v>996</v>
      </c>
      <c r="C1001" s="41"/>
      <c r="D1001" s="42"/>
      <c r="E1001" s="42"/>
      <c r="F1001" s="42"/>
      <c r="G1001" s="42"/>
      <c r="H1001" s="42"/>
      <c r="I1001" s="42"/>
      <c r="J1001" s="42"/>
      <c r="K1001" s="42"/>
      <c r="L1001" s="42"/>
      <c r="M1001" s="11" t="str">
        <f xml:space="preserve">
(IF(F1001&gt;'admin BN&lt;40'!$C$41,'admin BN&lt;40'!$B$41,
(IF(F1001&gt;'admin BN&lt;40'!$C$40,'admin BN&lt;40'!$B$40,
(IF(F1001&gt;'admin BN&lt;40'!$C$39,'admin BN&lt;40'!$B$39,
(IF(F1001&gt;'admin BN&lt;40'!$C$38,'admin BN&lt;40'!$B$38,
(IF(F1001&gt;'admin BN&lt;40'!$C$37,'admin BN&lt;40'!$B$37,
(IF(F1001&gt;'admin BN&lt;40'!$C$36,'admin BN&lt;40'!$B$36,
(IF(F1001&gt;'admin BN&lt;40'!$C$35,'admin BN&lt;40'!$B$35,
(IF(F1001&gt;'admin BN&lt;40'!$C$34,'admin BN&lt;40'!$B$34,
(IF(F1001&gt;'admin BN&lt;40'!$C$33,'admin BN&lt;40'!$B$33,
(IF(F1001&gt;'admin BN&lt;40'!$C$32,'admin BN&lt;40'!$B$32,
(IF(F1001&gt;'admin BN&lt;40'!$C$31,'admin BN&lt;40'!$B$31,
(IF(F1001&gt;'admin BN&lt;40'!$C$30,'admin BN&lt;40'!$B$30,
(IF(F1001&gt;'admin BN&lt;40'!$C$29,'admin BN&lt;40'!$B$29,IF(F1001="","",'admin BN&lt;40'!$B$28)))))))))))))))))))))))))))</f>
        <v/>
      </c>
      <c r="N1001" s="12" t="str">
        <f xml:space="preserve">
IF(ISBLANK(K1001),"",
IF(K1001&gt;'admin BN&lt;40'!$E$6,"Safe",
IF(K1001&gt;'admin BN&lt;40'!$G$6,"Danger",)))</f>
        <v/>
      </c>
      <c r="O1001" s="13" t="str">
        <f xml:space="preserve">
IF(ISBLANK(L1001),"",
IF(L1001&gt;'admin BN&lt;40'!$G$7,"Danger",
IF(L1001&gt;'admin BN&lt;40'!$F$7,"Alert",
IF(L1001&gt;='admin BN&lt;40'!$E$7,"Safe",""))))</f>
        <v/>
      </c>
      <c r="P1001" s="14" t="str">
        <f xml:space="preserve">
(IF(G1001&gt;'admin BN&lt;40'!$C$23,'admin BN&lt;40'!$B$23,
(IF(G1001&gt;'admin BN&lt;40'!$C$22,'admin BN&lt;40'!$B$22,
(IF(G1001&gt;'admin BN&lt;40'!$C$21,'admin BN&lt;40'!$B$21,
(IF(G1001&gt;'admin BN&lt;40'!$C$20,'admin BN&lt;40'!$B$20,IF(G1001&gt;'admin BN&lt;40'!$C$19,'admin BN&lt;40'!$B$19,"")))))))))</f>
        <v/>
      </c>
      <c r="Q1001" s="14" t="str">
        <f t="shared" si="30"/>
        <v/>
      </c>
      <c r="R1001" s="14">
        <f t="shared" si="31"/>
        <v>5</v>
      </c>
      <c r="S1001" s="15" t="str">
        <f xml:space="preserve">
IF($R1001&gt;0,"Fill in all required fields",
IF(OR($M1001="&gt;3.0%",$M1001="2.0-3.0%",$M1001="1.5-2.0%",$M1001="0.5-1.5%"),"Fuel sulphur content is too high for operation on BN&lt;40, please use a higher BN CLO and the matching sheet",
IF($I1001&gt;100,"CLO not suitable for this sheet. Please check BN &gt;100 sheet",
IF(AND($I1001&gt;39,$I1001&lt;101),"CLO not suitable for this sheet. Please check BN40 - BN100 sheet",
IF(ISERROR(VLOOKUP(Q1001,'admin BN&lt;40'!J$6:M$59,4,FALSE)),"",VLOOKUP(Q1001,'admin BN&lt;40'!J$6:M$59,4,FALSE))))))</f>
        <v>Fill in all required fields</v>
      </c>
    </row>
    <row r="1002" spans="2:19" ht="15">
      <c r="B1002" s="10">
        <v>997</v>
      </c>
      <c r="C1002" s="41"/>
      <c r="D1002" s="42"/>
      <c r="E1002" s="42"/>
      <c r="F1002" s="42"/>
      <c r="G1002" s="42"/>
      <c r="H1002" s="42"/>
      <c r="I1002" s="42"/>
      <c r="J1002" s="42"/>
      <c r="K1002" s="42"/>
      <c r="L1002" s="42"/>
      <c r="M1002" s="11" t="str">
        <f xml:space="preserve">
(IF(F1002&gt;'admin BN&lt;40'!$C$41,'admin BN&lt;40'!$B$41,
(IF(F1002&gt;'admin BN&lt;40'!$C$40,'admin BN&lt;40'!$B$40,
(IF(F1002&gt;'admin BN&lt;40'!$C$39,'admin BN&lt;40'!$B$39,
(IF(F1002&gt;'admin BN&lt;40'!$C$38,'admin BN&lt;40'!$B$38,
(IF(F1002&gt;'admin BN&lt;40'!$C$37,'admin BN&lt;40'!$B$37,
(IF(F1002&gt;'admin BN&lt;40'!$C$36,'admin BN&lt;40'!$B$36,
(IF(F1002&gt;'admin BN&lt;40'!$C$35,'admin BN&lt;40'!$B$35,
(IF(F1002&gt;'admin BN&lt;40'!$C$34,'admin BN&lt;40'!$B$34,
(IF(F1002&gt;'admin BN&lt;40'!$C$33,'admin BN&lt;40'!$B$33,
(IF(F1002&gt;'admin BN&lt;40'!$C$32,'admin BN&lt;40'!$B$32,
(IF(F1002&gt;'admin BN&lt;40'!$C$31,'admin BN&lt;40'!$B$31,
(IF(F1002&gt;'admin BN&lt;40'!$C$30,'admin BN&lt;40'!$B$30,
(IF(F1002&gt;'admin BN&lt;40'!$C$29,'admin BN&lt;40'!$B$29,IF(F1002="","",'admin BN&lt;40'!$B$28)))))))))))))))))))))))))))</f>
        <v/>
      </c>
      <c r="N1002" s="12" t="str">
        <f xml:space="preserve">
IF(ISBLANK(K1002),"",
IF(K1002&gt;'admin BN&lt;40'!$E$6,"Safe",
IF(K1002&gt;'admin BN&lt;40'!$G$6,"Danger",)))</f>
        <v/>
      </c>
      <c r="O1002" s="13" t="str">
        <f xml:space="preserve">
IF(ISBLANK(L1002),"",
IF(L1002&gt;'admin BN&lt;40'!$G$7,"Danger",
IF(L1002&gt;'admin BN&lt;40'!$F$7,"Alert",
IF(L1002&gt;='admin BN&lt;40'!$E$7,"Safe",""))))</f>
        <v/>
      </c>
      <c r="P1002" s="14" t="str">
        <f xml:space="preserve">
(IF(G1002&gt;'admin BN&lt;40'!$C$23,'admin BN&lt;40'!$B$23,
(IF(G1002&gt;'admin BN&lt;40'!$C$22,'admin BN&lt;40'!$B$22,
(IF(G1002&gt;'admin BN&lt;40'!$C$21,'admin BN&lt;40'!$B$21,
(IF(G1002&gt;'admin BN&lt;40'!$C$20,'admin BN&lt;40'!$B$20,IF(G1002&gt;'admin BN&lt;40'!$C$19,'admin BN&lt;40'!$B$19,"")))))))))</f>
        <v/>
      </c>
      <c r="Q1002" s="14" t="str">
        <f t="shared" si="30"/>
        <v/>
      </c>
      <c r="R1002" s="14">
        <f t="shared" si="31"/>
        <v>5</v>
      </c>
      <c r="S1002" s="15" t="str">
        <f xml:space="preserve">
IF($R1002&gt;0,"Fill in all required fields",
IF(OR($M1002="&gt;3.0%",$M1002="2.0-3.0%",$M1002="1.5-2.0%",$M1002="0.5-1.5%"),"Fuel sulphur content is too high for operation on BN&lt;40, please use a higher BN CLO and the matching sheet",
IF($I1002&gt;100,"CLO not suitable for this sheet. Please check BN &gt;100 sheet",
IF(AND($I1002&gt;39,$I1002&lt;101),"CLO not suitable for this sheet. Please check BN40 - BN100 sheet",
IF(ISERROR(VLOOKUP(Q1002,'admin BN&lt;40'!J$6:M$59,4,FALSE)),"",VLOOKUP(Q1002,'admin BN&lt;40'!J$6:M$59,4,FALSE))))))</f>
        <v>Fill in all required fields</v>
      </c>
    </row>
    <row r="1003" spans="2:19" ht="15">
      <c r="B1003" s="10">
        <v>998</v>
      </c>
      <c r="C1003" s="41"/>
      <c r="D1003" s="42"/>
      <c r="E1003" s="42"/>
      <c r="F1003" s="42"/>
      <c r="G1003" s="42"/>
      <c r="H1003" s="42"/>
      <c r="I1003" s="42"/>
      <c r="J1003" s="42"/>
      <c r="K1003" s="42"/>
      <c r="L1003" s="42"/>
      <c r="M1003" s="11" t="str">
        <f xml:space="preserve">
(IF(F1003&gt;'admin BN&lt;40'!$C$41,'admin BN&lt;40'!$B$41,
(IF(F1003&gt;'admin BN&lt;40'!$C$40,'admin BN&lt;40'!$B$40,
(IF(F1003&gt;'admin BN&lt;40'!$C$39,'admin BN&lt;40'!$B$39,
(IF(F1003&gt;'admin BN&lt;40'!$C$38,'admin BN&lt;40'!$B$38,
(IF(F1003&gt;'admin BN&lt;40'!$C$37,'admin BN&lt;40'!$B$37,
(IF(F1003&gt;'admin BN&lt;40'!$C$36,'admin BN&lt;40'!$B$36,
(IF(F1003&gt;'admin BN&lt;40'!$C$35,'admin BN&lt;40'!$B$35,
(IF(F1003&gt;'admin BN&lt;40'!$C$34,'admin BN&lt;40'!$B$34,
(IF(F1003&gt;'admin BN&lt;40'!$C$33,'admin BN&lt;40'!$B$33,
(IF(F1003&gt;'admin BN&lt;40'!$C$32,'admin BN&lt;40'!$B$32,
(IF(F1003&gt;'admin BN&lt;40'!$C$31,'admin BN&lt;40'!$B$31,
(IF(F1003&gt;'admin BN&lt;40'!$C$30,'admin BN&lt;40'!$B$30,
(IF(F1003&gt;'admin BN&lt;40'!$C$29,'admin BN&lt;40'!$B$29,IF(F1003="","",'admin BN&lt;40'!$B$28)))))))))))))))))))))))))))</f>
        <v/>
      </c>
      <c r="N1003" s="12" t="str">
        <f xml:space="preserve">
IF(ISBLANK(K1003),"",
IF(K1003&gt;'admin BN&lt;40'!$E$6,"Safe",
IF(K1003&gt;'admin BN&lt;40'!$G$6,"Danger",)))</f>
        <v/>
      </c>
      <c r="O1003" s="13" t="str">
        <f xml:space="preserve">
IF(ISBLANK(L1003),"",
IF(L1003&gt;'admin BN&lt;40'!$G$7,"Danger",
IF(L1003&gt;'admin BN&lt;40'!$F$7,"Alert",
IF(L1003&gt;='admin BN&lt;40'!$E$7,"Safe",""))))</f>
        <v/>
      </c>
      <c r="P1003" s="14" t="str">
        <f xml:space="preserve">
(IF(G1003&gt;'admin BN&lt;40'!$C$23,'admin BN&lt;40'!$B$23,
(IF(G1003&gt;'admin BN&lt;40'!$C$22,'admin BN&lt;40'!$B$22,
(IF(G1003&gt;'admin BN&lt;40'!$C$21,'admin BN&lt;40'!$B$21,
(IF(G1003&gt;'admin BN&lt;40'!$C$20,'admin BN&lt;40'!$B$20,IF(G1003&gt;'admin BN&lt;40'!$C$19,'admin BN&lt;40'!$B$19,"")))))))))</f>
        <v/>
      </c>
      <c r="Q1003" s="14" t="str">
        <f t="shared" si="30"/>
        <v/>
      </c>
      <c r="R1003" s="14">
        <f t="shared" si="31"/>
        <v>5</v>
      </c>
      <c r="S1003" s="15" t="str">
        <f xml:space="preserve">
IF($R1003&gt;0,"Fill in all required fields",
IF(OR($M1003="&gt;3.0%",$M1003="2.0-3.0%",$M1003="1.5-2.0%",$M1003="0.5-1.5%"),"Fuel sulphur content is too high for operation on BN&lt;40, please use a higher BN CLO and the matching sheet",
IF($I1003&gt;100,"CLO not suitable for this sheet. Please check BN &gt;100 sheet",
IF(AND($I1003&gt;39,$I1003&lt;101),"CLO not suitable for this sheet. Please check BN40 - BN100 sheet",
IF(ISERROR(VLOOKUP(Q1003,'admin BN&lt;40'!J$6:M$59,4,FALSE)),"",VLOOKUP(Q1003,'admin BN&lt;40'!J$6:M$59,4,FALSE))))))</f>
        <v>Fill in all required fields</v>
      </c>
    </row>
    <row r="1004" spans="2:19" ht="15">
      <c r="B1004" s="10">
        <v>999</v>
      </c>
      <c r="C1004" s="41"/>
      <c r="D1004" s="42"/>
      <c r="E1004" s="42"/>
      <c r="F1004" s="42"/>
      <c r="G1004" s="42"/>
      <c r="H1004" s="42"/>
      <c r="I1004" s="42"/>
      <c r="J1004" s="42"/>
      <c r="K1004" s="42"/>
      <c r="L1004" s="42"/>
      <c r="M1004" s="11" t="str">
        <f xml:space="preserve">
(IF(F1004&gt;'admin BN&lt;40'!$C$41,'admin BN&lt;40'!$B$41,
(IF(F1004&gt;'admin BN&lt;40'!$C$40,'admin BN&lt;40'!$B$40,
(IF(F1004&gt;'admin BN&lt;40'!$C$39,'admin BN&lt;40'!$B$39,
(IF(F1004&gt;'admin BN&lt;40'!$C$38,'admin BN&lt;40'!$B$38,
(IF(F1004&gt;'admin BN&lt;40'!$C$37,'admin BN&lt;40'!$B$37,
(IF(F1004&gt;'admin BN&lt;40'!$C$36,'admin BN&lt;40'!$B$36,
(IF(F1004&gt;'admin BN&lt;40'!$C$35,'admin BN&lt;40'!$B$35,
(IF(F1004&gt;'admin BN&lt;40'!$C$34,'admin BN&lt;40'!$B$34,
(IF(F1004&gt;'admin BN&lt;40'!$C$33,'admin BN&lt;40'!$B$33,
(IF(F1004&gt;'admin BN&lt;40'!$C$32,'admin BN&lt;40'!$B$32,
(IF(F1004&gt;'admin BN&lt;40'!$C$31,'admin BN&lt;40'!$B$31,
(IF(F1004&gt;'admin BN&lt;40'!$C$30,'admin BN&lt;40'!$B$30,
(IF(F1004&gt;'admin BN&lt;40'!$C$29,'admin BN&lt;40'!$B$29,IF(F1004="","",'admin BN&lt;40'!$B$28)))))))))))))))))))))))))))</f>
        <v/>
      </c>
      <c r="N1004" s="12" t="str">
        <f xml:space="preserve">
IF(ISBLANK(K1004),"",
IF(K1004&gt;'admin BN&lt;40'!$E$6,"Safe",
IF(K1004&gt;'admin BN&lt;40'!$G$6,"Danger",)))</f>
        <v/>
      </c>
      <c r="O1004" s="13" t="str">
        <f xml:space="preserve">
IF(ISBLANK(L1004),"",
IF(L1004&gt;'admin BN&lt;40'!$G$7,"Danger",
IF(L1004&gt;'admin BN&lt;40'!$F$7,"Alert",
IF(L1004&gt;='admin BN&lt;40'!$E$7,"Safe",""))))</f>
        <v/>
      </c>
      <c r="P1004" s="14" t="str">
        <f xml:space="preserve">
(IF(G1004&gt;'admin BN&lt;40'!$C$23,'admin BN&lt;40'!$B$23,
(IF(G1004&gt;'admin BN&lt;40'!$C$22,'admin BN&lt;40'!$B$22,
(IF(G1004&gt;'admin BN&lt;40'!$C$21,'admin BN&lt;40'!$B$21,
(IF(G1004&gt;'admin BN&lt;40'!$C$20,'admin BN&lt;40'!$B$20,IF(G1004&gt;'admin BN&lt;40'!$C$19,'admin BN&lt;40'!$B$19,"")))))))))</f>
        <v/>
      </c>
      <c r="Q1004" s="14" t="str">
        <f t="shared" si="30"/>
        <v/>
      </c>
      <c r="R1004" s="14">
        <f t="shared" si="31"/>
        <v>5</v>
      </c>
      <c r="S1004" s="15" t="str">
        <f xml:space="preserve">
IF($R1004&gt;0,"Fill in all required fields",
IF(OR($M1004="&gt;3.0%",$M1004="2.0-3.0%",$M1004="1.5-2.0%",$M1004="0.5-1.5%"),"Fuel sulphur content is too high for operation on BN&lt;40, please use a higher BN CLO and the matching sheet",
IF($I1004&gt;100,"CLO not suitable for this sheet. Please check BN &gt;100 sheet",
IF(AND($I1004&gt;39,$I1004&lt;101),"CLO not suitable for this sheet. Please check BN40 - BN100 sheet",
IF(ISERROR(VLOOKUP(Q1004,'admin BN&lt;40'!J$6:M$59,4,FALSE)),"",VLOOKUP(Q1004,'admin BN&lt;40'!J$6:M$59,4,FALSE))))))</f>
        <v>Fill in all required fields</v>
      </c>
    </row>
    <row r="1005" spans="2:19" ht="15">
      <c r="B1005" s="10">
        <v>1000</v>
      </c>
      <c r="C1005" s="41"/>
      <c r="D1005" s="42"/>
      <c r="E1005" s="42"/>
      <c r="F1005" s="42"/>
      <c r="G1005" s="42"/>
      <c r="H1005" s="42"/>
      <c r="I1005" s="42"/>
      <c r="J1005" s="42"/>
      <c r="K1005" s="42"/>
      <c r="L1005" s="42"/>
      <c r="M1005" s="11" t="str">
        <f xml:space="preserve">
(IF(F1005&gt;'admin BN&lt;40'!$C$41,'admin BN&lt;40'!$B$41,
(IF(F1005&gt;'admin BN&lt;40'!$C$40,'admin BN&lt;40'!$B$40,
(IF(F1005&gt;'admin BN&lt;40'!$C$39,'admin BN&lt;40'!$B$39,
(IF(F1005&gt;'admin BN&lt;40'!$C$38,'admin BN&lt;40'!$B$38,
(IF(F1005&gt;'admin BN&lt;40'!$C$37,'admin BN&lt;40'!$B$37,
(IF(F1005&gt;'admin BN&lt;40'!$C$36,'admin BN&lt;40'!$B$36,
(IF(F1005&gt;'admin BN&lt;40'!$C$35,'admin BN&lt;40'!$B$35,
(IF(F1005&gt;'admin BN&lt;40'!$C$34,'admin BN&lt;40'!$B$34,
(IF(F1005&gt;'admin BN&lt;40'!$C$33,'admin BN&lt;40'!$B$33,
(IF(F1005&gt;'admin BN&lt;40'!$C$32,'admin BN&lt;40'!$B$32,
(IF(F1005&gt;'admin BN&lt;40'!$C$31,'admin BN&lt;40'!$B$31,
(IF(F1005&gt;'admin BN&lt;40'!$C$30,'admin BN&lt;40'!$B$30,
(IF(F1005&gt;'admin BN&lt;40'!$C$29,'admin BN&lt;40'!$B$29,IF(F1005="","",'admin BN&lt;40'!$B$28)))))))))))))))))))))))))))</f>
        <v/>
      </c>
      <c r="N1005" s="12" t="str">
        <f xml:space="preserve">
IF(ISBLANK(K1005),"",
IF(K1005&gt;'admin BN&lt;40'!$E$6,"Safe",
IF(K1005&gt;'admin BN&lt;40'!$G$6,"Danger",)))</f>
        <v/>
      </c>
      <c r="O1005" s="13" t="str">
        <f xml:space="preserve">
IF(ISBLANK(L1005),"",
IF(L1005&gt;'admin BN&lt;40'!$G$7,"Danger",
IF(L1005&gt;'admin BN&lt;40'!$F$7,"Alert",
IF(L1005&gt;='admin BN&lt;40'!$E$7,"Safe",""))))</f>
        <v/>
      </c>
      <c r="P1005" s="14" t="str">
        <f xml:space="preserve">
(IF(G1005&gt;'admin BN&lt;40'!$C$23,'admin BN&lt;40'!$B$23,
(IF(G1005&gt;'admin BN&lt;40'!$C$22,'admin BN&lt;40'!$B$22,
(IF(G1005&gt;'admin BN&lt;40'!$C$21,'admin BN&lt;40'!$B$21,
(IF(G1005&gt;'admin BN&lt;40'!$C$20,'admin BN&lt;40'!$B$20,IF(G1005&gt;'admin BN&lt;40'!$C$19,'admin BN&lt;40'!$B$19,"")))))))))</f>
        <v/>
      </c>
      <c r="Q1005" s="14" t="str">
        <f t="shared" si="30"/>
        <v/>
      </c>
      <c r="R1005" s="14">
        <f t="shared" si="31"/>
        <v>5</v>
      </c>
      <c r="S1005" s="15" t="str">
        <f xml:space="preserve">
IF($R1005&gt;0,"Fill in all required fields",
IF(OR($M1005="&gt;3.0%",$M1005="2.0-3.0%",$M1005="1.5-2.0%",$M1005="0.5-1.5%"),"Fuel sulphur content is too high for operation on BN&lt;40, please use a higher BN CLO and the matching sheet",
IF($I1005&gt;100,"CLO not suitable for this sheet. Please check BN &gt;100 sheet",
IF(AND($I1005&gt;39,$I1005&lt;101),"CLO not suitable for this sheet. Please check BN40 - BN100 sheet",
IF(ISERROR(VLOOKUP(Q1005,'admin BN&lt;40'!J$6:M$59,4,FALSE)),"",VLOOKUP(Q1005,'admin BN&lt;40'!J$6:M$59,4,FALSE))))))</f>
        <v>Fill in all required fields</v>
      </c>
    </row>
  </sheetData>
  <sheetProtection algorithmName="SHA-512" hashValue="4nz9UB8snw0e7aUKon+PPD/t89bxJMIMB2iil37jPjwYBfL+8fOcvupoIALelOScg87/Pb87YVkaQbTOrrbElQ==" saltValue="X9CsJh8CaSfTBdaidSeM8Q==" spinCount="100000" sheet="1" objects="1" scenarios="1" selectLockedCells="1" sort="0" autoFilter="0"/>
  <protectedRanges>
    <protectedRange sqref="C6:L1005" name="Range1"/>
  </protectedRanges>
  <autoFilter ref="B5:S1005" xr:uid="{00000000-0009-0000-0000-000002000000}"/>
  <mergeCells count="2">
    <mergeCell ref="F1:S3"/>
    <mergeCell ref="B4:S4"/>
  </mergeCells>
  <conditionalFormatting sqref="N6:O1005">
    <cfRule type="cellIs" dxfId="14" priority="1" operator="equal">
      <formula>""</formula>
    </cfRule>
    <cfRule type="cellIs" dxfId="13" priority="2" operator="equal">
      <formula>"Trouble"</formula>
    </cfRule>
    <cfRule type="cellIs" dxfId="12" priority="3" operator="equal">
      <formula>"Danger"</formula>
    </cfRule>
    <cfRule type="cellIs" dxfId="11" priority="4" operator="equal">
      <formula>"Alert"</formula>
    </cfRule>
    <cfRule type="cellIs" dxfId="10" priority="5" operator="equal">
      <formula>"Safe"</formula>
    </cfRule>
  </conditionalFormatting>
  <dataValidations count="7">
    <dataValidation type="date" operator="greaterThanOrEqual" allowBlank="1" showInputMessage="1" showErrorMessage="1" errorTitle="Input validation" error="Please enter a date" sqref="C6:C1005" xr:uid="{0E5160B0-3D69-452B-934B-E19205057238}">
      <formula1>1</formula1>
    </dataValidation>
    <dataValidation type="whole" allowBlank="1" showInputMessage="1" showErrorMessage="1" errorTitle="Input validation" error="Please enter a number" sqref="E6:E1005" xr:uid="{8A272E02-B6C5-49AC-93DF-F874137A12AD}">
      <formula1>1</formula1>
      <formula2>16</formula2>
    </dataValidation>
    <dataValidation operator="greaterThan" allowBlank="1" showInputMessage="1" showErrorMessage="1" sqref="H6:H1005" xr:uid="{84D7172F-43B6-4EB7-8F7A-8E325B10E428}"/>
    <dataValidation type="decimal" operator="greaterThanOrEqual" allowBlank="1" showInputMessage="1" showErrorMessage="1" errorTitle="Input validation" error="Please enter a value greater than 0" sqref="I6:I1005 F6:F1005 K6:K1005" xr:uid="{91A96E71-AB8A-419E-8DD5-9414B10E7069}">
      <formula1>0</formula1>
    </dataValidation>
    <dataValidation type="decimal" allowBlank="1" showInputMessage="1" showErrorMessage="1" errorTitle="Input validation" error="Please enter a decimal number between 0 and 100" sqref="J6:J1005" xr:uid="{A64A03C3-1C4A-46DD-922C-4CFE278468F6}">
      <formula1>0</formula1>
      <formula2>100</formula2>
    </dataValidation>
    <dataValidation type="whole" operator="greaterThanOrEqual" allowBlank="1" showInputMessage="1" showErrorMessage="1" errorTitle="Input validation" error="Please enter a value greater than 0" sqref="L6:L1005" xr:uid="{2C84FB25-A04D-489F-BFDA-30B7CFC76F06}">
      <formula1>0</formula1>
    </dataValidation>
    <dataValidation type="decimal" operator="greaterThan" allowBlank="1" showInputMessage="1" showErrorMessage="1" errorTitle="Input validation" error="Please enter a value greater than 0" sqref="G6:G1005" xr:uid="{7AFBF1DC-45CC-45EA-8E4B-3B34842A82AE}">
      <formula1>0</formula1>
    </dataValidation>
  </dataValidations>
  <pageMargins left="0.70866141732283472" right="0.70866141732283472" top="0.74803149606299213" bottom="0.74803149606299213" header="0.31496062992125984" footer="0.31496062992125984"/>
  <pageSetup paperSize="9" scale="4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A1005"/>
  <sheetViews>
    <sheetView showGridLines="0" topLeftCell="B1" zoomScaleNormal="100" workbookViewId="0">
      <pane ySplit="5" topLeftCell="A6" activePane="bottomLeft" state="frozen"/>
      <selection pane="bottomLeft" activeCell="E6" sqref="E6"/>
    </sheetView>
  </sheetViews>
  <sheetFormatPr defaultColWidth="0" defaultRowHeight="14.5"/>
  <cols>
    <col min="1" max="1" width="5.6328125" style="1" customWidth="1"/>
    <col min="2" max="2" width="8.90625" style="1" customWidth="1"/>
    <col min="3" max="3" width="15.36328125" style="1" customWidth="1"/>
    <col min="4" max="4" width="13.36328125" style="1" customWidth="1"/>
    <col min="5" max="5" width="13.6328125" style="1" customWidth="1"/>
    <col min="6" max="6" width="11.08984375" style="1" customWidth="1"/>
    <col min="7" max="7" width="10.36328125" style="1" customWidth="1"/>
    <col min="8" max="8" width="15" style="1" customWidth="1"/>
    <col min="9" max="9" width="7.6328125" style="1" customWidth="1"/>
    <col min="10" max="10" width="9.36328125" style="1" customWidth="1"/>
    <col min="11" max="11" width="10.36328125" style="1" customWidth="1"/>
    <col min="12" max="12" width="12.54296875" style="1" bestFit="1" customWidth="1"/>
    <col min="13" max="13" width="14.1796875" style="1" customWidth="1"/>
    <col min="14" max="14" width="11.6328125" style="1" customWidth="1"/>
    <col min="15" max="15" width="9.36328125" style="1" customWidth="1"/>
    <col min="16" max="16" width="14.453125" style="1" hidden="1" customWidth="1"/>
    <col min="17" max="17" width="29.36328125" style="1" hidden="1" customWidth="1"/>
    <col min="18" max="18" width="22" style="1" hidden="1" customWidth="1"/>
    <col min="19" max="19" width="126.453125" style="1" customWidth="1"/>
    <col min="20" max="20" width="5.90625" style="1" customWidth="1"/>
    <col min="21" max="25" width="8.90625" style="1" hidden="1" customWidth="1"/>
    <col min="26" max="27" width="0" style="1" hidden="1" customWidth="1"/>
    <col min="28" max="16384" width="8.90625" style="1" hidden="1"/>
  </cols>
  <sheetData>
    <row r="1" spans="1:27" ht="48.75" customHeight="1">
      <c r="F1" s="53" t="s">
        <v>86</v>
      </c>
      <c r="G1" s="55"/>
      <c r="H1" s="55"/>
      <c r="I1" s="55"/>
      <c r="J1" s="55"/>
      <c r="K1" s="55"/>
      <c r="L1" s="55"/>
      <c r="M1" s="55"/>
      <c r="N1" s="55"/>
      <c r="O1" s="55"/>
      <c r="P1" s="55"/>
      <c r="Q1" s="55"/>
      <c r="R1" s="55"/>
      <c r="S1" s="55"/>
      <c r="T1" s="2"/>
      <c r="U1" s="2"/>
      <c r="V1" s="2"/>
      <c r="W1" s="2"/>
      <c r="X1" s="2"/>
      <c r="Y1" s="2"/>
      <c r="Z1" s="2"/>
    </row>
    <row r="2" spans="1:27" ht="51" customHeight="1">
      <c r="F2" s="55"/>
      <c r="G2" s="55"/>
      <c r="H2" s="55"/>
      <c r="I2" s="55"/>
      <c r="J2" s="55"/>
      <c r="K2" s="55"/>
      <c r="L2" s="55"/>
      <c r="M2" s="55"/>
      <c r="N2" s="55"/>
      <c r="O2" s="55"/>
      <c r="P2" s="55"/>
      <c r="Q2" s="55"/>
      <c r="R2" s="55"/>
      <c r="S2" s="55"/>
      <c r="U2" s="2"/>
      <c r="V2" s="2"/>
      <c r="W2" s="2"/>
      <c r="X2" s="2"/>
      <c r="Y2" s="2"/>
      <c r="Z2" s="2"/>
      <c r="AA2" s="2"/>
    </row>
    <row r="3" spans="1:27" ht="47.5">
      <c r="A3" s="3"/>
      <c r="C3"/>
      <c r="F3" s="55"/>
      <c r="G3" s="55"/>
      <c r="H3" s="55"/>
      <c r="I3" s="55"/>
      <c r="J3" s="55"/>
      <c r="K3" s="55"/>
      <c r="L3" s="55"/>
      <c r="M3" s="55"/>
      <c r="N3" s="55"/>
      <c r="O3" s="55"/>
      <c r="P3" s="55"/>
      <c r="Q3" s="55"/>
      <c r="R3" s="55"/>
      <c r="S3" s="55"/>
      <c r="T3" s="4"/>
    </row>
    <row r="4" spans="1:27" ht="318" customHeight="1">
      <c r="B4" s="56"/>
      <c r="C4" s="56"/>
      <c r="D4" s="56"/>
      <c r="E4" s="56"/>
      <c r="F4" s="56"/>
      <c r="G4" s="56"/>
      <c r="H4" s="56"/>
      <c r="I4" s="56"/>
      <c r="J4" s="56"/>
      <c r="K4" s="56"/>
      <c r="L4" s="56"/>
      <c r="M4" s="56"/>
      <c r="N4" s="56"/>
      <c r="O4" s="56"/>
      <c r="P4" s="56"/>
      <c r="Q4" s="56"/>
      <c r="R4" s="56"/>
      <c r="S4" s="56"/>
    </row>
    <row r="5" spans="1:27" s="5" customFormat="1" ht="45">
      <c r="B5" s="8" t="s">
        <v>47</v>
      </c>
      <c r="C5" s="9" t="s">
        <v>48</v>
      </c>
      <c r="D5" s="9" t="s">
        <v>46</v>
      </c>
      <c r="E5" s="9" t="s">
        <v>45</v>
      </c>
      <c r="F5" s="9" t="s">
        <v>22</v>
      </c>
      <c r="G5" s="9" t="s">
        <v>0</v>
      </c>
      <c r="H5" s="9" t="s">
        <v>58</v>
      </c>
      <c r="I5" s="9" t="s">
        <v>1</v>
      </c>
      <c r="J5" s="9" t="s">
        <v>2</v>
      </c>
      <c r="K5" s="9" t="s">
        <v>60</v>
      </c>
      <c r="L5" s="9" t="s">
        <v>3</v>
      </c>
      <c r="M5" s="8" t="s">
        <v>57</v>
      </c>
      <c r="N5" s="8" t="s">
        <v>56</v>
      </c>
      <c r="O5" s="8" t="s">
        <v>59</v>
      </c>
      <c r="P5" s="8" t="s">
        <v>49</v>
      </c>
      <c r="Q5" s="8" t="s">
        <v>4</v>
      </c>
      <c r="R5" s="8" t="s">
        <v>61</v>
      </c>
      <c r="S5" s="8" t="s">
        <v>29</v>
      </c>
    </row>
    <row r="6" spans="1:27" ht="15">
      <c r="B6" s="10">
        <v>1</v>
      </c>
      <c r="C6" s="41"/>
      <c r="D6" s="42"/>
      <c r="E6" s="42"/>
      <c r="F6" s="42"/>
      <c r="G6" s="42"/>
      <c r="H6" s="42"/>
      <c r="I6" s="42"/>
      <c r="J6" s="42"/>
      <c r="K6" s="42"/>
      <c r="L6" s="42"/>
      <c r="M6" s="11" t="str">
        <f>(IF(F6&gt;'admin BN40-100'!$C$41,'admin BN40-100'!$B$41,(IF(F6&gt;'admin BN40-100'!$C$40,'admin BN40-100'!$B$40,(IF(F6&gt;'admin BN40-100'!$C$39,'admin BN40-100'!$B$39,(IF(F6&gt;'admin BN40-100'!$C$38,'admin BN40-100'!$B$38,(IF(F6&gt;'admin BN40-100'!$C$37,'admin BN40-100'!$B$37,(IF(F6&gt;'admin BN40-100'!$C$36,'admin BN40-100'!$B$36,(IF(F6&gt;'admin BN40-100'!$C$35,'admin BN40-100'!$B$35,(IF(F6&gt;'admin BN40-100'!$C$34,'admin BN40-100'!$B$34,(IF(F6&gt;'admin BN40-100'!$C$33,'admin BN40-100'!$B$33,(IF(F6&gt;'admin BN40-100'!$C$32,'admin BN40-100'!$B$32,(IF(F6&gt;'admin BN40-100'!$C$31,'admin BN40-100'!$B$31,(IF(F6&gt;'admin BN40-100'!$C$30,'admin BN40-100'!$B$30,(IF(F6&gt;'admin BN40-100'!$C$29,'admin BN40-100'!$B$29,IF(F6="","",'admin BN40-100'!$B$28)))))))))))))))))))))))))))</f>
        <v/>
      </c>
      <c r="N6" s="12" t="str">
        <f>IF(ISBLANK(K6),"",IF(K6&gt;'admin BN40-100'!$D$6,"Trouble",IF(K6&gt;'admin BN40-100'!$E$6,"Safe",IF(K6&gt;'admin BN40-100'!$F$6,"Alert",IF(K6&gt;='admin BN40-100'!$G$6,"Danger","")))))</f>
        <v/>
      </c>
      <c r="O6" s="13" t="str">
        <f>IF(ISBLANK(L6),"",IF(L6&gt;'admin BN40-100'!$G$7,"Danger",IF(L6&gt;'admin BN40-100'!$F$7,"Alert",IF(L6&gt;='admin BN40-100'!$E$7,"Safe",""))))</f>
        <v/>
      </c>
      <c r="P6" s="14" t="str">
        <f>(IF(G6&gt;'admin BN40-100'!$C$23,'admin BN40-100'!$B$23,(IF(G6&gt;'admin BN40-100'!$C$22,'admin BN40-100'!$B$22,(IF(G6&gt;'admin BN40-100'!$C$21,'admin BN40-100'!$B$21,(IF(G6&gt;'admin BN40-100'!$C$20,'admin BN40-100'!$B$20,IF(G6&gt;'admin BN40-100'!$C$19,'admin BN40-100'!$B$19,"")))))))))</f>
        <v/>
      </c>
      <c r="Q6" s="14" t="str">
        <f>N6&amp;O6&amp;P6</f>
        <v/>
      </c>
      <c r="R6" s="14">
        <f>SUM(
COUNTIF($F6,""),
COUNTIF($G6,""),
COUNTIF($I6,""),
COUNTIF($K6,""),
COUNTIF($L6,""))</f>
        <v>5</v>
      </c>
      <c r="S6" s="15" t="str">
        <f xml:space="preserve">
IF($R6&gt;0,"Fill in all required fields",
IF($I6&lt;40,"CLO not suitable for this sheet. Please check BN&lt;40 sheet",
IF($I6&gt;100,"CLO not suitable for this sheet. Please check BN &gt;100 sheet",
IF(ISERROR(VLOOKUP(Q6,'admin BN40-100'!J$6:M$89,4,FALSE)),"",VLOOKUP(Q6,'admin BN40-100'!J$6:M$89,4,FALSE)))))</f>
        <v>Fill in all required fields</v>
      </c>
    </row>
    <row r="7" spans="1:27" ht="15">
      <c r="B7" s="10">
        <v>2</v>
      </c>
      <c r="C7" s="41"/>
      <c r="D7" s="42"/>
      <c r="E7" s="42"/>
      <c r="F7" s="42"/>
      <c r="G7" s="42"/>
      <c r="H7" s="42"/>
      <c r="I7" s="42"/>
      <c r="J7" s="42"/>
      <c r="K7" s="42"/>
      <c r="L7" s="42"/>
      <c r="M7" s="11" t="str">
        <f>(IF(F7&gt;'admin BN40-100'!$C$41,'admin BN40-100'!$B$41,(IF(F7&gt;'admin BN40-100'!$C$40,'admin BN40-100'!$B$40,(IF(F7&gt;'admin BN40-100'!$C$39,'admin BN40-100'!$B$39,(IF(F7&gt;'admin BN40-100'!$C$38,'admin BN40-100'!$B$38,(IF(F7&gt;'admin BN40-100'!$C$37,'admin BN40-100'!$B$37,(IF(F7&gt;'admin BN40-100'!$C$36,'admin BN40-100'!$B$36,(IF(F7&gt;'admin BN40-100'!$C$35,'admin BN40-100'!$B$35,(IF(F7&gt;'admin BN40-100'!$C$34,'admin BN40-100'!$B$34,(IF(F7&gt;'admin BN40-100'!$C$33,'admin BN40-100'!$B$33,(IF(F7&gt;'admin BN40-100'!$C$32,'admin BN40-100'!$B$32,(IF(F7&gt;'admin BN40-100'!$C$31,'admin BN40-100'!$B$31,(IF(F7&gt;'admin BN40-100'!$C$30,'admin BN40-100'!$B$30,(IF(F7&gt;'admin BN40-100'!$C$29,'admin BN40-100'!$B$29,IF(F7="","",'admin BN40-100'!$B$28)))))))))))))))))))))))))))</f>
        <v/>
      </c>
      <c r="N7" s="12" t="str">
        <f>IF(ISBLANK(K7),"",IF(K7&gt;'admin BN40-100'!$D$6,"Trouble",IF(K7&gt;'admin BN40-100'!$E$6,"Safe",IF(K7&gt;'admin BN40-100'!$F$6,"Alert",IF(K7&gt;='admin BN40-100'!$G$6,"Danger","")))))</f>
        <v/>
      </c>
      <c r="O7" s="13" t="str">
        <f>IF(ISBLANK(L7),"",IF(L7&gt;'admin BN40-100'!$G$7,"Danger",IF(L7&gt;'admin BN40-100'!$F$7,"Alert",IF(L7&gt;='admin BN40-100'!$E$7,"Safe",""))))</f>
        <v/>
      </c>
      <c r="P7" s="14" t="str">
        <f>(IF(G7&gt;'admin BN40-100'!$C$23,'admin BN40-100'!$B$23,(IF(G7&gt;'admin BN40-100'!$C$22,'admin BN40-100'!$B$22,(IF(G7&gt;'admin BN40-100'!$C$21,'admin BN40-100'!$B$21,(IF(G7&gt;'admin BN40-100'!$C$20,'admin BN40-100'!$B$20,IF(G7&gt;'admin BN40-100'!$C$19,'admin BN40-100'!$B$19,"")))))))))</f>
        <v/>
      </c>
      <c r="Q7" s="14" t="str">
        <f t="shared" ref="Q7:Q70" si="0">N7&amp;O7&amp;P7</f>
        <v/>
      </c>
      <c r="R7" s="14">
        <f t="shared" ref="R7:R70" si="1">SUM(
COUNTIF($F7,""),
COUNTIF($G7,""),
COUNTIF($I7,""),
COUNTIF($K7,""),
COUNTIF($L7,""))</f>
        <v>5</v>
      </c>
      <c r="S7" s="15" t="str">
        <f xml:space="preserve">
IF($R7&gt;0,"Fill in all required fields",
IF($I7&lt;40,"CLO not suitable for this sheet. Please check BN&lt;40 sheet",
IF($I7&gt;100,"CLO not suitable for this sheet. Please check BN &gt;100 sheet",
IF(ISERROR(VLOOKUP(Q7,'admin BN40-100'!J$6:M$89,4,FALSE)),"",VLOOKUP(Q7,'admin BN40-100'!J$6:M$89,4,FALSE)))))</f>
        <v>Fill in all required fields</v>
      </c>
    </row>
    <row r="8" spans="1:27" ht="15">
      <c r="B8" s="10">
        <v>3</v>
      </c>
      <c r="C8" s="41"/>
      <c r="D8" s="42"/>
      <c r="E8" s="42"/>
      <c r="F8" s="42"/>
      <c r="G8" s="42"/>
      <c r="H8" s="42"/>
      <c r="I8" s="42"/>
      <c r="J8" s="42"/>
      <c r="K8" s="42"/>
      <c r="L8" s="42"/>
      <c r="M8" s="11" t="str">
        <f>(IF(F8&gt;'admin BN40-100'!$C$41,'admin BN40-100'!$B$41,(IF(F8&gt;'admin BN40-100'!$C$40,'admin BN40-100'!$B$40,(IF(F8&gt;'admin BN40-100'!$C$39,'admin BN40-100'!$B$39,(IF(F8&gt;'admin BN40-100'!$C$38,'admin BN40-100'!$B$38,(IF(F8&gt;'admin BN40-100'!$C$37,'admin BN40-100'!$B$37,(IF(F8&gt;'admin BN40-100'!$C$36,'admin BN40-100'!$B$36,(IF(F8&gt;'admin BN40-100'!$C$35,'admin BN40-100'!$B$35,(IF(F8&gt;'admin BN40-100'!$C$34,'admin BN40-100'!$B$34,(IF(F8&gt;'admin BN40-100'!$C$33,'admin BN40-100'!$B$33,(IF(F8&gt;'admin BN40-100'!$C$32,'admin BN40-100'!$B$32,(IF(F8&gt;'admin BN40-100'!$C$31,'admin BN40-100'!$B$31,(IF(F8&gt;'admin BN40-100'!$C$30,'admin BN40-100'!$B$30,(IF(F8&gt;'admin BN40-100'!$C$29,'admin BN40-100'!$B$29,IF(F8="","",'admin BN40-100'!$B$28)))))))))))))))))))))))))))</f>
        <v/>
      </c>
      <c r="N8" s="12" t="str">
        <f>IF(ISBLANK(K8),"",IF(K8&gt;'admin BN40-100'!$D$6,"Trouble",IF(K8&gt;'admin BN40-100'!$E$6,"Safe",IF(K8&gt;'admin BN40-100'!$F$6,"Alert",IF(K8&gt;='admin BN40-100'!$G$6,"Danger","")))))</f>
        <v/>
      </c>
      <c r="O8" s="13" t="str">
        <f>IF(ISBLANK(L8),"",IF(L8&gt;'admin BN40-100'!$G$7,"Danger",IF(L8&gt;'admin BN40-100'!$F$7,"Alert",IF(L8&gt;='admin BN40-100'!$E$7,"Safe",""))))</f>
        <v/>
      </c>
      <c r="P8" s="14" t="str">
        <f>(IF(G8&gt;'admin BN40-100'!$C$23,'admin BN40-100'!$B$23,(IF(G8&gt;'admin BN40-100'!$C$22,'admin BN40-100'!$B$22,(IF(G8&gt;'admin BN40-100'!$C$21,'admin BN40-100'!$B$21,(IF(G8&gt;'admin BN40-100'!$C$20,'admin BN40-100'!$B$20,IF(G8&gt;'admin BN40-100'!$C$19,'admin BN40-100'!$B$19,"")))))))))</f>
        <v/>
      </c>
      <c r="Q8" s="14" t="str">
        <f t="shared" si="0"/>
        <v/>
      </c>
      <c r="R8" s="14">
        <f t="shared" si="1"/>
        <v>5</v>
      </c>
      <c r="S8" s="15" t="str">
        <f xml:space="preserve">
IF($R8&gt;0,"Fill in all required fields",
IF($I8&lt;40,"CLO not suitable for this sheet. Please check BN&lt;40 sheet",
IF($I8&gt;100,"CLO not suitable for this sheet. Please check BN &gt;100 sheet",
IF(ISERROR(VLOOKUP(Q8,'admin BN40-100'!J$6:M$89,4,FALSE)),"",VLOOKUP(Q8,'admin BN40-100'!J$6:M$89,4,FALSE)))))</f>
        <v>Fill in all required fields</v>
      </c>
    </row>
    <row r="9" spans="1:27" ht="15">
      <c r="B9" s="10">
        <v>4</v>
      </c>
      <c r="C9" s="41"/>
      <c r="D9" s="42"/>
      <c r="E9" s="42"/>
      <c r="F9" s="42"/>
      <c r="G9" s="42"/>
      <c r="H9" s="42"/>
      <c r="I9" s="42"/>
      <c r="J9" s="42"/>
      <c r="K9" s="42"/>
      <c r="L9" s="42"/>
      <c r="M9" s="11" t="str">
        <f>(IF(F9&gt;'admin BN40-100'!$C$41,'admin BN40-100'!$B$41,(IF(F9&gt;'admin BN40-100'!$C$40,'admin BN40-100'!$B$40,(IF(F9&gt;'admin BN40-100'!$C$39,'admin BN40-100'!$B$39,(IF(F9&gt;'admin BN40-100'!$C$38,'admin BN40-100'!$B$38,(IF(F9&gt;'admin BN40-100'!$C$37,'admin BN40-100'!$B$37,(IF(F9&gt;'admin BN40-100'!$C$36,'admin BN40-100'!$B$36,(IF(F9&gt;'admin BN40-100'!$C$35,'admin BN40-100'!$B$35,(IF(F9&gt;'admin BN40-100'!$C$34,'admin BN40-100'!$B$34,(IF(F9&gt;'admin BN40-100'!$C$33,'admin BN40-100'!$B$33,(IF(F9&gt;'admin BN40-100'!$C$32,'admin BN40-100'!$B$32,(IF(F9&gt;'admin BN40-100'!$C$31,'admin BN40-100'!$B$31,(IF(F9&gt;'admin BN40-100'!$C$30,'admin BN40-100'!$B$30,(IF(F9&gt;'admin BN40-100'!$C$29,'admin BN40-100'!$B$29,IF(F9="","",'admin BN40-100'!$B$28)))))))))))))))))))))))))))</f>
        <v/>
      </c>
      <c r="N9" s="12" t="str">
        <f>IF(ISBLANK(K9),"",IF(K9&gt;'admin BN40-100'!$D$6,"Trouble",IF(K9&gt;'admin BN40-100'!$E$6,"Safe",IF(K9&gt;'admin BN40-100'!$F$6,"Alert",IF(K9&gt;='admin BN40-100'!$G$6,"Danger","")))))</f>
        <v/>
      </c>
      <c r="O9" s="13" t="str">
        <f>IF(ISBLANK(L9),"",IF(L9&gt;'admin BN40-100'!$G$7,"Danger",IF(L9&gt;'admin BN40-100'!$F$7,"Alert",IF(L9&gt;='admin BN40-100'!$E$7,"Safe",""))))</f>
        <v/>
      </c>
      <c r="P9" s="14" t="str">
        <f>(IF(G9&gt;'admin BN40-100'!$C$23,'admin BN40-100'!$B$23,(IF(G9&gt;'admin BN40-100'!$C$22,'admin BN40-100'!$B$22,(IF(G9&gt;'admin BN40-100'!$C$21,'admin BN40-100'!$B$21,(IF(G9&gt;'admin BN40-100'!$C$20,'admin BN40-100'!$B$20,IF(G9&gt;'admin BN40-100'!$C$19,'admin BN40-100'!$B$19,"")))))))))</f>
        <v/>
      </c>
      <c r="Q9" s="14" t="str">
        <f t="shared" si="0"/>
        <v/>
      </c>
      <c r="R9" s="14">
        <f t="shared" si="1"/>
        <v>5</v>
      </c>
      <c r="S9" s="15" t="str">
        <f xml:space="preserve">
IF($R9&gt;0,"Fill in all required fields",
IF($I9&lt;40,"CLO not suitable for this sheet. Please check BN&lt;40 sheet",
IF($I9&gt;100,"CLO not suitable for this sheet. Please check BN &gt;100 sheet",
IF(ISERROR(VLOOKUP(Q9,'admin BN40-100'!J$6:M$89,4,FALSE)),"",VLOOKUP(Q9,'admin BN40-100'!J$6:M$89,4,FALSE)))))</f>
        <v>Fill in all required fields</v>
      </c>
    </row>
    <row r="10" spans="1:27" ht="15">
      <c r="B10" s="10">
        <v>5</v>
      </c>
      <c r="C10" s="41"/>
      <c r="D10" s="42"/>
      <c r="E10" s="42"/>
      <c r="F10" s="42"/>
      <c r="G10" s="42"/>
      <c r="H10" s="42"/>
      <c r="I10" s="42"/>
      <c r="J10" s="42"/>
      <c r="K10" s="42"/>
      <c r="L10" s="42"/>
      <c r="M10" s="11" t="str">
        <f>(IF(F10&gt;'admin BN40-100'!$C$41,'admin BN40-100'!$B$41,(IF(F10&gt;'admin BN40-100'!$C$40,'admin BN40-100'!$B$40,(IF(F10&gt;'admin BN40-100'!$C$39,'admin BN40-100'!$B$39,(IF(F10&gt;'admin BN40-100'!$C$38,'admin BN40-100'!$B$38,(IF(F10&gt;'admin BN40-100'!$C$37,'admin BN40-100'!$B$37,(IF(F10&gt;'admin BN40-100'!$C$36,'admin BN40-100'!$B$36,(IF(F10&gt;'admin BN40-100'!$C$35,'admin BN40-100'!$B$35,(IF(F10&gt;'admin BN40-100'!$C$34,'admin BN40-100'!$B$34,(IF(F10&gt;'admin BN40-100'!$C$33,'admin BN40-100'!$B$33,(IF(F10&gt;'admin BN40-100'!$C$32,'admin BN40-100'!$B$32,(IF(F10&gt;'admin BN40-100'!$C$31,'admin BN40-100'!$B$31,(IF(F10&gt;'admin BN40-100'!$C$30,'admin BN40-100'!$B$30,(IF(F10&gt;'admin BN40-100'!$C$29,'admin BN40-100'!$B$29,IF(F10="","",'admin BN40-100'!$B$28)))))))))))))))))))))))))))</f>
        <v/>
      </c>
      <c r="N10" s="12" t="str">
        <f>IF(ISBLANK(K10),"",IF(K10&gt;'admin BN40-100'!$D$6,"Trouble",IF(K10&gt;'admin BN40-100'!$E$6,"Safe",IF(K10&gt;'admin BN40-100'!$F$6,"Alert",IF(K10&gt;='admin BN40-100'!$G$6,"Danger","")))))</f>
        <v/>
      </c>
      <c r="O10" s="13" t="str">
        <f>IF(ISBLANK(L10),"",IF(L10&gt;'admin BN40-100'!$G$7,"Danger",IF(L10&gt;'admin BN40-100'!$F$7,"Alert",IF(L10&gt;='admin BN40-100'!$E$7,"Safe",""))))</f>
        <v/>
      </c>
      <c r="P10" s="14" t="str">
        <f>(IF(G10&gt;'admin BN40-100'!$C$23,'admin BN40-100'!$B$23,(IF(G10&gt;'admin BN40-100'!$C$22,'admin BN40-100'!$B$22,(IF(G10&gt;'admin BN40-100'!$C$21,'admin BN40-100'!$B$21,(IF(G10&gt;'admin BN40-100'!$C$20,'admin BN40-100'!$B$20,IF(G10&gt;'admin BN40-100'!$C$19,'admin BN40-100'!$B$19,"")))))))))</f>
        <v/>
      </c>
      <c r="Q10" s="14" t="str">
        <f t="shared" si="0"/>
        <v/>
      </c>
      <c r="R10" s="14">
        <f t="shared" si="1"/>
        <v>5</v>
      </c>
      <c r="S10" s="15" t="str">
        <f xml:space="preserve">
IF($R10&gt;0,"Fill in all required fields",
IF($I10&lt;40,"CLO not suitable for this sheet. Please check BN&lt;40 sheet",
IF($I10&gt;100,"CLO not suitable for this sheet. Please check BN &gt;100 sheet",
IF(ISERROR(VLOOKUP(Q10,'admin BN40-100'!J$6:M$89,4,FALSE)),"",VLOOKUP(Q10,'admin BN40-100'!J$6:M$89,4,FALSE)))))</f>
        <v>Fill in all required fields</v>
      </c>
    </row>
    <row r="11" spans="1:27" ht="15">
      <c r="B11" s="10">
        <v>6</v>
      </c>
      <c r="C11" s="41"/>
      <c r="D11" s="42"/>
      <c r="E11" s="42"/>
      <c r="F11" s="42"/>
      <c r="G11" s="42"/>
      <c r="H11" s="42"/>
      <c r="I11" s="42"/>
      <c r="J11" s="42"/>
      <c r="K11" s="42"/>
      <c r="L11" s="42"/>
      <c r="M11" s="11" t="str">
        <f>(IF(F11&gt;'admin BN40-100'!$C$41,'admin BN40-100'!$B$41,(IF(F11&gt;'admin BN40-100'!$C$40,'admin BN40-100'!$B$40,(IF(F11&gt;'admin BN40-100'!$C$39,'admin BN40-100'!$B$39,(IF(F11&gt;'admin BN40-100'!$C$38,'admin BN40-100'!$B$38,(IF(F11&gt;'admin BN40-100'!$C$37,'admin BN40-100'!$B$37,(IF(F11&gt;'admin BN40-100'!$C$36,'admin BN40-100'!$B$36,(IF(F11&gt;'admin BN40-100'!$C$35,'admin BN40-100'!$B$35,(IF(F11&gt;'admin BN40-100'!$C$34,'admin BN40-100'!$B$34,(IF(F11&gt;'admin BN40-100'!$C$33,'admin BN40-100'!$B$33,(IF(F11&gt;'admin BN40-100'!$C$32,'admin BN40-100'!$B$32,(IF(F11&gt;'admin BN40-100'!$C$31,'admin BN40-100'!$B$31,(IF(F11&gt;'admin BN40-100'!$C$30,'admin BN40-100'!$B$30,(IF(F11&gt;'admin BN40-100'!$C$29,'admin BN40-100'!$B$29,IF(F11="","",'admin BN40-100'!$B$28)))))))))))))))))))))))))))</f>
        <v/>
      </c>
      <c r="N11" s="12" t="str">
        <f>IF(ISBLANK(K11),"",IF(K11&gt;'admin BN40-100'!$D$6,"Trouble",IF(K11&gt;'admin BN40-100'!$E$6,"Safe",IF(K11&gt;'admin BN40-100'!$F$6,"Alert",IF(K11&gt;='admin BN40-100'!$G$6,"Danger","")))))</f>
        <v/>
      </c>
      <c r="O11" s="13" t="str">
        <f>IF(ISBLANK(L11),"",IF(L11&gt;'admin BN40-100'!$G$7,"Danger",IF(L11&gt;'admin BN40-100'!$F$7,"Alert",IF(L11&gt;='admin BN40-100'!$E$7,"Safe",""))))</f>
        <v/>
      </c>
      <c r="P11" s="14" t="str">
        <f>(IF(G11&gt;'admin BN40-100'!$C$23,'admin BN40-100'!$B$23,(IF(G11&gt;'admin BN40-100'!$C$22,'admin BN40-100'!$B$22,(IF(G11&gt;'admin BN40-100'!$C$21,'admin BN40-100'!$B$21,(IF(G11&gt;'admin BN40-100'!$C$20,'admin BN40-100'!$B$20,IF(G11&gt;'admin BN40-100'!$C$19,'admin BN40-100'!$B$19,"")))))))))</f>
        <v/>
      </c>
      <c r="Q11" s="14" t="str">
        <f t="shared" si="0"/>
        <v/>
      </c>
      <c r="R11" s="14">
        <f t="shared" si="1"/>
        <v>5</v>
      </c>
      <c r="S11" s="15" t="str">
        <f xml:space="preserve">
IF($R11&gt;0,"Fill in all required fields",
IF($I11&lt;40,"CLO not suitable for this sheet. Please check BN&lt;40 sheet",
IF($I11&gt;100,"CLO not suitable for this sheet. Please check BN &gt;100 sheet",
IF(ISERROR(VLOOKUP(Q11,'admin BN40-100'!J$6:M$89,4,FALSE)),"",VLOOKUP(Q11,'admin BN40-100'!J$6:M$89,4,FALSE)))))</f>
        <v>Fill in all required fields</v>
      </c>
    </row>
    <row r="12" spans="1:27" ht="15">
      <c r="B12" s="10">
        <v>7</v>
      </c>
      <c r="C12" s="41"/>
      <c r="D12" s="42"/>
      <c r="E12" s="42"/>
      <c r="F12" s="42"/>
      <c r="G12" s="42"/>
      <c r="H12" s="42"/>
      <c r="I12" s="42"/>
      <c r="J12" s="42"/>
      <c r="K12" s="42"/>
      <c r="L12" s="42"/>
      <c r="M12" s="11" t="str">
        <f>(IF(F12&gt;'admin BN40-100'!$C$41,'admin BN40-100'!$B$41,(IF(F12&gt;'admin BN40-100'!$C$40,'admin BN40-100'!$B$40,(IF(F12&gt;'admin BN40-100'!$C$39,'admin BN40-100'!$B$39,(IF(F12&gt;'admin BN40-100'!$C$38,'admin BN40-100'!$B$38,(IF(F12&gt;'admin BN40-100'!$C$37,'admin BN40-100'!$B$37,(IF(F12&gt;'admin BN40-100'!$C$36,'admin BN40-100'!$B$36,(IF(F12&gt;'admin BN40-100'!$C$35,'admin BN40-100'!$B$35,(IF(F12&gt;'admin BN40-100'!$C$34,'admin BN40-100'!$B$34,(IF(F12&gt;'admin BN40-100'!$C$33,'admin BN40-100'!$B$33,(IF(F12&gt;'admin BN40-100'!$C$32,'admin BN40-100'!$B$32,(IF(F12&gt;'admin BN40-100'!$C$31,'admin BN40-100'!$B$31,(IF(F12&gt;'admin BN40-100'!$C$30,'admin BN40-100'!$B$30,(IF(F12&gt;'admin BN40-100'!$C$29,'admin BN40-100'!$B$29,IF(F12="","",'admin BN40-100'!$B$28)))))))))))))))))))))))))))</f>
        <v/>
      </c>
      <c r="N12" s="12" t="str">
        <f>IF(ISBLANK(K12),"",IF(K12&gt;'admin BN40-100'!$D$6,"Trouble",IF(K12&gt;'admin BN40-100'!$E$6,"Safe",IF(K12&gt;'admin BN40-100'!$F$6,"Alert",IF(K12&gt;='admin BN40-100'!$G$6,"Danger","")))))</f>
        <v/>
      </c>
      <c r="O12" s="13" t="str">
        <f>IF(ISBLANK(L12),"",IF(L12&gt;'admin BN40-100'!$G$7,"Danger",IF(L12&gt;'admin BN40-100'!$F$7,"Alert",IF(L12&gt;='admin BN40-100'!$E$7,"Safe",""))))</f>
        <v/>
      </c>
      <c r="P12" s="14" t="str">
        <f>(IF(G12&gt;'admin BN40-100'!$C$23,'admin BN40-100'!$B$23,(IF(G12&gt;'admin BN40-100'!$C$22,'admin BN40-100'!$B$22,(IF(G12&gt;'admin BN40-100'!$C$21,'admin BN40-100'!$B$21,(IF(G12&gt;'admin BN40-100'!$C$20,'admin BN40-100'!$B$20,IF(G12&gt;'admin BN40-100'!$C$19,'admin BN40-100'!$B$19,"")))))))))</f>
        <v/>
      </c>
      <c r="Q12" s="14" t="str">
        <f t="shared" si="0"/>
        <v/>
      </c>
      <c r="R12" s="14">
        <f t="shared" si="1"/>
        <v>5</v>
      </c>
      <c r="S12" s="15" t="str">
        <f xml:space="preserve">
IF($R12&gt;0,"Fill in all required fields",
IF($I12&lt;40,"CLO not suitable for this sheet. Please check BN&lt;40 sheet",
IF($I12&gt;100,"CLO not suitable for this sheet. Please check BN &gt;100 sheet",
IF(ISERROR(VLOOKUP(Q12,'admin BN40-100'!J$6:M$89,4,FALSE)),"",VLOOKUP(Q12,'admin BN40-100'!J$6:M$89,4,FALSE)))))</f>
        <v>Fill in all required fields</v>
      </c>
    </row>
    <row r="13" spans="1:27" ht="15">
      <c r="B13" s="10">
        <v>8</v>
      </c>
      <c r="C13" s="41"/>
      <c r="D13" s="42"/>
      <c r="E13" s="42"/>
      <c r="F13" s="42"/>
      <c r="G13" s="42"/>
      <c r="H13" s="42"/>
      <c r="I13" s="42"/>
      <c r="J13" s="42"/>
      <c r="K13" s="42"/>
      <c r="L13" s="42"/>
      <c r="M13" s="11" t="str">
        <f>(IF(F13&gt;'admin BN40-100'!$C$41,'admin BN40-100'!$B$41,(IF(F13&gt;'admin BN40-100'!$C$40,'admin BN40-100'!$B$40,(IF(F13&gt;'admin BN40-100'!$C$39,'admin BN40-100'!$B$39,(IF(F13&gt;'admin BN40-100'!$C$38,'admin BN40-100'!$B$38,(IF(F13&gt;'admin BN40-100'!$C$37,'admin BN40-100'!$B$37,(IF(F13&gt;'admin BN40-100'!$C$36,'admin BN40-100'!$B$36,(IF(F13&gt;'admin BN40-100'!$C$35,'admin BN40-100'!$B$35,(IF(F13&gt;'admin BN40-100'!$C$34,'admin BN40-100'!$B$34,(IF(F13&gt;'admin BN40-100'!$C$33,'admin BN40-100'!$B$33,(IF(F13&gt;'admin BN40-100'!$C$32,'admin BN40-100'!$B$32,(IF(F13&gt;'admin BN40-100'!$C$31,'admin BN40-100'!$B$31,(IF(F13&gt;'admin BN40-100'!$C$30,'admin BN40-100'!$B$30,(IF(F13&gt;'admin BN40-100'!$C$29,'admin BN40-100'!$B$29,IF(F13="","",'admin BN40-100'!$B$28)))))))))))))))))))))))))))</f>
        <v/>
      </c>
      <c r="N13" s="12" t="str">
        <f>IF(ISBLANK(K13),"",IF(K13&gt;'admin BN40-100'!$D$6,"Trouble",IF(K13&gt;'admin BN40-100'!$E$6,"Safe",IF(K13&gt;'admin BN40-100'!$F$6,"Alert",IF(K13&gt;='admin BN40-100'!$G$6,"Danger","")))))</f>
        <v/>
      </c>
      <c r="O13" s="13" t="str">
        <f>IF(ISBLANK(L13),"",IF(L13&gt;'admin BN40-100'!$G$7,"Danger",IF(L13&gt;'admin BN40-100'!$F$7,"Alert",IF(L13&gt;='admin BN40-100'!$E$7,"Safe",""))))</f>
        <v/>
      </c>
      <c r="P13" s="14" t="str">
        <f>(IF(G13&gt;'admin BN40-100'!$C$23,'admin BN40-100'!$B$23,(IF(G13&gt;'admin BN40-100'!$C$22,'admin BN40-100'!$B$22,(IF(G13&gt;'admin BN40-100'!$C$21,'admin BN40-100'!$B$21,(IF(G13&gt;'admin BN40-100'!$C$20,'admin BN40-100'!$B$20,IF(G13&gt;'admin BN40-100'!$C$19,'admin BN40-100'!$B$19,"")))))))))</f>
        <v/>
      </c>
      <c r="Q13" s="14" t="str">
        <f t="shared" si="0"/>
        <v/>
      </c>
      <c r="R13" s="14">
        <f t="shared" si="1"/>
        <v>5</v>
      </c>
      <c r="S13" s="15" t="str">
        <f xml:space="preserve">
IF($R13&gt;0,"Fill in all required fields",
IF($I13&lt;40,"CLO not suitable for this sheet. Please check BN&lt;40 sheet",
IF($I13&gt;100,"CLO not suitable for this sheet. Please check BN &gt;100 sheet",
IF(ISERROR(VLOOKUP(Q13,'admin BN40-100'!J$6:M$89,4,FALSE)),"",VLOOKUP(Q13,'admin BN40-100'!J$6:M$89,4,FALSE)))))</f>
        <v>Fill in all required fields</v>
      </c>
    </row>
    <row r="14" spans="1:27" ht="15">
      <c r="B14" s="10">
        <v>9</v>
      </c>
      <c r="C14" s="41"/>
      <c r="D14" s="42"/>
      <c r="E14" s="42"/>
      <c r="F14" s="42"/>
      <c r="G14" s="42"/>
      <c r="H14" s="42"/>
      <c r="I14" s="42"/>
      <c r="J14" s="42"/>
      <c r="K14" s="42"/>
      <c r="L14" s="42"/>
      <c r="M14" s="11" t="str">
        <f>(IF(F14&gt;'admin BN40-100'!$C$41,'admin BN40-100'!$B$41,(IF(F14&gt;'admin BN40-100'!$C$40,'admin BN40-100'!$B$40,(IF(F14&gt;'admin BN40-100'!$C$39,'admin BN40-100'!$B$39,(IF(F14&gt;'admin BN40-100'!$C$38,'admin BN40-100'!$B$38,(IF(F14&gt;'admin BN40-100'!$C$37,'admin BN40-100'!$B$37,(IF(F14&gt;'admin BN40-100'!$C$36,'admin BN40-100'!$B$36,(IF(F14&gt;'admin BN40-100'!$C$35,'admin BN40-100'!$B$35,(IF(F14&gt;'admin BN40-100'!$C$34,'admin BN40-100'!$B$34,(IF(F14&gt;'admin BN40-100'!$C$33,'admin BN40-100'!$B$33,(IF(F14&gt;'admin BN40-100'!$C$32,'admin BN40-100'!$B$32,(IF(F14&gt;'admin BN40-100'!$C$31,'admin BN40-100'!$B$31,(IF(F14&gt;'admin BN40-100'!$C$30,'admin BN40-100'!$B$30,(IF(F14&gt;'admin BN40-100'!$C$29,'admin BN40-100'!$B$29,IF(F14="","",'admin BN40-100'!$B$28)))))))))))))))))))))))))))</f>
        <v/>
      </c>
      <c r="N14" s="12" t="str">
        <f>IF(ISBLANK(K14),"",IF(K14&gt;'admin BN40-100'!$D$6,"Trouble",IF(K14&gt;'admin BN40-100'!$E$6,"Safe",IF(K14&gt;'admin BN40-100'!$F$6,"Alert",IF(K14&gt;='admin BN40-100'!$G$6,"Danger","")))))</f>
        <v/>
      </c>
      <c r="O14" s="13" t="str">
        <f>IF(ISBLANK(L14),"",IF(L14&gt;'admin BN40-100'!$G$7,"Danger",IF(L14&gt;'admin BN40-100'!$F$7,"Alert",IF(L14&gt;='admin BN40-100'!$E$7,"Safe",""))))</f>
        <v/>
      </c>
      <c r="P14" s="14" t="str">
        <f>(IF(G14&gt;'admin BN40-100'!$C$23,'admin BN40-100'!$B$23,(IF(G14&gt;'admin BN40-100'!$C$22,'admin BN40-100'!$B$22,(IF(G14&gt;'admin BN40-100'!$C$21,'admin BN40-100'!$B$21,(IF(G14&gt;'admin BN40-100'!$C$20,'admin BN40-100'!$B$20,IF(G14&gt;'admin BN40-100'!$C$19,'admin BN40-100'!$B$19,"")))))))))</f>
        <v/>
      </c>
      <c r="Q14" s="14" t="str">
        <f t="shared" si="0"/>
        <v/>
      </c>
      <c r="R14" s="14">
        <f t="shared" si="1"/>
        <v>5</v>
      </c>
      <c r="S14" s="15" t="str">
        <f xml:space="preserve">
IF($R14&gt;0,"Fill in all required fields",
IF($I14&lt;40,"CLO not suitable for this sheet. Please check BN&lt;40 sheet",
IF($I14&gt;100,"CLO not suitable for this sheet. Please check BN &gt;100 sheet",
IF(ISERROR(VLOOKUP(Q14,'admin BN40-100'!J$6:M$89,4,FALSE)),"",VLOOKUP(Q14,'admin BN40-100'!J$6:M$89,4,FALSE)))))</f>
        <v>Fill in all required fields</v>
      </c>
    </row>
    <row r="15" spans="1:27" ht="15">
      <c r="B15" s="10">
        <v>10</v>
      </c>
      <c r="C15" s="41"/>
      <c r="D15" s="42"/>
      <c r="E15" s="42"/>
      <c r="F15" s="42"/>
      <c r="G15" s="42"/>
      <c r="H15" s="42"/>
      <c r="I15" s="42"/>
      <c r="J15" s="42"/>
      <c r="K15" s="42"/>
      <c r="L15" s="42"/>
      <c r="M15" s="11" t="str">
        <f>(IF(F15&gt;'admin BN40-100'!$C$41,'admin BN40-100'!$B$41,(IF(F15&gt;'admin BN40-100'!$C$40,'admin BN40-100'!$B$40,(IF(F15&gt;'admin BN40-100'!$C$39,'admin BN40-100'!$B$39,(IF(F15&gt;'admin BN40-100'!$C$38,'admin BN40-100'!$B$38,(IF(F15&gt;'admin BN40-100'!$C$37,'admin BN40-100'!$B$37,(IF(F15&gt;'admin BN40-100'!$C$36,'admin BN40-100'!$B$36,(IF(F15&gt;'admin BN40-100'!$C$35,'admin BN40-100'!$B$35,(IF(F15&gt;'admin BN40-100'!$C$34,'admin BN40-100'!$B$34,(IF(F15&gt;'admin BN40-100'!$C$33,'admin BN40-100'!$B$33,(IF(F15&gt;'admin BN40-100'!$C$32,'admin BN40-100'!$B$32,(IF(F15&gt;'admin BN40-100'!$C$31,'admin BN40-100'!$B$31,(IF(F15&gt;'admin BN40-100'!$C$30,'admin BN40-100'!$B$30,(IF(F15&gt;'admin BN40-100'!$C$29,'admin BN40-100'!$B$29,IF(F15="","",'admin BN40-100'!$B$28)))))))))))))))))))))))))))</f>
        <v/>
      </c>
      <c r="N15" s="12" t="str">
        <f>IF(ISBLANK(K15),"",IF(K15&gt;'admin BN40-100'!$D$6,"Trouble",IF(K15&gt;'admin BN40-100'!$E$6,"Safe",IF(K15&gt;'admin BN40-100'!$F$6,"Alert",IF(K15&gt;='admin BN40-100'!$G$6,"Danger","")))))</f>
        <v/>
      </c>
      <c r="O15" s="13" t="str">
        <f>IF(ISBLANK(L15),"",IF(L15&gt;'admin BN40-100'!$G$7,"Danger",IF(L15&gt;'admin BN40-100'!$F$7,"Alert",IF(L15&gt;='admin BN40-100'!$E$7,"Safe",""))))</f>
        <v/>
      </c>
      <c r="P15" s="14" t="str">
        <f>(IF(G15&gt;'admin BN40-100'!$C$23,'admin BN40-100'!$B$23,(IF(G15&gt;'admin BN40-100'!$C$22,'admin BN40-100'!$B$22,(IF(G15&gt;'admin BN40-100'!$C$21,'admin BN40-100'!$B$21,(IF(G15&gt;'admin BN40-100'!$C$20,'admin BN40-100'!$B$20,IF(G15&gt;'admin BN40-100'!$C$19,'admin BN40-100'!$B$19,"")))))))))</f>
        <v/>
      </c>
      <c r="Q15" s="14" t="str">
        <f t="shared" si="0"/>
        <v/>
      </c>
      <c r="R15" s="14">
        <f t="shared" si="1"/>
        <v>5</v>
      </c>
      <c r="S15" s="15" t="str">
        <f xml:space="preserve">
IF($R15&gt;0,"Fill in all required fields",
IF($I15&lt;40,"CLO not suitable for this sheet. Please check BN&lt;40 sheet",
IF($I15&gt;100,"CLO not suitable for this sheet. Please check BN &gt;100 sheet",
IF(ISERROR(VLOOKUP(Q15,'admin BN40-100'!J$6:M$89,4,FALSE)),"",VLOOKUP(Q15,'admin BN40-100'!J$6:M$89,4,FALSE)))))</f>
        <v>Fill in all required fields</v>
      </c>
    </row>
    <row r="16" spans="1:27" ht="15">
      <c r="B16" s="10">
        <v>11</v>
      </c>
      <c r="C16" s="41"/>
      <c r="D16" s="42"/>
      <c r="E16" s="42"/>
      <c r="F16" s="42"/>
      <c r="G16" s="42"/>
      <c r="H16" s="42"/>
      <c r="I16" s="42"/>
      <c r="J16" s="42"/>
      <c r="K16" s="42"/>
      <c r="L16" s="42"/>
      <c r="M16" s="11" t="str">
        <f>(IF(F16&gt;'admin BN40-100'!$C$41,'admin BN40-100'!$B$41,(IF(F16&gt;'admin BN40-100'!$C$40,'admin BN40-100'!$B$40,(IF(F16&gt;'admin BN40-100'!$C$39,'admin BN40-100'!$B$39,(IF(F16&gt;'admin BN40-100'!$C$38,'admin BN40-100'!$B$38,(IF(F16&gt;'admin BN40-100'!$C$37,'admin BN40-100'!$B$37,(IF(F16&gt;'admin BN40-100'!$C$36,'admin BN40-100'!$B$36,(IF(F16&gt;'admin BN40-100'!$C$35,'admin BN40-100'!$B$35,(IF(F16&gt;'admin BN40-100'!$C$34,'admin BN40-100'!$B$34,(IF(F16&gt;'admin BN40-100'!$C$33,'admin BN40-100'!$B$33,(IF(F16&gt;'admin BN40-100'!$C$32,'admin BN40-100'!$B$32,(IF(F16&gt;'admin BN40-100'!$C$31,'admin BN40-100'!$B$31,(IF(F16&gt;'admin BN40-100'!$C$30,'admin BN40-100'!$B$30,(IF(F16&gt;'admin BN40-100'!$C$29,'admin BN40-100'!$B$29,IF(F16="","",'admin BN40-100'!$B$28)))))))))))))))))))))))))))</f>
        <v/>
      </c>
      <c r="N16" s="12" t="str">
        <f>IF(ISBLANK(K16),"",IF(K16&gt;'admin BN40-100'!$D$6,"Trouble",IF(K16&gt;'admin BN40-100'!$E$6,"Safe",IF(K16&gt;'admin BN40-100'!$F$6,"Alert",IF(K16&gt;='admin BN40-100'!$G$6,"Danger","")))))</f>
        <v/>
      </c>
      <c r="O16" s="13" t="str">
        <f>IF(ISBLANK(L16),"",IF(L16&gt;'admin BN40-100'!$G$7,"Danger",IF(L16&gt;'admin BN40-100'!$F$7,"Alert",IF(L16&gt;='admin BN40-100'!$E$7,"Safe",""))))</f>
        <v/>
      </c>
      <c r="P16" s="14" t="str">
        <f>(IF(G16&gt;'admin BN40-100'!$C$23,'admin BN40-100'!$B$23,(IF(G16&gt;'admin BN40-100'!$C$22,'admin BN40-100'!$B$22,(IF(G16&gt;'admin BN40-100'!$C$21,'admin BN40-100'!$B$21,(IF(G16&gt;'admin BN40-100'!$C$20,'admin BN40-100'!$B$20,IF(G16&gt;'admin BN40-100'!$C$19,'admin BN40-100'!$B$19,"")))))))))</f>
        <v/>
      </c>
      <c r="Q16" s="14" t="str">
        <f t="shared" si="0"/>
        <v/>
      </c>
      <c r="R16" s="14">
        <f t="shared" si="1"/>
        <v>5</v>
      </c>
      <c r="S16" s="15" t="str">
        <f xml:space="preserve">
IF($R16&gt;0,"Fill in all required fields",
IF($I16&lt;40,"CLO not suitable for this sheet. Please check BN&lt;40 sheet",
IF($I16&gt;100,"CLO not suitable for this sheet. Please check BN &gt;100 sheet",
IF(ISERROR(VLOOKUP(Q16,'admin BN40-100'!J$6:M$89,4,FALSE)),"",VLOOKUP(Q16,'admin BN40-100'!J$6:M$89,4,FALSE)))))</f>
        <v>Fill in all required fields</v>
      </c>
    </row>
    <row r="17" spans="2:19" ht="15">
      <c r="B17" s="10">
        <v>12</v>
      </c>
      <c r="C17" s="41"/>
      <c r="D17" s="42"/>
      <c r="E17" s="42"/>
      <c r="F17" s="42"/>
      <c r="G17" s="42"/>
      <c r="H17" s="42"/>
      <c r="I17" s="42"/>
      <c r="J17" s="42"/>
      <c r="K17" s="42"/>
      <c r="L17" s="42"/>
      <c r="M17" s="11" t="str">
        <f>(IF(F17&gt;'admin BN40-100'!$C$41,'admin BN40-100'!$B$41,(IF(F17&gt;'admin BN40-100'!$C$40,'admin BN40-100'!$B$40,(IF(F17&gt;'admin BN40-100'!$C$39,'admin BN40-100'!$B$39,(IF(F17&gt;'admin BN40-100'!$C$38,'admin BN40-100'!$B$38,(IF(F17&gt;'admin BN40-100'!$C$37,'admin BN40-100'!$B$37,(IF(F17&gt;'admin BN40-100'!$C$36,'admin BN40-100'!$B$36,(IF(F17&gt;'admin BN40-100'!$C$35,'admin BN40-100'!$B$35,(IF(F17&gt;'admin BN40-100'!$C$34,'admin BN40-100'!$B$34,(IF(F17&gt;'admin BN40-100'!$C$33,'admin BN40-100'!$B$33,(IF(F17&gt;'admin BN40-100'!$C$32,'admin BN40-100'!$B$32,(IF(F17&gt;'admin BN40-100'!$C$31,'admin BN40-100'!$B$31,(IF(F17&gt;'admin BN40-100'!$C$30,'admin BN40-100'!$B$30,(IF(F17&gt;'admin BN40-100'!$C$29,'admin BN40-100'!$B$29,IF(F17="","",'admin BN40-100'!$B$28)))))))))))))))))))))))))))</f>
        <v/>
      </c>
      <c r="N17" s="12" t="str">
        <f>IF(ISBLANK(K17),"",IF(K17&gt;'admin BN40-100'!$D$6,"Trouble",IF(K17&gt;'admin BN40-100'!$E$6,"Safe",IF(K17&gt;'admin BN40-100'!$F$6,"Alert",IF(K17&gt;='admin BN40-100'!$G$6,"Danger","")))))</f>
        <v/>
      </c>
      <c r="O17" s="13" t="str">
        <f>IF(ISBLANK(L17),"",IF(L17&gt;'admin BN40-100'!$G$7,"Danger",IF(L17&gt;'admin BN40-100'!$F$7,"Alert",IF(L17&gt;='admin BN40-100'!$E$7,"Safe",""))))</f>
        <v/>
      </c>
      <c r="P17" s="14" t="str">
        <f>(IF(G17&gt;'admin BN40-100'!$C$23,'admin BN40-100'!$B$23,(IF(G17&gt;'admin BN40-100'!$C$22,'admin BN40-100'!$B$22,(IF(G17&gt;'admin BN40-100'!$C$21,'admin BN40-100'!$B$21,(IF(G17&gt;'admin BN40-100'!$C$20,'admin BN40-100'!$B$20,IF(G17&gt;'admin BN40-100'!$C$19,'admin BN40-100'!$B$19,"")))))))))</f>
        <v/>
      </c>
      <c r="Q17" s="14" t="str">
        <f t="shared" si="0"/>
        <v/>
      </c>
      <c r="R17" s="14">
        <f t="shared" si="1"/>
        <v>5</v>
      </c>
      <c r="S17" s="15" t="str">
        <f xml:space="preserve">
IF($R17&gt;0,"Fill in all required fields",
IF($I17&lt;40,"CLO not suitable for this sheet. Please check BN&lt;40 sheet",
IF($I17&gt;100,"CLO not suitable for this sheet. Please check BN &gt;100 sheet",
IF(ISERROR(VLOOKUP(Q17,'admin BN40-100'!J$6:M$89,4,FALSE)),"",VLOOKUP(Q17,'admin BN40-100'!J$6:M$89,4,FALSE)))))</f>
        <v>Fill in all required fields</v>
      </c>
    </row>
    <row r="18" spans="2:19" ht="15">
      <c r="B18" s="10">
        <v>13</v>
      </c>
      <c r="C18" s="41"/>
      <c r="D18" s="42"/>
      <c r="E18" s="42"/>
      <c r="F18" s="42"/>
      <c r="G18" s="42"/>
      <c r="H18" s="42"/>
      <c r="I18" s="42"/>
      <c r="J18" s="42"/>
      <c r="K18" s="42"/>
      <c r="L18" s="42"/>
      <c r="M18" s="11" t="str">
        <f>(IF(F18&gt;'admin BN40-100'!$C$41,'admin BN40-100'!$B$41,(IF(F18&gt;'admin BN40-100'!$C$40,'admin BN40-100'!$B$40,(IF(F18&gt;'admin BN40-100'!$C$39,'admin BN40-100'!$B$39,(IF(F18&gt;'admin BN40-100'!$C$38,'admin BN40-100'!$B$38,(IF(F18&gt;'admin BN40-100'!$C$37,'admin BN40-100'!$B$37,(IF(F18&gt;'admin BN40-100'!$C$36,'admin BN40-100'!$B$36,(IF(F18&gt;'admin BN40-100'!$C$35,'admin BN40-100'!$B$35,(IF(F18&gt;'admin BN40-100'!$C$34,'admin BN40-100'!$B$34,(IF(F18&gt;'admin BN40-100'!$C$33,'admin BN40-100'!$B$33,(IF(F18&gt;'admin BN40-100'!$C$32,'admin BN40-100'!$B$32,(IF(F18&gt;'admin BN40-100'!$C$31,'admin BN40-100'!$B$31,(IF(F18&gt;'admin BN40-100'!$C$30,'admin BN40-100'!$B$30,(IF(F18&gt;'admin BN40-100'!$C$29,'admin BN40-100'!$B$29,IF(F18="","",'admin BN40-100'!$B$28)))))))))))))))))))))))))))</f>
        <v/>
      </c>
      <c r="N18" s="12" t="str">
        <f>IF(ISBLANK(K18),"",IF(K18&gt;'admin BN40-100'!$D$6,"Trouble",IF(K18&gt;'admin BN40-100'!$E$6,"Safe",IF(K18&gt;'admin BN40-100'!$F$6,"Alert",IF(K18&gt;='admin BN40-100'!$G$6,"Danger","")))))</f>
        <v/>
      </c>
      <c r="O18" s="13" t="str">
        <f>IF(ISBLANK(L18),"",IF(L18&gt;'admin BN40-100'!$G$7,"Danger",IF(L18&gt;'admin BN40-100'!$F$7,"Alert",IF(L18&gt;='admin BN40-100'!$E$7,"Safe",""))))</f>
        <v/>
      </c>
      <c r="P18" s="14" t="str">
        <f>(IF(G18&gt;'admin BN40-100'!$C$23,'admin BN40-100'!$B$23,(IF(G18&gt;'admin BN40-100'!$C$22,'admin BN40-100'!$B$22,(IF(G18&gt;'admin BN40-100'!$C$21,'admin BN40-100'!$B$21,(IF(G18&gt;'admin BN40-100'!$C$20,'admin BN40-100'!$B$20,IF(G18&gt;'admin BN40-100'!$C$19,'admin BN40-100'!$B$19,"")))))))))</f>
        <v/>
      </c>
      <c r="Q18" s="14" t="str">
        <f t="shared" si="0"/>
        <v/>
      </c>
      <c r="R18" s="14">
        <f t="shared" si="1"/>
        <v>5</v>
      </c>
      <c r="S18" s="15" t="str">
        <f xml:space="preserve">
IF($R18&gt;0,"Fill in all required fields",
IF($I18&lt;40,"CLO not suitable for this sheet. Please check BN&lt;40 sheet",
IF($I18&gt;100,"CLO not suitable for this sheet. Please check BN &gt;100 sheet",
IF(ISERROR(VLOOKUP(Q18,'admin BN40-100'!J$6:M$89,4,FALSE)),"",VLOOKUP(Q18,'admin BN40-100'!J$6:M$89,4,FALSE)))))</f>
        <v>Fill in all required fields</v>
      </c>
    </row>
    <row r="19" spans="2:19" ht="15">
      <c r="B19" s="10">
        <v>14</v>
      </c>
      <c r="C19" s="41"/>
      <c r="D19" s="42"/>
      <c r="E19" s="42"/>
      <c r="F19" s="42"/>
      <c r="G19" s="42"/>
      <c r="H19" s="42"/>
      <c r="I19" s="42"/>
      <c r="J19" s="42"/>
      <c r="K19" s="42"/>
      <c r="L19" s="42"/>
      <c r="M19" s="11" t="str">
        <f>(IF(F19&gt;'admin BN40-100'!$C$41,'admin BN40-100'!$B$41,(IF(F19&gt;'admin BN40-100'!$C$40,'admin BN40-100'!$B$40,(IF(F19&gt;'admin BN40-100'!$C$39,'admin BN40-100'!$B$39,(IF(F19&gt;'admin BN40-100'!$C$38,'admin BN40-100'!$B$38,(IF(F19&gt;'admin BN40-100'!$C$37,'admin BN40-100'!$B$37,(IF(F19&gt;'admin BN40-100'!$C$36,'admin BN40-100'!$B$36,(IF(F19&gt;'admin BN40-100'!$C$35,'admin BN40-100'!$B$35,(IF(F19&gt;'admin BN40-100'!$C$34,'admin BN40-100'!$B$34,(IF(F19&gt;'admin BN40-100'!$C$33,'admin BN40-100'!$B$33,(IF(F19&gt;'admin BN40-100'!$C$32,'admin BN40-100'!$B$32,(IF(F19&gt;'admin BN40-100'!$C$31,'admin BN40-100'!$B$31,(IF(F19&gt;'admin BN40-100'!$C$30,'admin BN40-100'!$B$30,(IF(F19&gt;'admin BN40-100'!$C$29,'admin BN40-100'!$B$29,IF(F19="","",'admin BN40-100'!$B$28)))))))))))))))))))))))))))</f>
        <v/>
      </c>
      <c r="N19" s="12" t="str">
        <f>IF(ISBLANK(K19),"",IF(K19&gt;'admin BN40-100'!$D$6,"Trouble",IF(K19&gt;'admin BN40-100'!$E$6,"Safe",IF(K19&gt;'admin BN40-100'!$F$6,"Alert",IF(K19&gt;='admin BN40-100'!$G$6,"Danger","")))))</f>
        <v/>
      </c>
      <c r="O19" s="13" t="str">
        <f>IF(ISBLANK(L19),"",IF(L19&gt;'admin BN40-100'!$G$7,"Danger",IF(L19&gt;'admin BN40-100'!$F$7,"Alert",IF(L19&gt;='admin BN40-100'!$E$7,"Safe",""))))</f>
        <v/>
      </c>
      <c r="P19" s="14" t="str">
        <f>(IF(G19&gt;'admin BN40-100'!$C$23,'admin BN40-100'!$B$23,(IF(G19&gt;'admin BN40-100'!$C$22,'admin BN40-100'!$B$22,(IF(G19&gt;'admin BN40-100'!$C$21,'admin BN40-100'!$B$21,(IF(G19&gt;'admin BN40-100'!$C$20,'admin BN40-100'!$B$20,IF(G19&gt;'admin BN40-100'!$C$19,'admin BN40-100'!$B$19,"")))))))))</f>
        <v/>
      </c>
      <c r="Q19" s="14" t="str">
        <f t="shared" si="0"/>
        <v/>
      </c>
      <c r="R19" s="14">
        <f t="shared" si="1"/>
        <v>5</v>
      </c>
      <c r="S19" s="15" t="str">
        <f xml:space="preserve">
IF($R19&gt;0,"Fill in all required fields",
IF($I19&lt;40,"CLO not suitable for this sheet. Please check BN&lt;40 sheet",
IF($I19&gt;100,"CLO not suitable for this sheet. Please check BN &gt;100 sheet",
IF(ISERROR(VLOOKUP(Q19,'admin BN40-100'!J$6:M$89,4,FALSE)),"",VLOOKUP(Q19,'admin BN40-100'!J$6:M$89,4,FALSE)))))</f>
        <v>Fill in all required fields</v>
      </c>
    </row>
    <row r="20" spans="2:19" ht="15">
      <c r="B20" s="10">
        <v>15</v>
      </c>
      <c r="C20" s="41"/>
      <c r="D20" s="42"/>
      <c r="E20" s="42"/>
      <c r="F20" s="42"/>
      <c r="G20" s="42"/>
      <c r="H20" s="42"/>
      <c r="I20" s="42"/>
      <c r="J20" s="42"/>
      <c r="K20" s="42"/>
      <c r="L20" s="42"/>
      <c r="M20" s="11" t="str">
        <f>(IF(F20&gt;'admin BN40-100'!$C$41,'admin BN40-100'!$B$41,(IF(F20&gt;'admin BN40-100'!$C$40,'admin BN40-100'!$B$40,(IF(F20&gt;'admin BN40-100'!$C$39,'admin BN40-100'!$B$39,(IF(F20&gt;'admin BN40-100'!$C$38,'admin BN40-100'!$B$38,(IF(F20&gt;'admin BN40-100'!$C$37,'admin BN40-100'!$B$37,(IF(F20&gt;'admin BN40-100'!$C$36,'admin BN40-100'!$B$36,(IF(F20&gt;'admin BN40-100'!$C$35,'admin BN40-100'!$B$35,(IF(F20&gt;'admin BN40-100'!$C$34,'admin BN40-100'!$B$34,(IF(F20&gt;'admin BN40-100'!$C$33,'admin BN40-100'!$B$33,(IF(F20&gt;'admin BN40-100'!$C$32,'admin BN40-100'!$B$32,(IF(F20&gt;'admin BN40-100'!$C$31,'admin BN40-100'!$B$31,(IF(F20&gt;'admin BN40-100'!$C$30,'admin BN40-100'!$B$30,(IF(F20&gt;'admin BN40-100'!$C$29,'admin BN40-100'!$B$29,IF(F20="","",'admin BN40-100'!$B$28)))))))))))))))))))))))))))</f>
        <v/>
      </c>
      <c r="N20" s="12" t="str">
        <f>IF(ISBLANK(K20),"",IF(K20&gt;'admin BN40-100'!$D$6,"Trouble",IF(K20&gt;'admin BN40-100'!$E$6,"Safe",IF(K20&gt;'admin BN40-100'!$F$6,"Alert",IF(K20&gt;='admin BN40-100'!$G$6,"Danger","")))))</f>
        <v/>
      </c>
      <c r="O20" s="13" t="str">
        <f>IF(ISBLANK(L20),"",IF(L20&gt;'admin BN40-100'!$G$7,"Danger",IF(L20&gt;'admin BN40-100'!$F$7,"Alert",IF(L20&gt;='admin BN40-100'!$E$7,"Safe",""))))</f>
        <v/>
      </c>
      <c r="P20" s="14" t="str">
        <f>(IF(G20&gt;'admin BN40-100'!$C$23,'admin BN40-100'!$B$23,(IF(G20&gt;'admin BN40-100'!$C$22,'admin BN40-100'!$B$22,(IF(G20&gt;'admin BN40-100'!$C$21,'admin BN40-100'!$B$21,(IF(G20&gt;'admin BN40-100'!$C$20,'admin BN40-100'!$B$20,IF(G20&gt;'admin BN40-100'!$C$19,'admin BN40-100'!$B$19,"")))))))))</f>
        <v/>
      </c>
      <c r="Q20" s="14" t="str">
        <f t="shared" si="0"/>
        <v/>
      </c>
      <c r="R20" s="14">
        <f t="shared" si="1"/>
        <v>5</v>
      </c>
      <c r="S20" s="15" t="str">
        <f xml:space="preserve">
IF($R20&gt;0,"Fill in all required fields",
IF($I20&lt;40,"CLO not suitable for this sheet. Please check BN&lt;40 sheet",
IF($I20&gt;100,"CLO not suitable for this sheet. Please check BN &gt;100 sheet",
IF(ISERROR(VLOOKUP(Q20,'admin BN40-100'!J$6:M$89,4,FALSE)),"",VLOOKUP(Q20,'admin BN40-100'!J$6:M$89,4,FALSE)))))</f>
        <v>Fill in all required fields</v>
      </c>
    </row>
    <row r="21" spans="2:19" ht="15">
      <c r="B21" s="10">
        <v>16</v>
      </c>
      <c r="C21" s="41"/>
      <c r="D21" s="42"/>
      <c r="E21" s="42"/>
      <c r="F21" s="42"/>
      <c r="G21" s="42"/>
      <c r="H21" s="42"/>
      <c r="I21" s="42"/>
      <c r="J21" s="42"/>
      <c r="K21" s="42"/>
      <c r="L21" s="42"/>
      <c r="M21" s="11" t="str">
        <f>(IF(F21&gt;'admin BN40-100'!$C$41,'admin BN40-100'!$B$41,(IF(F21&gt;'admin BN40-100'!$C$40,'admin BN40-100'!$B$40,(IF(F21&gt;'admin BN40-100'!$C$39,'admin BN40-100'!$B$39,(IF(F21&gt;'admin BN40-100'!$C$38,'admin BN40-100'!$B$38,(IF(F21&gt;'admin BN40-100'!$C$37,'admin BN40-100'!$B$37,(IF(F21&gt;'admin BN40-100'!$C$36,'admin BN40-100'!$B$36,(IF(F21&gt;'admin BN40-100'!$C$35,'admin BN40-100'!$B$35,(IF(F21&gt;'admin BN40-100'!$C$34,'admin BN40-100'!$B$34,(IF(F21&gt;'admin BN40-100'!$C$33,'admin BN40-100'!$B$33,(IF(F21&gt;'admin BN40-100'!$C$32,'admin BN40-100'!$B$32,(IF(F21&gt;'admin BN40-100'!$C$31,'admin BN40-100'!$B$31,(IF(F21&gt;'admin BN40-100'!$C$30,'admin BN40-100'!$B$30,(IF(F21&gt;'admin BN40-100'!$C$29,'admin BN40-100'!$B$29,IF(F21="","",'admin BN40-100'!$B$28)))))))))))))))))))))))))))</f>
        <v/>
      </c>
      <c r="N21" s="12" t="str">
        <f>IF(ISBLANK(K21),"",IF(K21&gt;'admin BN40-100'!$D$6,"Trouble",IF(K21&gt;'admin BN40-100'!$E$6,"Safe",IF(K21&gt;'admin BN40-100'!$F$6,"Alert",IF(K21&gt;='admin BN40-100'!$G$6,"Danger","")))))</f>
        <v/>
      </c>
      <c r="O21" s="13" t="str">
        <f>IF(ISBLANK(L21),"",IF(L21&gt;'admin BN40-100'!$G$7,"Danger",IF(L21&gt;'admin BN40-100'!$F$7,"Alert",IF(L21&gt;='admin BN40-100'!$E$7,"Safe",""))))</f>
        <v/>
      </c>
      <c r="P21" s="14" t="str">
        <f>(IF(G21&gt;'admin BN40-100'!$C$23,'admin BN40-100'!$B$23,(IF(G21&gt;'admin BN40-100'!$C$22,'admin BN40-100'!$B$22,(IF(G21&gt;'admin BN40-100'!$C$21,'admin BN40-100'!$B$21,(IF(G21&gt;'admin BN40-100'!$C$20,'admin BN40-100'!$B$20,IF(G21&gt;'admin BN40-100'!$C$19,'admin BN40-100'!$B$19,"")))))))))</f>
        <v/>
      </c>
      <c r="Q21" s="14" t="str">
        <f t="shared" si="0"/>
        <v/>
      </c>
      <c r="R21" s="14">
        <f t="shared" si="1"/>
        <v>5</v>
      </c>
      <c r="S21" s="15" t="str">
        <f xml:space="preserve">
IF($R21&gt;0,"Fill in all required fields",
IF($I21&lt;40,"CLO not suitable for this sheet. Please check BN&lt;40 sheet",
IF($I21&gt;100,"CLO not suitable for this sheet. Please check BN &gt;100 sheet",
IF(ISERROR(VLOOKUP(Q21,'admin BN40-100'!J$6:M$89,4,FALSE)),"",VLOOKUP(Q21,'admin BN40-100'!J$6:M$89,4,FALSE)))))</f>
        <v>Fill in all required fields</v>
      </c>
    </row>
    <row r="22" spans="2:19" ht="15">
      <c r="B22" s="10">
        <v>17</v>
      </c>
      <c r="C22" s="41"/>
      <c r="D22" s="42"/>
      <c r="E22" s="42"/>
      <c r="F22" s="42"/>
      <c r="G22" s="42"/>
      <c r="H22" s="42"/>
      <c r="I22" s="42"/>
      <c r="J22" s="42"/>
      <c r="K22" s="42"/>
      <c r="L22" s="42"/>
      <c r="M22" s="11" t="str">
        <f>(IF(F22&gt;'admin BN40-100'!$C$41,'admin BN40-100'!$B$41,(IF(F22&gt;'admin BN40-100'!$C$40,'admin BN40-100'!$B$40,(IF(F22&gt;'admin BN40-100'!$C$39,'admin BN40-100'!$B$39,(IF(F22&gt;'admin BN40-100'!$C$38,'admin BN40-100'!$B$38,(IF(F22&gt;'admin BN40-100'!$C$37,'admin BN40-100'!$B$37,(IF(F22&gt;'admin BN40-100'!$C$36,'admin BN40-100'!$B$36,(IF(F22&gt;'admin BN40-100'!$C$35,'admin BN40-100'!$B$35,(IF(F22&gt;'admin BN40-100'!$C$34,'admin BN40-100'!$B$34,(IF(F22&gt;'admin BN40-100'!$C$33,'admin BN40-100'!$B$33,(IF(F22&gt;'admin BN40-100'!$C$32,'admin BN40-100'!$B$32,(IF(F22&gt;'admin BN40-100'!$C$31,'admin BN40-100'!$B$31,(IF(F22&gt;'admin BN40-100'!$C$30,'admin BN40-100'!$B$30,(IF(F22&gt;'admin BN40-100'!$C$29,'admin BN40-100'!$B$29,IF(F22="","",'admin BN40-100'!$B$28)))))))))))))))))))))))))))</f>
        <v/>
      </c>
      <c r="N22" s="12" t="str">
        <f>IF(ISBLANK(K22),"",IF(K22&gt;'admin BN40-100'!$D$6,"Trouble",IF(K22&gt;'admin BN40-100'!$E$6,"Safe",IF(K22&gt;'admin BN40-100'!$F$6,"Alert",IF(K22&gt;='admin BN40-100'!$G$6,"Danger","")))))</f>
        <v/>
      </c>
      <c r="O22" s="13" t="str">
        <f>IF(ISBLANK(L22),"",IF(L22&gt;'admin BN40-100'!$G$7,"Danger",IF(L22&gt;'admin BN40-100'!$F$7,"Alert",IF(L22&gt;='admin BN40-100'!$E$7,"Safe",""))))</f>
        <v/>
      </c>
      <c r="P22" s="14" t="str">
        <f>(IF(G22&gt;'admin BN40-100'!$C$23,'admin BN40-100'!$B$23,(IF(G22&gt;'admin BN40-100'!$C$22,'admin BN40-100'!$B$22,(IF(G22&gt;'admin BN40-100'!$C$21,'admin BN40-100'!$B$21,(IF(G22&gt;'admin BN40-100'!$C$20,'admin BN40-100'!$B$20,IF(G22&gt;'admin BN40-100'!$C$19,'admin BN40-100'!$B$19,"")))))))))</f>
        <v/>
      </c>
      <c r="Q22" s="14" t="str">
        <f t="shared" si="0"/>
        <v/>
      </c>
      <c r="R22" s="14">
        <f t="shared" si="1"/>
        <v>5</v>
      </c>
      <c r="S22" s="15" t="str">
        <f xml:space="preserve">
IF($R22&gt;0,"Fill in all required fields",
IF($I22&lt;40,"CLO not suitable for this sheet. Please check BN&lt;40 sheet",
IF($I22&gt;100,"CLO not suitable for this sheet. Please check BN &gt;100 sheet",
IF(ISERROR(VLOOKUP(Q22,'admin BN40-100'!J$6:M$89,4,FALSE)),"",VLOOKUP(Q22,'admin BN40-100'!J$6:M$89,4,FALSE)))))</f>
        <v>Fill in all required fields</v>
      </c>
    </row>
    <row r="23" spans="2:19" ht="15">
      <c r="B23" s="10">
        <v>18</v>
      </c>
      <c r="C23" s="41"/>
      <c r="D23" s="42"/>
      <c r="E23" s="42"/>
      <c r="F23" s="42"/>
      <c r="G23" s="42"/>
      <c r="H23" s="42"/>
      <c r="I23" s="42"/>
      <c r="J23" s="42"/>
      <c r="K23" s="42"/>
      <c r="L23" s="42"/>
      <c r="M23" s="11" t="str">
        <f>(IF(F23&gt;'admin BN40-100'!$C$41,'admin BN40-100'!$B$41,(IF(F23&gt;'admin BN40-100'!$C$40,'admin BN40-100'!$B$40,(IF(F23&gt;'admin BN40-100'!$C$39,'admin BN40-100'!$B$39,(IF(F23&gt;'admin BN40-100'!$C$38,'admin BN40-100'!$B$38,(IF(F23&gt;'admin BN40-100'!$C$37,'admin BN40-100'!$B$37,(IF(F23&gt;'admin BN40-100'!$C$36,'admin BN40-100'!$B$36,(IF(F23&gt;'admin BN40-100'!$C$35,'admin BN40-100'!$B$35,(IF(F23&gt;'admin BN40-100'!$C$34,'admin BN40-100'!$B$34,(IF(F23&gt;'admin BN40-100'!$C$33,'admin BN40-100'!$B$33,(IF(F23&gt;'admin BN40-100'!$C$32,'admin BN40-100'!$B$32,(IF(F23&gt;'admin BN40-100'!$C$31,'admin BN40-100'!$B$31,(IF(F23&gt;'admin BN40-100'!$C$30,'admin BN40-100'!$B$30,(IF(F23&gt;'admin BN40-100'!$C$29,'admin BN40-100'!$B$29,IF(F23="","",'admin BN40-100'!$B$28)))))))))))))))))))))))))))</f>
        <v/>
      </c>
      <c r="N23" s="12" t="str">
        <f>IF(ISBLANK(K23),"",IF(K23&gt;'admin BN40-100'!$D$6,"Trouble",IF(K23&gt;'admin BN40-100'!$E$6,"Safe",IF(K23&gt;'admin BN40-100'!$F$6,"Alert",IF(K23&gt;='admin BN40-100'!$G$6,"Danger","")))))</f>
        <v/>
      </c>
      <c r="O23" s="13" t="str">
        <f>IF(ISBLANK(L23),"",IF(L23&gt;'admin BN40-100'!$G$7,"Danger",IF(L23&gt;'admin BN40-100'!$F$7,"Alert",IF(L23&gt;='admin BN40-100'!$E$7,"Safe",""))))</f>
        <v/>
      </c>
      <c r="P23" s="14" t="str">
        <f>(IF(G23&gt;'admin BN40-100'!$C$23,'admin BN40-100'!$B$23,(IF(G23&gt;'admin BN40-100'!$C$22,'admin BN40-100'!$B$22,(IF(G23&gt;'admin BN40-100'!$C$21,'admin BN40-100'!$B$21,(IF(G23&gt;'admin BN40-100'!$C$20,'admin BN40-100'!$B$20,IF(G23&gt;'admin BN40-100'!$C$19,'admin BN40-100'!$B$19,"")))))))))</f>
        <v/>
      </c>
      <c r="Q23" s="14" t="str">
        <f t="shared" si="0"/>
        <v/>
      </c>
      <c r="R23" s="14">
        <f t="shared" si="1"/>
        <v>5</v>
      </c>
      <c r="S23" s="15" t="str">
        <f xml:space="preserve">
IF($R23&gt;0,"Fill in all required fields",
IF($I23&lt;40,"CLO not suitable for this sheet. Please check BN&lt;40 sheet",
IF($I23&gt;100,"CLO not suitable for this sheet. Please check BN &gt;100 sheet",
IF(ISERROR(VLOOKUP(Q23,'admin BN40-100'!J$6:M$89,4,FALSE)),"",VLOOKUP(Q23,'admin BN40-100'!J$6:M$89,4,FALSE)))))</f>
        <v>Fill in all required fields</v>
      </c>
    </row>
    <row r="24" spans="2:19" ht="15">
      <c r="B24" s="10">
        <v>19</v>
      </c>
      <c r="C24" s="41"/>
      <c r="D24" s="42"/>
      <c r="E24" s="42"/>
      <c r="F24" s="42"/>
      <c r="G24" s="42"/>
      <c r="H24" s="42"/>
      <c r="I24" s="42"/>
      <c r="J24" s="42"/>
      <c r="K24" s="42"/>
      <c r="L24" s="42"/>
      <c r="M24" s="11" t="str">
        <f>(IF(F24&gt;'admin BN40-100'!$C$41,'admin BN40-100'!$B$41,(IF(F24&gt;'admin BN40-100'!$C$40,'admin BN40-100'!$B$40,(IF(F24&gt;'admin BN40-100'!$C$39,'admin BN40-100'!$B$39,(IF(F24&gt;'admin BN40-100'!$C$38,'admin BN40-100'!$B$38,(IF(F24&gt;'admin BN40-100'!$C$37,'admin BN40-100'!$B$37,(IF(F24&gt;'admin BN40-100'!$C$36,'admin BN40-100'!$B$36,(IF(F24&gt;'admin BN40-100'!$C$35,'admin BN40-100'!$B$35,(IF(F24&gt;'admin BN40-100'!$C$34,'admin BN40-100'!$B$34,(IF(F24&gt;'admin BN40-100'!$C$33,'admin BN40-100'!$B$33,(IF(F24&gt;'admin BN40-100'!$C$32,'admin BN40-100'!$B$32,(IF(F24&gt;'admin BN40-100'!$C$31,'admin BN40-100'!$B$31,(IF(F24&gt;'admin BN40-100'!$C$30,'admin BN40-100'!$B$30,(IF(F24&gt;'admin BN40-100'!$C$29,'admin BN40-100'!$B$29,IF(F24="","",'admin BN40-100'!$B$28)))))))))))))))))))))))))))</f>
        <v/>
      </c>
      <c r="N24" s="12" t="str">
        <f>IF(ISBLANK(K24),"",IF(K24&gt;'admin BN40-100'!$D$6,"Trouble",IF(K24&gt;'admin BN40-100'!$E$6,"Safe",IF(K24&gt;'admin BN40-100'!$F$6,"Alert",IF(K24&gt;='admin BN40-100'!$G$6,"Danger","")))))</f>
        <v/>
      </c>
      <c r="O24" s="13" t="str">
        <f>IF(ISBLANK(L24),"",IF(L24&gt;'admin BN40-100'!$G$7,"Danger",IF(L24&gt;'admin BN40-100'!$F$7,"Alert",IF(L24&gt;='admin BN40-100'!$E$7,"Safe",""))))</f>
        <v/>
      </c>
      <c r="P24" s="14" t="str">
        <f>(IF(G24&gt;'admin BN40-100'!$C$23,'admin BN40-100'!$B$23,(IF(G24&gt;'admin BN40-100'!$C$22,'admin BN40-100'!$B$22,(IF(G24&gt;'admin BN40-100'!$C$21,'admin BN40-100'!$B$21,(IF(G24&gt;'admin BN40-100'!$C$20,'admin BN40-100'!$B$20,IF(G24&gt;'admin BN40-100'!$C$19,'admin BN40-100'!$B$19,"")))))))))</f>
        <v/>
      </c>
      <c r="Q24" s="14" t="str">
        <f t="shared" si="0"/>
        <v/>
      </c>
      <c r="R24" s="14">
        <f t="shared" si="1"/>
        <v>5</v>
      </c>
      <c r="S24" s="15" t="str">
        <f xml:space="preserve">
IF($R24&gt;0,"Fill in all required fields",
IF($I24&lt;40,"CLO not suitable for this sheet. Please check BN&lt;40 sheet",
IF($I24&gt;100,"CLO not suitable for this sheet. Please check BN &gt;100 sheet",
IF(ISERROR(VLOOKUP(Q24,'admin BN40-100'!J$6:M$89,4,FALSE)),"",VLOOKUP(Q24,'admin BN40-100'!J$6:M$89,4,FALSE)))))</f>
        <v>Fill in all required fields</v>
      </c>
    </row>
    <row r="25" spans="2:19" ht="15">
      <c r="B25" s="10">
        <v>20</v>
      </c>
      <c r="C25" s="41"/>
      <c r="D25" s="42"/>
      <c r="E25" s="42"/>
      <c r="F25" s="42"/>
      <c r="G25" s="42"/>
      <c r="H25" s="42"/>
      <c r="I25" s="42"/>
      <c r="J25" s="42"/>
      <c r="K25" s="42"/>
      <c r="L25" s="42"/>
      <c r="M25" s="11" t="str">
        <f>(IF(F25&gt;'admin BN40-100'!$C$41,'admin BN40-100'!$B$41,(IF(F25&gt;'admin BN40-100'!$C$40,'admin BN40-100'!$B$40,(IF(F25&gt;'admin BN40-100'!$C$39,'admin BN40-100'!$B$39,(IF(F25&gt;'admin BN40-100'!$C$38,'admin BN40-100'!$B$38,(IF(F25&gt;'admin BN40-100'!$C$37,'admin BN40-100'!$B$37,(IF(F25&gt;'admin BN40-100'!$C$36,'admin BN40-100'!$B$36,(IF(F25&gt;'admin BN40-100'!$C$35,'admin BN40-100'!$B$35,(IF(F25&gt;'admin BN40-100'!$C$34,'admin BN40-100'!$B$34,(IF(F25&gt;'admin BN40-100'!$C$33,'admin BN40-100'!$B$33,(IF(F25&gt;'admin BN40-100'!$C$32,'admin BN40-100'!$B$32,(IF(F25&gt;'admin BN40-100'!$C$31,'admin BN40-100'!$B$31,(IF(F25&gt;'admin BN40-100'!$C$30,'admin BN40-100'!$B$30,(IF(F25&gt;'admin BN40-100'!$C$29,'admin BN40-100'!$B$29,IF(F25="","",'admin BN40-100'!$B$28)))))))))))))))))))))))))))</f>
        <v/>
      </c>
      <c r="N25" s="12" t="str">
        <f>IF(ISBLANK(K25),"",IF(K25&gt;'admin BN40-100'!$D$6,"Trouble",IF(K25&gt;'admin BN40-100'!$E$6,"Safe",IF(K25&gt;'admin BN40-100'!$F$6,"Alert",IF(K25&gt;='admin BN40-100'!$G$6,"Danger","")))))</f>
        <v/>
      </c>
      <c r="O25" s="13" t="str">
        <f>IF(ISBLANK(L25),"",IF(L25&gt;'admin BN40-100'!$G$7,"Danger",IF(L25&gt;'admin BN40-100'!$F$7,"Alert",IF(L25&gt;='admin BN40-100'!$E$7,"Safe",""))))</f>
        <v/>
      </c>
      <c r="P25" s="14" t="str">
        <f>(IF(G25&gt;'admin BN40-100'!$C$23,'admin BN40-100'!$B$23,(IF(G25&gt;'admin BN40-100'!$C$22,'admin BN40-100'!$B$22,(IF(G25&gt;'admin BN40-100'!$C$21,'admin BN40-100'!$B$21,(IF(G25&gt;'admin BN40-100'!$C$20,'admin BN40-100'!$B$20,IF(G25&gt;'admin BN40-100'!$C$19,'admin BN40-100'!$B$19,"")))))))))</f>
        <v/>
      </c>
      <c r="Q25" s="14" t="str">
        <f t="shared" si="0"/>
        <v/>
      </c>
      <c r="R25" s="14">
        <f t="shared" si="1"/>
        <v>5</v>
      </c>
      <c r="S25" s="15" t="str">
        <f xml:space="preserve">
IF($R25&gt;0,"Fill in all required fields",
IF($I25&lt;40,"CLO not suitable for this sheet. Please check BN&lt;40 sheet",
IF($I25&gt;100,"CLO not suitable for this sheet. Please check BN &gt;100 sheet",
IF(ISERROR(VLOOKUP(Q25,'admin BN40-100'!J$6:M$89,4,FALSE)),"",VLOOKUP(Q25,'admin BN40-100'!J$6:M$89,4,FALSE)))))</f>
        <v>Fill in all required fields</v>
      </c>
    </row>
    <row r="26" spans="2:19" ht="15">
      <c r="B26" s="10">
        <v>21</v>
      </c>
      <c r="C26" s="41"/>
      <c r="D26" s="42"/>
      <c r="E26" s="42"/>
      <c r="F26" s="42"/>
      <c r="G26" s="42"/>
      <c r="H26" s="42"/>
      <c r="I26" s="42"/>
      <c r="J26" s="42"/>
      <c r="K26" s="42"/>
      <c r="L26" s="42"/>
      <c r="M26" s="11" t="str">
        <f>(IF(F26&gt;'admin BN40-100'!$C$41,'admin BN40-100'!$B$41,(IF(F26&gt;'admin BN40-100'!$C$40,'admin BN40-100'!$B$40,(IF(F26&gt;'admin BN40-100'!$C$39,'admin BN40-100'!$B$39,(IF(F26&gt;'admin BN40-100'!$C$38,'admin BN40-100'!$B$38,(IF(F26&gt;'admin BN40-100'!$C$37,'admin BN40-100'!$B$37,(IF(F26&gt;'admin BN40-100'!$C$36,'admin BN40-100'!$B$36,(IF(F26&gt;'admin BN40-100'!$C$35,'admin BN40-100'!$B$35,(IF(F26&gt;'admin BN40-100'!$C$34,'admin BN40-100'!$B$34,(IF(F26&gt;'admin BN40-100'!$C$33,'admin BN40-100'!$B$33,(IF(F26&gt;'admin BN40-100'!$C$32,'admin BN40-100'!$B$32,(IF(F26&gt;'admin BN40-100'!$C$31,'admin BN40-100'!$B$31,(IF(F26&gt;'admin BN40-100'!$C$30,'admin BN40-100'!$B$30,(IF(F26&gt;'admin BN40-100'!$C$29,'admin BN40-100'!$B$29,IF(F26="","",'admin BN40-100'!$B$28)))))))))))))))))))))))))))</f>
        <v/>
      </c>
      <c r="N26" s="12" t="str">
        <f>IF(ISBLANK(K26),"",IF(K26&gt;'admin BN40-100'!$D$6,"Trouble",IF(K26&gt;'admin BN40-100'!$E$6,"Safe",IF(K26&gt;'admin BN40-100'!$F$6,"Alert",IF(K26&gt;='admin BN40-100'!$G$6,"Danger","")))))</f>
        <v/>
      </c>
      <c r="O26" s="13" t="str">
        <f>IF(ISBLANK(L26),"",IF(L26&gt;'admin BN40-100'!$G$7,"Danger",IF(L26&gt;'admin BN40-100'!$F$7,"Alert",IF(L26&gt;='admin BN40-100'!$E$7,"Safe",""))))</f>
        <v/>
      </c>
      <c r="P26" s="14" t="str">
        <f>(IF(G26&gt;'admin BN40-100'!$C$23,'admin BN40-100'!$B$23,(IF(G26&gt;'admin BN40-100'!$C$22,'admin BN40-100'!$B$22,(IF(G26&gt;'admin BN40-100'!$C$21,'admin BN40-100'!$B$21,(IF(G26&gt;'admin BN40-100'!$C$20,'admin BN40-100'!$B$20,IF(G26&gt;'admin BN40-100'!$C$19,'admin BN40-100'!$B$19,"")))))))))</f>
        <v/>
      </c>
      <c r="Q26" s="14" t="str">
        <f t="shared" si="0"/>
        <v/>
      </c>
      <c r="R26" s="14">
        <f t="shared" si="1"/>
        <v>5</v>
      </c>
      <c r="S26" s="15" t="str">
        <f xml:space="preserve">
IF($R26&gt;0,"Fill in all required fields",
IF($I26&lt;40,"CLO not suitable for this sheet. Please check BN&lt;40 sheet",
IF($I26&gt;100,"CLO not suitable for this sheet. Please check BN &gt;100 sheet",
IF(ISERROR(VLOOKUP(Q26,'admin BN40-100'!J$6:M$89,4,FALSE)),"",VLOOKUP(Q26,'admin BN40-100'!J$6:M$89,4,FALSE)))))</f>
        <v>Fill in all required fields</v>
      </c>
    </row>
    <row r="27" spans="2:19" ht="15">
      <c r="B27" s="10">
        <v>22</v>
      </c>
      <c r="C27" s="41"/>
      <c r="D27" s="42"/>
      <c r="E27" s="42"/>
      <c r="F27" s="42"/>
      <c r="G27" s="42"/>
      <c r="H27" s="42"/>
      <c r="I27" s="42"/>
      <c r="J27" s="42"/>
      <c r="K27" s="42"/>
      <c r="L27" s="42"/>
      <c r="M27" s="11" t="str">
        <f>(IF(F27&gt;'admin BN40-100'!$C$41,'admin BN40-100'!$B$41,(IF(F27&gt;'admin BN40-100'!$C$40,'admin BN40-100'!$B$40,(IF(F27&gt;'admin BN40-100'!$C$39,'admin BN40-100'!$B$39,(IF(F27&gt;'admin BN40-100'!$C$38,'admin BN40-100'!$B$38,(IF(F27&gt;'admin BN40-100'!$C$37,'admin BN40-100'!$B$37,(IF(F27&gt;'admin BN40-100'!$C$36,'admin BN40-100'!$B$36,(IF(F27&gt;'admin BN40-100'!$C$35,'admin BN40-100'!$B$35,(IF(F27&gt;'admin BN40-100'!$C$34,'admin BN40-100'!$B$34,(IF(F27&gt;'admin BN40-100'!$C$33,'admin BN40-100'!$B$33,(IF(F27&gt;'admin BN40-100'!$C$32,'admin BN40-100'!$B$32,(IF(F27&gt;'admin BN40-100'!$C$31,'admin BN40-100'!$B$31,(IF(F27&gt;'admin BN40-100'!$C$30,'admin BN40-100'!$B$30,(IF(F27&gt;'admin BN40-100'!$C$29,'admin BN40-100'!$B$29,IF(F27="","",'admin BN40-100'!$B$28)))))))))))))))))))))))))))</f>
        <v/>
      </c>
      <c r="N27" s="12" t="str">
        <f>IF(ISBLANK(K27),"",IF(K27&gt;'admin BN40-100'!$D$6,"Trouble",IF(K27&gt;'admin BN40-100'!$E$6,"Safe",IF(K27&gt;'admin BN40-100'!$F$6,"Alert",IF(K27&gt;='admin BN40-100'!$G$6,"Danger","")))))</f>
        <v/>
      </c>
      <c r="O27" s="13" t="str">
        <f>IF(ISBLANK(L27),"",IF(L27&gt;'admin BN40-100'!$G$7,"Danger",IF(L27&gt;'admin BN40-100'!$F$7,"Alert",IF(L27&gt;='admin BN40-100'!$E$7,"Safe",""))))</f>
        <v/>
      </c>
      <c r="P27" s="14" t="str">
        <f>(IF(G27&gt;'admin BN40-100'!$C$23,'admin BN40-100'!$B$23,(IF(G27&gt;'admin BN40-100'!$C$22,'admin BN40-100'!$B$22,(IF(G27&gt;'admin BN40-100'!$C$21,'admin BN40-100'!$B$21,(IF(G27&gt;'admin BN40-100'!$C$20,'admin BN40-100'!$B$20,IF(G27&gt;'admin BN40-100'!$C$19,'admin BN40-100'!$B$19,"")))))))))</f>
        <v/>
      </c>
      <c r="Q27" s="14" t="str">
        <f t="shared" si="0"/>
        <v/>
      </c>
      <c r="R27" s="14">
        <f t="shared" si="1"/>
        <v>5</v>
      </c>
      <c r="S27" s="15" t="str">
        <f xml:space="preserve">
IF($R27&gt;0,"Fill in all required fields",
IF($I27&lt;40,"CLO not suitable for this sheet. Please check BN&lt;40 sheet",
IF($I27&gt;100,"CLO not suitable for this sheet. Please check BN &gt;100 sheet",
IF(ISERROR(VLOOKUP(Q27,'admin BN40-100'!J$6:M$89,4,FALSE)),"",VLOOKUP(Q27,'admin BN40-100'!J$6:M$89,4,FALSE)))))</f>
        <v>Fill in all required fields</v>
      </c>
    </row>
    <row r="28" spans="2:19" ht="15">
      <c r="B28" s="10">
        <v>23</v>
      </c>
      <c r="C28" s="41"/>
      <c r="D28" s="42"/>
      <c r="E28" s="42"/>
      <c r="F28" s="42"/>
      <c r="G28" s="42"/>
      <c r="H28" s="42"/>
      <c r="I28" s="42"/>
      <c r="J28" s="42"/>
      <c r="K28" s="42"/>
      <c r="L28" s="42"/>
      <c r="M28" s="11" t="str">
        <f>(IF(F28&gt;'admin BN40-100'!$C$41,'admin BN40-100'!$B$41,(IF(F28&gt;'admin BN40-100'!$C$40,'admin BN40-100'!$B$40,(IF(F28&gt;'admin BN40-100'!$C$39,'admin BN40-100'!$B$39,(IF(F28&gt;'admin BN40-100'!$C$38,'admin BN40-100'!$B$38,(IF(F28&gt;'admin BN40-100'!$C$37,'admin BN40-100'!$B$37,(IF(F28&gt;'admin BN40-100'!$C$36,'admin BN40-100'!$B$36,(IF(F28&gt;'admin BN40-100'!$C$35,'admin BN40-100'!$B$35,(IF(F28&gt;'admin BN40-100'!$C$34,'admin BN40-100'!$B$34,(IF(F28&gt;'admin BN40-100'!$C$33,'admin BN40-100'!$B$33,(IF(F28&gt;'admin BN40-100'!$C$32,'admin BN40-100'!$B$32,(IF(F28&gt;'admin BN40-100'!$C$31,'admin BN40-100'!$B$31,(IF(F28&gt;'admin BN40-100'!$C$30,'admin BN40-100'!$B$30,(IF(F28&gt;'admin BN40-100'!$C$29,'admin BN40-100'!$B$29,IF(F28="","",'admin BN40-100'!$B$28)))))))))))))))))))))))))))</f>
        <v/>
      </c>
      <c r="N28" s="12" t="str">
        <f>IF(ISBLANK(K28),"",IF(K28&gt;'admin BN40-100'!$D$6,"Trouble",IF(K28&gt;'admin BN40-100'!$E$6,"Safe",IF(K28&gt;'admin BN40-100'!$F$6,"Alert",IF(K28&gt;='admin BN40-100'!$G$6,"Danger","")))))</f>
        <v/>
      </c>
      <c r="O28" s="13" t="str">
        <f>IF(ISBLANK(L28),"",IF(L28&gt;'admin BN40-100'!$G$7,"Danger",IF(L28&gt;'admin BN40-100'!$F$7,"Alert",IF(L28&gt;='admin BN40-100'!$E$7,"Safe",""))))</f>
        <v/>
      </c>
      <c r="P28" s="14" t="str">
        <f>(IF(G28&gt;'admin BN40-100'!$C$23,'admin BN40-100'!$B$23,(IF(G28&gt;'admin BN40-100'!$C$22,'admin BN40-100'!$B$22,(IF(G28&gt;'admin BN40-100'!$C$21,'admin BN40-100'!$B$21,(IF(G28&gt;'admin BN40-100'!$C$20,'admin BN40-100'!$B$20,IF(G28&gt;'admin BN40-100'!$C$19,'admin BN40-100'!$B$19,"")))))))))</f>
        <v/>
      </c>
      <c r="Q28" s="14" t="str">
        <f t="shared" si="0"/>
        <v/>
      </c>
      <c r="R28" s="14">
        <f t="shared" si="1"/>
        <v>5</v>
      </c>
      <c r="S28" s="15" t="str">
        <f xml:space="preserve">
IF($R28&gt;0,"Fill in all required fields",
IF($I28&lt;40,"CLO not suitable for this sheet. Please check BN&lt;40 sheet",
IF($I28&gt;100,"CLO not suitable for this sheet. Please check BN &gt;100 sheet",
IF(ISERROR(VLOOKUP(Q28,'admin BN40-100'!J$6:M$89,4,FALSE)),"",VLOOKUP(Q28,'admin BN40-100'!J$6:M$89,4,FALSE)))))</f>
        <v>Fill in all required fields</v>
      </c>
    </row>
    <row r="29" spans="2:19" ht="15">
      <c r="B29" s="10">
        <v>24</v>
      </c>
      <c r="C29" s="41"/>
      <c r="D29" s="42"/>
      <c r="E29" s="42"/>
      <c r="F29" s="42"/>
      <c r="G29" s="42"/>
      <c r="H29" s="42"/>
      <c r="I29" s="42"/>
      <c r="J29" s="42"/>
      <c r="K29" s="42"/>
      <c r="L29" s="42"/>
      <c r="M29" s="11" t="str">
        <f>(IF(F29&gt;'admin BN40-100'!$C$41,'admin BN40-100'!$B$41,(IF(F29&gt;'admin BN40-100'!$C$40,'admin BN40-100'!$B$40,(IF(F29&gt;'admin BN40-100'!$C$39,'admin BN40-100'!$B$39,(IF(F29&gt;'admin BN40-100'!$C$38,'admin BN40-100'!$B$38,(IF(F29&gt;'admin BN40-100'!$C$37,'admin BN40-100'!$B$37,(IF(F29&gt;'admin BN40-100'!$C$36,'admin BN40-100'!$B$36,(IF(F29&gt;'admin BN40-100'!$C$35,'admin BN40-100'!$B$35,(IF(F29&gt;'admin BN40-100'!$C$34,'admin BN40-100'!$B$34,(IF(F29&gt;'admin BN40-100'!$C$33,'admin BN40-100'!$B$33,(IF(F29&gt;'admin BN40-100'!$C$32,'admin BN40-100'!$B$32,(IF(F29&gt;'admin BN40-100'!$C$31,'admin BN40-100'!$B$31,(IF(F29&gt;'admin BN40-100'!$C$30,'admin BN40-100'!$B$30,(IF(F29&gt;'admin BN40-100'!$C$29,'admin BN40-100'!$B$29,IF(F29="","",'admin BN40-100'!$B$28)))))))))))))))))))))))))))</f>
        <v/>
      </c>
      <c r="N29" s="12" t="str">
        <f>IF(ISBLANK(K29),"",IF(K29&gt;'admin BN40-100'!$D$6,"Trouble",IF(K29&gt;'admin BN40-100'!$E$6,"Safe",IF(K29&gt;'admin BN40-100'!$F$6,"Alert",IF(K29&gt;='admin BN40-100'!$G$6,"Danger","")))))</f>
        <v/>
      </c>
      <c r="O29" s="13" t="str">
        <f>IF(ISBLANK(L29),"",IF(L29&gt;'admin BN40-100'!$G$7,"Danger",IF(L29&gt;'admin BN40-100'!$F$7,"Alert",IF(L29&gt;='admin BN40-100'!$E$7,"Safe",""))))</f>
        <v/>
      </c>
      <c r="P29" s="14" t="str">
        <f>(IF(G29&gt;'admin BN40-100'!$C$23,'admin BN40-100'!$B$23,(IF(G29&gt;'admin BN40-100'!$C$22,'admin BN40-100'!$B$22,(IF(G29&gt;'admin BN40-100'!$C$21,'admin BN40-100'!$B$21,(IF(G29&gt;'admin BN40-100'!$C$20,'admin BN40-100'!$B$20,IF(G29&gt;'admin BN40-100'!$C$19,'admin BN40-100'!$B$19,"")))))))))</f>
        <v/>
      </c>
      <c r="Q29" s="14" t="str">
        <f t="shared" si="0"/>
        <v/>
      </c>
      <c r="R29" s="14">
        <f t="shared" si="1"/>
        <v>5</v>
      </c>
      <c r="S29" s="15" t="str">
        <f xml:space="preserve">
IF($R29&gt;0,"Fill in all required fields",
IF($I29&lt;40,"CLO not suitable for this sheet. Please check BN&lt;40 sheet",
IF($I29&gt;100,"CLO not suitable for this sheet. Please check BN &gt;100 sheet",
IF(ISERROR(VLOOKUP(Q29,'admin BN40-100'!J$6:M$89,4,FALSE)),"",VLOOKUP(Q29,'admin BN40-100'!J$6:M$89,4,FALSE)))))</f>
        <v>Fill in all required fields</v>
      </c>
    </row>
    <row r="30" spans="2:19" ht="15">
      <c r="B30" s="10">
        <v>25</v>
      </c>
      <c r="C30" s="41"/>
      <c r="D30" s="42"/>
      <c r="E30" s="42"/>
      <c r="F30" s="42"/>
      <c r="G30" s="42"/>
      <c r="H30" s="42"/>
      <c r="I30" s="42"/>
      <c r="J30" s="42"/>
      <c r="K30" s="42"/>
      <c r="L30" s="42"/>
      <c r="M30" s="11" t="str">
        <f>(IF(F30&gt;'admin BN40-100'!$C$41,'admin BN40-100'!$B$41,(IF(F30&gt;'admin BN40-100'!$C$40,'admin BN40-100'!$B$40,(IF(F30&gt;'admin BN40-100'!$C$39,'admin BN40-100'!$B$39,(IF(F30&gt;'admin BN40-100'!$C$38,'admin BN40-100'!$B$38,(IF(F30&gt;'admin BN40-100'!$C$37,'admin BN40-100'!$B$37,(IF(F30&gt;'admin BN40-100'!$C$36,'admin BN40-100'!$B$36,(IF(F30&gt;'admin BN40-100'!$C$35,'admin BN40-100'!$B$35,(IF(F30&gt;'admin BN40-100'!$C$34,'admin BN40-100'!$B$34,(IF(F30&gt;'admin BN40-100'!$C$33,'admin BN40-100'!$B$33,(IF(F30&gt;'admin BN40-100'!$C$32,'admin BN40-100'!$B$32,(IF(F30&gt;'admin BN40-100'!$C$31,'admin BN40-100'!$B$31,(IF(F30&gt;'admin BN40-100'!$C$30,'admin BN40-100'!$B$30,(IF(F30&gt;'admin BN40-100'!$C$29,'admin BN40-100'!$B$29,IF(F30="","",'admin BN40-100'!$B$28)))))))))))))))))))))))))))</f>
        <v/>
      </c>
      <c r="N30" s="12" t="str">
        <f>IF(ISBLANK(K30),"",IF(K30&gt;'admin BN40-100'!$D$6,"Trouble",IF(K30&gt;'admin BN40-100'!$E$6,"Safe",IF(K30&gt;'admin BN40-100'!$F$6,"Alert",IF(K30&gt;='admin BN40-100'!$G$6,"Danger","")))))</f>
        <v/>
      </c>
      <c r="O30" s="13" t="str">
        <f>IF(ISBLANK(L30),"",IF(L30&gt;'admin BN40-100'!$G$7,"Danger",IF(L30&gt;'admin BN40-100'!$F$7,"Alert",IF(L30&gt;='admin BN40-100'!$E$7,"Safe",""))))</f>
        <v/>
      </c>
      <c r="P30" s="14" t="str">
        <f>(IF(G30&gt;'admin BN40-100'!$C$23,'admin BN40-100'!$B$23,(IF(G30&gt;'admin BN40-100'!$C$22,'admin BN40-100'!$B$22,(IF(G30&gt;'admin BN40-100'!$C$21,'admin BN40-100'!$B$21,(IF(G30&gt;'admin BN40-100'!$C$20,'admin BN40-100'!$B$20,IF(G30&gt;'admin BN40-100'!$C$19,'admin BN40-100'!$B$19,"")))))))))</f>
        <v/>
      </c>
      <c r="Q30" s="14" t="str">
        <f t="shared" si="0"/>
        <v/>
      </c>
      <c r="R30" s="14">
        <f t="shared" si="1"/>
        <v>5</v>
      </c>
      <c r="S30" s="15" t="str">
        <f xml:space="preserve">
IF($R30&gt;0,"Fill in all required fields",
IF($I30&lt;40,"CLO not suitable for this sheet. Please check BN&lt;40 sheet",
IF($I30&gt;100,"CLO not suitable for this sheet. Please check BN &gt;100 sheet",
IF(ISERROR(VLOOKUP(Q30,'admin BN40-100'!J$6:M$89,4,FALSE)),"",VLOOKUP(Q30,'admin BN40-100'!J$6:M$89,4,FALSE)))))</f>
        <v>Fill in all required fields</v>
      </c>
    </row>
    <row r="31" spans="2:19" ht="15">
      <c r="B31" s="10">
        <v>26</v>
      </c>
      <c r="C31" s="41"/>
      <c r="D31" s="42"/>
      <c r="E31" s="42"/>
      <c r="F31" s="42"/>
      <c r="G31" s="42"/>
      <c r="H31" s="42"/>
      <c r="I31" s="42"/>
      <c r="J31" s="42"/>
      <c r="K31" s="42"/>
      <c r="L31" s="42"/>
      <c r="M31" s="11" t="str">
        <f>(IF(F31&gt;'admin BN40-100'!$C$41,'admin BN40-100'!$B$41,(IF(F31&gt;'admin BN40-100'!$C$40,'admin BN40-100'!$B$40,(IF(F31&gt;'admin BN40-100'!$C$39,'admin BN40-100'!$B$39,(IF(F31&gt;'admin BN40-100'!$C$38,'admin BN40-100'!$B$38,(IF(F31&gt;'admin BN40-100'!$C$37,'admin BN40-100'!$B$37,(IF(F31&gt;'admin BN40-100'!$C$36,'admin BN40-100'!$B$36,(IF(F31&gt;'admin BN40-100'!$C$35,'admin BN40-100'!$B$35,(IF(F31&gt;'admin BN40-100'!$C$34,'admin BN40-100'!$B$34,(IF(F31&gt;'admin BN40-100'!$C$33,'admin BN40-100'!$B$33,(IF(F31&gt;'admin BN40-100'!$C$32,'admin BN40-100'!$B$32,(IF(F31&gt;'admin BN40-100'!$C$31,'admin BN40-100'!$B$31,(IF(F31&gt;'admin BN40-100'!$C$30,'admin BN40-100'!$B$30,(IF(F31&gt;'admin BN40-100'!$C$29,'admin BN40-100'!$B$29,IF(F31="","",'admin BN40-100'!$B$28)))))))))))))))))))))))))))</f>
        <v/>
      </c>
      <c r="N31" s="12" t="str">
        <f>IF(ISBLANK(K31),"",IF(K31&gt;'admin BN40-100'!$D$6,"Trouble",IF(K31&gt;'admin BN40-100'!$E$6,"Safe",IF(K31&gt;'admin BN40-100'!$F$6,"Alert",IF(K31&gt;='admin BN40-100'!$G$6,"Danger","")))))</f>
        <v/>
      </c>
      <c r="O31" s="13" t="str">
        <f>IF(ISBLANK(L31),"",IF(L31&gt;'admin BN40-100'!$G$7,"Danger",IF(L31&gt;'admin BN40-100'!$F$7,"Alert",IF(L31&gt;='admin BN40-100'!$E$7,"Safe",""))))</f>
        <v/>
      </c>
      <c r="P31" s="14" t="str">
        <f>(IF(G31&gt;'admin BN40-100'!$C$23,'admin BN40-100'!$B$23,(IF(G31&gt;'admin BN40-100'!$C$22,'admin BN40-100'!$B$22,(IF(G31&gt;'admin BN40-100'!$C$21,'admin BN40-100'!$B$21,(IF(G31&gt;'admin BN40-100'!$C$20,'admin BN40-100'!$B$20,IF(G31&gt;'admin BN40-100'!$C$19,'admin BN40-100'!$B$19,"")))))))))</f>
        <v/>
      </c>
      <c r="Q31" s="14" t="str">
        <f t="shared" si="0"/>
        <v/>
      </c>
      <c r="R31" s="14">
        <f t="shared" si="1"/>
        <v>5</v>
      </c>
      <c r="S31" s="15" t="str">
        <f xml:space="preserve">
IF($R31&gt;0,"Fill in all required fields",
IF($I31&lt;40,"CLO not suitable for this sheet. Please check BN&lt;40 sheet",
IF($I31&gt;100,"CLO not suitable for this sheet. Please check BN &gt;100 sheet",
IF(ISERROR(VLOOKUP(Q31,'admin BN40-100'!J$6:M$89,4,FALSE)),"",VLOOKUP(Q31,'admin BN40-100'!J$6:M$89,4,FALSE)))))</f>
        <v>Fill in all required fields</v>
      </c>
    </row>
    <row r="32" spans="2:19" ht="15">
      <c r="B32" s="10">
        <v>27</v>
      </c>
      <c r="C32" s="41"/>
      <c r="D32" s="42"/>
      <c r="E32" s="42"/>
      <c r="F32" s="42"/>
      <c r="G32" s="42"/>
      <c r="H32" s="42"/>
      <c r="I32" s="42"/>
      <c r="J32" s="42"/>
      <c r="K32" s="42"/>
      <c r="L32" s="42"/>
      <c r="M32" s="11" t="str">
        <f>(IF(F32&gt;'admin BN40-100'!$C$41,'admin BN40-100'!$B$41,(IF(F32&gt;'admin BN40-100'!$C$40,'admin BN40-100'!$B$40,(IF(F32&gt;'admin BN40-100'!$C$39,'admin BN40-100'!$B$39,(IF(F32&gt;'admin BN40-100'!$C$38,'admin BN40-100'!$B$38,(IF(F32&gt;'admin BN40-100'!$C$37,'admin BN40-100'!$B$37,(IF(F32&gt;'admin BN40-100'!$C$36,'admin BN40-100'!$B$36,(IF(F32&gt;'admin BN40-100'!$C$35,'admin BN40-100'!$B$35,(IF(F32&gt;'admin BN40-100'!$C$34,'admin BN40-100'!$B$34,(IF(F32&gt;'admin BN40-100'!$C$33,'admin BN40-100'!$B$33,(IF(F32&gt;'admin BN40-100'!$C$32,'admin BN40-100'!$B$32,(IF(F32&gt;'admin BN40-100'!$C$31,'admin BN40-100'!$B$31,(IF(F32&gt;'admin BN40-100'!$C$30,'admin BN40-100'!$B$30,(IF(F32&gt;'admin BN40-100'!$C$29,'admin BN40-100'!$B$29,IF(F32="","",'admin BN40-100'!$B$28)))))))))))))))))))))))))))</f>
        <v/>
      </c>
      <c r="N32" s="12" t="str">
        <f>IF(ISBLANK(K32),"",IF(K32&gt;'admin BN40-100'!$D$6,"Trouble",IF(K32&gt;'admin BN40-100'!$E$6,"Safe",IF(K32&gt;'admin BN40-100'!$F$6,"Alert",IF(K32&gt;='admin BN40-100'!$G$6,"Danger","")))))</f>
        <v/>
      </c>
      <c r="O32" s="13" t="str">
        <f>IF(ISBLANK(L32),"",IF(L32&gt;'admin BN40-100'!$G$7,"Danger",IF(L32&gt;'admin BN40-100'!$F$7,"Alert",IF(L32&gt;='admin BN40-100'!$E$7,"Safe",""))))</f>
        <v/>
      </c>
      <c r="P32" s="14" t="str">
        <f>(IF(G32&gt;'admin BN40-100'!$C$23,'admin BN40-100'!$B$23,(IF(G32&gt;'admin BN40-100'!$C$22,'admin BN40-100'!$B$22,(IF(G32&gt;'admin BN40-100'!$C$21,'admin BN40-100'!$B$21,(IF(G32&gt;'admin BN40-100'!$C$20,'admin BN40-100'!$B$20,IF(G32&gt;'admin BN40-100'!$C$19,'admin BN40-100'!$B$19,"")))))))))</f>
        <v/>
      </c>
      <c r="Q32" s="14" t="str">
        <f t="shared" si="0"/>
        <v/>
      </c>
      <c r="R32" s="14">
        <f t="shared" si="1"/>
        <v>5</v>
      </c>
      <c r="S32" s="15" t="str">
        <f xml:space="preserve">
IF($R32&gt;0,"Fill in all required fields",
IF($I32&lt;40,"CLO not suitable for this sheet. Please check BN&lt;40 sheet",
IF($I32&gt;100,"CLO not suitable for this sheet. Please check BN &gt;100 sheet",
IF(ISERROR(VLOOKUP(Q32,'admin BN40-100'!J$6:M$89,4,FALSE)),"",VLOOKUP(Q32,'admin BN40-100'!J$6:M$89,4,FALSE)))))</f>
        <v>Fill in all required fields</v>
      </c>
    </row>
    <row r="33" spans="2:19" ht="15">
      <c r="B33" s="10">
        <v>28</v>
      </c>
      <c r="C33" s="41"/>
      <c r="D33" s="42"/>
      <c r="E33" s="42"/>
      <c r="F33" s="42"/>
      <c r="G33" s="42"/>
      <c r="H33" s="42"/>
      <c r="I33" s="42"/>
      <c r="J33" s="42"/>
      <c r="K33" s="42"/>
      <c r="L33" s="42"/>
      <c r="M33" s="11" t="str">
        <f>(IF(F33&gt;'admin BN40-100'!$C$41,'admin BN40-100'!$B$41,(IF(F33&gt;'admin BN40-100'!$C$40,'admin BN40-100'!$B$40,(IF(F33&gt;'admin BN40-100'!$C$39,'admin BN40-100'!$B$39,(IF(F33&gt;'admin BN40-100'!$C$38,'admin BN40-100'!$B$38,(IF(F33&gt;'admin BN40-100'!$C$37,'admin BN40-100'!$B$37,(IF(F33&gt;'admin BN40-100'!$C$36,'admin BN40-100'!$B$36,(IF(F33&gt;'admin BN40-100'!$C$35,'admin BN40-100'!$B$35,(IF(F33&gt;'admin BN40-100'!$C$34,'admin BN40-100'!$B$34,(IF(F33&gt;'admin BN40-100'!$C$33,'admin BN40-100'!$B$33,(IF(F33&gt;'admin BN40-100'!$C$32,'admin BN40-100'!$B$32,(IF(F33&gt;'admin BN40-100'!$C$31,'admin BN40-100'!$B$31,(IF(F33&gt;'admin BN40-100'!$C$30,'admin BN40-100'!$B$30,(IF(F33&gt;'admin BN40-100'!$C$29,'admin BN40-100'!$B$29,IF(F33="","",'admin BN40-100'!$B$28)))))))))))))))))))))))))))</f>
        <v/>
      </c>
      <c r="N33" s="12" t="str">
        <f>IF(ISBLANK(K33),"",IF(K33&gt;'admin BN40-100'!$D$6,"Trouble",IF(K33&gt;'admin BN40-100'!$E$6,"Safe",IF(K33&gt;'admin BN40-100'!$F$6,"Alert",IF(K33&gt;='admin BN40-100'!$G$6,"Danger","")))))</f>
        <v/>
      </c>
      <c r="O33" s="13" t="str">
        <f>IF(ISBLANK(L33),"",IF(L33&gt;'admin BN40-100'!$G$7,"Danger",IF(L33&gt;'admin BN40-100'!$F$7,"Alert",IF(L33&gt;='admin BN40-100'!$E$7,"Safe",""))))</f>
        <v/>
      </c>
      <c r="P33" s="14" t="str">
        <f>(IF(G33&gt;'admin BN40-100'!$C$23,'admin BN40-100'!$B$23,(IF(G33&gt;'admin BN40-100'!$C$22,'admin BN40-100'!$B$22,(IF(G33&gt;'admin BN40-100'!$C$21,'admin BN40-100'!$B$21,(IF(G33&gt;'admin BN40-100'!$C$20,'admin BN40-100'!$B$20,IF(G33&gt;'admin BN40-100'!$C$19,'admin BN40-100'!$B$19,"")))))))))</f>
        <v/>
      </c>
      <c r="Q33" s="14" t="str">
        <f t="shared" si="0"/>
        <v/>
      </c>
      <c r="R33" s="14">
        <f t="shared" si="1"/>
        <v>5</v>
      </c>
      <c r="S33" s="15" t="str">
        <f xml:space="preserve">
IF($R33&gt;0,"Fill in all required fields",
IF($I33&lt;40,"CLO not suitable for this sheet. Please check BN&lt;40 sheet",
IF($I33&gt;100,"CLO not suitable for this sheet. Please check BN &gt;100 sheet",
IF(ISERROR(VLOOKUP(Q33,'admin BN40-100'!J$6:M$89,4,FALSE)),"",VLOOKUP(Q33,'admin BN40-100'!J$6:M$89,4,FALSE)))))</f>
        <v>Fill in all required fields</v>
      </c>
    </row>
    <row r="34" spans="2:19" ht="15">
      <c r="B34" s="10">
        <v>29</v>
      </c>
      <c r="C34" s="41"/>
      <c r="D34" s="42"/>
      <c r="E34" s="42"/>
      <c r="F34" s="42"/>
      <c r="G34" s="42"/>
      <c r="H34" s="42"/>
      <c r="I34" s="42"/>
      <c r="J34" s="42"/>
      <c r="K34" s="42"/>
      <c r="L34" s="42"/>
      <c r="M34" s="11" t="str">
        <f>(IF(F34&gt;'admin BN40-100'!$C$41,'admin BN40-100'!$B$41,(IF(F34&gt;'admin BN40-100'!$C$40,'admin BN40-100'!$B$40,(IF(F34&gt;'admin BN40-100'!$C$39,'admin BN40-100'!$B$39,(IF(F34&gt;'admin BN40-100'!$C$38,'admin BN40-100'!$B$38,(IF(F34&gt;'admin BN40-100'!$C$37,'admin BN40-100'!$B$37,(IF(F34&gt;'admin BN40-100'!$C$36,'admin BN40-100'!$B$36,(IF(F34&gt;'admin BN40-100'!$C$35,'admin BN40-100'!$B$35,(IF(F34&gt;'admin BN40-100'!$C$34,'admin BN40-100'!$B$34,(IF(F34&gt;'admin BN40-100'!$C$33,'admin BN40-100'!$B$33,(IF(F34&gt;'admin BN40-100'!$C$32,'admin BN40-100'!$B$32,(IF(F34&gt;'admin BN40-100'!$C$31,'admin BN40-100'!$B$31,(IF(F34&gt;'admin BN40-100'!$C$30,'admin BN40-100'!$B$30,(IF(F34&gt;'admin BN40-100'!$C$29,'admin BN40-100'!$B$29,IF(F34="","",'admin BN40-100'!$B$28)))))))))))))))))))))))))))</f>
        <v/>
      </c>
      <c r="N34" s="12" t="str">
        <f>IF(ISBLANK(K34),"",IF(K34&gt;'admin BN40-100'!$D$6,"Trouble",IF(K34&gt;'admin BN40-100'!$E$6,"Safe",IF(K34&gt;'admin BN40-100'!$F$6,"Alert",IF(K34&gt;='admin BN40-100'!$G$6,"Danger","")))))</f>
        <v/>
      </c>
      <c r="O34" s="13" t="str">
        <f>IF(ISBLANK(L34),"",IF(L34&gt;'admin BN40-100'!$G$7,"Danger",IF(L34&gt;'admin BN40-100'!$F$7,"Alert",IF(L34&gt;='admin BN40-100'!$E$7,"Safe",""))))</f>
        <v/>
      </c>
      <c r="P34" s="14" t="str">
        <f>(IF(G34&gt;'admin BN40-100'!$C$23,'admin BN40-100'!$B$23,(IF(G34&gt;'admin BN40-100'!$C$22,'admin BN40-100'!$B$22,(IF(G34&gt;'admin BN40-100'!$C$21,'admin BN40-100'!$B$21,(IF(G34&gt;'admin BN40-100'!$C$20,'admin BN40-100'!$B$20,IF(G34&gt;'admin BN40-100'!$C$19,'admin BN40-100'!$B$19,"")))))))))</f>
        <v/>
      </c>
      <c r="Q34" s="14" t="str">
        <f t="shared" si="0"/>
        <v/>
      </c>
      <c r="R34" s="14">
        <f t="shared" si="1"/>
        <v>5</v>
      </c>
      <c r="S34" s="15" t="str">
        <f xml:space="preserve">
IF($R34&gt;0,"Fill in all required fields",
IF($I34&lt;40,"CLO not suitable for this sheet. Please check BN&lt;40 sheet",
IF($I34&gt;100,"CLO not suitable for this sheet. Please check BN &gt;100 sheet",
IF(ISERROR(VLOOKUP(Q34,'admin BN40-100'!J$6:M$89,4,FALSE)),"",VLOOKUP(Q34,'admin BN40-100'!J$6:M$89,4,FALSE)))))</f>
        <v>Fill in all required fields</v>
      </c>
    </row>
    <row r="35" spans="2:19" ht="15">
      <c r="B35" s="10">
        <v>30</v>
      </c>
      <c r="C35" s="41"/>
      <c r="D35" s="42"/>
      <c r="E35" s="42"/>
      <c r="F35" s="42"/>
      <c r="G35" s="42"/>
      <c r="H35" s="42"/>
      <c r="I35" s="42"/>
      <c r="J35" s="42"/>
      <c r="K35" s="42"/>
      <c r="L35" s="42"/>
      <c r="M35" s="11" t="str">
        <f>(IF(F35&gt;'admin BN40-100'!$C$41,'admin BN40-100'!$B$41,(IF(F35&gt;'admin BN40-100'!$C$40,'admin BN40-100'!$B$40,(IF(F35&gt;'admin BN40-100'!$C$39,'admin BN40-100'!$B$39,(IF(F35&gt;'admin BN40-100'!$C$38,'admin BN40-100'!$B$38,(IF(F35&gt;'admin BN40-100'!$C$37,'admin BN40-100'!$B$37,(IF(F35&gt;'admin BN40-100'!$C$36,'admin BN40-100'!$B$36,(IF(F35&gt;'admin BN40-100'!$C$35,'admin BN40-100'!$B$35,(IF(F35&gt;'admin BN40-100'!$C$34,'admin BN40-100'!$B$34,(IF(F35&gt;'admin BN40-100'!$C$33,'admin BN40-100'!$B$33,(IF(F35&gt;'admin BN40-100'!$C$32,'admin BN40-100'!$B$32,(IF(F35&gt;'admin BN40-100'!$C$31,'admin BN40-100'!$B$31,(IF(F35&gt;'admin BN40-100'!$C$30,'admin BN40-100'!$B$30,(IF(F35&gt;'admin BN40-100'!$C$29,'admin BN40-100'!$B$29,IF(F35="","",'admin BN40-100'!$B$28)))))))))))))))))))))))))))</f>
        <v/>
      </c>
      <c r="N35" s="12" t="str">
        <f>IF(ISBLANK(K35),"",IF(K35&gt;'admin BN40-100'!$D$6,"Trouble",IF(K35&gt;'admin BN40-100'!$E$6,"Safe",IF(K35&gt;'admin BN40-100'!$F$6,"Alert",IF(K35&gt;='admin BN40-100'!$G$6,"Danger","")))))</f>
        <v/>
      </c>
      <c r="O35" s="13" t="str">
        <f>IF(ISBLANK(L35),"",IF(L35&gt;'admin BN40-100'!$G$7,"Danger",IF(L35&gt;'admin BN40-100'!$F$7,"Alert",IF(L35&gt;='admin BN40-100'!$E$7,"Safe",""))))</f>
        <v/>
      </c>
      <c r="P35" s="14" t="str">
        <f>(IF(G35&gt;'admin BN40-100'!$C$23,'admin BN40-100'!$B$23,(IF(G35&gt;'admin BN40-100'!$C$22,'admin BN40-100'!$B$22,(IF(G35&gt;'admin BN40-100'!$C$21,'admin BN40-100'!$B$21,(IF(G35&gt;'admin BN40-100'!$C$20,'admin BN40-100'!$B$20,IF(G35&gt;'admin BN40-100'!$C$19,'admin BN40-100'!$B$19,"")))))))))</f>
        <v/>
      </c>
      <c r="Q35" s="14" t="str">
        <f t="shared" si="0"/>
        <v/>
      </c>
      <c r="R35" s="14">
        <f t="shared" si="1"/>
        <v>5</v>
      </c>
      <c r="S35" s="15" t="str">
        <f xml:space="preserve">
IF($R35&gt;0,"Fill in all required fields",
IF($I35&lt;40,"CLO not suitable for this sheet. Please check BN&lt;40 sheet",
IF($I35&gt;100,"CLO not suitable for this sheet. Please check BN &gt;100 sheet",
IF(ISERROR(VLOOKUP(Q35,'admin BN40-100'!J$6:M$89,4,FALSE)),"",VLOOKUP(Q35,'admin BN40-100'!J$6:M$89,4,FALSE)))))</f>
        <v>Fill in all required fields</v>
      </c>
    </row>
    <row r="36" spans="2:19" ht="15">
      <c r="B36" s="10">
        <v>31</v>
      </c>
      <c r="C36" s="41"/>
      <c r="D36" s="42"/>
      <c r="E36" s="42"/>
      <c r="F36" s="42"/>
      <c r="G36" s="42"/>
      <c r="H36" s="42"/>
      <c r="I36" s="42"/>
      <c r="J36" s="42"/>
      <c r="K36" s="42"/>
      <c r="L36" s="42"/>
      <c r="M36" s="11" t="str">
        <f>(IF(F36&gt;'admin BN40-100'!$C$41,'admin BN40-100'!$B$41,(IF(F36&gt;'admin BN40-100'!$C$40,'admin BN40-100'!$B$40,(IF(F36&gt;'admin BN40-100'!$C$39,'admin BN40-100'!$B$39,(IF(F36&gt;'admin BN40-100'!$C$38,'admin BN40-100'!$B$38,(IF(F36&gt;'admin BN40-100'!$C$37,'admin BN40-100'!$B$37,(IF(F36&gt;'admin BN40-100'!$C$36,'admin BN40-100'!$B$36,(IF(F36&gt;'admin BN40-100'!$C$35,'admin BN40-100'!$B$35,(IF(F36&gt;'admin BN40-100'!$C$34,'admin BN40-100'!$B$34,(IF(F36&gt;'admin BN40-100'!$C$33,'admin BN40-100'!$B$33,(IF(F36&gt;'admin BN40-100'!$C$32,'admin BN40-100'!$B$32,(IF(F36&gt;'admin BN40-100'!$C$31,'admin BN40-100'!$B$31,(IF(F36&gt;'admin BN40-100'!$C$30,'admin BN40-100'!$B$30,(IF(F36&gt;'admin BN40-100'!$C$29,'admin BN40-100'!$B$29,IF(F36="","",'admin BN40-100'!$B$28)))))))))))))))))))))))))))</f>
        <v/>
      </c>
      <c r="N36" s="12" t="str">
        <f>IF(ISBLANK(K36),"",IF(K36&gt;'admin BN40-100'!$D$6,"Trouble",IF(K36&gt;'admin BN40-100'!$E$6,"Safe",IF(K36&gt;'admin BN40-100'!$F$6,"Alert",IF(K36&gt;='admin BN40-100'!$G$6,"Danger","")))))</f>
        <v/>
      </c>
      <c r="O36" s="13" t="str">
        <f>IF(ISBLANK(L36),"",IF(L36&gt;'admin BN40-100'!$G$7,"Danger",IF(L36&gt;'admin BN40-100'!$F$7,"Alert",IF(L36&gt;='admin BN40-100'!$E$7,"Safe",""))))</f>
        <v/>
      </c>
      <c r="P36" s="14" t="str">
        <f>(IF(G36&gt;'admin BN40-100'!$C$23,'admin BN40-100'!$B$23,(IF(G36&gt;'admin BN40-100'!$C$22,'admin BN40-100'!$B$22,(IF(G36&gt;'admin BN40-100'!$C$21,'admin BN40-100'!$B$21,(IF(G36&gt;'admin BN40-100'!$C$20,'admin BN40-100'!$B$20,IF(G36&gt;'admin BN40-100'!$C$19,'admin BN40-100'!$B$19,"")))))))))</f>
        <v/>
      </c>
      <c r="Q36" s="14" t="str">
        <f t="shared" si="0"/>
        <v/>
      </c>
      <c r="R36" s="14">
        <f t="shared" si="1"/>
        <v>5</v>
      </c>
      <c r="S36" s="15" t="str">
        <f xml:space="preserve">
IF($R36&gt;0,"Fill in all required fields",
IF($I36&lt;40,"CLO not suitable for this sheet. Please check BN&lt;40 sheet",
IF($I36&gt;100,"CLO not suitable for this sheet. Please check BN &gt;100 sheet",
IF(ISERROR(VLOOKUP(Q36,'admin BN40-100'!J$6:M$89,4,FALSE)),"",VLOOKUP(Q36,'admin BN40-100'!J$6:M$89,4,FALSE)))))</f>
        <v>Fill in all required fields</v>
      </c>
    </row>
    <row r="37" spans="2:19" ht="15">
      <c r="B37" s="10">
        <v>32</v>
      </c>
      <c r="C37" s="41"/>
      <c r="D37" s="42"/>
      <c r="E37" s="42"/>
      <c r="F37" s="42"/>
      <c r="G37" s="42"/>
      <c r="H37" s="42"/>
      <c r="I37" s="42"/>
      <c r="J37" s="42"/>
      <c r="K37" s="42"/>
      <c r="L37" s="42"/>
      <c r="M37" s="11" t="str">
        <f>(IF(F37&gt;'admin BN40-100'!$C$41,'admin BN40-100'!$B$41,(IF(F37&gt;'admin BN40-100'!$C$40,'admin BN40-100'!$B$40,(IF(F37&gt;'admin BN40-100'!$C$39,'admin BN40-100'!$B$39,(IF(F37&gt;'admin BN40-100'!$C$38,'admin BN40-100'!$B$38,(IF(F37&gt;'admin BN40-100'!$C$37,'admin BN40-100'!$B$37,(IF(F37&gt;'admin BN40-100'!$C$36,'admin BN40-100'!$B$36,(IF(F37&gt;'admin BN40-100'!$C$35,'admin BN40-100'!$B$35,(IF(F37&gt;'admin BN40-100'!$C$34,'admin BN40-100'!$B$34,(IF(F37&gt;'admin BN40-100'!$C$33,'admin BN40-100'!$B$33,(IF(F37&gt;'admin BN40-100'!$C$32,'admin BN40-100'!$B$32,(IF(F37&gt;'admin BN40-100'!$C$31,'admin BN40-100'!$B$31,(IF(F37&gt;'admin BN40-100'!$C$30,'admin BN40-100'!$B$30,(IF(F37&gt;'admin BN40-100'!$C$29,'admin BN40-100'!$B$29,IF(F37="","",'admin BN40-100'!$B$28)))))))))))))))))))))))))))</f>
        <v/>
      </c>
      <c r="N37" s="12" t="str">
        <f>IF(ISBLANK(K37),"",IF(K37&gt;'admin BN40-100'!$D$6,"Trouble",IF(K37&gt;'admin BN40-100'!$E$6,"Safe",IF(K37&gt;'admin BN40-100'!$F$6,"Alert",IF(K37&gt;='admin BN40-100'!$G$6,"Danger","")))))</f>
        <v/>
      </c>
      <c r="O37" s="13" t="str">
        <f>IF(ISBLANK(L37),"",IF(L37&gt;'admin BN40-100'!$G$7,"Danger",IF(L37&gt;'admin BN40-100'!$F$7,"Alert",IF(L37&gt;='admin BN40-100'!$E$7,"Safe",""))))</f>
        <v/>
      </c>
      <c r="P37" s="14" t="str">
        <f>(IF(G37&gt;'admin BN40-100'!$C$23,'admin BN40-100'!$B$23,(IF(G37&gt;'admin BN40-100'!$C$22,'admin BN40-100'!$B$22,(IF(G37&gt;'admin BN40-100'!$C$21,'admin BN40-100'!$B$21,(IF(G37&gt;'admin BN40-100'!$C$20,'admin BN40-100'!$B$20,IF(G37&gt;'admin BN40-100'!$C$19,'admin BN40-100'!$B$19,"")))))))))</f>
        <v/>
      </c>
      <c r="Q37" s="14" t="str">
        <f t="shared" si="0"/>
        <v/>
      </c>
      <c r="R37" s="14">
        <f t="shared" si="1"/>
        <v>5</v>
      </c>
      <c r="S37" s="15" t="str">
        <f xml:space="preserve">
IF($R37&gt;0,"Fill in all required fields",
IF($I37&lt;40,"CLO not suitable for this sheet. Please check BN&lt;40 sheet",
IF($I37&gt;100,"CLO not suitable for this sheet. Please check BN &gt;100 sheet",
IF(ISERROR(VLOOKUP(Q37,'admin BN40-100'!J$6:M$89,4,FALSE)),"",VLOOKUP(Q37,'admin BN40-100'!J$6:M$89,4,FALSE)))))</f>
        <v>Fill in all required fields</v>
      </c>
    </row>
    <row r="38" spans="2:19" ht="15">
      <c r="B38" s="10">
        <v>33</v>
      </c>
      <c r="C38" s="41"/>
      <c r="D38" s="42"/>
      <c r="E38" s="42"/>
      <c r="F38" s="42"/>
      <c r="G38" s="42"/>
      <c r="H38" s="42"/>
      <c r="I38" s="42"/>
      <c r="J38" s="42"/>
      <c r="K38" s="42"/>
      <c r="L38" s="42"/>
      <c r="M38" s="11" t="str">
        <f>(IF(F38&gt;'admin BN40-100'!$C$41,'admin BN40-100'!$B$41,(IF(F38&gt;'admin BN40-100'!$C$40,'admin BN40-100'!$B$40,(IF(F38&gt;'admin BN40-100'!$C$39,'admin BN40-100'!$B$39,(IF(F38&gt;'admin BN40-100'!$C$38,'admin BN40-100'!$B$38,(IF(F38&gt;'admin BN40-100'!$C$37,'admin BN40-100'!$B$37,(IF(F38&gt;'admin BN40-100'!$C$36,'admin BN40-100'!$B$36,(IF(F38&gt;'admin BN40-100'!$C$35,'admin BN40-100'!$B$35,(IF(F38&gt;'admin BN40-100'!$C$34,'admin BN40-100'!$B$34,(IF(F38&gt;'admin BN40-100'!$C$33,'admin BN40-100'!$B$33,(IF(F38&gt;'admin BN40-100'!$C$32,'admin BN40-100'!$B$32,(IF(F38&gt;'admin BN40-100'!$C$31,'admin BN40-100'!$B$31,(IF(F38&gt;'admin BN40-100'!$C$30,'admin BN40-100'!$B$30,(IF(F38&gt;'admin BN40-100'!$C$29,'admin BN40-100'!$B$29,IF(F38="","",'admin BN40-100'!$B$28)))))))))))))))))))))))))))</f>
        <v/>
      </c>
      <c r="N38" s="12" t="str">
        <f>IF(ISBLANK(K38),"",IF(K38&gt;'admin BN40-100'!$D$6,"Trouble",IF(K38&gt;'admin BN40-100'!$E$6,"Safe",IF(K38&gt;'admin BN40-100'!$F$6,"Alert",IF(K38&gt;='admin BN40-100'!$G$6,"Danger","")))))</f>
        <v/>
      </c>
      <c r="O38" s="13" t="str">
        <f>IF(ISBLANK(L38),"",IF(L38&gt;'admin BN40-100'!$G$7,"Danger",IF(L38&gt;'admin BN40-100'!$F$7,"Alert",IF(L38&gt;='admin BN40-100'!$E$7,"Safe",""))))</f>
        <v/>
      </c>
      <c r="P38" s="14" t="str">
        <f>(IF(G38&gt;'admin BN40-100'!$C$23,'admin BN40-100'!$B$23,(IF(G38&gt;'admin BN40-100'!$C$22,'admin BN40-100'!$B$22,(IF(G38&gt;'admin BN40-100'!$C$21,'admin BN40-100'!$B$21,(IF(G38&gt;'admin BN40-100'!$C$20,'admin BN40-100'!$B$20,IF(G38&gt;'admin BN40-100'!$C$19,'admin BN40-100'!$B$19,"")))))))))</f>
        <v/>
      </c>
      <c r="Q38" s="14" t="str">
        <f t="shared" si="0"/>
        <v/>
      </c>
      <c r="R38" s="14">
        <f t="shared" si="1"/>
        <v>5</v>
      </c>
      <c r="S38" s="15" t="str">
        <f xml:space="preserve">
IF($R38&gt;0,"Fill in all required fields",
IF($I38&lt;40,"CLO not suitable for this sheet. Please check BN&lt;40 sheet",
IF($I38&gt;100,"CLO not suitable for this sheet. Please check BN &gt;100 sheet",
IF(ISERROR(VLOOKUP(Q38,'admin BN40-100'!J$6:M$89,4,FALSE)),"",VLOOKUP(Q38,'admin BN40-100'!J$6:M$89,4,FALSE)))))</f>
        <v>Fill in all required fields</v>
      </c>
    </row>
    <row r="39" spans="2:19" ht="15">
      <c r="B39" s="10">
        <v>34</v>
      </c>
      <c r="C39" s="41"/>
      <c r="D39" s="42"/>
      <c r="E39" s="42"/>
      <c r="F39" s="42"/>
      <c r="G39" s="42"/>
      <c r="H39" s="42"/>
      <c r="I39" s="42"/>
      <c r="J39" s="42"/>
      <c r="K39" s="42"/>
      <c r="L39" s="42"/>
      <c r="M39" s="11" t="str">
        <f>(IF(F39&gt;'admin BN40-100'!$C$41,'admin BN40-100'!$B$41,(IF(F39&gt;'admin BN40-100'!$C$40,'admin BN40-100'!$B$40,(IF(F39&gt;'admin BN40-100'!$C$39,'admin BN40-100'!$B$39,(IF(F39&gt;'admin BN40-100'!$C$38,'admin BN40-100'!$B$38,(IF(F39&gt;'admin BN40-100'!$C$37,'admin BN40-100'!$B$37,(IF(F39&gt;'admin BN40-100'!$C$36,'admin BN40-100'!$B$36,(IF(F39&gt;'admin BN40-100'!$C$35,'admin BN40-100'!$B$35,(IF(F39&gt;'admin BN40-100'!$C$34,'admin BN40-100'!$B$34,(IF(F39&gt;'admin BN40-100'!$C$33,'admin BN40-100'!$B$33,(IF(F39&gt;'admin BN40-100'!$C$32,'admin BN40-100'!$B$32,(IF(F39&gt;'admin BN40-100'!$C$31,'admin BN40-100'!$B$31,(IF(F39&gt;'admin BN40-100'!$C$30,'admin BN40-100'!$B$30,(IF(F39&gt;'admin BN40-100'!$C$29,'admin BN40-100'!$B$29,IF(F39="","",'admin BN40-100'!$B$28)))))))))))))))))))))))))))</f>
        <v/>
      </c>
      <c r="N39" s="12" t="str">
        <f>IF(ISBLANK(K39),"",IF(K39&gt;'admin BN40-100'!$D$6,"Trouble",IF(K39&gt;'admin BN40-100'!$E$6,"Safe",IF(K39&gt;'admin BN40-100'!$F$6,"Alert",IF(K39&gt;='admin BN40-100'!$G$6,"Danger","")))))</f>
        <v/>
      </c>
      <c r="O39" s="13" t="str">
        <f>IF(ISBLANK(L39),"",IF(L39&gt;'admin BN40-100'!$G$7,"Danger",IF(L39&gt;'admin BN40-100'!$F$7,"Alert",IF(L39&gt;='admin BN40-100'!$E$7,"Safe",""))))</f>
        <v/>
      </c>
      <c r="P39" s="14" t="str">
        <f>(IF(G39&gt;'admin BN40-100'!$C$23,'admin BN40-100'!$B$23,(IF(G39&gt;'admin BN40-100'!$C$22,'admin BN40-100'!$B$22,(IF(G39&gt;'admin BN40-100'!$C$21,'admin BN40-100'!$B$21,(IF(G39&gt;'admin BN40-100'!$C$20,'admin BN40-100'!$B$20,IF(G39&gt;'admin BN40-100'!$C$19,'admin BN40-100'!$B$19,"")))))))))</f>
        <v/>
      </c>
      <c r="Q39" s="14" t="str">
        <f t="shared" si="0"/>
        <v/>
      </c>
      <c r="R39" s="14">
        <f t="shared" si="1"/>
        <v>5</v>
      </c>
      <c r="S39" s="15" t="str">
        <f xml:space="preserve">
IF($R39&gt;0,"Fill in all required fields",
IF($I39&lt;40,"CLO not suitable for this sheet. Please check BN&lt;40 sheet",
IF($I39&gt;100,"CLO not suitable for this sheet. Please check BN &gt;100 sheet",
IF(ISERROR(VLOOKUP(Q39,'admin BN40-100'!J$6:M$89,4,FALSE)),"",VLOOKUP(Q39,'admin BN40-100'!J$6:M$89,4,FALSE)))))</f>
        <v>Fill in all required fields</v>
      </c>
    </row>
    <row r="40" spans="2:19" ht="15">
      <c r="B40" s="10">
        <v>35</v>
      </c>
      <c r="C40" s="41"/>
      <c r="D40" s="42"/>
      <c r="E40" s="42"/>
      <c r="F40" s="42"/>
      <c r="G40" s="42"/>
      <c r="H40" s="42"/>
      <c r="I40" s="42"/>
      <c r="J40" s="42"/>
      <c r="K40" s="42"/>
      <c r="L40" s="42"/>
      <c r="M40" s="11" t="str">
        <f>(IF(F40&gt;'admin BN40-100'!$C$41,'admin BN40-100'!$B$41,(IF(F40&gt;'admin BN40-100'!$C$40,'admin BN40-100'!$B$40,(IF(F40&gt;'admin BN40-100'!$C$39,'admin BN40-100'!$B$39,(IF(F40&gt;'admin BN40-100'!$C$38,'admin BN40-100'!$B$38,(IF(F40&gt;'admin BN40-100'!$C$37,'admin BN40-100'!$B$37,(IF(F40&gt;'admin BN40-100'!$C$36,'admin BN40-100'!$B$36,(IF(F40&gt;'admin BN40-100'!$C$35,'admin BN40-100'!$B$35,(IF(F40&gt;'admin BN40-100'!$C$34,'admin BN40-100'!$B$34,(IF(F40&gt;'admin BN40-100'!$C$33,'admin BN40-100'!$B$33,(IF(F40&gt;'admin BN40-100'!$C$32,'admin BN40-100'!$B$32,(IF(F40&gt;'admin BN40-100'!$C$31,'admin BN40-100'!$B$31,(IF(F40&gt;'admin BN40-100'!$C$30,'admin BN40-100'!$B$30,(IF(F40&gt;'admin BN40-100'!$C$29,'admin BN40-100'!$B$29,IF(F40="","",'admin BN40-100'!$B$28)))))))))))))))))))))))))))</f>
        <v/>
      </c>
      <c r="N40" s="12" t="str">
        <f>IF(ISBLANK(K40),"",IF(K40&gt;'admin BN40-100'!$D$6,"Trouble",IF(K40&gt;'admin BN40-100'!$E$6,"Safe",IF(K40&gt;'admin BN40-100'!$F$6,"Alert",IF(K40&gt;='admin BN40-100'!$G$6,"Danger","")))))</f>
        <v/>
      </c>
      <c r="O40" s="13" t="str">
        <f>IF(ISBLANK(L40),"",IF(L40&gt;'admin BN40-100'!$G$7,"Danger",IF(L40&gt;'admin BN40-100'!$F$7,"Alert",IF(L40&gt;='admin BN40-100'!$E$7,"Safe",""))))</f>
        <v/>
      </c>
      <c r="P40" s="14" t="str">
        <f>(IF(G40&gt;'admin BN40-100'!$C$23,'admin BN40-100'!$B$23,(IF(G40&gt;'admin BN40-100'!$C$22,'admin BN40-100'!$B$22,(IF(G40&gt;'admin BN40-100'!$C$21,'admin BN40-100'!$B$21,(IF(G40&gt;'admin BN40-100'!$C$20,'admin BN40-100'!$B$20,IF(G40&gt;'admin BN40-100'!$C$19,'admin BN40-100'!$B$19,"")))))))))</f>
        <v/>
      </c>
      <c r="Q40" s="14" t="str">
        <f t="shared" si="0"/>
        <v/>
      </c>
      <c r="R40" s="14">
        <f t="shared" si="1"/>
        <v>5</v>
      </c>
      <c r="S40" s="15" t="str">
        <f xml:space="preserve">
IF($R40&gt;0,"Fill in all required fields",
IF($I40&lt;40,"CLO not suitable for this sheet. Please check BN&lt;40 sheet",
IF($I40&gt;100,"CLO not suitable for this sheet. Please check BN &gt;100 sheet",
IF(ISERROR(VLOOKUP(Q40,'admin BN40-100'!J$6:M$89,4,FALSE)),"",VLOOKUP(Q40,'admin BN40-100'!J$6:M$89,4,FALSE)))))</f>
        <v>Fill in all required fields</v>
      </c>
    </row>
    <row r="41" spans="2:19" ht="15">
      <c r="B41" s="10">
        <v>36</v>
      </c>
      <c r="C41" s="41"/>
      <c r="D41" s="42"/>
      <c r="E41" s="42"/>
      <c r="F41" s="42"/>
      <c r="G41" s="42"/>
      <c r="H41" s="42"/>
      <c r="I41" s="42"/>
      <c r="J41" s="42"/>
      <c r="K41" s="42"/>
      <c r="L41" s="42"/>
      <c r="M41" s="11" t="str">
        <f>(IF(F41&gt;'admin BN40-100'!$C$41,'admin BN40-100'!$B$41,(IF(F41&gt;'admin BN40-100'!$C$40,'admin BN40-100'!$B$40,(IF(F41&gt;'admin BN40-100'!$C$39,'admin BN40-100'!$B$39,(IF(F41&gt;'admin BN40-100'!$C$38,'admin BN40-100'!$B$38,(IF(F41&gt;'admin BN40-100'!$C$37,'admin BN40-100'!$B$37,(IF(F41&gt;'admin BN40-100'!$C$36,'admin BN40-100'!$B$36,(IF(F41&gt;'admin BN40-100'!$C$35,'admin BN40-100'!$B$35,(IF(F41&gt;'admin BN40-100'!$C$34,'admin BN40-100'!$B$34,(IF(F41&gt;'admin BN40-100'!$C$33,'admin BN40-100'!$B$33,(IF(F41&gt;'admin BN40-100'!$C$32,'admin BN40-100'!$B$32,(IF(F41&gt;'admin BN40-100'!$C$31,'admin BN40-100'!$B$31,(IF(F41&gt;'admin BN40-100'!$C$30,'admin BN40-100'!$B$30,(IF(F41&gt;'admin BN40-100'!$C$29,'admin BN40-100'!$B$29,IF(F41="","",'admin BN40-100'!$B$28)))))))))))))))))))))))))))</f>
        <v/>
      </c>
      <c r="N41" s="12" t="str">
        <f>IF(ISBLANK(K41),"",IF(K41&gt;'admin BN40-100'!$D$6,"Trouble",IF(K41&gt;'admin BN40-100'!$E$6,"Safe",IF(K41&gt;'admin BN40-100'!$F$6,"Alert",IF(K41&gt;='admin BN40-100'!$G$6,"Danger","")))))</f>
        <v/>
      </c>
      <c r="O41" s="13" t="str">
        <f>IF(ISBLANK(L41),"",IF(L41&gt;'admin BN40-100'!$G$7,"Danger",IF(L41&gt;'admin BN40-100'!$F$7,"Alert",IF(L41&gt;='admin BN40-100'!$E$7,"Safe",""))))</f>
        <v/>
      </c>
      <c r="P41" s="14" t="str">
        <f>(IF(G41&gt;'admin BN40-100'!$C$23,'admin BN40-100'!$B$23,(IF(G41&gt;'admin BN40-100'!$C$22,'admin BN40-100'!$B$22,(IF(G41&gt;'admin BN40-100'!$C$21,'admin BN40-100'!$B$21,(IF(G41&gt;'admin BN40-100'!$C$20,'admin BN40-100'!$B$20,IF(G41&gt;'admin BN40-100'!$C$19,'admin BN40-100'!$B$19,"")))))))))</f>
        <v/>
      </c>
      <c r="Q41" s="14" t="str">
        <f t="shared" si="0"/>
        <v/>
      </c>
      <c r="R41" s="14">
        <f t="shared" si="1"/>
        <v>5</v>
      </c>
      <c r="S41" s="15" t="str">
        <f xml:space="preserve">
IF($R41&gt;0,"Fill in all required fields",
IF($I41&lt;40,"CLO not suitable for this sheet. Please check BN&lt;40 sheet",
IF($I41&gt;100,"CLO not suitable for this sheet. Please check BN &gt;100 sheet",
IF(ISERROR(VLOOKUP(Q41,'admin BN40-100'!J$6:M$89,4,FALSE)),"",VLOOKUP(Q41,'admin BN40-100'!J$6:M$89,4,FALSE)))))</f>
        <v>Fill in all required fields</v>
      </c>
    </row>
    <row r="42" spans="2:19" ht="15">
      <c r="B42" s="10">
        <v>37</v>
      </c>
      <c r="C42" s="41"/>
      <c r="D42" s="42"/>
      <c r="E42" s="42"/>
      <c r="F42" s="42"/>
      <c r="G42" s="42"/>
      <c r="H42" s="42"/>
      <c r="I42" s="42"/>
      <c r="J42" s="42"/>
      <c r="K42" s="42"/>
      <c r="L42" s="42"/>
      <c r="M42" s="11" t="str">
        <f>(IF(F42&gt;'admin BN40-100'!$C$41,'admin BN40-100'!$B$41,(IF(F42&gt;'admin BN40-100'!$C$40,'admin BN40-100'!$B$40,(IF(F42&gt;'admin BN40-100'!$C$39,'admin BN40-100'!$B$39,(IF(F42&gt;'admin BN40-100'!$C$38,'admin BN40-100'!$B$38,(IF(F42&gt;'admin BN40-100'!$C$37,'admin BN40-100'!$B$37,(IF(F42&gt;'admin BN40-100'!$C$36,'admin BN40-100'!$B$36,(IF(F42&gt;'admin BN40-100'!$C$35,'admin BN40-100'!$B$35,(IF(F42&gt;'admin BN40-100'!$C$34,'admin BN40-100'!$B$34,(IF(F42&gt;'admin BN40-100'!$C$33,'admin BN40-100'!$B$33,(IF(F42&gt;'admin BN40-100'!$C$32,'admin BN40-100'!$B$32,(IF(F42&gt;'admin BN40-100'!$C$31,'admin BN40-100'!$B$31,(IF(F42&gt;'admin BN40-100'!$C$30,'admin BN40-100'!$B$30,(IF(F42&gt;'admin BN40-100'!$C$29,'admin BN40-100'!$B$29,IF(F42="","",'admin BN40-100'!$B$28)))))))))))))))))))))))))))</f>
        <v/>
      </c>
      <c r="N42" s="12" t="str">
        <f>IF(ISBLANK(K42),"",IF(K42&gt;'admin BN40-100'!$D$6,"Trouble",IF(K42&gt;'admin BN40-100'!$E$6,"Safe",IF(K42&gt;'admin BN40-100'!$F$6,"Alert",IF(K42&gt;='admin BN40-100'!$G$6,"Danger","")))))</f>
        <v/>
      </c>
      <c r="O42" s="13" t="str">
        <f>IF(ISBLANK(L42),"",IF(L42&gt;'admin BN40-100'!$G$7,"Danger",IF(L42&gt;'admin BN40-100'!$F$7,"Alert",IF(L42&gt;='admin BN40-100'!$E$7,"Safe",""))))</f>
        <v/>
      </c>
      <c r="P42" s="14" t="str">
        <f>(IF(G42&gt;'admin BN40-100'!$C$23,'admin BN40-100'!$B$23,(IF(G42&gt;'admin BN40-100'!$C$22,'admin BN40-100'!$B$22,(IF(G42&gt;'admin BN40-100'!$C$21,'admin BN40-100'!$B$21,(IF(G42&gt;'admin BN40-100'!$C$20,'admin BN40-100'!$B$20,IF(G42&gt;'admin BN40-100'!$C$19,'admin BN40-100'!$B$19,"")))))))))</f>
        <v/>
      </c>
      <c r="Q42" s="14" t="str">
        <f t="shared" si="0"/>
        <v/>
      </c>
      <c r="R42" s="14">
        <f t="shared" si="1"/>
        <v>5</v>
      </c>
      <c r="S42" s="15" t="str">
        <f xml:space="preserve">
IF($R42&gt;0,"Fill in all required fields",
IF($I42&lt;40,"CLO not suitable for this sheet. Please check BN&lt;40 sheet",
IF($I42&gt;100,"CLO not suitable for this sheet. Please check BN &gt;100 sheet",
IF(ISERROR(VLOOKUP(Q42,'admin BN40-100'!J$6:M$89,4,FALSE)),"",VLOOKUP(Q42,'admin BN40-100'!J$6:M$89,4,FALSE)))))</f>
        <v>Fill in all required fields</v>
      </c>
    </row>
    <row r="43" spans="2:19" ht="15">
      <c r="B43" s="10">
        <v>38</v>
      </c>
      <c r="C43" s="41"/>
      <c r="D43" s="42"/>
      <c r="E43" s="42"/>
      <c r="F43" s="42"/>
      <c r="G43" s="42"/>
      <c r="H43" s="42"/>
      <c r="I43" s="42"/>
      <c r="J43" s="42"/>
      <c r="K43" s="42"/>
      <c r="L43" s="42"/>
      <c r="M43" s="11" t="str">
        <f>(IF(F43&gt;'admin BN40-100'!$C$41,'admin BN40-100'!$B$41,(IF(F43&gt;'admin BN40-100'!$C$40,'admin BN40-100'!$B$40,(IF(F43&gt;'admin BN40-100'!$C$39,'admin BN40-100'!$B$39,(IF(F43&gt;'admin BN40-100'!$C$38,'admin BN40-100'!$B$38,(IF(F43&gt;'admin BN40-100'!$C$37,'admin BN40-100'!$B$37,(IF(F43&gt;'admin BN40-100'!$C$36,'admin BN40-100'!$B$36,(IF(F43&gt;'admin BN40-100'!$C$35,'admin BN40-100'!$B$35,(IF(F43&gt;'admin BN40-100'!$C$34,'admin BN40-100'!$B$34,(IF(F43&gt;'admin BN40-100'!$C$33,'admin BN40-100'!$B$33,(IF(F43&gt;'admin BN40-100'!$C$32,'admin BN40-100'!$B$32,(IF(F43&gt;'admin BN40-100'!$C$31,'admin BN40-100'!$B$31,(IF(F43&gt;'admin BN40-100'!$C$30,'admin BN40-100'!$B$30,(IF(F43&gt;'admin BN40-100'!$C$29,'admin BN40-100'!$B$29,IF(F43="","",'admin BN40-100'!$B$28)))))))))))))))))))))))))))</f>
        <v/>
      </c>
      <c r="N43" s="12" t="str">
        <f>IF(ISBLANK(K43),"",IF(K43&gt;'admin BN40-100'!$D$6,"Trouble",IF(K43&gt;'admin BN40-100'!$E$6,"Safe",IF(K43&gt;'admin BN40-100'!$F$6,"Alert",IF(K43&gt;='admin BN40-100'!$G$6,"Danger","")))))</f>
        <v/>
      </c>
      <c r="O43" s="13" t="str">
        <f>IF(ISBLANK(L43),"",IF(L43&gt;'admin BN40-100'!$G$7,"Danger",IF(L43&gt;'admin BN40-100'!$F$7,"Alert",IF(L43&gt;='admin BN40-100'!$E$7,"Safe",""))))</f>
        <v/>
      </c>
      <c r="P43" s="14" t="str">
        <f>(IF(G43&gt;'admin BN40-100'!$C$23,'admin BN40-100'!$B$23,(IF(G43&gt;'admin BN40-100'!$C$22,'admin BN40-100'!$B$22,(IF(G43&gt;'admin BN40-100'!$C$21,'admin BN40-100'!$B$21,(IF(G43&gt;'admin BN40-100'!$C$20,'admin BN40-100'!$B$20,IF(G43&gt;'admin BN40-100'!$C$19,'admin BN40-100'!$B$19,"")))))))))</f>
        <v/>
      </c>
      <c r="Q43" s="14" t="str">
        <f t="shared" si="0"/>
        <v/>
      </c>
      <c r="R43" s="14">
        <f t="shared" si="1"/>
        <v>5</v>
      </c>
      <c r="S43" s="15" t="str">
        <f xml:space="preserve">
IF($R43&gt;0,"Fill in all required fields",
IF($I43&lt;40,"CLO not suitable for this sheet. Please check BN&lt;40 sheet",
IF($I43&gt;100,"CLO not suitable for this sheet. Please check BN &gt;100 sheet",
IF(ISERROR(VLOOKUP(Q43,'admin BN40-100'!J$6:M$89,4,FALSE)),"",VLOOKUP(Q43,'admin BN40-100'!J$6:M$89,4,FALSE)))))</f>
        <v>Fill in all required fields</v>
      </c>
    </row>
    <row r="44" spans="2:19" ht="15">
      <c r="B44" s="10">
        <v>39</v>
      </c>
      <c r="C44" s="41"/>
      <c r="D44" s="42"/>
      <c r="E44" s="42"/>
      <c r="F44" s="42"/>
      <c r="G44" s="42"/>
      <c r="H44" s="42"/>
      <c r="I44" s="42"/>
      <c r="J44" s="42"/>
      <c r="K44" s="42"/>
      <c r="L44" s="42"/>
      <c r="M44" s="11" t="str">
        <f>(IF(F44&gt;'admin BN40-100'!$C$41,'admin BN40-100'!$B$41,(IF(F44&gt;'admin BN40-100'!$C$40,'admin BN40-100'!$B$40,(IF(F44&gt;'admin BN40-100'!$C$39,'admin BN40-100'!$B$39,(IF(F44&gt;'admin BN40-100'!$C$38,'admin BN40-100'!$B$38,(IF(F44&gt;'admin BN40-100'!$C$37,'admin BN40-100'!$B$37,(IF(F44&gt;'admin BN40-100'!$C$36,'admin BN40-100'!$B$36,(IF(F44&gt;'admin BN40-100'!$C$35,'admin BN40-100'!$B$35,(IF(F44&gt;'admin BN40-100'!$C$34,'admin BN40-100'!$B$34,(IF(F44&gt;'admin BN40-100'!$C$33,'admin BN40-100'!$B$33,(IF(F44&gt;'admin BN40-100'!$C$32,'admin BN40-100'!$B$32,(IF(F44&gt;'admin BN40-100'!$C$31,'admin BN40-100'!$B$31,(IF(F44&gt;'admin BN40-100'!$C$30,'admin BN40-100'!$B$30,(IF(F44&gt;'admin BN40-100'!$C$29,'admin BN40-100'!$B$29,IF(F44="","",'admin BN40-100'!$B$28)))))))))))))))))))))))))))</f>
        <v/>
      </c>
      <c r="N44" s="12" t="str">
        <f>IF(ISBLANK(K44),"",IF(K44&gt;'admin BN40-100'!$D$6,"Trouble",IF(K44&gt;'admin BN40-100'!$E$6,"Safe",IF(K44&gt;'admin BN40-100'!$F$6,"Alert",IF(K44&gt;='admin BN40-100'!$G$6,"Danger","")))))</f>
        <v/>
      </c>
      <c r="O44" s="13" t="str">
        <f>IF(ISBLANK(L44),"",IF(L44&gt;'admin BN40-100'!$G$7,"Danger",IF(L44&gt;'admin BN40-100'!$F$7,"Alert",IF(L44&gt;='admin BN40-100'!$E$7,"Safe",""))))</f>
        <v/>
      </c>
      <c r="P44" s="14" t="str">
        <f>(IF(G44&gt;'admin BN40-100'!$C$23,'admin BN40-100'!$B$23,(IF(G44&gt;'admin BN40-100'!$C$22,'admin BN40-100'!$B$22,(IF(G44&gt;'admin BN40-100'!$C$21,'admin BN40-100'!$B$21,(IF(G44&gt;'admin BN40-100'!$C$20,'admin BN40-100'!$B$20,IF(G44&gt;'admin BN40-100'!$C$19,'admin BN40-100'!$B$19,"")))))))))</f>
        <v/>
      </c>
      <c r="Q44" s="14" t="str">
        <f t="shared" si="0"/>
        <v/>
      </c>
      <c r="R44" s="14">
        <f t="shared" si="1"/>
        <v>5</v>
      </c>
      <c r="S44" s="15" t="str">
        <f xml:space="preserve">
IF($R44&gt;0,"Fill in all required fields",
IF($I44&lt;40,"CLO not suitable for this sheet. Please check BN&lt;40 sheet",
IF($I44&gt;100,"CLO not suitable for this sheet. Please check BN &gt;100 sheet",
IF(ISERROR(VLOOKUP(Q44,'admin BN40-100'!J$6:M$89,4,FALSE)),"",VLOOKUP(Q44,'admin BN40-100'!J$6:M$89,4,FALSE)))))</f>
        <v>Fill in all required fields</v>
      </c>
    </row>
    <row r="45" spans="2:19" ht="15">
      <c r="B45" s="10">
        <v>40</v>
      </c>
      <c r="C45" s="41"/>
      <c r="D45" s="42"/>
      <c r="E45" s="42"/>
      <c r="F45" s="42"/>
      <c r="G45" s="42"/>
      <c r="H45" s="42"/>
      <c r="I45" s="42"/>
      <c r="J45" s="42"/>
      <c r="K45" s="42"/>
      <c r="L45" s="42"/>
      <c r="M45" s="11" t="str">
        <f>(IF(F45&gt;'admin BN40-100'!$C$41,'admin BN40-100'!$B$41,(IF(F45&gt;'admin BN40-100'!$C$40,'admin BN40-100'!$B$40,(IF(F45&gt;'admin BN40-100'!$C$39,'admin BN40-100'!$B$39,(IF(F45&gt;'admin BN40-100'!$C$38,'admin BN40-100'!$B$38,(IF(F45&gt;'admin BN40-100'!$C$37,'admin BN40-100'!$B$37,(IF(F45&gt;'admin BN40-100'!$C$36,'admin BN40-100'!$B$36,(IF(F45&gt;'admin BN40-100'!$C$35,'admin BN40-100'!$B$35,(IF(F45&gt;'admin BN40-100'!$C$34,'admin BN40-100'!$B$34,(IF(F45&gt;'admin BN40-100'!$C$33,'admin BN40-100'!$B$33,(IF(F45&gt;'admin BN40-100'!$C$32,'admin BN40-100'!$B$32,(IF(F45&gt;'admin BN40-100'!$C$31,'admin BN40-100'!$B$31,(IF(F45&gt;'admin BN40-100'!$C$30,'admin BN40-100'!$B$30,(IF(F45&gt;'admin BN40-100'!$C$29,'admin BN40-100'!$B$29,IF(F45="","",'admin BN40-100'!$B$28)))))))))))))))))))))))))))</f>
        <v/>
      </c>
      <c r="N45" s="12" t="str">
        <f>IF(ISBLANK(K45),"",IF(K45&gt;'admin BN40-100'!$D$6,"Trouble",IF(K45&gt;'admin BN40-100'!$E$6,"Safe",IF(K45&gt;'admin BN40-100'!$F$6,"Alert",IF(K45&gt;='admin BN40-100'!$G$6,"Danger","")))))</f>
        <v/>
      </c>
      <c r="O45" s="13" t="str">
        <f>IF(ISBLANK(L45),"",IF(L45&gt;'admin BN40-100'!$G$7,"Danger",IF(L45&gt;'admin BN40-100'!$F$7,"Alert",IF(L45&gt;='admin BN40-100'!$E$7,"Safe",""))))</f>
        <v/>
      </c>
      <c r="P45" s="14" t="str">
        <f>(IF(G45&gt;'admin BN40-100'!$C$23,'admin BN40-100'!$B$23,(IF(G45&gt;'admin BN40-100'!$C$22,'admin BN40-100'!$B$22,(IF(G45&gt;'admin BN40-100'!$C$21,'admin BN40-100'!$B$21,(IF(G45&gt;'admin BN40-100'!$C$20,'admin BN40-100'!$B$20,IF(G45&gt;'admin BN40-100'!$C$19,'admin BN40-100'!$B$19,"")))))))))</f>
        <v/>
      </c>
      <c r="Q45" s="14" t="str">
        <f t="shared" si="0"/>
        <v/>
      </c>
      <c r="R45" s="14">
        <f t="shared" si="1"/>
        <v>5</v>
      </c>
      <c r="S45" s="15" t="str">
        <f xml:space="preserve">
IF($R45&gt;0,"Fill in all required fields",
IF($I45&lt;40,"CLO not suitable for this sheet. Please check BN&lt;40 sheet",
IF($I45&gt;100,"CLO not suitable for this sheet. Please check BN &gt;100 sheet",
IF(ISERROR(VLOOKUP(Q45,'admin BN40-100'!J$6:M$89,4,FALSE)),"",VLOOKUP(Q45,'admin BN40-100'!J$6:M$89,4,FALSE)))))</f>
        <v>Fill in all required fields</v>
      </c>
    </row>
    <row r="46" spans="2:19" ht="15">
      <c r="B46" s="10">
        <v>41</v>
      </c>
      <c r="C46" s="41"/>
      <c r="D46" s="42"/>
      <c r="E46" s="42"/>
      <c r="F46" s="42"/>
      <c r="G46" s="42"/>
      <c r="H46" s="42"/>
      <c r="I46" s="42"/>
      <c r="J46" s="42"/>
      <c r="K46" s="42"/>
      <c r="L46" s="42"/>
      <c r="M46" s="11" t="str">
        <f>(IF(F46&gt;'admin BN40-100'!$C$41,'admin BN40-100'!$B$41,(IF(F46&gt;'admin BN40-100'!$C$40,'admin BN40-100'!$B$40,(IF(F46&gt;'admin BN40-100'!$C$39,'admin BN40-100'!$B$39,(IF(F46&gt;'admin BN40-100'!$C$38,'admin BN40-100'!$B$38,(IF(F46&gt;'admin BN40-100'!$C$37,'admin BN40-100'!$B$37,(IF(F46&gt;'admin BN40-100'!$C$36,'admin BN40-100'!$B$36,(IF(F46&gt;'admin BN40-100'!$C$35,'admin BN40-100'!$B$35,(IF(F46&gt;'admin BN40-100'!$C$34,'admin BN40-100'!$B$34,(IF(F46&gt;'admin BN40-100'!$C$33,'admin BN40-100'!$B$33,(IF(F46&gt;'admin BN40-100'!$C$32,'admin BN40-100'!$B$32,(IF(F46&gt;'admin BN40-100'!$C$31,'admin BN40-100'!$B$31,(IF(F46&gt;'admin BN40-100'!$C$30,'admin BN40-100'!$B$30,(IF(F46&gt;'admin BN40-100'!$C$29,'admin BN40-100'!$B$29,IF(F46="","",'admin BN40-100'!$B$28)))))))))))))))))))))))))))</f>
        <v/>
      </c>
      <c r="N46" s="12" t="str">
        <f>IF(ISBLANK(K46),"",IF(K46&gt;'admin BN40-100'!$D$6,"Trouble",IF(K46&gt;'admin BN40-100'!$E$6,"Safe",IF(K46&gt;'admin BN40-100'!$F$6,"Alert",IF(K46&gt;='admin BN40-100'!$G$6,"Danger","")))))</f>
        <v/>
      </c>
      <c r="O46" s="13" t="str">
        <f>IF(ISBLANK(L46),"",IF(L46&gt;'admin BN40-100'!$G$7,"Danger",IF(L46&gt;'admin BN40-100'!$F$7,"Alert",IF(L46&gt;='admin BN40-100'!$E$7,"Safe",""))))</f>
        <v/>
      </c>
      <c r="P46" s="14" t="str">
        <f>(IF(G46&gt;'admin BN40-100'!$C$23,'admin BN40-100'!$B$23,(IF(G46&gt;'admin BN40-100'!$C$22,'admin BN40-100'!$B$22,(IF(G46&gt;'admin BN40-100'!$C$21,'admin BN40-100'!$B$21,(IF(G46&gt;'admin BN40-100'!$C$20,'admin BN40-100'!$B$20,IF(G46&gt;'admin BN40-100'!$C$19,'admin BN40-100'!$B$19,"")))))))))</f>
        <v/>
      </c>
      <c r="Q46" s="14" t="str">
        <f t="shared" si="0"/>
        <v/>
      </c>
      <c r="R46" s="14">
        <f t="shared" si="1"/>
        <v>5</v>
      </c>
      <c r="S46" s="15" t="str">
        <f xml:space="preserve">
IF($R46&gt;0,"Fill in all required fields",
IF($I46&lt;40,"CLO not suitable for this sheet. Please check BN&lt;40 sheet",
IF($I46&gt;100,"CLO not suitable for this sheet. Please check BN &gt;100 sheet",
IF(ISERROR(VLOOKUP(Q46,'admin BN40-100'!J$6:M$89,4,FALSE)),"",VLOOKUP(Q46,'admin BN40-100'!J$6:M$89,4,FALSE)))))</f>
        <v>Fill in all required fields</v>
      </c>
    </row>
    <row r="47" spans="2:19" ht="15">
      <c r="B47" s="10">
        <v>42</v>
      </c>
      <c r="C47" s="41"/>
      <c r="D47" s="42"/>
      <c r="E47" s="42"/>
      <c r="F47" s="42"/>
      <c r="G47" s="42"/>
      <c r="H47" s="42"/>
      <c r="I47" s="42"/>
      <c r="J47" s="42"/>
      <c r="K47" s="42"/>
      <c r="L47" s="42"/>
      <c r="M47" s="11" t="str">
        <f>(IF(F47&gt;'admin BN40-100'!$C$41,'admin BN40-100'!$B$41,(IF(F47&gt;'admin BN40-100'!$C$40,'admin BN40-100'!$B$40,(IF(F47&gt;'admin BN40-100'!$C$39,'admin BN40-100'!$B$39,(IF(F47&gt;'admin BN40-100'!$C$38,'admin BN40-100'!$B$38,(IF(F47&gt;'admin BN40-100'!$C$37,'admin BN40-100'!$B$37,(IF(F47&gt;'admin BN40-100'!$C$36,'admin BN40-100'!$B$36,(IF(F47&gt;'admin BN40-100'!$C$35,'admin BN40-100'!$B$35,(IF(F47&gt;'admin BN40-100'!$C$34,'admin BN40-100'!$B$34,(IF(F47&gt;'admin BN40-100'!$C$33,'admin BN40-100'!$B$33,(IF(F47&gt;'admin BN40-100'!$C$32,'admin BN40-100'!$B$32,(IF(F47&gt;'admin BN40-100'!$C$31,'admin BN40-100'!$B$31,(IF(F47&gt;'admin BN40-100'!$C$30,'admin BN40-100'!$B$30,(IF(F47&gt;'admin BN40-100'!$C$29,'admin BN40-100'!$B$29,IF(F47="","",'admin BN40-100'!$B$28)))))))))))))))))))))))))))</f>
        <v/>
      </c>
      <c r="N47" s="12" t="str">
        <f>IF(ISBLANK(K47),"",IF(K47&gt;'admin BN40-100'!$D$6,"Trouble",IF(K47&gt;'admin BN40-100'!$E$6,"Safe",IF(K47&gt;'admin BN40-100'!$F$6,"Alert",IF(K47&gt;='admin BN40-100'!$G$6,"Danger","")))))</f>
        <v/>
      </c>
      <c r="O47" s="13" t="str">
        <f>IF(ISBLANK(L47),"",IF(L47&gt;'admin BN40-100'!$G$7,"Danger",IF(L47&gt;'admin BN40-100'!$F$7,"Alert",IF(L47&gt;='admin BN40-100'!$E$7,"Safe",""))))</f>
        <v/>
      </c>
      <c r="P47" s="14" t="str">
        <f>(IF(G47&gt;'admin BN40-100'!$C$23,'admin BN40-100'!$B$23,(IF(G47&gt;'admin BN40-100'!$C$22,'admin BN40-100'!$B$22,(IF(G47&gt;'admin BN40-100'!$C$21,'admin BN40-100'!$B$21,(IF(G47&gt;'admin BN40-100'!$C$20,'admin BN40-100'!$B$20,IF(G47&gt;'admin BN40-100'!$C$19,'admin BN40-100'!$B$19,"")))))))))</f>
        <v/>
      </c>
      <c r="Q47" s="14" t="str">
        <f t="shared" si="0"/>
        <v/>
      </c>
      <c r="R47" s="14">
        <f t="shared" si="1"/>
        <v>5</v>
      </c>
      <c r="S47" s="15" t="str">
        <f xml:space="preserve">
IF($R47&gt;0,"Fill in all required fields",
IF($I47&lt;40,"CLO not suitable for this sheet. Please check BN&lt;40 sheet",
IF($I47&gt;100,"CLO not suitable for this sheet. Please check BN &gt;100 sheet",
IF(ISERROR(VLOOKUP(Q47,'admin BN40-100'!J$6:M$89,4,FALSE)),"",VLOOKUP(Q47,'admin BN40-100'!J$6:M$89,4,FALSE)))))</f>
        <v>Fill in all required fields</v>
      </c>
    </row>
    <row r="48" spans="2:19" ht="15">
      <c r="B48" s="10">
        <v>43</v>
      </c>
      <c r="C48" s="41"/>
      <c r="D48" s="42"/>
      <c r="E48" s="42"/>
      <c r="F48" s="42"/>
      <c r="G48" s="42"/>
      <c r="H48" s="42"/>
      <c r="I48" s="42"/>
      <c r="J48" s="42"/>
      <c r="K48" s="42"/>
      <c r="L48" s="42"/>
      <c r="M48" s="11" t="str">
        <f>(IF(F48&gt;'admin BN40-100'!$C$41,'admin BN40-100'!$B$41,(IF(F48&gt;'admin BN40-100'!$C$40,'admin BN40-100'!$B$40,(IF(F48&gt;'admin BN40-100'!$C$39,'admin BN40-100'!$B$39,(IF(F48&gt;'admin BN40-100'!$C$38,'admin BN40-100'!$B$38,(IF(F48&gt;'admin BN40-100'!$C$37,'admin BN40-100'!$B$37,(IF(F48&gt;'admin BN40-100'!$C$36,'admin BN40-100'!$B$36,(IF(F48&gt;'admin BN40-100'!$C$35,'admin BN40-100'!$B$35,(IF(F48&gt;'admin BN40-100'!$C$34,'admin BN40-100'!$B$34,(IF(F48&gt;'admin BN40-100'!$C$33,'admin BN40-100'!$B$33,(IF(F48&gt;'admin BN40-100'!$C$32,'admin BN40-100'!$B$32,(IF(F48&gt;'admin BN40-100'!$C$31,'admin BN40-100'!$B$31,(IF(F48&gt;'admin BN40-100'!$C$30,'admin BN40-100'!$B$30,(IF(F48&gt;'admin BN40-100'!$C$29,'admin BN40-100'!$B$29,IF(F48="","",'admin BN40-100'!$B$28)))))))))))))))))))))))))))</f>
        <v/>
      </c>
      <c r="N48" s="12" t="str">
        <f>IF(ISBLANK(K48),"",IF(K48&gt;'admin BN40-100'!$D$6,"Trouble",IF(K48&gt;'admin BN40-100'!$E$6,"Safe",IF(K48&gt;'admin BN40-100'!$F$6,"Alert",IF(K48&gt;='admin BN40-100'!$G$6,"Danger","")))))</f>
        <v/>
      </c>
      <c r="O48" s="13" t="str">
        <f>IF(ISBLANK(L48),"",IF(L48&gt;'admin BN40-100'!$G$7,"Danger",IF(L48&gt;'admin BN40-100'!$F$7,"Alert",IF(L48&gt;='admin BN40-100'!$E$7,"Safe",""))))</f>
        <v/>
      </c>
      <c r="P48" s="14" t="str">
        <f>(IF(G48&gt;'admin BN40-100'!$C$23,'admin BN40-100'!$B$23,(IF(G48&gt;'admin BN40-100'!$C$22,'admin BN40-100'!$B$22,(IF(G48&gt;'admin BN40-100'!$C$21,'admin BN40-100'!$B$21,(IF(G48&gt;'admin BN40-100'!$C$20,'admin BN40-100'!$B$20,IF(G48&gt;'admin BN40-100'!$C$19,'admin BN40-100'!$B$19,"")))))))))</f>
        <v/>
      </c>
      <c r="Q48" s="14" t="str">
        <f t="shared" si="0"/>
        <v/>
      </c>
      <c r="R48" s="14">
        <f t="shared" si="1"/>
        <v>5</v>
      </c>
      <c r="S48" s="15" t="str">
        <f xml:space="preserve">
IF($R48&gt;0,"Fill in all required fields",
IF($I48&lt;40,"CLO not suitable for this sheet. Please check BN&lt;40 sheet",
IF($I48&gt;100,"CLO not suitable for this sheet. Please check BN &gt;100 sheet",
IF(ISERROR(VLOOKUP(Q48,'admin BN40-100'!J$6:M$89,4,FALSE)),"",VLOOKUP(Q48,'admin BN40-100'!J$6:M$89,4,FALSE)))))</f>
        <v>Fill in all required fields</v>
      </c>
    </row>
    <row r="49" spans="2:19" ht="15">
      <c r="B49" s="10">
        <v>44</v>
      </c>
      <c r="C49" s="41"/>
      <c r="D49" s="42"/>
      <c r="E49" s="42"/>
      <c r="F49" s="42"/>
      <c r="G49" s="42"/>
      <c r="H49" s="42"/>
      <c r="I49" s="42"/>
      <c r="J49" s="42"/>
      <c r="K49" s="42"/>
      <c r="L49" s="42"/>
      <c r="M49" s="11" t="str">
        <f>(IF(F49&gt;'admin BN40-100'!$C$41,'admin BN40-100'!$B$41,(IF(F49&gt;'admin BN40-100'!$C$40,'admin BN40-100'!$B$40,(IF(F49&gt;'admin BN40-100'!$C$39,'admin BN40-100'!$B$39,(IF(F49&gt;'admin BN40-100'!$C$38,'admin BN40-100'!$B$38,(IF(F49&gt;'admin BN40-100'!$C$37,'admin BN40-100'!$B$37,(IF(F49&gt;'admin BN40-100'!$C$36,'admin BN40-100'!$B$36,(IF(F49&gt;'admin BN40-100'!$C$35,'admin BN40-100'!$B$35,(IF(F49&gt;'admin BN40-100'!$C$34,'admin BN40-100'!$B$34,(IF(F49&gt;'admin BN40-100'!$C$33,'admin BN40-100'!$B$33,(IF(F49&gt;'admin BN40-100'!$C$32,'admin BN40-100'!$B$32,(IF(F49&gt;'admin BN40-100'!$C$31,'admin BN40-100'!$B$31,(IF(F49&gt;'admin BN40-100'!$C$30,'admin BN40-100'!$B$30,(IF(F49&gt;'admin BN40-100'!$C$29,'admin BN40-100'!$B$29,IF(F49="","",'admin BN40-100'!$B$28)))))))))))))))))))))))))))</f>
        <v/>
      </c>
      <c r="N49" s="12" t="str">
        <f>IF(ISBLANK(K49),"",IF(K49&gt;'admin BN40-100'!$D$6,"Trouble",IF(K49&gt;'admin BN40-100'!$E$6,"Safe",IF(K49&gt;'admin BN40-100'!$F$6,"Alert",IF(K49&gt;='admin BN40-100'!$G$6,"Danger","")))))</f>
        <v/>
      </c>
      <c r="O49" s="13" t="str">
        <f>IF(ISBLANK(L49),"",IF(L49&gt;'admin BN40-100'!$G$7,"Danger",IF(L49&gt;'admin BN40-100'!$F$7,"Alert",IF(L49&gt;='admin BN40-100'!$E$7,"Safe",""))))</f>
        <v/>
      </c>
      <c r="P49" s="14" t="str">
        <f>(IF(G49&gt;'admin BN40-100'!$C$23,'admin BN40-100'!$B$23,(IF(G49&gt;'admin BN40-100'!$C$22,'admin BN40-100'!$B$22,(IF(G49&gt;'admin BN40-100'!$C$21,'admin BN40-100'!$B$21,(IF(G49&gt;'admin BN40-100'!$C$20,'admin BN40-100'!$B$20,IF(G49&gt;'admin BN40-100'!$C$19,'admin BN40-100'!$B$19,"")))))))))</f>
        <v/>
      </c>
      <c r="Q49" s="14" t="str">
        <f t="shared" si="0"/>
        <v/>
      </c>
      <c r="R49" s="14">
        <f t="shared" si="1"/>
        <v>5</v>
      </c>
      <c r="S49" s="15" t="str">
        <f xml:space="preserve">
IF($R49&gt;0,"Fill in all required fields",
IF($I49&lt;40,"CLO not suitable for this sheet. Please check BN&lt;40 sheet",
IF($I49&gt;100,"CLO not suitable for this sheet. Please check BN &gt;100 sheet",
IF(ISERROR(VLOOKUP(Q49,'admin BN40-100'!J$6:M$89,4,FALSE)),"",VLOOKUP(Q49,'admin BN40-100'!J$6:M$89,4,FALSE)))))</f>
        <v>Fill in all required fields</v>
      </c>
    </row>
    <row r="50" spans="2:19" ht="15">
      <c r="B50" s="10">
        <v>45</v>
      </c>
      <c r="C50" s="41"/>
      <c r="D50" s="42"/>
      <c r="E50" s="42"/>
      <c r="F50" s="42"/>
      <c r="G50" s="42"/>
      <c r="H50" s="42"/>
      <c r="I50" s="42"/>
      <c r="J50" s="42"/>
      <c r="K50" s="42"/>
      <c r="L50" s="42"/>
      <c r="M50" s="11" t="str">
        <f>(IF(F50&gt;'admin BN40-100'!$C$41,'admin BN40-100'!$B$41,(IF(F50&gt;'admin BN40-100'!$C$40,'admin BN40-100'!$B$40,(IF(F50&gt;'admin BN40-100'!$C$39,'admin BN40-100'!$B$39,(IF(F50&gt;'admin BN40-100'!$C$38,'admin BN40-100'!$B$38,(IF(F50&gt;'admin BN40-100'!$C$37,'admin BN40-100'!$B$37,(IF(F50&gt;'admin BN40-100'!$C$36,'admin BN40-100'!$B$36,(IF(F50&gt;'admin BN40-100'!$C$35,'admin BN40-100'!$B$35,(IF(F50&gt;'admin BN40-100'!$C$34,'admin BN40-100'!$B$34,(IF(F50&gt;'admin BN40-100'!$C$33,'admin BN40-100'!$B$33,(IF(F50&gt;'admin BN40-100'!$C$32,'admin BN40-100'!$B$32,(IF(F50&gt;'admin BN40-100'!$C$31,'admin BN40-100'!$B$31,(IF(F50&gt;'admin BN40-100'!$C$30,'admin BN40-100'!$B$30,(IF(F50&gt;'admin BN40-100'!$C$29,'admin BN40-100'!$B$29,IF(F50="","",'admin BN40-100'!$B$28)))))))))))))))))))))))))))</f>
        <v/>
      </c>
      <c r="N50" s="12" t="str">
        <f>IF(ISBLANK(K50),"",IF(K50&gt;'admin BN40-100'!$D$6,"Trouble",IF(K50&gt;'admin BN40-100'!$E$6,"Safe",IF(K50&gt;'admin BN40-100'!$F$6,"Alert",IF(K50&gt;='admin BN40-100'!$G$6,"Danger","")))))</f>
        <v/>
      </c>
      <c r="O50" s="13" t="str">
        <f>IF(ISBLANK(L50),"",IF(L50&gt;'admin BN40-100'!$G$7,"Danger",IF(L50&gt;'admin BN40-100'!$F$7,"Alert",IF(L50&gt;='admin BN40-100'!$E$7,"Safe",""))))</f>
        <v/>
      </c>
      <c r="P50" s="14" t="str">
        <f>(IF(G50&gt;'admin BN40-100'!$C$23,'admin BN40-100'!$B$23,(IF(G50&gt;'admin BN40-100'!$C$22,'admin BN40-100'!$B$22,(IF(G50&gt;'admin BN40-100'!$C$21,'admin BN40-100'!$B$21,(IF(G50&gt;'admin BN40-100'!$C$20,'admin BN40-100'!$B$20,IF(G50&gt;'admin BN40-100'!$C$19,'admin BN40-100'!$B$19,"")))))))))</f>
        <v/>
      </c>
      <c r="Q50" s="14" t="str">
        <f t="shared" si="0"/>
        <v/>
      </c>
      <c r="R50" s="14">
        <f t="shared" si="1"/>
        <v>5</v>
      </c>
      <c r="S50" s="15" t="str">
        <f xml:space="preserve">
IF($R50&gt;0,"Fill in all required fields",
IF($I50&lt;40,"CLO not suitable for this sheet. Please check BN&lt;40 sheet",
IF($I50&gt;100,"CLO not suitable for this sheet. Please check BN &gt;100 sheet",
IF(ISERROR(VLOOKUP(Q50,'admin BN40-100'!J$6:M$89,4,FALSE)),"",VLOOKUP(Q50,'admin BN40-100'!J$6:M$89,4,FALSE)))))</f>
        <v>Fill in all required fields</v>
      </c>
    </row>
    <row r="51" spans="2:19" ht="15">
      <c r="B51" s="10">
        <v>46</v>
      </c>
      <c r="C51" s="41"/>
      <c r="D51" s="42"/>
      <c r="E51" s="42"/>
      <c r="F51" s="42"/>
      <c r="G51" s="42"/>
      <c r="H51" s="42"/>
      <c r="I51" s="42"/>
      <c r="J51" s="42"/>
      <c r="K51" s="42"/>
      <c r="L51" s="42"/>
      <c r="M51" s="11" t="str">
        <f>(IF(F51&gt;'admin BN40-100'!$C$41,'admin BN40-100'!$B$41,(IF(F51&gt;'admin BN40-100'!$C$40,'admin BN40-100'!$B$40,(IF(F51&gt;'admin BN40-100'!$C$39,'admin BN40-100'!$B$39,(IF(F51&gt;'admin BN40-100'!$C$38,'admin BN40-100'!$B$38,(IF(F51&gt;'admin BN40-100'!$C$37,'admin BN40-100'!$B$37,(IF(F51&gt;'admin BN40-100'!$C$36,'admin BN40-100'!$B$36,(IF(F51&gt;'admin BN40-100'!$C$35,'admin BN40-100'!$B$35,(IF(F51&gt;'admin BN40-100'!$C$34,'admin BN40-100'!$B$34,(IF(F51&gt;'admin BN40-100'!$C$33,'admin BN40-100'!$B$33,(IF(F51&gt;'admin BN40-100'!$C$32,'admin BN40-100'!$B$32,(IF(F51&gt;'admin BN40-100'!$C$31,'admin BN40-100'!$B$31,(IF(F51&gt;'admin BN40-100'!$C$30,'admin BN40-100'!$B$30,(IF(F51&gt;'admin BN40-100'!$C$29,'admin BN40-100'!$B$29,IF(F51="","",'admin BN40-100'!$B$28)))))))))))))))))))))))))))</f>
        <v/>
      </c>
      <c r="N51" s="12" t="str">
        <f>IF(ISBLANK(K51),"",IF(K51&gt;'admin BN40-100'!$D$6,"Trouble",IF(K51&gt;'admin BN40-100'!$E$6,"Safe",IF(K51&gt;'admin BN40-100'!$F$6,"Alert",IF(K51&gt;='admin BN40-100'!$G$6,"Danger","")))))</f>
        <v/>
      </c>
      <c r="O51" s="13" t="str">
        <f>IF(ISBLANK(L51),"",IF(L51&gt;'admin BN40-100'!$G$7,"Danger",IF(L51&gt;'admin BN40-100'!$F$7,"Alert",IF(L51&gt;='admin BN40-100'!$E$7,"Safe",""))))</f>
        <v/>
      </c>
      <c r="P51" s="14" t="str">
        <f>(IF(G51&gt;'admin BN40-100'!$C$23,'admin BN40-100'!$B$23,(IF(G51&gt;'admin BN40-100'!$C$22,'admin BN40-100'!$B$22,(IF(G51&gt;'admin BN40-100'!$C$21,'admin BN40-100'!$B$21,(IF(G51&gt;'admin BN40-100'!$C$20,'admin BN40-100'!$B$20,IF(G51&gt;'admin BN40-100'!$C$19,'admin BN40-100'!$B$19,"")))))))))</f>
        <v/>
      </c>
      <c r="Q51" s="14" t="str">
        <f t="shared" si="0"/>
        <v/>
      </c>
      <c r="R51" s="14">
        <f t="shared" si="1"/>
        <v>5</v>
      </c>
      <c r="S51" s="15" t="str">
        <f xml:space="preserve">
IF($R51&gt;0,"Fill in all required fields",
IF($I51&lt;40,"CLO not suitable for this sheet. Please check BN&lt;40 sheet",
IF($I51&gt;100,"CLO not suitable for this sheet. Please check BN &gt;100 sheet",
IF(ISERROR(VLOOKUP(Q51,'admin BN40-100'!J$6:M$89,4,FALSE)),"",VLOOKUP(Q51,'admin BN40-100'!J$6:M$89,4,FALSE)))))</f>
        <v>Fill in all required fields</v>
      </c>
    </row>
    <row r="52" spans="2:19" ht="15">
      <c r="B52" s="10">
        <v>47</v>
      </c>
      <c r="C52" s="41"/>
      <c r="D52" s="42"/>
      <c r="E52" s="42"/>
      <c r="F52" s="42"/>
      <c r="G52" s="42"/>
      <c r="H52" s="42"/>
      <c r="I52" s="42"/>
      <c r="J52" s="42"/>
      <c r="K52" s="42"/>
      <c r="L52" s="42"/>
      <c r="M52" s="11" t="str">
        <f>(IF(F52&gt;'admin BN40-100'!$C$41,'admin BN40-100'!$B$41,(IF(F52&gt;'admin BN40-100'!$C$40,'admin BN40-100'!$B$40,(IF(F52&gt;'admin BN40-100'!$C$39,'admin BN40-100'!$B$39,(IF(F52&gt;'admin BN40-100'!$C$38,'admin BN40-100'!$B$38,(IF(F52&gt;'admin BN40-100'!$C$37,'admin BN40-100'!$B$37,(IF(F52&gt;'admin BN40-100'!$C$36,'admin BN40-100'!$B$36,(IF(F52&gt;'admin BN40-100'!$C$35,'admin BN40-100'!$B$35,(IF(F52&gt;'admin BN40-100'!$C$34,'admin BN40-100'!$B$34,(IF(F52&gt;'admin BN40-100'!$C$33,'admin BN40-100'!$B$33,(IF(F52&gt;'admin BN40-100'!$C$32,'admin BN40-100'!$B$32,(IF(F52&gt;'admin BN40-100'!$C$31,'admin BN40-100'!$B$31,(IF(F52&gt;'admin BN40-100'!$C$30,'admin BN40-100'!$B$30,(IF(F52&gt;'admin BN40-100'!$C$29,'admin BN40-100'!$B$29,IF(F52="","",'admin BN40-100'!$B$28)))))))))))))))))))))))))))</f>
        <v/>
      </c>
      <c r="N52" s="12" t="str">
        <f>IF(ISBLANK(K52),"",IF(K52&gt;'admin BN40-100'!$D$6,"Trouble",IF(K52&gt;'admin BN40-100'!$E$6,"Safe",IF(K52&gt;'admin BN40-100'!$F$6,"Alert",IF(K52&gt;='admin BN40-100'!$G$6,"Danger","")))))</f>
        <v/>
      </c>
      <c r="O52" s="13" t="str">
        <f>IF(ISBLANK(L52),"",IF(L52&gt;'admin BN40-100'!$G$7,"Danger",IF(L52&gt;'admin BN40-100'!$F$7,"Alert",IF(L52&gt;='admin BN40-100'!$E$7,"Safe",""))))</f>
        <v/>
      </c>
      <c r="P52" s="14" t="str">
        <f>(IF(G52&gt;'admin BN40-100'!$C$23,'admin BN40-100'!$B$23,(IF(G52&gt;'admin BN40-100'!$C$22,'admin BN40-100'!$B$22,(IF(G52&gt;'admin BN40-100'!$C$21,'admin BN40-100'!$B$21,(IF(G52&gt;'admin BN40-100'!$C$20,'admin BN40-100'!$B$20,IF(G52&gt;'admin BN40-100'!$C$19,'admin BN40-100'!$B$19,"")))))))))</f>
        <v/>
      </c>
      <c r="Q52" s="14" t="str">
        <f t="shared" si="0"/>
        <v/>
      </c>
      <c r="R52" s="14">
        <f t="shared" si="1"/>
        <v>5</v>
      </c>
      <c r="S52" s="15" t="str">
        <f xml:space="preserve">
IF($R52&gt;0,"Fill in all required fields",
IF($I52&lt;40,"CLO not suitable for this sheet. Please check BN&lt;40 sheet",
IF($I52&gt;100,"CLO not suitable for this sheet. Please check BN &gt;100 sheet",
IF(ISERROR(VLOOKUP(Q52,'admin BN40-100'!J$6:M$89,4,FALSE)),"",VLOOKUP(Q52,'admin BN40-100'!J$6:M$89,4,FALSE)))))</f>
        <v>Fill in all required fields</v>
      </c>
    </row>
    <row r="53" spans="2:19" ht="15">
      <c r="B53" s="10">
        <v>48</v>
      </c>
      <c r="C53" s="41"/>
      <c r="D53" s="42"/>
      <c r="E53" s="42"/>
      <c r="F53" s="42"/>
      <c r="G53" s="42"/>
      <c r="H53" s="42"/>
      <c r="I53" s="42"/>
      <c r="J53" s="42"/>
      <c r="K53" s="42"/>
      <c r="L53" s="42"/>
      <c r="M53" s="11" t="str">
        <f>(IF(F53&gt;'admin BN40-100'!$C$41,'admin BN40-100'!$B$41,(IF(F53&gt;'admin BN40-100'!$C$40,'admin BN40-100'!$B$40,(IF(F53&gt;'admin BN40-100'!$C$39,'admin BN40-100'!$B$39,(IF(F53&gt;'admin BN40-100'!$C$38,'admin BN40-100'!$B$38,(IF(F53&gt;'admin BN40-100'!$C$37,'admin BN40-100'!$B$37,(IF(F53&gt;'admin BN40-100'!$C$36,'admin BN40-100'!$B$36,(IF(F53&gt;'admin BN40-100'!$C$35,'admin BN40-100'!$B$35,(IF(F53&gt;'admin BN40-100'!$C$34,'admin BN40-100'!$B$34,(IF(F53&gt;'admin BN40-100'!$C$33,'admin BN40-100'!$B$33,(IF(F53&gt;'admin BN40-100'!$C$32,'admin BN40-100'!$B$32,(IF(F53&gt;'admin BN40-100'!$C$31,'admin BN40-100'!$B$31,(IF(F53&gt;'admin BN40-100'!$C$30,'admin BN40-100'!$B$30,(IF(F53&gt;'admin BN40-100'!$C$29,'admin BN40-100'!$B$29,IF(F53="","",'admin BN40-100'!$B$28)))))))))))))))))))))))))))</f>
        <v/>
      </c>
      <c r="N53" s="12" t="str">
        <f>IF(ISBLANK(K53),"",IF(K53&gt;'admin BN40-100'!$D$6,"Trouble",IF(K53&gt;'admin BN40-100'!$E$6,"Safe",IF(K53&gt;'admin BN40-100'!$F$6,"Alert",IF(K53&gt;='admin BN40-100'!$G$6,"Danger","")))))</f>
        <v/>
      </c>
      <c r="O53" s="13" t="str">
        <f>IF(ISBLANK(L53),"",IF(L53&gt;'admin BN40-100'!$G$7,"Danger",IF(L53&gt;'admin BN40-100'!$F$7,"Alert",IF(L53&gt;='admin BN40-100'!$E$7,"Safe",""))))</f>
        <v/>
      </c>
      <c r="P53" s="14" t="str">
        <f>(IF(G53&gt;'admin BN40-100'!$C$23,'admin BN40-100'!$B$23,(IF(G53&gt;'admin BN40-100'!$C$22,'admin BN40-100'!$B$22,(IF(G53&gt;'admin BN40-100'!$C$21,'admin BN40-100'!$B$21,(IF(G53&gt;'admin BN40-100'!$C$20,'admin BN40-100'!$B$20,IF(G53&gt;'admin BN40-100'!$C$19,'admin BN40-100'!$B$19,"")))))))))</f>
        <v/>
      </c>
      <c r="Q53" s="14" t="str">
        <f t="shared" si="0"/>
        <v/>
      </c>
      <c r="R53" s="14">
        <f t="shared" si="1"/>
        <v>5</v>
      </c>
      <c r="S53" s="15" t="str">
        <f xml:space="preserve">
IF($R53&gt;0,"Fill in all required fields",
IF($I53&lt;40,"CLO not suitable for this sheet. Please check BN&lt;40 sheet",
IF($I53&gt;100,"CLO not suitable for this sheet. Please check BN &gt;100 sheet",
IF(ISERROR(VLOOKUP(Q53,'admin BN40-100'!J$6:M$89,4,FALSE)),"",VLOOKUP(Q53,'admin BN40-100'!J$6:M$89,4,FALSE)))))</f>
        <v>Fill in all required fields</v>
      </c>
    </row>
    <row r="54" spans="2:19" ht="15">
      <c r="B54" s="10">
        <v>49</v>
      </c>
      <c r="C54" s="41"/>
      <c r="D54" s="42"/>
      <c r="E54" s="42"/>
      <c r="F54" s="42"/>
      <c r="G54" s="42"/>
      <c r="H54" s="42"/>
      <c r="I54" s="42"/>
      <c r="J54" s="42"/>
      <c r="K54" s="42"/>
      <c r="L54" s="42"/>
      <c r="M54" s="11" t="str">
        <f>(IF(F54&gt;'admin BN40-100'!$C$41,'admin BN40-100'!$B$41,(IF(F54&gt;'admin BN40-100'!$C$40,'admin BN40-100'!$B$40,(IF(F54&gt;'admin BN40-100'!$C$39,'admin BN40-100'!$B$39,(IF(F54&gt;'admin BN40-100'!$C$38,'admin BN40-100'!$B$38,(IF(F54&gt;'admin BN40-100'!$C$37,'admin BN40-100'!$B$37,(IF(F54&gt;'admin BN40-100'!$C$36,'admin BN40-100'!$B$36,(IF(F54&gt;'admin BN40-100'!$C$35,'admin BN40-100'!$B$35,(IF(F54&gt;'admin BN40-100'!$C$34,'admin BN40-100'!$B$34,(IF(F54&gt;'admin BN40-100'!$C$33,'admin BN40-100'!$B$33,(IF(F54&gt;'admin BN40-100'!$C$32,'admin BN40-100'!$B$32,(IF(F54&gt;'admin BN40-100'!$C$31,'admin BN40-100'!$B$31,(IF(F54&gt;'admin BN40-100'!$C$30,'admin BN40-100'!$B$30,(IF(F54&gt;'admin BN40-100'!$C$29,'admin BN40-100'!$B$29,IF(F54="","",'admin BN40-100'!$B$28)))))))))))))))))))))))))))</f>
        <v/>
      </c>
      <c r="N54" s="12" t="str">
        <f>IF(ISBLANK(K54),"",IF(K54&gt;'admin BN40-100'!$D$6,"Trouble",IF(K54&gt;'admin BN40-100'!$E$6,"Safe",IF(K54&gt;'admin BN40-100'!$F$6,"Alert",IF(K54&gt;='admin BN40-100'!$G$6,"Danger","")))))</f>
        <v/>
      </c>
      <c r="O54" s="13" t="str">
        <f>IF(ISBLANK(L54),"",IF(L54&gt;'admin BN40-100'!$G$7,"Danger",IF(L54&gt;'admin BN40-100'!$F$7,"Alert",IF(L54&gt;='admin BN40-100'!$E$7,"Safe",""))))</f>
        <v/>
      </c>
      <c r="P54" s="14" t="str">
        <f>(IF(G54&gt;'admin BN40-100'!$C$23,'admin BN40-100'!$B$23,(IF(G54&gt;'admin BN40-100'!$C$22,'admin BN40-100'!$B$22,(IF(G54&gt;'admin BN40-100'!$C$21,'admin BN40-100'!$B$21,(IF(G54&gt;'admin BN40-100'!$C$20,'admin BN40-100'!$B$20,IF(G54&gt;'admin BN40-100'!$C$19,'admin BN40-100'!$B$19,"")))))))))</f>
        <v/>
      </c>
      <c r="Q54" s="14" t="str">
        <f t="shared" si="0"/>
        <v/>
      </c>
      <c r="R54" s="14">
        <f t="shared" si="1"/>
        <v>5</v>
      </c>
      <c r="S54" s="15" t="str">
        <f xml:space="preserve">
IF($R54&gt;0,"Fill in all required fields",
IF($I54&lt;40,"CLO not suitable for this sheet. Please check BN&lt;40 sheet",
IF($I54&gt;100,"CLO not suitable for this sheet. Please check BN &gt;100 sheet",
IF(ISERROR(VLOOKUP(Q54,'admin BN40-100'!J$6:M$89,4,FALSE)),"",VLOOKUP(Q54,'admin BN40-100'!J$6:M$89,4,FALSE)))))</f>
        <v>Fill in all required fields</v>
      </c>
    </row>
    <row r="55" spans="2:19" ht="15">
      <c r="B55" s="10">
        <v>50</v>
      </c>
      <c r="C55" s="41"/>
      <c r="D55" s="42"/>
      <c r="E55" s="42"/>
      <c r="F55" s="42"/>
      <c r="G55" s="42"/>
      <c r="H55" s="42"/>
      <c r="I55" s="42"/>
      <c r="J55" s="42"/>
      <c r="K55" s="42"/>
      <c r="L55" s="42"/>
      <c r="M55" s="11" t="str">
        <f>(IF(F55&gt;'admin BN40-100'!$C$41,'admin BN40-100'!$B$41,(IF(F55&gt;'admin BN40-100'!$C$40,'admin BN40-100'!$B$40,(IF(F55&gt;'admin BN40-100'!$C$39,'admin BN40-100'!$B$39,(IF(F55&gt;'admin BN40-100'!$C$38,'admin BN40-100'!$B$38,(IF(F55&gt;'admin BN40-100'!$C$37,'admin BN40-100'!$B$37,(IF(F55&gt;'admin BN40-100'!$C$36,'admin BN40-100'!$B$36,(IF(F55&gt;'admin BN40-100'!$C$35,'admin BN40-100'!$B$35,(IF(F55&gt;'admin BN40-100'!$C$34,'admin BN40-100'!$B$34,(IF(F55&gt;'admin BN40-100'!$C$33,'admin BN40-100'!$B$33,(IF(F55&gt;'admin BN40-100'!$C$32,'admin BN40-100'!$B$32,(IF(F55&gt;'admin BN40-100'!$C$31,'admin BN40-100'!$B$31,(IF(F55&gt;'admin BN40-100'!$C$30,'admin BN40-100'!$B$30,(IF(F55&gt;'admin BN40-100'!$C$29,'admin BN40-100'!$B$29,IF(F55="","",'admin BN40-100'!$B$28)))))))))))))))))))))))))))</f>
        <v/>
      </c>
      <c r="N55" s="12" t="str">
        <f>IF(ISBLANK(K55),"",IF(K55&gt;'admin BN40-100'!$D$6,"Trouble",IF(K55&gt;'admin BN40-100'!$E$6,"Safe",IF(K55&gt;'admin BN40-100'!$F$6,"Alert",IF(K55&gt;='admin BN40-100'!$G$6,"Danger","")))))</f>
        <v/>
      </c>
      <c r="O55" s="13" t="str">
        <f>IF(ISBLANK(L55),"",IF(L55&gt;'admin BN40-100'!$G$7,"Danger",IF(L55&gt;'admin BN40-100'!$F$7,"Alert",IF(L55&gt;='admin BN40-100'!$E$7,"Safe",""))))</f>
        <v/>
      </c>
      <c r="P55" s="14" t="str">
        <f>(IF(G55&gt;'admin BN40-100'!$C$23,'admin BN40-100'!$B$23,(IF(G55&gt;'admin BN40-100'!$C$22,'admin BN40-100'!$B$22,(IF(G55&gt;'admin BN40-100'!$C$21,'admin BN40-100'!$B$21,(IF(G55&gt;'admin BN40-100'!$C$20,'admin BN40-100'!$B$20,IF(G55&gt;'admin BN40-100'!$C$19,'admin BN40-100'!$B$19,"")))))))))</f>
        <v/>
      </c>
      <c r="Q55" s="14" t="str">
        <f t="shared" si="0"/>
        <v/>
      </c>
      <c r="R55" s="14">
        <f t="shared" si="1"/>
        <v>5</v>
      </c>
      <c r="S55" s="15" t="str">
        <f xml:space="preserve">
IF($R55&gt;0,"Fill in all required fields",
IF($I55&lt;40,"CLO not suitable for this sheet. Please check BN&lt;40 sheet",
IF($I55&gt;100,"CLO not suitable for this sheet. Please check BN &gt;100 sheet",
IF(ISERROR(VLOOKUP(Q55,'admin BN40-100'!J$6:M$89,4,FALSE)),"",VLOOKUP(Q55,'admin BN40-100'!J$6:M$89,4,FALSE)))))</f>
        <v>Fill in all required fields</v>
      </c>
    </row>
    <row r="56" spans="2:19" ht="15">
      <c r="B56" s="10">
        <v>51</v>
      </c>
      <c r="C56" s="41"/>
      <c r="D56" s="42"/>
      <c r="E56" s="42"/>
      <c r="F56" s="42"/>
      <c r="G56" s="42"/>
      <c r="H56" s="42"/>
      <c r="I56" s="42"/>
      <c r="J56" s="42"/>
      <c r="K56" s="42"/>
      <c r="L56" s="42"/>
      <c r="M56" s="11" t="str">
        <f>(IF(F56&gt;'admin BN40-100'!$C$41,'admin BN40-100'!$B$41,(IF(F56&gt;'admin BN40-100'!$C$40,'admin BN40-100'!$B$40,(IF(F56&gt;'admin BN40-100'!$C$39,'admin BN40-100'!$B$39,(IF(F56&gt;'admin BN40-100'!$C$38,'admin BN40-100'!$B$38,(IF(F56&gt;'admin BN40-100'!$C$37,'admin BN40-100'!$B$37,(IF(F56&gt;'admin BN40-100'!$C$36,'admin BN40-100'!$B$36,(IF(F56&gt;'admin BN40-100'!$C$35,'admin BN40-100'!$B$35,(IF(F56&gt;'admin BN40-100'!$C$34,'admin BN40-100'!$B$34,(IF(F56&gt;'admin BN40-100'!$C$33,'admin BN40-100'!$B$33,(IF(F56&gt;'admin BN40-100'!$C$32,'admin BN40-100'!$B$32,(IF(F56&gt;'admin BN40-100'!$C$31,'admin BN40-100'!$B$31,(IF(F56&gt;'admin BN40-100'!$C$30,'admin BN40-100'!$B$30,(IF(F56&gt;'admin BN40-100'!$C$29,'admin BN40-100'!$B$29,IF(F56="","",'admin BN40-100'!$B$28)))))))))))))))))))))))))))</f>
        <v/>
      </c>
      <c r="N56" s="12" t="str">
        <f>IF(ISBLANK(K56),"",IF(K56&gt;'admin BN40-100'!$D$6,"Trouble",IF(K56&gt;'admin BN40-100'!$E$6,"Safe",IF(K56&gt;'admin BN40-100'!$F$6,"Alert",IF(K56&gt;='admin BN40-100'!$G$6,"Danger","")))))</f>
        <v/>
      </c>
      <c r="O56" s="13" t="str">
        <f>IF(ISBLANK(L56),"",IF(L56&gt;'admin BN40-100'!$G$7,"Danger",IF(L56&gt;'admin BN40-100'!$F$7,"Alert",IF(L56&gt;='admin BN40-100'!$E$7,"Safe",""))))</f>
        <v/>
      </c>
      <c r="P56" s="14" t="str">
        <f>(IF(G56&gt;'admin BN40-100'!$C$23,'admin BN40-100'!$B$23,(IF(G56&gt;'admin BN40-100'!$C$22,'admin BN40-100'!$B$22,(IF(G56&gt;'admin BN40-100'!$C$21,'admin BN40-100'!$B$21,(IF(G56&gt;'admin BN40-100'!$C$20,'admin BN40-100'!$B$20,IF(G56&gt;'admin BN40-100'!$C$19,'admin BN40-100'!$B$19,"")))))))))</f>
        <v/>
      </c>
      <c r="Q56" s="14" t="str">
        <f t="shared" si="0"/>
        <v/>
      </c>
      <c r="R56" s="14">
        <f t="shared" si="1"/>
        <v>5</v>
      </c>
      <c r="S56" s="15" t="str">
        <f xml:space="preserve">
IF($R56&gt;0,"Fill in all required fields",
IF($I56&lt;40,"CLO not suitable for this sheet. Please check BN&lt;40 sheet",
IF($I56&gt;100,"CLO not suitable for this sheet. Please check BN &gt;100 sheet",
IF(ISERROR(VLOOKUP(Q56,'admin BN40-100'!J$6:M$89,4,FALSE)),"",VLOOKUP(Q56,'admin BN40-100'!J$6:M$89,4,FALSE)))))</f>
        <v>Fill in all required fields</v>
      </c>
    </row>
    <row r="57" spans="2:19" ht="15">
      <c r="B57" s="10">
        <v>52</v>
      </c>
      <c r="C57" s="41"/>
      <c r="D57" s="42"/>
      <c r="E57" s="42"/>
      <c r="F57" s="42"/>
      <c r="G57" s="42"/>
      <c r="H57" s="42"/>
      <c r="I57" s="42"/>
      <c r="J57" s="42"/>
      <c r="K57" s="42"/>
      <c r="L57" s="42"/>
      <c r="M57" s="11" t="str">
        <f>(IF(F57&gt;'admin BN40-100'!$C$41,'admin BN40-100'!$B$41,(IF(F57&gt;'admin BN40-100'!$C$40,'admin BN40-100'!$B$40,(IF(F57&gt;'admin BN40-100'!$C$39,'admin BN40-100'!$B$39,(IF(F57&gt;'admin BN40-100'!$C$38,'admin BN40-100'!$B$38,(IF(F57&gt;'admin BN40-100'!$C$37,'admin BN40-100'!$B$37,(IF(F57&gt;'admin BN40-100'!$C$36,'admin BN40-100'!$B$36,(IF(F57&gt;'admin BN40-100'!$C$35,'admin BN40-100'!$B$35,(IF(F57&gt;'admin BN40-100'!$C$34,'admin BN40-100'!$B$34,(IF(F57&gt;'admin BN40-100'!$C$33,'admin BN40-100'!$B$33,(IF(F57&gt;'admin BN40-100'!$C$32,'admin BN40-100'!$B$32,(IF(F57&gt;'admin BN40-100'!$C$31,'admin BN40-100'!$B$31,(IF(F57&gt;'admin BN40-100'!$C$30,'admin BN40-100'!$B$30,(IF(F57&gt;'admin BN40-100'!$C$29,'admin BN40-100'!$B$29,IF(F57="","",'admin BN40-100'!$B$28)))))))))))))))))))))))))))</f>
        <v/>
      </c>
      <c r="N57" s="12" t="str">
        <f>IF(ISBLANK(K57),"",IF(K57&gt;'admin BN40-100'!$D$6,"Trouble",IF(K57&gt;'admin BN40-100'!$E$6,"Safe",IF(K57&gt;'admin BN40-100'!$F$6,"Alert",IF(K57&gt;='admin BN40-100'!$G$6,"Danger","")))))</f>
        <v/>
      </c>
      <c r="O57" s="13" t="str">
        <f>IF(ISBLANK(L57),"",IF(L57&gt;'admin BN40-100'!$G$7,"Danger",IF(L57&gt;'admin BN40-100'!$F$7,"Alert",IF(L57&gt;='admin BN40-100'!$E$7,"Safe",""))))</f>
        <v/>
      </c>
      <c r="P57" s="14" t="str">
        <f>(IF(G57&gt;'admin BN40-100'!$C$23,'admin BN40-100'!$B$23,(IF(G57&gt;'admin BN40-100'!$C$22,'admin BN40-100'!$B$22,(IF(G57&gt;'admin BN40-100'!$C$21,'admin BN40-100'!$B$21,(IF(G57&gt;'admin BN40-100'!$C$20,'admin BN40-100'!$B$20,IF(G57&gt;'admin BN40-100'!$C$19,'admin BN40-100'!$B$19,"")))))))))</f>
        <v/>
      </c>
      <c r="Q57" s="14" t="str">
        <f t="shared" si="0"/>
        <v/>
      </c>
      <c r="R57" s="14">
        <f t="shared" si="1"/>
        <v>5</v>
      </c>
      <c r="S57" s="15" t="str">
        <f xml:space="preserve">
IF($R57&gt;0,"Fill in all required fields",
IF($I57&lt;40,"CLO not suitable for this sheet. Please check BN&lt;40 sheet",
IF($I57&gt;100,"CLO not suitable for this sheet. Please check BN &gt;100 sheet",
IF(ISERROR(VLOOKUP(Q57,'admin BN40-100'!J$6:M$89,4,FALSE)),"",VLOOKUP(Q57,'admin BN40-100'!J$6:M$89,4,FALSE)))))</f>
        <v>Fill in all required fields</v>
      </c>
    </row>
    <row r="58" spans="2:19" ht="15">
      <c r="B58" s="10">
        <v>53</v>
      </c>
      <c r="C58" s="41"/>
      <c r="D58" s="42"/>
      <c r="E58" s="42"/>
      <c r="F58" s="42"/>
      <c r="G58" s="42"/>
      <c r="H58" s="42"/>
      <c r="I58" s="42"/>
      <c r="J58" s="42"/>
      <c r="K58" s="42"/>
      <c r="L58" s="42"/>
      <c r="M58" s="11" t="str">
        <f>(IF(F58&gt;'admin BN40-100'!$C$41,'admin BN40-100'!$B$41,(IF(F58&gt;'admin BN40-100'!$C$40,'admin BN40-100'!$B$40,(IF(F58&gt;'admin BN40-100'!$C$39,'admin BN40-100'!$B$39,(IF(F58&gt;'admin BN40-100'!$C$38,'admin BN40-100'!$B$38,(IF(F58&gt;'admin BN40-100'!$C$37,'admin BN40-100'!$B$37,(IF(F58&gt;'admin BN40-100'!$C$36,'admin BN40-100'!$B$36,(IF(F58&gt;'admin BN40-100'!$C$35,'admin BN40-100'!$B$35,(IF(F58&gt;'admin BN40-100'!$C$34,'admin BN40-100'!$B$34,(IF(F58&gt;'admin BN40-100'!$C$33,'admin BN40-100'!$B$33,(IF(F58&gt;'admin BN40-100'!$C$32,'admin BN40-100'!$B$32,(IF(F58&gt;'admin BN40-100'!$C$31,'admin BN40-100'!$B$31,(IF(F58&gt;'admin BN40-100'!$C$30,'admin BN40-100'!$B$30,(IF(F58&gt;'admin BN40-100'!$C$29,'admin BN40-100'!$B$29,IF(F58="","",'admin BN40-100'!$B$28)))))))))))))))))))))))))))</f>
        <v/>
      </c>
      <c r="N58" s="12" t="str">
        <f>IF(ISBLANK(K58),"",IF(K58&gt;'admin BN40-100'!$D$6,"Trouble",IF(K58&gt;'admin BN40-100'!$E$6,"Safe",IF(K58&gt;'admin BN40-100'!$F$6,"Alert",IF(K58&gt;='admin BN40-100'!$G$6,"Danger","")))))</f>
        <v/>
      </c>
      <c r="O58" s="13" t="str">
        <f>IF(ISBLANK(L58),"",IF(L58&gt;'admin BN40-100'!$G$7,"Danger",IF(L58&gt;'admin BN40-100'!$F$7,"Alert",IF(L58&gt;='admin BN40-100'!$E$7,"Safe",""))))</f>
        <v/>
      </c>
      <c r="P58" s="14" t="str">
        <f>(IF(G58&gt;'admin BN40-100'!$C$23,'admin BN40-100'!$B$23,(IF(G58&gt;'admin BN40-100'!$C$22,'admin BN40-100'!$B$22,(IF(G58&gt;'admin BN40-100'!$C$21,'admin BN40-100'!$B$21,(IF(G58&gt;'admin BN40-100'!$C$20,'admin BN40-100'!$B$20,IF(G58&gt;'admin BN40-100'!$C$19,'admin BN40-100'!$B$19,"")))))))))</f>
        <v/>
      </c>
      <c r="Q58" s="14" t="str">
        <f t="shared" si="0"/>
        <v/>
      </c>
      <c r="R58" s="14">
        <f t="shared" si="1"/>
        <v>5</v>
      </c>
      <c r="S58" s="15" t="str">
        <f xml:space="preserve">
IF($R58&gt;0,"Fill in all required fields",
IF($I58&lt;40,"CLO not suitable for this sheet. Please check BN&lt;40 sheet",
IF($I58&gt;100,"CLO not suitable for this sheet. Please check BN &gt;100 sheet",
IF(ISERROR(VLOOKUP(Q58,'admin BN40-100'!J$6:M$89,4,FALSE)),"",VLOOKUP(Q58,'admin BN40-100'!J$6:M$89,4,FALSE)))))</f>
        <v>Fill in all required fields</v>
      </c>
    </row>
    <row r="59" spans="2:19" ht="15">
      <c r="B59" s="10">
        <v>54</v>
      </c>
      <c r="C59" s="41"/>
      <c r="D59" s="42"/>
      <c r="E59" s="42"/>
      <c r="F59" s="42"/>
      <c r="G59" s="42"/>
      <c r="H59" s="42"/>
      <c r="I59" s="42"/>
      <c r="J59" s="42"/>
      <c r="K59" s="42"/>
      <c r="L59" s="42"/>
      <c r="M59" s="11" t="str">
        <f>(IF(F59&gt;'admin BN40-100'!$C$41,'admin BN40-100'!$B$41,(IF(F59&gt;'admin BN40-100'!$C$40,'admin BN40-100'!$B$40,(IF(F59&gt;'admin BN40-100'!$C$39,'admin BN40-100'!$B$39,(IF(F59&gt;'admin BN40-100'!$C$38,'admin BN40-100'!$B$38,(IF(F59&gt;'admin BN40-100'!$C$37,'admin BN40-100'!$B$37,(IF(F59&gt;'admin BN40-100'!$C$36,'admin BN40-100'!$B$36,(IF(F59&gt;'admin BN40-100'!$C$35,'admin BN40-100'!$B$35,(IF(F59&gt;'admin BN40-100'!$C$34,'admin BN40-100'!$B$34,(IF(F59&gt;'admin BN40-100'!$C$33,'admin BN40-100'!$B$33,(IF(F59&gt;'admin BN40-100'!$C$32,'admin BN40-100'!$B$32,(IF(F59&gt;'admin BN40-100'!$C$31,'admin BN40-100'!$B$31,(IF(F59&gt;'admin BN40-100'!$C$30,'admin BN40-100'!$B$30,(IF(F59&gt;'admin BN40-100'!$C$29,'admin BN40-100'!$B$29,IF(F59="","",'admin BN40-100'!$B$28)))))))))))))))))))))))))))</f>
        <v/>
      </c>
      <c r="N59" s="12" t="str">
        <f>IF(ISBLANK(K59),"",IF(K59&gt;'admin BN40-100'!$D$6,"Trouble",IF(K59&gt;'admin BN40-100'!$E$6,"Safe",IF(K59&gt;'admin BN40-100'!$F$6,"Alert",IF(K59&gt;='admin BN40-100'!$G$6,"Danger","")))))</f>
        <v/>
      </c>
      <c r="O59" s="13" t="str">
        <f>IF(ISBLANK(L59),"",IF(L59&gt;'admin BN40-100'!$G$7,"Danger",IF(L59&gt;'admin BN40-100'!$F$7,"Alert",IF(L59&gt;='admin BN40-100'!$E$7,"Safe",""))))</f>
        <v/>
      </c>
      <c r="P59" s="14" t="str">
        <f>(IF(G59&gt;'admin BN40-100'!$C$23,'admin BN40-100'!$B$23,(IF(G59&gt;'admin BN40-100'!$C$22,'admin BN40-100'!$B$22,(IF(G59&gt;'admin BN40-100'!$C$21,'admin BN40-100'!$B$21,(IF(G59&gt;'admin BN40-100'!$C$20,'admin BN40-100'!$B$20,IF(G59&gt;'admin BN40-100'!$C$19,'admin BN40-100'!$B$19,"")))))))))</f>
        <v/>
      </c>
      <c r="Q59" s="14" t="str">
        <f t="shared" si="0"/>
        <v/>
      </c>
      <c r="R59" s="14">
        <f t="shared" si="1"/>
        <v>5</v>
      </c>
      <c r="S59" s="15" t="str">
        <f xml:space="preserve">
IF($R59&gt;0,"Fill in all required fields",
IF($I59&lt;40,"CLO not suitable for this sheet. Please check BN&lt;40 sheet",
IF($I59&gt;100,"CLO not suitable for this sheet. Please check BN &gt;100 sheet",
IF(ISERROR(VLOOKUP(Q59,'admin BN40-100'!J$6:M$89,4,FALSE)),"",VLOOKUP(Q59,'admin BN40-100'!J$6:M$89,4,FALSE)))))</f>
        <v>Fill in all required fields</v>
      </c>
    </row>
    <row r="60" spans="2:19" ht="15">
      <c r="B60" s="10">
        <v>55</v>
      </c>
      <c r="C60" s="41"/>
      <c r="D60" s="42"/>
      <c r="E60" s="42"/>
      <c r="F60" s="42"/>
      <c r="G60" s="42"/>
      <c r="H60" s="42"/>
      <c r="I60" s="42"/>
      <c r="J60" s="42"/>
      <c r="K60" s="42"/>
      <c r="L60" s="42"/>
      <c r="M60" s="11" t="str">
        <f>(IF(F60&gt;'admin BN40-100'!$C$41,'admin BN40-100'!$B$41,(IF(F60&gt;'admin BN40-100'!$C$40,'admin BN40-100'!$B$40,(IF(F60&gt;'admin BN40-100'!$C$39,'admin BN40-100'!$B$39,(IF(F60&gt;'admin BN40-100'!$C$38,'admin BN40-100'!$B$38,(IF(F60&gt;'admin BN40-100'!$C$37,'admin BN40-100'!$B$37,(IF(F60&gt;'admin BN40-100'!$C$36,'admin BN40-100'!$B$36,(IF(F60&gt;'admin BN40-100'!$C$35,'admin BN40-100'!$B$35,(IF(F60&gt;'admin BN40-100'!$C$34,'admin BN40-100'!$B$34,(IF(F60&gt;'admin BN40-100'!$C$33,'admin BN40-100'!$B$33,(IF(F60&gt;'admin BN40-100'!$C$32,'admin BN40-100'!$B$32,(IF(F60&gt;'admin BN40-100'!$C$31,'admin BN40-100'!$B$31,(IF(F60&gt;'admin BN40-100'!$C$30,'admin BN40-100'!$B$30,(IF(F60&gt;'admin BN40-100'!$C$29,'admin BN40-100'!$B$29,IF(F60="","",'admin BN40-100'!$B$28)))))))))))))))))))))))))))</f>
        <v/>
      </c>
      <c r="N60" s="12" t="str">
        <f>IF(ISBLANK(K60),"",IF(K60&gt;'admin BN40-100'!$D$6,"Trouble",IF(K60&gt;'admin BN40-100'!$E$6,"Safe",IF(K60&gt;'admin BN40-100'!$F$6,"Alert",IF(K60&gt;='admin BN40-100'!$G$6,"Danger","")))))</f>
        <v/>
      </c>
      <c r="O60" s="13" t="str">
        <f>IF(ISBLANK(L60),"",IF(L60&gt;'admin BN40-100'!$G$7,"Danger",IF(L60&gt;'admin BN40-100'!$F$7,"Alert",IF(L60&gt;='admin BN40-100'!$E$7,"Safe",""))))</f>
        <v/>
      </c>
      <c r="P60" s="14" t="str">
        <f>(IF(G60&gt;'admin BN40-100'!$C$23,'admin BN40-100'!$B$23,(IF(G60&gt;'admin BN40-100'!$C$22,'admin BN40-100'!$B$22,(IF(G60&gt;'admin BN40-100'!$C$21,'admin BN40-100'!$B$21,(IF(G60&gt;'admin BN40-100'!$C$20,'admin BN40-100'!$B$20,IF(G60&gt;'admin BN40-100'!$C$19,'admin BN40-100'!$B$19,"")))))))))</f>
        <v/>
      </c>
      <c r="Q60" s="14" t="str">
        <f t="shared" si="0"/>
        <v/>
      </c>
      <c r="R60" s="14">
        <f t="shared" si="1"/>
        <v>5</v>
      </c>
      <c r="S60" s="15" t="str">
        <f xml:space="preserve">
IF($R60&gt;0,"Fill in all required fields",
IF($I60&lt;40,"CLO not suitable for this sheet. Please check BN&lt;40 sheet",
IF($I60&gt;100,"CLO not suitable for this sheet. Please check BN &gt;100 sheet",
IF(ISERROR(VLOOKUP(Q60,'admin BN40-100'!J$6:M$89,4,FALSE)),"",VLOOKUP(Q60,'admin BN40-100'!J$6:M$89,4,FALSE)))))</f>
        <v>Fill in all required fields</v>
      </c>
    </row>
    <row r="61" spans="2:19" ht="15">
      <c r="B61" s="10">
        <v>56</v>
      </c>
      <c r="C61" s="41"/>
      <c r="D61" s="42"/>
      <c r="E61" s="42"/>
      <c r="F61" s="42"/>
      <c r="G61" s="42"/>
      <c r="H61" s="42"/>
      <c r="I61" s="42"/>
      <c r="J61" s="42"/>
      <c r="K61" s="42"/>
      <c r="L61" s="42"/>
      <c r="M61" s="11" t="str">
        <f>(IF(F61&gt;'admin BN40-100'!$C$41,'admin BN40-100'!$B$41,(IF(F61&gt;'admin BN40-100'!$C$40,'admin BN40-100'!$B$40,(IF(F61&gt;'admin BN40-100'!$C$39,'admin BN40-100'!$B$39,(IF(F61&gt;'admin BN40-100'!$C$38,'admin BN40-100'!$B$38,(IF(F61&gt;'admin BN40-100'!$C$37,'admin BN40-100'!$B$37,(IF(F61&gt;'admin BN40-100'!$C$36,'admin BN40-100'!$B$36,(IF(F61&gt;'admin BN40-100'!$C$35,'admin BN40-100'!$B$35,(IF(F61&gt;'admin BN40-100'!$C$34,'admin BN40-100'!$B$34,(IF(F61&gt;'admin BN40-100'!$C$33,'admin BN40-100'!$B$33,(IF(F61&gt;'admin BN40-100'!$C$32,'admin BN40-100'!$B$32,(IF(F61&gt;'admin BN40-100'!$C$31,'admin BN40-100'!$B$31,(IF(F61&gt;'admin BN40-100'!$C$30,'admin BN40-100'!$B$30,(IF(F61&gt;'admin BN40-100'!$C$29,'admin BN40-100'!$B$29,IF(F61="","",'admin BN40-100'!$B$28)))))))))))))))))))))))))))</f>
        <v/>
      </c>
      <c r="N61" s="12" t="str">
        <f>IF(ISBLANK(K61),"",IF(K61&gt;'admin BN40-100'!$D$6,"Trouble",IF(K61&gt;'admin BN40-100'!$E$6,"Safe",IF(K61&gt;'admin BN40-100'!$F$6,"Alert",IF(K61&gt;='admin BN40-100'!$G$6,"Danger","")))))</f>
        <v/>
      </c>
      <c r="O61" s="13" t="str">
        <f>IF(ISBLANK(L61),"",IF(L61&gt;'admin BN40-100'!$G$7,"Danger",IF(L61&gt;'admin BN40-100'!$F$7,"Alert",IF(L61&gt;='admin BN40-100'!$E$7,"Safe",""))))</f>
        <v/>
      </c>
      <c r="P61" s="14" t="str">
        <f>(IF(G61&gt;'admin BN40-100'!$C$23,'admin BN40-100'!$B$23,(IF(G61&gt;'admin BN40-100'!$C$22,'admin BN40-100'!$B$22,(IF(G61&gt;'admin BN40-100'!$C$21,'admin BN40-100'!$B$21,(IF(G61&gt;'admin BN40-100'!$C$20,'admin BN40-100'!$B$20,IF(G61&gt;'admin BN40-100'!$C$19,'admin BN40-100'!$B$19,"")))))))))</f>
        <v/>
      </c>
      <c r="Q61" s="14" t="str">
        <f t="shared" si="0"/>
        <v/>
      </c>
      <c r="R61" s="14">
        <f t="shared" si="1"/>
        <v>5</v>
      </c>
      <c r="S61" s="15" t="str">
        <f xml:space="preserve">
IF($R61&gt;0,"Fill in all required fields",
IF($I61&lt;40,"CLO not suitable for this sheet. Please check BN&lt;40 sheet",
IF($I61&gt;100,"CLO not suitable for this sheet. Please check BN &gt;100 sheet",
IF(ISERROR(VLOOKUP(Q61,'admin BN40-100'!J$6:M$89,4,FALSE)),"",VLOOKUP(Q61,'admin BN40-100'!J$6:M$89,4,FALSE)))))</f>
        <v>Fill in all required fields</v>
      </c>
    </row>
    <row r="62" spans="2:19" ht="15">
      <c r="B62" s="10">
        <v>57</v>
      </c>
      <c r="C62" s="41"/>
      <c r="D62" s="42"/>
      <c r="E62" s="42"/>
      <c r="F62" s="42"/>
      <c r="G62" s="42"/>
      <c r="H62" s="42"/>
      <c r="I62" s="42"/>
      <c r="J62" s="42"/>
      <c r="K62" s="42"/>
      <c r="L62" s="42"/>
      <c r="M62" s="11" t="str">
        <f>(IF(F62&gt;'admin BN40-100'!$C$41,'admin BN40-100'!$B$41,(IF(F62&gt;'admin BN40-100'!$C$40,'admin BN40-100'!$B$40,(IF(F62&gt;'admin BN40-100'!$C$39,'admin BN40-100'!$B$39,(IF(F62&gt;'admin BN40-100'!$C$38,'admin BN40-100'!$B$38,(IF(F62&gt;'admin BN40-100'!$C$37,'admin BN40-100'!$B$37,(IF(F62&gt;'admin BN40-100'!$C$36,'admin BN40-100'!$B$36,(IF(F62&gt;'admin BN40-100'!$C$35,'admin BN40-100'!$B$35,(IF(F62&gt;'admin BN40-100'!$C$34,'admin BN40-100'!$B$34,(IF(F62&gt;'admin BN40-100'!$C$33,'admin BN40-100'!$B$33,(IF(F62&gt;'admin BN40-100'!$C$32,'admin BN40-100'!$B$32,(IF(F62&gt;'admin BN40-100'!$C$31,'admin BN40-100'!$B$31,(IF(F62&gt;'admin BN40-100'!$C$30,'admin BN40-100'!$B$30,(IF(F62&gt;'admin BN40-100'!$C$29,'admin BN40-100'!$B$29,IF(F62="","",'admin BN40-100'!$B$28)))))))))))))))))))))))))))</f>
        <v/>
      </c>
      <c r="N62" s="12" t="str">
        <f>IF(ISBLANK(K62),"",IF(K62&gt;'admin BN40-100'!$D$6,"Trouble",IF(K62&gt;'admin BN40-100'!$E$6,"Safe",IF(K62&gt;'admin BN40-100'!$F$6,"Alert",IF(K62&gt;='admin BN40-100'!$G$6,"Danger","")))))</f>
        <v/>
      </c>
      <c r="O62" s="13" t="str">
        <f>IF(ISBLANK(L62),"",IF(L62&gt;'admin BN40-100'!$G$7,"Danger",IF(L62&gt;'admin BN40-100'!$F$7,"Alert",IF(L62&gt;='admin BN40-100'!$E$7,"Safe",""))))</f>
        <v/>
      </c>
      <c r="P62" s="14" t="str">
        <f>(IF(G62&gt;'admin BN40-100'!$C$23,'admin BN40-100'!$B$23,(IF(G62&gt;'admin BN40-100'!$C$22,'admin BN40-100'!$B$22,(IF(G62&gt;'admin BN40-100'!$C$21,'admin BN40-100'!$B$21,(IF(G62&gt;'admin BN40-100'!$C$20,'admin BN40-100'!$B$20,IF(G62&gt;'admin BN40-100'!$C$19,'admin BN40-100'!$B$19,"")))))))))</f>
        <v/>
      </c>
      <c r="Q62" s="14" t="str">
        <f t="shared" si="0"/>
        <v/>
      </c>
      <c r="R62" s="14">
        <f t="shared" si="1"/>
        <v>5</v>
      </c>
      <c r="S62" s="15" t="str">
        <f xml:space="preserve">
IF($R62&gt;0,"Fill in all required fields",
IF($I62&lt;40,"CLO not suitable for this sheet. Please check BN&lt;40 sheet",
IF($I62&gt;100,"CLO not suitable for this sheet. Please check BN &gt;100 sheet",
IF(ISERROR(VLOOKUP(Q62,'admin BN40-100'!J$6:M$89,4,FALSE)),"",VLOOKUP(Q62,'admin BN40-100'!J$6:M$89,4,FALSE)))))</f>
        <v>Fill in all required fields</v>
      </c>
    </row>
    <row r="63" spans="2:19" ht="15">
      <c r="B63" s="10">
        <v>58</v>
      </c>
      <c r="C63" s="41"/>
      <c r="D63" s="42"/>
      <c r="E63" s="42"/>
      <c r="F63" s="42"/>
      <c r="G63" s="42"/>
      <c r="H63" s="42"/>
      <c r="I63" s="42"/>
      <c r="J63" s="42"/>
      <c r="K63" s="42"/>
      <c r="L63" s="42"/>
      <c r="M63" s="11" t="str">
        <f>(IF(F63&gt;'admin BN40-100'!$C$41,'admin BN40-100'!$B$41,(IF(F63&gt;'admin BN40-100'!$C$40,'admin BN40-100'!$B$40,(IF(F63&gt;'admin BN40-100'!$C$39,'admin BN40-100'!$B$39,(IF(F63&gt;'admin BN40-100'!$C$38,'admin BN40-100'!$B$38,(IF(F63&gt;'admin BN40-100'!$C$37,'admin BN40-100'!$B$37,(IF(F63&gt;'admin BN40-100'!$C$36,'admin BN40-100'!$B$36,(IF(F63&gt;'admin BN40-100'!$C$35,'admin BN40-100'!$B$35,(IF(F63&gt;'admin BN40-100'!$C$34,'admin BN40-100'!$B$34,(IF(F63&gt;'admin BN40-100'!$C$33,'admin BN40-100'!$B$33,(IF(F63&gt;'admin BN40-100'!$C$32,'admin BN40-100'!$B$32,(IF(F63&gt;'admin BN40-100'!$C$31,'admin BN40-100'!$B$31,(IF(F63&gt;'admin BN40-100'!$C$30,'admin BN40-100'!$B$30,(IF(F63&gt;'admin BN40-100'!$C$29,'admin BN40-100'!$B$29,IF(F63="","",'admin BN40-100'!$B$28)))))))))))))))))))))))))))</f>
        <v/>
      </c>
      <c r="N63" s="12" t="str">
        <f>IF(ISBLANK(K63),"",IF(K63&gt;'admin BN40-100'!$D$6,"Trouble",IF(K63&gt;'admin BN40-100'!$E$6,"Safe",IF(K63&gt;'admin BN40-100'!$F$6,"Alert",IF(K63&gt;='admin BN40-100'!$G$6,"Danger","")))))</f>
        <v/>
      </c>
      <c r="O63" s="13" t="str">
        <f>IF(ISBLANK(L63),"",IF(L63&gt;'admin BN40-100'!$G$7,"Danger",IF(L63&gt;'admin BN40-100'!$F$7,"Alert",IF(L63&gt;='admin BN40-100'!$E$7,"Safe",""))))</f>
        <v/>
      </c>
      <c r="P63" s="14" t="str">
        <f>(IF(G63&gt;'admin BN40-100'!$C$23,'admin BN40-100'!$B$23,(IF(G63&gt;'admin BN40-100'!$C$22,'admin BN40-100'!$B$22,(IF(G63&gt;'admin BN40-100'!$C$21,'admin BN40-100'!$B$21,(IF(G63&gt;'admin BN40-100'!$C$20,'admin BN40-100'!$B$20,IF(G63&gt;'admin BN40-100'!$C$19,'admin BN40-100'!$B$19,"")))))))))</f>
        <v/>
      </c>
      <c r="Q63" s="14" t="str">
        <f t="shared" si="0"/>
        <v/>
      </c>
      <c r="R63" s="14">
        <f t="shared" si="1"/>
        <v>5</v>
      </c>
      <c r="S63" s="15" t="str">
        <f xml:space="preserve">
IF($R63&gt;0,"Fill in all required fields",
IF($I63&lt;40,"CLO not suitable for this sheet. Please check BN&lt;40 sheet",
IF($I63&gt;100,"CLO not suitable for this sheet. Please check BN &gt;100 sheet",
IF(ISERROR(VLOOKUP(Q63,'admin BN40-100'!J$6:M$89,4,FALSE)),"",VLOOKUP(Q63,'admin BN40-100'!J$6:M$89,4,FALSE)))))</f>
        <v>Fill in all required fields</v>
      </c>
    </row>
    <row r="64" spans="2:19" ht="15">
      <c r="B64" s="10">
        <v>59</v>
      </c>
      <c r="C64" s="41"/>
      <c r="D64" s="42"/>
      <c r="E64" s="42"/>
      <c r="F64" s="42"/>
      <c r="G64" s="42"/>
      <c r="H64" s="42"/>
      <c r="I64" s="42"/>
      <c r="J64" s="42"/>
      <c r="K64" s="42"/>
      <c r="L64" s="42"/>
      <c r="M64" s="11" t="str">
        <f>(IF(F64&gt;'admin BN40-100'!$C$41,'admin BN40-100'!$B$41,(IF(F64&gt;'admin BN40-100'!$C$40,'admin BN40-100'!$B$40,(IF(F64&gt;'admin BN40-100'!$C$39,'admin BN40-100'!$B$39,(IF(F64&gt;'admin BN40-100'!$C$38,'admin BN40-100'!$B$38,(IF(F64&gt;'admin BN40-100'!$C$37,'admin BN40-100'!$B$37,(IF(F64&gt;'admin BN40-100'!$C$36,'admin BN40-100'!$B$36,(IF(F64&gt;'admin BN40-100'!$C$35,'admin BN40-100'!$B$35,(IF(F64&gt;'admin BN40-100'!$C$34,'admin BN40-100'!$B$34,(IF(F64&gt;'admin BN40-100'!$C$33,'admin BN40-100'!$B$33,(IF(F64&gt;'admin BN40-100'!$C$32,'admin BN40-100'!$B$32,(IF(F64&gt;'admin BN40-100'!$C$31,'admin BN40-100'!$B$31,(IF(F64&gt;'admin BN40-100'!$C$30,'admin BN40-100'!$B$30,(IF(F64&gt;'admin BN40-100'!$C$29,'admin BN40-100'!$B$29,IF(F64="","",'admin BN40-100'!$B$28)))))))))))))))))))))))))))</f>
        <v/>
      </c>
      <c r="N64" s="12" t="str">
        <f>IF(ISBLANK(K64),"",IF(K64&gt;'admin BN40-100'!$D$6,"Trouble",IF(K64&gt;'admin BN40-100'!$E$6,"Safe",IF(K64&gt;'admin BN40-100'!$F$6,"Alert",IF(K64&gt;='admin BN40-100'!$G$6,"Danger","")))))</f>
        <v/>
      </c>
      <c r="O64" s="13" t="str">
        <f>IF(ISBLANK(L64),"",IF(L64&gt;'admin BN40-100'!$G$7,"Danger",IF(L64&gt;'admin BN40-100'!$F$7,"Alert",IF(L64&gt;='admin BN40-100'!$E$7,"Safe",""))))</f>
        <v/>
      </c>
      <c r="P64" s="14" t="str">
        <f>(IF(G64&gt;'admin BN40-100'!$C$23,'admin BN40-100'!$B$23,(IF(G64&gt;'admin BN40-100'!$C$22,'admin BN40-100'!$B$22,(IF(G64&gt;'admin BN40-100'!$C$21,'admin BN40-100'!$B$21,(IF(G64&gt;'admin BN40-100'!$C$20,'admin BN40-100'!$B$20,IF(G64&gt;'admin BN40-100'!$C$19,'admin BN40-100'!$B$19,"")))))))))</f>
        <v/>
      </c>
      <c r="Q64" s="14" t="str">
        <f t="shared" si="0"/>
        <v/>
      </c>
      <c r="R64" s="14">
        <f t="shared" si="1"/>
        <v>5</v>
      </c>
      <c r="S64" s="15" t="str">
        <f xml:space="preserve">
IF($R64&gt;0,"Fill in all required fields",
IF($I64&lt;40,"CLO not suitable for this sheet. Please check BN&lt;40 sheet",
IF($I64&gt;100,"CLO not suitable for this sheet. Please check BN &gt;100 sheet",
IF(ISERROR(VLOOKUP(Q64,'admin BN40-100'!J$6:M$89,4,FALSE)),"",VLOOKUP(Q64,'admin BN40-100'!J$6:M$89,4,FALSE)))))</f>
        <v>Fill in all required fields</v>
      </c>
    </row>
    <row r="65" spans="2:19" ht="15">
      <c r="B65" s="10">
        <v>60</v>
      </c>
      <c r="C65" s="41"/>
      <c r="D65" s="42"/>
      <c r="E65" s="42"/>
      <c r="F65" s="42"/>
      <c r="G65" s="42"/>
      <c r="H65" s="42"/>
      <c r="I65" s="42"/>
      <c r="J65" s="42"/>
      <c r="K65" s="42"/>
      <c r="L65" s="42"/>
      <c r="M65" s="11" t="str">
        <f>(IF(F65&gt;'admin BN40-100'!$C$41,'admin BN40-100'!$B$41,(IF(F65&gt;'admin BN40-100'!$C$40,'admin BN40-100'!$B$40,(IF(F65&gt;'admin BN40-100'!$C$39,'admin BN40-100'!$B$39,(IF(F65&gt;'admin BN40-100'!$C$38,'admin BN40-100'!$B$38,(IF(F65&gt;'admin BN40-100'!$C$37,'admin BN40-100'!$B$37,(IF(F65&gt;'admin BN40-100'!$C$36,'admin BN40-100'!$B$36,(IF(F65&gt;'admin BN40-100'!$C$35,'admin BN40-100'!$B$35,(IF(F65&gt;'admin BN40-100'!$C$34,'admin BN40-100'!$B$34,(IF(F65&gt;'admin BN40-100'!$C$33,'admin BN40-100'!$B$33,(IF(F65&gt;'admin BN40-100'!$C$32,'admin BN40-100'!$B$32,(IF(F65&gt;'admin BN40-100'!$C$31,'admin BN40-100'!$B$31,(IF(F65&gt;'admin BN40-100'!$C$30,'admin BN40-100'!$B$30,(IF(F65&gt;'admin BN40-100'!$C$29,'admin BN40-100'!$B$29,IF(F65="","",'admin BN40-100'!$B$28)))))))))))))))))))))))))))</f>
        <v/>
      </c>
      <c r="N65" s="12" t="str">
        <f>IF(ISBLANK(K65),"",IF(K65&gt;'admin BN40-100'!$D$6,"Trouble",IF(K65&gt;'admin BN40-100'!$E$6,"Safe",IF(K65&gt;'admin BN40-100'!$F$6,"Alert",IF(K65&gt;='admin BN40-100'!$G$6,"Danger","")))))</f>
        <v/>
      </c>
      <c r="O65" s="13" t="str">
        <f>IF(ISBLANK(L65),"",IF(L65&gt;'admin BN40-100'!$G$7,"Danger",IF(L65&gt;'admin BN40-100'!$F$7,"Alert",IF(L65&gt;='admin BN40-100'!$E$7,"Safe",""))))</f>
        <v/>
      </c>
      <c r="P65" s="14" t="str">
        <f>(IF(G65&gt;'admin BN40-100'!$C$23,'admin BN40-100'!$B$23,(IF(G65&gt;'admin BN40-100'!$C$22,'admin BN40-100'!$B$22,(IF(G65&gt;'admin BN40-100'!$C$21,'admin BN40-100'!$B$21,(IF(G65&gt;'admin BN40-100'!$C$20,'admin BN40-100'!$B$20,IF(G65&gt;'admin BN40-100'!$C$19,'admin BN40-100'!$B$19,"")))))))))</f>
        <v/>
      </c>
      <c r="Q65" s="14" t="str">
        <f t="shared" si="0"/>
        <v/>
      </c>
      <c r="R65" s="14">
        <f t="shared" si="1"/>
        <v>5</v>
      </c>
      <c r="S65" s="15" t="str">
        <f xml:space="preserve">
IF($R65&gt;0,"Fill in all required fields",
IF($I65&lt;40,"CLO not suitable for this sheet. Please check BN&lt;40 sheet",
IF($I65&gt;100,"CLO not suitable for this sheet. Please check BN &gt;100 sheet",
IF(ISERROR(VLOOKUP(Q65,'admin BN40-100'!J$6:M$89,4,FALSE)),"",VLOOKUP(Q65,'admin BN40-100'!J$6:M$89,4,FALSE)))))</f>
        <v>Fill in all required fields</v>
      </c>
    </row>
    <row r="66" spans="2:19" ht="15">
      <c r="B66" s="10">
        <v>61</v>
      </c>
      <c r="C66" s="41"/>
      <c r="D66" s="42"/>
      <c r="E66" s="42"/>
      <c r="F66" s="42"/>
      <c r="G66" s="42"/>
      <c r="H66" s="42"/>
      <c r="I66" s="42"/>
      <c r="J66" s="42"/>
      <c r="K66" s="42"/>
      <c r="L66" s="42"/>
      <c r="M66" s="11" t="str">
        <f>(IF(F66&gt;'admin BN40-100'!$C$41,'admin BN40-100'!$B$41,(IF(F66&gt;'admin BN40-100'!$C$40,'admin BN40-100'!$B$40,(IF(F66&gt;'admin BN40-100'!$C$39,'admin BN40-100'!$B$39,(IF(F66&gt;'admin BN40-100'!$C$38,'admin BN40-100'!$B$38,(IF(F66&gt;'admin BN40-100'!$C$37,'admin BN40-100'!$B$37,(IF(F66&gt;'admin BN40-100'!$C$36,'admin BN40-100'!$B$36,(IF(F66&gt;'admin BN40-100'!$C$35,'admin BN40-100'!$B$35,(IF(F66&gt;'admin BN40-100'!$C$34,'admin BN40-100'!$B$34,(IF(F66&gt;'admin BN40-100'!$C$33,'admin BN40-100'!$B$33,(IF(F66&gt;'admin BN40-100'!$C$32,'admin BN40-100'!$B$32,(IF(F66&gt;'admin BN40-100'!$C$31,'admin BN40-100'!$B$31,(IF(F66&gt;'admin BN40-100'!$C$30,'admin BN40-100'!$B$30,(IF(F66&gt;'admin BN40-100'!$C$29,'admin BN40-100'!$B$29,IF(F66="","",'admin BN40-100'!$B$28)))))))))))))))))))))))))))</f>
        <v/>
      </c>
      <c r="N66" s="12" t="str">
        <f>IF(ISBLANK(K66),"",IF(K66&gt;'admin BN40-100'!$D$6,"Trouble",IF(K66&gt;'admin BN40-100'!$E$6,"Safe",IF(K66&gt;'admin BN40-100'!$F$6,"Alert",IF(K66&gt;='admin BN40-100'!$G$6,"Danger","")))))</f>
        <v/>
      </c>
      <c r="O66" s="13" t="str">
        <f>IF(ISBLANK(L66),"",IF(L66&gt;'admin BN40-100'!$G$7,"Danger",IF(L66&gt;'admin BN40-100'!$F$7,"Alert",IF(L66&gt;='admin BN40-100'!$E$7,"Safe",""))))</f>
        <v/>
      </c>
      <c r="P66" s="14" t="str">
        <f>(IF(G66&gt;'admin BN40-100'!$C$23,'admin BN40-100'!$B$23,(IF(G66&gt;'admin BN40-100'!$C$22,'admin BN40-100'!$B$22,(IF(G66&gt;'admin BN40-100'!$C$21,'admin BN40-100'!$B$21,(IF(G66&gt;'admin BN40-100'!$C$20,'admin BN40-100'!$B$20,IF(G66&gt;'admin BN40-100'!$C$19,'admin BN40-100'!$B$19,"")))))))))</f>
        <v/>
      </c>
      <c r="Q66" s="14" t="str">
        <f t="shared" si="0"/>
        <v/>
      </c>
      <c r="R66" s="14">
        <f t="shared" si="1"/>
        <v>5</v>
      </c>
      <c r="S66" s="15" t="str">
        <f xml:space="preserve">
IF($R66&gt;0,"Fill in all required fields",
IF($I66&lt;40,"CLO not suitable for this sheet. Please check BN&lt;40 sheet",
IF($I66&gt;100,"CLO not suitable for this sheet. Please check BN &gt;100 sheet",
IF(ISERROR(VLOOKUP(Q66,'admin BN40-100'!J$6:M$89,4,FALSE)),"",VLOOKUP(Q66,'admin BN40-100'!J$6:M$89,4,FALSE)))))</f>
        <v>Fill in all required fields</v>
      </c>
    </row>
    <row r="67" spans="2:19" ht="15">
      <c r="B67" s="10">
        <v>62</v>
      </c>
      <c r="C67" s="41"/>
      <c r="D67" s="42"/>
      <c r="E67" s="42"/>
      <c r="F67" s="42"/>
      <c r="G67" s="42"/>
      <c r="H67" s="42"/>
      <c r="I67" s="42"/>
      <c r="J67" s="42"/>
      <c r="K67" s="42"/>
      <c r="L67" s="42"/>
      <c r="M67" s="11" t="str">
        <f>(IF(F67&gt;'admin BN40-100'!$C$41,'admin BN40-100'!$B$41,(IF(F67&gt;'admin BN40-100'!$C$40,'admin BN40-100'!$B$40,(IF(F67&gt;'admin BN40-100'!$C$39,'admin BN40-100'!$B$39,(IF(F67&gt;'admin BN40-100'!$C$38,'admin BN40-100'!$B$38,(IF(F67&gt;'admin BN40-100'!$C$37,'admin BN40-100'!$B$37,(IF(F67&gt;'admin BN40-100'!$C$36,'admin BN40-100'!$B$36,(IF(F67&gt;'admin BN40-100'!$C$35,'admin BN40-100'!$B$35,(IF(F67&gt;'admin BN40-100'!$C$34,'admin BN40-100'!$B$34,(IF(F67&gt;'admin BN40-100'!$C$33,'admin BN40-100'!$B$33,(IF(F67&gt;'admin BN40-100'!$C$32,'admin BN40-100'!$B$32,(IF(F67&gt;'admin BN40-100'!$C$31,'admin BN40-100'!$B$31,(IF(F67&gt;'admin BN40-100'!$C$30,'admin BN40-100'!$B$30,(IF(F67&gt;'admin BN40-100'!$C$29,'admin BN40-100'!$B$29,IF(F67="","",'admin BN40-100'!$B$28)))))))))))))))))))))))))))</f>
        <v/>
      </c>
      <c r="N67" s="12" t="str">
        <f>IF(ISBLANK(K67),"",IF(K67&gt;'admin BN40-100'!$D$6,"Trouble",IF(K67&gt;'admin BN40-100'!$E$6,"Safe",IF(K67&gt;'admin BN40-100'!$F$6,"Alert",IF(K67&gt;='admin BN40-100'!$G$6,"Danger","")))))</f>
        <v/>
      </c>
      <c r="O67" s="13" t="str">
        <f>IF(ISBLANK(L67),"",IF(L67&gt;'admin BN40-100'!$G$7,"Danger",IF(L67&gt;'admin BN40-100'!$F$7,"Alert",IF(L67&gt;='admin BN40-100'!$E$7,"Safe",""))))</f>
        <v/>
      </c>
      <c r="P67" s="14" t="str">
        <f>(IF(G67&gt;'admin BN40-100'!$C$23,'admin BN40-100'!$B$23,(IF(G67&gt;'admin BN40-100'!$C$22,'admin BN40-100'!$B$22,(IF(G67&gt;'admin BN40-100'!$C$21,'admin BN40-100'!$B$21,(IF(G67&gt;'admin BN40-100'!$C$20,'admin BN40-100'!$B$20,IF(G67&gt;'admin BN40-100'!$C$19,'admin BN40-100'!$B$19,"")))))))))</f>
        <v/>
      </c>
      <c r="Q67" s="14" t="str">
        <f t="shared" si="0"/>
        <v/>
      </c>
      <c r="R67" s="14">
        <f t="shared" si="1"/>
        <v>5</v>
      </c>
      <c r="S67" s="15" t="str">
        <f xml:space="preserve">
IF($R67&gt;0,"Fill in all required fields",
IF($I67&lt;40,"CLO not suitable for this sheet. Please check BN&lt;40 sheet",
IF($I67&gt;100,"CLO not suitable for this sheet. Please check BN &gt;100 sheet",
IF(ISERROR(VLOOKUP(Q67,'admin BN40-100'!J$6:M$89,4,FALSE)),"",VLOOKUP(Q67,'admin BN40-100'!J$6:M$89,4,FALSE)))))</f>
        <v>Fill in all required fields</v>
      </c>
    </row>
    <row r="68" spans="2:19" ht="15">
      <c r="B68" s="10">
        <v>63</v>
      </c>
      <c r="C68" s="41"/>
      <c r="D68" s="42"/>
      <c r="E68" s="42"/>
      <c r="F68" s="42"/>
      <c r="G68" s="42"/>
      <c r="H68" s="42"/>
      <c r="I68" s="42"/>
      <c r="J68" s="42"/>
      <c r="K68" s="42"/>
      <c r="L68" s="42"/>
      <c r="M68" s="11" t="str">
        <f>(IF(F68&gt;'admin BN40-100'!$C$41,'admin BN40-100'!$B$41,(IF(F68&gt;'admin BN40-100'!$C$40,'admin BN40-100'!$B$40,(IF(F68&gt;'admin BN40-100'!$C$39,'admin BN40-100'!$B$39,(IF(F68&gt;'admin BN40-100'!$C$38,'admin BN40-100'!$B$38,(IF(F68&gt;'admin BN40-100'!$C$37,'admin BN40-100'!$B$37,(IF(F68&gt;'admin BN40-100'!$C$36,'admin BN40-100'!$B$36,(IF(F68&gt;'admin BN40-100'!$C$35,'admin BN40-100'!$B$35,(IF(F68&gt;'admin BN40-100'!$C$34,'admin BN40-100'!$B$34,(IF(F68&gt;'admin BN40-100'!$C$33,'admin BN40-100'!$B$33,(IF(F68&gt;'admin BN40-100'!$C$32,'admin BN40-100'!$B$32,(IF(F68&gt;'admin BN40-100'!$C$31,'admin BN40-100'!$B$31,(IF(F68&gt;'admin BN40-100'!$C$30,'admin BN40-100'!$B$30,(IF(F68&gt;'admin BN40-100'!$C$29,'admin BN40-100'!$B$29,IF(F68="","",'admin BN40-100'!$B$28)))))))))))))))))))))))))))</f>
        <v/>
      </c>
      <c r="N68" s="12" t="str">
        <f>IF(ISBLANK(K68),"",IF(K68&gt;'admin BN40-100'!$D$6,"Trouble",IF(K68&gt;'admin BN40-100'!$E$6,"Safe",IF(K68&gt;'admin BN40-100'!$F$6,"Alert",IF(K68&gt;='admin BN40-100'!$G$6,"Danger","")))))</f>
        <v/>
      </c>
      <c r="O68" s="13" t="str">
        <f>IF(ISBLANK(L68),"",IF(L68&gt;'admin BN40-100'!$G$7,"Danger",IF(L68&gt;'admin BN40-100'!$F$7,"Alert",IF(L68&gt;='admin BN40-100'!$E$7,"Safe",""))))</f>
        <v/>
      </c>
      <c r="P68" s="14" t="str">
        <f>(IF(G68&gt;'admin BN40-100'!$C$23,'admin BN40-100'!$B$23,(IF(G68&gt;'admin BN40-100'!$C$22,'admin BN40-100'!$B$22,(IF(G68&gt;'admin BN40-100'!$C$21,'admin BN40-100'!$B$21,(IF(G68&gt;'admin BN40-100'!$C$20,'admin BN40-100'!$B$20,IF(G68&gt;'admin BN40-100'!$C$19,'admin BN40-100'!$B$19,"")))))))))</f>
        <v/>
      </c>
      <c r="Q68" s="14" t="str">
        <f t="shared" si="0"/>
        <v/>
      </c>
      <c r="R68" s="14">
        <f t="shared" si="1"/>
        <v>5</v>
      </c>
      <c r="S68" s="15" t="str">
        <f xml:space="preserve">
IF($R68&gt;0,"Fill in all required fields",
IF($I68&lt;40,"CLO not suitable for this sheet. Please check BN&lt;40 sheet",
IF($I68&gt;100,"CLO not suitable for this sheet. Please check BN &gt;100 sheet",
IF(ISERROR(VLOOKUP(Q68,'admin BN40-100'!J$6:M$89,4,FALSE)),"",VLOOKUP(Q68,'admin BN40-100'!J$6:M$89,4,FALSE)))))</f>
        <v>Fill in all required fields</v>
      </c>
    </row>
    <row r="69" spans="2:19" ht="15">
      <c r="B69" s="10">
        <v>64</v>
      </c>
      <c r="C69" s="41"/>
      <c r="D69" s="42"/>
      <c r="E69" s="42"/>
      <c r="F69" s="42"/>
      <c r="G69" s="42"/>
      <c r="H69" s="42"/>
      <c r="I69" s="42"/>
      <c r="J69" s="42"/>
      <c r="K69" s="42"/>
      <c r="L69" s="42"/>
      <c r="M69" s="11" t="str">
        <f>(IF(F69&gt;'admin BN40-100'!$C$41,'admin BN40-100'!$B$41,(IF(F69&gt;'admin BN40-100'!$C$40,'admin BN40-100'!$B$40,(IF(F69&gt;'admin BN40-100'!$C$39,'admin BN40-100'!$B$39,(IF(F69&gt;'admin BN40-100'!$C$38,'admin BN40-100'!$B$38,(IF(F69&gt;'admin BN40-100'!$C$37,'admin BN40-100'!$B$37,(IF(F69&gt;'admin BN40-100'!$C$36,'admin BN40-100'!$B$36,(IF(F69&gt;'admin BN40-100'!$C$35,'admin BN40-100'!$B$35,(IF(F69&gt;'admin BN40-100'!$C$34,'admin BN40-100'!$B$34,(IF(F69&gt;'admin BN40-100'!$C$33,'admin BN40-100'!$B$33,(IF(F69&gt;'admin BN40-100'!$C$32,'admin BN40-100'!$B$32,(IF(F69&gt;'admin BN40-100'!$C$31,'admin BN40-100'!$B$31,(IF(F69&gt;'admin BN40-100'!$C$30,'admin BN40-100'!$B$30,(IF(F69&gt;'admin BN40-100'!$C$29,'admin BN40-100'!$B$29,IF(F69="","",'admin BN40-100'!$B$28)))))))))))))))))))))))))))</f>
        <v/>
      </c>
      <c r="N69" s="12" t="str">
        <f>IF(ISBLANK(K69),"",IF(K69&gt;'admin BN40-100'!$D$6,"Trouble",IF(K69&gt;'admin BN40-100'!$E$6,"Safe",IF(K69&gt;'admin BN40-100'!$F$6,"Alert",IF(K69&gt;='admin BN40-100'!$G$6,"Danger","")))))</f>
        <v/>
      </c>
      <c r="O69" s="13" t="str">
        <f>IF(ISBLANK(L69),"",IF(L69&gt;'admin BN40-100'!$G$7,"Danger",IF(L69&gt;'admin BN40-100'!$F$7,"Alert",IF(L69&gt;='admin BN40-100'!$E$7,"Safe",""))))</f>
        <v/>
      </c>
      <c r="P69" s="14" t="str">
        <f>(IF(G69&gt;'admin BN40-100'!$C$23,'admin BN40-100'!$B$23,(IF(G69&gt;'admin BN40-100'!$C$22,'admin BN40-100'!$B$22,(IF(G69&gt;'admin BN40-100'!$C$21,'admin BN40-100'!$B$21,(IF(G69&gt;'admin BN40-100'!$C$20,'admin BN40-100'!$B$20,IF(G69&gt;'admin BN40-100'!$C$19,'admin BN40-100'!$B$19,"")))))))))</f>
        <v/>
      </c>
      <c r="Q69" s="14" t="str">
        <f t="shared" si="0"/>
        <v/>
      </c>
      <c r="R69" s="14">
        <f t="shared" si="1"/>
        <v>5</v>
      </c>
      <c r="S69" s="15" t="str">
        <f xml:space="preserve">
IF($R69&gt;0,"Fill in all required fields",
IF($I69&lt;40,"CLO not suitable for this sheet. Please check BN&lt;40 sheet",
IF($I69&gt;100,"CLO not suitable for this sheet. Please check BN &gt;100 sheet",
IF(ISERROR(VLOOKUP(Q69,'admin BN40-100'!J$6:M$89,4,FALSE)),"",VLOOKUP(Q69,'admin BN40-100'!J$6:M$89,4,FALSE)))))</f>
        <v>Fill in all required fields</v>
      </c>
    </row>
    <row r="70" spans="2:19" ht="15">
      <c r="B70" s="10">
        <v>65</v>
      </c>
      <c r="C70" s="41"/>
      <c r="D70" s="42"/>
      <c r="E70" s="42"/>
      <c r="F70" s="42"/>
      <c r="G70" s="42"/>
      <c r="H70" s="42"/>
      <c r="I70" s="42"/>
      <c r="J70" s="42"/>
      <c r="K70" s="42"/>
      <c r="L70" s="42"/>
      <c r="M70" s="11" t="str">
        <f>(IF(F70&gt;'admin BN40-100'!$C$41,'admin BN40-100'!$B$41,(IF(F70&gt;'admin BN40-100'!$C$40,'admin BN40-100'!$B$40,(IF(F70&gt;'admin BN40-100'!$C$39,'admin BN40-100'!$B$39,(IF(F70&gt;'admin BN40-100'!$C$38,'admin BN40-100'!$B$38,(IF(F70&gt;'admin BN40-100'!$C$37,'admin BN40-100'!$B$37,(IF(F70&gt;'admin BN40-100'!$C$36,'admin BN40-100'!$B$36,(IF(F70&gt;'admin BN40-100'!$C$35,'admin BN40-100'!$B$35,(IF(F70&gt;'admin BN40-100'!$C$34,'admin BN40-100'!$B$34,(IF(F70&gt;'admin BN40-100'!$C$33,'admin BN40-100'!$B$33,(IF(F70&gt;'admin BN40-100'!$C$32,'admin BN40-100'!$B$32,(IF(F70&gt;'admin BN40-100'!$C$31,'admin BN40-100'!$B$31,(IF(F70&gt;'admin BN40-100'!$C$30,'admin BN40-100'!$B$30,(IF(F70&gt;'admin BN40-100'!$C$29,'admin BN40-100'!$B$29,IF(F70="","",'admin BN40-100'!$B$28)))))))))))))))))))))))))))</f>
        <v/>
      </c>
      <c r="N70" s="12" t="str">
        <f>IF(ISBLANK(K70),"",IF(K70&gt;'admin BN40-100'!$D$6,"Trouble",IF(K70&gt;'admin BN40-100'!$E$6,"Safe",IF(K70&gt;'admin BN40-100'!$F$6,"Alert",IF(K70&gt;='admin BN40-100'!$G$6,"Danger","")))))</f>
        <v/>
      </c>
      <c r="O70" s="13" t="str">
        <f>IF(ISBLANK(L70),"",IF(L70&gt;'admin BN40-100'!$G$7,"Danger",IF(L70&gt;'admin BN40-100'!$F$7,"Alert",IF(L70&gt;='admin BN40-100'!$E$7,"Safe",""))))</f>
        <v/>
      </c>
      <c r="P70" s="14" t="str">
        <f>(IF(G70&gt;'admin BN40-100'!$C$23,'admin BN40-100'!$B$23,(IF(G70&gt;'admin BN40-100'!$C$22,'admin BN40-100'!$B$22,(IF(G70&gt;'admin BN40-100'!$C$21,'admin BN40-100'!$B$21,(IF(G70&gt;'admin BN40-100'!$C$20,'admin BN40-100'!$B$20,IF(G70&gt;'admin BN40-100'!$C$19,'admin BN40-100'!$B$19,"")))))))))</f>
        <v/>
      </c>
      <c r="Q70" s="14" t="str">
        <f t="shared" si="0"/>
        <v/>
      </c>
      <c r="R70" s="14">
        <f t="shared" si="1"/>
        <v>5</v>
      </c>
      <c r="S70" s="15" t="str">
        <f xml:space="preserve">
IF($R70&gt;0,"Fill in all required fields",
IF($I70&lt;40,"CLO not suitable for this sheet. Please check BN&lt;40 sheet",
IF($I70&gt;100,"CLO not suitable for this sheet. Please check BN &gt;100 sheet",
IF(ISERROR(VLOOKUP(Q70,'admin BN40-100'!J$6:M$89,4,FALSE)),"",VLOOKUP(Q70,'admin BN40-100'!J$6:M$89,4,FALSE)))))</f>
        <v>Fill in all required fields</v>
      </c>
    </row>
    <row r="71" spans="2:19" ht="15">
      <c r="B71" s="10">
        <v>66</v>
      </c>
      <c r="C71" s="41"/>
      <c r="D71" s="42"/>
      <c r="E71" s="42"/>
      <c r="F71" s="42"/>
      <c r="G71" s="42"/>
      <c r="H71" s="42"/>
      <c r="I71" s="42"/>
      <c r="J71" s="42"/>
      <c r="K71" s="42"/>
      <c r="L71" s="42"/>
      <c r="M71" s="11" t="str">
        <f>(IF(F71&gt;'admin BN40-100'!$C$41,'admin BN40-100'!$B$41,(IF(F71&gt;'admin BN40-100'!$C$40,'admin BN40-100'!$B$40,(IF(F71&gt;'admin BN40-100'!$C$39,'admin BN40-100'!$B$39,(IF(F71&gt;'admin BN40-100'!$C$38,'admin BN40-100'!$B$38,(IF(F71&gt;'admin BN40-100'!$C$37,'admin BN40-100'!$B$37,(IF(F71&gt;'admin BN40-100'!$C$36,'admin BN40-100'!$B$36,(IF(F71&gt;'admin BN40-100'!$C$35,'admin BN40-100'!$B$35,(IF(F71&gt;'admin BN40-100'!$C$34,'admin BN40-100'!$B$34,(IF(F71&gt;'admin BN40-100'!$C$33,'admin BN40-100'!$B$33,(IF(F71&gt;'admin BN40-100'!$C$32,'admin BN40-100'!$B$32,(IF(F71&gt;'admin BN40-100'!$C$31,'admin BN40-100'!$B$31,(IF(F71&gt;'admin BN40-100'!$C$30,'admin BN40-100'!$B$30,(IF(F71&gt;'admin BN40-100'!$C$29,'admin BN40-100'!$B$29,IF(F71="","",'admin BN40-100'!$B$28)))))))))))))))))))))))))))</f>
        <v/>
      </c>
      <c r="N71" s="12" t="str">
        <f>IF(ISBLANK(K71),"",IF(K71&gt;'admin BN40-100'!$D$6,"Trouble",IF(K71&gt;'admin BN40-100'!$E$6,"Safe",IF(K71&gt;'admin BN40-100'!$F$6,"Alert",IF(K71&gt;='admin BN40-100'!$G$6,"Danger","")))))</f>
        <v/>
      </c>
      <c r="O71" s="13" t="str">
        <f>IF(ISBLANK(L71),"",IF(L71&gt;'admin BN40-100'!$G$7,"Danger",IF(L71&gt;'admin BN40-100'!$F$7,"Alert",IF(L71&gt;='admin BN40-100'!$E$7,"Safe",""))))</f>
        <v/>
      </c>
      <c r="P71" s="14" t="str">
        <f>(IF(G71&gt;'admin BN40-100'!$C$23,'admin BN40-100'!$B$23,(IF(G71&gt;'admin BN40-100'!$C$22,'admin BN40-100'!$B$22,(IF(G71&gt;'admin BN40-100'!$C$21,'admin BN40-100'!$B$21,(IF(G71&gt;'admin BN40-100'!$C$20,'admin BN40-100'!$B$20,IF(G71&gt;'admin BN40-100'!$C$19,'admin BN40-100'!$B$19,"")))))))))</f>
        <v/>
      </c>
      <c r="Q71" s="14" t="str">
        <f t="shared" ref="Q71:Q134" si="2">N71&amp;O71&amp;P71</f>
        <v/>
      </c>
      <c r="R71" s="14">
        <f t="shared" ref="R71:R134" si="3">SUM(
COUNTIF($F71,""),
COUNTIF($G71,""),
COUNTIF($I71,""),
COUNTIF($K71,""),
COUNTIF($L71,""))</f>
        <v>5</v>
      </c>
      <c r="S71" s="15" t="str">
        <f xml:space="preserve">
IF($R71&gt;0,"Fill in all required fields",
IF($I71&lt;40,"CLO not suitable for this sheet. Please check BN&lt;40 sheet",
IF($I71&gt;100,"CLO not suitable for this sheet. Please check BN &gt;100 sheet",
IF(ISERROR(VLOOKUP(Q71,'admin BN40-100'!J$6:M$89,4,FALSE)),"",VLOOKUP(Q71,'admin BN40-100'!J$6:M$89,4,FALSE)))))</f>
        <v>Fill in all required fields</v>
      </c>
    </row>
    <row r="72" spans="2:19" ht="15">
      <c r="B72" s="10">
        <v>67</v>
      </c>
      <c r="C72" s="41"/>
      <c r="D72" s="42"/>
      <c r="E72" s="42"/>
      <c r="F72" s="42"/>
      <c r="G72" s="42"/>
      <c r="H72" s="42"/>
      <c r="I72" s="42"/>
      <c r="J72" s="42"/>
      <c r="K72" s="42"/>
      <c r="L72" s="42"/>
      <c r="M72" s="11" t="str">
        <f>(IF(F72&gt;'admin BN40-100'!$C$41,'admin BN40-100'!$B$41,(IF(F72&gt;'admin BN40-100'!$C$40,'admin BN40-100'!$B$40,(IF(F72&gt;'admin BN40-100'!$C$39,'admin BN40-100'!$B$39,(IF(F72&gt;'admin BN40-100'!$C$38,'admin BN40-100'!$B$38,(IF(F72&gt;'admin BN40-100'!$C$37,'admin BN40-100'!$B$37,(IF(F72&gt;'admin BN40-100'!$C$36,'admin BN40-100'!$B$36,(IF(F72&gt;'admin BN40-100'!$C$35,'admin BN40-100'!$B$35,(IF(F72&gt;'admin BN40-100'!$C$34,'admin BN40-100'!$B$34,(IF(F72&gt;'admin BN40-100'!$C$33,'admin BN40-100'!$B$33,(IF(F72&gt;'admin BN40-100'!$C$32,'admin BN40-100'!$B$32,(IF(F72&gt;'admin BN40-100'!$C$31,'admin BN40-100'!$B$31,(IF(F72&gt;'admin BN40-100'!$C$30,'admin BN40-100'!$B$30,(IF(F72&gt;'admin BN40-100'!$C$29,'admin BN40-100'!$B$29,IF(F72="","",'admin BN40-100'!$B$28)))))))))))))))))))))))))))</f>
        <v/>
      </c>
      <c r="N72" s="12" t="str">
        <f>IF(ISBLANK(K72),"",IF(K72&gt;'admin BN40-100'!$D$6,"Trouble",IF(K72&gt;'admin BN40-100'!$E$6,"Safe",IF(K72&gt;'admin BN40-100'!$F$6,"Alert",IF(K72&gt;='admin BN40-100'!$G$6,"Danger","")))))</f>
        <v/>
      </c>
      <c r="O72" s="13" t="str">
        <f>IF(ISBLANK(L72),"",IF(L72&gt;'admin BN40-100'!$G$7,"Danger",IF(L72&gt;'admin BN40-100'!$F$7,"Alert",IF(L72&gt;='admin BN40-100'!$E$7,"Safe",""))))</f>
        <v/>
      </c>
      <c r="P72" s="14" t="str">
        <f>(IF(G72&gt;'admin BN40-100'!$C$23,'admin BN40-100'!$B$23,(IF(G72&gt;'admin BN40-100'!$C$22,'admin BN40-100'!$B$22,(IF(G72&gt;'admin BN40-100'!$C$21,'admin BN40-100'!$B$21,(IF(G72&gt;'admin BN40-100'!$C$20,'admin BN40-100'!$B$20,IF(G72&gt;'admin BN40-100'!$C$19,'admin BN40-100'!$B$19,"")))))))))</f>
        <v/>
      </c>
      <c r="Q72" s="14" t="str">
        <f t="shared" si="2"/>
        <v/>
      </c>
      <c r="R72" s="14">
        <f t="shared" si="3"/>
        <v>5</v>
      </c>
      <c r="S72" s="15" t="str">
        <f xml:space="preserve">
IF($R72&gt;0,"Fill in all required fields",
IF($I72&lt;40,"CLO not suitable for this sheet. Please check BN&lt;40 sheet",
IF($I72&gt;100,"CLO not suitable for this sheet. Please check BN &gt;100 sheet",
IF(ISERROR(VLOOKUP(Q72,'admin BN40-100'!J$6:M$89,4,FALSE)),"",VLOOKUP(Q72,'admin BN40-100'!J$6:M$89,4,FALSE)))))</f>
        <v>Fill in all required fields</v>
      </c>
    </row>
    <row r="73" spans="2:19" ht="15">
      <c r="B73" s="10">
        <v>68</v>
      </c>
      <c r="C73" s="41"/>
      <c r="D73" s="42"/>
      <c r="E73" s="42"/>
      <c r="F73" s="42"/>
      <c r="G73" s="42"/>
      <c r="H73" s="42"/>
      <c r="I73" s="42"/>
      <c r="J73" s="42"/>
      <c r="K73" s="42"/>
      <c r="L73" s="42"/>
      <c r="M73" s="11" t="str">
        <f>(IF(F73&gt;'admin BN40-100'!$C$41,'admin BN40-100'!$B$41,(IF(F73&gt;'admin BN40-100'!$C$40,'admin BN40-100'!$B$40,(IF(F73&gt;'admin BN40-100'!$C$39,'admin BN40-100'!$B$39,(IF(F73&gt;'admin BN40-100'!$C$38,'admin BN40-100'!$B$38,(IF(F73&gt;'admin BN40-100'!$C$37,'admin BN40-100'!$B$37,(IF(F73&gt;'admin BN40-100'!$C$36,'admin BN40-100'!$B$36,(IF(F73&gt;'admin BN40-100'!$C$35,'admin BN40-100'!$B$35,(IF(F73&gt;'admin BN40-100'!$C$34,'admin BN40-100'!$B$34,(IF(F73&gt;'admin BN40-100'!$C$33,'admin BN40-100'!$B$33,(IF(F73&gt;'admin BN40-100'!$C$32,'admin BN40-100'!$B$32,(IF(F73&gt;'admin BN40-100'!$C$31,'admin BN40-100'!$B$31,(IF(F73&gt;'admin BN40-100'!$C$30,'admin BN40-100'!$B$30,(IF(F73&gt;'admin BN40-100'!$C$29,'admin BN40-100'!$B$29,IF(F73="","",'admin BN40-100'!$B$28)))))))))))))))))))))))))))</f>
        <v/>
      </c>
      <c r="N73" s="12" t="str">
        <f>IF(ISBLANK(K73),"",IF(K73&gt;'admin BN40-100'!$D$6,"Trouble",IF(K73&gt;'admin BN40-100'!$E$6,"Safe",IF(K73&gt;'admin BN40-100'!$F$6,"Alert",IF(K73&gt;='admin BN40-100'!$G$6,"Danger","")))))</f>
        <v/>
      </c>
      <c r="O73" s="13" t="str">
        <f>IF(ISBLANK(L73),"",IF(L73&gt;'admin BN40-100'!$G$7,"Danger",IF(L73&gt;'admin BN40-100'!$F$7,"Alert",IF(L73&gt;='admin BN40-100'!$E$7,"Safe",""))))</f>
        <v/>
      </c>
      <c r="P73" s="14" t="str">
        <f>(IF(G73&gt;'admin BN40-100'!$C$23,'admin BN40-100'!$B$23,(IF(G73&gt;'admin BN40-100'!$C$22,'admin BN40-100'!$B$22,(IF(G73&gt;'admin BN40-100'!$C$21,'admin BN40-100'!$B$21,(IF(G73&gt;'admin BN40-100'!$C$20,'admin BN40-100'!$B$20,IF(G73&gt;'admin BN40-100'!$C$19,'admin BN40-100'!$B$19,"")))))))))</f>
        <v/>
      </c>
      <c r="Q73" s="14" t="str">
        <f t="shared" si="2"/>
        <v/>
      </c>
      <c r="R73" s="14">
        <f t="shared" si="3"/>
        <v>5</v>
      </c>
      <c r="S73" s="15" t="str">
        <f xml:space="preserve">
IF($R73&gt;0,"Fill in all required fields",
IF($I73&lt;40,"CLO not suitable for this sheet. Please check BN&lt;40 sheet",
IF($I73&gt;100,"CLO not suitable for this sheet. Please check BN &gt;100 sheet",
IF(ISERROR(VLOOKUP(Q73,'admin BN40-100'!J$6:M$89,4,FALSE)),"",VLOOKUP(Q73,'admin BN40-100'!J$6:M$89,4,FALSE)))))</f>
        <v>Fill in all required fields</v>
      </c>
    </row>
    <row r="74" spans="2:19" ht="15">
      <c r="B74" s="10">
        <v>69</v>
      </c>
      <c r="C74" s="41"/>
      <c r="D74" s="42"/>
      <c r="E74" s="42"/>
      <c r="F74" s="42"/>
      <c r="G74" s="42"/>
      <c r="H74" s="42"/>
      <c r="I74" s="42"/>
      <c r="J74" s="42"/>
      <c r="K74" s="42"/>
      <c r="L74" s="42"/>
      <c r="M74" s="11" t="str">
        <f>(IF(F74&gt;'admin BN40-100'!$C$41,'admin BN40-100'!$B$41,(IF(F74&gt;'admin BN40-100'!$C$40,'admin BN40-100'!$B$40,(IF(F74&gt;'admin BN40-100'!$C$39,'admin BN40-100'!$B$39,(IF(F74&gt;'admin BN40-100'!$C$38,'admin BN40-100'!$B$38,(IF(F74&gt;'admin BN40-100'!$C$37,'admin BN40-100'!$B$37,(IF(F74&gt;'admin BN40-100'!$C$36,'admin BN40-100'!$B$36,(IF(F74&gt;'admin BN40-100'!$C$35,'admin BN40-100'!$B$35,(IF(F74&gt;'admin BN40-100'!$C$34,'admin BN40-100'!$B$34,(IF(F74&gt;'admin BN40-100'!$C$33,'admin BN40-100'!$B$33,(IF(F74&gt;'admin BN40-100'!$C$32,'admin BN40-100'!$B$32,(IF(F74&gt;'admin BN40-100'!$C$31,'admin BN40-100'!$B$31,(IF(F74&gt;'admin BN40-100'!$C$30,'admin BN40-100'!$B$30,(IF(F74&gt;'admin BN40-100'!$C$29,'admin BN40-100'!$B$29,IF(F74="","",'admin BN40-100'!$B$28)))))))))))))))))))))))))))</f>
        <v/>
      </c>
      <c r="N74" s="12" t="str">
        <f>IF(ISBLANK(K74),"",IF(K74&gt;'admin BN40-100'!$D$6,"Trouble",IF(K74&gt;'admin BN40-100'!$E$6,"Safe",IF(K74&gt;'admin BN40-100'!$F$6,"Alert",IF(K74&gt;='admin BN40-100'!$G$6,"Danger","")))))</f>
        <v/>
      </c>
      <c r="O74" s="13" t="str">
        <f>IF(ISBLANK(L74),"",IF(L74&gt;'admin BN40-100'!$G$7,"Danger",IF(L74&gt;'admin BN40-100'!$F$7,"Alert",IF(L74&gt;='admin BN40-100'!$E$7,"Safe",""))))</f>
        <v/>
      </c>
      <c r="P74" s="14" t="str">
        <f>(IF(G74&gt;'admin BN40-100'!$C$23,'admin BN40-100'!$B$23,(IF(G74&gt;'admin BN40-100'!$C$22,'admin BN40-100'!$B$22,(IF(G74&gt;'admin BN40-100'!$C$21,'admin BN40-100'!$B$21,(IF(G74&gt;'admin BN40-100'!$C$20,'admin BN40-100'!$B$20,IF(G74&gt;'admin BN40-100'!$C$19,'admin BN40-100'!$B$19,"")))))))))</f>
        <v/>
      </c>
      <c r="Q74" s="14" t="str">
        <f t="shared" si="2"/>
        <v/>
      </c>
      <c r="R74" s="14">
        <f t="shared" si="3"/>
        <v>5</v>
      </c>
      <c r="S74" s="15" t="str">
        <f xml:space="preserve">
IF($R74&gt;0,"Fill in all required fields",
IF($I74&lt;40,"CLO not suitable for this sheet. Please check BN&lt;40 sheet",
IF($I74&gt;100,"CLO not suitable for this sheet. Please check BN &gt;100 sheet",
IF(ISERROR(VLOOKUP(Q74,'admin BN40-100'!J$6:M$89,4,FALSE)),"",VLOOKUP(Q74,'admin BN40-100'!J$6:M$89,4,FALSE)))))</f>
        <v>Fill in all required fields</v>
      </c>
    </row>
    <row r="75" spans="2:19" ht="15">
      <c r="B75" s="10">
        <v>70</v>
      </c>
      <c r="C75" s="41"/>
      <c r="D75" s="42"/>
      <c r="E75" s="42"/>
      <c r="F75" s="42"/>
      <c r="G75" s="42"/>
      <c r="H75" s="42"/>
      <c r="I75" s="42"/>
      <c r="J75" s="42"/>
      <c r="K75" s="42"/>
      <c r="L75" s="42"/>
      <c r="M75" s="11" t="str">
        <f>(IF(F75&gt;'admin BN40-100'!$C$41,'admin BN40-100'!$B$41,(IF(F75&gt;'admin BN40-100'!$C$40,'admin BN40-100'!$B$40,(IF(F75&gt;'admin BN40-100'!$C$39,'admin BN40-100'!$B$39,(IF(F75&gt;'admin BN40-100'!$C$38,'admin BN40-100'!$B$38,(IF(F75&gt;'admin BN40-100'!$C$37,'admin BN40-100'!$B$37,(IF(F75&gt;'admin BN40-100'!$C$36,'admin BN40-100'!$B$36,(IF(F75&gt;'admin BN40-100'!$C$35,'admin BN40-100'!$B$35,(IF(F75&gt;'admin BN40-100'!$C$34,'admin BN40-100'!$B$34,(IF(F75&gt;'admin BN40-100'!$C$33,'admin BN40-100'!$B$33,(IF(F75&gt;'admin BN40-100'!$C$32,'admin BN40-100'!$B$32,(IF(F75&gt;'admin BN40-100'!$C$31,'admin BN40-100'!$B$31,(IF(F75&gt;'admin BN40-100'!$C$30,'admin BN40-100'!$B$30,(IF(F75&gt;'admin BN40-100'!$C$29,'admin BN40-100'!$B$29,IF(F75="","",'admin BN40-100'!$B$28)))))))))))))))))))))))))))</f>
        <v/>
      </c>
      <c r="N75" s="12" t="str">
        <f>IF(ISBLANK(K75),"",IF(K75&gt;'admin BN40-100'!$D$6,"Trouble",IF(K75&gt;'admin BN40-100'!$E$6,"Safe",IF(K75&gt;'admin BN40-100'!$F$6,"Alert",IF(K75&gt;='admin BN40-100'!$G$6,"Danger","")))))</f>
        <v/>
      </c>
      <c r="O75" s="13" t="str">
        <f>IF(ISBLANK(L75),"",IF(L75&gt;'admin BN40-100'!$G$7,"Danger",IF(L75&gt;'admin BN40-100'!$F$7,"Alert",IF(L75&gt;='admin BN40-100'!$E$7,"Safe",""))))</f>
        <v/>
      </c>
      <c r="P75" s="14" t="str">
        <f>(IF(G75&gt;'admin BN40-100'!$C$23,'admin BN40-100'!$B$23,(IF(G75&gt;'admin BN40-100'!$C$22,'admin BN40-100'!$B$22,(IF(G75&gt;'admin BN40-100'!$C$21,'admin BN40-100'!$B$21,(IF(G75&gt;'admin BN40-100'!$C$20,'admin BN40-100'!$B$20,IF(G75&gt;'admin BN40-100'!$C$19,'admin BN40-100'!$B$19,"")))))))))</f>
        <v/>
      </c>
      <c r="Q75" s="14" t="str">
        <f t="shared" si="2"/>
        <v/>
      </c>
      <c r="R75" s="14">
        <f t="shared" si="3"/>
        <v>5</v>
      </c>
      <c r="S75" s="15" t="str">
        <f xml:space="preserve">
IF($R75&gt;0,"Fill in all required fields",
IF($I75&lt;40,"CLO not suitable for this sheet. Please check BN&lt;40 sheet",
IF($I75&gt;100,"CLO not suitable for this sheet. Please check BN &gt;100 sheet",
IF(ISERROR(VLOOKUP(Q75,'admin BN40-100'!J$6:M$89,4,FALSE)),"",VLOOKUP(Q75,'admin BN40-100'!J$6:M$89,4,FALSE)))))</f>
        <v>Fill in all required fields</v>
      </c>
    </row>
    <row r="76" spans="2:19" ht="15">
      <c r="B76" s="10">
        <v>71</v>
      </c>
      <c r="C76" s="41"/>
      <c r="D76" s="42"/>
      <c r="E76" s="42"/>
      <c r="F76" s="42"/>
      <c r="G76" s="42"/>
      <c r="H76" s="42"/>
      <c r="I76" s="42"/>
      <c r="J76" s="42"/>
      <c r="K76" s="42"/>
      <c r="L76" s="42"/>
      <c r="M76" s="11" t="str">
        <f>(IF(F76&gt;'admin BN40-100'!$C$41,'admin BN40-100'!$B$41,(IF(F76&gt;'admin BN40-100'!$C$40,'admin BN40-100'!$B$40,(IF(F76&gt;'admin BN40-100'!$C$39,'admin BN40-100'!$B$39,(IF(F76&gt;'admin BN40-100'!$C$38,'admin BN40-100'!$B$38,(IF(F76&gt;'admin BN40-100'!$C$37,'admin BN40-100'!$B$37,(IF(F76&gt;'admin BN40-100'!$C$36,'admin BN40-100'!$B$36,(IF(F76&gt;'admin BN40-100'!$C$35,'admin BN40-100'!$B$35,(IF(F76&gt;'admin BN40-100'!$C$34,'admin BN40-100'!$B$34,(IF(F76&gt;'admin BN40-100'!$C$33,'admin BN40-100'!$B$33,(IF(F76&gt;'admin BN40-100'!$C$32,'admin BN40-100'!$B$32,(IF(F76&gt;'admin BN40-100'!$C$31,'admin BN40-100'!$B$31,(IF(F76&gt;'admin BN40-100'!$C$30,'admin BN40-100'!$B$30,(IF(F76&gt;'admin BN40-100'!$C$29,'admin BN40-100'!$B$29,IF(F76="","",'admin BN40-100'!$B$28)))))))))))))))))))))))))))</f>
        <v/>
      </c>
      <c r="N76" s="12" t="str">
        <f>IF(ISBLANK(K76),"",IF(K76&gt;'admin BN40-100'!$D$6,"Trouble",IF(K76&gt;'admin BN40-100'!$E$6,"Safe",IF(K76&gt;'admin BN40-100'!$F$6,"Alert",IF(K76&gt;='admin BN40-100'!$G$6,"Danger","")))))</f>
        <v/>
      </c>
      <c r="O76" s="13" t="str">
        <f>IF(ISBLANK(L76),"",IF(L76&gt;'admin BN40-100'!$G$7,"Danger",IF(L76&gt;'admin BN40-100'!$F$7,"Alert",IF(L76&gt;='admin BN40-100'!$E$7,"Safe",""))))</f>
        <v/>
      </c>
      <c r="P76" s="14" t="str">
        <f>(IF(G76&gt;'admin BN40-100'!$C$23,'admin BN40-100'!$B$23,(IF(G76&gt;'admin BN40-100'!$C$22,'admin BN40-100'!$B$22,(IF(G76&gt;'admin BN40-100'!$C$21,'admin BN40-100'!$B$21,(IF(G76&gt;'admin BN40-100'!$C$20,'admin BN40-100'!$B$20,IF(G76&gt;'admin BN40-100'!$C$19,'admin BN40-100'!$B$19,"")))))))))</f>
        <v/>
      </c>
      <c r="Q76" s="14" t="str">
        <f t="shared" si="2"/>
        <v/>
      </c>
      <c r="R76" s="14">
        <f t="shared" si="3"/>
        <v>5</v>
      </c>
      <c r="S76" s="15" t="str">
        <f xml:space="preserve">
IF($R76&gt;0,"Fill in all required fields",
IF($I76&lt;40,"CLO not suitable for this sheet. Please check BN&lt;40 sheet",
IF($I76&gt;100,"CLO not suitable for this sheet. Please check BN &gt;100 sheet",
IF(ISERROR(VLOOKUP(Q76,'admin BN40-100'!J$6:M$89,4,FALSE)),"",VLOOKUP(Q76,'admin BN40-100'!J$6:M$89,4,FALSE)))))</f>
        <v>Fill in all required fields</v>
      </c>
    </row>
    <row r="77" spans="2:19" ht="15">
      <c r="B77" s="10">
        <v>72</v>
      </c>
      <c r="C77" s="41"/>
      <c r="D77" s="42"/>
      <c r="E77" s="42"/>
      <c r="F77" s="42"/>
      <c r="G77" s="42"/>
      <c r="H77" s="42"/>
      <c r="I77" s="42"/>
      <c r="J77" s="42"/>
      <c r="K77" s="42"/>
      <c r="L77" s="42"/>
      <c r="M77" s="11" t="str">
        <f>(IF(F77&gt;'admin BN40-100'!$C$41,'admin BN40-100'!$B$41,(IF(F77&gt;'admin BN40-100'!$C$40,'admin BN40-100'!$B$40,(IF(F77&gt;'admin BN40-100'!$C$39,'admin BN40-100'!$B$39,(IF(F77&gt;'admin BN40-100'!$C$38,'admin BN40-100'!$B$38,(IF(F77&gt;'admin BN40-100'!$C$37,'admin BN40-100'!$B$37,(IF(F77&gt;'admin BN40-100'!$C$36,'admin BN40-100'!$B$36,(IF(F77&gt;'admin BN40-100'!$C$35,'admin BN40-100'!$B$35,(IF(F77&gt;'admin BN40-100'!$C$34,'admin BN40-100'!$B$34,(IF(F77&gt;'admin BN40-100'!$C$33,'admin BN40-100'!$B$33,(IF(F77&gt;'admin BN40-100'!$C$32,'admin BN40-100'!$B$32,(IF(F77&gt;'admin BN40-100'!$C$31,'admin BN40-100'!$B$31,(IF(F77&gt;'admin BN40-100'!$C$30,'admin BN40-100'!$B$30,(IF(F77&gt;'admin BN40-100'!$C$29,'admin BN40-100'!$B$29,IF(F77="","",'admin BN40-100'!$B$28)))))))))))))))))))))))))))</f>
        <v/>
      </c>
      <c r="N77" s="12" t="str">
        <f>IF(ISBLANK(K77),"",IF(K77&gt;'admin BN40-100'!$D$6,"Trouble",IF(K77&gt;'admin BN40-100'!$E$6,"Safe",IF(K77&gt;'admin BN40-100'!$F$6,"Alert",IF(K77&gt;='admin BN40-100'!$G$6,"Danger","")))))</f>
        <v/>
      </c>
      <c r="O77" s="13" t="str">
        <f>IF(ISBLANK(L77),"",IF(L77&gt;'admin BN40-100'!$G$7,"Danger",IF(L77&gt;'admin BN40-100'!$F$7,"Alert",IF(L77&gt;='admin BN40-100'!$E$7,"Safe",""))))</f>
        <v/>
      </c>
      <c r="P77" s="14" t="str">
        <f>(IF(G77&gt;'admin BN40-100'!$C$23,'admin BN40-100'!$B$23,(IF(G77&gt;'admin BN40-100'!$C$22,'admin BN40-100'!$B$22,(IF(G77&gt;'admin BN40-100'!$C$21,'admin BN40-100'!$B$21,(IF(G77&gt;'admin BN40-100'!$C$20,'admin BN40-100'!$B$20,IF(G77&gt;'admin BN40-100'!$C$19,'admin BN40-100'!$B$19,"")))))))))</f>
        <v/>
      </c>
      <c r="Q77" s="14" t="str">
        <f t="shared" si="2"/>
        <v/>
      </c>
      <c r="R77" s="14">
        <f t="shared" si="3"/>
        <v>5</v>
      </c>
      <c r="S77" s="15" t="str">
        <f xml:space="preserve">
IF($R77&gt;0,"Fill in all required fields",
IF($I77&lt;40,"CLO not suitable for this sheet. Please check BN&lt;40 sheet",
IF($I77&gt;100,"CLO not suitable for this sheet. Please check BN &gt;100 sheet",
IF(ISERROR(VLOOKUP(Q77,'admin BN40-100'!J$6:M$89,4,FALSE)),"",VLOOKUP(Q77,'admin BN40-100'!J$6:M$89,4,FALSE)))))</f>
        <v>Fill in all required fields</v>
      </c>
    </row>
    <row r="78" spans="2:19" ht="15">
      <c r="B78" s="10">
        <v>73</v>
      </c>
      <c r="C78" s="41"/>
      <c r="D78" s="42"/>
      <c r="E78" s="42"/>
      <c r="F78" s="42"/>
      <c r="G78" s="42"/>
      <c r="H78" s="42"/>
      <c r="I78" s="42"/>
      <c r="J78" s="42"/>
      <c r="K78" s="42"/>
      <c r="L78" s="42"/>
      <c r="M78" s="11" t="str">
        <f>(IF(F78&gt;'admin BN40-100'!$C$41,'admin BN40-100'!$B$41,(IF(F78&gt;'admin BN40-100'!$C$40,'admin BN40-100'!$B$40,(IF(F78&gt;'admin BN40-100'!$C$39,'admin BN40-100'!$B$39,(IF(F78&gt;'admin BN40-100'!$C$38,'admin BN40-100'!$B$38,(IF(F78&gt;'admin BN40-100'!$C$37,'admin BN40-100'!$B$37,(IF(F78&gt;'admin BN40-100'!$C$36,'admin BN40-100'!$B$36,(IF(F78&gt;'admin BN40-100'!$C$35,'admin BN40-100'!$B$35,(IF(F78&gt;'admin BN40-100'!$C$34,'admin BN40-100'!$B$34,(IF(F78&gt;'admin BN40-100'!$C$33,'admin BN40-100'!$B$33,(IF(F78&gt;'admin BN40-100'!$C$32,'admin BN40-100'!$B$32,(IF(F78&gt;'admin BN40-100'!$C$31,'admin BN40-100'!$B$31,(IF(F78&gt;'admin BN40-100'!$C$30,'admin BN40-100'!$B$30,(IF(F78&gt;'admin BN40-100'!$C$29,'admin BN40-100'!$B$29,IF(F78="","",'admin BN40-100'!$B$28)))))))))))))))))))))))))))</f>
        <v/>
      </c>
      <c r="N78" s="12" t="str">
        <f>IF(ISBLANK(K78),"",IF(K78&gt;'admin BN40-100'!$D$6,"Trouble",IF(K78&gt;'admin BN40-100'!$E$6,"Safe",IF(K78&gt;'admin BN40-100'!$F$6,"Alert",IF(K78&gt;='admin BN40-100'!$G$6,"Danger","")))))</f>
        <v/>
      </c>
      <c r="O78" s="13" t="str">
        <f>IF(ISBLANK(L78),"",IF(L78&gt;'admin BN40-100'!$G$7,"Danger",IF(L78&gt;'admin BN40-100'!$F$7,"Alert",IF(L78&gt;='admin BN40-100'!$E$7,"Safe",""))))</f>
        <v/>
      </c>
      <c r="P78" s="14" t="str">
        <f>(IF(G78&gt;'admin BN40-100'!$C$23,'admin BN40-100'!$B$23,(IF(G78&gt;'admin BN40-100'!$C$22,'admin BN40-100'!$B$22,(IF(G78&gt;'admin BN40-100'!$C$21,'admin BN40-100'!$B$21,(IF(G78&gt;'admin BN40-100'!$C$20,'admin BN40-100'!$B$20,IF(G78&gt;'admin BN40-100'!$C$19,'admin BN40-100'!$B$19,"")))))))))</f>
        <v/>
      </c>
      <c r="Q78" s="14" t="str">
        <f t="shared" si="2"/>
        <v/>
      </c>
      <c r="R78" s="14">
        <f t="shared" si="3"/>
        <v>5</v>
      </c>
      <c r="S78" s="15" t="str">
        <f xml:space="preserve">
IF($R78&gt;0,"Fill in all required fields",
IF($I78&lt;40,"CLO not suitable for this sheet. Please check BN&lt;40 sheet",
IF($I78&gt;100,"CLO not suitable for this sheet. Please check BN &gt;100 sheet",
IF(ISERROR(VLOOKUP(Q78,'admin BN40-100'!J$6:M$89,4,FALSE)),"",VLOOKUP(Q78,'admin BN40-100'!J$6:M$89,4,FALSE)))))</f>
        <v>Fill in all required fields</v>
      </c>
    </row>
    <row r="79" spans="2:19" ht="15">
      <c r="B79" s="10">
        <v>74</v>
      </c>
      <c r="C79" s="41"/>
      <c r="D79" s="42"/>
      <c r="E79" s="42"/>
      <c r="F79" s="42"/>
      <c r="G79" s="42"/>
      <c r="H79" s="42"/>
      <c r="I79" s="42"/>
      <c r="J79" s="42"/>
      <c r="K79" s="42"/>
      <c r="L79" s="42"/>
      <c r="M79" s="11" t="str">
        <f>(IF(F79&gt;'admin BN40-100'!$C$41,'admin BN40-100'!$B$41,(IF(F79&gt;'admin BN40-100'!$C$40,'admin BN40-100'!$B$40,(IF(F79&gt;'admin BN40-100'!$C$39,'admin BN40-100'!$B$39,(IF(F79&gt;'admin BN40-100'!$C$38,'admin BN40-100'!$B$38,(IF(F79&gt;'admin BN40-100'!$C$37,'admin BN40-100'!$B$37,(IF(F79&gt;'admin BN40-100'!$C$36,'admin BN40-100'!$B$36,(IF(F79&gt;'admin BN40-100'!$C$35,'admin BN40-100'!$B$35,(IF(F79&gt;'admin BN40-100'!$C$34,'admin BN40-100'!$B$34,(IF(F79&gt;'admin BN40-100'!$C$33,'admin BN40-100'!$B$33,(IF(F79&gt;'admin BN40-100'!$C$32,'admin BN40-100'!$B$32,(IF(F79&gt;'admin BN40-100'!$C$31,'admin BN40-100'!$B$31,(IF(F79&gt;'admin BN40-100'!$C$30,'admin BN40-100'!$B$30,(IF(F79&gt;'admin BN40-100'!$C$29,'admin BN40-100'!$B$29,IF(F79="","",'admin BN40-100'!$B$28)))))))))))))))))))))))))))</f>
        <v/>
      </c>
      <c r="N79" s="12" t="str">
        <f>IF(ISBLANK(K79),"",IF(K79&gt;'admin BN40-100'!$D$6,"Trouble",IF(K79&gt;'admin BN40-100'!$E$6,"Safe",IF(K79&gt;'admin BN40-100'!$F$6,"Alert",IF(K79&gt;='admin BN40-100'!$G$6,"Danger","")))))</f>
        <v/>
      </c>
      <c r="O79" s="13" t="str">
        <f>IF(ISBLANK(L79),"",IF(L79&gt;'admin BN40-100'!$G$7,"Danger",IF(L79&gt;'admin BN40-100'!$F$7,"Alert",IF(L79&gt;='admin BN40-100'!$E$7,"Safe",""))))</f>
        <v/>
      </c>
      <c r="P79" s="14" t="str">
        <f>(IF(G79&gt;'admin BN40-100'!$C$23,'admin BN40-100'!$B$23,(IF(G79&gt;'admin BN40-100'!$C$22,'admin BN40-100'!$B$22,(IF(G79&gt;'admin BN40-100'!$C$21,'admin BN40-100'!$B$21,(IF(G79&gt;'admin BN40-100'!$C$20,'admin BN40-100'!$B$20,IF(G79&gt;'admin BN40-100'!$C$19,'admin BN40-100'!$B$19,"")))))))))</f>
        <v/>
      </c>
      <c r="Q79" s="14" t="str">
        <f t="shared" si="2"/>
        <v/>
      </c>
      <c r="R79" s="14">
        <f t="shared" si="3"/>
        <v>5</v>
      </c>
      <c r="S79" s="15" t="str">
        <f xml:space="preserve">
IF($R79&gt;0,"Fill in all required fields",
IF($I79&lt;40,"CLO not suitable for this sheet. Please check BN&lt;40 sheet",
IF($I79&gt;100,"CLO not suitable for this sheet. Please check BN &gt;100 sheet",
IF(ISERROR(VLOOKUP(Q79,'admin BN40-100'!J$6:M$89,4,FALSE)),"",VLOOKUP(Q79,'admin BN40-100'!J$6:M$89,4,FALSE)))))</f>
        <v>Fill in all required fields</v>
      </c>
    </row>
    <row r="80" spans="2:19" ht="15">
      <c r="B80" s="10">
        <v>75</v>
      </c>
      <c r="C80" s="41"/>
      <c r="D80" s="42"/>
      <c r="E80" s="42"/>
      <c r="F80" s="42"/>
      <c r="G80" s="42"/>
      <c r="H80" s="42"/>
      <c r="I80" s="42"/>
      <c r="J80" s="42"/>
      <c r="K80" s="42"/>
      <c r="L80" s="42"/>
      <c r="M80" s="11" t="str">
        <f>(IF(F80&gt;'admin BN40-100'!$C$41,'admin BN40-100'!$B$41,(IF(F80&gt;'admin BN40-100'!$C$40,'admin BN40-100'!$B$40,(IF(F80&gt;'admin BN40-100'!$C$39,'admin BN40-100'!$B$39,(IF(F80&gt;'admin BN40-100'!$C$38,'admin BN40-100'!$B$38,(IF(F80&gt;'admin BN40-100'!$C$37,'admin BN40-100'!$B$37,(IF(F80&gt;'admin BN40-100'!$C$36,'admin BN40-100'!$B$36,(IF(F80&gt;'admin BN40-100'!$C$35,'admin BN40-100'!$B$35,(IF(F80&gt;'admin BN40-100'!$C$34,'admin BN40-100'!$B$34,(IF(F80&gt;'admin BN40-100'!$C$33,'admin BN40-100'!$B$33,(IF(F80&gt;'admin BN40-100'!$C$32,'admin BN40-100'!$B$32,(IF(F80&gt;'admin BN40-100'!$C$31,'admin BN40-100'!$B$31,(IF(F80&gt;'admin BN40-100'!$C$30,'admin BN40-100'!$B$30,(IF(F80&gt;'admin BN40-100'!$C$29,'admin BN40-100'!$B$29,IF(F80="","",'admin BN40-100'!$B$28)))))))))))))))))))))))))))</f>
        <v/>
      </c>
      <c r="N80" s="12" t="str">
        <f>IF(ISBLANK(K80),"",IF(K80&gt;'admin BN40-100'!$D$6,"Trouble",IF(K80&gt;'admin BN40-100'!$E$6,"Safe",IF(K80&gt;'admin BN40-100'!$F$6,"Alert",IF(K80&gt;='admin BN40-100'!$G$6,"Danger","")))))</f>
        <v/>
      </c>
      <c r="O80" s="13" t="str">
        <f>IF(ISBLANK(L80),"",IF(L80&gt;'admin BN40-100'!$G$7,"Danger",IF(L80&gt;'admin BN40-100'!$F$7,"Alert",IF(L80&gt;='admin BN40-100'!$E$7,"Safe",""))))</f>
        <v/>
      </c>
      <c r="P80" s="14" t="str">
        <f>(IF(G80&gt;'admin BN40-100'!$C$23,'admin BN40-100'!$B$23,(IF(G80&gt;'admin BN40-100'!$C$22,'admin BN40-100'!$B$22,(IF(G80&gt;'admin BN40-100'!$C$21,'admin BN40-100'!$B$21,(IF(G80&gt;'admin BN40-100'!$C$20,'admin BN40-100'!$B$20,IF(G80&gt;'admin BN40-100'!$C$19,'admin BN40-100'!$B$19,"")))))))))</f>
        <v/>
      </c>
      <c r="Q80" s="14" t="str">
        <f t="shared" si="2"/>
        <v/>
      </c>
      <c r="R80" s="14">
        <f t="shared" si="3"/>
        <v>5</v>
      </c>
      <c r="S80" s="15" t="str">
        <f xml:space="preserve">
IF($R80&gt;0,"Fill in all required fields",
IF($I80&lt;40,"CLO not suitable for this sheet. Please check BN&lt;40 sheet",
IF($I80&gt;100,"CLO not suitable for this sheet. Please check BN &gt;100 sheet",
IF(ISERROR(VLOOKUP(Q80,'admin BN40-100'!J$6:M$89,4,FALSE)),"",VLOOKUP(Q80,'admin BN40-100'!J$6:M$89,4,FALSE)))))</f>
        <v>Fill in all required fields</v>
      </c>
    </row>
    <row r="81" spans="2:19" ht="15">
      <c r="B81" s="10">
        <v>76</v>
      </c>
      <c r="C81" s="41"/>
      <c r="D81" s="42"/>
      <c r="E81" s="42"/>
      <c r="F81" s="42"/>
      <c r="G81" s="42"/>
      <c r="H81" s="42"/>
      <c r="I81" s="42"/>
      <c r="J81" s="42"/>
      <c r="K81" s="42"/>
      <c r="L81" s="42"/>
      <c r="M81" s="11" t="str">
        <f>(IF(F81&gt;'admin BN40-100'!$C$41,'admin BN40-100'!$B$41,(IF(F81&gt;'admin BN40-100'!$C$40,'admin BN40-100'!$B$40,(IF(F81&gt;'admin BN40-100'!$C$39,'admin BN40-100'!$B$39,(IF(F81&gt;'admin BN40-100'!$C$38,'admin BN40-100'!$B$38,(IF(F81&gt;'admin BN40-100'!$C$37,'admin BN40-100'!$B$37,(IF(F81&gt;'admin BN40-100'!$C$36,'admin BN40-100'!$B$36,(IF(F81&gt;'admin BN40-100'!$C$35,'admin BN40-100'!$B$35,(IF(F81&gt;'admin BN40-100'!$C$34,'admin BN40-100'!$B$34,(IF(F81&gt;'admin BN40-100'!$C$33,'admin BN40-100'!$B$33,(IF(F81&gt;'admin BN40-100'!$C$32,'admin BN40-100'!$B$32,(IF(F81&gt;'admin BN40-100'!$C$31,'admin BN40-100'!$B$31,(IF(F81&gt;'admin BN40-100'!$C$30,'admin BN40-100'!$B$30,(IF(F81&gt;'admin BN40-100'!$C$29,'admin BN40-100'!$B$29,IF(F81="","",'admin BN40-100'!$B$28)))))))))))))))))))))))))))</f>
        <v/>
      </c>
      <c r="N81" s="12" t="str">
        <f>IF(ISBLANK(K81),"",IF(K81&gt;'admin BN40-100'!$D$6,"Trouble",IF(K81&gt;'admin BN40-100'!$E$6,"Safe",IF(K81&gt;'admin BN40-100'!$F$6,"Alert",IF(K81&gt;='admin BN40-100'!$G$6,"Danger","")))))</f>
        <v/>
      </c>
      <c r="O81" s="13" t="str">
        <f>IF(ISBLANK(L81),"",IF(L81&gt;'admin BN40-100'!$G$7,"Danger",IF(L81&gt;'admin BN40-100'!$F$7,"Alert",IF(L81&gt;='admin BN40-100'!$E$7,"Safe",""))))</f>
        <v/>
      </c>
      <c r="P81" s="14" t="str">
        <f>(IF(G81&gt;'admin BN40-100'!$C$23,'admin BN40-100'!$B$23,(IF(G81&gt;'admin BN40-100'!$C$22,'admin BN40-100'!$B$22,(IF(G81&gt;'admin BN40-100'!$C$21,'admin BN40-100'!$B$21,(IF(G81&gt;'admin BN40-100'!$C$20,'admin BN40-100'!$B$20,IF(G81&gt;'admin BN40-100'!$C$19,'admin BN40-100'!$B$19,"")))))))))</f>
        <v/>
      </c>
      <c r="Q81" s="14" t="str">
        <f t="shared" si="2"/>
        <v/>
      </c>
      <c r="R81" s="14">
        <f t="shared" si="3"/>
        <v>5</v>
      </c>
      <c r="S81" s="15" t="str">
        <f xml:space="preserve">
IF($R81&gt;0,"Fill in all required fields",
IF($I81&lt;40,"CLO not suitable for this sheet. Please check BN&lt;40 sheet",
IF($I81&gt;100,"CLO not suitable for this sheet. Please check BN &gt;100 sheet",
IF(ISERROR(VLOOKUP(Q81,'admin BN40-100'!J$6:M$89,4,FALSE)),"",VLOOKUP(Q81,'admin BN40-100'!J$6:M$89,4,FALSE)))))</f>
        <v>Fill in all required fields</v>
      </c>
    </row>
    <row r="82" spans="2:19" ht="15">
      <c r="B82" s="10">
        <v>77</v>
      </c>
      <c r="C82" s="41"/>
      <c r="D82" s="42"/>
      <c r="E82" s="42"/>
      <c r="F82" s="42"/>
      <c r="G82" s="42"/>
      <c r="H82" s="42"/>
      <c r="I82" s="42"/>
      <c r="J82" s="42"/>
      <c r="K82" s="42"/>
      <c r="L82" s="42"/>
      <c r="M82" s="11" t="str">
        <f>(IF(F82&gt;'admin BN40-100'!$C$41,'admin BN40-100'!$B$41,(IF(F82&gt;'admin BN40-100'!$C$40,'admin BN40-100'!$B$40,(IF(F82&gt;'admin BN40-100'!$C$39,'admin BN40-100'!$B$39,(IF(F82&gt;'admin BN40-100'!$C$38,'admin BN40-100'!$B$38,(IF(F82&gt;'admin BN40-100'!$C$37,'admin BN40-100'!$B$37,(IF(F82&gt;'admin BN40-100'!$C$36,'admin BN40-100'!$B$36,(IF(F82&gt;'admin BN40-100'!$C$35,'admin BN40-100'!$B$35,(IF(F82&gt;'admin BN40-100'!$C$34,'admin BN40-100'!$B$34,(IF(F82&gt;'admin BN40-100'!$C$33,'admin BN40-100'!$B$33,(IF(F82&gt;'admin BN40-100'!$C$32,'admin BN40-100'!$B$32,(IF(F82&gt;'admin BN40-100'!$C$31,'admin BN40-100'!$B$31,(IF(F82&gt;'admin BN40-100'!$C$30,'admin BN40-100'!$B$30,(IF(F82&gt;'admin BN40-100'!$C$29,'admin BN40-100'!$B$29,IF(F82="","",'admin BN40-100'!$B$28)))))))))))))))))))))))))))</f>
        <v/>
      </c>
      <c r="N82" s="12" t="str">
        <f>IF(ISBLANK(K82),"",IF(K82&gt;'admin BN40-100'!$D$6,"Trouble",IF(K82&gt;'admin BN40-100'!$E$6,"Safe",IF(K82&gt;'admin BN40-100'!$F$6,"Alert",IF(K82&gt;='admin BN40-100'!$G$6,"Danger","")))))</f>
        <v/>
      </c>
      <c r="O82" s="13" t="str">
        <f>IF(ISBLANK(L82),"",IF(L82&gt;'admin BN40-100'!$G$7,"Danger",IF(L82&gt;'admin BN40-100'!$F$7,"Alert",IF(L82&gt;='admin BN40-100'!$E$7,"Safe",""))))</f>
        <v/>
      </c>
      <c r="P82" s="14" t="str">
        <f>(IF(G82&gt;'admin BN40-100'!$C$23,'admin BN40-100'!$B$23,(IF(G82&gt;'admin BN40-100'!$C$22,'admin BN40-100'!$B$22,(IF(G82&gt;'admin BN40-100'!$C$21,'admin BN40-100'!$B$21,(IF(G82&gt;'admin BN40-100'!$C$20,'admin BN40-100'!$B$20,IF(G82&gt;'admin BN40-100'!$C$19,'admin BN40-100'!$B$19,"")))))))))</f>
        <v/>
      </c>
      <c r="Q82" s="14" t="str">
        <f t="shared" si="2"/>
        <v/>
      </c>
      <c r="R82" s="14">
        <f t="shared" si="3"/>
        <v>5</v>
      </c>
      <c r="S82" s="15" t="str">
        <f xml:space="preserve">
IF($R82&gt;0,"Fill in all required fields",
IF($I82&lt;40,"CLO not suitable for this sheet. Please check BN&lt;40 sheet",
IF($I82&gt;100,"CLO not suitable for this sheet. Please check BN &gt;100 sheet",
IF(ISERROR(VLOOKUP(Q82,'admin BN40-100'!J$6:M$89,4,FALSE)),"",VLOOKUP(Q82,'admin BN40-100'!J$6:M$89,4,FALSE)))))</f>
        <v>Fill in all required fields</v>
      </c>
    </row>
    <row r="83" spans="2:19" ht="15">
      <c r="B83" s="10">
        <v>78</v>
      </c>
      <c r="C83" s="41"/>
      <c r="D83" s="42"/>
      <c r="E83" s="42"/>
      <c r="F83" s="42"/>
      <c r="G83" s="42"/>
      <c r="H83" s="42"/>
      <c r="I83" s="42"/>
      <c r="J83" s="42"/>
      <c r="K83" s="42"/>
      <c r="L83" s="42"/>
      <c r="M83" s="11" t="str">
        <f>(IF(F83&gt;'admin BN40-100'!$C$41,'admin BN40-100'!$B$41,(IF(F83&gt;'admin BN40-100'!$C$40,'admin BN40-100'!$B$40,(IF(F83&gt;'admin BN40-100'!$C$39,'admin BN40-100'!$B$39,(IF(F83&gt;'admin BN40-100'!$C$38,'admin BN40-100'!$B$38,(IF(F83&gt;'admin BN40-100'!$C$37,'admin BN40-100'!$B$37,(IF(F83&gt;'admin BN40-100'!$C$36,'admin BN40-100'!$B$36,(IF(F83&gt;'admin BN40-100'!$C$35,'admin BN40-100'!$B$35,(IF(F83&gt;'admin BN40-100'!$C$34,'admin BN40-100'!$B$34,(IF(F83&gt;'admin BN40-100'!$C$33,'admin BN40-100'!$B$33,(IF(F83&gt;'admin BN40-100'!$C$32,'admin BN40-100'!$B$32,(IF(F83&gt;'admin BN40-100'!$C$31,'admin BN40-100'!$B$31,(IF(F83&gt;'admin BN40-100'!$C$30,'admin BN40-100'!$B$30,(IF(F83&gt;'admin BN40-100'!$C$29,'admin BN40-100'!$B$29,IF(F83="","",'admin BN40-100'!$B$28)))))))))))))))))))))))))))</f>
        <v/>
      </c>
      <c r="N83" s="12" t="str">
        <f>IF(ISBLANK(K83),"",IF(K83&gt;'admin BN40-100'!$D$6,"Trouble",IF(K83&gt;'admin BN40-100'!$E$6,"Safe",IF(K83&gt;'admin BN40-100'!$F$6,"Alert",IF(K83&gt;='admin BN40-100'!$G$6,"Danger","")))))</f>
        <v/>
      </c>
      <c r="O83" s="13" t="str">
        <f>IF(ISBLANK(L83),"",IF(L83&gt;'admin BN40-100'!$G$7,"Danger",IF(L83&gt;'admin BN40-100'!$F$7,"Alert",IF(L83&gt;='admin BN40-100'!$E$7,"Safe",""))))</f>
        <v/>
      </c>
      <c r="P83" s="14" t="str">
        <f>(IF(G83&gt;'admin BN40-100'!$C$23,'admin BN40-100'!$B$23,(IF(G83&gt;'admin BN40-100'!$C$22,'admin BN40-100'!$B$22,(IF(G83&gt;'admin BN40-100'!$C$21,'admin BN40-100'!$B$21,(IF(G83&gt;'admin BN40-100'!$C$20,'admin BN40-100'!$B$20,IF(G83&gt;'admin BN40-100'!$C$19,'admin BN40-100'!$B$19,"")))))))))</f>
        <v/>
      </c>
      <c r="Q83" s="14" t="str">
        <f t="shared" si="2"/>
        <v/>
      </c>
      <c r="R83" s="14">
        <f t="shared" si="3"/>
        <v>5</v>
      </c>
      <c r="S83" s="15" t="str">
        <f xml:space="preserve">
IF($R83&gt;0,"Fill in all required fields",
IF($I83&lt;40,"CLO not suitable for this sheet. Please check BN&lt;40 sheet",
IF($I83&gt;100,"CLO not suitable for this sheet. Please check BN &gt;100 sheet",
IF(ISERROR(VLOOKUP(Q83,'admin BN40-100'!J$6:M$89,4,FALSE)),"",VLOOKUP(Q83,'admin BN40-100'!J$6:M$89,4,FALSE)))))</f>
        <v>Fill in all required fields</v>
      </c>
    </row>
    <row r="84" spans="2:19" ht="15">
      <c r="B84" s="10">
        <v>79</v>
      </c>
      <c r="C84" s="41"/>
      <c r="D84" s="42"/>
      <c r="E84" s="42"/>
      <c r="F84" s="42"/>
      <c r="G84" s="42"/>
      <c r="H84" s="42"/>
      <c r="I84" s="42"/>
      <c r="J84" s="42"/>
      <c r="K84" s="42"/>
      <c r="L84" s="42"/>
      <c r="M84" s="11" t="str">
        <f>(IF(F84&gt;'admin BN40-100'!$C$41,'admin BN40-100'!$B$41,(IF(F84&gt;'admin BN40-100'!$C$40,'admin BN40-100'!$B$40,(IF(F84&gt;'admin BN40-100'!$C$39,'admin BN40-100'!$B$39,(IF(F84&gt;'admin BN40-100'!$C$38,'admin BN40-100'!$B$38,(IF(F84&gt;'admin BN40-100'!$C$37,'admin BN40-100'!$B$37,(IF(F84&gt;'admin BN40-100'!$C$36,'admin BN40-100'!$B$36,(IF(F84&gt;'admin BN40-100'!$C$35,'admin BN40-100'!$B$35,(IF(F84&gt;'admin BN40-100'!$C$34,'admin BN40-100'!$B$34,(IF(F84&gt;'admin BN40-100'!$C$33,'admin BN40-100'!$B$33,(IF(F84&gt;'admin BN40-100'!$C$32,'admin BN40-100'!$B$32,(IF(F84&gt;'admin BN40-100'!$C$31,'admin BN40-100'!$B$31,(IF(F84&gt;'admin BN40-100'!$C$30,'admin BN40-100'!$B$30,(IF(F84&gt;'admin BN40-100'!$C$29,'admin BN40-100'!$B$29,IF(F84="","",'admin BN40-100'!$B$28)))))))))))))))))))))))))))</f>
        <v/>
      </c>
      <c r="N84" s="12" t="str">
        <f>IF(ISBLANK(K84),"",IF(K84&gt;'admin BN40-100'!$D$6,"Trouble",IF(K84&gt;'admin BN40-100'!$E$6,"Safe",IF(K84&gt;'admin BN40-100'!$F$6,"Alert",IF(K84&gt;='admin BN40-100'!$G$6,"Danger","")))))</f>
        <v/>
      </c>
      <c r="O84" s="13" t="str">
        <f>IF(ISBLANK(L84),"",IF(L84&gt;'admin BN40-100'!$G$7,"Danger",IF(L84&gt;'admin BN40-100'!$F$7,"Alert",IF(L84&gt;='admin BN40-100'!$E$7,"Safe",""))))</f>
        <v/>
      </c>
      <c r="P84" s="14" t="str">
        <f>(IF(G84&gt;'admin BN40-100'!$C$23,'admin BN40-100'!$B$23,(IF(G84&gt;'admin BN40-100'!$C$22,'admin BN40-100'!$B$22,(IF(G84&gt;'admin BN40-100'!$C$21,'admin BN40-100'!$B$21,(IF(G84&gt;'admin BN40-100'!$C$20,'admin BN40-100'!$B$20,IF(G84&gt;'admin BN40-100'!$C$19,'admin BN40-100'!$B$19,"")))))))))</f>
        <v/>
      </c>
      <c r="Q84" s="14" t="str">
        <f t="shared" si="2"/>
        <v/>
      </c>
      <c r="R84" s="14">
        <f t="shared" si="3"/>
        <v>5</v>
      </c>
      <c r="S84" s="15" t="str">
        <f xml:space="preserve">
IF($R84&gt;0,"Fill in all required fields",
IF($I84&lt;40,"CLO not suitable for this sheet. Please check BN&lt;40 sheet",
IF($I84&gt;100,"CLO not suitable for this sheet. Please check BN &gt;100 sheet",
IF(ISERROR(VLOOKUP(Q84,'admin BN40-100'!J$6:M$89,4,FALSE)),"",VLOOKUP(Q84,'admin BN40-100'!J$6:M$89,4,FALSE)))))</f>
        <v>Fill in all required fields</v>
      </c>
    </row>
    <row r="85" spans="2:19" ht="15">
      <c r="B85" s="10">
        <v>80</v>
      </c>
      <c r="C85" s="41"/>
      <c r="D85" s="42"/>
      <c r="E85" s="42"/>
      <c r="F85" s="42"/>
      <c r="G85" s="42"/>
      <c r="H85" s="42"/>
      <c r="I85" s="42"/>
      <c r="J85" s="42"/>
      <c r="K85" s="42"/>
      <c r="L85" s="42"/>
      <c r="M85" s="11" t="str">
        <f>(IF(F85&gt;'admin BN40-100'!$C$41,'admin BN40-100'!$B$41,(IF(F85&gt;'admin BN40-100'!$C$40,'admin BN40-100'!$B$40,(IF(F85&gt;'admin BN40-100'!$C$39,'admin BN40-100'!$B$39,(IF(F85&gt;'admin BN40-100'!$C$38,'admin BN40-100'!$B$38,(IF(F85&gt;'admin BN40-100'!$C$37,'admin BN40-100'!$B$37,(IF(F85&gt;'admin BN40-100'!$C$36,'admin BN40-100'!$B$36,(IF(F85&gt;'admin BN40-100'!$C$35,'admin BN40-100'!$B$35,(IF(F85&gt;'admin BN40-100'!$C$34,'admin BN40-100'!$B$34,(IF(F85&gt;'admin BN40-100'!$C$33,'admin BN40-100'!$B$33,(IF(F85&gt;'admin BN40-100'!$C$32,'admin BN40-100'!$B$32,(IF(F85&gt;'admin BN40-100'!$C$31,'admin BN40-100'!$B$31,(IF(F85&gt;'admin BN40-100'!$C$30,'admin BN40-100'!$B$30,(IF(F85&gt;'admin BN40-100'!$C$29,'admin BN40-100'!$B$29,IF(F85="","",'admin BN40-100'!$B$28)))))))))))))))))))))))))))</f>
        <v/>
      </c>
      <c r="N85" s="12" t="str">
        <f>IF(ISBLANK(K85),"",IF(K85&gt;'admin BN40-100'!$D$6,"Trouble",IF(K85&gt;'admin BN40-100'!$E$6,"Safe",IF(K85&gt;'admin BN40-100'!$F$6,"Alert",IF(K85&gt;='admin BN40-100'!$G$6,"Danger","")))))</f>
        <v/>
      </c>
      <c r="O85" s="13" t="str">
        <f>IF(ISBLANK(L85),"",IF(L85&gt;'admin BN40-100'!$G$7,"Danger",IF(L85&gt;'admin BN40-100'!$F$7,"Alert",IF(L85&gt;='admin BN40-100'!$E$7,"Safe",""))))</f>
        <v/>
      </c>
      <c r="P85" s="14" t="str">
        <f>(IF(G85&gt;'admin BN40-100'!$C$23,'admin BN40-100'!$B$23,(IF(G85&gt;'admin BN40-100'!$C$22,'admin BN40-100'!$B$22,(IF(G85&gt;'admin BN40-100'!$C$21,'admin BN40-100'!$B$21,(IF(G85&gt;'admin BN40-100'!$C$20,'admin BN40-100'!$B$20,IF(G85&gt;'admin BN40-100'!$C$19,'admin BN40-100'!$B$19,"")))))))))</f>
        <v/>
      </c>
      <c r="Q85" s="14" t="str">
        <f t="shared" si="2"/>
        <v/>
      </c>
      <c r="R85" s="14">
        <f t="shared" si="3"/>
        <v>5</v>
      </c>
      <c r="S85" s="15" t="str">
        <f xml:space="preserve">
IF($R85&gt;0,"Fill in all required fields",
IF($I85&lt;40,"CLO not suitable for this sheet. Please check BN&lt;40 sheet",
IF($I85&gt;100,"CLO not suitable for this sheet. Please check BN &gt;100 sheet",
IF(ISERROR(VLOOKUP(Q85,'admin BN40-100'!J$6:M$89,4,FALSE)),"",VLOOKUP(Q85,'admin BN40-100'!J$6:M$89,4,FALSE)))))</f>
        <v>Fill in all required fields</v>
      </c>
    </row>
    <row r="86" spans="2:19" ht="15">
      <c r="B86" s="10">
        <v>81</v>
      </c>
      <c r="C86" s="41"/>
      <c r="D86" s="42"/>
      <c r="E86" s="42"/>
      <c r="F86" s="42"/>
      <c r="G86" s="42"/>
      <c r="H86" s="42"/>
      <c r="I86" s="42"/>
      <c r="J86" s="42"/>
      <c r="K86" s="42"/>
      <c r="L86" s="42"/>
      <c r="M86" s="11" t="str">
        <f>(IF(F86&gt;'admin BN40-100'!$C$41,'admin BN40-100'!$B$41,(IF(F86&gt;'admin BN40-100'!$C$40,'admin BN40-100'!$B$40,(IF(F86&gt;'admin BN40-100'!$C$39,'admin BN40-100'!$B$39,(IF(F86&gt;'admin BN40-100'!$C$38,'admin BN40-100'!$B$38,(IF(F86&gt;'admin BN40-100'!$C$37,'admin BN40-100'!$B$37,(IF(F86&gt;'admin BN40-100'!$C$36,'admin BN40-100'!$B$36,(IF(F86&gt;'admin BN40-100'!$C$35,'admin BN40-100'!$B$35,(IF(F86&gt;'admin BN40-100'!$C$34,'admin BN40-100'!$B$34,(IF(F86&gt;'admin BN40-100'!$C$33,'admin BN40-100'!$B$33,(IF(F86&gt;'admin BN40-100'!$C$32,'admin BN40-100'!$B$32,(IF(F86&gt;'admin BN40-100'!$C$31,'admin BN40-100'!$B$31,(IF(F86&gt;'admin BN40-100'!$C$30,'admin BN40-100'!$B$30,(IF(F86&gt;'admin BN40-100'!$C$29,'admin BN40-100'!$B$29,IF(F86="","",'admin BN40-100'!$B$28)))))))))))))))))))))))))))</f>
        <v/>
      </c>
      <c r="N86" s="12" t="str">
        <f>IF(ISBLANK(K86),"",IF(K86&gt;'admin BN40-100'!$D$6,"Trouble",IF(K86&gt;'admin BN40-100'!$E$6,"Safe",IF(K86&gt;'admin BN40-100'!$F$6,"Alert",IF(K86&gt;='admin BN40-100'!$G$6,"Danger","")))))</f>
        <v/>
      </c>
      <c r="O86" s="13" t="str">
        <f>IF(ISBLANK(L86),"",IF(L86&gt;'admin BN40-100'!$G$7,"Danger",IF(L86&gt;'admin BN40-100'!$F$7,"Alert",IF(L86&gt;='admin BN40-100'!$E$7,"Safe",""))))</f>
        <v/>
      </c>
      <c r="P86" s="14" t="str">
        <f>(IF(G86&gt;'admin BN40-100'!$C$23,'admin BN40-100'!$B$23,(IF(G86&gt;'admin BN40-100'!$C$22,'admin BN40-100'!$B$22,(IF(G86&gt;'admin BN40-100'!$C$21,'admin BN40-100'!$B$21,(IF(G86&gt;'admin BN40-100'!$C$20,'admin BN40-100'!$B$20,IF(G86&gt;'admin BN40-100'!$C$19,'admin BN40-100'!$B$19,"")))))))))</f>
        <v/>
      </c>
      <c r="Q86" s="14" t="str">
        <f t="shared" si="2"/>
        <v/>
      </c>
      <c r="R86" s="14">
        <f t="shared" si="3"/>
        <v>5</v>
      </c>
      <c r="S86" s="15" t="str">
        <f xml:space="preserve">
IF($R86&gt;0,"Fill in all required fields",
IF($I86&lt;40,"CLO not suitable for this sheet. Please check BN&lt;40 sheet",
IF($I86&gt;100,"CLO not suitable for this sheet. Please check BN &gt;100 sheet",
IF(ISERROR(VLOOKUP(Q86,'admin BN40-100'!J$6:M$89,4,FALSE)),"",VLOOKUP(Q86,'admin BN40-100'!J$6:M$89,4,FALSE)))))</f>
        <v>Fill in all required fields</v>
      </c>
    </row>
    <row r="87" spans="2:19" ht="15">
      <c r="B87" s="10">
        <v>82</v>
      </c>
      <c r="C87" s="41"/>
      <c r="D87" s="42"/>
      <c r="E87" s="42"/>
      <c r="F87" s="42"/>
      <c r="G87" s="42"/>
      <c r="H87" s="42"/>
      <c r="I87" s="42"/>
      <c r="J87" s="42"/>
      <c r="K87" s="42"/>
      <c r="L87" s="42"/>
      <c r="M87" s="11" t="str">
        <f>(IF(F87&gt;'admin BN40-100'!$C$41,'admin BN40-100'!$B$41,(IF(F87&gt;'admin BN40-100'!$C$40,'admin BN40-100'!$B$40,(IF(F87&gt;'admin BN40-100'!$C$39,'admin BN40-100'!$B$39,(IF(F87&gt;'admin BN40-100'!$C$38,'admin BN40-100'!$B$38,(IF(F87&gt;'admin BN40-100'!$C$37,'admin BN40-100'!$B$37,(IF(F87&gt;'admin BN40-100'!$C$36,'admin BN40-100'!$B$36,(IF(F87&gt;'admin BN40-100'!$C$35,'admin BN40-100'!$B$35,(IF(F87&gt;'admin BN40-100'!$C$34,'admin BN40-100'!$B$34,(IF(F87&gt;'admin BN40-100'!$C$33,'admin BN40-100'!$B$33,(IF(F87&gt;'admin BN40-100'!$C$32,'admin BN40-100'!$B$32,(IF(F87&gt;'admin BN40-100'!$C$31,'admin BN40-100'!$B$31,(IF(F87&gt;'admin BN40-100'!$C$30,'admin BN40-100'!$B$30,(IF(F87&gt;'admin BN40-100'!$C$29,'admin BN40-100'!$B$29,IF(F87="","",'admin BN40-100'!$B$28)))))))))))))))))))))))))))</f>
        <v/>
      </c>
      <c r="N87" s="12" t="str">
        <f>IF(ISBLANK(K87),"",IF(K87&gt;'admin BN40-100'!$D$6,"Trouble",IF(K87&gt;'admin BN40-100'!$E$6,"Safe",IF(K87&gt;'admin BN40-100'!$F$6,"Alert",IF(K87&gt;='admin BN40-100'!$G$6,"Danger","")))))</f>
        <v/>
      </c>
      <c r="O87" s="13" t="str">
        <f>IF(ISBLANK(L87),"",IF(L87&gt;'admin BN40-100'!$G$7,"Danger",IF(L87&gt;'admin BN40-100'!$F$7,"Alert",IF(L87&gt;='admin BN40-100'!$E$7,"Safe",""))))</f>
        <v/>
      </c>
      <c r="P87" s="14" t="str">
        <f>(IF(G87&gt;'admin BN40-100'!$C$23,'admin BN40-100'!$B$23,(IF(G87&gt;'admin BN40-100'!$C$22,'admin BN40-100'!$B$22,(IF(G87&gt;'admin BN40-100'!$C$21,'admin BN40-100'!$B$21,(IF(G87&gt;'admin BN40-100'!$C$20,'admin BN40-100'!$B$20,IF(G87&gt;'admin BN40-100'!$C$19,'admin BN40-100'!$B$19,"")))))))))</f>
        <v/>
      </c>
      <c r="Q87" s="14" t="str">
        <f t="shared" si="2"/>
        <v/>
      </c>
      <c r="R87" s="14">
        <f t="shared" si="3"/>
        <v>5</v>
      </c>
      <c r="S87" s="15" t="str">
        <f xml:space="preserve">
IF($R87&gt;0,"Fill in all required fields",
IF($I87&lt;40,"CLO not suitable for this sheet. Please check BN&lt;40 sheet",
IF($I87&gt;100,"CLO not suitable for this sheet. Please check BN &gt;100 sheet",
IF(ISERROR(VLOOKUP(Q87,'admin BN40-100'!J$6:M$89,4,FALSE)),"",VLOOKUP(Q87,'admin BN40-100'!J$6:M$89,4,FALSE)))))</f>
        <v>Fill in all required fields</v>
      </c>
    </row>
    <row r="88" spans="2:19" ht="15">
      <c r="B88" s="10">
        <v>83</v>
      </c>
      <c r="C88" s="41"/>
      <c r="D88" s="42"/>
      <c r="E88" s="42"/>
      <c r="F88" s="42"/>
      <c r="G88" s="42"/>
      <c r="H88" s="42"/>
      <c r="I88" s="42"/>
      <c r="J88" s="42"/>
      <c r="K88" s="42"/>
      <c r="L88" s="42"/>
      <c r="M88" s="11" t="str">
        <f>(IF(F88&gt;'admin BN40-100'!$C$41,'admin BN40-100'!$B$41,(IF(F88&gt;'admin BN40-100'!$C$40,'admin BN40-100'!$B$40,(IF(F88&gt;'admin BN40-100'!$C$39,'admin BN40-100'!$B$39,(IF(F88&gt;'admin BN40-100'!$C$38,'admin BN40-100'!$B$38,(IF(F88&gt;'admin BN40-100'!$C$37,'admin BN40-100'!$B$37,(IF(F88&gt;'admin BN40-100'!$C$36,'admin BN40-100'!$B$36,(IF(F88&gt;'admin BN40-100'!$C$35,'admin BN40-100'!$B$35,(IF(F88&gt;'admin BN40-100'!$C$34,'admin BN40-100'!$B$34,(IF(F88&gt;'admin BN40-100'!$C$33,'admin BN40-100'!$B$33,(IF(F88&gt;'admin BN40-100'!$C$32,'admin BN40-100'!$B$32,(IF(F88&gt;'admin BN40-100'!$C$31,'admin BN40-100'!$B$31,(IF(F88&gt;'admin BN40-100'!$C$30,'admin BN40-100'!$B$30,(IF(F88&gt;'admin BN40-100'!$C$29,'admin BN40-100'!$B$29,IF(F88="","",'admin BN40-100'!$B$28)))))))))))))))))))))))))))</f>
        <v/>
      </c>
      <c r="N88" s="12" t="str">
        <f>IF(ISBLANK(K88),"",IF(K88&gt;'admin BN40-100'!$D$6,"Trouble",IF(K88&gt;'admin BN40-100'!$E$6,"Safe",IF(K88&gt;'admin BN40-100'!$F$6,"Alert",IF(K88&gt;='admin BN40-100'!$G$6,"Danger","")))))</f>
        <v/>
      </c>
      <c r="O88" s="13" t="str">
        <f>IF(ISBLANK(L88),"",IF(L88&gt;'admin BN40-100'!$G$7,"Danger",IF(L88&gt;'admin BN40-100'!$F$7,"Alert",IF(L88&gt;='admin BN40-100'!$E$7,"Safe",""))))</f>
        <v/>
      </c>
      <c r="P88" s="14" t="str">
        <f>(IF(G88&gt;'admin BN40-100'!$C$23,'admin BN40-100'!$B$23,(IF(G88&gt;'admin BN40-100'!$C$22,'admin BN40-100'!$B$22,(IF(G88&gt;'admin BN40-100'!$C$21,'admin BN40-100'!$B$21,(IF(G88&gt;'admin BN40-100'!$C$20,'admin BN40-100'!$B$20,IF(G88&gt;'admin BN40-100'!$C$19,'admin BN40-100'!$B$19,"")))))))))</f>
        <v/>
      </c>
      <c r="Q88" s="14" t="str">
        <f t="shared" si="2"/>
        <v/>
      </c>
      <c r="R88" s="14">
        <f t="shared" si="3"/>
        <v>5</v>
      </c>
      <c r="S88" s="15" t="str">
        <f xml:space="preserve">
IF($R88&gt;0,"Fill in all required fields",
IF($I88&lt;40,"CLO not suitable for this sheet. Please check BN&lt;40 sheet",
IF($I88&gt;100,"CLO not suitable for this sheet. Please check BN &gt;100 sheet",
IF(ISERROR(VLOOKUP(Q88,'admin BN40-100'!J$6:M$89,4,FALSE)),"",VLOOKUP(Q88,'admin BN40-100'!J$6:M$89,4,FALSE)))))</f>
        <v>Fill in all required fields</v>
      </c>
    </row>
    <row r="89" spans="2:19" ht="15">
      <c r="B89" s="10">
        <v>84</v>
      </c>
      <c r="C89" s="41"/>
      <c r="D89" s="42"/>
      <c r="E89" s="42"/>
      <c r="F89" s="42"/>
      <c r="G89" s="42"/>
      <c r="H89" s="42"/>
      <c r="I89" s="42"/>
      <c r="J89" s="42"/>
      <c r="K89" s="42"/>
      <c r="L89" s="42"/>
      <c r="M89" s="11" t="str">
        <f>(IF(F89&gt;'admin BN40-100'!$C$41,'admin BN40-100'!$B$41,(IF(F89&gt;'admin BN40-100'!$C$40,'admin BN40-100'!$B$40,(IF(F89&gt;'admin BN40-100'!$C$39,'admin BN40-100'!$B$39,(IF(F89&gt;'admin BN40-100'!$C$38,'admin BN40-100'!$B$38,(IF(F89&gt;'admin BN40-100'!$C$37,'admin BN40-100'!$B$37,(IF(F89&gt;'admin BN40-100'!$C$36,'admin BN40-100'!$B$36,(IF(F89&gt;'admin BN40-100'!$C$35,'admin BN40-100'!$B$35,(IF(F89&gt;'admin BN40-100'!$C$34,'admin BN40-100'!$B$34,(IF(F89&gt;'admin BN40-100'!$C$33,'admin BN40-100'!$B$33,(IF(F89&gt;'admin BN40-100'!$C$32,'admin BN40-100'!$B$32,(IF(F89&gt;'admin BN40-100'!$C$31,'admin BN40-100'!$B$31,(IF(F89&gt;'admin BN40-100'!$C$30,'admin BN40-100'!$B$30,(IF(F89&gt;'admin BN40-100'!$C$29,'admin BN40-100'!$B$29,IF(F89="","",'admin BN40-100'!$B$28)))))))))))))))))))))))))))</f>
        <v/>
      </c>
      <c r="N89" s="12" t="str">
        <f>IF(ISBLANK(K89),"",IF(K89&gt;'admin BN40-100'!$D$6,"Trouble",IF(K89&gt;'admin BN40-100'!$E$6,"Safe",IF(K89&gt;'admin BN40-100'!$F$6,"Alert",IF(K89&gt;='admin BN40-100'!$G$6,"Danger","")))))</f>
        <v/>
      </c>
      <c r="O89" s="13" t="str">
        <f>IF(ISBLANK(L89),"",IF(L89&gt;'admin BN40-100'!$G$7,"Danger",IF(L89&gt;'admin BN40-100'!$F$7,"Alert",IF(L89&gt;='admin BN40-100'!$E$7,"Safe",""))))</f>
        <v/>
      </c>
      <c r="P89" s="14" t="str">
        <f>(IF(G89&gt;'admin BN40-100'!$C$23,'admin BN40-100'!$B$23,(IF(G89&gt;'admin BN40-100'!$C$22,'admin BN40-100'!$B$22,(IF(G89&gt;'admin BN40-100'!$C$21,'admin BN40-100'!$B$21,(IF(G89&gt;'admin BN40-100'!$C$20,'admin BN40-100'!$B$20,IF(G89&gt;'admin BN40-100'!$C$19,'admin BN40-100'!$B$19,"")))))))))</f>
        <v/>
      </c>
      <c r="Q89" s="14" t="str">
        <f t="shared" si="2"/>
        <v/>
      </c>
      <c r="R89" s="14">
        <f t="shared" si="3"/>
        <v>5</v>
      </c>
      <c r="S89" s="15" t="str">
        <f xml:space="preserve">
IF($R89&gt;0,"Fill in all required fields",
IF($I89&lt;40,"CLO not suitable for this sheet. Please check BN&lt;40 sheet",
IF($I89&gt;100,"CLO not suitable for this sheet. Please check BN &gt;100 sheet",
IF(ISERROR(VLOOKUP(Q89,'admin BN40-100'!J$6:M$89,4,FALSE)),"",VLOOKUP(Q89,'admin BN40-100'!J$6:M$89,4,FALSE)))))</f>
        <v>Fill in all required fields</v>
      </c>
    </row>
    <row r="90" spans="2:19" ht="15">
      <c r="B90" s="10">
        <v>85</v>
      </c>
      <c r="C90" s="41"/>
      <c r="D90" s="42"/>
      <c r="E90" s="42"/>
      <c r="F90" s="42"/>
      <c r="G90" s="42"/>
      <c r="H90" s="42"/>
      <c r="I90" s="42"/>
      <c r="J90" s="42"/>
      <c r="K90" s="42"/>
      <c r="L90" s="42"/>
      <c r="M90" s="11" t="str">
        <f>(IF(F90&gt;'admin BN40-100'!$C$41,'admin BN40-100'!$B$41,(IF(F90&gt;'admin BN40-100'!$C$40,'admin BN40-100'!$B$40,(IF(F90&gt;'admin BN40-100'!$C$39,'admin BN40-100'!$B$39,(IF(F90&gt;'admin BN40-100'!$C$38,'admin BN40-100'!$B$38,(IF(F90&gt;'admin BN40-100'!$C$37,'admin BN40-100'!$B$37,(IF(F90&gt;'admin BN40-100'!$C$36,'admin BN40-100'!$B$36,(IF(F90&gt;'admin BN40-100'!$C$35,'admin BN40-100'!$B$35,(IF(F90&gt;'admin BN40-100'!$C$34,'admin BN40-100'!$B$34,(IF(F90&gt;'admin BN40-100'!$C$33,'admin BN40-100'!$B$33,(IF(F90&gt;'admin BN40-100'!$C$32,'admin BN40-100'!$B$32,(IF(F90&gt;'admin BN40-100'!$C$31,'admin BN40-100'!$B$31,(IF(F90&gt;'admin BN40-100'!$C$30,'admin BN40-100'!$B$30,(IF(F90&gt;'admin BN40-100'!$C$29,'admin BN40-100'!$B$29,IF(F90="","",'admin BN40-100'!$B$28)))))))))))))))))))))))))))</f>
        <v/>
      </c>
      <c r="N90" s="12" t="str">
        <f>IF(ISBLANK(K90),"",IF(K90&gt;'admin BN40-100'!$D$6,"Trouble",IF(K90&gt;'admin BN40-100'!$E$6,"Safe",IF(K90&gt;'admin BN40-100'!$F$6,"Alert",IF(K90&gt;='admin BN40-100'!$G$6,"Danger","")))))</f>
        <v/>
      </c>
      <c r="O90" s="13" t="str">
        <f>IF(ISBLANK(L90),"",IF(L90&gt;'admin BN40-100'!$G$7,"Danger",IF(L90&gt;'admin BN40-100'!$F$7,"Alert",IF(L90&gt;='admin BN40-100'!$E$7,"Safe",""))))</f>
        <v/>
      </c>
      <c r="P90" s="14" t="str">
        <f>(IF(G90&gt;'admin BN40-100'!$C$23,'admin BN40-100'!$B$23,(IF(G90&gt;'admin BN40-100'!$C$22,'admin BN40-100'!$B$22,(IF(G90&gt;'admin BN40-100'!$C$21,'admin BN40-100'!$B$21,(IF(G90&gt;'admin BN40-100'!$C$20,'admin BN40-100'!$B$20,IF(G90&gt;'admin BN40-100'!$C$19,'admin BN40-100'!$B$19,"")))))))))</f>
        <v/>
      </c>
      <c r="Q90" s="14" t="str">
        <f t="shared" si="2"/>
        <v/>
      </c>
      <c r="R90" s="14">
        <f t="shared" si="3"/>
        <v>5</v>
      </c>
      <c r="S90" s="15" t="str">
        <f xml:space="preserve">
IF($R90&gt;0,"Fill in all required fields",
IF($I90&lt;40,"CLO not suitable for this sheet. Please check BN&lt;40 sheet",
IF($I90&gt;100,"CLO not suitable for this sheet. Please check BN &gt;100 sheet",
IF(ISERROR(VLOOKUP(Q90,'admin BN40-100'!J$6:M$89,4,FALSE)),"",VLOOKUP(Q90,'admin BN40-100'!J$6:M$89,4,FALSE)))))</f>
        <v>Fill in all required fields</v>
      </c>
    </row>
    <row r="91" spans="2:19" ht="15">
      <c r="B91" s="10">
        <v>86</v>
      </c>
      <c r="C91" s="41"/>
      <c r="D91" s="42"/>
      <c r="E91" s="42"/>
      <c r="F91" s="42"/>
      <c r="G91" s="42"/>
      <c r="H91" s="42"/>
      <c r="I91" s="42"/>
      <c r="J91" s="42"/>
      <c r="K91" s="42"/>
      <c r="L91" s="42"/>
      <c r="M91" s="11" t="str">
        <f>(IF(F91&gt;'admin BN40-100'!$C$41,'admin BN40-100'!$B$41,(IF(F91&gt;'admin BN40-100'!$C$40,'admin BN40-100'!$B$40,(IF(F91&gt;'admin BN40-100'!$C$39,'admin BN40-100'!$B$39,(IF(F91&gt;'admin BN40-100'!$C$38,'admin BN40-100'!$B$38,(IF(F91&gt;'admin BN40-100'!$C$37,'admin BN40-100'!$B$37,(IF(F91&gt;'admin BN40-100'!$C$36,'admin BN40-100'!$B$36,(IF(F91&gt;'admin BN40-100'!$C$35,'admin BN40-100'!$B$35,(IF(F91&gt;'admin BN40-100'!$C$34,'admin BN40-100'!$B$34,(IF(F91&gt;'admin BN40-100'!$C$33,'admin BN40-100'!$B$33,(IF(F91&gt;'admin BN40-100'!$C$32,'admin BN40-100'!$B$32,(IF(F91&gt;'admin BN40-100'!$C$31,'admin BN40-100'!$B$31,(IF(F91&gt;'admin BN40-100'!$C$30,'admin BN40-100'!$B$30,(IF(F91&gt;'admin BN40-100'!$C$29,'admin BN40-100'!$B$29,IF(F91="","",'admin BN40-100'!$B$28)))))))))))))))))))))))))))</f>
        <v/>
      </c>
      <c r="N91" s="12" t="str">
        <f>IF(ISBLANK(K91),"",IF(K91&gt;'admin BN40-100'!$D$6,"Trouble",IF(K91&gt;'admin BN40-100'!$E$6,"Safe",IF(K91&gt;'admin BN40-100'!$F$6,"Alert",IF(K91&gt;='admin BN40-100'!$G$6,"Danger","")))))</f>
        <v/>
      </c>
      <c r="O91" s="13" t="str">
        <f>IF(ISBLANK(L91),"",IF(L91&gt;'admin BN40-100'!$G$7,"Danger",IF(L91&gt;'admin BN40-100'!$F$7,"Alert",IF(L91&gt;='admin BN40-100'!$E$7,"Safe",""))))</f>
        <v/>
      </c>
      <c r="P91" s="14" t="str">
        <f>(IF(G91&gt;'admin BN40-100'!$C$23,'admin BN40-100'!$B$23,(IF(G91&gt;'admin BN40-100'!$C$22,'admin BN40-100'!$B$22,(IF(G91&gt;'admin BN40-100'!$C$21,'admin BN40-100'!$B$21,(IF(G91&gt;'admin BN40-100'!$C$20,'admin BN40-100'!$B$20,IF(G91&gt;'admin BN40-100'!$C$19,'admin BN40-100'!$B$19,"")))))))))</f>
        <v/>
      </c>
      <c r="Q91" s="14" t="str">
        <f t="shared" si="2"/>
        <v/>
      </c>
      <c r="R91" s="14">
        <f t="shared" si="3"/>
        <v>5</v>
      </c>
      <c r="S91" s="15" t="str">
        <f xml:space="preserve">
IF($R91&gt;0,"Fill in all required fields",
IF($I91&lt;40,"CLO not suitable for this sheet. Please check BN&lt;40 sheet",
IF($I91&gt;100,"CLO not suitable for this sheet. Please check BN &gt;100 sheet",
IF(ISERROR(VLOOKUP(Q91,'admin BN40-100'!J$6:M$89,4,FALSE)),"",VLOOKUP(Q91,'admin BN40-100'!J$6:M$89,4,FALSE)))))</f>
        <v>Fill in all required fields</v>
      </c>
    </row>
    <row r="92" spans="2:19" ht="15">
      <c r="B92" s="10">
        <v>87</v>
      </c>
      <c r="C92" s="41"/>
      <c r="D92" s="42"/>
      <c r="E92" s="42"/>
      <c r="F92" s="42"/>
      <c r="G92" s="42"/>
      <c r="H92" s="42"/>
      <c r="I92" s="42"/>
      <c r="J92" s="42"/>
      <c r="K92" s="42"/>
      <c r="L92" s="42"/>
      <c r="M92" s="11" t="str">
        <f>(IF(F92&gt;'admin BN40-100'!$C$41,'admin BN40-100'!$B$41,(IF(F92&gt;'admin BN40-100'!$C$40,'admin BN40-100'!$B$40,(IF(F92&gt;'admin BN40-100'!$C$39,'admin BN40-100'!$B$39,(IF(F92&gt;'admin BN40-100'!$C$38,'admin BN40-100'!$B$38,(IF(F92&gt;'admin BN40-100'!$C$37,'admin BN40-100'!$B$37,(IF(F92&gt;'admin BN40-100'!$C$36,'admin BN40-100'!$B$36,(IF(F92&gt;'admin BN40-100'!$C$35,'admin BN40-100'!$B$35,(IF(F92&gt;'admin BN40-100'!$C$34,'admin BN40-100'!$B$34,(IF(F92&gt;'admin BN40-100'!$C$33,'admin BN40-100'!$B$33,(IF(F92&gt;'admin BN40-100'!$C$32,'admin BN40-100'!$B$32,(IF(F92&gt;'admin BN40-100'!$C$31,'admin BN40-100'!$B$31,(IF(F92&gt;'admin BN40-100'!$C$30,'admin BN40-100'!$B$30,(IF(F92&gt;'admin BN40-100'!$C$29,'admin BN40-100'!$B$29,IF(F92="","",'admin BN40-100'!$B$28)))))))))))))))))))))))))))</f>
        <v/>
      </c>
      <c r="N92" s="12" t="str">
        <f>IF(ISBLANK(K92),"",IF(K92&gt;'admin BN40-100'!$D$6,"Trouble",IF(K92&gt;'admin BN40-100'!$E$6,"Safe",IF(K92&gt;'admin BN40-100'!$F$6,"Alert",IF(K92&gt;='admin BN40-100'!$G$6,"Danger","")))))</f>
        <v/>
      </c>
      <c r="O92" s="13" t="str">
        <f>IF(ISBLANK(L92),"",IF(L92&gt;'admin BN40-100'!$G$7,"Danger",IF(L92&gt;'admin BN40-100'!$F$7,"Alert",IF(L92&gt;='admin BN40-100'!$E$7,"Safe",""))))</f>
        <v/>
      </c>
      <c r="P92" s="14" t="str">
        <f>(IF(G92&gt;'admin BN40-100'!$C$23,'admin BN40-100'!$B$23,(IF(G92&gt;'admin BN40-100'!$C$22,'admin BN40-100'!$B$22,(IF(G92&gt;'admin BN40-100'!$C$21,'admin BN40-100'!$B$21,(IF(G92&gt;'admin BN40-100'!$C$20,'admin BN40-100'!$B$20,IF(G92&gt;'admin BN40-100'!$C$19,'admin BN40-100'!$B$19,"")))))))))</f>
        <v/>
      </c>
      <c r="Q92" s="14" t="str">
        <f t="shared" si="2"/>
        <v/>
      </c>
      <c r="R92" s="14">
        <f t="shared" si="3"/>
        <v>5</v>
      </c>
      <c r="S92" s="15" t="str">
        <f xml:space="preserve">
IF($R92&gt;0,"Fill in all required fields",
IF($I92&lt;40,"CLO not suitable for this sheet. Please check BN&lt;40 sheet",
IF($I92&gt;100,"CLO not suitable for this sheet. Please check BN &gt;100 sheet",
IF(ISERROR(VLOOKUP(Q92,'admin BN40-100'!J$6:M$89,4,FALSE)),"",VLOOKUP(Q92,'admin BN40-100'!J$6:M$89,4,FALSE)))))</f>
        <v>Fill in all required fields</v>
      </c>
    </row>
    <row r="93" spans="2:19" ht="15">
      <c r="B93" s="10">
        <v>88</v>
      </c>
      <c r="C93" s="41"/>
      <c r="D93" s="42"/>
      <c r="E93" s="42"/>
      <c r="F93" s="42"/>
      <c r="G93" s="42"/>
      <c r="H93" s="42"/>
      <c r="I93" s="42"/>
      <c r="J93" s="42"/>
      <c r="K93" s="42"/>
      <c r="L93" s="42"/>
      <c r="M93" s="11" t="str">
        <f>(IF(F93&gt;'admin BN40-100'!$C$41,'admin BN40-100'!$B$41,(IF(F93&gt;'admin BN40-100'!$C$40,'admin BN40-100'!$B$40,(IF(F93&gt;'admin BN40-100'!$C$39,'admin BN40-100'!$B$39,(IF(F93&gt;'admin BN40-100'!$C$38,'admin BN40-100'!$B$38,(IF(F93&gt;'admin BN40-100'!$C$37,'admin BN40-100'!$B$37,(IF(F93&gt;'admin BN40-100'!$C$36,'admin BN40-100'!$B$36,(IF(F93&gt;'admin BN40-100'!$C$35,'admin BN40-100'!$B$35,(IF(F93&gt;'admin BN40-100'!$C$34,'admin BN40-100'!$B$34,(IF(F93&gt;'admin BN40-100'!$C$33,'admin BN40-100'!$B$33,(IF(F93&gt;'admin BN40-100'!$C$32,'admin BN40-100'!$B$32,(IF(F93&gt;'admin BN40-100'!$C$31,'admin BN40-100'!$B$31,(IF(F93&gt;'admin BN40-100'!$C$30,'admin BN40-100'!$B$30,(IF(F93&gt;'admin BN40-100'!$C$29,'admin BN40-100'!$B$29,IF(F93="","",'admin BN40-100'!$B$28)))))))))))))))))))))))))))</f>
        <v/>
      </c>
      <c r="N93" s="12" t="str">
        <f>IF(ISBLANK(K93),"",IF(K93&gt;'admin BN40-100'!$D$6,"Trouble",IF(K93&gt;'admin BN40-100'!$E$6,"Safe",IF(K93&gt;'admin BN40-100'!$F$6,"Alert",IF(K93&gt;='admin BN40-100'!$G$6,"Danger","")))))</f>
        <v/>
      </c>
      <c r="O93" s="13" t="str">
        <f>IF(ISBLANK(L93),"",IF(L93&gt;'admin BN40-100'!$G$7,"Danger",IF(L93&gt;'admin BN40-100'!$F$7,"Alert",IF(L93&gt;='admin BN40-100'!$E$7,"Safe",""))))</f>
        <v/>
      </c>
      <c r="P93" s="14" t="str">
        <f>(IF(G93&gt;'admin BN40-100'!$C$23,'admin BN40-100'!$B$23,(IF(G93&gt;'admin BN40-100'!$C$22,'admin BN40-100'!$B$22,(IF(G93&gt;'admin BN40-100'!$C$21,'admin BN40-100'!$B$21,(IF(G93&gt;'admin BN40-100'!$C$20,'admin BN40-100'!$B$20,IF(G93&gt;'admin BN40-100'!$C$19,'admin BN40-100'!$B$19,"")))))))))</f>
        <v/>
      </c>
      <c r="Q93" s="14" t="str">
        <f t="shared" si="2"/>
        <v/>
      </c>
      <c r="R93" s="14">
        <f t="shared" si="3"/>
        <v>5</v>
      </c>
      <c r="S93" s="15" t="str">
        <f xml:space="preserve">
IF($R93&gt;0,"Fill in all required fields",
IF($I93&lt;40,"CLO not suitable for this sheet. Please check BN&lt;40 sheet",
IF($I93&gt;100,"CLO not suitable for this sheet. Please check BN &gt;100 sheet",
IF(ISERROR(VLOOKUP(Q93,'admin BN40-100'!J$6:M$89,4,FALSE)),"",VLOOKUP(Q93,'admin BN40-100'!J$6:M$89,4,FALSE)))))</f>
        <v>Fill in all required fields</v>
      </c>
    </row>
    <row r="94" spans="2:19" ht="15">
      <c r="B94" s="10">
        <v>89</v>
      </c>
      <c r="C94" s="41"/>
      <c r="D94" s="42"/>
      <c r="E94" s="42"/>
      <c r="F94" s="42"/>
      <c r="G94" s="42"/>
      <c r="H94" s="42"/>
      <c r="I94" s="42"/>
      <c r="J94" s="42"/>
      <c r="K94" s="42"/>
      <c r="L94" s="42"/>
      <c r="M94" s="11" t="str">
        <f>(IF(F94&gt;'admin BN40-100'!$C$41,'admin BN40-100'!$B$41,(IF(F94&gt;'admin BN40-100'!$C$40,'admin BN40-100'!$B$40,(IF(F94&gt;'admin BN40-100'!$C$39,'admin BN40-100'!$B$39,(IF(F94&gt;'admin BN40-100'!$C$38,'admin BN40-100'!$B$38,(IF(F94&gt;'admin BN40-100'!$C$37,'admin BN40-100'!$B$37,(IF(F94&gt;'admin BN40-100'!$C$36,'admin BN40-100'!$B$36,(IF(F94&gt;'admin BN40-100'!$C$35,'admin BN40-100'!$B$35,(IF(F94&gt;'admin BN40-100'!$C$34,'admin BN40-100'!$B$34,(IF(F94&gt;'admin BN40-100'!$C$33,'admin BN40-100'!$B$33,(IF(F94&gt;'admin BN40-100'!$C$32,'admin BN40-100'!$B$32,(IF(F94&gt;'admin BN40-100'!$C$31,'admin BN40-100'!$B$31,(IF(F94&gt;'admin BN40-100'!$C$30,'admin BN40-100'!$B$30,(IF(F94&gt;'admin BN40-100'!$C$29,'admin BN40-100'!$B$29,IF(F94="","",'admin BN40-100'!$B$28)))))))))))))))))))))))))))</f>
        <v/>
      </c>
      <c r="N94" s="12" t="str">
        <f>IF(ISBLANK(K94),"",IF(K94&gt;'admin BN40-100'!$D$6,"Trouble",IF(K94&gt;'admin BN40-100'!$E$6,"Safe",IF(K94&gt;'admin BN40-100'!$F$6,"Alert",IF(K94&gt;='admin BN40-100'!$G$6,"Danger","")))))</f>
        <v/>
      </c>
      <c r="O94" s="13" t="str">
        <f>IF(ISBLANK(L94),"",IF(L94&gt;'admin BN40-100'!$G$7,"Danger",IF(L94&gt;'admin BN40-100'!$F$7,"Alert",IF(L94&gt;='admin BN40-100'!$E$7,"Safe",""))))</f>
        <v/>
      </c>
      <c r="P94" s="14" t="str">
        <f>(IF(G94&gt;'admin BN40-100'!$C$23,'admin BN40-100'!$B$23,(IF(G94&gt;'admin BN40-100'!$C$22,'admin BN40-100'!$B$22,(IF(G94&gt;'admin BN40-100'!$C$21,'admin BN40-100'!$B$21,(IF(G94&gt;'admin BN40-100'!$C$20,'admin BN40-100'!$B$20,IF(G94&gt;'admin BN40-100'!$C$19,'admin BN40-100'!$B$19,"")))))))))</f>
        <v/>
      </c>
      <c r="Q94" s="14" t="str">
        <f t="shared" si="2"/>
        <v/>
      </c>
      <c r="R94" s="14">
        <f t="shared" si="3"/>
        <v>5</v>
      </c>
      <c r="S94" s="15" t="str">
        <f xml:space="preserve">
IF($R94&gt;0,"Fill in all required fields",
IF($I94&lt;40,"CLO not suitable for this sheet. Please check BN&lt;40 sheet",
IF($I94&gt;100,"CLO not suitable for this sheet. Please check BN &gt;100 sheet",
IF(ISERROR(VLOOKUP(Q94,'admin BN40-100'!J$6:M$89,4,FALSE)),"",VLOOKUP(Q94,'admin BN40-100'!J$6:M$89,4,FALSE)))))</f>
        <v>Fill in all required fields</v>
      </c>
    </row>
    <row r="95" spans="2:19" ht="15">
      <c r="B95" s="10">
        <v>90</v>
      </c>
      <c r="C95" s="41"/>
      <c r="D95" s="42"/>
      <c r="E95" s="42"/>
      <c r="F95" s="42"/>
      <c r="G95" s="42"/>
      <c r="H95" s="42"/>
      <c r="I95" s="42"/>
      <c r="J95" s="42"/>
      <c r="K95" s="42"/>
      <c r="L95" s="42"/>
      <c r="M95" s="11" t="str">
        <f>(IF(F95&gt;'admin BN40-100'!$C$41,'admin BN40-100'!$B$41,(IF(F95&gt;'admin BN40-100'!$C$40,'admin BN40-100'!$B$40,(IF(F95&gt;'admin BN40-100'!$C$39,'admin BN40-100'!$B$39,(IF(F95&gt;'admin BN40-100'!$C$38,'admin BN40-100'!$B$38,(IF(F95&gt;'admin BN40-100'!$C$37,'admin BN40-100'!$B$37,(IF(F95&gt;'admin BN40-100'!$C$36,'admin BN40-100'!$B$36,(IF(F95&gt;'admin BN40-100'!$C$35,'admin BN40-100'!$B$35,(IF(F95&gt;'admin BN40-100'!$C$34,'admin BN40-100'!$B$34,(IF(F95&gt;'admin BN40-100'!$C$33,'admin BN40-100'!$B$33,(IF(F95&gt;'admin BN40-100'!$C$32,'admin BN40-100'!$B$32,(IF(F95&gt;'admin BN40-100'!$C$31,'admin BN40-100'!$B$31,(IF(F95&gt;'admin BN40-100'!$C$30,'admin BN40-100'!$B$30,(IF(F95&gt;'admin BN40-100'!$C$29,'admin BN40-100'!$B$29,IF(F95="","",'admin BN40-100'!$B$28)))))))))))))))))))))))))))</f>
        <v/>
      </c>
      <c r="N95" s="12" t="str">
        <f>IF(ISBLANK(K95),"",IF(K95&gt;'admin BN40-100'!$D$6,"Trouble",IF(K95&gt;'admin BN40-100'!$E$6,"Safe",IF(K95&gt;'admin BN40-100'!$F$6,"Alert",IF(K95&gt;='admin BN40-100'!$G$6,"Danger","")))))</f>
        <v/>
      </c>
      <c r="O95" s="13" t="str">
        <f>IF(ISBLANK(L95),"",IF(L95&gt;'admin BN40-100'!$G$7,"Danger",IF(L95&gt;'admin BN40-100'!$F$7,"Alert",IF(L95&gt;='admin BN40-100'!$E$7,"Safe",""))))</f>
        <v/>
      </c>
      <c r="P95" s="14" t="str">
        <f>(IF(G95&gt;'admin BN40-100'!$C$23,'admin BN40-100'!$B$23,(IF(G95&gt;'admin BN40-100'!$C$22,'admin BN40-100'!$B$22,(IF(G95&gt;'admin BN40-100'!$C$21,'admin BN40-100'!$B$21,(IF(G95&gt;'admin BN40-100'!$C$20,'admin BN40-100'!$B$20,IF(G95&gt;'admin BN40-100'!$C$19,'admin BN40-100'!$B$19,"")))))))))</f>
        <v/>
      </c>
      <c r="Q95" s="14" t="str">
        <f t="shared" si="2"/>
        <v/>
      </c>
      <c r="R95" s="14">
        <f t="shared" si="3"/>
        <v>5</v>
      </c>
      <c r="S95" s="15" t="str">
        <f xml:space="preserve">
IF($R95&gt;0,"Fill in all required fields",
IF($I95&lt;40,"CLO not suitable for this sheet. Please check BN&lt;40 sheet",
IF($I95&gt;100,"CLO not suitable for this sheet. Please check BN &gt;100 sheet",
IF(ISERROR(VLOOKUP(Q95,'admin BN40-100'!J$6:M$89,4,FALSE)),"",VLOOKUP(Q95,'admin BN40-100'!J$6:M$89,4,FALSE)))))</f>
        <v>Fill in all required fields</v>
      </c>
    </row>
    <row r="96" spans="2:19" ht="15">
      <c r="B96" s="10">
        <v>91</v>
      </c>
      <c r="C96" s="41"/>
      <c r="D96" s="42"/>
      <c r="E96" s="42"/>
      <c r="F96" s="42"/>
      <c r="G96" s="42"/>
      <c r="H96" s="42"/>
      <c r="I96" s="42"/>
      <c r="J96" s="42"/>
      <c r="K96" s="42"/>
      <c r="L96" s="42"/>
      <c r="M96" s="11" t="str">
        <f>(IF(F96&gt;'admin BN40-100'!$C$41,'admin BN40-100'!$B$41,(IF(F96&gt;'admin BN40-100'!$C$40,'admin BN40-100'!$B$40,(IF(F96&gt;'admin BN40-100'!$C$39,'admin BN40-100'!$B$39,(IF(F96&gt;'admin BN40-100'!$C$38,'admin BN40-100'!$B$38,(IF(F96&gt;'admin BN40-100'!$C$37,'admin BN40-100'!$B$37,(IF(F96&gt;'admin BN40-100'!$C$36,'admin BN40-100'!$B$36,(IF(F96&gt;'admin BN40-100'!$C$35,'admin BN40-100'!$B$35,(IF(F96&gt;'admin BN40-100'!$C$34,'admin BN40-100'!$B$34,(IF(F96&gt;'admin BN40-100'!$C$33,'admin BN40-100'!$B$33,(IF(F96&gt;'admin BN40-100'!$C$32,'admin BN40-100'!$B$32,(IF(F96&gt;'admin BN40-100'!$C$31,'admin BN40-100'!$B$31,(IF(F96&gt;'admin BN40-100'!$C$30,'admin BN40-100'!$B$30,(IF(F96&gt;'admin BN40-100'!$C$29,'admin BN40-100'!$B$29,IF(F96="","",'admin BN40-100'!$B$28)))))))))))))))))))))))))))</f>
        <v/>
      </c>
      <c r="N96" s="12" t="str">
        <f>IF(ISBLANK(K96),"",IF(K96&gt;'admin BN40-100'!$D$6,"Trouble",IF(K96&gt;'admin BN40-100'!$E$6,"Safe",IF(K96&gt;'admin BN40-100'!$F$6,"Alert",IF(K96&gt;='admin BN40-100'!$G$6,"Danger","")))))</f>
        <v/>
      </c>
      <c r="O96" s="13" t="str">
        <f>IF(ISBLANK(L96),"",IF(L96&gt;'admin BN40-100'!$G$7,"Danger",IF(L96&gt;'admin BN40-100'!$F$7,"Alert",IF(L96&gt;='admin BN40-100'!$E$7,"Safe",""))))</f>
        <v/>
      </c>
      <c r="P96" s="14" t="str">
        <f>(IF(G96&gt;'admin BN40-100'!$C$23,'admin BN40-100'!$B$23,(IF(G96&gt;'admin BN40-100'!$C$22,'admin BN40-100'!$B$22,(IF(G96&gt;'admin BN40-100'!$C$21,'admin BN40-100'!$B$21,(IF(G96&gt;'admin BN40-100'!$C$20,'admin BN40-100'!$B$20,IF(G96&gt;'admin BN40-100'!$C$19,'admin BN40-100'!$B$19,"")))))))))</f>
        <v/>
      </c>
      <c r="Q96" s="14" t="str">
        <f t="shared" si="2"/>
        <v/>
      </c>
      <c r="R96" s="14">
        <f t="shared" si="3"/>
        <v>5</v>
      </c>
      <c r="S96" s="15" t="str">
        <f xml:space="preserve">
IF($R96&gt;0,"Fill in all required fields",
IF($I96&lt;40,"CLO not suitable for this sheet. Please check BN&lt;40 sheet",
IF($I96&gt;100,"CLO not suitable for this sheet. Please check BN &gt;100 sheet",
IF(ISERROR(VLOOKUP(Q96,'admin BN40-100'!J$6:M$89,4,FALSE)),"",VLOOKUP(Q96,'admin BN40-100'!J$6:M$89,4,FALSE)))))</f>
        <v>Fill in all required fields</v>
      </c>
    </row>
    <row r="97" spans="2:19" ht="15">
      <c r="B97" s="10">
        <v>92</v>
      </c>
      <c r="C97" s="41"/>
      <c r="D97" s="42"/>
      <c r="E97" s="42"/>
      <c r="F97" s="42"/>
      <c r="G97" s="42"/>
      <c r="H97" s="42"/>
      <c r="I97" s="42"/>
      <c r="J97" s="42"/>
      <c r="K97" s="42"/>
      <c r="L97" s="42"/>
      <c r="M97" s="11" t="str">
        <f>(IF(F97&gt;'admin BN40-100'!$C$41,'admin BN40-100'!$B$41,(IF(F97&gt;'admin BN40-100'!$C$40,'admin BN40-100'!$B$40,(IF(F97&gt;'admin BN40-100'!$C$39,'admin BN40-100'!$B$39,(IF(F97&gt;'admin BN40-100'!$C$38,'admin BN40-100'!$B$38,(IF(F97&gt;'admin BN40-100'!$C$37,'admin BN40-100'!$B$37,(IF(F97&gt;'admin BN40-100'!$C$36,'admin BN40-100'!$B$36,(IF(F97&gt;'admin BN40-100'!$C$35,'admin BN40-100'!$B$35,(IF(F97&gt;'admin BN40-100'!$C$34,'admin BN40-100'!$B$34,(IF(F97&gt;'admin BN40-100'!$C$33,'admin BN40-100'!$B$33,(IF(F97&gt;'admin BN40-100'!$C$32,'admin BN40-100'!$B$32,(IF(F97&gt;'admin BN40-100'!$C$31,'admin BN40-100'!$B$31,(IF(F97&gt;'admin BN40-100'!$C$30,'admin BN40-100'!$B$30,(IF(F97&gt;'admin BN40-100'!$C$29,'admin BN40-100'!$B$29,IF(F97="","",'admin BN40-100'!$B$28)))))))))))))))))))))))))))</f>
        <v/>
      </c>
      <c r="N97" s="12" t="str">
        <f>IF(ISBLANK(K97),"",IF(K97&gt;'admin BN40-100'!$D$6,"Trouble",IF(K97&gt;'admin BN40-100'!$E$6,"Safe",IF(K97&gt;'admin BN40-100'!$F$6,"Alert",IF(K97&gt;='admin BN40-100'!$G$6,"Danger","")))))</f>
        <v/>
      </c>
      <c r="O97" s="13" t="str">
        <f>IF(ISBLANK(L97),"",IF(L97&gt;'admin BN40-100'!$G$7,"Danger",IF(L97&gt;'admin BN40-100'!$F$7,"Alert",IF(L97&gt;='admin BN40-100'!$E$7,"Safe",""))))</f>
        <v/>
      </c>
      <c r="P97" s="14" t="str">
        <f>(IF(G97&gt;'admin BN40-100'!$C$23,'admin BN40-100'!$B$23,(IF(G97&gt;'admin BN40-100'!$C$22,'admin BN40-100'!$B$22,(IF(G97&gt;'admin BN40-100'!$C$21,'admin BN40-100'!$B$21,(IF(G97&gt;'admin BN40-100'!$C$20,'admin BN40-100'!$B$20,IF(G97&gt;'admin BN40-100'!$C$19,'admin BN40-100'!$B$19,"")))))))))</f>
        <v/>
      </c>
      <c r="Q97" s="14" t="str">
        <f t="shared" si="2"/>
        <v/>
      </c>
      <c r="R97" s="14">
        <f t="shared" si="3"/>
        <v>5</v>
      </c>
      <c r="S97" s="15" t="str">
        <f xml:space="preserve">
IF($R97&gt;0,"Fill in all required fields",
IF($I97&lt;40,"CLO not suitable for this sheet. Please check BN&lt;40 sheet",
IF($I97&gt;100,"CLO not suitable for this sheet. Please check BN &gt;100 sheet",
IF(ISERROR(VLOOKUP(Q97,'admin BN40-100'!J$6:M$89,4,FALSE)),"",VLOOKUP(Q97,'admin BN40-100'!J$6:M$89,4,FALSE)))))</f>
        <v>Fill in all required fields</v>
      </c>
    </row>
    <row r="98" spans="2:19" ht="15">
      <c r="B98" s="10">
        <v>93</v>
      </c>
      <c r="C98" s="41"/>
      <c r="D98" s="42"/>
      <c r="E98" s="42"/>
      <c r="F98" s="42"/>
      <c r="G98" s="42"/>
      <c r="H98" s="42"/>
      <c r="I98" s="42"/>
      <c r="J98" s="42"/>
      <c r="K98" s="42"/>
      <c r="L98" s="42"/>
      <c r="M98" s="11" t="str">
        <f>(IF(F98&gt;'admin BN40-100'!$C$41,'admin BN40-100'!$B$41,(IF(F98&gt;'admin BN40-100'!$C$40,'admin BN40-100'!$B$40,(IF(F98&gt;'admin BN40-100'!$C$39,'admin BN40-100'!$B$39,(IF(F98&gt;'admin BN40-100'!$C$38,'admin BN40-100'!$B$38,(IF(F98&gt;'admin BN40-100'!$C$37,'admin BN40-100'!$B$37,(IF(F98&gt;'admin BN40-100'!$C$36,'admin BN40-100'!$B$36,(IF(F98&gt;'admin BN40-100'!$C$35,'admin BN40-100'!$B$35,(IF(F98&gt;'admin BN40-100'!$C$34,'admin BN40-100'!$B$34,(IF(F98&gt;'admin BN40-100'!$C$33,'admin BN40-100'!$B$33,(IF(F98&gt;'admin BN40-100'!$C$32,'admin BN40-100'!$B$32,(IF(F98&gt;'admin BN40-100'!$C$31,'admin BN40-100'!$B$31,(IF(F98&gt;'admin BN40-100'!$C$30,'admin BN40-100'!$B$30,(IF(F98&gt;'admin BN40-100'!$C$29,'admin BN40-100'!$B$29,IF(F98="","",'admin BN40-100'!$B$28)))))))))))))))))))))))))))</f>
        <v/>
      </c>
      <c r="N98" s="12" t="str">
        <f>IF(ISBLANK(K98),"",IF(K98&gt;'admin BN40-100'!$D$6,"Trouble",IF(K98&gt;'admin BN40-100'!$E$6,"Safe",IF(K98&gt;'admin BN40-100'!$F$6,"Alert",IF(K98&gt;='admin BN40-100'!$G$6,"Danger","")))))</f>
        <v/>
      </c>
      <c r="O98" s="13" t="str">
        <f>IF(ISBLANK(L98),"",IF(L98&gt;'admin BN40-100'!$G$7,"Danger",IF(L98&gt;'admin BN40-100'!$F$7,"Alert",IF(L98&gt;='admin BN40-100'!$E$7,"Safe",""))))</f>
        <v/>
      </c>
      <c r="P98" s="14" t="str">
        <f>(IF(G98&gt;'admin BN40-100'!$C$23,'admin BN40-100'!$B$23,(IF(G98&gt;'admin BN40-100'!$C$22,'admin BN40-100'!$B$22,(IF(G98&gt;'admin BN40-100'!$C$21,'admin BN40-100'!$B$21,(IF(G98&gt;'admin BN40-100'!$C$20,'admin BN40-100'!$B$20,IF(G98&gt;'admin BN40-100'!$C$19,'admin BN40-100'!$B$19,"")))))))))</f>
        <v/>
      </c>
      <c r="Q98" s="14" t="str">
        <f t="shared" si="2"/>
        <v/>
      </c>
      <c r="R98" s="14">
        <f t="shared" si="3"/>
        <v>5</v>
      </c>
      <c r="S98" s="15" t="str">
        <f xml:space="preserve">
IF($R98&gt;0,"Fill in all required fields",
IF($I98&lt;40,"CLO not suitable for this sheet. Please check BN&lt;40 sheet",
IF($I98&gt;100,"CLO not suitable for this sheet. Please check BN &gt;100 sheet",
IF(ISERROR(VLOOKUP(Q98,'admin BN40-100'!J$6:M$89,4,FALSE)),"",VLOOKUP(Q98,'admin BN40-100'!J$6:M$89,4,FALSE)))))</f>
        <v>Fill in all required fields</v>
      </c>
    </row>
    <row r="99" spans="2:19" ht="15">
      <c r="B99" s="10">
        <v>94</v>
      </c>
      <c r="C99" s="41"/>
      <c r="D99" s="42"/>
      <c r="E99" s="42"/>
      <c r="F99" s="42"/>
      <c r="G99" s="42"/>
      <c r="H99" s="42"/>
      <c r="I99" s="42"/>
      <c r="J99" s="42"/>
      <c r="K99" s="42"/>
      <c r="L99" s="42"/>
      <c r="M99" s="11" t="str">
        <f>(IF(F99&gt;'admin BN40-100'!$C$41,'admin BN40-100'!$B$41,(IF(F99&gt;'admin BN40-100'!$C$40,'admin BN40-100'!$B$40,(IF(F99&gt;'admin BN40-100'!$C$39,'admin BN40-100'!$B$39,(IF(F99&gt;'admin BN40-100'!$C$38,'admin BN40-100'!$B$38,(IF(F99&gt;'admin BN40-100'!$C$37,'admin BN40-100'!$B$37,(IF(F99&gt;'admin BN40-100'!$C$36,'admin BN40-100'!$B$36,(IF(F99&gt;'admin BN40-100'!$C$35,'admin BN40-100'!$B$35,(IF(F99&gt;'admin BN40-100'!$C$34,'admin BN40-100'!$B$34,(IF(F99&gt;'admin BN40-100'!$C$33,'admin BN40-100'!$B$33,(IF(F99&gt;'admin BN40-100'!$C$32,'admin BN40-100'!$B$32,(IF(F99&gt;'admin BN40-100'!$C$31,'admin BN40-100'!$B$31,(IF(F99&gt;'admin BN40-100'!$C$30,'admin BN40-100'!$B$30,(IF(F99&gt;'admin BN40-100'!$C$29,'admin BN40-100'!$B$29,IF(F99="","",'admin BN40-100'!$B$28)))))))))))))))))))))))))))</f>
        <v/>
      </c>
      <c r="N99" s="12" t="str">
        <f>IF(ISBLANK(K99),"",IF(K99&gt;'admin BN40-100'!$D$6,"Trouble",IF(K99&gt;'admin BN40-100'!$E$6,"Safe",IF(K99&gt;'admin BN40-100'!$F$6,"Alert",IF(K99&gt;='admin BN40-100'!$G$6,"Danger","")))))</f>
        <v/>
      </c>
      <c r="O99" s="13" t="str">
        <f>IF(ISBLANK(L99),"",IF(L99&gt;'admin BN40-100'!$G$7,"Danger",IF(L99&gt;'admin BN40-100'!$F$7,"Alert",IF(L99&gt;='admin BN40-100'!$E$7,"Safe",""))))</f>
        <v/>
      </c>
      <c r="P99" s="14" t="str">
        <f>(IF(G99&gt;'admin BN40-100'!$C$23,'admin BN40-100'!$B$23,(IF(G99&gt;'admin BN40-100'!$C$22,'admin BN40-100'!$B$22,(IF(G99&gt;'admin BN40-100'!$C$21,'admin BN40-100'!$B$21,(IF(G99&gt;'admin BN40-100'!$C$20,'admin BN40-100'!$B$20,IF(G99&gt;'admin BN40-100'!$C$19,'admin BN40-100'!$B$19,"")))))))))</f>
        <v/>
      </c>
      <c r="Q99" s="14" t="str">
        <f t="shared" si="2"/>
        <v/>
      </c>
      <c r="R99" s="14">
        <f t="shared" si="3"/>
        <v>5</v>
      </c>
      <c r="S99" s="15" t="str">
        <f xml:space="preserve">
IF($R99&gt;0,"Fill in all required fields",
IF($I99&lt;40,"CLO not suitable for this sheet. Please check BN&lt;40 sheet",
IF($I99&gt;100,"CLO not suitable for this sheet. Please check BN &gt;100 sheet",
IF(ISERROR(VLOOKUP(Q99,'admin BN40-100'!J$6:M$89,4,FALSE)),"",VLOOKUP(Q99,'admin BN40-100'!J$6:M$89,4,FALSE)))))</f>
        <v>Fill in all required fields</v>
      </c>
    </row>
    <row r="100" spans="2:19" ht="15">
      <c r="B100" s="10">
        <v>95</v>
      </c>
      <c r="C100" s="41"/>
      <c r="D100" s="42"/>
      <c r="E100" s="42"/>
      <c r="F100" s="42"/>
      <c r="G100" s="42"/>
      <c r="H100" s="42"/>
      <c r="I100" s="42"/>
      <c r="J100" s="42"/>
      <c r="K100" s="42"/>
      <c r="L100" s="42"/>
      <c r="M100" s="11" t="str">
        <f>(IF(F100&gt;'admin BN40-100'!$C$41,'admin BN40-100'!$B$41,(IF(F100&gt;'admin BN40-100'!$C$40,'admin BN40-100'!$B$40,(IF(F100&gt;'admin BN40-100'!$C$39,'admin BN40-100'!$B$39,(IF(F100&gt;'admin BN40-100'!$C$38,'admin BN40-100'!$B$38,(IF(F100&gt;'admin BN40-100'!$C$37,'admin BN40-100'!$B$37,(IF(F100&gt;'admin BN40-100'!$C$36,'admin BN40-100'!$B$36,(IF(F100&gt;'admin BN40-100'!$C$35,'admin BN40-100'!$B$35,(IF(F100&gt;'admin BN40-100'!$C$34,'admin BN40-100'!$B$34,(IF(F100&gt;'admin BN40-100'!$C$33,'admin BN40-100'!$B$33,(IF(F100&gt;'admin BN40-100'!$C$32,'admin BN40-100'!$B$32,(IF(F100&gt;'admin BN40-100'!$C$31,'admin BN40-100'!$B$31,(IF(F100&gt;'admin BN40-100'!$C$30,'admin BN40-100'!$B$30,(IF(F100&gt;'admin BN40-100'!$C$29,'admin BN40-100'!$B$29,IF(F100="","",'admin BN40-100'!$B$28)))))))))))))))))))))))))))</f>
        <v/>
      </c>
      <c r="N100" s="12" t="str">
        <f>IF(ISBLANK(K100),"",IF(K100&gt;'admin BN40-100'!$D$6,"Trouble",IF(K100&gt;'admin BN40-100'!$E$6,"Safe",IF(K100&gt;'admin BN40-100'!$F$6,"Alert",IF(K100&gt;='admin BN40-100'!$G$6,"Danger","")))))</f>
        <v/>
      </c>
      <c r="O100" s="13" t="str">
        <f>IF(ISBLANK(L100),"",IF(L100&gt;'admin BN40-100'!$G$7,"Danger",IF(L100&gt;'admin BN40-100'!$F$7,"Alert",IF(L100&gt;='admin BN40-100'!$E$7,"Safe",""))))</f>
        <v/>
      </c>
      <c r="P100" s="14" t="str">
        <f>(IF(G100&gt;'admin BN40-100'!$C$23,'admin BN40-100'!$B$23,(IF(G100&gt;'admin BN40-100'!$C$22,'admin BN40-100'!$B$22,(IF(G100&gt;'admin BN40-100'!$C$21,'admin BN40-100'!$B$21,(IF(G100&gt;'admin BN40-100'!$C$20,'admin BN40-100'!$B$20,IF(G100&gt;'admin BN40-100'!$C$19,'admin BN40-100'!$B$19,"")))))))))</f>
        <v/>
      </c>
      <c r="Q100" s="14" t="str">
        <f t="shared" si="2"/>
        <v/>
      </c>
      <c r="R100" s="14">
        <f t="shared" si="3"/>
        <v>5</v>
      </c>
      <c r="S100" s="15" t="str">
        <f xml:space="preserve">
IF($R100&gt;0,"Fill in all required fields",
IF($I100&lt;40,"CLO not suitable for this sheet. Please check BN&lt;40 sheet",
IF($I100&gt;100,"CLO not suitable for this sheet. Please check BN &gt;100 sheet",
IF(ISERROR(VLOOKUP(Q100,'admin BN40-100'!J$6:M$89,4,FALSE)),"",VLOOKUP(Q100,'admin BN40-100'!J$6:M$89,4,FALSE)))))</f>
        <v>Fill in all required fields</v>
      </c>
    </row>
    <row r="101" spans="2:19" ht="15">
      <c r="B101" s="10">
        <v>96</v>
      </c>
      <c r="C101" s="41"/>
      <c r="D101" s="42"/>
      <c r="E101" s="42"/>
      <c r="F101" s="42"/>
      <c r="G101" s="42"/>
      <c r="H101" s="42"/>
      <c r="I101" s="42"/>
      <c r="J101" s="42"/>
      <c r="K101" s="42"/>
      <c r="L101" s="42"/>
      <c r="M101" s="11" t="str">
        <f>(IF(F101&gt;'admin BN40-100'!$C$41,'admin BN40-100'!$B$41,(IF(F101&gt;'admin BN40-100'!$C$40,'admin BN40-100'!$B$40,(IF(F101&gt;'admin BN40-100'!$C$39,'admin BN40-100'!$B$39,(IF(F101&gt;'admin BN40-100'!$C$38,'admin BN40-100'!$B$38,(IF(F101&gt;'admin BN40-100'!$C$37,'admin BN40-100'!$B$37,(IF(F101&gt;'admin BN40-100'!$C$36,'admin BN40-100'!$B$36,(IF(F101&gt;'admin BN40-100'!$C$35,'admin BN40-100'!$B$35,(IF(F101&gt;'admin BN40-100'!$C$34,'admin BN40-100'!$B$34,(IF(F101&gt;'admin BN40-100'!$C$33,'admin BN40-100'!$B$33,(IF(F101&gt;'admin BN40-100'!$C$32,'admin BN40-100'!$B$32,(IF(F101&gt;'admin BN40-100'!$C$31,'admin BN40-100'!$B$31,(IF(F101&gt;'admin BN40-100'!$C$30,'admin BN40-100'!$B$30,(IF(F101&gt;'admin BN40-100'!$C$29,'admin BN40-100'!$B$29,IF(F101="","",'admin BN40-100'!$B$28)))))))))))))))))))))))))))</f>
        <v/>
      </c>
      <c r="N101" s="12" t="str">
        <f>IF(ISBLANK(K101),"",IF(K101&gt;'admin BN40-100'!$D$6,"Trouble",IF(K101&gt;'admin BN40-100'!$E$6,"Safe",IF(K101&gt;'admin BN40-100'!$F$6,"Alert",IF(K101&gt;='admin BN40-100'!$G$6,"Danger","")))))</f>
        <v/>
      </c>
      <c r="O101" s="13" t="str">
        <f>IF(ISBLANK(L101),"",IF(L101&gt;'admin BN40-100'!$G$7,"Danger",IF(L101&gt;'admin BN40-100'!$F$7,"Alert",IF(L101&gt;='admin BN40-100'!$E$7,"Safe",""))))</f>
        <v/>
      </c>
      <c r="P101" s="14" t="str">
        <f>(IF(G101&gt;'admin BN40-100'!$C$23,'admin BN40-100'!$B$23,(IF(G101&gt;'admin BN40-100'!$C$22,'admin BN40-100'!$B$22,(IF(G101&gt;'admin BN40-100'!$C$21,'admin BN40-100'!$B$21,(IF(G101&gt;'admin BN40-100'!$C$20,'admin BN40-100'!$B$20,IF(G101&gt;'admin BN40-100'!$C$19,'admin BN40-100'!$B$19,"")))))))))</f>
        <v/>
      </c>
      <c r="Q101" s="14" t="str">
        <f t="shared" si="2"/>
        <v/>
      </c>
      <c r="R101" s="14">
        <f t="shared" si="3"/>
        <v>5</v>
      </c>
      <c r="S101" s="15" t="str">
        <f xml:space="preserve">
IF($R101&gt;0,"Fill in all required fields",
IF($I101&lt;40,"CLO not suitable for this sheet. Please check BN&lt;40 sheet",
IF($I101&gt;100,"CLO not suitable for this sheet. Please check BN &gt;100 sheet",
IF(ISERROR(VLOOKUP(Q101,'admin BN40-100'!J$6:M$89,4,FALSE)),"",VLOOKUP(Q101,'admin BN40-100'!J$6:M$89,4,FALSE)))))</f>
        <v>Fill in all required fields</v>
      </c>
    </row>
    <row r="102" spans="2:19" ht="15">
      <c r="B102" s="10">
        <v>97</v>
      </c>
      <c r="C102" s="41"/>
      <c r="D102" s="42"/>
      <c r="E102" s="42"/>
      <c r="F102" s="42"/>
      <c r="G102" s="42"/>
      <c r="H102" s="42"/>
      <c r="I102" s="42"/>
      <c r="J102" s="42"/>
      <c r="K102" s="42"/>
      <c r="L102" s="42"/>
      <c r="M102" s="11" t="str">
        <f>(IF(F102&gt;'admin BN40-100'!$C$41,'admin BN40-100'!$B$41,(IF(F102&gt;'admin BN40-100'!$C$40,'admin BN40-100'!$B$40,(IF(F102&gt;'admin BN40-100'!$C$39,'admin BN40-100'!$B$39,(IF(F102&gt;'admin BN40-100'!$C$38,'admin BN40-100'!$B$38,(IF(F102&gt;'admin BN40-100'!$C$37,'admin BN40-100'!$B$37,(IF(F102&gt;'admin BN40-100'!$C$36,'admin BN40-100'!$B$36,(IF(F102&gt;'admin BN40-100'!$C$35,'admin BN40-100'!$B$35,(IF(F102&gt;'admin BN40-100'!$C$34,'admin BN40-100'!$B$34,(IF(F102&gt;'admin BN40-100'!$C$33,'admin BN40-100'!$B$33,(IF(F102&gt;'admin BN40-100'!$C$32,'admin BN40-100'!$B$32,(IF(F102&gt;'admin BN40-100'!$C$31,'admin BN40-100'!$B$31,(IF(F102&gt;'admin BN40-100'!$C$30,'admin BN40-100'!$B$30,(IF(F102&gt;'admin BN40-100'!$C$29,'admin BN40-100'!$B$29,IF(F102="","",'admin BN40-100'!$B$28)))))))))))))))))))))))))))</f>
        <v/>
      </c>
      <c r="N102" s="12" t="str">
        <f>IF(ISBLANK(K102),"",IF(K102&gt;'admin BN40-100'!$D$6,"Trouble",IF(K102&gt;'admin BN40-100'!$E$6,"Safe",IF(K102&gt;'admin BN40-100'!$F$6,"Alert",IF(K102&gt;='admin BN40-100'!$G$6,"Danger","")))))</f>
        <v/>
      </c>
      <c r="O102" s="13" t="str">
        <f>IF(ISBLANK(L102),"",IF(L102&gt;'admin BN40-100'!$G$7,"Danger",IF(L102&gt;'admin BN40-100'!$F$7,"Alert",IF(L102&gt;='admin BN40-100'!$E$7,"Safe",""))))</f>
        <v/>
      </c>
      <c r="P102" s="14" t="str">
        <f>(IF(G102&gt;'admin BN40-100'!$C$23,'admin BN40-100'!$B$23,(IF(G102&gt;'admin BN40-100'!$C$22,'admin BN40-100'!$B$22,(IF(G102&gt;'admin BN40-100'!$C$21,'admin BN40-100'!$B$21,(IF(G102&gt;'admin BN40-100'!$C$20,'admin BN40-100'!$B$20,IF(G102&gt;'admin BN40-100'!$C$19,'admin BN40-100'!$B$19,"")))))))))</f>
        <v/>
      </c>
      <c r="Q102" s="14" t="str">
        <f t="shared" si="2"/>
        <v/>
      </c>
      <c r="R102" s="14">
        <f t="shared" si="3"/>
        <v>5</v>
      </c>
      <c r="S102" s="15" t="str">
        <f xml:space="preserve">
IF($R102&gt;0,"Fill in all required fields",
IF($I102&lt;40,"CLO not suitable for this sheet. Please check BN&lt;40 sheet",
IF($I102&gt;100,"CLO not suitable for this sheet. Please check BN &gt;100 sheet",
IF(ISERROR(VLOOKUP(Q102,'admin BN40-100'!J$6:M$89,4,FALSE)),"",VLOOKUP(Q102,'admin BN40-100'!J$6:M$89,4,FALSE)))))</f>
        <v>Fill in all required fields</v>
      </c>
    </row>
    <row r="103" spans="2:19" ht="15">
      <c r="B103" s="10">
        <v>98</v>
      </c>
      <c r="C103" s="41"/>
      <c r="D103" s="42"/>
      <c r="E103" s="42"/>
      <c r="F103" s="42"/>
      <c r="G103" s="42"/>
      <c r="H103" s="42"/>
      <c r="I103" s="42"/>
      <c r="J103" s="42"/>
      <c r="K103" s="42"/>
      <c r="L103" s="42"/>
      <c r="M103" s="11" t="str">
        <f>(IF(F103&gt;'admin BN40-100'!$C$41,'admin BN40-100'!$B$41,(IF(F103&gt;'admin BN40-100'!$C$40,'admin BN40-100'!$B$40,(IF(F103&gt;'admin BN40-100'!$C$39,'admin BN40-100'!$B$39,(IF(F103&gt;'admin BN40-100'!$C$38,'admin BN40-100'!$B$38,(IF(F103&gt;'admin BN40-100'!$C$37,'admin BN40-100'!$B$37,(IF(F103&gt;'admin BN40-100'!$C$36,'admin BN40-100'!$B$36,(IF(F103&gt;'admin BN40-100'!$C$35,'admin BN40-100'!$B$35,(IF(F103&gt;'admin BN40-100'!$C$34,'admin BN40-100'!$B$34,(IF(F103&gt;'admin BN40-100'!$C$33,'admin BN40-100'!$B$33,(IF(F103&gt;'admin BN40-100'!$C$32,'admin BN40-100'!$B$32,(IF(F103&gt;'admin BN40-100'!$C$31,'admin BN40-100'!$B$31,(IF(F103&gt;'admin BN40-100'!$C$30,'admin BN40-100'!$B$30,(IF(F103&gt;'admin BN40-100'!$C$29,'admin BN40-100'!$B$29,IF(F103="","",'admin BN40-100'!$B$28)))))))))))))))))))))))))))</f>
        <v/>
      </c>
      <c r="N103" s="12" t="str">
        <f>IF(ISBLANK(K103),"",IF(K103&gt;'admin BN40-100'!$D$6,"Trouble",IF(K103&gt;'admin BN40-100'!$E$6,"Safe",IF(K103&gt;'admin BN40-100'!$F$6,"Alert",IF(K103&gt;='admin BN40-100'!$G$6,"Danger","")))))</f>
        <v/>
      </c>
      <c r="O103" s="13" t="str">
        <f>IF(ISBLANK(L103),"",IF(L103&gt;'admin BN40-100'!$G$7,"Danger",IF(L103&gt;'admin BN40-100'!$F$7,"Alert",IF(L103&gt;='admin BN40-100'!$E$7,"Safe",""))))</f>
        <v/>
      </c>
      <c r="P103" s="14" t="str">
        <f>(IF(G103&gt;'admin BN40-100'!$C$23,'admin BN40-100'!$B$23,(IF(G103&gt;'admin BN40-100'!$C$22,'admin BN40-100'!$B$22,(IF(G103&gt;'admin BN40-100'!$C$21,'admin BN40-100'!$B$21,(IF(G103&gt;'admin BN40-100'!$C$20,'admin BN40-100'!$B$20,IF(G103&gt;'admin BN40-100'!$C$19,'admin BN40-100'!$B$19,"")))))))))</f>
        <v/>
      </c>
      <c r="Q103" s="14" t="str">
        <f t="shared" si="2"/>
        <v/>
      </c>
      <c r="R103" s="14">
        <f t="shared" si="3"/>
        <v>5</v>
      </c>
      <c r="S103" s="15" t="str">
        <f xml:space="preserve">
IF($R103&gt;0,"Fill in all required fields",
IF($I103&lt;40,"CLO not suitable for this sheet. Please check BN&lt;40 sheet",
IF($I103&gt;100,"CLO not suitable for this sheet. Please check BN &gt;100 sheet",
IF(ISERROR(VLOOKUP(Q103,'admin BN40-100'!J$6:M$89,4,FALSE)),"",VLOOKUP(Q103,'admin BN40-100'!J$6:M$89,4,FALSE)))))</f>
        <v>Fill in all required fields</v>
      </c>
    </row>
    <row r="104" spans="2:19" ht="15">
      <c r="B104" s="10">
        <v>99</v>
      </c>
      <c r="C104" s="41"/>
      <c r="D104" s="42"/>
      <c r="E104" s="42"/>
      <c r="F104" s="42"/>
      <c r="G104" s="42"/>
      <c r="H104" s="42"/>
      <c r="I104" s="42"/>
      <c r="J104" s="42"/>
      <c r="K104" s="42"/>
      <c r="L104" s="42"/>
      <c r="M104" s="11" t="str">
        <f>(IF(F104&gt;'admin BN40-100'!$C$41,'admin BN40-100'!$B$41,(IF(F104&gt;'admin BN40-100'!$C$40,'admin BN40-100'!$B$40,(IF(F104&gt;'admin BN40-100'!$C$39,'admin BN40-100'!$B$39,(IF(F104&gt;'admin BN40-100'!$C$38,'admin BN40-100'!$B$38,(IF(F104&gt;'admin BN40-100'!$C$37,'admin BN40-100'!$B$37,(IF(F104&gt;'admin BN40-100'!$C$36,'admin BN40-100'!$B$36,(IF(F104&gt;'admin BN40-100'!$C$35,'admin BN40-100'!$B$35,(IF(F104&gt;'admin BN40-100'!$C$34,'admin BN40-100'!$B$34,(IF(F104&gt;'admin BN40-100'!$C$33,'admin BN40-100'!$B$33,(IF(F104&gt;'admin BN40-100'!$C$32,'admin BN40-100'!$B$32,(IF(F104&gt;'admin BN40-100'!$C$31,'admin BN40-100'!$B$31,(IF(F104&gt;'admin BN40-100'!$C$30,'admin BN40-100'!$B$30,(IF(F104&gt;'admin BN40-100'!$C$29,'admin BN40-100'!$B$29,IF(F104="","",'admin BN40-100'!$B$28)))))))))))))))))))))))))))</f>
        <v/>
      </c>
      <c r="N104" s="12" t="str">
        <f>IF(ISBLANK(K104),"",IF(K104&gt;'admin BN40-100'!$D$6,"Trouble",IF(K104&gt;'admin BN40-100'!$E$6,"Safe",IF(K104&gt;'admin BN40-100'!$F$6,"Alert",IF(K104&gt;='admin BN40-100'!$G$6,"Danger","")))))</f>
        <v/>
      </c>
      <c r="O104" s="13" t="str">
        <f>IF(ISBLANK(L104),"",IF(L104&gt;'admin BN40-100'!$G$7,"Danger",IF(L104&gt;'admin BN40-100'!$F$7,"Alert",IF(L104&gt;='admin BN40-100'!$E$7,"Safe",""))))</f>
        <v/>
      </c>
      <c r="P104" s="14" t="str">
        <f>(IF(G104&gt;'admin BN40-100'!$C$23,'admin BN40-100'!$B$23,(IF(G104&gt;'admin BN40-100'!$C$22,'admin BN40-100'!$B$22,(IF(G104&gt;'admin BN40-100'!$C$21,'admin BN40-100'!$B$21,(IF(G104&gt;'admin BN40-100'!$C$20,'admin BN40-100'!$B$20,IF(G104&gt;'admin BN40-100'!$C$19,'admin BN40-100'!$B$19,"")))))))))</f>
        <v/>
      </c>
      <c r="Q104" s="14" t="str">
        <f t="shared" si="2"/>
        <v/>
      </c>
      <c r="R104" s="14">
        <f t="shared" si="3"/>
        <v>5</v>
      </c>
      <c r="S104" s="15" t="str">
        <f xml:space="preserve">
IF($R104&gt;0,"Fill in all required fields",
IF($I104&lt;40,"CLO not suitable for this sheet. Please check BN&lt;40 sheet",
IF($I104&gt;100,"CLO not suitable for this sheet. Please check BN &gt;100 sheet",
IF(ISERROR(VLOOKUP(Q104,'admin BN40-100'!J$6:M$89,4,FALSE)),"",VLOOKUP(Q104,'admin BN40-100'!J$6:M$89,4,FALSE)))))</f>
        <v>Fill in all required fields</v>
      </c>
    </row>
    <row r="105" spans="2:19" ht="15">
      <c r="B105" s="10">
        <v>100</v>
      </c>
      <c r="C105" s="41"/>
      <c r="D105" s="42"/>
      <c r="E105" s="42"/>
      <c r="F105" s="42"/>
      <c r="G105" s="42"/>
      <c r="H105" s="42"/>
      <c r="I105" s="42"/>
      <c r="J105" s="42"/>
      <c r="K105" s="42"/>
      <c r="L105" s="42"/>
      <c r="M105" s="11" t="str">
        <f>(IF(F105&gt;'admin BN40-100'!$C$41,'admin BN40-100'!$B$41,(IF(F105&gt;'admin BN40-100'!$C$40,'admin BN40-100'!$B$40,(IF(F105&gt;'admin BN40-100'!$C$39,'admin BN40-100'!$B$39,(IF(F105&gt;'admin BN40-100'!$C$38,'admin BN40-100'!$B$38,(IF(F105&gt;'admin BN40-100'!$C$37,'admin BN40-100'!$B$37,(IF(F105&gt;'admin BN40-100'!$C$36,'admin BN40-100'!$B$36,(IF(F105&gt;'admin BN40-100'!$C$35,'admin BN40-100'!$B$35,(IF(F105&gt;'admin BN40-100'!$C$34,'admin BN40-100'!$B$34,(IF(F105&gt;'admin BN40-100'!$C$33,'admin BN40-100'!$B$33,(IF(F105&gt;'admin BN40-100'!$C$32,'admin BN40-100'!$B$32,(IF(F105&gt;'admin BN40-100'!$C$31,'admin BN40-100'!$B$31,(IF(F105&gt;'admin BN40-100'!$C$30,'admin BN40-100'!$B$30,(IF(F105&gt;'admin BN40-100'!$C$29,'admin BN40-100'!$B$29,IF(F105="","",'admin BN40-100'!$B$28)))))))))))))))))))))))))))</f>
        <v/>
      </c>
      <c r="N105" s="12" t="str">
        <f>IF(ISBLANK(K105),"",IF(K105&gt;'admin BN40-100'!$D$6,"Trouble",IF(K105&gt;'admin BN40-100'!$E$6,"Safe",IF(K105&gt;'admin BN40-100'!$F$6,"Alert",IF(K105&gt;='admin BN40-100'!$G$6,"Danger","")))))</f>
        <v/>
      </c>
      <c r="O105" s="13" t="str">
        <f>IF(ISBLANK(L105),"",IF(L105&gt;'admin BN40-100'!$G$7,"Danger",IF(L105&gt;'admin BN40-100'!$F$7,"Alert",IF(L105&gt;='admin BN40-100'!$E$7,"Safe",""))))</f>
        <v/>
      </c>
      <c r="P105" s="14" t="str">
        <f>(IF(G105&gt;'admin BN40-100'!$C$23,'admin BN40-100'!$B$23,(IF(G105&gt;'admin BN40-100'!$C$22,'admin BN40-100'!$B$22,(IF(G105&gt;'admin BN40-100'!$C$21,'admin BN40-100'!$B$21,(IF(G105&gt;'admin BN40-100'!$C$20,'admin BN40-100'!$B$20,IF(G105&gt;'admin BN40-100'!$C$19,'admin BN40-100'!$B$19,"")))))))))</f>
        <v/>
      </c>
      <c r="Q105" s="14" t="str">
        <f t="shared" si="2"/>
        <v/>
      </c>
      <c r="R105" s="14">
        <f t="shared" si="3"/>
        <v>5</v>
      </c>
      <c r="S105" s="15" t="str">
        <f xml:space="preserve">
IF($R105&gt;0,"Fill in all required fields",
IF($I105&lt;40,"CLO not suitable for this sheet. Please check BN&lt;40 sheet",
IF($I105&gt;100,"CLO not suitable for this sheet. Please check BN &gt;100 sheet",
IF(ISERROR(VLOOKUP(Q105,'admin BN40-100'!J$6:M$89,4,FALSE)),"",VLOOKUP(Q105,'admin BN40-100'!J$6:M$89,4,FALSE)))))</f>
        <v>Fill in all required fields</v>
      </c>
    </row>
    <row r="106" spans="2:19" ht="15">
      <c r="B106" s="10">
        <v>101</v>
      </c>
      <c r="C106" s="41"/>
      <c r="D106" s="42"/>
      <c r="E106" s="42"/>
      <c r="F106" s="42"/>
      <c r="G106" s="42"/>
      <c r="H106" s="42"/>
      <c r="I106" s="42"/>
      <c r="J106" s="42"/>
      <c r="K106" s="42"/>
      <c r="L106" s="42"/>
      <c r="M106" s="11" t="str">
        <f>(IF(F106&gt;'admin BN40-100'!$C$41,'admin BN40-100'!$B$41,(IF(F106&gt;'admin BN40-100'!$C$40,'admin BN40-100'!$B$40,(IF(F106&gt;'admin BN40-100'!$C$39,'admin BN40-100'!$B$39,(IF(F106&gt;'admin BN40-100'!$C$38,'admin BN40-100'!$B$38,(IF(F106&gt;'admin BN40-100'!$C$37,'admin BN40-100'!$B$37,(IF(F106&gt;'admin BN40-100'!$C$36,'admin BN40-100'!$B$36,(IF(F106&gt;'admin BN40-100'!$C$35,'admin BN40-100'!$B$35,(IF(F106&gt;'admin BN40-100'!$C$34,'admin BN40-100'!$B$34,(IF(F106&gt;'admin BN40-100'!$C$33,'admin BN40-100'!$B$33,(IF(F106&gt;'admin BN40-100'!$C$32,'admin BN40-100'!$B$32,(IF(F106&gt;'admin BN40-100'!$C$31,'admin BN40-100'!$B$31,(IF(F106&gt;'admin BN40-100'!$C$30,'admin BN40-100'!$B$30,(IF(F106&gt;'admin BN40-100'!$C$29,'admin BN40-100'!$B$29,IF(F106="","",'admin BN40-100'!$B$28)))))))))))))))))))))))))))</f>
        <v/>
      </c>
      <c r="N106" s="12" t="str">
        <f>IF(ISBLANK(K106),"",IF(K106&gt;'admin BN40-100'!$D$6,"Trouble",IF(K106&gt;'admin BN40-100'!$E$6,"Safe",IF(K106&gt;'admin BN40-100'!$F$6,"Alert",IF(K106&gt;='admin BN40-100'!$G$6,"Danger","")))))</f>
        <v/>
      </c>
      <c r="O106" s="13" t="str">
        <f>IF(ISBLANK(L106),"",IF(L106&gt;'admin BN40-100'!$G$7,"Danger",IF(L106&gt;'admin BN40-100'!$F$7,"Alert",IF(L106&gt;='admin BN40-100'!$E$7,"Safe",""))))</f>
        <v/>
      </c>
      <c r="P106" s="14" t="str">
        <f>(IF(G106&gt;'admin BN40-100'!$C$23,'admin BN40-100'!$B$23,(IF(G106&gt;'admin BN40-100'!$C$22,'admin BN40-100'!$B$22,(IF(G106&gt;'admin BN40-100'!$C$21,'admin BN40-100'!$B$21,(IF(G106&gt;'admin BN40-100'!$C$20,'admin BN40-100'!$B$20,IF(G106&gt;'admin BN40-100'!$C$19,'admin BN40-100'!$B$19,"")))))))))</f>
        <v/>
      </c>
      <c r="Q106" s="14" t="str">
        <f t="shared" si="2"/>
        <v/>
      </c>
      <c r="R106" s="14">
        <f t="shared" si="3"/>
        <v>5</v>
      </c>
      <c r="S106" s="15" t="str">
        <f xml:space="preserve">
IF($R106&gt;0,"Fill in all required fields",
IF($I106&lt;40,"CLO not suitable for this sheet. Please check BN&lt;40 sheet",
IF($I106&gt;100,"CLO not suitable for this sheet. Please check BN &gt;100 sheet",
IF(ISERROR(VLOOKUP(Q106,'admin BN40-100'!J$6:M$89,4,FALSE)),"",VLOOKUP(Q106,'admin BN40-100'!J$6:M$89,4,FALSE)))))</f>
        <v>Fill in all required fields</v>
      </c>
    </row>
    <row r="107" spans="2:19" ht="15">
      <c r="B107" s="10">
        <v>102</v>
      </c>
      <c r="C107" s="41"/>
      <c r="D107" s="42"/>
      <c r="E107" s="42"/>
      <c r="F107" s="42"/>
      <c r="G107" s="42"/>
      <c r="H107" s="42"/>
      <c r="I107" s="42"/>
      <c r="J107" s="42"/>
      <c r="K107" s="42"/>
      <c r="L107" s="42"/>
      <c r="M107" s="11" t="str">
        <f>(IF(F107&gt;'admin BN40-100'!$C$41,'admin BN40-100'!$B$41,(IF(F107&gt;'admin BN40-100'!$C$40,'admin BN40-100'!$B$40,(IF(F107&gt;'admin BN40-100'!$C$39,'admin BN40-100'!$B$39,(IF(F107&gt;'admin BN40-100'!$C$38,'admin BN40-100'!$B$38,(IF(F107&gt;'admin BN40-100'!$C$37,'admin BN40-100'!$B$37,(IF(F107&gt;'admin BN40-100'!$C$36,'admin BN40-100'!$B$36,(IF(F107&gt;'admin BN40-100'!$C$35,'admin BN40-100'!$B$35,(IF(F107&gt;'admin BN40-100'!$C$34,'admin BN40-100'!$B$34,(IF(F107&gt;'admin BN40-100'!$C$33,'admin BN40-100'!$B$33,(IF(F107&gt;'admin BN40-100'!$C$32,'admin BN40-100'!$B$32,(IF(F107&gt;'admin BN40-100'!$C$31,'admin BN40-100'!$B$31,(IF(F107&gt;'admin BN40-100'!$C$30,'admin BN40-100'!$B$30,(IF(F107&gt;'admin BN40-100'!$C$29,'admin BN40-100'!$B$29,IF(F107="","",'admin BN40-100'!$B$28)))))))))))))))))))))))))))</f>
        <v/>
      </c>
      <c r="N107" s="12" t="str">
        <f>IF(ISBLANK(K107),"",IF(K107&gt;'admin BN40-100'!$D$6,"Trouble",IF(K107&gt;'admin BN40-100'!$E$6,"Safe",IF(K107&gt;'admin BN40-100'!$F$6,"Alert",IF(K107&gt;='admin BN40-100'!$G$6,"Danger","")))))</f>
        <v/>
      </c>
      <c r="O107" s="13" t="str">
        <f>IF(ISBLANK(L107),"",IF(L107&gt;'admin BN40-100'!$G$7,"Danger",IF(L107&gt;'admin BN40-100'!$F$7,"Alert",IF(L107&gt;='admin BN40-100'!$E$7,"Safe",""))))</f>
        <v/>
      </c>
      <c r="P107" s="14" t="str">
        <f>(IF(G107&gt;'admin BN40-100'!$C$23,'admin BN40-100'!$B$23,(IF(G107&gt;'admin BN40-100'!$C$22,'admin BN40-100'!$B$22,(IF(G107&gt;'admin BN40-100'!$C$21,'admin BN40-100'!$B$21,(IF(G107&gt;'admin BN40-100'!$C$20,'admin BN40-100'!$B$20,IF(G107&gt;'admin BN40-100'!$C$19,'admin BN40-100'!$B$19,"")))))))))</f>
        <v/>
      </c>
      <c r="Q107" s="14" t="str">
        <f t="shared" si="2"/>
        <v/>
      </c>
      <c r="R107" s="14">
        <f t="shared" si="3"/>
        <v>5</v>
      </c>
      <c r="S107" s="15" t="str">
        <f xml:space="preserve">
IF($R107&gt;0,"Fill in all required fields",
IF($I107&lt;40,"CLO not suitable for this sheet. Please check BN&lt;40 sheet",
IF($I107&gt;100,"CLO not suitable for this sheet. Please check BN &gt;100 sheet",
IF(ISERROR(VLOOKUP(Q107,'admin BN40-100'!J$6:M$89,4,FALSE)),"",VLOOKUP(Q107,'admin BN40-100'!J$6:M$89,4,FALSE)))))</f>
        <v>Fill in all required fields</v>
      </c>
    </row>
    <row r="108" spans="2:19" ht="15">
      <c r="B108" s="10">
        <v>103</v>
      </c>
      <c r="C108" s="41"/>
      <c r="D108" s="42"/>
      <c r="E108" s="42"/>
      <c r="F108" s="42"/>
      <c r="G108" s="42"/>
      <c r="H108" s="42"/>
      <c r="I108" s="42"/>
      <c r="J108" s="42"/>
      <c r="K108" s="42"/>
      <c r="L108" s="42"/>
      <c r="M108" s="11" t="str">
        <f>(IF(F108&gt;'admin BN40-100'!$C$41,'admin BN40-100'!$B$41,(IF(F108&gt;'admin BN40-100'!$C$40,'admin BN40-100'!$B$40,(IF(F108&gt;'admin BN40-100'!$C$39,'admin BN40-100'!$B$39,(IF(F108&gt;'admin BN40-100'!$C$38,'admin BN40-100'!$B$38,(IF(F108&gt;'admin BN40-100'!$C$37,'admin BN40-100'!$B$37,(IF(F108&gt;'admin BN40-100'!$C$36,'admin BN40-100'!$B$36,(IF(F108&gt;'admin BN40-100'!$C$35,'admin BN40-100'!$B$35,(IF(F108&gt;'admin BN40-100'!$C$34,'admin BN40-100'!$B$34,(IF(F108&gt;'admin BN40-100'!$C$33,'admin BN40-100'!$B$33,(IF(F108&gt;'admin BN40-100'!$C$32,'admin BN40-100'!$B$32,(IF(F108&gt;'admin BN40-100'!$C$31,'admin BN40-100'!$B$31,(IF(F108&gt;'admin BN40-100'!$C$30,'admin BN40-100'!$B$30,(IF(F108&gt;'admin BN40-100'!$C$29,'admin BN40-100'!$B$29,IF(F108="","",'admin BN40-100'!$B$28)))))))))))))))))))))))))))</f>
        <v/>
      </c>
      <c r="N108" s="12" t="str">
        <f>IF(ISBLANK(K108),"",IF(K108&gt;'admin BN40-100'!$D$6,"Trouble",IF(K108&gt;'admin BN40-100'!$E$6,"Safe",IF(K108&gt;'admin BN40-100'!$F$6,"Alert",IF(K108&gt;='admin BN40-100'!$G$6,"Danger","")))))</f>
        <v/>
      </c>
      <c r="O108" s="13" t="str">
        <f>IF(ISBLANK(L108),"",IF(L108&gt;'admin BN40-100'!$G$7,"Danger",IF(L108&gt;'admin BN40-100'!$F$7,"Alert",IF(L108&gt;='admin BN40-100'!$E$7,"Safe",""))))</f>
        <v/>
      </c>
      <c r="P108" s="14" t="str">
        <f>(IF(G108&gt;'admin BN40-100'!$C$23,'admin BN40-100'!$B$23,(IF(G108&gt;'admin BN40-100'!$C$22,'admin BN40-100'!$B$22,(IF(G108&gt;'admin BN40-100'!$C$21,'admin BN40-100'!$B$21,(IF(G108&gt;'admin BN40-100'!$C$20,'admin BN40-100'!$B$20,IF(G108&gt;'admin BN40-100'!$C$19,'admin BN40-100'!$B$19,"")))))))))</f>
        <v/>
      </c>
      <c r="Q108" s="14" t="str">
        <f t="shared" si="2"/>
        <v/>
      </c>
      <c r="R108" s="14">
        <f t="shared" si="3"/>
        <v>5</v>
      </c>
      <c r="S108" s="15" t="str">
        <f xml:space="preserve">
IF($R108&gt;0,"Fill in all required fields",
IF($I108&lt;40,"CLO not suitable for this sheet. Please check BN&lt;40 sheet",
IF($I108&gt;100,"CLO not suitable for this sheet. Please check BN &gt;100 sheet",
IF(ISERROR(VLOOKUP(Q108,'admin BN40-100'!J$6:M$89,4,FALSE)),"",VLOOKUP(Q108,'admin BN40-100'!J$6:M$89,4,FALSE)))))</f>
        <v>Fill in all required fields</v>
      </c>
    </row>
    <row r="109" spans="2:19" ht="15">
      <c r="B109" s="10">
        <v>104</v>
      </c>
      <c r="C109" s="41"/>
      <c r="D109" s="42"/>
      <c r="E109" s="42"/>
      <c r="F109" s="42"/>
      <c r="G109" s="42"/>
      <c r="H109" s="42"/>
      <c r="I109" s="42"/>
      <c r="J109" s="42"/>
      <c r="K109" s="42"/>
      <c r="L109" s="42"/>
      <c r="M109" s="11" t="str">
        <f>(IF(F109&gt;'admin BN40-100'!$C$41,'admin BN40-100'!$B$41,(IF(F109&gt;'admin BN40-100'!$C$40,'admin BN40-100'!$B$40,(IF(F109&gt;'admin BN40-100'!$C$39,'admin BN40-100'!$B$39,(IF(F109&gt;'admin BN40-100'!$C$38,'admin BN40-100'!$B$38,(IF(F109&gt;'admin BN40-100'!$C$37,'admin BN40-100'!$B$37,(IF(F109&gt;'admin BN40-100'!$C$36,'admin BN40-100'!$B$36,(IF(F109&gt;'admin BN40-100'!$C$35,'admin BN40-100'!$B$35,(IF(F109&gt;'admin BN40-100'!$C$34,'admin BN40-100'!$B$34,(IF(F109&gt;'admin BN40-100'!$C$33,'admin BN40-100'!$B$33,(IF(F109&gt;'admin BN40-100'!$C$32,'admin BN40-100'!$B$32,(IF(F109&gt;'admin BN40-100'!$C$31,'admin BN40-100'!$B$31,(IF(F109&gt;'admin BN40-100'!$C$30,'admin BN40-100'!$B$30,(IF(F109&gt;'admin BN40-100'!$C$29,'admin BN40-100'!$B$29,IF(F109="","",'admin BN40-100'!$B$28)))))))))))))))))))))))))))</f>
        <v/>
      </c>
      <c r="N109" s="12" t="str">
        <f>IF(ISBLANK(K109),"",IF(K109&gt;'admin BN40-100'!$D$6,"Trouble",IF(K109&gt;'admin BN40-100'!$E$6,"Safe",IF(K109&gt;'admin BN40-100'!$F$6,"Alert",IF(K109&gt;='admin BN40-100'!$G$6,"Danger","")))))</f>
        <v/>
      </c>
      <c r="O109" s="13" t="str">
        <f>IF(ISBLANK(L109),"",IF(L109&gt;'admin BN40-100'!$G$7,"Danger",IF(L109&gt;'admin BN40-100'!$F$7,"Alert",IF(L109&gt;='admin BN40-100'!$E$7,"Safe",""))))</f>
        <v/>
      </c>
      <c r="P109" s="14" t="str">
        <f>(IF(G109&gt;'admin BN40-100'!$C$23,'admin BN40-100'!$B$23,(IF(G109&gt;'admin BN40-100'!$C$22,'admin BN40-100'!$B$22,(IF(G109&gt;'admin BN40-100'!$C$21,'admin BN40-100'!$B$21,(IF(G109&gt;'admin BN40-100'!$C$20,'admin BN40-100'!$B$20,IF(G109&gt;'admin BN40-100'!$C$19,'admin BN40-100'!$B$19,"")))))))))</f>
        <v/>
      </c>
      <c r="Q109" s="14" t="str">
        <f t="shared" si="2"/>
        <v/>
      </c>
      <c r="R109" s="14">
        <f t="shared" si="3"/>
        <v>5</v>
      </c>
      <c r="S109" s="15" t="str">
        <f xml:space="preserve">
IF($R109&gt;0,"Fill in all required fields",
IF($I109&lt;40,"CLO not suitable for this sheet. Please check BN&lt;40 sheet",
IF($I109&gt;100,"CLO not suitable for this sheet. Please check BN &gt;100 sheet",
IF(ISERROR(VLOOKUP(Q109,'admin BN40-100'!J$6:M$89,4,FALSE)),"",VLOOKUP(Q109,'admin BN40-100'!J$6:M$89,4,FALSE)))))</f>
        <v>Fill in all required fields</v>
      </c>
    </row>
    <row r="110" spans="2:19" ht="15">
      <c r="B110" s="10">
        <v>105</v>
      </c>
      <c r="C110" s="41"/>
      <c r="D110" s="42"/>
      <c r="E110" s="42"/>
      <c r="F110" s="42"/>
      <c r="G110" s="42"/>
      <c r="H110" s="42"/>
      <c r="I110" s="42"/>
      <c r="J110" s="42"/>
      <c r="K110" s="42"/>
      <c r="L110" s="42"/>
      <c r="M110" s="11" t="str">
        <f>(IF(F110&gt;'admin BN40-100'!$C$41,'admin BN40-100'!$B$41,(IF(F110&gt;'admin BN40-100'!$C$40,'admin BN40-100'!$B$40,(IF(F110&gt;'admin BN40-100'!$C$39,'admin BN40-100'!$B$39,(IF(F110&gt;'admin BN40-100'!$C$38,'admin BN40-100'!$B$38,(IF(F110&gt;'admin BN40-100'!$C$37,'admin BN40-100'!$B$37,(IF(F110&gt;'admin BN40-100'!$C$36,'admin BN40-100'!$B$36,(IF(F110&gt;'admin BN40-100'!$C$35,'admin BN40-100'!$B$35,(IF(F110&gt;'admin BN40-100'!$C$34,'admin BN40-100'!$B$34,(IF(F110&gt;'admin BN40-100'!$C$33,'admin BN40-100'!$B$33,(IF(F110&gt;'admin BN40-100'!$C$32,'admin BN40-100'!$B$32,(IF(F110&gt;'admin BN40-100'!$C$31,'admin BN40-100'!$B$31,(IF(F110&gt;'admin BN40-100'!$C$30,'admin BN40-100'!$B$30,(IF(F110&gt;'admin BN40-100'!$C$29,'admin BN40-100'!$B$29,IF(F110="","",'admin BN40-100'!$B$28)))))))))))))))))))))))))))</f>
        <v/>
      </c>
      <c r="N110" s="12" t="str">
        <f>IF(ISBLANK(K110),"",IF(K110&gt;'admin BN40-100'!$D$6,"Trouble",IF(K110&gt;'admin BN40-100'!$E$6,"Safe",IF(K110&gt;'admin BN40-100'!$F$6,"Alert",IF(K110&gt;='admin BN40-100'!$G$6,"Danger","")))))</f>
        <v/>
      </c>
      <c r="O110" s="13" t="str">
        <f>IF(ISBLANK(L110),"",IF(L110&gt;'admin BN40-100'!$G$7,"Danger",IF(L110&gt;'admin BN40-100'!$F$7,"Alert",IF(L110&gt;='admin BN40-100'!$E$7,"Safe",""))))</f>
        <v/>
      </c>
      <c r="P110" s="14" t="str">
        <f>(IF(G110&gt;'admin BN40-100'!$C$23,'admin BN40-100'!$B$23,(IF(G110&gt;'admin BN40-100'!$C$22,'admin BN40-100'!$B$22,(IF(G110&gt;'admin BN40-100'!$C$21,'admin BN40-100'!$B$21,(IF(G110&gt;'admin BN40-100'!$C$20,'admin BN40-100'!$B$20,IF(G110&gt;'admin BN40-100'!$C$19,'admin BN40-100'!$B$19,"")))))))))</f>
        <v/>
      </c>
      <c r="Q110" s="14" t="str">
        <f t="shared" si="2"/>
        <v/>
      </c>
      <c r="R110" s="14">
        <f t="shared" si="3"/>
        <v>5</v>
      </c>
      <c r="S110" s="15" t="str">
        <f xml:space="preserve">
IF($R110&gt;0,"Fill in all required fields",
IF($I110&lt;40,"CLO not suitable for this sheet. Please check BN&lt;40 sheet",
IF($I110&gt;100,"CLO not suitable for this sheet. Please check BN &gt;100 sheet",
IF(ISERROR(VLOOKUP(Q110,'admin BN40-100'!J$6:M$89,4,FALSE)),"",VLOOKUP(Q110,'admin BN40-100'!J$6:M$89,4,FALSE)))))</f>
        <v>Fill in all required fields</v>
      </c>
    </row>
    <row r="111" spans="2:19" ht="15">
      <c r="B111" s="10">
        <v>106</v>
      </c>
      <c r="C111" s="41"/>
      <c r="D111" s="42"/>
      <c r="E111" s="42"/>
      <c r="F111" s="42"/>
      <c r="G111" s="42"/>
      <c r="H111" s="42"/>
      <c r="I111" s="42"/>
      <c r="J111" s="42"/>
      <c r="K111" s="42"/>
      <c r="L111" s="42"/>
      <c r="M111" s="11" t="str">
        <f>(IF(F111&gt;'admin BN40-100'!$C$41,'admin BN40-100'!$B$41,(IF(F111&gt;'admin BN40-100'!$C$40,'admin BN40-100'!$B$40,(IF(F111&gt;'admin BN40-100'!$C$39,'admin BN40-100'!$B$39,(IF(F111&gt;'admin BN40-100'!$C$38,'admin BN40-100'!$B$38,(IF(F111&gt;'admin BN40-100'!$C$37,'admin BN40-100'!$B$37,(IF(F111&gt;'admin BN40-100'!$C$36,'admin BN40-100'!$B$36,(IF(F111&gt;'admin BN40-100'!$C$35,'admin BN40-100'!$B$35,(IF(F111&gt;'admin BN40-100'!$C$34,'admin BN40-100'!$B$34,(IF(F111&gt;'admin BN40-100'!$C$33,'admin BN40-100'!$B$33,(IF(F111&gt;'admin BN40-100'!$C$32,'admin BN40-100'!$B$32,(IF(F111&gt;'admin BN40-100'!$C$31,'admin BN40-100'!$B$31,(IF(F111&gt;'admin BN40-100'!$C$30,'admin BN40-100'!$B$30,(IF(F111&gt;'admin BN40-100'!$C$29,'admin BN40-100'!$B$29,IF(F111="","",'admin BN40-100'!$B$28)))))))))))))))))))))))))))</f>
        <v/>
      </c>
      <c r="N111" s="12" t="str">
        <f>IF(ISBLANK(K111),"",IF(K111&gt;'admin BN40-100'!$D$6,"Trouble",IF(K111&gt;'admin BN40-100'!$E$6,"Safe",IF(K111&gt;'admin BN40-100'!$F$6,"Alert",IF(K111&gt;='admin BN40-100'!$G$6,"Danger","")))))</f>
        <v/>
      </c>
      <c r="O111" s="13" t="str">
        <f>IF(ISBLANK(L111),"",IF(L111&gt;'admin BN40-100'!$G$7,"Danger",IF(L111&gt;'admin BN40-100'!$F$7,"Alert",IF(L111&gt;='admin BN40-100'!$E$7,"Safe",""))))</f>
        <v/>
      </c>
      <c r="P111" s="14" t="str">
        <f>(IF(G111&gt;'admin BN40-100'!$C$23,'admin BN40-100'!$B$23,(IF(G111&gt;'admin BN40-100'!$C$22,'admin BN40-100'!$B$22,(IF(G111&gt;'admin BN40-100'!$C$21,'admin BN40-100'!$B$21,(IF(G111&gt;'admin BN40-100'!$C$20,'admin BN40-100'!$B$20,IF(G111&gt;'admin BN40-100'!$C$19,'admin BN40-100'!$B$19,"")))))))))</f>
        <v/>
      </c>
      <c r="Q111" s="14" t="str">
        <f t="shared" si="2"/>
        <v/>
      </c>
      <c r="R111" s="14">
        <f t="shared" si="3"/>
        <v>5</v>
      </c>
      <c r="S111" s="15" t="str">
        <f xml:space="preserve">
IF($R111&gt;0,"Fill in all required fields",
IF($I111&lt;40,"CLO not suitable for this sheet. Please check BN&lt;40 sheet",
IF($I111&gt;100,"CLO not suitable for this sheet. Please check BN &gt;100 sheet",
IF(ISERROR(VLOOKUP(Q111,'admin BN40-100'!J$6:M$89,4,FALSE)),"",VLOOKUP(Q111,'admin BN40-100'!J$6:M$89,4,FALSE)))))</f>
        <v>Fill in all required fields</v>
      </c>
    </row>
    <row r="112" spans="2:19" ht="15">
      <c r="B112" s="10">
        <v>107</v>
      </c>
      <c r="C112" s="41"/>
      <c r="D112" s="42"/>
      <c r="E112" s="42"/>
      <c r="F112" s="42"/>
      <c r="G112" s="42"/>
      <c r="H112" s="42"/>
      <c r="I112" s="42"/>
      <c r="J112" s="42"/>
      <c r="K112" s="42"/>
      <c r="L112" s="42"/>
      <c r="M112" s="11" t="str">
        <f>(IF(F112&gt;'admin BN40-100'!$C$41,'admin BN40-100'!$B$41,(IF(F112&gt;'admin BN40-100'!$C$40,'admin BN40-100'!$B$40,(IF(F112&gt;'admin BN40-100'!$C$39,'admin BN40-100'!$B$39,(IF(F112&gt;'admin BN40-100'!$C$38,'admin BN40-100'!$B$38,(IF(F112&gt;'admin BN40-100'!$C$37,'admin BN40-100'!$B$37,(IF(F112&gt;'admin BN40-100'!$C$36,'admin BN40-100'!$B$36,(IF(F112&gt;'admin BN40-100'!$C$35,'admin BN40-100'!$B$35,(IF(F112&gt;'admin BN40-100'!$C$34,'admin BN40-100'!$B$34,(IF(F112&gt;'admin BN40-100'!$C$33,'admin BN40-100'!$B$33,(IF(F112&gt;'admin BN40-100'!$C$32,'admin BN40-100'!$B$32,(IF(F112&gt;'admin BN40-100'!$C$31,'admin BN40-100'!$B$31,(IF(F112&gt;'admin BN40-100'!$C$30,'admin BN40-100'!$B$30,(IF(F112&gt;'admin BN40-100'!$C$29,'admin BN40-100'!$B$29,IF(F112="","",'admin BN40-100'!$B$28)))))))))))))))))))))))))))</f>
        <v/>
      </c>
      <c r="N112" s="12" t="str">
        <f>IF(ISBLANK(K112),"",IF(K112&gt;'admin BN40-100'!$D$6,"Trouble",IF(K112&gt;'admin BN40-100'!$E$6,"Safe",IF(K112&gt;'admin BN40-100'!$F$6,"Alert",IF(K112&gt;='admin BN40-100'!$G$6,"Danger","")))))</f>
        <v/>
      </c>
      <c r="O112" s="13" t="str">
        <f>IF(ISBLANK(L112),"",IF(L112&gt;'admin BN40-100'!$G$7,"Danger",IF(L112&gt;'admin BN40-100'!$F$7,"Alert",IF(L112&gt;='admin BN40-100'!$E$7,"Safe",""))))</f>
        <v/>
      </c>
      <c r="P112" s="14" t="str">
        <f>(IF(G112&gt;'admin BN40-100'!$C$23,'admin BN40-100'!$B$23,(IF(G112&gt;'admin BN40-100'!$C$22,'admin BN40-100'!$B$22,(IF(G112&gt;'admin BN40-100'!$C$21,'admin BN40-100'!$B$21,(IF(G112&gt;'admin BN40-100'!$C$20,'admin BN40-100'!$B$20,IF(G112&gt;'admin BN40-100'!$C$19,'admin BN40-100'!$B$19,"")))))))))</f>
        <v/>
      </c>
      <c r="Q112" s="14" t="str">
        <f t="shared" si="2"/>
        <v/>
      </c>
      <c r="R112" s="14">
        <f t="shared" si="3"/>
        <v>5</v>
      </c>
      <c r="S112" s="15" t="str">
        <f xml:space="preserve">
IF($R112&gt;0,"Fill in all required fields",
IF($I112&lt;40,"CLO not suitable for this sheet. Please check BN&lt;40 sheet",
IF($I112&gt;100,"CLO not suitable for this sheet. Please check BN &gt;100 sheet",
IF(ISERROR(VLOOKUP(Q112,'admin BN40-100'!J$6:M$89,4,FALSE)),"",VLOOKUP(Q112,'admin BN40-100'!J$6:M$89,4,FALSE)))))</f>
        <v>Fill in all required fields</v>
      </c>
    </row>
    <row r="113" spans="2:19" ht="15">
      <c r="B113" s="10">
        <v>108</v>
      </c>
      <c r="C113" s="41"/>
      <c r="D113" s="42"/>
      <c r="E113" s="42"/>
      <c r="F113" s="42"/>
      <c r="G113" s="42"/>
      <c r="H113" s="42"/>
      <c r="I113" s="42"/>
      <c r="J113" s="42"/>
      <c r="K113" s="42"/>
      <c r="L113" s="42"/>
      <c r="M113" s="11" t="str">
        <f>(IF(F113&gt;'admin BN40-100'!$C$41,'admin BN40-100'!$B$41,(IF(F113&gt;'admin BN40-100'!$C$40,'admin BN40-100'!$B$40,(IF(F113&gt;'admin BN40-100'!$C$39,'admin BN40-100'!$B$39,(IF(F113&gt;'admin BN40-100'!$C$38,'admin BN40-100'!$B$38,(IF(F113&gt;'admin BN40-100'!$C$37,'admin BN40-100'!$B$37,(IF(F113&gt;'admin BN40-100'!$C$36,'admin BN40-100'!$B$36,(IF(F113&gt;'admin BN40-100'!$C$35,'admin BN40-100'!$B$35,(IF(F113&gt;'admin BN40-100'!$C$34,'admin BN40-100'!$B$34,(IF(F113&gt;'admin BN40-100'!$C$33,'admin BN40-100'!$B$33,(IF(F113&gt;'admin BN40-100'!$C$32,'admin BN40-100'!$B$32,(IF(F113&gt;'admin BN40-100'!$C$31,'admin BN40-100'!$B$31,(IF(F113&gt;'admin BN40-100'!$C$30,'admin BN40-100'!$B$30,(IF(F113&gt;'admin BN40-100'!$C$29,'admin BN40-100'!$B$29,IF(F113="","",'admin BN40-100'!$B$28)))))))))))))))))))))))))))</f>
        <v/>
      </c>
      <c r="N113" s="12" t="str">
        <f>IF(ISBLANK(K113),"",IF(K113&gt;'admin BN40-100'!$D$6,"Trouble",IF(K113&gt;'admin BN40-100'!$E$6,"Safe",IF(K113&gt;'admin BN40-100'!$F$6,"Alert",IF(K113&gt;='admin BN40-100'!$G$6,"Danger","")))))</f>
        <v/>
      </c>
      <c r="O113" s="13" t="str">
        <f>IF(ISBLANK(L113),"",IF(L113&gt;'admin BN40-100'!$G$7,"Danger",IF(L113&gt;'admin BN40-100'!$F$7,"Alert",IF(L113&gt;='admin BN40-100'!$E$7,"Safe",""))))</f>
        <v/>
      </c>
      <c r="P113" s="14" t="str">
        <f>(IF(G113&gt;'admin BN40-100'!$C$23,'admin BN40-100'!$B$23,(IF(G113&gt;'admin BN40-100'!$C$22,'admin BN40-100'!$B$22,(IF(G113&gt;'admin BN40-100'!$C$21,'admin BN40-100'!$B$21,(IF(G113&gt;'admin BN40-100'!$C$20,'admin BN40-100'!$B$20,IF(G113&gt;'admin BN40-100'!$C$19,'admin BN40-100'!$B$19,"")))))))))</f>
        <v/>
      </c>
      <c r="Q113" s="14" t="str">
        <f t="shared" si="2"/>
        <v/>
      </c>
      <c r="R113" s="14">
        <f t="shared" si="3"/>
        <v>5</v>
      </c>
      <c r="S113" s="15" t="str">
        <f xml:space="preserve">
IF($R113&gt;0,"Fill in all required fields",
IF($I113&lt;40,"CLO not suitable for this sheet. Please check BN&lt;40 sheet",
IF($I113&gt;100,"CLO not suitable for this sheet. Please check BN &gt;100 sheet",
IF(ISERROR(VLOOKUP(Q113,'admin BN40-100'!J$6:M$89,4,FALSE)),"",VLOOKUP(Q113,'admin BN40-100'!J$6:M$89,4,FALSE)))))</f>
        <v>Fill in all required fields</v>
      </c>
    </row>
    <row r="114" spans="2:19" ht="15">
      <c r="B114" s="10">
        <v>109</v>
      </c>
      <c r="C114" s="41"/>
      <c r="D114" s="42"/>
      <c r="E114" s="42"/>
      <c r="F114" s="42"/>
      <c r="G114" s="42"/>
      <c r="H114" s="42"/>
      <c r="I114" s="42"/>
      <c r="J114" s="42"/>
      <c r="K114" s="42"/>
      <c r="L114" s="42"/>
      <c r="M114" s="11" t="str">
        <f>(IF(F114&gt;'admin BN40-100'!$C$41,'admin BN40-100'!$B$41,(IF(F114&gt;'admin BN40-100'!$C$40,'admin BN40-100'!$B$40,(IF(F114&gt;'admin BN40-100'!$C$39,'admin BN40-100'!$B$39,(IF(F114&gt;'admin BN40-100'!$C$38,'admin BN40-100'!$B$38,(IF(F114&gt;'admin BN40-100'!$C$37,'admin BN40-100'!$B$37,(IF(F114&gt;'admin BN40-100'!$C$36,'admin BN40-100'!$B$36,(IF(F114&gt;'admin BN40-100'!$C$35,'admin BN40-100'!$B$35,(IF(F114&gt;'admin BN40-100'!$C$34,'admin BN40-100'!$B$34,(IF(F114&gt;'admin BN40-100'!$C$33,'admin BN40-100'!$B$33,(IF(F114&gt;'admin BN40-100'!$C$32,'admin BN40-100'!$B$32,(IF(F114&gt;'admin BN40-100'!$C$31,'admin BN40-100'!$B$31,(IF(F114&gt;'admin BN40-100'!$C$30,'admin BN40-100'!$B$30,(IF(F114&gt;'admin BN40-100'!$C$29,'admin BN40-100'!$B$29,IF(F114="","",'admin BN40-100'!$B$28)))))))))))))))))))))))))))</f>
        <v/>
      </c>
      <c r="N114" s="12" t="str">
        <f>IF(ISBLANK(K114),"",IF(K114&gt;'admin BN40-100'!$D$6,"Trouble",IF(K114&gt;'admin BN40-100'!$E$6,"Safe",IF(K114&gt;'admin BN40-100'!$F$6,"Alert",IF(K114&gt;='admin BN40-100'!$G$6,"Danger","")))))</f>
        <v/>
      </c>
      <c r="O114" s="13" t="str">
        <f>IF(ISBLANK(L114),"",IF(L114&gt;'admin BN40-100'!$G$7,"Danger",IF(L114&gt;'admin BN40-100'!$F$7,"Alert",IF(L114&gt;='admin BN40-100'!$E$7,"Safe",""))))</f>
        <v/>
      </c>
      <c r="P114" s="14" t="str">
        <f>(IF(G114&gt;'admin BN40-100'!$C$23,'admin BN40-100'!$B$23,(IF(G114&gt;'admin BN40-100'!$C$22,'admin BN40-100'!$B$22,(IF(G114&gt;'admin BN40-100'!$C$21,'admin BN40-100'!$B$21,(IF(G114&gt;'admin BN40-100'!$C$20,'admin BN40-100'!$B$20,IF(G114&gt;'admin BN40-100'!$C$19,'admin BN40-100'!$B$19,"")))))))))</f>
        <v/>
      </c>
      <c r="Q114" s="14" t="str">
        <f t="shared" si="2"/>
        <v/>
      </c>
      <c r="R114" s="14">
        <f t="shared" si="3"/>
        <v>5</v>
      </c>
      <c r="S114" s="15" t="str">
        <f xml:space="preserve">
IF($R114&gt;0,"Fill in all required fields",
IF($I114&lt;40,"CLO not suitable for this sheet. Please check BN&lt;40 sheet",
IF($I114&gt;100,"CLO not suitable for this sheet. Please check BN &gt;100 sheet",
IF(ISERROR(VLOOKUP(Q114,'admin BN40-100'!J$6:M$89,4,FALSE)),"",VLOOKUP(Q114,'admin BN40-100'!J$6:M$89,4,FALSE)))))</f>
        <v>Fill in all required fields</v>
      </c>
    </row>
    <row r="115" spans="2:19" ht="15">
      <c r="B115" s="10">
        <v>110</v>
      </c>
      <c r="C115" s="41"/>
      <c r="D115" s="42"/>
      <c r="E115" s="42"/>
      <c r="F115" s="42"/>
      <c r="G115" s="42"/>
      <c r="H115" s="42"/>
      <c r="I115" s="42"/>
      <c r="J115" s="42"/>
      <c r="K115" s="42"/>
      <c r="L115" s="42"/>
      <c r="M115" s="11" t="str">
        <f>(IF(F115&gt;'admin BN40-100'!$C$41,'admin BN40-100'!$B$41,(IF(F115&gt;'admin BN40-100'!$C$40,'admin BN40-100'!$B$40,(IF(F115&gt;'admin BN40-100'!$C$39,'admin BN40-100'!$B$39,(IF(F115&gt;'admin BN40-100'!$C$38,'admin BN40-100'!$B$38,(IF(F115&gt;'admin BN40-100'!$C$37,'admin BN40-100'!$B$37,(IF(F115&gt;'admin BN40-100'!$C$36,'admin BN40-100'!$B$36,(IF(F115&gt;'admin BN40-100'!$C$35,'admin BN40-100'!$B$35,(IF(F115&gt;'admin BN40-100'!$C$34,'admin BN40-100'!$B$34,(IF(F115&gt;'admin BN40-100'!$C$33,'admin BN40-100'!$B$33,(IF(F115&gt;'admin BN40-100'!$C$32,'admin BN40-100'!$B$32,(IF(F115&gt;'admin BN40-100'!$C$31,'admin BN40-100'!$B$31,(IF(F115&gt;'admin BN40-100'!$C$30,'admin BN40-100'!$B$30,(IF(F115&gt;'admin BN40-100'!$C$29,'admin BN40-100'!$B$29,IF(F115="","",'admin BN40-100'!$B$28)))))))))))))))))))))))))))</f>
        <v/>
      </c>
      <c r="N115" s="12" t="str">
        <f>IF(ISBLANK(K115),"",IF(K115&gt;'admin BN40-100'!$D$6,"Trouble",IF(K115&gt;'admin BN40-100'!$E$6,"Safe",IF(K115&gt;'admin BN40-100'!$F$6,"Alert",IF(K115&gt;='admin BN40-100'!$G$6,"Danger","")))))</f>
        <v/>
      </c>
      <c r="O115" s="13" t="str">
        <f>IF(ISBLANK(L115),"",IF(L115&gt;'admin BN40-100'!$G$7,"Danger",IF(L115&gt;'admin BN40-100'!$F$7,"Alert",IF(L115&gt;='admin BN40-100'!$E$7,"Safe",""))))</f>
        <v/>
      </c>
      <c r="P115" s="14" t="str">
        <f>(IF(G115&gt;'admin BN40-100'!$C$23,'admin BN40-100'!$B$23,(IF(G115&gt;'admin BN40-100'!$C$22,'admin BN40-100'!$B$22,(IF(G115&gt;'admin BN40-100'!$C$21,'admin BN40-100'!$B$21,(IF(G115&gt;'admin BN40-100'!$C$20,'admin BN40-100'!$B$20,IF(G115&gt;'admin BN40-100'!$C$19,'admin BN40-100'!$B$19,"")))))))))</f>
        <v/>
      </c>
      <c r="Q115" s="14" t="str">
        <f t="shared" si="2"/>
        <v/>
      </c>
      <c r="R115" s="14">
        <f t="shared" si="3"/>
        <v>5</v>
      </c>
      <c r="S115" s="15" t="str">
        <f xml:space="preserve">
IF($R115&gt;0,"Fill in all required fields",
IF($I115&lt;40,"CLO not suitable for this sheet. Please check BN&lt;40 sheet",
IF($I115&gt;100,"CLO not suitable for this sheet. Please check BN &gt;100 sheet",
IF(ISERROR(VLOOKUP(Q115,'admin BN40-100'!J$6:M$89,4,FALSE)),"",VLOOKUP(Q115,'admin BN40-100'!J$6:M$89,4,FALSE)))))</f>
        <v>Fill in all required fields</v>
      </c>
    </row>
    <row r="116" spans="2:19" ht="15">
      <c r="B116" s="10">
        <v>111</v>
      </c>
      <c r="C116" s="41"/>
      <c r="D116" s="42"/>
      <c r="E116" s="42"/>
      <c r="F116" s="42"/>
      <c r="G116" s="42"/>
      <c r="H116" s="42"/>
      <c r="I116" s="42"/>
      <c r="J116" s="42"/>
      <c r="K116" s="42"/>
      <c r="L116" s="42"/>
      <c r="M116" s="11" t="str">
        <f>(IF(F116&gt;'admin BN40-100'!$C$41,'admin BN40-100'!$B$41,(IF(F116&gt;'admin BN40-100'!$C$40,'admin BN40-100'!$B$40,(IF(F116&gt;'admin BN40-100'!$C$39,'admin BN40-100'!$B$39,(IF(F116&gt;'admin BN40-100'!$C$38,'admin BN40-100'!$B$38,(IF(F116&gt;'admin BN40-100'!$C$37,'admin BN40-100'!$B$37,(IF(F116&gt;'admin BN40-100'!$C$36,'admin BN40-100'!$B$36,(IF(F116&gt;'admin BN40-100'!$C$35,'admin BN40-100'!$B$35,(IF(F116&gt;'admin BN40-100'!$C$34,'admin BN40-100'!$B$34,(IF(F116&gt;'admin BN40-100'!$C$33,'admin BN40-100'!$B$33,(IF(F116&gt;'admin BN40-100'!$C$32,'admin BN40-100'!$B$32,(IF(F116&gt;'admin BN40-100'!$C$31,'admin BN40-100'!$B$31,(IF(F116&gt;'admin BN40-100'!$C$30,'admin BN40-100'!$B$30,(IF(F116&gt;'admin BN40-100'!$C$29,'admin BN40-100'!$B$29,IF(F116="","",'admin BN40-100'!$B$28)))))))))))))))))))))))))))</f>
        <v/>
      </c>
      <c r="N116" s="12" t="str">
        <f>IF(ISBLANK(K116),"",IF(K116&gt;'admin BN40-100'!$D$6,"Trouble",IF(K116&gt;'admin BN40-100'!$E$6,"Safe",IF(K116&gt;'admin BN40-100'!$F$6,"Alert",IF(K116&gt;='admin BN40-100'!$G$6,"Danger","")))))</f>
        <v/>
      </c>
      <c r="O116" s="13" t="str">
        <f>IF(ISBLANK(L116),"",IF(L116&gt;'admin BN40-100'!$G$7,"Danger",IF(L116&gt;'admin BN40-100'!$F$7,"Alert",IF(L116&gt;='admin BN40-100'!$E$7,"Safe",""))))</f>
        <v/>
      </c>
      <c r="P116" s="14" t="str">
        <f>(IF(G116&gt;'admin BN40-100'!$C$23,'admin BN40-100'!$B$23,(IF(G116&gt;'admin BN40-100'!$C$22,'admin BN40-100'!$B$22,(IF(G116&gt;'admin BN40-100'!$C$21,'admin BN40-100'!$B$21,(IF(G116&gt;'admin BN40-100'!$C$20,'admin BN40-100'!$B$20,IF(G116&gt;'admin BN40-100'!$C$19,'admin BN40-100'!$B$19,"")))))))))</f>
        <v/>
      </c>
      <c r="Q116" s="14" t="str">
        <f t="shared" si="2"/>
        <v/>
      </c>
      <c r="R116" s="14">
        <f t="shared" si="3"/>
        <v>5</v>
      </c>
      <c r="S116" s="15" t="str">
        <f xml:space="preserve">
IF($R116&gt;0,"Fill in all required fields",
IF($I116&lt;40,"CLO not suitable for this sheet. Please check BN&lt;40 sheet",
IF($I116&gt;100,"CLO not suitable for this sheet. Please check BN &gt;100 sheet",
IF(ISERROR(VLOOKUP(Q116,'admin BN40-100'!J$6:M$89,4,FALSE)),"",VLOOKUP(Q116,'admin BN40-100'!J$6:M$89,4,FALSE)))))</f>
        <v>Fill in all required fields</v>
      </c>
    </row>
    <row r="117" spans="2:19" ht="15">
      <c r="B117" s="10">
        <v>112</v>
      </c>
      <c r="C117" s="41"/>
      <c r="D117" s="42"/>
      <c r="E117" s="42"/>
      <c r="F117" s="42"/>
      <c r="G117" s="42"/>
      <c r="H117" s="42"/>
      <c r="I117" s="42"/>
      <c r="J117" s="42"/>
      <c r="K117" s="42"/>
      <c r="L117" s="42"/>
      <c r="M117" s="11" t="str">
        <f>(IF(F117&gt;'admin BN40-100'!$C$41,'admin BN40-100'!$B$41,(IF(F117&gt;'admin BN40-100'!$C$40,'admin BN40-100'!$B$40,(IF(F117&gt;'admin BN40-100'!$C$39,'admin BN40-100'!$B$39,(IF(F117&gt;'admin BN40-100'!$C$38,'admin BN40-100'!$B$38,(IF(F117&gt;'admin BN40-100'!$C$37,'admin BN40-100'!$B$37,(IF(F117&gt;'admin BN40-100'!$C$36,'admin BN40-100'!$B$36,(IF(F117&gt;'admin BN40-100'!$C$35,'admin BN40-100'!$B$35,(IF(F117&gt;'admin BN40-100'!$C$34,'admin BN40-100'!$B$34,(IF(F117&gt;'admin BN40-100'!$C$33,'admin BN40-100'!$B$33,(IF(F117&gt;'admin BN40-100'!$C$32,'admin BN40-100'!$B$32,(IF(F117&gt;'admin BN40-100'!$C$31,'admin BN40-100'!$B$31,(IF(F117&gt;'admin BN40-100'!$C$30,'admin BN40-100'!$B$30,(IF(F117&gt;'admin BN40-100'!$C$29,'admin BN40-100'!$B$29,IF(F117="","",'admin BN40-100'!$B$28)))))))))))))))))))))))))))</f>
        <v/>
      </c>
      <c r="N117" s="12" t="str">
        <f>IF(ISBLANK(K117),"",IF(K117&gt;'admin BN40-100'!$D$6,"Trouble",IF(K117&gt;'admin BN40-100'!$E$6,"Safe",IF(K117&gt;'admin BN40-100'!$F$6,"Alert",IF(K117&gt;='admin BN40-100'!$G$6,"Danger","")))))</f>
        <v/>
      </c>
      <c r="O117" s="13" t="str">
        <f>IF(ISBLANK(L117),"",IF(L117&gt;'admin BN40-100'!$G$7,"Danger",IF(L117&gt;'admin BN40-100'!$F$7,"Alert",IF(L117&gt;='admin BN40-100'!$E$7,"Safe",""))))</f>
        <v/>
      </c>
      <c r="P117" s="14" t="str">
        <f>(IF(G117&gt;'admin BN40-100'!$C$23,'admin BN40-100'!$B$23,(IF(G117&gt;'admin BN40-100'!$C$22,'admin BN40-100'!$B$22,(IF(G117&gt;'admin BN40-100'!$C$21,'admin BN40-100'!$B$21,(IF(G117&gt;'admin BN40-100'!$C$20,'admin BN40-100'!$B$20,IF(G117&gt;'admin BN40-100'!$C$19,'admin BN40-100'!$B$19,"")))))))))</f>
        <v/>
      </c>
      <c r="Q117" s="14" t="str">
        <f t="shared" si="2"/>
        <v/>
      </c>
      <c r="R117" s="14">
        <f t="shared" si="3"/>
        <v>5</v>
      </c>
      <c r="S117" s="15" t="str">
        <f xml:space="preserve">
IF($R117&gt;0,"Fill in all required fields",
IF($I117&lt;40,"CLO not suitable for this sheet. Please check BN&lt;40 sheet",
IF($I117&gt;100,"CLO not suitable for this sheet. Please check BN &gt;100 sheet",
IF(ISERROR(VLOOKUP(Q117,'admin BN40-100'!J$6:M$89,4,FALSE)),"",VLOOKUP(Q117,'admin BN40-100'!J$6:M$89,4,FALSE)))))</f>
        <v>Fill in all required fields</v>
      </c>
    </row>
    <row r="118" spans="2:19" ht="15">
      <c r="B118" s="10">
        <v>113</v>
      </c>
      <c r="C118" s="41"/>
      <c r="D118" s="42"/>
      <c r="E118" s="42"/>
      <c r="F118" s="42"/>
      <c r="G118" s="42"/>
      <c r="H118" s="42"/>
      <c r="I118" s="42"/>
      <c r="J118" s="42"/>
      <c r="K118" s="42"/>
      <c r="L118" s="42"/>
      <c r="M118" s="11" t="str">
        <f>(IF(F118&gt;'admin BN40-100'!$C$41,'admin BN40-100'!$B$41,(IF(F118&gt;'admin BN40-100'!$C$40,'admin BN40-100'!$B$40,(IF(F118&gt;'admin BN40-100'!$C$39,'admin BN40-100'!$B$39,(IF(F118&gt;'admin BN40-100'!$C$38,'admin BN40-100'!$B$38,(IF(F118&gt;'admin BN40-100'!$C$37,'admin BN40-100'!$B$37,(IF(F118&gt;'admin BN40-100'!$C$36,'admin BN40-100'!$B$36,(IF(F118&gt;'admin BN40-100'!$C$35,'admin BN40-100'!$B$35,(IF(F118&gt;'admin BN40-100'!$C$34,'admin BN40-100'!$B$34,(IF(F118&gt;'admin BN40-100'!$C$33,'admin BN40-100'!$B$33,(IF(F118&gt;'admin BN40-100'!$C$32,'admin BN40-100'!$B$32,(IF(F118&gt;'admin BN40-100'!$C$31,'admin BN40-100'!$B$31,(IF(F118&gt;'admin BN40-100'!$C$30,'admin BN40-100'!$B$30,(IF(F118&gt;'admin BN40-100'!$C$29,'admin BN40-100'!$B$29,IF(F118="","",'admin BN40-100'!$B$28)))))))))))))))))))))))))))</f>
        <v/>
      </c>
      <c r="N118" s="12" t="str">
        <f>IF(ISBLANK(K118),"",IF(K118&gt;'admin BN40-100'!$D$6,"Trouble",IF(K118&gt;'admin BN40-100'!$E$6,"Safe",IF(K118&gt;'admin BN40-100'!$F$6,"Alert",IF(K118&gt;='admin BN40-100'!$G$6,"Danger","")))))</f>
        <v/>
      </c>
      <c r="O118" s="13" t="str">
        <f>IF(ISBLANK(L118),"",IF(L118&gt;'admin BN40-100'!$G$7,"Danger",IF(L118&gt;'admin BN40-100'!$F$7,"Alert",IF(L118&gt;='admin BN40-100'!$E$7,"Safe",""))))</f>
        <v/>
      </c>
      <c r="P118" s="14" t="str">
        <f>(IF(G118&gt;'admin BN40-100'!$C$23,'admin BN40-100'!$B$23,(IF(G118&gt;'admin BN40-100'!$C$22,'admin BN40-100'!$B$22,(IF(G118&gt;'admin BN40-100'!$C$21,'admin BN40-100'!$B$21,(IF(G118&gt;'admin BN40-100'!$C$20,'admin BN40-100'!$B$20,IF(G118&gt;'admin BN40-100'!$C$19,'admin BN40-100'!$B$19,"")))))))))</f>
        <v/>
      </c>
      <c r="Q118" s="14" t="str">
        <f t="shared" si="2"/>
        <v/>
      </c>
      <c r="R118" s="14">
        <f t="shared" si="3"/>
        <v>5</v>
      </c>
      <c r="S118" s="15" t="str">
        <f xml:space="preserve">
IF($R118&gt;0,"Fill in all required fields",
IF($I118&lt;40,"CLO not suitable for this sheet. Please check BN&lt;40 sheet",
IF($I118&gt;100,"CLO not suitable for this sheet. Please check BN &gt;100 sheet",
IF(ISERROR(VLOOKUP(Q118,'admin BN40-100'!J$6:M$89,4,FALSE)),"",VLOOKUP(Q118,'admin BN40-100'!J$6:M$89,4,FALSE)))))</f>
        <v>Fill in all required fields</v>
      </c>
    </row>
    <row r="119" spans="2:19" ht="15">
      <c r="B119" s="10">
        <v>114</v>
      </c>
      <c r="C119" s="41"/>
      <c r="D119" s="42"/>
      <c r="E119" s="42"/>
      <c r="F119" s="42"/>
      <c r="G119" s="42"/>
      <c r="H119" s="42"/>
      <c r="I119" s="42"/>
      <c r="J119" s="42"/>
      <c r="K119" s="42"/>
      <c r="L119" s="42"/>
      <c r="M119" s="11" t="str">
        <f>(IF(F119&gt;'admin BN40-100'!$C$41,'admin BN40-100'!$B$41,(IF(F119&gt;'admin BN40-100'!$C$40,'admin BN40-100'!$B$40,(IF(F119&gt;'admin BN40-100'!$C$39,'admin BN40-100'!$B$39,(IF(F119&gt;'admin BN40-100'!$C$38,'admin BN40-100'!$B$38,(IF(F119&gt;'admin BN40-100'!$C$37,'admin BN40-100'!$B$37,(IF(F119&gt;'admin BN40-100'!$C$36,'admin BN40-100'!$B$36,(IF(F119&gt;'admin BN40-100'!$C$35,'admin BN40-100'!$B$35,(IF(F119&gt;'admin BN40-100'!$C$34,'admin BN40-100'!$B$34,(IF(F119&gt;'admin BN40-100'!$C$33,'admin BN40-100'!$B$33,(IF(F119&gt;'admin BN40-100'!$C$32,'admin BN40-100'!$B$32,(IF(F119&gt;'admin BN40-100'!$C$31,'admin BN40-100'!$B$31,(IF(F119&gt;'admin BN40-100'!$C$30,'admin BN40-100'!$B$30,(IF(F119&gt;'admin BN40-100'!$C$29,'admin BN40-100'!$B$29,IF(F119="","",'admin BN40-100'!$B$28)))))))))))))))))))))))))))</f>
        <v/>
      </c>
      <c r="N119" s="12" t="str">
        <f>IF(ISBLANK(K119),"",IF(K119&gt;'admin BN40-100'!$D$6,"Trouble",IF(K119&gt;'admin BN40-100'!$E$6,"Safe",IF(K119&gt;'admin BN40-100'!$F$6,"Alert",IF(K119&gt;='admin BN40-100'!$G$6,"Danger","")))))</f>
        <v/>
      </c>
      <c r="O119" s="13" t="str">
        <f>IF(ISBLANK(L119),"",IF(L119&gt;'admin BN40-100'!$G$7,"Danger",IF(L119&gt;'admin BN40-100'!$F$7,"Alert",IF(L119&gt;='admin BN40-100'!$E$7,"Safe",""))))</f>
        <v/>
      </c>
      <c r="P119" s="14" t="str">
        <f>(IF(G119&gt;'admin BN40-100'!$C$23,'admin BN40-100'!$B$23,(IF(G119&gt;'admin BN40-100'!$C$22,'admin BN40-100'!$B$22,(IF(G119&gt;'admin BN40-100'!$C$21,'admin BN40-100'!$B$21,(IF(G119&gt;'admin BN40-100'!$C$20,'admin BN40-100'!$B$20,IF(G119&gt;'admin BN40-100'!$C$19,'admin BN40-100'!$B$19,"")))))))))</f>
        <v/>
      </c>
      <c r="Q119" s="14" t="str">
        <f t="shared" si="2"/>
        <v/>
      </c>
      <c r="R119" s="14">
        <f t="shared" si="3"/>
        <v>5</v>
      </c>
      <c r="S119" s="15" t="str">
        <f xml:space="preserve">
IF($R119&gt;0,"Fill in all required fields",
IF($I119&lt;40,"CLO not suitable for this sheet. Please check BN&lt;40 sheet",
IF($I119&gt;100,"CLO not suitable for this sheet. Please check BN &gt;100 sheet",
IF(ISERROR(VLOOKUP(Q119,'admin BN40-100'!J$6:M$89,4,FALSE)),"",VLOOKUP(Q119,'admin BN40-100'!J$6:M$89,4,FALSE)))))</f>
        <v>Fill in all required fields</v>
      </c>
    </row>
    <row r="120" spans="2:19" ht="15">
      <c r="B120" s="10">
        <v>115</v>
      </c>
      <c r="C120" s="41"/>
      <c r="D120" s="42"/>
      <c r="E120" s="42"/>
      <c r="F120" s="42"/>
      <c r="G120" s="42"/>
      <c r="H120" s="42"/>
      <c r="I120" s="42"/>
      <c r="J120" s="42"/>
      <c r="K120" s="42"/>
      <c r="L120" s="42"/>
      <c r="M120" s="11" t="str">
        <f>(IF(F120&gt;'admin BN40-100'!$C$41,'admin BN40-100'!$B$41,(IF(F120&gt;'admin BN40-100'!$C$40,'admin BN40-100'!$B$40,(IF(F120&gt;'admin BN40-100'!$C$39,'admin BN40-100'!$B$39,(IF(F120&gt;'admin BN40-100'!$C$38,'admin BN40-100'!$B$38,(IF(F120&gt;'admin BN40-100'!$C$37,'admin BN40-100'!$B$37,(IF(F120&gt;'admin BN40-100'!$C$36,'admin BN40-100'!$B$36,(IF(F120&gt;'admin BN40-100'!$C$35,'admin BN40-100'!$B$35,(IF(F120&gt;'admin BN40-100'!$C$34,'admin BN40-100'!$B$34,(IF(F120&gt;'admin BN40-100'!$C$33,'admin BN40-100'!$B$33,(IF(F120&gt;'admin BN40-100'!$C$32,'admin BN40-100'!$B$32,(IF(F120&gt;'admin BN40-100'!$C$31,'admin BN40-100'!$B$31,(IF(F120&gt;'admin BN40-100'!$C$30,'admin BN40-100'!$B$30,(IF(F120&gt;'admin BN40-100'!$C$29,'admin BN40-100'!$B$29,IF(F120="","",'admin BN40-100'!$B$28)))))))))))))))))))))))))))</f>
        <v/>
      </c>
      <c r="N120" s="12" t="str">
        <f>IF(ISBLANK(K120),"",IF(K120&gt;'admin BN40-100'!$D$6,"Trouble",IF(K120&gt;'admin BN40-100'!$E$6,"Safe",IF(K120&gt;'admin BN40-100'!$F$6,"Alert",IF(K120&gt;='admin BN40-100'!$G$6,"Danger","")))))</f>
        <v/>
      </c>
      <c r="O120" s="13" t="str">
        <f>IF(ISBLANK(L120),"",IF(L120&gt;'admin BN40-100'!$G$7,"Danger",IF(L120&gt;'admin BN40-100'!$F$7,"Alert",IF(L120&gt;='admin BN40-100'!$E$7,"Safe",""))))</f>
        <v/>
      </c>
      <c r="P120" s="14" t="str">
        <f>(IF(G120&gt;'admin BN40-100'!$C$23,'admin BN40-100'!$B$23,(IF(G120&gt;'admin BN40-100'!$C$22,'admin BN40-100'!$B$22,(IF(G120&gt;'admin BN40-100'!$C$21,'admin BN40-100'!$B$21,(IF(G120&gt;'admin BN40-100'!$C$20,'admin BN40-100'!$B$20,IF(G120&gt;'admin BN40-100'!$C$19,'admin BN40-100'!$B$19,"")))))))))</f>
        <v/>
      </c>
      <c r="Q120" s="14" t="str">
        <f t="shared" si="2"/>
        <v/>
      </c>
      <c r="R120" s="14">
        <f t="shared" si="3"/>
        <v>5</v>
      </c>
      <c r="S120" s="15" t="str">
        <f xml:space="preserve">
IF($R120&gt;0,"Fill in all required fields",
IF($I120&lt;40,"CLO not suitable for this sheet. Please check BN&lt;40 sheet",
IF($I120&gt;100,"CLO not suitable for this sheet. Please check BN &gt;100 sheet",
IF(ISERROR(VLOOKUP(Q120,'admin BN40-100'!J$6:M$89,4,FALSE)),"",VLOOKUP(Q120,'admin BN40-100'!J$6:M$89,4,FALSE)))))</f>
        <v>Fill in all required fields</v>
      </c>
    </row>
    <row r="121" spans="2:19" ht="15">
      <c r="B121" s="10">
        <v>116</v>
      </c>
      <c r="C121" s="41"/>
      <c r="D121" s="42"/>
      <c r="E121" s="42"/>
      <c r="F121" s="42"/>
      <c r="G121" s="42"/>
      <c r="H121" s="42"/>
      <c r="I121" s="42"/>
      <c r="J121" s="42"/>
      <c r="K121" s="42"/>
      <c r="L121" s="42"/>
      <c r="M121" s="11" t="str">
        <f>(IF(F121&gt;'admin BN40-100'!$C$41,'admin BN40-100'!$B$41,(IF(F121&gt;'admin BN40-100'!$C$40,'admin BN40-100'!$B$40,(IF(F121&gt;'admin BN40-100'!$C$39,'admin BN40-100'!$B$39,(IF(F121&gt;'admin BN40-100'!$C$38,'admin BN40-100'!$B$38,(IF(F121&gt;'admin BN40-100'!$C$37,'admin BN40-100'!$B$37,(IF(F121&gt;'admin BN40-100'!$C$36,'admin BN40-100'!$B$36,(IF(F121&gt;'admin BN40-100'!$C$35,'admin BN40-100'!$B$35,(IF(F121&gt;'admin BN40-100'!$C$34,'admin BN40-100'!$B$34,(IF(F121&gt;'admin BN40-100'!$C$33,'admin BN40-100'!$B$33,(IF(F121&gt;'admin BN40-100'!$C$32,'admin BN40-100'!$B$32,(IF(F121&gt;'admin BN40-100'!$C$31,'admin BN40-100'!$B$31,(IF(F121&gt;'admin BN40-100'!$C$30,'admin BN40-100'!$B$30,(IF(F121&gt;'admin BN40-100'!$C$29,'admin BN40-100'!$B$29,IF(F121="","",'admin BN40-100'!$B$28)))))))))))))))))))))))))))</f>
        <v/>
      </c>
      <c r="N121" s="12" t="str">
        <f>IF(ISBLANK(K121),"",IF(K121&gt;'admin BN40-100'!$D$6,"Trouble",IF(K121&gt;'admin BN40-100'!$E$6,"Safe",IF(K121&gt;'admin BN40-100'!$F$6,"Alert",IF(K121&gt;='admin BN40-100'!$G$6,"Danger","")))))</f>
        <v/>
      </c>
      <c r="O121" s="13" t="str">
        <f>IF(ISBLANK(L121),"",IF(L121&gt;'admin BN40-100'!$G$7,"Danger",IF(L121&gt;'admin BN40-100'!$F$7,"Alert",IF(L121&gt;='admin BN40-100'!$E$7,"Safe",""))))</f>
        <v/>
      </c>
      <c r="P121" s="14" t="str">
        <f>(IF(G121&gt;'admin BN40-100'!$C$23,'admin BN40-100'!$B$23,(IF(G121&gt;'admin BN40-100'!$C$22,'admin BN40-100'!$B$22,(IF(G121&gt;'admin BN40-100'!$C$21,'admin BN40-100'!$B$21,(IF(G121&gt;'admin BN40-100'!$C$20,'admin BN40-100'!$B$20,IF(G121&gt;'admin BN40-100'!$C$19,'admin BN40-100'!$B$19,"")))))))))</f>
        <v/>
      </c>
      <c r="Q121" s="14" t="str">
        <f t="shared" si="2"/>
        <v/>
      </c>
      <c r="R121" s="14">
        <f t="shared" si="3"/>
        <v>5</v>
      </c>
      <c r="S121" s="15" t="str">
        <f xml:space="preserve">
IF($R121&gt;0,"Fill in all required fields",
IF($I121&lt;40,"CLO not suitable for this sheet. Please check BN&lt;40 sheet",
IF($I121&gt;100,"CLO not suitable for this sheet. Please check BN &gt;100 sheet",
IF(ISERROR(VLOOKUP(Q121,'admin BN40-100'!J$6:M$89,4,FALSE)),"",VLOOKUP(Q121,'admin BN40-100'!J$6:M$89,4,FALSE)))))</f>
        <v>Fill in all required fields</v>
      </c>
    </row>
    <row r="122" spans="2:19" ht="15">
      <c r="B122" s="10">
        <v>117</v>
      </c>
      <c r="C122" s="41"/>
      <c r="D122" s="42"/>
      <c r="E122" s="42"/>
      <c r="F122" s="42"/>
      <c r="G122" s="42"/>
      <c r="H122" s="42"/>
      <c r="I122" s="42"/>
      <c r="J122" s="42"/>
      <c r="K122" s="42"/>
      <c r="L122" s="42"/>
      <c r="M122" s="11" t="str">
        <f>(IF(F122&gt;'admin BN40-100'!$C$41,'admin BN40-100'!$B$41,(IF(F122&gt;'admin BN40-100'!$C$40,'admin BN40-100'!$B$40,(IF(F122&gt;'admin BN40-100'!$C$39,'admin BN40-100'!$B$39,(IF(F122&gt;'admin BN40-100'!$C$38,'admin BN40-100'!$B$38,(IF(F122&gt;'admin BN40-100'!$C$37,'admin BN40-100'!$B$37,(IF(F122&gt;'admin BN40-100'!$C$36,'admin BN40-100'!$B$36,(IF(F122&gt;'admin BN40-100'!$C$35,'admin BN40-100'!$B$35,(IF(F122&gt;'admin BN40-100'!$C$34,'admin BN40-100'!$B$34,(IF(F122&gt;'admin BN40-100'!$C$33,'admin BN40-100'!$B$33,(IF(F122&gt;'admin BN40-100'!$C$32,'admin BN40-100'!$B$32,(IF(F122&gt;'admin BN40-100'!$C$31,'admin BN40-100'!$B$31,(IF(F122&gt;'admin BN40-100'!$C$30,'admin BN40-100'!$B$30,(IF(F122&gt;'admin BN40-100'!$C$29,'admin BN40-100'!$B$29,IF(F122="","",'admin BN40-100'!$B$28)))))))))))))))))))))))))))</f>
        <v/>
      </c>
      <c r="N122" s="12" t="str">
        <f>IF(ISBLANK(K122),"",IF(K122&gt;'admin BN40-100'!$D$6,"Trouble",IF(K122&gt;'admin BN40-100'!$E$6,"Safe",IF(K122&gt;'admin BN40-100'!$F$6,"Alert",IF(K122&gt;='admin BN40-100'!$G$6,"Danger","")))))</f>
        <v/>
      </c>
      <c r="O122" s="13" t="str">
        <f>IF(ISBLANK(L122),"",IF(L122&gt;'admin BN40-100'!$G$7,"Danger",IF(L122&gt;'admin BN40-100'!$F$7,"Alert",IF(L122&gt;='admin BN40-100'!$E$7,"Safe",""))))</f>
        <v/>
      </c>
      <c r="P122" s="14" t="str">
        <f>(IF(G122&gt;'admin BN40-100'!$C$23,'admin BN40-100'!$B$23,(IF(G122&gt;'admin BN40-100'!$C$22,'admin BN40-100'!$B$22,(IF(G122&gt;'admin BN40-100'!$C$21,'admin BN40-100'!$B$21,(IF(G122&gt;'admin BN40-100'!$C$20,'admin BN40-100'!$B$20,IF(G122&gt;'admin BN40-100'!$C$19,'admin BN40-100'!$B$19,"")))))))))</f>
        <v/>
      </c>
      <c r="Q122" s="14" t="str">
        <f t="shared" si="2"/>
        <v/>
      </c>
      <c r="R122" s="14">
        <f t="shared" si="3"/>
        <v>5</v>
      </c>
      <c r="S122" s="15" t="str">
        <f xml:space="preserve">
IF($R122&gt;0,"Fill in all required fields",
IF($I122&lt;40,"CLO not suitable for this sheet. Please check BN&lt;40 sheet",
IF($I122&gt;100,"CLO not suitable for this sheet. Please check BN &gt;100 sheet",
IF(ISERROR(VLOOKUP(Q122,'admin BN40-100'!J$6:M$89,4,FALSE)),"",VLOOKUP(Q122,'admin BN40-100'!J$6:M$89,4,FALSE)))))</f>
        <v>Fill in all required fields</v>
      </c>
    </row>
    <row r="123" spans="2:19" ht="15">
      <c r="B123" s="10">
        <v>118</v>
      </c>
      <c r="C123" s="41"/>
      <c r="D123" s="42"/>
      <c r="E123" s="42"/>
      <c r="F123" s="42"/>
      <c r="G123" s="42"/>
      <c r="H123" s="42"/>
      <c r="I123" s="42"/>
      <c r="J123" s="42"/>
      <c r="K123" s="42"/>
      <c r="L123" s="42"/>
      <c r="M123" s="11" t="str">
        <f>(IF(F123&gt;'admin BN40-100'!$C$41,'admin BN40-100'!$B$41,(IF(F123&gt;'admin BN40-100'!$C$40,'admin BN40-100'!$B$40,(IF(F123&gt;'admin BN40-100'!$C$39,'admin BN40-100'!$B$39,(IF(F123&gt;'admin BN40-100'!$C$38,'admin BN40-100'!$B$38,(IF(F123&gt;'admin BN40-100'!$C$37,'admin BN40-100'!$B$37,(IF(F123&gt;'admin BN40-100'!$C$36,'admin BN40-100'!$B$36,(IF(F123&gt;'admin BN40-100'!$C$35,'admin BN40-100'!$B$35,(IF(F123&gt;'admin BN40-100'!$C$34,'admin BN40-100'!$B$34,(IF(F123&gt;'admin BN40-100'!$C$33,'admin BN40-100'!$B$33,(IF(F123&gt;'admin BN40-100'!$C$32,'admin BN40-100'!$B$32,(IF(F123&gt;'admin BN40-100'!$C$31,'admin BN40-100'!$B$31,(IF(F123&gt;'admin BN40-100'!$C$30,'admin BN40-100'!$B$30,(IF(F123&gt;'admin BN40-100'!$C$29,'admin BN40-100'!$B$29,IF(F123="","",'admin BN40-100'!$B$28)))))))))))))))))))))))))))</f>
        <v/>
      </c>
      <c r="N123" s="12" t="str">
        <f>IF(ISBLANK(K123),"",IF(K123&gt;'admin BN40-100'!$D$6,"Trouble",IF(K123&gt;'admin BN40-100'!$E$6,"Safe",IF(K123&gt;'admin BN40-100'!$F$6,"Alert",IF(K123&gt;='admin BN40-100'!$G$6,"Danger","")))))</f>
        <v/>
      </c>
      <c r="O123" s="13" t="str">
        <f>IF(ISBLANK(L123),"",IF(L123&gt;'admin BN40-100'!$G$7,"Danger",IF(L123&gt;'admin BN40-100'!$F$7,"Alert",IF(L123&gt;='admin BN40-100'!$E$7,"Safe",""))))</f>
        <v/>
      </c>
      <c r="P123" s="14" t="str">
        <f>(IF(G123&gt;'admin BN40-100'!$C$23,'admin BN40-100'!$B$23,(IF(G123&gt;'admin BN40-100'!$C$22,'admin BN40-100'!$B$22,(IF(G123&gt;'admin BN40-100'!$C$21,'admin BN40-100'!$B$21,(IF(G123&gt;'admin BN40-100'!$C$20,'admin BN40-100'!$B$20,IF(G123&gt;'admin BN40-100'!$C$19,'admin BN40-100'!$B$19,"")))))))))</f>
        <v/>
      </c>
      <c r="Q123" s="14" t="str">
        <f t="shared" si="2"/>
        <v/>
      </c>
      <c r="R123" s="14">
        <f t="shared" si="3"/>
        <v>5</v>
      </c>
      <c r="S123" s="15" t="str">
        <f xml:space="preserve">
IF($R123&gt;0,"Fill in all required fields",
IF($I123&lt;40,"CLO not suitable for this sheet. Please check BN&lt;40 sheet",
IF($I123&gt;100,"CLO not suitable for this sheet. Please check BN &gt;100 sheet",
IF(ISERROR(VLOOKUP(Q123,'admin BN40-100'!J$6:M$89,4,FALSE)),"",VLOOKUP(Q123,'admin BN40-100'!J$6:M$89,4,FALSE)))))</f>
        <v>Fill in all required fields</v>
      </c>
    </row>
    <row r="124" spans="2:19" ht="15">
      <c r="B124" s="10">
        <v>119</v>
      </c>
      <c r="C124" s="41"/>
      <c r="D124" s="42"/>
      <c r="E124" s="42"/>
      <c r="F124" s="42"/>
      <c r="G124" s="42"/>
      <c r="H124" s="42"/>
      <c r="I124" s="42"/>
      <c r="J124" s="42"/>
      <c r="K124" s="42"/>
      <c r="L124" s="42"/>
      <c r="M124" s="11" t="str">
        <f>(IF(F124&gt;'admin BN40-100'!$C$41,'admin BN40-100'!$B$41,(IF(F124&gt;'admin BN40-100'!$C$40,'admin BN40-100'!$B$40,(IF(F124&gt;'admin BN40-100'!$C$39,'admin BN40-100'!$B$39,(IF(F124&gt;'admin BN40-100'!$C$38,'admin BN40-100'!$B$38,(IF(F124&gt;'admin BN40-100'!$C$37,'admin BN40-100'!$B$37,(IF(F124&gt;'admin BN40-100'!$C$36,'admin BN40-100'!$B$36,(IF(F124&gt;'admin BN40-100'!$C$35,'admin BN40-100'!$B$35,(IF(F124&gt;'admin BN40-100'!$C$34,'admin BN40-100'!$B$34,(IF(F124&gt;'admin BN40-100'!$C$33,'admin BN40-100'!$B$33,(IF(F124&gt;'admin BN40-100'!$C$32,'admin BN40-100'!$B$32,(IF(F124&gt;'admin BN40-100'!$C$31,'admin BN40-100'!$B$31,(IF(F124&gt;'admin BN40-100'!$C$30,'admin BN40-100'!$B$30,(IF(F124&gt;'admin BN40-100'!$C$29,'admin BN40-100'!$B$29,IF(F124="","",'admin BN40-100'!$B$28)))))))))))))))))))))))))))</f>
        <v/>
      </c>
      <c r="N124" s="12" t="str">
        <f>IF(ISBLANK(K124),"",IF(K124&gt;'admin BN40-100'!$D$6,"Trouble",IF(K124&gt;'admin BN40-100'!$E$6,"Safe",IF(K124&gt;'admin BN40-100'!$F$6,"Alert",IF(K124&gt;='admin BN40-100'!$G$6,"Danger","")))))</f>
        <v/>
      </c>
      <c r="O124" s="13" t="str">
        <f>IF(ISBLANK(L124),"",IF(L124&gt;'admin BN40-100'!$G$7,"Danger",IF(L124&gt;'admin BN40-100'!$F$7,"Alert",IF(L124&gt;='admin BN40-100'!$E$7,"Safe",""))))</f>
        <v/>
      </c>
      <c r="P124" s="14" t="str">
        <f>(IF(G124&gt;'admin BN40-100'!$C$23,'admin BN40-100'!$B$23,(IF(G124&gt;'admin BN40-100'!$C$22,'admin BN40-100'!$B$22,(IF(G124&gt;'admin BN40-100'!$C$21,'admin BN40-100'!$B$21,(IF(G124&gt;'admin BN40-100'!$C$20,'admin BN40-100'!$B$20,IF(G124&gt;'admin BN40-100'!$C$19,'admin BN40-100'!$B$19,"")))))))))</f>
        <v/>
      </c>
      <c r="Q124" s="14" t="str">
        <f t="shared" si="2"/>
        <v/>
      </c>
      <c r="R124" s="14">
        <f t="shared" si="3"/>
        <v>5</v>
      </c>
      <c r="S124" s="15" t="str">
        <f xml:space="preserve">
IF($R124&gt;0,"Fill in all required fields",
IF($I124&lt;40,"CLO not suitable for this sheet. Please check BN&lt;40 sheet",
IF($I124&gt;100,"CLO not suitable for this sheet. Please check BN &gt;100 sheet",
IF(ISERROR(VLOOKUP(Q124,'admin BN40-100'!J$6:M$89,4,FALSE)),"",VLOOKUP(Q124,'admin BN40-100'!J$6:M$89,4,FALSE)))))</f>
        <v>Fill in all required fields</v>
      </c>
    </row>
    <row r="125" spans="2:19" ht="15">
      <c r="B125" s="10">
        <v>120</v>
      </c>
      <c r="C125" s="41"/>
      <c r="D125" s="42"/>
      <c r="E125" s="42"/>
      <c r="F125" s="42"/>
      <c r="G125" s="42"/>
      <c r="H125" s="42"/>
      <c r="I125" s="42"/>
      <c r="J125" s="42"/>
      <c r="K125" s="42"/>
      <c r="L125" s="42"/>
      <c r="M125" s="11" t="str">
        <f>(IF(F125&gt;'admin BN40-100'!$C$41,'admin BN40-100'!$B$41,(IF(F125&gt;'admin BN40-100'!$C$40,'admin BN40-100'!$B$40,(IF(F125&gt;'admin BN40-100'!$C$39,'admin BN40-100'!$B$39,(IF(F125&gt;'admin BN40-100'!$C$38,'admin BN40-100'!$B$38,(IF(F125&gt;'admin BN40-100'!$C$37,'admin BN40-100'!$B$37,(IF(F125&gt;'admin BN40-100'!$C$36,'admin BN40-100'!$B$36,(IF(F125&gt;'admin BN40-100'!$C$35,'admin BN40-100'!$B$35,(IF(F125&gt;'admin BN40-100'!$C$34,'admin BN40-100'!$B$34,(IF(F125&gt;'admin BN40-100'!$C$33,'admin BN40-100'!$B$33,(IF(F125&gt;'admin BN40-100'!$C$32,'admin BN40-100'!$B$32,(IF(F125&gt;'admin BN40-100'!$C$31,'admin BN40-100'!$B$31,(IF(F125&gt;'admin BN40-100'!$C$30,'admin BN40-100'!$B$30,(IF(F125&gt;'admin BN40-100'!$C$29,'admin BN40-100'!$B$29,IF(F125="","",'admin BN40-100'!$B$28)))))))))))))))))))))))))))</f>
        <v/>
      </c>
      <c r="N125" s="12" t="str">
        <f>IF(ISBLANK(K125),"",IF(K125&gt;'admin BN40-100'!$D$6,"Trouble",IF(K125&gt;'admin BN40-100'!$E$6,"Safe",IF(K125&gt;'admin BN40-100'!$F$6,"Alert",IF(K125&gt;='admin BN40-100'!$G$6,"Danger","")))))</f>
        <v/>
      </c>
      <c r="O125" s="13" t="str">
        <f>IF(ISBLANK(L125),"",IF(L125&gt;'admin BN40-100'!$G$7,"Danger",IF(L125&gt;'admin BN40-100'!$F$7,"Alert",IF(L125&gt;='admin BN40-100'!$E$7,"Safe",""))))</f>
        <v/>
      </c>
      <c r="P125" s="14" t="str">
        <f>(IF(G125&gt;'admin BN40-100'!$C$23,'admin BN40-100'!$B$23,(IF(G125&gt;'admin BN40-100'!$C$22,'admin BN40-100'!$B$22,(IF(G125&gt;'admin BN40-100'!$C$21,'admin BN40-100'!$B$21,(IF(G125&gt;'admin BN40-100'!$C$20,'admin BN40-100'!$B$20,IF(G125&gt;'admin BN40-100'!$C$19,'admin BN40-100'!$B$19,"")))))))))</f>
        <v/>
      </c>
      <c r="Q125" s="14" t="str">
        <f t="shared" si="2"/>
        <v/>
      </c>
      <c r="R125" s="14">
        <f t="shared" si="3"/>
        <v>5</v>
      </c>
      <c r="S125" s="15" t="str">
        <f xml:space="preserve">
IF($R125&gt;0,"Fill in all required fields",
IF($I125&lt;40,"CLO not suitable for this sheet. Please check BN&lt;40 sheet",
IF($I125&gt;100,"CLO not suitable for this sheet. Please check BN &gt;100 sheet",
IF(ISERROR(VLOOKUP(Q125,'admin BN40-100'!J$6:M$89,4,FALSE)),"",VLOOKUP(Q125,'admin BN40-100'!J$6:M$89,4,FALSE)))))</f>
        <v>Fill in all required fields</v>
      </c>
    </row>
    <row r="126" spans="2:19" ht="15">
      <c r="B126" s="10">
        <v>121</v>
      </c>
      <c r="C126" s="41"/>
      <c r="D126" s="42"/>
      <c r="E126" s="42"/>
      <c r="F126" s="42"/>
      <c r="G126" s="42"/>
      <c r="H126" s="42"/>
      <c r="I126" s="42"/>
      <c r="J126" s="42"/>
      <c r="K126" s="42"/>
      <c r="L126" s="42"/>
      <c r="M126" s="11" t="str">
        <f>(IF(F126&gt;'admin BN40-100'!$C$41,'admin BN40-100'!$B$41,(IF(F126&gt;'admin BN40-100'!$C$40,'admin BN40-100'!$B$40,(IF(F126&gt;'admin BN40-100'!$C$39,'admin BN40-100'!$B$39,(IF(F126&gt;'admin BN40-100'!$C$38,'admin BN40-100'!$B$38,(IF(F126&gt;'admin BN40-100'!$C$37,'admin BN40-100'!$B$37,(IF(F126&gt;'admin BN40-100'!$C$36,'admin BN40-100'!$B$36,(IF(F126&gt;'admin BN40-100'!$C$35,'admin BN40-100'!$B$35,(IF(F126&gt;'admin BN40-100'!$C$34,'admin BN40-100'!$B$34,(IF(F126&gt;'admin BN40-100'!$C$33,'admin BN40-100'!$B$33,(IF(F126&gt;'admin BN40-100'!$C$32,'admin BN40-100'!$B$32,(IF(F126&gt;'admin BN40-100'!$C$31,'admin BN40-100'!$B$31,(IF(F126&gt;'admin BN40-100'!$C$30,'admin BN40-100'!$B$30,(IF(F126&gt;'admin BN40-100'!$C$29,'admin BN40-100'!$B$29,IF(F126="","",'admin BN40-100'!$B$28)))))))))))))))))))))))))))</f>
        <v/>
      </c>
      <c r="N126" s="12" t="str">
        <f>IF(ISBLANK(K126),"",IF(K126&gt;'admin BN40-100'!$D$6,"Trouble",IF(K126&gt;'admin BN40-100'!$E$6,"Safe",IF(K126&gt;'admin BN40-100'!$F$6,"Alert",IF(K126&gt;='admin BN40-100'!$G$6,"Danger","")))))</f>
        <v/>
      </c>
      <c r="O126" s="13" t="str">
        <f>IF(ISBLANK(L126),"",IF(L126&gt;'admin BN40-100'!$G$7,"Danger",IF(L126&gt;'admin BN40-100'!$F$7,"Alert",IF(L126&gt;='admin BN40-100'!$E$7,"Safe",""))))</f>
        <v/>
      </c>
      <c r="P126" s="14" t="str">
        <f>(IF(G126&gt;'admin BN40-100'!$C$23,'admin BN40-100'!$B$23,(IF(G126&gt;'admin BN40-100'!$C$22,'admin BN40-100'!$B$22,(IF(G126&gt;'admin BN40-100'!$C$21,'admin BN40-100'!$B$21,(IF(G126&gt;'admin BN40-100'!$C$20,'admin BN40-100'!$B$20,IF(G126&gt;'admin BN40-100'!$C$19,'admin BN40-100'!$B$19,"")))))))))</f>
        <v/>
      </c>
      <c r="Q126" s="14" t="str">
        <f t="shared" si="2"/>
        <v/>
      </c>
      <c r="R126" s="14">
        <f t="shared" si="3"/>
        <v>5</v>
      </c>
      <c r="S126" s="15" t="str">
        <f xml:space="preserve">
IF($R126&gt;0,"Fill in all required fields",
IF($I126&lt;40,"CLO not suitable for this sheet. Please check BN&lt;40 sheet",
IF($I126&gt;100,"CLO not suitable for this sheet. Please check BN &gt;100 sheet",
IF(ISERROR(VLOOKUP(Q126,'admin BN40-100'!J$6:M$89,4,FALSE)),"",VLOOKUP(Q126,'admin BN40-100'!J$6:M$89,4,FALSE)))))</f>
        <v>Fill in all required fields</v>
      </c>
    </row>
    <row r="127" spans="2:19" ht="15">
      <c r="B127" s="10">
        <v>122</v>
      </c>
      <c r="C127" s="41"/>
      <c r="D127" s="42"/>
      <c r="E127" s="42"/>
      <c r="F127" s="42"/>
      <c r="G127" s="42"/>
      <c r="H127" s="42"/>
      <c r="I127" s="42"/>
      <c r="J127" s="42"/>
      <c r="K127" s="42"/>
      <c r="L127" s="42"/>
      <c r="M127" s="11" t="str">
        <f>(IF(F127&gt;'admin BN40-100'!$C$41,'admin BN40-100'!$B$41,(IF(F127&gt;'admin BN40-100'!$C$40,'admin BN40-100'!$B$40,(IF(F127&gt;'admin BN40-100'!$C$39,'admin BN40-100'!$B$39,(IF(F127&gt;'admin BN40-100'!$C$38,'admin BN40-100'!$B$38,(IF(F127&gt;'admin BN40-100'!$C$37,'admin BN40-100'!$B$37,(IF(F127&gt;'admin BN40-100'!$C$36,'admin BN40-100'!$B$36,(IF(F127&gt;'admin BN40-100'!$C$35,'admin BN40-100'!$B$35,(IF(F127&gt;'admin BN40-100'!$C$34,'admin BN40-100'!$B$34,(IF(F127&gt;'admin BN40-100'!$C$33,'admin BN40-100'!$B$33,(IF(F127&gt;'admin BN40-100'!$C$32,'admin BN40-100'!$B$32,(IF(F127&gt;'admin BN40-100'!$C$31,'admin BN40-100'!$B$31,(IF(F127&gt;'admin BN40-100'!$C$30,'admin BN40-100'!$B$30,(IF(F127&gt;'admin BN40-100'!$C$29,'admin BN40-100'!$B$29,IF(F127="","",'admin BN40-100'!$B$28)))))))))))))))))))))))))))</f>
        <v/>
      </c>
      <c r="N127" s="12" t="str">
        <f>IF(ISBLANK(K127),"",IF(K127&gt;'admin BN40-100'!$D$6,"Trouble",IF(K127&gt;'admin BN40-100'!$E$6,"Safe",IF(K127&gt;'admin BN40-100'!$F$6,"Alert",IF(K127&gt;='admin BN40-100'!$G$6,"Danger","")))))</f>
        <v/>
      </c>
      <c r="O127" s="13" t="str">
        <f>IF(ISBLANK(L127),"",IF(L127&gt;'admin BN40-100'!$G$7,"Danger",IF(L127&gt;'admin BN40-100'!$F$7,"Alert",IF(L127&gt;='admin BN40-100'!$E$7,"Safe",""))))</f>
        <v/>
      </c>
      <c r="P127" s="14" t="str">
        <f>(IF(G127&gt;'admin BN40-100'!$C$23,'admin BN40-100'!$B$23,(IF(G127&gt;'admin BN40-100'!$C$22,'admin BN40-100'!$B$22,(IF(G127&gt;'admin BN40-100'!$C$21,'admin BN40-100'!$B$21,(IF(G127&gt;'admin BN40-100'!$C$20,'admin BN40-100'!$B$20,IF(G127&gt;'admin BN40-100'!$C$19,'admin BN40-100'!$B$19,"")))))))))</f>
        <v/>
      </c>
      <c r="Q127" s="14" t="str">
        <f t="shared" si="2"/>
        <v/>
      </c>
      <c r="R127" s="14">
        <f t="shared" si="3"/>
        <v>5</v>
      </c>
      <c r="S127" s="15" t="str">
        <f xml:space="preserve">
IF($R127&gt;0,"Fill in all required fields",
IF($I127&lt;40,"CLO not suitable for this sheet. Please check BN&lt;40 sheet",
IF($I127&gt;100,"CLO not suitable for this sheet. Please check BN &gt;100 sheet",
IF(ISERROR(VLOOKUP(Q127,'admin BN40-100'!J$6:M$89,4,FALSE)),"",VLOOKUP(Q127,'admin BN40-100'!J$6:M$89,4,FALSE)))))</f>
        <v>Fill in all required fields</v>
      </c>
    </row>
    <row r="128" spans="2:19" ht="15">
      <c r="B128" s="10">
        <v>123</v>
      </c>
      <c r="C128" s="41"/>
      <c r="D128" s="42"/>
      <c r="E128" s="42"/>
      <c r="F128" s="42"/>
      <c r="G128" s="42"/>
      <c r="H128" s="42"/>
      <c r="I128" s="42"/>
      <c r="J128" s="42"/>
      <c r="K128" s="42"/>
      <c r="L128" s="42"/>
      <c r="M128" s="11" t="str">
        <f>(IF(F128&gt;'admin BN40-100'!$C$41,'admin BN40-100'!$B$41,(IF(F128&gt;'admin BN40-100'!$C$40,'admin BN40-100'!$B$40,(IF(F128&gt;'admin BN40-100'!$C$39,'admin BN40-100'!$B$39,(IF(F128&gt;'admin BN40-100'!$C$38,'admin BN40-100'!$B$38,(IF(F128&gt;'admin BN40-100'!$C$37,'admin BN40-100'!$B$37,(IF(F128&gt;'admin BN40-100'!$C$36,'admin BN40-100'!$B$36,(IF(F128&gt;'admin BN40-100'!$C$35,'admin BN40-100'!$B$35,(IF(F128&gt;'admin BN40-100'!$C$34,'admin BN40-100'!$B$34,(IF(F128&gt;'admin BN40-100'!$C$33,'admin BN40-100'!$B$33,(IF(F128&gt;'admin BN40-100'!$C$32,'admin BN40-100'!$B$32,(IF(F128&gt;'admin BN40-100'!$C$31,'admin BN40-100'!$B$31,(IF(F128&gt;'admin BN40-100'!$C$30,'admin BN40-100'!$B$30,(IF(F128&gt;'admin BN40-100'!$C$29,'admin BN40-100'!$B$29,IF(F128="","",'admin BN40-100'!$B$28)))))))))))))))))))))))))))</f>
        <v/>
      </c>
      <c r="N128" s="12" t="str">
        <f>IF(ISBLANK(K128),"",IF(K128&gt;'admin BN40-100'!$D$6,"Trouble",IF(K128&gt;'admin BN40-100'!$E$6,"Safe",IF(K128&gt;'admin BN40-100'!$F$6,"Alert",IF(K128&gt;='admin BN40-100'!$G$6,"Danger","")))))</f>
        <v/>
      </c>
      <c r="O128" s="13" t="str">
        <f>IF(ISBLANK(L128),"",IF(L128&gt;'admin BN40-100'!$G$7,"Danger",IF(L128&gt;'admin BN40-100'!$F$7,"Alert",IF(L128&gt;='admin BN40-100'!$E$7,"Safe",""))))</f>
        <v/>
      </c>
      <c r="P128" s="14" t="str">
        <f>(IF(G128&gt;'admin BN40-100'!$C$23,'admin BN40-100'!$B$23,(IF(G128&gt;'admin BN40-100'!$C$22,'admin BN40-100'!$B$22,(IF(G128&gt;'admin BN40-100'!$C$21,'admin BN40-100'!$B$21,(IF(G128&gt;'admin BN40-100'!$C$20,'admin BN40-100'!$B$20,IF(G128&gt;'admin BN40-100'!$C$19,'admin BN40-100'!$B$19,"")))))))))</f>
        <v/>
      </c>
      <c r="Q128" s="14" t="str">
        <f t="shared" si="2"/>
        <v/>
      </c>
      <c r="R128" s="14">
        <f t="shared" si="3"/>
        <v>5</v>
      </c>
      <c r="S128" s="15" t="str">
        <f xml:space="preserve">
IF($R128&gt;0,"Fill in all required fields",
IF($I128&lt;40,"CLO not suitable for this sheet. Please check BN&lt;40 sheet",
IF($I128&gt;100,"CLO not suitable for this sheet. Please check BN &gt;100 sheet",
IF(ISERROR(VLOOKUP(Q128,'admin BN40-100'!J$6:M$89,4,FALSE)),"",VLOOKUP(Q128,'admin BN40-100'!J$6:M$89,4,FALSE)))))</f>
        <v>Fill in all required fields</v>
      </c>
    </row>
    <row r="129" spans="2:19" ht="15">
      <c r="B129" s="10">
        <v>124</v>
      </c>
      <c r="C129" s="41"/>
      <c r="D129" s="42"/>
      <c r="E129" s="42"/>
      <c r="F129" s="42"/>
      <c r="G129" s="42"/>
      <c r="H129" s="42"/>
      <c r="I129" s="42"/>
      <c r="J129" s="42"/>
      <c r="K129" s="42"/>
      <c r="L129" s="42"/>
      <c r="M129" s="11" t="str">
        <f>(IF(F129&gt;'admin BN40-100'!$C$41,'admin BN40-100'!$B$41,(IF(F129&gt;'admin BN40-100'!$C$40,'admin BN40-100'!$B$40,(IF(F129&gt;'admin BN40-100'!$C$39,'admin BN40-100'!$B$39,(IF(F129&gt;'admin BN40-100'!$C$38,'admin BN40-100'!$B$38,(IF(F129&gt;'admin BN40-100'!$C$37,'admin BN40-100'!$B$37,(IF(F129&gt;'admin BN40-100'!$C$36,'admin BN40-100'!$B$36,(IF(F129&gt;'admin BN40-100'!$C$35,'admin BN40-100'!$B$35,(IF(F129&gt;'admin BN40-100'!$C$34,'admin BN40-100'!$B$34,(IF(F129&gt;'admin BN40-100'!$C$33,'admin BN40-100'!$B$33,(IF(F129&gt;'admin BN40-100'!$C$32,'admin BN40-100'!$B$32,(IF(F129&gt;'admin BN40-100'!$C$31,'admin BN40-100'!$B$31,(IF(F129&gt;'admin BN40-100'!$C$30,'admin BN40-100'!$B$30,(IF(F129&gt;'admin BN40-100'!$C$29,'admin BN40-100'!$B$29,IF(F129="","",'admin BN40-100'!$B$28)))))))))))))))))))))))))))</f>
        <v/>
      </c>
      <c r="N129" s="12" t="str">
        <f>IF(ISBLANK(K129),"",IF(K129&gt;'admin BN40-100'!$D$6,"Trouble",IF(K129&gt;'admin BN40-100'!$E$6,"Safe",IF(K129&gt;'admin BN40-100'!$F$6,"Alert",IF(K129&gt;='admin BN40-100'!$G$6,"Danger","")))))</f>
        <v/>
      </c>
      <c r="O129" s="13" t="str">
        <f>IF(ISBLANK(L129),"",IF(L129&gt;'admin BN40-100'!$G$7,"Danger",IF(L129&gt;'admin BN40-100'!$F$7,"Alert",IF(L129&gt;='admin BN40-100'!$E$7,"Safe",""))))</f>
        <v/>
      </c>
      <c r="P129" s="14" t="str">
        <f>(IF(G129&gt;'admin BN40-100'!$C$23,'admin BN40-100'!$B$23,(IF(G129&gt;'admin BN40-100'!$C$22,'admin BN40-100'!$B$22,(IF(G129&gt;'admin BN40-100'!$C$21,'admin BN40-100'!$B$21,(IF(G129&gt;'admin BN40-100'!$C$20,'admin BN40-100'!$B$20,IF(G129&gt;'admin BN40-100'!$C$19,'admin BN40-100'!$B$19,"")))))))))</f>
        <v/>
      </c>
      <c r="Q129" s="14" t="str">
        <f t="shared" si="2"/>
        <v/>
      </c>
      <c r="R129" s="14">
        <f t="shared" si="3"/>
        <v>5</v>
      </c>
      <c r="S129" s="15" t="str">
        <f xml:space="preserve">
IF($R129&gt;0,"Fill in all required fields",
IF($I129&lt;40,"CLO not suitable for this sheet. Please check BN&lt;40 sheet",
IF($I129&gt;100,"CLO not suitable for this sheet. Please check BN &gt;100 sheet",
IF(ISERROR(VLOOKUP(Q129,'admin BN40-100'!J$6:M$89,4,FALSE)),"",VLOOKUP(Q129,'admin BN40-100'!J$6:M$89,4,FALSE)))))</f>
        <v>Fill in all required fields</v>
      </c>
    </row>
    <row r="130" spans="2:19" ht="15">
      <c r="B130" s="10">
        <v>125</v>
      </c>
      <c r="C130" s="41"/>
      <c r="D130" s="42"/>
      <c r="E130" s="42"/>
      <c r="F130" s="42"/>
      <c r="G130" s="42"/>
      <c r="H130" s="42"/>
      <c r="I130" s="42"/>
      <c r="J130" s="42"/>
      <c r="K130" s="42"/>
      <c r="L130" s="42"/>
      <c r="M130" s="11" t="str">
        <f>(IF(F130&gt;'admin BN40-100'!$C$41,'admin BN40-100'!$B$41,(IF(F130&gt;'admin BN40-100'!$C$40,'admin BN40-100'!$B$40,(IF(F130&gt;'admin BN40-100'!$C$39,'admin BN40-100'!$B$39,(IF(F130&gt;'admin BN40-100'!$C$38,'admin BN40-100'!$B$38,(IF(F130&gt;'admin BN40-100'!$C$37,'admin BN40-100'!$B$37,(IF(F130&gt;'admin BN40-100'!$C$36,'admin BN40-100'!$B$36,(IF(F130&gt;'admin BN40-100'!$C$35,'admin BN40-100'!$B$35,(IF(F130&gt;'admin BN40-100'!$C$34,'admin BN40-100'!$B$34,(IF(F130&gt;'admin BN40-100'!$C$33,'admin BN40-100'!$B$33,(IF(F130&gt;'admin BN40-100'!$C$32,'admin BN40-100'!$B$32,(IF(F130&gt;'admin BN40-100'!$C$31,'admin BN40-100'!$B$31,(IF(F130&gt;'admin BN40-100'!$C$30,'admin BN40-100'!$B$30,(IF(F130&gt;'admin BN40-100'!$C$29,'admin BN40-100'!$B$29,IF(F130="","",'admin BN40-100'!$B$28)))))))))))))))))))))))))))</f>
        <v/>
      </c>
      <c r="N130" s="12" t="str">
        <f>IF(ISBLANK(K130),"",IF(K130&gt;'admin BN40-100'!$D$6,"Trouble",IF(K130&gt;'admin BN40-100'!$E$6,"Safe",IF(K130&gt;'admin BN40-100'!$F$6,"Alert",IF(K130&gt;='admin BN40-100'!$G$6,"Danger","")))))</f>
        <v/>
      </c>
      <c r="O130" s="13" t="str">
        <f>IF(ISBLANK(L130),"",IF(L130&gt;'admin BN40-100'!$G$7,"Danger",IF(L130&gt;'admin BN40-100'!$F$7,"Alert",IF(L130&gt;='admin BN40-100'!$E$7,"Safe",""))))</f>
        <v/>
      </c>
      <c r="P130" s="14" t="str">
        <f>(IF(G130&gt;'admin BN40-100'!$C$23,'admin BN40-100'!$B$23,(IF(G130&gt;'admin BN40-100'!$C$22,'admin BN40-100'!$B$22,(IF(G130&gt;'admin BN40-100'!$C$21,'admin BN40-100'!$B$21,(IF(G130&gt;'admin BN40-100'!$C$20,'admin BN40-100'!$B$20,IF(G130&gt;'admin BN40-100'!$C$19,'admin BN40-100'!$B$19,"")))))))))</f>
        <v/>
      </c>
      <c r="Q130" s="14" t="str">
        <f t="shared" si="2"/>
        <v/>
      </c>
      <c r="R130" s="14">
        <f t="shared" si="3"/>
        <v>5</v>
      </c>
      <c r="S130" s="15" t="str">
        <f xml:space="preserve">
IF($R130&gt;0,"Fill in all required fields",
IF($I130&lt;40,"CLO not suitable for this sheet. Please check BN&lt;40 sheet",
IF($I130&gt;100,"CLO not suitable for this sheet. Please check BN &gt;100 sheet",
IF(ISERROR(VLOOKUP(Q130,'admin BN40-100'!J$6:M$89,4,FALSE)),"",VLOOKUP(Q130,'admin BN40-100'!J$6:M$89,4,FALSE)))))</f>
        <v>Fill in all required fields</v>
      </c>
    </row>
    <row r="131" spans="2:19" ht="15">
      <c r="B131" s="10">
        <v>126</v>
      </c>
      <c r="C131" s="41"/>
      <c r="D131" s="42"/>
      <c r="E131" s="42"/>
      <c r="F131" s="42"/>
      <c r="G131" s="42"/>
      <c r="H131" s="42"/>
      <c r="I131" s="42"/>
      <c r="J131" s="42"/>
      <c r="K131" s="42"/>
      <c r="L131" s="42"/>
      <c r="M131" s="11" t="str">
        <f>(IF(F131&gt;'admin BN40-100'!$C$41,'admin BN40-100'!$B$41,(IF(F131&gt;'admin BN40-100'!$C$40,'admin BN40-100'!$B$40,(IF(F131&gt;'admin BN40-100'!$C$39,'admin BN40-100'!$B$39,(IF(F131&gt;'admin BN40-100'!$C$38,'admin BN40-100'!$B$38,(IF(F131&gt;'admin BN40-100'!$C$37,'admin BN40-100'!$B$37,(IF(F131&gt;'admin BN40-100'!$C$36,'admin BN40-100'!$B$36,(IF(F131&gt;'admin BN40-100'!$C$35,'admin BN40-100'!$B$35,(IF(F131&gt;'admin BN40-100'!$C$34,'admin BN40-100'!$B$34,(IF(F131&gt;'admin BN40-100'!$C$33,'admin BN40-100'!$B$33,(IF(F131&gt;'admin BN40-100'!$C$32,'admin BN40-100'!$B$32,(IF(F131&gt;'admin BN40-100'!$C$31,'admin BN40-100'!$B$31,(IF(F131&gt;'admin BN40-100'!$C$30,'admin BN40-100'!$B$30,(IF(F131&gt;'admin BN40-100'!$C$29,'admin BN40-100'!$B$29,IF(F131="","",'admin BN40-100'!$B$28)))))))))))))))))))))))))))</f>
        <v/>
      </c>
      <c r="N131" s="12" t="str">
        <f>IF(ISBLANK(K131),"",IF(K131&gt;'admin BN40-100'!$D$6,"Trouble",IF(K131&gt;'admin BN40-100'!$E$6,"Safe",IF(K131&gt;'admin BN40-100'!$F$6,"Alert",IF(K131&gt;='admin BN40-100'!$G$6,"Danger","")))))</f>
        <v/>
      </c>
      <c r="O131" s="13" t="str">
        <f>IF(ISBLANK(L131),"",IF(L131&gt;'admin BN40-100'!$G$7,"Danger",IF(L131&gt;'admin BN40-100'!$F$7,"Alert",IF(L131&gt;='admin BN40-100'!$E$7,"Safe",""))))</f>
        <v/>
      </c>
      <c r="P131" s="14" t="str">
        <f>(IF(G131&gt;'admin BN40-100'!$C$23,'admin BN40-100'!$B$23,(IF(G131&gt;'admin BN40-100'!$C$22,'admin BN40-100'!$B$22,(IF(G131&gt;'admin BN40-100'!$C$21,'admin BN40-100'!$B$21,(IF(G131&gt;'admin BN40-100'!$C$20,'admin BN40-100'!$B$20,IF(G131&gt;'admin BN40-100'!$C$19,'admin BN40-100'!$B$19,"")))))))))</f>
        <v/>
      </c>
      <c r="Q131" s="14" t="str">
        <f t="shared" si="2"/>
        <v/>
      </c>
      <c r="R131" s="14">
        <f t="shared" si="3"/>
        <v>5</v>
      </c>
      <c r="S131" s="15" t="str">
        <f xml:space="preserve">
IF($R131&gt;0,"Fill in all required fields",
IF($I131&lt;40,"CLO not suitable for this sheet. Please check BN&lt;40 sheet",
IF($I131&gt;100,"CLO not suitable for this sheet. Please check BN &gt;100 sheet",
IF(ISERROR(VLOOKUP(Q131,'admin BN40-100'!J$6:M$89,4,FALSE)),"",VLOOKUP(Q131,'admin BN40-100'!J$6:M$89,4,FALSE)))))</f>
        <v>Fill in all required fields</v>
      </c>
    </row>
    <row r="132" spans="2:19" ht="15">
      <c r="B132" s="10">
        <v>127</v>
      </c>
      <c r="C132" s="41"/>
      <c r="D132" s="42"/>
      <c r="E132" s="42"/>
      <c r="F132" s="42"/>
      <c r="G132" s="42"/>
      <c r="H132" s="42"/>
      <c r="I132" s="42"/>
      <c r="J132" s="42"/>
      <c r="K132" s="42"/>
      <c r="L132" s="42"/>
      <c r="M132" s="11" t="str">
        <f>(IF(F132&gt;'admin BN40-100'!$C$41,'admin BN40-100'!$B$41,(IF(F132&gt;'admin BN40-100'!$C$40,'admin BN40-100'!$B$40,(IF(F132&gt;'admin BN40-100'!$C$39,'admin BN40-100'!$B$39,(IF(F132&gt;'admin BN40-100'!$C$38,'admin BN40-100'!$B$38,(IF(F132&gt;'admin BN40-100'!$C$37,'admin BN40-100'!$B$37,(IF(F132&gt;'admin BN40-100'!$C$36,'admin BN40-100'!$B$36,(IF(F132&gt;'admin BN40-100'!$C$35,'admin BN40-100'!$B$35,(IF(F132&gt;'admin BN40-100'!$C$34,'admin BN40-100'!$B$34,(IF(F132&gt;'admin BN40-100'!$C$33,'admin BN40-100'!$B$33,(IF(F132&gt;'admin BN40-100'!$C$32,'admin BN40-100'!$B$32,(IF(F132&gt;'admin BN40-100'!$C$31,'admin BN40-100'!$B$31,(IF(F132&gt;'admin BN40-100'!$C$30,'admin BN40-100'!$B$30,(IF(F132&gt;'admin BN40-100'!$C$29,'admin BN40-100'!$B$29,IF(F132="","",'admin BN40-100'!$B$28)))))))))))))))))))))))))))</f>
        <v/>
      </c>
      <c r="N132" s="12" t="str">
        <f>IF(ISBLANK(K132),"",IF(K132&gt;'admin BN40-100'!$D$6,"Trouble",IF(K132&gt;'admin BN40-100'!$E$6,"Safe",IF(K132&gt;'admin BN40-100'!$F$6,"Alert",IF(K132&gt;='admin BN40-100'!$G$6,"Danger","")))))</f>
        <v/>
      </c>
      <c r="O132" s="13" t="str">
        <f>IF(ISBLANK(L132),"",IF(L132&gt;'admin BN40-100'!$G$7,"Danger",IF(L132&gt;'admin BN40-100'!$F$7,"Alert",IF(L132&gt;='admin BN40-100'!$E$7,"Safe",""))))</f>
        <v/>
      </c>
      <c r="P132" s="14" t="str">
        <f>(IF(G132&gt;'admin BN40-100'!$C$23,'admin BN40-100'!$B$23,(IF(G132&gt;'admin BN40-100'!$C$22,'admin BN40-100'!$B$22,(IF(G132&gt;'admin BN40-100'!$C$21,'admin BN40-100'!$B$21,(IF(G132&gt;'admin BN40-100'!$C$20,'admin BN40-100'!$B$20,IF(G132&gt;'admin BN40-100'!$C$19,'admin BN40-100'!$B$19,"")))))))))</f>
        <v/>
      </c>
      <c r="Q132" s="14" t="str">
        <f t="shared" si="2"/>
        <v/>
      </c>
      <c r="R132" s="14">
        <f t="shared" si="3"/>
        <v>5</v>
      </c>
      <c r="S132" s="15" t="str">
        <f xml:space="preserve">
IF($R132&gt;0,"Fill in all required fields",
IF($I132&lt;40,"CLO not suitable for this sheet. Please check BN&lt;40 sheet",
IF($I132&gt;100,"CLO not suitable for this sheet. Please check BN &gt;100 sheet",
IF(ISERROR(VLOOKUP(Q132,'admin BN40-100'!J$6:M$89,4,FALSE)),"",VLOOKUP(Q132,'admin BN40-100'!J$6:M$89,4,FALSE)))))</f>
        <v>Fill in all required fields</v>
      </c>
    </row>
    <row r="133" spans="2:19" ht="15">
      <c r="B133" s="10">
        <v>128</v>
      </c>
      <c r="C133" s="41"/>
      <c r="D133" s="42"/>
      <c r="E133" s="42"/>
      <c r="F133" s="42"/>
      <c r="G133" s="42"/>
      <c r="H133" s="42"/>
      <c r="I133" s="42"/>
      <c r="J133" s="42"/>
      <c r="K133" s="42"/>
      <c r="L133" s="42"/>
      <c r="M133" s="11" t="str">
        <f>(IF(F133&gt;'admin BN40-100'!$C$41,'admin BN40-100'!$B$41,(IF(F133&gt;'admin BN40-100'!$C$40,'admin BN40-100'!$B$40,(IF(F133&gt;'admin BN40-100'!$C$39,'admin BN40-100'!$B$39,(IF(F133&gt;'admin BN40-100'!$C$38,'admin BN40-100'!$B$38,(IF(F133&gt;'admin BN40-100'!$C$37,'admin BN40-100'!$B$37,(IF(F133&gt;'admin BN40-100'!$C$36,'admin BN40-100'!$B$36,(IF(F133&gt;'admin BN40-100'!$C$35,'admin BN40-100'!$B$35,(IF(F133&gt;'admin BN40-100'!$C$34,'admin BN40-100'!$B$34,(IF(F133&gt;'admin BN40-100'!$C$33,'admin BN40-100'!$B$33,(IF(F133&gt;'admin BN40-100'!$C$32,'admin BN40-100'!$B$32,(IF(F133&gt;'admin BN40-100'!$C$31,'admin BN40-100'!$B$31,(IF(F133&gt;'admin BN40-100'!$C$30,'admin BN40-100'!$B$30,(IF(F133&gt;'admin BN40-100'!$C$29,'admin BN40-100'!$B$29,IF(F133="","",'admin BN40-100'!$B$28)))))))))))))))))))))))))))</f>
        <v/>
      </c>
      <c r="N133" s="12" t="str">
        <f>IF(ISBLANK(K133),"",IF(K133&gt;'admin BN40-100'!$D$6,"Trouble",IF(K133&gt;'admin BN40-100'!$E$6,"Safe",IF(K133&gt;'admin BN40-100'!$F$6,"Alert",IF(K133&gt;='admin BN40-100'!$G$6,"Danger","")))))</f>
        <v/>
      </c>
      <c r="O133" s="13" t="str">
        <f>IF(ISBLANK(L133),"",IF(L133&gt;'admin BN40-100'!$G$7,"Danger",IF(L133&gt;'admin BN40-100'!$F$7,"Alert",IF(L133&gt;='admin BN40-100'!$E$7,"Safe",""))))</f>
        <v/>
      </c>
      <c r="P133" s="14" t="str">
        <f>(IF(G133&gt;'admin BN40-100'!$C$23,'admin BN40-100'!$B$23,(IF(G133&gt;'admin BN40-100'!$C$22,'admin BN40-100'!$B$22,(IF(G133&gt;'admin BN40-100'!$C$21,'admin BN40-100'!$B$21,(IF(G133&gt;'admin BN40-100'!$C$20,'admin BN40-100'!$B$20,IF(G133&gt;'admin BN40-100'!$C$19,'admin BN40-100'!$B$19,"")))))))))</f>
        <v/>
      </c>
      <c r="Q133" s="14" t="str">
        <f t="shared" si="2"/>
        <v/>
      </c>
      <c r="R133" s="14">
        <f t="shared" si="3"/>
        <v>5</v>
      </c>
      <c r="S133" s="15" t="str">
        <f xml:space="preserve">
IF($R133&gt;0,"Fill in all required fields",
IF($I133&lt;40,"CLO not suitable for this sheet. Please check BN&lt;40 sheet",
IF($I133&gt;100,"CLO not suitable for this sheet. Please check BN &gt;100 sheet",
IF(ISERROR(VLOOKUP(Q133,'admin BN40-100'!J$6:M$89,4,FALSE)),"",VLOOKUP(Q133,'admin BN40-100'!J$6:M$89,4,FALSE)))))</f>
        <v>Fill in all required fields</v>
      </c>
    </row>
    <row r="134" spans="2:19" ht="15">
      <c r="B134" s="10">
        <v>129</v>
      </c>
      <c r="C134" s="41"/>
      <c r="D134" s="42"/>
      <c r="E134" s="42"/>
      <c r="F134" s="42"/>
      <c r="G134" s="42"/>
      <c r="H134" s="42"/>
      <c r="I134" s="42"/>
      <c r="J134" s="42"/>
      <c r="K134" s="42"/>
      <c r="L134" s="42"/>
      <c r="M134" s="11" t="str">
        <f>(IF(F134&gt;'admin BN40-100'!$C$41,'admin BN40-100'!$B$41,(IF(F134&gt;'admin BN40-100'!$C$40,'admin BN40-100'!$B$40,(IF(F134&gt;'admin BN40-100'!$C$39,'admin BN40-100'!$B$39,(IF(F134&gt;'admin BN40-100'!$C$38,'admin BN40-100'!$B$38,(IF(F134&gt;'admin BN40-100'!$C$37,'admin BN40-100'!$B$37,(IF(F134&gt;'admin BN40-100'!$C$36,'admin BN40-100'!$B$36,(IF(F134&gt;'admin BN40-100'!$C$35,'admin BN40-100'!$B$35,(IF(F134&gt;'admin BN40-100'!$C$34,'admin BN40-100'!$B$34,(IF(F134&gt;'admin BN40-100'!$C$33,'admin BN40-100'!$B$33,(IF(F134&gt;'admin BN40-100'!$C$32,'admin BN40-100'!$B$32,(IF(F134&gt;'admin BN40-100'!$C$31,'admin BN40-100'!$B$31,(IF(F134&gt;'admin BN40-100'!$C$30,'admin BN40-100'!$B$30,(IF(F134&gt;'admin BN40-100'!$C$29,'admin BN40-100'!$B$29,IF(F134="","",'admin BN40-100'!$B$28)))))))))))))))))))))))))))</f>
        <v/>
      </c>
      <c r="N134" s="12" t="str">
        <f>IF(ISBLANK(K134),"",IF(K134&gt;'admin BN40-100'!$D$6,"Trouble",IF(K134&gt;'admin BN40-100'!$E$6,"Safe",IF(K134&gt;'admin BN40-100'!$F$6,"Alert",IF(K134&gt;='admin BN40-100'!$G$6,"Danger","")))))</f>
        <v/>
      </c>
      <c r="O134" s="13" t="str">
        <f>IF(ISBLANK(L134),"",IF(L134&gt;'admin BN40-100'!$G$7,"Danger",IF(L134&gt;'admin BN40-100'!$F$7,"Alert",IF(L134&gt;='admin BN40-100'!$E$7,"Safe",""))))</f>
        <v/>
      </c>
      <c r="P134" s="14" t="str">
        <f>(IF(G134&gt;'admin BN40-100'!$C$23,'admin BN40-100'!$B$23,(IF(G134&gt;'admin BN40-100'!$C$22,'admin BN40-100'!$B$22,(IF(G134&gt;'admin BN40-100'!$C$21,'admin BN40-100'!$B$21,(IF(G134&gt;'admin BN40-100'!$C$20,'admin BN40-100'!$B$20,IF(G134&gt;'admin BN40-100'!$C$19,'admin BN40-100'!$B$19,"")))))))))</f>
        <v/>
      </c>
      <c r="Q134" s="14" t="str">
        <f t="shared" si="2"/>
        <v/>
      </c>
      <c r="R134" s="14">
        <f t="shared" si="3"/>
        <v>5</v>
      </c>
      <c r="S134" s="15" t="str">
        <f xml:space="preserve">
IF($R134&gt;0,"Fill in all required fields",
IF($I134&lt;40,"CLO not suitable for this sheet. Please check BN&lt;40 sheet",
IF($I134&gt;100,"CLO not suitable for this sheet. Please check BN &gt;100 sheet",
IF(ISERROR(VLOOKUP(Q134,'admin BN40-100'!J$6:M$89,4,FALSE)),"",VLOOKUP(Q134,'admin BN40-100'!J$6:M$89,4,FALSE)))))</f>
        <v>Fill in all required fields</v>
      </c>
    </row>
    <row r="135" spans="2:19" ht="15">
      <c r="B135" s="10">
        <v>130</v>
      </c>
      <c r="C135" s="41"/>
      <c r="D135" s="42"/>
      <c r="E135" s="42"/>
      <c r="F135" s="42"/>
      <c r="G135" s="42"/>
      <c r="H135" s="42"/>
      <c r="I135" s="42"/>
      <c r="J135" s="42"/>
      <c r="K135" s="42"/>
      <c r="L135" s="42"/>
      <c r="M135" s="11" t="str">
        <f>(IF(F135&gt;'admin BN40-100'!$C$41,'admin BN40-100'!$B$41,(IF(F135&gt;'admin BN40-100'!$C$40,'admin BN40-100'!$B$40,(IF(F135&gt;'admin BN40-100'!$C$39,'admin BN40-100'!$B$39,(IF(F135&gt;'admin BN40-100'!$C$38,'admin BN40-100'!$B$38,(IF(F135&gt;'admin BN40-100'!$C$37,'admin BN40-100'!$B$37,(IF(F135&gt;'admin BN40-100'!$C$36,'admin BN40-100'!$B$36,(IF(F135&gt;'admin BN40-100'!$C$35,'admin BN40-100'!$B$35,(IF(F135&gt;'admin BN40-100'!$C$34,'admin BN40-100'!$B$34,(IF(F135&gt;'admin BN40-100'!$C$33,'admin BN40-100'!$B$33,(IF(F135&gt;'admin BN40-100'!$C$32,'admin BN40-100'!$B$32,(IF(F135&gt;'admin BN40-100'!$C$31,'admin BN40-100'!$B$31,(IF(F135&gt;'admin BN40-100'!$C$30,'admin BN40-100'!$B$30,(IF(F135&gt;'admin BN40-100'!$C$29,'admin BN40-100'!$B$29,IF(F135="","",'admin BN40-100'!$B$28)))))))))))))))))))))))))))</f>
        <v/>
      </c>
      <c r="N135" s="12" t="str">
        <f>IF(ISBLANK(K135),"",IF(K135&gt;'admin BN40-100'!$D$6,"Trouble",IF(K135&gt;'admin BN40-100'!$E$6,"Safe",IF(K135&gt;'admin BN40-100'!$F$6,"Alert",IF(K135&gt;='admin BN40-100'!$G$6,"Danger","")))))</f>
        <v/>
      </c>
      <c r="O135" s="13" t="str">
        <f>IF(ISBLANK(L135),"",IF(L135&gt;'admin BN40-100'!$G$7,"Danger",IF(L135&gt;'admin BN40-100'!$F$7,"Alert",IF(L135&gt;='admin BN40-100'!$E$7,"Safe",""))))</f>
        <v/>
      </c>
      <c r="P135" s="14" t="str">
        <f>(IF(G135&gt;'admin BN40-100'!$C$23,'admin BN40-100'!$B$23,(IF(G135&gt;'admin BN40-100'!$C$22,'admin BN40-100'!$B$22,(IF(G135&gt;'admin BN40-100'!$C$21,'admin BN40-100'!$B$21,(IF(G135&gt;'admin BN40-100'!$C$20,'admin BN40-100'!$B$20,IF(G135&gt;'admin BN40-100'!$C$19,'admin BN40-100'!$B$19,"")))))))))</f>
        <v/>
      </c>
      <c r="Q135" s="14" t="str">
        <f t="shared" ref="Q135:Q198" si="4">N135&amp;O135&amp;P135</f>
        <v/>
      </c>
      <c r="R135" s="14">
        <f t="shared" ref="R135:R198" si="5">SUM(
COUNTIF($F135,""),
COUNTIF($G135,""),
COUNTIF($I135,""),
COUNTIF($K135,""),
COUNTIF($L135,""))</f>
        <v>5</v>
      </c>
      <c r="S135" s="15" t="str">
        <f xml:space="preserve">
IF($R135&gt;0,"Fill in all required fields",
IF($I135&lt;40,"CLO not suitable for this sheet. Please check BN&lt;40 sheet",
IF($I135&gt;100,"CLO not suitable for this sheet. Please check BN &gt;100 sheet",
IF(ISERROR(VLOOKUP(Q135,'admin BN40-100'!J$6:M$89,4,FALSE)),"",VLOOKUP(Q135,'admin BN40-100'!J$6:M$89,4,FALSE)))))</f>
        <v>Fill in all required fields</v>
      </c>
    </row>
    <row r="136" spans="2:19" ht="15">
      <c r="B136" s="10">
        <v>131</v>
      </c>
      <c r="C136" s="41"/>
      <c r="D136" s="42"/>
      <c r="E136" s="42"/>
      <c r="F136" s="42"/>
      <c r="G136" s="42"/>
      <c r="H136" s="42"/>
      <c r="I136" s="42"/>
      <c r="J136" s="42"/>
      <c r="K136" s="42"/>
      <c r="L136" s="42"/>
      <c r="M136" s="11" t="str">
        <f>(IF(F136&gt;'admin BN40-100'!$C$41,'admin BN40-100'!$B$41,(IF(F136&gt;'admin BN40-100'!$C$40,'admin BN40-100'!$B$40,(IF(F136&gt;'admin BN40-100'!$C$39,'admin BN40-100'!$B$39,(IF(F136&gt;'admin BN40-100'!$C$38,'admin BN40-100'!$B$38,(IF(F136&gt;'admin BN40-100'!$C$37,'admin BN40-100'!$B$37,(IF(F136&gt;'admin BN40-100'!$C$36,'admin BN40-100'!$B$36,(IF(F136&gt;'admin BN40-100'!$C$35,'admin BN40-100'!$B$35,(IF(F136&gt;'admin BN40-100'!$C$34,'admin BN40-100'!$B$34,(IF(F136&gt;'admin BN40-100'!$C$33,'admin BN40-100'!$B$33,(IF(F136&gt;'admin BN40-100'!$C$32,'admin BN40-100'!$B$32,(IF(F136&gt;'admin BN40-100'!$C$31,'admin BN40-100'!$B$31,(IF(F136&gt;'admin BN40-100'!$C$30,'admin BN40-100'!$B$30,(IF(F136&gt;'admin BN40-100'!$C$29,'admin BN40-100'!$B$29,IF(F136="","",'admin BN40-100'!$B$28)))))))))))))))))))))))))))</f>
        <v/>
      </c>
      <c r="N136" s="12" t="str">
        <f>IF(ISBLANK(K136),"",IF(K136&gt;'admin BN40-100'!$D$6,"Trouble",IF(K136&gt;'admin BN40-100'!$E$6,"Safe",IF(K136&gt;'admin BN40-100'!$F$6,"Alert",IF(K136&gt;='admin BN40-100'!$G$6,"Danger","")))))</f>
        <v/>
      </c>
      <c r="O136" s="13" t="str">
        <f>IF(ISBLANK(L136),"",IF(L136&gt;'admin BN40-100'!$G$7,"Danger",IF(L136&gt;'admin BN40-100'!$F$7,"Alert",IF(L136&gt;='admin BN40-100'!$E$7,"Safe",""))))</f>
        <v/>
      </c>
      <c r="P136" s="14" t="str">
        <f>(IF(G136&gt;'admin BN40-100'!$C$23,'admin BN40-100'!$B$23,(IF(G136&gt;'admin BN40-100'!$C$22,'admin BN40-100'!$B$22,(IF(G136&gt;'admin BN40-100'!$C$21,'admin BN40-100'!$B$21,(IF(G136&gt;'admin BN40-100'!$C$20,'admin BN40-100'!$B$20,IF(G136&gt;'admin BN40-100'!$C$19,'admin BN40-100'!$B$19,"")))))))))</f>
        <v/>
      </c>
      <c r="Q136" s="14" t="str">
        <f t="shared" si="4"/>
        <v/>
      </c>
      <c r="R136" s="14">
        <f t="shared" si="5"/>
        <v>5</v>
      </c>
      <c r="S136" s="15" t="str">
        <f xml:space="preserve">
IF($R136&gt;0,"Fill in all required fields",
IF($I136&lt;40,"CLO not suitable for this sheet. Please check BN&lt;40 sheet",
IF($I136&gt;100,"CLO not suitable for this sheet. Please check BN &gt;100 sheet",
IF(ISERROR(VLOOKUP(Q136,'admin BN40-100'!J$6:M$89,4,FALSE)),"",VLOOKUP(Q136,'admin BN40-100'!J$6:M$89,4,FALSE)))))</f>
        <v>Fill in all required fields</v>
      </c>
    </row>
    <row r="137" spans="2:19" ht="15">
      <c r="B137" s="10">
        <v>132</v>
      </c>
      <c r="C137" s="41"/>
      <c r="D137" s="42"/>
      <c r="E137" s="42"/>
      <c r="F137" s="42"/>
      <c r="G137" s="42"/>
      <c r="H137" s="42"/>
      <c r="I137" s="42"/>
      <c r="J137" s="42"/>
      <c r="K137" s="42"/>
      <c r="L137" s="42"/>
      <c r="M137" s="11" t="str">
        <f>(IF(F137&gt;'admin BN40-100'!$C$41,'admin BN40-100'!$B$41,(IF(F137&gt;'admin BN40-100'!$C$40,'admin BN40-100'!$B$40,(IF(F137&gt;'admin BN40-100'!$C$39,'admin BN40-100'!$B$39,(IF(F137&gt;'admin BN40-100'!$C$38,'admin BN40-100'!$B$38,(IF(F137&gt;'admin BN40-100'!$C$37,'admin BN40-100'!$B$37,(IF(F137&gt;'admin BN40-100'!$C$36,'admin BN40-100'!$B$36,(IF(F137&gt;'admin BN40-100'!$C$35,'admin BN40-100'!$B$35,(IF(F137&gt;'admin BN40-100'!$C$34,'admin BN40-100'!$B$34,(IF(F137&gt;'admin BN40-100'!$C$33,'admin BN40-100'!$B$33,(IF(F137&gt;'admin BN40-100'!$C$32,'admin BN40-100'!$B$32,(IF(F137&gt;'admin BN40-100'!$C$31,'admin BN40-100'!$B$31,(IF(F137&gt;'admin BN40-100'!$C$30,'admin BN40-100'!$B$30,(IF(F137&gt;'admin BN40-100'!$C$29,'admin BN40-100'!$B$29,IF(F137="","",'admin BN40-100'!$B$28)))))))))))))))))))))))))))</f>
        <v/>
      </c>
      <c r="N137" s="12" t="str">
        <f>IF(ISBLANK(K137),"",IF(K137&gt;'admin BN40-100'!$D$6,"Trouble",IF(K137&gt;'admin BN40-100'!$E$6,"Safe",IF(K137&gt;'admin BN40-100'!$F$6,"Alert",IF(K137&gt;='admin BN40-100'!$G$6,"Danger","")))))</f>
        <v/>
      </c>
      <c r="O137" s="13" t="str">
        <f>IF(ISBLANK(L137),"",IF(L137&gt;'admin BN40-100'!$G$7,"Danger",IF(L137&gt;'admin BN40-100'!$F$7,"Alert",IF(L137&gt;='admin BN40-100'!$E$7,"Safe",""))))</f>
        <v/>
      </c>
      <c r="P137" s="14" t="str">
        <f>(IF(G137&gt;'admin BN40-100'!$C$23,'admin BN40-100'!$B$23,(IF(G137&gt;'admin BN40-100'!$C$22,'admin BN40-100'!$B$22,(IF(G137&gt;'admin BN40-100'!$C$21,'admin BN40-100'!$B$21,(IF(G137&gt;'admin BN40-100'!$C$20,'admin BN40-100'!$B$20,IF(G137&gt;'admin BN40-100'!$C$19,'admin BN40-100'!$B$19,"")))))))))</f>
        <v/>
      </c>
      <c r="Q137" s="14" t="str">
        <f t="shared" si="4"/>
        <v/>
      </c>
      <c r="R137" s="14">
        <f t="shared" si="5"/>
        <v>5</v>
      </c>
      <c r="S137" s="15" t="str">
        <f xml:space="preserve">
IF($R137&gt;0,"Fill in all required fields",
IF($I137&lt;40,"CLO not suitable for this sheet. Please check BN&lt;40 sheet",
IF($I137&gt;100,"CLO not suitable for this sheet. Please check BN &gt;100 sheet",
IF(ISERROR(VLOOKUP(Q137,'admin BN40-100'!J$6:M$89,4,FALSE)),"",VLOOKUP(Q137,'admin BN40-100'!J$6:M$89,4,FALSE)))))</f>
        <v>Fill in all required fields</v>
      </c>
    </row>
    <row r="138" spans="2:19" ht="15">
      <c r="B138" s="10">
        <v>133</v>
      </c>
      <c r="C138" s="41"/>
      <c r="D138" s="42"/>
      <c r="E138" s="42"/>
      <c r="F138" s="42"/>
      <c r="G138" s="42"/>
      <c r="H138" s="42"/>
      <c r="I138" s="42"/>
      <c r="J138" s="42"/>
      <c r="K138" s="42"/>
      <c r="L138" s="42"/>
      <c r="M138" s="11" t="str">
        <f>(IF(F138&gt;'admin BN40-100'!$C$41,'admin BN40-100'!$B$41,(IF(F138&gt;'admin BN40-100'!$C$40,'admin BN40-100'!$B$40,(IF(F138&gt;'admin BN40-100'!$C$39,'admin BN40-100'!$B$39,(IF(F138&gt;'admin BN40-100'!$C$38,'admin BN40-100'!$B$38,(IF(F138&gt;'admin BN40-100'!$C$37,'admin BN40-100'!$B$37,(IF(F138&gt;'admin BN40-100'!$C$36,'admin BN40-100'!$B$36,(IF(F138&gt;'admin BN40-100'!$C$35,'admin BN40-100'!$B$35,(IF(F138&gt;'admin BN40-100'!$C$34,'admin BN40-100'!$B$34,(IF(F138&gt;'admin BN40-100'!$C$33,'admin BN40-100'!$B$33,(IF(F138&gt;'admin BN40-100'!$C$32,'admin BN40-100'!$B$32,(IF(F138&gt;'admin BN40-100'!$C$31,'admin BN40-100'!$B$31,(IF(F138&gt;'admin BN40-100'!$C$30,'admin BN40-100'!$B$30,(IF(F138&gt;'admin BN40-100'!$C$29,'admin BN40-100'!$B$29,IF(F138="","",'admin BN40-100'!$B$28)))))))))))))))))))))))))))</f>
        <v/>
      </c>
      <c r="N138" s="12" t="str">
        <f>IF(ISBLANK(K138),"",IF(K138&gt;'admin BN40-100'!$D$6,"Trouble",IF(K138&gt;'admin BN40-100'!$E$6,"Safe",IF(K138&gt;'admin BN40-100'!$F$6,"Alert",IF(K138&gt;='admin BN40-100'!$G$6,"Danger","")))))</f>
        <v/>
      </c>
      <c r="O138" s="13" t="str">
        <f>IF(ISBLANK(L138),"",IF(L138&gt;'admin BN40-100'!$G$7,"Danger",IF(L138&gt;'admin BN40-100'!$F$7,"Alert",IF(L138&gt;='admin BN40-100'!$E$7,"Safe",""))))</f>
        <v/>
      </c>
      <c r="P138" s="14" t="str">
        <f>(IF(G138&gt;'admin BN40-100'!$C$23,'admin BN40-100'!$B$23,(IF(G138&gt;'admin BN40-100'!$C$22,'admin BN40-100'!$B$22,(IF(G138&gt;'admin BN40-100'!$C$21,'admin BN40-100'!$B$21,(IF(G138&gt;'admin BN40-100'!$C$20,'admin BN40-100'!$B$20,IF(G138&gt;'admin BN40-100'!$C$19,'admin BN40-100'!$B$19,"")))))))))</f>
        <v/>
      </c>
      <c r="Q138" s="14" t="str">
        <f t="shared" si="4"/>
        <v/>
      </c>
      <c r="R138" s="14">
        <f t="shared" si="5"/>
        <v>5</v>
      </c>
      <c r="S138" s="15" t="str">
        <f xml:space="preserve">
IF($R138&gt;0,"Fill in all required fields",
IF($I138&lt;40,"CLO not suitable for this sheet. Please check BN&lt;40 sheet",
IF($I138&gt;100,"CLO not suitable for this sheet. Please check BN &gt;100 sheet",
IF(ISERROR(VLOOKUP(Q138,'admin BN40-100'!J$6:M$89,4,FALSE)),"",VLOOKUP(Q138,'admin BN40-100'!J$6:M$89,4,FALSE)))))</f>
        <v>Fill in all required fields</v>
      </c>
    </row>
    <row r="139" spans="2:19" ht="15">
      <c r="B139" s="10">
        <v>134</v>
      </c>
      <c r="C139" s="41"/>
      <c r="D139" s="42"/>
      <c r="E139" s="42"/>
      <c r="F139" s="42"/>
      <c r="G139" s="42"/>
      <c r="H139" s="42"/>
      <c r="I139" s="42"/>
      <c r="J139" s="42"/>
      <c r="K139" s="42"/>
      <c r="L139" s="42"/>
      <c r="M139" s="11" t="str">
        <f>(IF(F139&gt;'admin BN40-100'!$C$41,'admin BN40-100'!$B$41,(IF(F139&gt;'admin BN40-100'!$C$40,'admin BN40-100'!$B$40,(IF(F139&gt;'admin BN40-100'!$C$39,'admin BN40-100'!$B$39,(IF(F139&gt;'admin BN40-100'!$C$38,'admin BN40-100'!$B$38,(IF(F139&gt;'admin BN40-100'!$C$37,'admin BN40-100'!$B$37,(IF(F139&gt;'admin BN40-100'!$C$36,'admin BN40-100'!$B$36,(IF(F139&gt;'admin BN40-100'!$C$35,'admin BN40-100'!$B$35,(IF(F139&gt;'admin BN40-100'!$C$34,'admin BN40-100'!$B$34,(IF(F139&gt;'admin BN40-100'!$C$33,'admin BN40-100'!$B$33,(IF(F139&gt;'admin BN40-100'!$C$32,'admin BN40-100'!$B$32,(IF(F139&gt;'admin BN40-100'!$C$31,'admin BN40-100'!$B$31,(IF(F139&gt;'admin BN40-100'!$C$30,'admin BN40-100'!$B$30,(IF(F139&gt;'admin BN40-100'!$C$29,'admin BN40-100'!$B$29,IF(F139="","",'admin BN40-100'!$B$28)))))))))))))))))))))))))))</f>
        <v/>
      </c>
      <c r="N139" s="12" t="str">
        <f>IF(ISBLANK(K139),"",IF(K139&gt;'admin BN40-100'!$D$6,"Trouble",IF(K139&gt;'admin BN40-100'!$E$6,"Safe",IF(K139&gt;'admin BN40-100'!$F$6,"Alert",IF(K139&gt;='admin BN40-100'!$G$6,"Danger","")))))</f>
        <v/>
      </c>
      <c r="O139" s="13" t="str">
        <f>IF(ISBLANK(L139),"",IF(L139&gt;'admin BN40-100'!$G$7,"Danger",IF(L139&gt;'admin BN40-100'!$F$7,"Alert",IF(L139&gt;='admin BN40-100'!$E$7,"Safe",""))))</f>
        <v/>
      </c>
      <c r="P139" s="14" t="str">
        <f>(IF(G139&gt;'admin BN40-100'!$C$23,'admin BN40-100'!$B$23,(IF(G139&gt;'admin BN40-100'!$C$22,'admin BN40-100'!$B$22,(IF(G139&gt;'admin BN40-100'!$C$21,'admin BN40-100'!$B$21,(IF(G139&gt;'admin BN40-100'!$C$20,'admin BN40-100'!$B$20,IF(G139&gt;'admin BN40-100'!$C$19,'admin BN40-100'!$B$19,"")))))))))</f>
        <v/>
      </c>
      <c r="Q139" s="14" t="str">
        <f t="shared" si="4"/>
        <v/>
      </c>
      <c r="R139" s="14">
        <f t="shared" si="5"/>
        <v>5</v>
      </c>
      <c r="S139" s="15" t="str">
        <f xml:space="preserve">
IF($R139&gt;0,"Fill in all required fields",
IF($I139&lt;40,"CLO not suitable for this sheet. Please check BN&lt;40 sheet",
IF($I139&gt;100,"CLO not suitable for this sheet. Please check BN &gt;100 sheet",
IF(ISERROR(VLOOKUP(Q139,'admin BN40-100'!J$6:M$89,4,FALSE)),"",VLOOKUP(Q139,'admin BN40-100'!J$6:M$89,4,FALSE)))))</f>
        <v>Fill in all required fields</v>
      </c>
    </row>
    <row r="140" spans="2:19" ht="15">
      <c r="B140" s="10">
        <v>135</v>
      </c>
      <c r="C140" s="41"/>
      <c r="D140" s="42"/>
      <c r="E140" s="42"/>
      <c r="F140" s="42"/>
      <c r="G140" s="42"/>
      <c r="H140" s="42"/>
      <c r="I140" s="42"/>
      <c r="J140" s="42"/>
      <c r="K140" s="42"/>
      <c r="L140" s="42"/>
      <c r="M140" s="11" t="str">
        <f>(IF(F140&gt;'admin BN40-100'!$C$41,'admin BN40-100'!$B$41,(IF(F140&gt;'admin BN40-100'!$C$40,'admin BN40-100'!$B$40,(IF(F140&gt;'admin BN40-100'!$C$39,'admin BN40-100'!$B$39,(IF(F140&gt;'admin BN40-100'!$C$38,'admin BN40-100'!$B$38,(IF(F140&gt;'admin BN40-100'!$C$37,'admin BN40-100'!$B$37,(IF(F140&gt;'admin BN40-100'!$C$36,'admin BN40-100'!$B$36,(IF(F140&gt;'admin BN40-100'!$C$35,'admin BN40-100'!$B$35,(IF(F140&gt;'admin BN40-100'!$C$34,'admin BN40-100'!$B$34,(IF(F140&gt;'admin BN40-100'!$C$33,'admin BN40-100'!$B$33,(IF(F140&gt;'admin BN40-100'!$C$32,'admin BN40-100'!$B$32,(IF(F140&gt;'admin BN40-100'!$C$31,'admin BN40-100'!$B$31,(IF(F140&gt;'admin BN40-100'!$C$30,'admin BN40-100'!$B$30,(IF(F140&gt;'admin BN40-100'!$C$29,'admin BN40-100'!$B$29,IF(F140="","",'admin BN40-100'!$B$28)))))))))))))))))))))))))))</f>
        <v/>
      </c>
      <c r="N140" s="12" t="str">
        <f>IF(ISBLANK(K140),"",IF(K140&gt;'admin BN40-100'!$D$6,"Trouble",IF(K140&gt;'admin BN40-100'!$E$6,"Safe",IF(K140&gt;'admin BN40-100'!$F$6,"Alert",IF(K140&gt;='admin BN40-100'!$G$6,"Danger","")))))</f>
        <v/>
      </c>
      <c r="O140" s="13" t="str">
        <f>IF(ISBLANK(L140),"",IF(L140&gt;'admin BN40-100'!$G$7,"Danger",IF(L140&gt;'admin BN40-100'!$F$7,"Alert",IF(L140&gt;='admin BN40-100'!$E$7,"Safe",""))))</f>
        <v/>
      </c>
      <c r="P140" s="14" t="str">
        <f>(IF(G140&gt;'admin BN40-100'!$C$23,'admin BN40-100'!$B$23,(IF(G140&gt;'admin BN40-100'!$C$22,'admin BN40-100'!$B$22,(IF(G140&gt;'admin BN40-100'!$C$21,'admin BN40-100'!$B$21,(IF(G140&gt;'admin BN40-100'!$C$20,'admin BN40-100'!$B$20,IF(G140&gt;'admin BN40-100'!$C$19,'admin BN40-100'!$B$19,"")))))))))</f>
        <v/>
      </c>
      <c r="Q140" s="14" t="str">
        <f t="shared" si="4"/>
        <v/>
      </c>
      <c r="R140" s="14">
        <f t="shared" si="5"/>
        <v>5</v>
      </c>
      <c r="S140" s="15" t="str">
        <f xml:space="preserve">
IF($R140&gt;0,"Fill in all required fields",
IF($I140&lt;40,"CLO not suitable for this sheet. Please check BN&lt;40 sheet",
IF($I140&gt;100,"CLO not suitable for this sheet. Please check BN &gt;100 sheet",
IF(ISERROR(VLOOKUP(Q140,'admin BN40-100'!J$6:M$89,4,FALSE)),"",VLOOKUP(Q140,'admin BN40-100'!J$6:M$89,4,FALSE)))))</f>
        <v>Fill in all required fields</v>
      </c>
    </row>
    <row r="141" spans="2:19" ht="15">
      <c r="B141" s="10">
        <v>136</v>
      </c>
      <c r="C141" s="41"/>
      <c r="D141" s="42"/>
      <c r="E141" s="42"/>
      <c r="F141" s="42"/>
      <c r="G141" s="42"/>
      <c r="H141" s="42"/>
      <c r="I141" s="42"/>
      <c r="J141" s="42"/>
      <c r="K141" s="42"/>
      <c r="L141" s="42"/>
      <c r="M141" s="11" t="str">
        <f>(IF(F141&gt;'admin BN40-100'!$C$41,'admin BN40-100'!$B$41,(IF(F141&gt;'admin BN40-100'!$C$40,'admin BN40-100'!$B$40,(IF(F141&gt;'admin BN40-100'!$C$39,'admin BN40-100'!$B$39,(IF(F141&gt;'admin BN40-100'!$C$38,'admin BN40-100'!$B$38,(IF(F141&gt;'admin BN40-100'!$C$37,'admin BN40-100'!$B$37,(IF(F141&gt;'admin BN40-100'!$C$36,'admin BN40-100'!$B$36,(IF(F141&gt;'admin BN40-100'!$C$35,'admin BN40-100'!$B$35,(IF(F141&gt;'admin BN40-100'!$C$34,'admin BN40-100'!$B$34,(IF(F141&gt;'admin BN40-100'!$C$33,'admin BN40-100'!$B$33,(IF(F141&gt;'admin BN40-100'!$C$32,'admin BN40-100'!$B$32,(IF(F141&gt;'admin BN40-100'!$C$31,'admin BN40-100'!$B$31,(IF(F141&gt;'admin BN40-100'!$C$30,'admin BN40-100'!$B$30,(IF(F141&gt;'admin BN40-100'!$C$29,'admin BN40-100'!$B$29,IF(F141="","",'admin BN40-100'!$B$28)))))))))))))))))))))))))))</f>
        <v/>
      </c>
      <c r="N141" s="12" t="str">
        <f>IF(ISBLANK(K141),"",IF(K141&gt;'admin BN40-100'!$D$6,"Trouble",IF(K141&gt;'admin BN40-100'!$E$6,"Safe",IF(K141&gt;'admin BN40-100'!$F$6,"Alert",IF(K141&gt;='admin BN40-100'!$G$6,"Danger","")))))</f>
        <v/>
      </c>
      <c r="O141" s="13" t="str">
        <f>IF(ISBLANK(L141),"",IF(L141&gt;'admin BN40-100'!$G$7,"Danger",IF(L141&gt;'admin BN40-100'!$F$7,"Alert",IF(L141&gt;='admin BN40-100'!$E$7,"Safe",""))))</f>
        <v/>
      </c>
      <c r="P141" s="14" t="str">
        <f>(IF(G141&gt;'admin BN40-100'!$C$23,'admin BN40-100'!$B$23,(IF(G141&gt;'admin BN40-100'!$C$22,'admin BN40-100'!$B$22,(IF(G141&gt;'admin BN40-100'!$C$21,'admin BN40-100'!$B$21,(IF(G141&gt;'admin BN40-100'!$C$20,'admin BN40-100'!$B$20,IF(G141&gt;'admin BN40-100'!$C$19,'admin BN40-100'!$B$19,"")))))))))</f>
        <v/>
      </c>
      <c r="Q141" s="14" t="str">
        <f t="shared" si="4"/>
        <v/>
      </c>
      <c r="R141" s="14">
        <f t="shared" si="5"/>
        <v>5</v>
      </c>
      <c r="S141" s="15" t="str">
        <f xml:space="preserve">
IF($R141&gt;0,"Fill in all required fields",
IF($I141&lt;40,"CLO not suitable for this sheet. Please check BN&lt;40 sheet",
IF($I141&gt;100,"CLO not suitable for this sheet. Please check BN &gt;100 sheet",
IF(ISERROR(VLOOKUP(Q141,'admin BN40-100'!J$6:M$89,4,FALSE)),"",VLOOKUP(Q141,'admin BN40-100'!J$6:M$89,4,FALSE)))))</f>
        <v>Fill in all required fields</v>
      </c>
    </row>
    <row r="142" spans="2:19" ht="15">
      <c r="B142" s="10">
        <v>137</v>
      </c>
      <c r="C142" s="41"/>
      <c r="D142" s="42"/>
      <c r="E142" s="42"/>
      <c r="F142" s="42"/>
      <c r="G142" s="42"/>
      <c r="H142" s="42"/>
      <c r="I142" s="42"/>
      <c r="J142" s="42"/>
      <c r="K142" s="42"/>
      <c r="L142" s="42"/>
      <c r="M142" s="11" t="str">
        <f>(IF(F142&gt;'admin BN40-100'!$C$41,'admin BN40-100'!$B$41,(IF(F142&gt;'admin BN40-100'!$C$40,'admin BN40-100'!$B$40,(IF(F142&gt;'admin BN40-100'!$C$39,'admin BN40-100'!$B$39,(IF(F142&gt;'admin BN40-100'!$C$38,'admin BN40-100'!$B$38,(IF(F142&gt;'admin BN40-100'!$C$37,'admin BN40-100'!$B$37,(IF(F142&gt;'admin BN40-100'!$C$36,'admin BN40-100'!$B$36,(IF(F142&gt;'admin BN40-100'!$C$35,'admin BN40-100'!$B$35,(IF(F142&gt;'admin BN40-100'!$C$34,'admin BN40-100'!$B$34,(IF(F142&gt;'admin BN40-100'!$C$33,'admin BN40-100'!$B$33,(IF(F142&gt;'admin BN40-100'!$C$32,'admin BN40-100'!$B$32,(IF(F142&gt;'admin BN40-100'!$C$31,'admin BN40-100'!$B$31,(IF(F142&gt;'admin BN40-100'!$C$30,'admin BN40-100'!$B$30,(IF(F142&gt;'admin BN40-100'!$C$29,'admin BN40-100'!$B$29,IF(F142="","",'admin BN40-100'!$B$28)))))))))))))))))))))))))))</f>
        <v/>
      </c>
      <c r="N142" s="12" t="str">
        <f>IF(ISBLANK(K142),"",IF(K142&gt;'admin BN40-100'!$D$6,"Trouble",IF(K142&gt;'admin BN40-100'!$E$6,"Safe",IF(K142&gt;'admin BN40-100'!$F$6,"Alert",IF(K142&gt;='admin BN40-100'!$G$6,"Danger","")))))</f>
        <v/>
      </c>
      <c r="O142" s="13" t="str">
        <f>IF(ISBLANK(L142),"",IF(L142&gt;'admin BN40-100'!$G$7,"Danger",IF(L142&gt;'admin BN40-100'!$F$7,"Alert",IF(L142&gt;='admin BN40-100'!$E$7,"Safe",""))))</f>
        <v/>
      </c>
      <c r="P142" s="14" t="str">
        <f>(IF(G142&gt;'admin BN40-100'!$C$23,'admin BN40-100'!$B$23,(IF(G142&gt;'admin BN40-100'!$C$22,'admin BN40-100'!$B$22,(IF(G142&gt;'admin BN40-100'!$C$21,'admin BN40-100'!$B$21,(IF(G142&gt;'admin BN40-100'!$C$20,'admin BN40-100'!$B$20,IF(G142&gt;'admin BN40-100'!$C$19,'admin BN40-100'!$B$19,"")))))))))</f>
        <v/>
      </c>
      <c r="Q142" s="14" t="str">
        <f t="shared" si="4"/>
        <v/>
      </c>
      <c r="R142" s="14">
        <f t="shared" si="5"/>
        <v>5</v>
      </c>
      <c r="S142" s="15" t="str">
        <f xml:space="preserve">
IF($R142&gt;0,"Fill in all required fields",
IF($I142&lt;40,"CLO not suitable for this sheet. Please check BN&lt;40 sheet",
IF($I142&gt;100,"CLO not suitable for this sheet. Please check BN &gt;100 sheet",
IF(ISERROR(VLOOKUP(Q142,'admin BN40-100'!J$6:M$89,4,FALSE)),"",VLOOKUP(Q142,'admin BN40-100'!J$6:M$89,4,FALSE)))))</f>
        <v>Fill in all required fields</v>
      </c>
    </row>
    <row r="143" spans="2:19" ht="15">
      <c r="B143" s="10">
        <v>138</v>
      </c>
      <c r="C143" s="41"/>
      <c r="D143" s="42"/>
      <c r="E143" s="42"/>
      <c r="F143" s="42"/>
      <c r="G143" s="42"/>
      <c r="H143" s="42"/>
      <c r="I143" s="42"/>
      <c r="J143" s="42"/>
      <c r="K143" s="42"/>
      <c r="L143" s="42"/>
      <c r="M143" s="11" t="str">
        <f>(IF(F143&gt;'admin BN40-100'!$C$41,'admin BN40-100'!$B$41,(IF(F143&gt;'admin BN40-100'!$C$40,'admin BN40-100'!$B$40,(IF(F143&gt;'admin BN40-100'!$C$39,'admin BN40-100'!$B$39,(IF(F143&gt;'admin BN40-100'!$C$38,'admin BN40-100'!$B$38,(IF(F143&gt;'admin BN40-100'!$C$37,'admin BN40-100'!$B$37,(IF(F143&gt;'admin BN40-100'!$C$36,'admin BN40-100'!$B$36,(IF(F143&gt;'admin BN40-100'!$C$35,'admin BN40-100'!$B$35,(IF(F143&gt;'admin BN40-100'!$C$34,'admin BN40-100'!$B$34,(IF(F143&gt;'admin BN40-100'!$C$33,'admin BN40-100'!$B$33,(IF(F143&gt;'admin BN40-100'!$C$32,'admin BN40-100'!$B$32,(IF(F143&gt;'admin BN40-100'!$C$31,'admin BN40-100'!$B$31,(IF(F143&gt;'admin BN40-100'!$C$30,'admin BN40-100'!$B$30,(IF(F143&gt;'admin BN40-100'!$C$29,'admin BN40-100'!$B$29,IF(F143="","",'admin BN40-100'!$B$28)))))))))))))))))))))))))))</f>
        <v/>
      </c>
      <c r="N143" s="12" t="str">
        <f>IF(ISBLANK(K143),"",IF(K143&gt;'admin BN40-100'!$D$6,"Trouble",IF(K143&gt;'admin BN40-100'!$E$6,"Safe",IF(K143&gt;'admin BN40-100'!$F$6,"Alert",IF(K143&gt;='admin BN40-100'!$G$6,"Danger","")))))</f>
        <v/>
      </c>
      <c r="O143" s="13" t="str">
        <f>IF(ISBLANK(L143),"",IF(L143&gt;'admin BN40-100'!$G$7,"Danger",IF(L143&gt;'admin BN40-100'!$F$7,"Alert",IF(L143&gt;='admin BN40-100'!$E$7,"Safe",""))))</f>
        <v/>
      </c>
      <c r="P143" s="14" t="str">
        <f>(IF(G143&gt;'admin BN40-100'!$C$23,'admin BN40-100'!$B$23,(IF(G143&gt;'admin BN40-100'!$C$22,'admin BN40-100'!$B$22,(IF(G143&gt;'admin BN40-100'!$C$21,'admin BN40-100'!$B$21,(IF(G143&gt;'admin BN40-100'!$C$20,'admin BN40-100'!$B$20,IF(G143&gt;'admin BN40-100'!$C$19,'admin BN40-100'!$B$19,"")))))))))</f>
        <v/>
      </c>
      <c r="Q143" s="14" t="str">
        <f t="shared" si="4"/>
        <v/>
      </c>
      <c r="R143" s="14">
        <f t="shared" si="5"/>
        <v>5</v>
      </c>
      <c r="S143" s="15" t="str">
        <f xml:space="preserve">
IF($R143&gt;0,"Fill in all required fields",
IF($I143&lt;40,"CLO not suitable for this sheet. Please check BN&lt;40 sheet",
IF($I143&gt;100,"CLO not suitable for this sheet. Please check BN &gt;100 sheet",
IF(ISERROR(VLOOKUP(Q143,'admin BN40-100'!J$6:M$89,4,FALSE)),"",VLOOKUP(Q143,'admin BN40-100'!J$6:M$89,4,FALSE)))))</f>
        <v>Fill in all required fields</v>
      </c>
    </row>
    <row r="144" spans="2:19" ht="15">
      <c r="B144" s="10">
        <v>139</v>
      </c>
      <c r="C144" s="41"/>
      <c r="D144" s="42"/>
      <c r="E144" s="42"/>
      <c r="F144" s="42"/>
      <c r="G144" s="42"/>
      <c r="H144" s="42"/>
      <c r="I144" s="42"/>
      <c r="J144" s="42"/>
      <c r="K144" s="42"/>
      <c r="L144" s="42"/>
      <c r="M144" s="11" t="str">
        <f>(IF(F144&gt;'admin BN40-100'!$C$41,'admin BN40-100'!$B$41,(IF(F144&gt;'admin BN40-100'!$C$40,'admin BN40-100'!$B$40,(IF(F144&gt;'admin BN40-100'!$C$39,'admin BN40-100'!$B$39,(IF(F144&gt;'admin BN40-100'!$C$38,'admin BN40-100'!$B$38,(IF(F144&gt;'admin BN40-100'!$C$37,'admin BN40-100'!$B$37,(IF(F144&gt;'admin BN40-100'!$C$36,'admin BN40-100'!$B$36,(IF(F144&gt;'admin BN40-100'!$C$35,'admin BN40-100'!$B$35,(IF(F144&gt;'admin BN40-100'!$C$34,'admin BN40-100'!$B$34,(IF(F144&gt;'admin BN40-100'!$C$33,'admin BN40-100'!$B$33,(IF(F144&gt;'admin BN40-100'!$C$32,'admin BN40-100'!$B$32,(IF(F144&gt;'admin BN40-100'!$C$31,'admin BN40-100'!$B$31,(IF(F144&gt;'admin BN40-100'!$C$30,'admin BN40-100'!$B$30,(IF(F144&gt;'admin BN40-100'!$C$29,'admin BN40-100'!$B$29,IF(F144="","",'admin BN40-100'!$B$28)))))))))))))))))))))))))))</f>
        <v/>
      </c>
      <c r="N144" s="12" t="str">
        <f>IF(ISBLANK(K144),"",IF(K144&gt;'admin BN40-100'!$D$6,"Trouble",IF(K144&gt;'admin BN40-100'!$E$6,"Safe",IF(K144&gt;'admin BN40-100'!$F$6,"Alert",IF(K144&gt;='admin BN40-100'!$G$6,"Danger","")))))</f>
        <v/>
      </c>
      <c r="O144" s="13" t="str">
        <f>IF(ISBLANK(L144),"",IF(L144&gt;'admin BN40-100'!$G$7,"Danger",IF(L144&gt;'admin BN40-100'!$F$7,"Alert",IF(L144&gt;='admin BN40-100'!$E$7,"Safe",""))))</f>
        <v/>
      </c>
      <c r="P144" s="14" t="str">
        <f>(IF(G144&gt;'admin BN40-100'!$C$23,'admin BN40-100'!$B$23,(IF(G144&gt;'admin BN40-100'!$C$22,'admin BN40-100'!$B$22,(IF(G144&gt;'admin BN40-100'!$C$21,'admin BN40-100'!$B$21,(IF(G144&gt;'admin BN40-100'!$C$20,'admin BN40-100'!$B$20,IF(G144&gt;'admin BN40-100'!$C$19,'admin BN40-100'!$B$19,"")))))))))</f>
        <v/>
      </c>
      <c r="Q144" s="14" t="str">
        <f t="shared" si="4"/>
        <v/>
      </c>
      <c r="R144" s="14">
        <f t="shared" si="5"/>
        <v>5</v>
      </c>
      <c r="S144" s="15" t="str">
        <f xml:space="preserve">
IF($R144&gt;0,"Fill in all required fields",
IF($I144&lt;40,"CLO not suitable for this sheet. Please check BN&lt;40 sheet",
IF($I144&gt;100,"CLO not suitable for this sheet. Please check BN &gt;100 sheet",
IF(ISERROR(VLOOKUP(Q144,'admin BN40-100'!J$6:M$89,4,FALSE)),"",VLOOKUP(Q144,'admin BN40-100'!J$6:M$89,4,FALSE)))))</f>
        <v>Fill in all required fields</v>
      </c>
    </row>
    <row r="145" spans="2:19" ht="15">
      <c r="B145" s="10">
        <v>140</v>
      </c>
      <c r="C145" s="41"/>
      <c r="D145" s="42"/>
      <c r="E145" s="42"/>
      <c r="F145" s="42"/>
      <c r="G145" s="42"/>
      <c r="H145" s="42"/>
      <c r="I145" s="42"/>
      <c r="J145" s="42"/>
      <c r="K145" s="42"/>
      <c r="L145" s="42"/>
      <c r="M145" s="11" t="str">
        <f>(IF(F145&gt;'admin BN40-100'!$C$41,'admin BN40-100'!$B$41,(IF(F145&gt;'admin BN40-100'!$C$40,'admin BN40-100'!$B$40,(IF(F145&gt;'admin BN40-100'!$C$39,'admin BN40-100'!$B$39,(IF(F145&gt;'admin BN40-100'!$C$38,'admin BN40-100'!$B$38,(IF(F145&gt;'admin BN40-100'!$C$37,'admin BN40-100'!$B$37,(IF(F145&gt;'admin BN40-100'!$C$36,'admin BN40-100'!$B$36,(IF(F145&gt;'admin BN40-100'!$C$35,'admin BN40-100'!$B$35,(IF(F145&gt;'admin BN40-100'!$C$34,'admin BN40-100'!$B$34,(IF(F145&gt;'admin BN40-100'!$C$33,'admin BN40-100'!$B$33,(IF(F145&gt;'admin BN40-100'!$C$32,'admin BN40-100'!$B$32,(IF(F145&gt;'admin BN40-100'!$C$31,'admin BN40-100'!$B$31,(IF(F145&gt;'admin BN40-100'!$C$30,'admin BN40-100'!$B$30,(IF(F145&gt;'admin BN40-100'!$C$29,'admin BN40-100'!$B$29,IF(F145="","",'admin BN40-100'!$B$28)))))))))))))))))))))))))))</f>
        <v/>
      </c>
      <c r="N145" s="12" t="str">
        <f>IF(ISBLANK(K145),"",IF(K145&gt;'admin BN40-100'!$D$6,"Trouble",IF(K145&gt;'admin BN40-100'!$E$6,"Safe",IF(K145&gt;'admin BN40-100'!$F$6,"Alert",IF(K145&gt;='admin BN40-100'!$G$6,"Danger","")))))</f>
        <v/>
      </c>
      <c r="O145" s="13" t="str">
        <f>IF(ISBLANK(L145),"",IF(L145&gt;'admin BN40-100'!$G$7,"Danger",IF(L145&gt;'admin BN40-100'!$F$7,"Alert",IF(L145&gt;='admin BN40-100'!$E$7,"Safe",""))))</f>
        <v/>
      </c>
      <c r="P145" s="14" t="str">
        <f>(IF(G145&gt;'admin BN40-100'!$C$23,'admin BN40-100'!$B$23,(IF(G145&gt;'admin BN40-100'!$C$22,'admin BN40-100'!$B$22,(IF(G145&gt;'admin BN40-100'!$C$21,'admin BN40-100'!$B$21,(IF(G145&gt;'admin BN40-100'!$C$20,'admin BN40-100'!$B$20,IF(G145&gt;'admin BN40-100'!$C$19,'admin BN40-100'!$B$19,"")))))))))</f>
        <v/>
      </c>
      <c r="Q145" s="14" t="str">
        <f t="shared" si="4"/>
        <v/>
      </c>
      <c r="R145" s="14">
        <f t="shared" si="5"/>
        <v>5</v>
      </c>
      <c r="S145" s="15" t="str">
        <f xml:space="preserve">
IF($R145&gt;0,"Fill in all required fields",
IF($I145&lt;40,"CLO not suitable for this sheet. Please check BN&lt;40 sheet",
IF($I145&gt;100,"CLO not suitable for this sheet. Please check BN &gt;100 sheet",
IF(ISERROR(VLOOKUP(Q145,'admin BN40-100'!J$6:M$89,4,FALSE)),"",VLOOKUP(Q145,'admin BN40-100'!J$6:M$89,4,FALSE)))))</f>
        <v>Fill in all required fields</v>
      </c>
    </row>
    <row r="146" spans="2:19" ht="15">
      <c r="B146" s="10">
        <v>141</v>
      </c>
      <c r="C146" s="41"/>
      <c r="D146" s="42"/>
      <c r="E146" s="42"/>
      <c r="F146" s="42"/>
      <c r="G146" s="42"/>
      <c r="H146" s="42"/>
      <c r="I146" s="42"/>
      <c r="J146" s="42"/>
      <c r="K146" s="42"/>
      <c r="L146" s="42"/>
      <c r="M146" s="11" t="str">
        <f>(IF(F146&gt;'admin BN40-100'!$C$41,'admin BN40-100'!$B$41,(IF(F146&gt;'admin BN40-100'!$C$40,'admin BN40-100'!$B$40,(IF(F146&gt;'admin BN40-100'!$C$39,'admin BN40-100'!$B$39,(IF(F146&gt;'admin BN40-100'!$C$38,'admin BN40-100'!$B$38,(IF(F146&gt;'admin BN40-100'!$C$37,'admin BN40-100'!$B$37,(IF(F146&gt;'admin BN40-100'!$C$36,'admin BN40-100'!$B$36,(IF(F146&gt;'admin BN40-100'!$C$35,'admin BN40-100'!$B$35,(IF(F146&gt;'admin BN40-100'!$C$34,'admin BN40-100'!$B$34,(IF(F146&gt;'admin BN40-100'!$C$33,'admin BN40-100'!$B$33,(IF(F146&gt;'admin BN40-100'!$C$32,'admin BN40-100'!$B$32,(IF(F146&gt;'admin BN40-100'!$C$31,'admin BN40-100'!$B$31,(IF(F146&gt;'admin BN40-100'!$C$30,'admin BN40-100'!$B$30,(IF(F146&gt;'admin BN40-100'!$C$29,'admin BN40-100'!$B$29,IF(F146="","",'admin BN40-100'!$B$28)))))))))))))))))))))))))))</f>
        <v/>
      </c>
      <c r="N146" s="12" t="str">
        <f>IF(ISBLANK(K146),"",IF(K146&gt;'admin BN40-100'!$D$6,"Trouble",IF(K146&gt;'admin BN40-100'!$E$6,"Safe",IF(K146&gt;'admin BN40-100'!$F$6,"Alert",IF(K146&gt;='admin BN40-100'!$G$6,"Danger","")))))</f>
        <v/>
      </c>
      <c r="O146" s="13" t="str">
        <f>IF(ISBLANK(L146),"",IF(L146&gt;'admin BN40-100'!$G$7,"Danger",IF(L146&gt;'admin BN40-100'!$F$7,"Alert",IF(L146&gt;='admin BN40-100'!$E$7,"Safe",""))))</f>
        <v/>
      </c>
      <c r="P146" s="14" t="str">
        <f>(IF(G146&gt;'admin BN40-100'!$C$23,'admin BN40-100'!$B$23,(IF(G146&gt;'admin BN40-100'!$C$22,'admin BN40-100'!$B$22,(IF(G146&gt;'admin BN40-100'!$C$21,'admin BN40-100'!$B$21,(IF(G146&gt;'admin BN40-100'!$C$20,'admin BN40-100'!$B$20,IF(G146&gt;'admin BN40-100'!$C$19,'admin BN40-100'!$B$19,"")))))))))</f>
        <v/>
      </c>
      <c r="Q146" s="14" t="str">
        <f t="shared" si="4"/>
        <v/>
      </c>
      <c r="R146" s="14">
        <f t="shared" si="5"/>
        <v>5</v>
      </c>
      <c r="S146" s="15" t="str">
        <f xml:space="preserve">
IF($R146&gt;0,"Fill in all required fields",
IF($I146&lt;40,"CLO not suitable for this sheet. Please check BN&lt;40 sheet",
IF($I146&gt;100,"CLO not suitable for this sheet. Please check BN &gt;100 sheet",
IF(ISERROR(VLOOKUP(Q146,'admin BN40-100'!J$6:M$89,4,FALSE)),"",VLOOKUP(Q146,'admin BN40-100'!J$6:M$89,4,FALSE)))))</f>
        <v>Fill in all required fields</v>
      </c>
    </row>
    <row r="147" spans="2:19" ht="15">
      <c r="B147" s="10">
        <v>142</v>
      </c>
      <c r="C147" s="41"/>
      <c r="D147" s="42"/>
      <c r="E147" s="42"/>
      <c r="F147" s="42"/>
      <c r="G147" s="42"/>
      <c r="H147" s="42"/>
      <c r="I147" s="42"/>
      <c r="J147" s="42"/>
      <c r="K147" s="42"/>
      <c r="L147" s="42"/>
      <c r="M147" s="11" t="str">
        <f>(IF(F147&gt;'admin BN40-100'!$C$41,'admin BN40-100'!$B$41,(IF(F147&gt;'admin BN40-100'!$C$40,'admin BN40-100'!$B$40,(IF(F147&gt;'admin BN40-100'!$C$39,'admin BN40-100'!$B$39,(IF(F147&gt;'admin BN40-100'!$C$38,'admin BN40-100'!$B$38,(IF(F147&gt;'admin BN40-100'!$C$37,'admin BN40-100'!$B$37,(IF(F147&gt;'admin BN40-100'!$C$36,'admin BN40-100'!$B$36,(IF(F147&gt;'admin BN40-100'!$C$35,'admin BN40-100'!$B$35,(IF(F147&gt;'admin BN40-100'!$C$34,'admin BN40-100'!$B$34,(IF(F147&gt;'admin BN40-100'!$C$33,'admin BN40-100'!$B$33,(IF(F147&gt;'admin BN40-100'!$C$32,'admin BN40-100'!$B$32,(IF(F147&gt;'admin BN40-100'!$C$31,'admin BN40-100'!$B$31,(IF(F147&gt;'admin BN40-100'!$C$30,'admin BN40-100'!$B$30,(IF(F147&gt;'admin BN40-100'!$C$29,'admin BN40-100'!$B$29,IF(F147="","",'admin BN40-100'!$B$28)))))))))))))))))))))))))))</f>
        <v/>
      </c>
      <c r="N147" s="12" t="str">
        <f>IF(ISBLANK(K147),"",IF(K147&gt;'admin BN40-100'!$D$6,"Trouble",IF(K147&gt;'admin BN40-100'!$E$6,"Safe",IF(K147&gt;'admin BN40-100'!$F$6,"Alert",IF(K147&gt;='admin BN40-100'!$G$6,"Danger","")))))</f>
        <v/>
      </c>
      <c r="O147" s="13" t="str">
        <f>IF(ISBLANK(L147),"",IF(L147&gt;'admin BN40-100'!$G$7,"Danger",IF(L147&gt;'admin BN40-100'!$F$7,"Alert",IF(L147&gt;='admin BN40-100'!$E$7,"Safe",""))))</f>
        <v/>
      </c>
      <c r="P147" s="14" t="str">
        <f>(IF(G147&gt;'admin BN40-100'!$C$23,'admin BN40-100'!$B$23,(IF(G147&gt;'admin BN40-100'!$C$22,'admin BN40-100'!$B$22,(IF(G147&gt;'admin BN40-100'!$C$21,'admin BN40-100'!$B$21,(IF(G147&gt;'admin BN40-100'!$C$20,'admin BN40-100'!$B$20,IF(G147&gt;'admin BN40-100'!$C$19,'admin BN40-100'!$B$19,"")))))))))</f>
        <v/>
      </c>
      <c r="Q147" s="14" t="str">
        <f t="shared" si="4"/>
        <v/>
      </c>
      <c r="R147" s="14">
        <f t="shared" si="5"/>
        <v>5</v>
      </c>
      <c r="S147" s="15" t="str">
        <f xml:space="preserve">
IF($R147&gt;0,"Fill in all required fields",
IF($I147&lt;40,"CLO not suitable for this sheet. Please check BN&lt;40 sheet",
IF($I147&gt;100,"CLO not suitable for this sheet. Please check BN &gt;100 sheet",
IF(ISERROR(VLOOKUP(Q147,'admin BN40-100'!J$6:M$89,4,FALSE)),"",VLOOKUP(Q147,'admin BN40-100'!J$6:M$89,4,FALSE)))))</f>
        <v>Fill in all required fields</v>
      </c>
    </row>
    <row r="148" spans="2:19" ht="15">
      <c r="B148" s="10">
        <v>143</v>
      </c>
      <c r="C148" s="41"/>
      <c r="D148" s="42"/>
      <c r="E148" s="42"/>
      <c r="F148" s="42"/>
      <c r="G148" s="42"/>
      <c r="H148" s="42"/>
      <c r="I148" s="42"/>
      <c r="J148" s="42"/>
      <c r="K148" s="42"/>
      <c r="L148" s="42"/>
      <c r="M148" s="11" t="str">
        <f>(IF(F148&gt;'admin BN40-100'!$C$41,'admin BN40-100'!$B$41,(IF(F148&gt;'admin BN40-100'!$C$40,'admin BN40-100'!$B$40,(IF(F148&gt;'admin BN40-100'!$C$39,'admin BN40-100'!$B$39,(IF(F148&gt;'admin BN40-100'!$C$38,'admin BN40-100'!$B$38,(IF(F148&gt;'admin BN40-100'!$C$37,'admin BN40-100'!$B$37,(IF(F148&gt;'admin BN40-100'!$C$36,'admin BN40-100'!$B$36,(IF(F148&gt;'admin BN40-100'!$C$35,'admin BN40-100'!$B$35,(IF(F148&gt;'admin BN40-100'!$C$34,'admin BN40-100'!$B$34,(IF(F148&gt;'admin BN40-100'!$C$33,'admin BN40-100'!$B$33,(IF(F148&gt;'admin BN40-100'!$C$32,'admin BN40-100'!$B$32,(IF(F148&gt;'admin BN40-100'!$C$31,'admin BN40-100'!$B$31,(IF(F148&gt;'admin BN40-100'!$C$30,'admin BN40-100'!$B$30,(IF(F148&gt;'admin BN40-100'!$C$29,'admin BN40-100'!$B$29,IF(F148="","",'admin BN40-100'!$B$28)))))))))))))))))))))))))))</f>
        <v/>
      </c>
      <c r="N148" s="12" t="str">
        <f>IF(ISBLANK(K148),"",IF(K148&gt;'admin BN40-100'!$D$6,"Trouble",IF(K148&gt;'admin BN40-100'!$E$6,"Safe",IF(K148&gt;'admin BN40-100'!$F$6,"Alert",IF(K148&gt;='admin BN40-100'!$G$6,"Danger","")))))</f>
        <v/>
      </c>
      <c r="O148" s="13" t="str">
        <f>IF(ISBLANK(L148),"",IF(L148&gt;'admin BN40-100'!$G$7,"Danger",IF(L148&gt;'admin BN40-100'!$F$7,"Alert",IF(L148&gt;='admin BN40-100'!$E$7,"Safe",""))))</f>
        <v/>
      </c>
      <c r="P148" s="14" t="str">
        <f>(IF(G148&gt;'admin BN40-100'!$C$23,'admin BN40-100'!$B$23,(IF(G148&gt;'admin BN40-100'!$C$22,'admin BN40-100'!$B$22,(IF(G148&gt;'admin BN40-100'!$C$21,'admin BN40-100'!$B$21,(IF(G148&gt;'admin BN40-100'!$C$20,'admin BN40-100'!$B$20,IF(G148&gt;'admin BN40-100'!$C$19,'admin BN40-100'!$B$19,"")))))))))</f>
        <v/>
      </c>
      <c r="Q148" s="14" t="str">
        <f t="shared" si="4"/>
        <v/>
      </c>
      <c r="R148" s="14">
        <f t="shared" si="5"/>
        <v>5</v>
      </c>
      <c r="S148" s="15" t="str">
        <f xml:space="preserve">
IF($R148&gt;0,"Fill in all required fields",
IF($I148&lt;40,"CLO not suitable for this sheet. Please check BN&lt;40 sheet",
IF($I148&gt;100,"CLO not suitable for this sheet. Please check BN &gt;100 sheet",
IF(ISERROR(VLOOKUP(Q148,'admin BN40-100'!J$6:M$89,4,FALSE)),"",VLOOKUP(Q148,'admin BN40-100'!J$6:M$89,4,FALSE)))))</f>
        <v>Fill in all required fields</v>
      </c>
    </row>
    <row r="149" spans="2:19" ht="15">
      <c r="B149" s="10">
        <v>144</v>
      </c>
      <c r="C149" s="41"/>
      <c r="D149" s="42"/>
      <c r="E149" s="42"/>
      <c r="F149" s="42"/>
      <c r="G149" s="42"/>
      <c r="H149" s="42"/>
      <c r="I149" s="42"/>
      <c r="J149" s="42"/>
      <c r="K149" s="42"/>
      <c r="L149" s="42"/>
      <c r="M149" s="11" t="str">
        <f>(IF(F149&gt;'admin BN40-100'!$C$41,'admin BN40-100'!$B$41,(IF(F149&gt;'admin BN40-100'!$C$40,'admin BN40-100'!$B$40,(IF(F149&gt;'admin BN40-100'!$C$39,'admin BN40-100'!$B$39,(IF(F149&gt;'admin BN40-100'!$C$38,'admin BN40-100'!$B$38,(IF(F149&gt;'admin BN40-100'!$C$37,'admin BN40-100'!$B$37,(IF(F149&gt;'admin BN40-100'!$C$36,'admin BN40-100'!$B$36,(IF(F149&gt;'admin BN40-100'!$C$35,'admin BN40-100'!$B$35,(IF(F149&gt;'admin BN40-100'!$C$34,'admin BN40-100'!$B$34,(IF(F149&gt;'admin BN40-100'!$C$33,'admin BN40-100'!$B$33,(IF(F149&gt;'admin BN40-100'!$C$32,'admin BN40-100'!$B$32,(IF(F149&gt;'admin BN40-100'!$C$31,'admin BN40-100'!$B$31,(IF(F149&gt;'admin BN40-100'!$C$30,'admin BN40-100'!$B$30,(IF(F149&gt;'admin BN40-100'!$C$29,'admin BN40-100'!$B$29,IF(F149="","",'admin BN40-100'!$B$28)))))))))))))))))))))))))))</f>
        <v/>
      </c>
      <c r="N149" s="12" t="str">
        <f>IF(ISBLANK(K149),"",IF(K149&gt;'admin BN40-100'!$D$6,"Trouble",IF(K149&gt;'admin BN40-100'!$E$6,"Safe",IF(K149&gt;'admin BN40-100'!$F$6,"Alert",IF(K149&gt;='admin BN40-100'!$G$6,"Danger","")))))</f>
        <v/>
      </c>
      <c r="O149" s="13" t="str">
        <f>IF(ISBLANK(L149),"",IF(L149&gt;'admin BN40-100'!$G$7,"Danger",IF(L149&gt;'admin BN40-100'!$F$7,"Alert",IF(L149&gt;='admin BN40-100'!$E$7,"Safe",""))))</f>
        <v/>
      </c>
      <c r="P149" s="14" t="str">
        <f>(IF(G149&gt;'admin BN40-100'!$C$23,'admin BN40-100'!$B$23,(IF(G149&gt;'admin BN40-100'!$C$22,'admin BN40-100'!$B$22,(IF(G149&gt;'admin BN40-100'!$C$21,'admin BN40-100'!$B$21,(IF(G149&gt;'admin BN40-100'!$C$20,'admin BN40-100'!$B$20,IF(G149&gt;'admin BN40-100'!$C$19,'admin BN40-100'!$B$19,"")))))))))</f>
        <v/>
      </c>
      <c r="Q149" s="14" t="str">
        <f t="shared" si="4"/>
        <v/>
      </c>
      <c r="R149" s="14">
        <f t="shared" si="5"/>
        <v>5</v>
      </c>
      <c r="S149" s="15" t="str">
        <f xml:space="preserve">
IF($R149&gt;0,"Fill in all required fields",
IF($I149&lt;40,"CLO not suitable for this sheet. Please check BN&lt;40 sheet",
IF($I149&gt;100,"CLO not suitable for this sheet. Please check BN &gt;100 sheet",
IF(ISERROR(VLOOKUP(Q149,'admin BN40-100'!J$6:M$89,4,FALSE)),"",VLOOKUP(Q149,'admin BN40-100'!J$6:M$89,4,FALSE)))))</f>
        <v>Fill in all required fields</v>
      </c>
    </row>
    <row r="150" spans="2:19" ht="15">
      <c r="B150" s="10">
        <v>145</v>
      </c>
      <c r="C150" s="41"/>
      <c r="D150" s="42"/>
      <c r="E150" s="42"/>
      <c r="F150" s="42"/>
      <c r="G150" s="42"/>
      <c r="H150" s="42"/>
      <c r="I150" s="42"/>
      <c r="J150" s="42"/>
      <c r="K150" s="42"/>
      <c r="L150" s="42"/>
      <c r="M150" s="11" t="str">
        <f>(IF(F150&gt;'admin BN40-100'!$C$41,'admin BN40-100'!$B$41,(IF(F150&gt;'admin BN40-100'!$C$40,'admin BN40-100'!$B$40,(IF(F150&gt;'admin BN40-100'!$C$39,'admin BN40-100'!$B$39,(IF(F150&gt;'admin BN40-100'!$C$38,'admin BN40-100'!$B$38,(IF(F150&gt;'admin BN40-100'!$C$37,'admin BN40-100'!$B$37,(IF(F150&gt;'admin BN40-100'!$C$36,'admin BN40-100'!$B$36,(IF(F150&gt;'admin BN40-100'!$C$35,'admin BN40-100'!$B$35,(IF(F150&gt;'admin BN40-100'!$C$34,'admin BN40-100'!$B$34,(IF(F150&gt;'admin BN40-100'!$C$33,'admin BN40-100'!$B$33,(IF(F150&gt;'admin BN40-100'!$C$32,'admin BN40-100'!$B$32,(IF(F150&gt;'admin BN40-100'!$C$31,'admin BN40-100'!$B$31,(IF(F150&gt;'admin BN40-100'!$C$30,'admin BN40-100'!$B$30,(IF(F150&gt;'admin BN40-100'!$C$29,'admin BN40-100'!$B$29,IF(F150="","",'admin BN40-100'!$B$28)))))))))))))))))))))))))))</f>
        <v/>
      </c>
      <c r="N150" s="12" t="str">
        <f>IF(ISBLANK(K150),"",IF(K150&gt;'admin BN40-100'!$D$6,"Trouble",IF(K150&gt;'admin BN40-100'!$E$6,"Safe",IF(K150&gt;'admin BN40-100'!$F$6,"Alert",IF(K150&gt;='admin BN40-100'!$G$6,"Danger","")))))</f>
        <v/>
      </c>
      <c r="O150" s="13" t="str">
        <f>IF(ISBLANK(L150),"",IF(L150&gt;'admin BN40-100'!$G$7,"Danger",IF(L150&gt;'admin BN40-100'!$F$7,"Alert",IF(L150&gt;='admin BN40-100'!$E$7,"Safe",""))))</f>
        <v/>
      </c>
      <c r="P150" s="14" t="str">
        <f>(IF(G150&gt;'admin BN40-100'!$C$23,'admin BN40-100'!$B$23,(IF(G150&gt;'admin BN40-100'!$C$22,'admin BN40-100'!$B$22,(IF(G150&gt;'admin BN40-100'!$C$21,'admin BN40-100'!$B$21,(IF(G150&gt;'admin BN40-100'!$C$20,'admin BN40-100'!$B$20,IF(G150&gt;'admin BN40-100'!$C$19,'admin BN40-100'!$B$19,"")))))))))</f>
        <v/>
      </c>
      <c r="Q150" s="14" t="str">
        <f t="shared" si="4"/>
        <v/>
      </c>
      <c r="R150" s="14">
        <f t="shared" si="5"/>
        <v>5</v>
      </c>
      <c r="S150" s="15" t="str">
        <f xml:space="preserve">
IF($R150&gt;0,"Fill in all required fields",
IF($I150&lt;40,"CLO not suitable for this sheet. Please check BN&lt;40 sheet",
IF($I150&gt;100,"CLO not suitable for this sheet. Please check BN &gt;100 sheet",
IF(ISERROR(VLOOKUP(Q150,'admin BN40-100'!J$6:M$89,4,FALSE)),"",VLOOKUP(Q150,'admin BN40-100'!J$6:M$89,4,FALSE)))))</f>
        <v>Fill in all required fields</v>
      </c>
    </row>
    <row r="151" spans="2:19" ht="15">
      <c r="B151" s="10">
        <v>146</v>
      </c>
      <c r="C151" s="41"/>
      <c r="D151" s="42"/>
      <c r="E151" s="42"/>
      <c r="F151" s="42"/>
      <c r="G151" s="42"/>
      <c r="H151" s="42"/>
      <c r="I151" s="42"/>
      <c r="J151" s="42"/>
      <c r="K151" s="42"/>
      <c r="L151" s="42"/>
      <c r="M151" s="11" t="str">
        <f>(IF(F151&gt;'admin BN40-100'!$C$41,'admin BN40-100'!$B$41,(IF(F151&gt;'admin BN40-100'!$C$40,'admin BN40-100'!$B$40,(IF(F151&gt;'admin BN40-100'!$C$39,'admin BN40-100'!$B$39,(IF(F151&gt;'admin BN40-100'!$C$38,'admin BN40-100'!$B$38,(IF(F151&gt;'admin BN40-100'!$C$37,'admin BN40-100'!$B$37,(IF(F151&gt;'admin BN40-100'!$C$36,'admin BN40-100'!$B$36,(IF(F151&gt;'admin BN40-100'!$C$35,'admin BN40-100'!$B$35,(IF(F151&gt;'admin BN40-100'!$C$34,'admin BN40-100'!$B$34,(IF(F151&gt;'admin BN40-100'!$C$33,'admin BN40-100'!$B$33,(IF(F151&gt;'admin BN40-100'!$C$32,'admin BN40-100'!$B$32,(IF(F151&gt;'admin BN40-100'!$C$31,'admin BN40-100'!$B$31,(IF(F151&gt;'admin BN40-100'!$C$30,'admin BN40-100'!$B$30,(IF(F151&gt;'admin BN40-100'!$C$29,'admin BN40-100'!$B$29,IF(F151="","",'admin BN40-100'!$B$28)))))))))))))))))))))))))))</f>
        <v/>
      </c>
      <c r="N151" s="12" t="str">
        <f>IF(ISBLANK(K151),"",IF(K151&gt;'admin BN40-100'!$D$6,"Trouble",IF(K151&gt;'admin BN40-100'!$E$6,"Safe",IF(K151&gt;'admin BN40-100'!$F$6,"Alert",IF(K151&gt;='admin BN40-100'!$G$6,"Danger","")))))</f>
        <v/>
      </c>
      <c r="O151" s="13" t="str">
        <f>IF(ISBLANK(L151),"",IF(L151&gt;'admin BN40-100'!$G$7,"Danger",IF(L151&gt;'admin BN40-100'!$F$7,"Alert",IF(L151&gt;='admin BN40-100'!$E$7,"Safe",""))))</f>
        <v/>
      </c>
      <c r="P151" s="14" t="str">
        <f>(IF(G151&gt;'admin BN40-100'!$C$23,'admin BN40-100'!$B$23,(IF(G151&gt;'admin BN40-100'!$C$22,'admin BN40-100'!$B$22,(IF(G151&gt;'admin BN40-100'!$C$21,'admin BN40-100'!$B$21,(IF(G151&gt;'admin BN40-100'!$C$20,'admin BN40-100'!$B$20,IF(G151&gt;'admin BN40-100'!$C$19,'admin BN40-100'!$B$19,"")))))))))</f>
        <v/>
      </c>
      <c r="Q151" s="14" t="str">
        <f t="shared" si="4"/>
        <v/>
      </c>
      <c r="R151" s="14">
        <f t="shared" si="5"/>
        <v>5</v>
      </c>
      <c r="S151" s="15" t="str">
        <f xml:space="preserve">
IF($R151&gt;0,"Fill in all required fields",
IF($I151&lt;40,"CLO not suitable for this sheet. Please check BN&lt;40 sheet",
IF($I151&gt;100,"CLO not suitable for this sheet. Please check BN &gt;100 sheet",
IF(ISERROR(VLOOKUP(Q151,'admin BN40-100'!J$6:M$89,4,FALSE)),"",VLOOKUP(Q151,'admin BN40-100'!J$6:M$89,4,FALSE)))))</f>
        <v>Fill in all required fields</v>
      </c>
    </row>
    <row r="152" spans="2:19" ht="15">
      <c r="B152" s="10">
        <v>147</v>
      </c>
      <c r="C152" s="41"/>
      <c r="D152" s="42"/>
      <c r="E152" s="42"/>
      <c r="F152" s="42"/>
      <c r="G152" s="42"/>
      <c r="H152" s="42"/>
      <c r="I152" s="42"/>
      <c r="J152" s="42"/>
      <c r="K152" s="42"/>
      <c r="L152" s="42"/>
      <c r="M152" s="11" t="str">
        <f>(IF(F152&gt;'admin BN40-100'!$C$41,'admin BN40-100'!$B$41,(IF(F152&gt;'admin BN40-100'!$C$40,'admin BN40-100'!$B$40,(IF(F152&gt;'admin BN40-100'!$C$39,'admin BN40-100'!$B$39,(IF(F152&gt;'admin BN40-100'!$C$38,'admin BN40-100'!$B$38,(IF(F152&gt;'admin BN40-100'!$C$37,'admin BN40-100'!$B$37,(IF(F152&gt;'admin BN40-100'!$C$36,'admin BN40-100'!$B$36,(IF(F152&gt;'admin BN40-100'!$C$35,'admin BN40-100'!$B$35,(IF(F152&gt;'admin BN40-100'!$C$34,'admin BN40-100'!$B$34,(IF(F152&gt;'admin BN40-100'!$C$33,'admin BN40-100'!$B$33,(IF(F152&gt;'admin BN40-100'!$C$32,'admin BN40-100'!$B$32,(IF(F152&gt;'admin BN40-100'!$C$31,'admin BN40-100'!$B$31,(IF(F152&gt;'admin BN40-100'!$C$30,'admin BN40-100'!$B$30,(IF(F152&gt;'admin BN40-100'!$C$29,'admin BN40-100'!$B$29,IF(F152="","",'admin BN40-100'!$B$28)))))))))))))))))))))))))))</f>
        <v/>
      </c>
      <c r="N152" s="12" t="str">
        <f>IF(ISBLANK(K152),"",IF(K152&gt;'admin BN40-100'!$D$6,"Trouble",IF(K152&gt;'admin BN40-100'!$E$6,"Safe",IF(K152&gt;'admin BN40-100'!$F$6,"Alert",IF(K152&gt;='admin BN40-100'!$G$6,"Danger","")))))</f>
        <v/>
      </c>
      <c r="O152" s="13" t="str">
        <f>IF(ISBLANK(L152),"",IF(L152&gt;'admin BN40-100'!$G$7,"Danger",IF(L152&gt;'admin BN40-100'!$F$7,"Alert",IF(L152&gt;='admin BN40-100'!$E$7,"Safe",""))))</f>
        <v/>
      </c>
      <c r="P152" s="14" t="str">
        <f>(IF(G152&gt;'admin BN40-100'!$C$23,'admin BN40-100'!$B$23,(IF(G152&gt;'admin BN40-100'!$C$22,'admin BN40-100'!$B$22,(IF(G152&gt;'admin BN40-100'!$C$21,'admin BN40-100'!$B$21,(IF(G152&gt;'admin BN40-100'!$C$20,'admin BN40-100'!$B$20,IF(G152&gt;'admin BN40-100'!$C$19,'admin BN40-100'!$B$19,"")))))))))</f>
        <v/>
      </c>
      <c r="Q152" s="14" t="str">
        <f t="shared" si="4"/>
        <v/>
      </c>
      <c r="R152" s="14">
        <f t="shared" si="5"/>
        <v>5</v>
      </c>
      <c r="S152" s="15" t="str">
        <f xml:space="preserve">
IF($R152&gt;0,"Fill in all required fields",
IF($I152&lt;40,"CLO not suitable for this sheet. Please check BN&lt;40 sheet",
IF($I152&gt;100,"CLO not suitable for this sheet. Please check BN &gt;100 sheet",
IF(ISERROR(VLOOKUP(Q152,'admin BN40-100'!J$6:M$89,4,FALSE)),"",VLOOKUP(Q152,'admin BN40-100'!J$6:M$89,4,FALSE)))))</f>
        <v>Fill in all required fields</v>
      </c>
    </row>
    <row r="153" spans="2:19" ht="15">
      <c r="B153" s="10">
        <v>148</v>
      </c>
      <c r="C153" s="41"/>
      <c r="D153" s="42"/>
      <c r="E153" s="42"/>
      <c r="F153" s="42"/>
      <c r="G153" s="42"/>
      <c r="H153" s="42"/>
      <c r="I153" s="42"/>
      <c r="J153" s="42"/>
      <c r="K153" s="42"/>
      <c r="L153" s="42"/>
      <c r="M153" s="11" t="str">
        <f>(IF(F153&gt;'admin BN40-100'!$C$41,'admin BN40-100'!$B$41,(IF(F153&gt;'admin BN40-100'!$C$40,'admin BN40-100'!$B$40,(IF(F153&gt;'admin BN40-100'!$C$39,'admin BN40-100'!$B$39,(IF(F153&gt;'admin BN40-100'!$C$38,'admin BN40-100'!$B$38,(IF(F153&gt;'admin BN40-100'!$C$37,'admin BN40-100'!$B$37,(IF(F153&gt;'admin BN40-100'!$C$36,'admin BN40-100'!$B$36,(IF(F153&gt;'admin BN40-100'!$C$35,'admin BN40-100'!$B$35,(IF(F153&gt;'admin BN40-100'!$C$34,'admin BN40-100'!$B$34,(IF(F153&gt;'admin BN40-100'!$C$33,'admin BN40-100'!$B$33,(IF(F153&gt;'admin BN40-100'!$C$32,'admin BN40-100'!$B$32,(IF(F153&gt;'admin BN40-100'!$C$31,'admin BN40-100'!$B$31,(IF(F153&gt;'admin BN40-100'!$C$30,'admin BN40-100'!$B$30,(IF(F153&gt;'admin BN40-100'!$C$29,'admin BN40-100'!$B$29,IF(F153="","",'admin BN40-100'!$B$28)))))))))))))))))))))))))))</f>
        <v/>
      </c>
      <c r="N153" s="12" t="str">
        <f>IF(ISBLANK(K153),"",IF(K153&gt;'admin BN40-100'!$D$6,"Trouble",IF(K153&gt;'admin BN40-100'!$E$6,"Safe",IF(K153&gt;'admin BN40-100'!$F$6,"Alert",IF(K153&gt;='admin BN40-100'!$G$6,"Danger","")))))</f>
        <v/>
      </c>
      <c r="O153" s="13" t="str">
        <f>IF(ISBLANK(L153),"",IF(L153&gt;'admin BN40-100'!$G$7,"Danger",IF(L153&gt;'admin BN40-100'!$F$7,"Alert",IF(L153&gt;='admin BN40-100'!$E$7,"Safe",""))))</f>
        <v/>
      </c>
      <c r="P153" s="14" t="str">
        <f>(IF(G153&gt;'admin BN40-100'!$C$23,'admin BN40-100'!$B$23,(IF(G153&gt;'admin BN40-100'!$C$22,'admin BN40-100'!$B$22,(IF(G153&gt;'admin BN40-100'!$C$21,'admin BN40-100'!$B$21,(IF(G153&gt;'admin BN40-100'!$C$20,'admin BN40-100'!$B$20,IF(G153&gt;'admin BN40-100'!$C$19,'admin BN40-100'!$B$19,"")))))))))</f>
        <v/>
      </c>
      <c r="Q153" s="14" t="str">
        <f t="shared" si="4"/>
        <v/>
      </c>
      <c r="R153" s="14">
        <f t="shared" si="5"/>
        <v>5</v>
      </c>
      <c r="S153" s="15" t="str">
        <f xml:space="preserve">
IF($R153&gt;0,"Fill in all required fields",
IF($I153&lt;40,"CLO not suitable for this sheet. Please check BN&lt;40 sheet",
IF($I153&gt;100,"CLO not suitable for this sheet. Please check BN &gt;100 sheet",
IF(ISERROR(VLOOKUP(Q153,'admin BN40-100'!J$6:M$89,4,FALSE)),"",VLOOKUP(Q153,'admin BN40-100'!J$6:M$89,4,FALSE)))))</f>
        <v>Fill in all required fields</v>
      </c>
    </row>
    <row r="154" spans="2:19" ht="15">
      <c r="B154" s="10">
        <v>149</v>
      </c>
      <c r="C154" s="41"/>
      <c r="D154" s="42"/>
      <c r="E154" s="42"/>
      <c r="F154" s="42"/>
      <c r="G154" s="42"/>
      <c r="H154" s="42"/>
      <c r="I154" s="42"/>
      <c r="J154" s="42"/>
      <c r="K154" s="42"/>
      <c r="L154" s="42"/>
      <c r="M154" s="11" t="str">
        <f>(IF(F154&gt;'admin BN40-100'!$C$41,'admin BN40-100'!$B$41,(IF(F154&gt;'admin BN40-100'!$C$40,'admin BN40-100'!$B$40,(IF(F154&gt;'admin BN40-100'!$C$39,'admin BN40-100'!$B$39,(IF(F154&gt;'admin BN40-100'!$C$38,'admin BN40-100'!$B$38,(IF(F154&gt;'admin BN40-100'!$C$37,'admin BN40-100'!$B$37,(IF(F154&gt;'admin BN40-100'!$C$36,'admin BN40-100'!$B$36,(IF(F154&gt;'admin BN40-100'!$C$35,'admin BN40-100'!$B$35,(IF(F154&gt;'admin BN40-100'!$C$34,'admin BN40-100'!$B$34,(IF(F154&gt;'admin BN40-100'!$C$33,'admin BN40-100'!$B$33,(IF(F154&gt;'admin BN40-100'!$C$32,'admin BN40-100'!$B$32,(IF(F154&gt;'admin BN40-100'!$C$31,'admin BN40-100'!$B$31,(IF(F154&gt;'admin BN40-100'!$C$30,'admin BN40-100'!$B$30,(IF(F154&gt;'admin BN40-100'!$C$29,'admin BN40-100'!$B$29,IF(F154="","",'admin BN40-100'!$B$28)))))))))))))))))))))))))))</f>
        <v/>
      </c>
      <c r="N154" s="12" t="str">
        <f>IF(ISBLANK(K154),"",IF(K154&gt;'admin BN40-100'!$D$6,"Trouble",IF(K154&gt;'admin BN40-100'!$E$6,"Safe",IF(K154&gt;'admin BN40-100'!$F$6,"Alert",IF(K154&gt;='admin BN40-100'!$G$6,"Danger","")))))</f>
        <v/>
      </c>
      <c r="O154" s="13" t="str">
        <f>IF(ISBLANK(L154),"",IF(L154&gt;'admin BN40-100'!$G$7,"Danger",IF(L154&gt;'admin BN40-100'!$F$7,"Alert",IF(L154&gt;='admin BN40-100'!$E$7,"Safe",""))))</f>
        <v/>
      </c>
      <c r="P154" s="14" t="str">
        <f>(IF(G154&gt;'admin BN40-100'!$C$23,'admin BN40-100'!$B$23,(IF(G154&gt;'admin BN40-100'!$C$22,'admin BN40-100'!$B$22,(IF(G154&gt;'admin BN40-100'!$C$21,'admin BN40-100'!$B$21,(IF(G154&gt;'admin BN40-100'!$C$20,'admin BN40-100'!$B$20,IF(G154&gt;'admin BN40-100'!$C$19,'admin BN40-100'!$B$19,"")))))))))</f>
        <v/>
      </c>
      <c r="Q154" s="14" t="str">
        <f t="shared" si="4"/>
        <v/>
      </c>
      <c r="R154" s="14">
        <f t="shared" si="5"/>
        <v>5</v>
      </c>
      <c r="S154" s="15" t="str">
        <f xml:space="preserve">
IF($R154&gt;0,"Fill in all required fields",
IF($I154&lt;40,"CLO not suitable for this sheet. Please check BN&lt;40 sheet",
IF($I154&gt;100,"CLO not suitable for this sheet. Please check BN &gt;100 sheet",
IF(ISERROR(VLOOKUP(Q154,'admin BN40-100'!J$6:M$89,4,FALSE)),"",VLOOKUP(Q154,'admin BN40-100'!J$6:M$89,4,FALSE)))))</f>
        <v>Fill in all required fields</v>
      </c>
    </row>
    <row r="155" spans="2:19" ht="15">
      <c r="B155" s="10">
        <v>150</v>
      </c>
      <c r="C155" s="41"/>
      <c r="D155" s="42"/>
      <c r="E155" s="42"/>
      <c r="F155" s="42"/>
      <c r="G155" s="42"/>
      <c r="H155" s="42"/>
      <c r="I155" s="42"/>
      <c r="J155" s="42"/>
      <c r="K155" s="42"/>
      <c r="L155" s="42"/>
      <c r="M155" s="11" t="str">
        <f>(IF(F155&gt;'admin BN40-100'!$C$41,'admin BN40-100'!$B$41,(IF(F155&gt;'admin BN40-100'!$C$40,'admin BN40-100'!$B$40,(IF(F155&gt;'admin BN40-100'!$C$39,'admin BN40-100'!$B$39,(IF(F155&gt;'admin BN40-100'!$C$38,'admin BN40-100'!$B$38,(IF(F155&gt;'admin BN40-100'!$C$37,'admin BN40-100'!$B$37,(IF(F155&gt;'admin BN40-100'!$C$36,'admin BN40-100'!$B$36,(IF(F155&gt;'admin BN40-100'!$C$35,'admin BN40-100'!$B$35,(IF(F155&gt;'admin BN40-100'!$C$34,'admin BN40-100'!$B$34,(IF(F155&gt;'admin BN40-100'!$C$33,'admin BN40-100'!$B$33,(IF(F155&gt;'admin BN40-100'!$C$32,'admin BN40-100'!$B$32,(IF(F155&gt;'admin BN40-100'!$C$31,'admin BN40-100'!$B$31,(IF(F155&gt;'admin BN40-100'!$C$30,'admin BN40-100'!$B$30,(IF(F155&gt;'admin BN40-100'!$C$29,'admin BN40-100'!$B$29,IF(F155="","",'admin BN40-100'!$B$28)))))))))))))))))))))))))))</f>
        <v/>
      </c>
      <c r="N155" s="12" t="str">
        <f>IF(ISBLANK(K155),"",IF(K155&gt;'admin BN40-100'!$D$6,"Trouble",IF(K155&gt;'admin BN40-100'!$E$6,"Safe",IF(K155&gt;'admin BN40-100'!$F$6,"Alert",IF(K155&gt;='admin BN40-100'!$G$6,"Danger","")))))</f>
        <v/>
      </c>
      <c r="O155" s="13" t="str">
        <f>IF(ISBLANK(L155),"",IF(L155&gt;'admin BN40-100'!$G$7,"Danger",IF(L155&gt;'admin BN40-100'!$F$7,"Alert",IF(L155&gt;='admin BN40-100'!$E$7,"Safe",""))))</f>
        <v/>
      </c>
      <c r="P155" s="14" t="str">
        <f>(IF(G155&gt;'admin BN40-100'!$C$23,'admin BN40-100'!$B$23,(IF(G155&gt;'admin BN40-100'!$C$22,'admin BN40-100'!$B$22,(IF(G155&gt;'admin BN40-100'!$C$21,'admin BN40-100'!$B$21,(IF(G155&gt;'admin BN40-100'!$C$20,'admin BN40-100'!$B$20,IF(G155&gt;'admin BN40-100'!$C$19,'admin BN40-100'!$B$19,"")))))))))</f>
        <v/>
      </c>
      <c r="Q155" s="14" t="str">
        <f t="shared" si="4"/>
        <v/>
      </c>
      <c r="R155" s="14">
        <f t="shared" si="5"/>
        <v>5</v>
      </c>
      <c r="S155" s="15" t="str">
        <f xml:space="preserve">
IF($R155&gt;0,"Fill in all required fields",
IF($I155&lt;40,"CLO not suitable for this sheet. Please check BN&lt;40 sheet",
IF($I155&gt;100,"CLO not suitable for this sheet. Please check BN &gt;100 sheet",
IF(ISERROR(VLOOKUP(Q155,'admin BN40-100'!J$6:M$89,4,FALSE)),"",VLOOKUP(Q155,'admin BN40-100'!J$6:M$89,4,FALSE)))))</f>
        <v>Fill in all required fields</v>
      </c>
    </row>
    <row r="156" spans="2:19" ht="15">
      <c r="B156" s="10">
        <v>151</v>
      </c>
      <c r="C156" s="41"/>
      <c r="D156" s="42"/>
      <c r="E156" s="42"/>
      <c r="F156" s="42"/>
      <c r="G156" s="42"/>
      <c r="H156" s="42"/>
      <c r="I156" s="42"/>
      <c r="J156" s="42"/>
      <c r="K156" s="42"/>
      <c r="L156" s="42"/>
      <c r="M156" s="11" t="str">
        <f>(IF(F156&gt;'admin BN40-100'!$C$41,'admin BN40-100'!$B$41,(IF(F156&gt;'admin BN40-100'!$C$40,'admin BN40-100'!$B$40,(IF(F156&gt;'admin BN40-100'!$C$39,'admin BN40-100'!$B$39,(IF(F156&gt;'admin BN40-100'!$C$38,'admin BN40-100'!$B$38,(IF(F156&gt;'admin BN40-100'!$C$37,'admin BN40-100'!$B$37,(IF(F156&gt;'admin BN40-100'!$C$36,'admin BN40-100'!$B$36,(IF(F156&gt;'admin BN40-100'!$C$35,'admin BN40-100'!$B$35,(IF(F156&gt;'admin BN40-100'!$C$34,'admin BN40-100'!$B$34,(IF(F156&gt;'admin BN40-100'!$C$33,'admin BN40-100'!$B$33,(IF(F156&gt;'admin BN40-100'!$C$32,'admin BN40-100'!$B$32,(IF(F156&gt;'admin BN40-100'!$C$31,'admin BN40-100'!$B$31,(IF(F156&gt;'admin BN40-100'!$C$30,'admin BN40-100'!$B$30,(IF(F156&gt;'admin BN40-100'!$C$29,'admin BN40-100'!$B$29,IF(F156="","",'admin BN40-100'!$B$28)))))))))))))))))))))))))))</f>
        <v/>
      </c>
      <c r="N156" s="12" t="str">
        <f>IF(ISBLANK(K156),"",IF(K156&gt;'admin BN40-100'!$D$6,"Trouble",IF(K156&gt;'admin BN40-100'!$E$6,"Safe",IF(K156&gt;'admin BN40-100'!$F$6,"Alert",IF(K156&gt;='admin BN40-100'!$G$6,"Danger","")))))</f>
        <v/>
      </c>
      <c r="O156" s="13" t="str">
        <f>IF(ISBLANK(L156),"",IF(L156&gt;'admin BN40-100'!$G$7,"Danger",IF(L156&gt;'admin BN40-100'!$F$7,"Alert",IF(L156&gt;='admin BN40-100'!$E$7,"Safe",""))))</f>
        <v/>
      </c>
      <c r="P156" s="14" t="str">
        <f>(IF(G156&gt;'admin BN40-100'!$C$23,'admin BN40-100'!$B$23,(IF(G156&gt;'admin BN40-100'!$C$22,'admin BN40-100'!$B$22,(IF(G156&gt;'admin BN40-100'!$C$21,'admin BN40-100'!$B$21,(IF(G156&gt;'admin BN40-100'!$C$20,'admin BN40-100'!$B$20,IF(G156&gt;'admin BN40-100'!$C$19,'admin BN40-100'!$B$19,"")))))))))</f>
        <v/>
      </c>
      <c r="Q156" s="14" t="str">
        <f t="shared" si="4"/>
        <v/>
      </c>
      <c r="R156" s="14">
        <f t="shared" si="5"/>
        <v>5</v>
      </c>
      <c r="S156" s="15" t="str">
        <f xml:space="preserve">
IF($R156&gt;0,"Fill in all required fields",
IF($I156&lt;40,"CLO not suitable for this sheet. Please check BN&lt;40 sheet",
IF($I156&gt;100,"CLO not suitable for this sheet. Please check BN &gt;100 sheet",
IF(ISERROR(VLOOKUP(Q156,'admin BN40-100'!J$6:M$89,4,FALSE)),"",VLOOKUP(Q156,'admin BN40-100'!J$6:M$89,4,FALSE)))))</f>
        <v>Fill in all required fields</v>
      </c>
    </row>
    <row r="157" spans="2:19" ht="15">
      <c r="B157" s="10">
        <v>152</v>
      </c>
      <c r="C157" s="41"/>
      <c r="D157" s="42"/>
      <c r="E157" s="42"/>
      <c r="F157" s="42"/>
      <c r="G157" s="42"/>
      <c r="H157" s="42"/>
      <c r="I157" s="42"/>
      <c r="J157" s="42"/>
      <c r="K157" s="42"/>
      <c r="L157" s="42"/>
      <c r="M157" s="11" t="str">
        <f>(IF(F157&gt;'admin BN40-100'!$C$41,'admin BN40-100'!$B$41,(IF(F157&gt;'admin BN40-100'!$C$40,'admin BN40-100'!$B$40,(IF(F157&gt;'admin BN40-100'!$C$39,'admin BN40-100'!$B$39,(IF(F157&gt;'admin BN40-100'!$C$38,'admin BN40-100'!$B$38,(IF(F157&gt;'admin BN40-100'!$C$37,'admin BN40-100'!$B$37,(IF(F157&gt;'admin BN40-100'!$C$36,'admin BN40-100'!$B$36,(IF(F157&gt;'admin BN40-100'!$C$35,'admin BN40-100'!$B$35,(IF(F157&gt;'admin BN40-100'!$C$34,'admin BN40-100'!$B$34,(IF(F157&gt;'admin BN40-100'!$C$33,'admin BN40-100'!$B$33,(IF(F157&gt;'admin BN40-100'!$C$32,'admin BN40-100'!$B$32,(IF(F157&gt;'admin BN40-100'!$C$31,'admin BN40-100'!$B$31,(IF(F157&gt;'admin BN40-100'!$C$30,'admin BN40-100'!$B$30,(IF(F157&gt;'admin BN40-100'!$C$29,'admin BN40-100'!$B$29,IF(F157="","",'admin BN40-100'!$B$28)))))))))))))))))))))))))))</f>
        <v/>
      </c>
      <c r="N157" s="12" t="str">
        <f>IF(ISBLANK(K157),"",IF(K157&gt;'admin BN40-100'!$D$6,"Trouble",IF(K157&gt;'admin BN40-100'!$E$6,"Safe",IF(K157&gt;'admin BN40-100'!$F$6,"Alert",IF(K157&gt;='admin BN40-100'!$G$6,"Danger","")))))</f>
        <v/>
      </c>
      <c r="O157" s="13" t="str">
        <f>IF(ISBLANK(L157),"",IF(L157&gt;'admin BN40-100'!$G$7,"Danger",IF(L157&gt;'admin BN40-100'!$F$7,"Alert",IF(L157&gt;='admin BN40-100'!$E$7,"Safe",""))))</f>
        <v/>
      </c>
      <c r="P157" s="14" t="str">
        <f>(IF(G157&gt;'admin BN40-100'!$C$23,'admin BN40-100'!$B$23,(IF(G157&gt;'admin BN40-100'!$C$22,'admin BN40-100'!$B$22,(IF(G157&gt;'admin BN40-100'!$C$21,'admin BN40-100'!$B$21,(IF(G157&gt;'admin BN40-100'!$C$20,'admin BN40-100'!$B$20,IF(G157&gt;'admin BN40-100'!$C$19,'admin BN40-100'!$B$19,"")))))))))</f>
        <v/>
      </c>
      <c r="Q157" s="14" t="str">
        <f t="shared" si="4"/>
        <v/>
      </c>
      <c r="R157" s="14">
        <f t="shared" si="5"/>
        <v>5</v>
      </c>
      <c r="S157" s="15" t="str">
        <f xml:space="preserve">
IF($R157&gt;0,"Fill in all required fields",
IF($I157&lt;40,"CLO not suitable for this sheet. Please check BN&lt;40 sheet",
IF($I157&gt;100,"CLO not suitable for this sheet. Please check BN &gt;100 sheet",
IF(ISERROR(VLOOKUP(Q157,'admin BN40-100'!J$6:M$89,4,FALSE)),"",VLOOKUP(Q157,'admin BN40-100'!J$6:M$89,4,FALSE)))))</f>
        <v>Fill in all required fields</v>
      </c>
    </row>
    <row r="158" spans="2:19" ht="15">
      <c r="B158" s="10">
        <v>153</v>
      </c>
      <c r="C158" s="41"/>
      <c r="D158" s="42"/>
      <c r="E158" s="42"/>
      <c r="F158" s="42"/>
      <c r="G158" s="42"/>
      <c r="H158" s="42"/>
      <c r="I158" s="42"/>
      <c r="J158" s="42"/>
      <c r="K158" s="42"/>
      <c r="L158" s="42"/>
      <c r="M158" s="11" t="str">
        <f>(IF(F158&gt;'admin BN40-100'!$C$41,'admin BN40-100'!$B$41,(IF(F158&gt;'admin BN40-100'!$C$40,'admin BN40-100'!$B$40,(IF(F158&gt;'admin BN40-100'!$C$39,'admin BN40-100'!$B$39,(IF(F158&gt;'admin BN40-100'!$C$38,'admin BN40-100'!$B$38,(IF(F158&gt;'admin BN40-100'!$C$37,'admin BN40-100'!$B$37,(IF(F158&gt;'admin BN40-100'!$C$36,'admin BN40-100'!$B$36,(IF(F158&gt;'admin BN40-100'!$C$35,'admin BN40-100'!$B$35,(IF(F158&gt;'admin BN40-100'!$C$34,'admin BN40-100'!$B$34,(IF(F158&gt;'admin BN40-100'!$C$33,'admin BN40-100'!$B$33,(IF(F158&gt;'admin BN40-100'!$C$32,'admin BN40-100'!$B$32,(IF(F158&gt;'admin BN40-100'!$C$31,'admin BN40-100'!$B$31,(IF(F158&gt;'admin BN40-100'!$C$30,'admin BN40-100'!$B$30,(IF(F158&gt;'admin BN40-100'!$C$29,'admin BN40-100'!$B$29,IF(F158="","",'admin BN40-100'!$B$28)))))))))))))))))))))))))))</f>
        <v/>
      </c>
      <c r="N158" s="12" t="str">
        <f>IF(ISBLANK(K158),"",IF(K158&gt;'admin BN40-100'!$D$6,"Trouble",IF(K158&gt;'admin BN40-100'!$E$6,"Safe",IF(K158&gt;'admin BN40-100'!$F$6,"Alert",IF(K158&gt;='admin BN40-100'!$G$6,"Danger","")))))</f>
        <v/>
      </c>
      <c r="O158" s="13" t="str">
        <f>IF(ISBLANK(L158),"",IF(L158&gt;'admin BN40-100'!$G$7,"Danger",IF(L158&gt;'admin BN40-100'!$F$7,"Alert",IF(L158&gt;='admin BN40-100'!$E$7,"Safe",""))))</f>
        <v/>
      </c>
      <c r="P158" s="14" t="str">
        <f>(IF(G158&gt;'admin BN40-100'!$C$23,'admin BN40-100'!$B$23,(IF(G158&gt;'admin BN40-100'!$C$22,'admin BN40-100'!$B$22,(IF(G158&gt;'admin BN40-100'!$C$21,'admin BN40-100'!$B$21,(IF(G158&gt;'admin BN40-100'!$C$20,'admin BN40-100'!$B$20,IF(G158&gt;'admin BN40-100'!$C$19,'admin BN40-100'!$B$19,"")))))))))</f>
        <v/>
      </c>
      <c r="Q158" s="14" t="str">
        <f t="shared" si="4"/>
        <v/>
      </c>
      <c r="R158" s="14">
        <f t="shared" si="5"/>
        <v>5</v>
      </c>
      <c r="S158" s="15" t="str">
        <f xml:space="preserve">
IF($R158&gt;0,"Fill in all required fields",
IF($I158&lt;40,"CLO not suitable for this sheet. Please check BN&lt;40 sheet",
IF($I158&gt;100,"CLO not suitable for this sheet. Please check BN &gt;100 sheet",
IF(ISERROR(VLOOKUP(Q158,'admin BN40-100'!J$6:M$89,4,FALSE)),"",VLOOKUP(Q158,'admin BN40-100'!J$6:M$89,4,FALSE)))))</f>
        <v>Fill in all required fields</v>
      </c>
    </row>
    <row r="159" spans="2:19" ht="15">
      <c r="B159" s="10">
        <v>154</v>
      </c>
      <c r="C159" s="41"/>
      <c r="D159" s="42"/>
      <c r="E159" s="42"/>
      <c r="F159" s="42"/>
      <c r="G159" s="42"/>
      <c r="H159" s="42"/>
      <c r="I159" s="42"/>
      <c r="J159" s="42"/>
      <c r="K159" s="42"/>
      <c r="L159" s="42"/>
      <c r="M159" s="11" t="str">
        <f>(IF(F159&gt;'admin BN40-100'!$C$41,'admin BN40-100'!$B$41,(IF(F159&gt;'admin BN40-100'!$C$40,'admin BN40-100'!$B$40,(IF(F159&gt;'admin BN40-100'!$C$39,'admin BN40-100'!$B$39,(IF(F159&gt;'admin BN40-100'!$C$38,'admin BN40-100'!$B$38,(IF(F159&gt;'admin BN40-100'!$C$37,'admin BN40-100'!$B$37,(IF(F159&gt;'admin BN40-100'!$C$36,'admin BN40-100'!$B$36,(IF(F159&gt;'admin BN40-100'!$C$35,'admin BN40-100'!$B$35,(IF(F159&gt;'admin BN40-100'!$C$34,'admin BN40-100'!$B$34,(IF(F159&gt;'admin BN40-100'!$C$33,'admin BN40-100'!$B$33,(IF(F159&gt;'admin BN40-100'!$C$32,'admin BN40-100'!$B$32,(IF(F159&gt;'admin BN40-100'!$C$31,'admin BN40-100'!$B$31,(IF(F159&gt;'admin BN40-100'!$C$30,'admin BN40-100'!$B$30,(IF(F159&gt;'admin BN40-100'!$C$29,'admin BN40-100'!$B$29,IF(F159="","",'admin BN40-100'!$B$28)))))))))))))))))))))))))))</f>
        <v/>
      </c>
      <c r="N159" s="12" t="str">
        <f>IF(ISBLANK(K159),"",IF(K159&gt;'admin BN40-100'!$D$6,"Trouble",IF(K159&gt;'admin BN40-100'!$E$6,"Safe",IF(K159&gt;'admin BN40-100'!$F$6,"Alert",IF(K159&gt;='admin BN40-100'!$G$6,"Danger","")))))</f>
        <v/>
      </c>
      <c r="O159" s="13" t="str">
        <f>IF(ISBLANK(L159),"",IF(L159&gt;'admin BN40-100'!$G$7,"Danger",IF(L159&gt;'admin BN40-100'!$F$7,"Alert",IF(L159&gt;='admin BN40-100'!$E$7,"Safe",""))))</f>
        <v/>
      </c>
      <c r="P159" s="14" t="str">
        <f>(IF(G159&gt;'admin BN40-100'!$C$23,'admin BN40-100'!$B$23,(IF(G159&gt;'admin BN40-100'!$C$22,'admin BN40-100'!$B$22,(IF(G159&gt;'admin BN40-100'!$C$21,'admin BN40-100'!$B$21,(IF(G159&gt;'admin BN40-100'!$C$20,'admin BN40-100'!$B$20,IF(G159&gt;'admin BN40-100'!$C$19,'admin BN40-100'!$B$19,"")))))))))</f>
        <v/>
      </c>
      <c r="Q159" s="14" t="str">
        <f t="shared" si="4"/>
        <v/>
      </c>
      <c r="R159" s="14">
        <f t="shared" si="5"/>
        <v>5</v>
      </c>
      <c r="S159" s="15" t="str">
        <f xml:space="preserve">
IF($R159&gt;0,"Fill in all required fields",
IF($I159&lt;40,"CLO not suitable for this sheet. Please check BN&lt;40 sheet",
IF($I159&gt;100,"CLO not suitable for this sheet. Please check BN &gt;100 sheet",
IF(ISERROR(VLOOKUP(Q159,'admin BN40-100'!J$6:M$89,4,FALSE)),"",VLOOKUP(Q159,'admin BN40-100'!J$6:M$89,4,FALSE)))))</f>
        <v>Fill in all required fields</v>
      </c>
    </row>
    <row r="160" spans="2:19" ht="15">
      <c r="B160" s="10">
        <v>155</v>
      </c>
      <c r="C160" s="41"/>
      <c r="D160" s="42"/>
      <c r="E160" s="42"/>
      <c r="F160" s="42"/>
      <c r="G160" s="42"/>
      <c r="H160" s="42"/>
      <c r="I160" s="42"/>
      <c r="J160" s="42"/>
      <c r="K160" s="42"/>
      <c r="L160" s="42"/>
      <c r="M160" s="11" t="str">
        <f>(IF(F160&gt;'admin BN40-100'!$C$41,'admin BN40-100'!$B$41,(IF(F160&gt;'admin BN40-100'!$C$40,'admin BN40-100'!$B$40,(IF(F160&gt;'admin BN40-100'!$C$39,'admin BN40-100'!$B$39,(IF(F160&gt;'admin BN40-100'!$C$38,'admin BN40-100'!$B$38,(IF(F160&gt;'admin BN40-100'!$C$37,'admin BN40-100'!$B$37,(IF(F160&gt;'admin BN40-100'!$C$36,'admin BN40-100'!$B$36,(IF(F160&gt;'admin BN40-100'!$C$35,'admin BN40-100'!$B$35,(IF(F160&gt;'admin BN40-100'!$C$34,'admin BN40-100'!$B$34,(IF(F160&gt;'admin BN40-100'!$C$33,'admin BN40-100'!$B$33,(IF(F160&gt;'admin BN40-100'!$C$32,'admin BN40-100'!$B$32,(IF(F160&gt;'admin BN40-100'!$C$31,'admin BN40-100'!$B$31,(IF(F160&gt;'admin BN40-100'!$C$30,'admin BN40-100'!$B$30,(IF(F160&gt;'admin BN40-100'!$C$29,'admin BN40-100'!$B$29,IF(F160="","",'admin BN40-100'!$B$28)))))))))))))))))))))))))))</f>
        <v/>
      </c>
      <c r="N160" s="12" t="str">
        <f>IF(ISBLANK(K160),"",IF(K160&gt;'admin BN40-100'!$D$6,"Trouble",IF(K160&gt;'admin BN40-100'!$E$6,"Safe",IF(K160&gt;'admin BN40-100'!$F$6,"Alert",IF(K160&gt;='admin BN40-100'!$G$6,"Danger","")))))</f>
        <v/>
      </c>
      <c r="O160" s="13" t="str">
        <f>IF(ISBLANK(L160),"",IF(L160&gt;'admin BN40-100'!$G$7,"Danger",IF(L160&gt;'admin BN40-100'!$F$7,"Alert",IF(L160&gt;='admin BN40-100'!$E$7,"Safe",""))))</f>
        <v/>
      </c>
      <c r="P160" s="14" t="str">
        <f>(IF(G160&gt;'admin BN40-100'!$C$23,'admin BN40-100'!$B$23,(IF(G160&gt;'admin BN40-100'!$C$22,'admin BN40-100'!$B$22,(IF(G160&gt;'admin BN40-100'!$C$21,'admin BN40-100'!$B$21,(IF(G160&gt;'admin BN40-100'!$C$20,'admin BN40-100'!$B$20,IF(G160&gt;'admin BN40-100'!$C$19,'admin BN40-100'!$B$19,"")))))))))</f>
        <v/>
      </c>
      <c r="Q160" s="14" t="str">
        <f t="shared" si="4"/>
        <v/>
      </c>
      <c r="R160" s="14">
        <f t="shared" si="5"/>
        <v>5</v>
      </c>
      <c r="S160" s="15" t="str">
        <f xml:space="preserve">
IF($R160&gt;0,"Fill in all required fields",
IF($I160&lt;40,"CLO not suitable for this sheet. Please check BN&lt;40 sheet",
IF($I160&gt;100,"CLO not suitable for this sheet. Please check BN &gt;100 sheet",
IF(ISERROR(VLOOKUP(Q160,'admin BN40-100'!J$6:M$89,4,FALSE)),"",VLOOKUP(Q160,'admin BN40-100'!J$6:M$89,4,FALSE)))))</f>
        <v>Fill in all required fields</v>
      </c>
    </row>
    <row r="161" spans="2:19" ht="15">
      <c r="B161" s="10">
        <v>156</v>
      </c>
      <c r="C161" s="41"/>
      <c r="D161" s="42"/>
      <c r="E161" s="42"/>
      <c r="F161" s="42"/>
      <c r="G161" s="42"/>
      <c r="H161" s="42"/>
      <c r="I161" s="42"/>
      <c r="J161" s="42"/>
      <c r="K161" s="42"/>
      <c r="L161" s="42"/>
      <c r="M161" s="11" t="str">
        <f>(IF(F161&gt;'admin BN40-100'!$C$41,'admin BN40-100'!$B$41,(IF(F161&gt;'admin BN40-100'!$C$40,'admin BN40-100'!$B$40,(IF(F161&gt;'admin BN40-100'!$C$39,'admin BN40-100'!$B$39,(IF(F161&gt;'admin BN40-100'!$C$38,'admin BN40-100'!$B$38,(IF(F161&gt;'admin BN40-100'!$C$37,'admin BN40-100'!$B$37,(IF(F161&gt;'admin BN40-100'!$C$36,'admin BN40-100'!$B$36,(IF(F161&gt;'admin BN40-100'!$C$35,'admin BN40-100'!$B$35,(IF(F161&gt;'admin BN40-100'!$C$34,'admin BN40-100'!$B$34,(IF(F161&gt;'admin BN40-100'!$C$33,'admin BN40-100'!$B$33,(IF(F161&gt;'admin BN40-100'!$C$32,'admin BN40-100'!$B$32,(IF(F161&gt;'admin BN40-100'!$C$31,'admin BN40-100'!$B$31,(IF(F161&gt;'admin BN40-100'!$C$30,'admin BN40-100'!$B$30,(IF(F161&gt;'admin BN40-100'!$C$29,'admin BN40-100'!$B$29,IF(F161="","",'admin BN40-100'!$B$28)))))))))))))))))))))))))))</f>
        <v/>
      </c>
      <c r="N161" s="12" t="str">
        <f>IF(ISBLANK(K161),"",IF(K161&gt;'admin BN40-100'!$D$6,"Trouble",IF(K161&gt;'admin BN40-100'!$E$6,"Safe",IF(K161&gt;'admin BN40-100'!$F$6,"Alert",IF(K161&gt;='admin BN40-100'!$G$6,"Danger","")))))</f>
        <v/>
      </c>
      <c r="O161" s="13" t="str">
        <f>IF(ISBLANK(L161),"",IF(L161&gt;'admin BN40-100'!$G$7,"Danger",IF(L161&gt;'admin BN40-100'!$F$7,"Alert",IF(L161&gt;='admin BN40-100'!$E$7,"Safe",""))))</f>
        <v/>
      </c>
      <c r="P161" s="14" t="str">
        <f>(IF(G161&gt;'admin BN40-100'!$C$23,'admin BN40-100'!$B$23,(IF(G161&gt;'admin BN40-100'!$C$22,'admin BN40-100'!$B$22,(IF(G161&gt;'admin BN40-100'!$C$21,'admin BN40-100'!$B$21,(IF(G161&gt;'admin BN40-100'!$C$20,'admin BN40-100'!$B$20,IF(G161&gt;'admin BN40-100'!$C$19,'admin BN40-100'!$B$19,"")))))))))</f>
        <v/>
      </c>
      <c r="Q161" s="14" t="str">
        <f t="shared" si="4"/>
        <v/>
      </c>
      <c r="R161" s="14">
        <f t="shared" si="5"/>
        <v>5</v>
      </c>
      <c r="S161" s="15" t="str">
        <f xml:space="preserve">
IF($R161&gt;0,"Fill in all required fields",
IF($I161&lt;40,"CLO not suitable for this sheet. Please check BN&lt;40 sheet",
IF($I161&gt;100,"CLO not suitable for this sheet. Please check BN &gt;100 sheet",
IF(ISERROR(VLOOKUP(Q161,'admin BN40-100'!J$6:M$89,4,FALSE)),"",VLOOKUP(Q161,'admin BN40-100'!J$6:M$89,4,FALSE)))))</f>
        <v>Fill in all required fields</v>
      </c>
    </row>
    <row r="162" spans="2:19" ht="15">
      <c r="B162" s="10">
        <v>157</v>
      </c>
      <c r="C162" s="41"/>
      <c r="D162" s="42"/>
      <c r="E162" s="42"/>
      <c r="F162" s="42"/>
      <c r="G162" s="42"/>
      <c r="H162" s="42"/>
      <c r="I162" s="42"/>
      <c r="J162" s="42"/>
      <c r="K162" s="42"/>
      <c r="L162" s="42"/>
      <c r="M162" s="11" t="str">
        <f>(IF(F162&gt;'admin BN40-100'!$C$41,'admin BN40-100'!$B$41,(IF(F162&gt;'admin BN40-100'!$C$40,'admin BN40-100'!$B$40,(IF(F162&gt;'admin BN40-100'!$C$39,'admin BN40-100'!$B$39,(IF(F162&gt;'admin BN40-100'!$C$38,'admin BN40-100'!$B$38,(IF(F162&gt;'admin BN40-100'!$C$37,'admin BN40-100'!$B$37,(IF(F162&gt;'admin BN40-100'!$C$36,'admin BN40-100'!$B$36,(IF(F162&gt;'admin BN40-100'!$C$35,'admin BN40-100'!$B$35,(IF(F162&gt;'admin BN40-100'!$C$34,'admin BN40-100'!$B$34,(IF(F162&gt;'admin BN40-100'!$C$33,'admin BN40-100'!$B$33,(IF(F162&gt;'admin BN40-100'!$C$32,'admin BN40-100'!$B$32,(IF(F162&gt;'admin BN40-100'!$C$31,'admin BN40-100'!$B$31,(IF(F162&gt;'admin BN40-100'!$C$30,'admin BN40-100'!$B$30,(IF(F162&gt;'admin BN40-100'!$C$29,'admin BN40-100'!$B$29,IF(F162="","",'admin BN40-100'!$B$28)))))))))))))))))))))))))))</f>
        <v/>
      </c>
      <c r="N162" s="12" t="str">
        <f>IF(ISBLANK(K162),"",IF(K162&gt;'admin BN40-100'!$D$6,"Trouble",IF(K162&gt;'admin BN40-100'!$E$6,"Safe",IF(K162&gt;'admin BN40-100'!$F$6,"Alert",IF(K162&gt;='admin BN40-100'!$G$6,"Danger","")))))</f>
        <v/>
      </c>
      <c r="O162" s="13" t="str">
        <f>IF(ISBLANK(L162),"",IF(L162&gt;'admin BN40-100'!$G$7,"Danger",IF(L162&gt;'admin BN40-100'!$F$7,"Alert",IF(L162&gt;='admin BN40-100'!$E$7,"Safe",""))))</f>
        <v/>
      </c>
      <c r="P162" s="14" t="str">
        <f>(IF(G162&gt;'admin BN40-100'!$C$23,'admin BN40-100'!$B$23,(IF(G162&gt;'admin BN40-100'!$C$22,'admin BN40-100'!$B$22,(IF(G162&gt;'admin BN40-100'!$C$21,'admin BN40-100'!$B$21,(IF(G162&gt;'admin BN40-100'!$C$20,'admin BN40-100'!$B$20,IF(G162&gt;'admin BN40-100'!$C$19,'admin BN40-100'!$B$19,"")))))))))</f>
        <v/>
      </c>
      <c r="Q162" s="14" t="str">
        <f t="shared" si="4"/>
        <v/>
      </c>
      <c r="R162" s="14">
        <f t="shared" si="5"/>
        <v>5</v>
      </c>
      <c r="S162" s="15" t="str">
        <f xml:space="preserve">
IF($R162&gt;0,"Fill in all required fields",
IF($I162&lt;40,"CLO not suitable for this sheet. Please check BN&lt;40 sheet",
IF($I162&gt;100,"CLO not suitable for this sheet. Please check BN &gt;100 sheet",
IF(ISERROR(VLOOKUP(Q162,'admin BN40-100'!J$6:M$89,4,FALSE)),"",VLOOKUP(Q162,'admin BN40-100'!J$6:M$89,4,FALSE)))))</f>
        <v>Fill in all required fields</v>
      </c>
    </row>
    <row r="163" spans="2:19" ht="15">
      <c r="B163" s="10">
        <v>158</v>
      </c>
      <c r="C163" s="41"/>
      <c r="D163" s="42"/>
      <c r="E163" s="42"/>
      <c r="F163" s="42"/>
      <c r="G163" s="42"/>
      <c r="H163" s="42"/>
      <c r="I163" s="42"/>
      <c r="J163" s="42"/>
      <c r="K163" s="42"/>
      <c r="L163" s="42"/>
      <c r="M163" s="11" t="str">
        <f>(IF(F163&gt;'admin BN40-100'!$C$41,'admin BN40-100'!$B$41,(IF(F163&gt;'admin BN40-100'!$C$40,'admin BN40-100'!$B$40,(IF(F163&gt;'admin BN40-100'!$C$39,'admin BN40-100'!$B$39,(IF(F163&gt;'admin BN40-100'!$C$38,'admin BN40-100'!$B$38,(IF(F163&gt;'admin BN40-100'!$C$37,'admin BN40-100'!$B$37,(IF(F163&gt;'admin BN40-100'!$C$36,'admin BN40-100'!$B$36,(IF(F163&gt;'admin BN40-100'!$C$35,'admin BN40-100'!$B$35,(IF(F163&gt;'admin BN40-100'!$C$34,'admin BN40-100'!$B$34,(IF(F163&gt;'admin BN40-100'!$C$33,'admin BN40-100'!$B$33,(IF(F163&gt;'admin BN40-100'!$C$32,'admin BN40-100'!$B$32,(IF(F163&gt;'admin BN40-100'!$C$31,'admin BN40-100'!$B$31,(IF(F163&gt;'admin BN40-100'!$C$30,'admin BN40-100'!$B$30,(IF(F163&gt;'admin BN40-100'!$C$29,'admin BN40-100'!$B$29,IF(F163="","",'admin BN40-100'!$B$28)))))))))))))))))))))))))))</f>
        <v/>
      </c>
      <c r="N163" s="12" t="str">
        <f>IF(ISBLANK(K163),"",IF(K163&gt;'admin BN40-100'!$D$6,"Trouble",IF(K163&gt;'admin BN40-100'!$E$6,"Safe",IF(K163&gt;'admin BN40-100'!$F$6,"Alert",IF(K163&gt;='admin BN40-100'!$G$6,"Danger","")))))</f>
        <v/>
      </c>
      <c r="O163" s="13" t="str">
        <f>IF(ISBLANK(L163),"",IF(L163&gt;'admin BN40-100'!$G$7,"Danger",IF(L163&gt;'admin BN40-100'!$F$7,"Alert",IF(L163&gt;='admin BN40-100'!$E$7,"Safe",""))))</f>
        <v/>
      </c>
      <c r="P163" s="14" t="str">
        <f>(IF(G163&gt;'admin BN40-100'!$C$23,'admin BN40-100'!$B$23,(IF(G163&gt;'admin BN40-100'!$C$22,'admin BN40-100'!$B$22,(IF(G163&gt;'admin BN40-100'!$C$21,'admin BN40-100'!$B$21,(IF(G163&gt;'admin BN40-100'!$C$20,'admin BN40-100'!$B$20,IF(G163&gt;'admin BN40-100'!$C$19,'admin BN40-100'!$B$19,"")))))))))</f>
        <v/>
      </c>
      <c r="Q163" s="14" t="str">
        <f t="shared" si="4"/>
        <v/>
      </c>
      <c r="R163" s="14">
        <f t="shared" si="5"/>
        <v>5</v>
      </c>
      <c r="S163" s="15" t="str">
        <f xml:space="preserve">
IF($R163&gt;0,"Fill in all required fields",
IF($I163&lt;40,"CLO not suitable for this sheet. Please check BN&lt;40 sheet",
IF($I163&gt;100,"CLO not suitable for this sheet. Please check BN &gt;100 sheet",
IF(ISERROR(VLOOKUP(Q163,'admin BN40-100'!J$6:M$89,4,FALSE)),"",VLOOKUP(Q163,'admin BN40-100'!J$6:M$89,4,FALSE)))))</f>
        <v>Fill in all required fields</v>
      </c>
    </row>
    <row r="164" spans="2:19" ht="15">
      <c r="B164" s="10">
        <v>159</v>
      </c>
      <c r="C164" s="41"/>
      <c r="D164" s="42"/>
      <c r="E164" s="42"/>
      <c r="F164" s="42"/>
      <c r="G164" s="42"/>
      <c r="H164" s="42"/>
      <c r="I164" s="42"/>
      <c r="J164" s="42"/>
      <c r="K164" s="42"/>
      <c r="L164" s="42"/>
      <c r="M164" s="11" t="str">
        <f>(IF(F164&gt;'admin BN40-100'!$C$41,'admin BN40-100'!$B$41,(IF(F164&gt;'admin BN40-100'!$C$40,'admin BN40-100'!$B$40,(IF(F164&gt;'admin BN40-100'!$C$39,'admin BN40-100'!$B$39,(IF(F164&gt;'admin BN40-100'!$C$38,'admin BN40-100'!$B$38,(IF(F164&gt;'admin BN40-100'!$C$37,'admin BN40-100'!$B$37,(IF(F164&gt;'admin BN40-100'!$C$36,'admin BN40-100'!$B$36,(IF(F164&gt;'admin BN40-100'!$C$35,'admin BN40-100'!$B$35,(IF(F164&gt;'admin BN40-100'!$C$34,'admin BN40-100'!$B$34,(IF(F164&gt;'admin BN40-100'!$C$33,'admin BN40-100'!$B$33,(IF(F164&gt;'admin BN40-100'!$C$32,'admin BN40-100'!$B$32,(IF(F164&gt;'admin BN40-100'!$C$31,'admin BN40-100'!$B$31,(IF(F164&gt;'admin BN40-100'!$C$30,'admin BN40-100'!$B$30,(IF(F164&gt;'admin BN40-100'!$C$29,'admin BN40-100'!$B$29,IF(F164="","",'admin BN40-100'!$B$28)))))))))))))))))))))))))))</f>
        <v/>
      </c>
      <c r="N164" s="12" t="str">
        <f>IF(ISBLANK(K164),"",IF(K164&gt;'admin BN40-100'!$D$6,"Trouble",IF(K164&gt;'admin BN40-100'!$E$6,"Safe",IF(K164&gt;'admin BN40-100'!$F$6,"Alert",IF(K164&gt;='admin BN40-100'!$G$6,"Danger","")))))</f>
        <v/>
      </c>
      <c r="O164" s="13" t="str">
        <f>IF(ISBLANK(L164),"",IF(L164&gt;'admin BN40-100'!$G$7,"Danger",IF(L164&gt;'admin BN40-100'!$F$7,"Alert",IF(L164&gt;='admin BN40-100'!$E$7,"Safe",""))))</f>
        <v/>
      </c>
      <c r="P164" s="14" t="str">
        <f>(IF(G164&gt;'admin BN40-100'!$C$23,'admin BN40-100'!$B$23,(IF(G164&gt;'admin BN40-100'!$C$22,'admin BN40-100'!$B$22,(IF(G164&gt;'admin BN40-100'!$C$21,'admin BN40-100'!$B$21,(IF(G164&gt;'admin BN40-100'!$C$20,'admin BN40-100'!$B$20,IF(G164&gt;'admin BN40-100'!$C$19,'admin BN40-100'!$B$19,"")))))))))</f>
        <v/>
      </c>
      <c r="Q164" s="14" t="str">
        <f t="shared" si="4"/>
        <v/>
      </c>
      <c r="R164" s="14">
        <f t="shared" si="5"/>
        <v>5</v>
      </c>
      <c r="S164" s="15" t="str">
        <f xml:space="preserve">
IF($R164&gt;0,"Fill in all required fields",
IF($I164&lt;40,"CLO not suitable for this sheet. Please check BN&lt;40 sheet",
IF($I164&gt;100,"CLO not suitable for this sheet. Please check BN &gt;100 sheet",
IF(ISERROR(VLOOKUP(Q164,'admin BN40-100'!J$6:M$89,4,FALSE)),"",VLOOKUP(Q164,'admin BN40-100'!J$6:M$89,4,FALSE)))))</f>
        <v>Fill in all required fields</v>
      </c>
    </row>
    <row r="165" spans="2:19" ht="15">
      <c r="B165" s="10">
        <v>160</v>
      </c>
      <c r="C165" s="41"/>
      <c r="D165" s="42"/>
      <c r="E165" s="42"/>
      <c r="F165" s="42"/>
      <c r="G165" s="42"/>
      <c r="H165" s="42"/>
      <c r="I165" s="42"/>
      <c r="J165" s="42"/>
      <c r="K165" s="42"/>
      <c r="L165" s="42"/>
      <c r="M165" s="11" t="str">
        <f>(IF(F165&gt;'admin BN40-100'!$C$41,'admin BN40-100'!$B$41,(IF(F165&gt;'admin BN40-100'!$C$40,'admin BN40-100'!$B$40,(IF(F165&gt;'admin BN40-100'!$C$39,'admin BN40-100'!$B$39,(IF(F165&gt;'admin BN40-100'!$C$38,'admin BN40-100'!$B$38,(IF(F165&gt;'admin BN40-100'!$C$37,'admin BN40-100'!$B$37,(IF(F165&gt;'admin BN40-100'!$C$36,'admin BN40-100'!$B$36,(IF(F165&gt;'admin BN40-100'!$C$35,'admin BN40-100'!$B$35,(IF(F165&gt;'admin BN40-100'!$C$34,'admin BN40-100'!$B$34,(IF(F165&gt;'admin BN40-100'!$C$33,'admin BN40-100'!$B$33,(IF(F165&gt;'admin BN40-100'!$C$32,'admin BN40-100'!$B$32,(IF(F165&gt;'admin BN40-100'!$C$31,'admin BN40-100'!$B$31,(IF(F165&gt;'admin BN40-100'!$C$30,'admin BN40-100'!$B$30,(IF(F165&gt;'admin BN40-100'!$C$29,'admin BN40-100'!$B$29,IF(F165="","",'admin BN40-100'!$B$28)))))))))))))))))))))))))))</f>
        <v/>
      </c>
      <c r="N165" s="12" t="str">
        <f>IF(ISBLANK(K165),"",IF(K165&gt;'admin BN40-100'!$D$6,"Trouble",IF(K165&gt;'admin BN40-100'!$E$6,"Safe",IF(K165&gt;'admin BN40-100'!$F$6,"Alert",IF(K165&gt;='admin BN40-100'!$G$6,"Danger","")))))</f>
        <v/>
      </c>
      <c r="O165" s="13" t="str">
        <f>IF(ISBLANK(L165),"",IF(L165&gt;'admin BN40-100'!$G$7,"Danger",IF(L165&gt;'admin BN40-100'!$F$7,"Alert",IF(L165&gt;='admin BN40-100'!$E$7,"Safe",""))))</f>
        <v/>
      </c>
      <c r="P165" s="14" t="str">
        <f>(IF(G165&gt;'admin BN40-100'!$C$23,'admin BN40-100'!$B$23,(IF(G165&gt;'admin BN40-100'!$C$22,'admin BN40-100'!$B$22,(IF(G165&gt;'admin BN40-100'!$C$21,'admin BN40-100'!$B$21,(IF(G165&gt;'admin BN40-100'!$C$20,'admin BN40-100'!$B$20,IF(G165&gt;'admin BN40-100'!$C$19,'admin BN40-100'!$B$19,"")))))))))</f>
        <v/>
      </c>
      <c r="Q165" s="14" t="str">
        <f t="shared" si="4"/>
        <v/>
      </c>
      <c r="R165" s="14">
        <f t="shared" si="5"/>
        <v>5</v>
      </c>
      <c r="S165" s="15" t="str">
        <f xml:space="preserve">
IF($R165&gt;0,"Fill in all required fields",
IF($I165&lt;40,"CLO not suitable for this sheet. Please check BN&lt;40 sheet",
IF($I165&gt;100,"CLO not suitable for this sheet. Please check BN &gt;100 sheet",
IF(ISERROR(VLOOKUP(Q165,'admin BN40-100'!J$6:M$89,4,FALSE)),"",VLOOKUP(Q165,'admin BN40-100'!J$6:M$89,4,FALSE)))))</f>
        <v>Fill in all required fields</v>
      </c>
    </row>
    <row r="166" spans="2:19" ht="15">
      <c r="B166" s="10">
        <v>161</v>
      </c>
      <c r="C166" s="41"/>
      <c r="D166" s="42"/>
      <c r="E166" s="42"/>
      <c r="F166" s="42"/>
      <c r="G166" s="42"/>
      <c r="H166" s="42"/>
      <c r="I166" s="42"/>
      <c r="J166" s="42"/>
      <c r="K166" s="42"/>
      <c r="L166" s="42"/>
      <c r="M166" s="11" t="str">
        <f>(IF(F166&gt;'admin BN40-100'!$C$41,'admin BN40-100'!$B$41,(IF(F166&gt;'admin BN40-100'!$C$40,'admin BN40-100'!$B$40,(IF(F166&gt;'admin BN40-100'!$C$39,'admin BN40-100'!$B$39,(IF(F166&gt;'admin BN40-100'!$C$38,'admin BN40-100'!$B$38,(IF(F166&gt;'admin BN40-100'!$C$37,'admin BN40-100'!$B$37,(IF(F166&gt;'admin BN40-100'!$C$36,'admin BN40-100'!$B$36,(IF(F166&gt;'admin BN40-100'!$C$35,'admin BN40-100'!$B$35,(IF(F166&gt;'admin BN40-100'!$C$34,'admin BN40-100'!$B$34,(IF(F166&gt;'admin BN40-100'!$C$33,'admin BN40-100'!$B$33,(IF(F166&gt;'admin BN40-100'!$C$32,'admin BN40-100'!$B$32,(IF(F166&gt;'admin BN40-100'!$C$31,'admin BN40-100'!$B$31,(IF(F166&gt;'admin BN40-100'!$C$30,'admin BN40-100'!$B$30,(IF(F166&gt;'admin BN40-100'!$C$29,'admin BN40-100'!$B$29,IF(F166="","",'admin BN40-100'!$B$28)))))))))))))))))))))))))))</f>
        <v/>
      </c>
      <c r="N166" s="12" t="str">
        <f>IF(ISBLANK(K166),"",IF(K166&gt;'admin BN40-100'!$D$6,"Trouble",IF(K166&gt;'admin BN40-100'!$E$6,"Safe",IF(K166&gt;'admin BN40-100'!$F$6,"Alert",IF(K166&gt;='admin BN40-100'!$G$6,"Danger","")))))</f>
        <v/>
      </c>
      <c r="O166" s="13" t="str">
        <f>IF(ISBLANK(L166),"",IF(L166&gt;'admin BN40-100'!$G$7,"Danger",IF(L166&gt;'admin BN40-100'!$F$7,"Alert",IF(L166&gt;='admin BN40-100'!$E$7,"Safe",""))))</f>
        <v/>
      </c>
      <c r="P166" s="14" t="str">
        <f>(IF(G166&gt;'admin BN40-100'!$C$23,'admin BN40-100'!$B$23,(IF(G166&gt;'admin BN40-100'!$C$22,'admin BN40-100'!$B$22,(IF(G166&gt;'admin BN40-100'!$C$21,'admin BN40-100'!$B$21,(IF(G166&gt;'admin BN40-100'!$C$20,'admin BN40-100'!$B$20,IF(G166&gt;'admin BN40-100'!$C$19,'admin BN40-100'!$B$19,"")))))))))</f>
        <v/>
      </c>
      <c r="Q166" s="14" t="str">
        <f t="shared" si="4"/>
        <v/>
      </c>
      <c r="R166" s="14">
        <f t="shared" si="5"/>
        <v>5</v>
      </c>
      <c r="S166" s="15" t="str">
        <f xml:space="preserve">
IF($R166&gt;0,"Fill in all required fields",
IF($I166&lt;40,"CLO not suitable for this sheet. Please check BN&lt;40 sheet",
IF($I166&gt;100,"CLO not suitable for this sheet. Please check BN &gt;100 sheet",
IF(ISERROR(VLOOKUP(Q166,'admin BN40-100'!J$6:M$89,4,FALSE)),"",VLOOKUP(Q166,'admin BN40-100'!J$6:M$89,4,FALSE)))))</f>
        <v>Fill in all required fields</v>
      </c>
    </row>
    <row r="167" spans="2:19" ht="15">
      <c r="B167" s="10">
        <v>162</v>
      </c>
      <c r="C167" s="41"/>
      <c r="D167" s="42"/>
      <c r="E167" s="42"/>
      <c r="F167" s="42"/>
      <c r="G167" s="42"/>
      <c r="H167" s="42"/>
      <c r="I167" s="42"/>
      <c r="J167" s="42"/>
      <c r="K167" s="42"/>
      <c r="L167" s="42"/>
      <c r="M167" s="11" t="str">
        <f>(IF(F167&gt;'admin BN40-100'!$C$41,'admin BN40-100'!$B$41,(IF(F167&gt;'admin BN40-100'!$C$40,'admin BN40-100'!$B$40,(IF(F167&gt;'admin BN40-100'!$C$39,'admin BN40-100'!$B$39,(IF(F167&gt;'admin BN40-100'!$C$38,'admin BN40-100'!$B$38,(IF(F167&gt;'admin BN40-100'!$C$37,'admin BN40-100'!$B$37,(IF(F167&gt;'admin BN40-100'!$C$36,'admin BN40-100'!$B$36,(IF(F167&gt;'admin BN40-100'!$C$35,'admin BN40-100'!$B$35,(IF(F167&gt;'admin BN40-100'!$C$34,'admin BN40-100'!$B$34,(IF(F167&gt;'admin BN40-100'!$C$33,'admin BN40-100'!$B$33,(IF(F167&gt;'admin BN40-100'!$C$32,'admin BN40-100'!$B$32,(IF(F167&gt;'admin BN40-100'!$C$31,'admin BN40-100'!$B$31,(IF(F167&gt;'admin BN40-100'!$C$30,'admin BN40-100'!$B$30,(IF(F167&gt;'admin BN40-100'!$C$29,'admin BN40-100'!$B$29,IF(F167="","",'admin BN40-100'!$B$28)))))))))))))))))))))))))))</f>
        <v/>
      </c>
      <c r="N167" s="12" t="str">
        <f>IF(ISBLANK(K167),"",IF(K167&gt;'admin BN40-100'!$D$6,"Trouble",IF(K167&gt;'admin BN40-100'!$E$6,"Safe",IF(K167&gt;'admin BN40-100'!$F$6,"Alert",IF(K167&gt;='admin BN40-100'!$G$6,"Danger","")))))</f>
        <v/>
      </c>
      <c r="O167" s="13" t="str">
        <f>IF(ISBLANK(L167),"",IF(L167&gt;'admin BN40-100'!$G$7,"Danger",IF(L167&gt;'admin BN40-100'!$F$7,"Alert",IF(L167&gt;='admin BN40-100'!$E$7,"Safe",""))))</f>
        <v/>
      </c>
      <c r="P167" s="14" t="str">
        <f>(IF(G167&gt;'admin BN40-100'!$C$23,'admin BN40-100'!$B$23,(IF(G167&gt;'admin BN40-100'!$C$22,'admin BN40-100'!$B$22,(IF(G167&gt;'admin BN40-100'!$C$21,'admin BN40-100'!$B$21,(IF(G167&gt;'admin BN40-100'!$C$20,'admin BN40-100'!$B$20,IF(G167&gt;'admin BN40-100'!$C$19,'admin BN40-100'!$B$19,"")))))))))</f>
        <v/>
      </c>
      <c r="Q167" s="14" t="str">
        <f t="shared" si="4"/>
        <v/>
      </c>
      <c r="R167" s="14">
        <f t="shared" si="5"/>
        <v>5</v>
      </c>
      <c r="S167" s="15" t="str">
        <f xml:space="preserve">
IF($R167&gt;0,"Fill in all required fields",
IF($I167&lt;40,"CLO not suitable for this sheet. Please check BN&lt;40 sheet",
IF($I167&gt;100,"CLO not suitable for this sheet. Please check BN &gt;100 sheet",
IF(ISERROR(VLOOKUP(Q167,'admin BN40-100'!J$6:M$89,4,FALSE)),"",VLOOKUP(Q167,'admin BN40-100'!J$6:M$89,4,FALSE)))))</f>
        <v>Fill in all required fields</v>
      </c>
    </row>
    <row r="168" spans="2:19" ht="15">
      <c r="B168" s="10">
        <v>163</v>
      </c>
      <c r="C168" s="41"/>
      <c r="D168" s="42"/>
      <c r="E168" s="42"/>
      <c r="F168" s="42"/>
      <c r="G168" s="42"/>
      <c r="H168" s="42"/>
      <c r="I168" s="42"/>
      <c r="J168" s="42"/>
      <c r="K168" s="42"/>
      <c r="L168" s="42"/>
      <c r="M168" s="11" t="str">
        <f>(IF(F168&gt;'admin BN40-100'!$C$41,'admin BN40-100'!$B$41,(IF(F168&gt;'admin BN40-100'!$C$40,'admin BN40-100'!$B$40,(IF(F168&gt;'admin BN40-100'!$C$39,'admin BN40-100'!$B$39,(IF(F168&gt;'admin BN40-100'!$C$38,'admin BN40-100'!$B$38,(IF(F168&gt;'admin BN40-100'!$C$37,'admin BN40-100'!$B$37,(IF(F168&gt;'admin BN40-100'!$C$36,'admin BN40-100'!$B$36,(IF(F168&gt;'admin BN40-100'!$C$35,'admin BN40-100'!$B$35,(IF(F168&gt;'admin BN40-100'!$C$34,'admin BN40-100'!$B$34,(IF(F168&gt;'admin BN40-100'!$C$33,'admin BN40-100'!$B$33,(IF(F168&gt;'admin BN40-100'!$C$32,'admin BN40-100'!$B$32,(IF(F168&gt;'admin BN40-100'!$C$31,'admin BN40-100'!$B$31,(IF(F168&gt;'admin BN40-100'!$C$30,'admin BN40-100'!$B$30,(IF(F168&gt;'admin BN40-100'!$C$29,'admin BN40-100'!$B$29,IF(F168="","",'admin BN40-100'!$B$28)))))))))))))))))))))))))))</f>
        <v/>
      </c>
      <c r="N168" s="12" t="str">
        <f>IF(ISBLANK(K168),"",IF(K168&gt;'admin BN40-100'!$D$6,"Trouble",IF(K168&gt;'admin BN40-100'!$E$6,"Safe",IF(K168&gt;'admin BN40-100'!$F$6,"Alert",IF(K168&gt;='admin BN40-100'!$G$6,"Danger","")))))</f>
        <v/>
      </c>
      <c r="O168" s="13" t="str">
        <f>IF(ISBLANK(L168),"",IF(L168&gt;'admin BN40-100'!$G$7,"Danger",IF(L168&gt;'admin BN40-100'!$F$7,"Alert",IF(L168&gt;='admin BN40-100'!$E$7,"Safe",""))))</f>
        <v/>
      </c>
      <c r="P168" s="14" t="str">
        <f>(IF(G168&gt;'admin BN40-100'!$C$23,'admin BN40-100'!$B$23,(IF(G168&gt;'admin BN40-100'!$C$22,'admin BN40-100'!$B$22,(IF(G168&gt;'admin BN40-100'!$C$21,'admin BN40-100'!$B$21,(IF(G168&gt;'admin BN40-100'!$C$20,'admin BN40-100'!$B$20,IF(G168&gt;'admin BN40-100'!$C$19,'admin BN40-100'!$B$19,"")))))))))</f>
        <v/>
      </c>
      <c r="Q168" s="14" t="str">
        <f t="shared" si="4"/>
        <v/>
      </c>
      <c r="R168" s="14">
        <f t="shared" si="5"/>
        <v>5</v>
      </c>
      <c r="S168" s="15" t="str">
        <f xml:space="preserve">
IF($R168&gt;0,"Fill in all required fields",
IF($I168&lt;40,"CLO not suitable for this sheet. Please check BN&lt;40 sheet",
IF($I168&gt;100,"CLO not suitable for this sheet. Please check BN &gt;100 sheet",
IF(ISERROR(VLOOKUP(Q168,'admin BN40-100'!J$6:M$89,4,FALSE)),"",VLOOKUP(Q168,'admin BN40-100'!J$6:M$89,4,FALSE)))))</f>
        <v>Fill in all required fields</v>
      </c>
    </row>
    <row r="169" spans="2:19" ht="15">
      <c r="B169" s="10">
        <v>164</v>
      </c>
      <c r="C169" s="41"/>
      <c r="D169" s="42"/>
      <c r="E169" s="42"/>
      <c r="F169" s="42"/>
      <c r="G169" s="42"/>
      <c r="H169" s="42"/>
      <c r="I169" s="42"/>
      <c r="J169" s="42"/>
      <c r="K169" s="42"/>
      <c r="L169" s="42"/>
      <c r="M169" s="11" t="str">
        <f>(IF(F169&gt;'admin BN40-100'!$C$41,'admin BN40-100'!$B$41,(IF(F169&gt;'admin BN40-100'!$C$40,'admin BN40-100'!$B$40,(IF(F169&gt;'admin BN40-100'!$C$39,'admin BN40-100'!$B$39,(IF(F169&gt;'admin BN40-100'!$C$38,'admin BN40-100'!$B$38,(IF(F169&gt;'admin BN40-100'!$C$37,'admin BN40-100'!$B$37,(IF(F169&gt;'admin BN40-100'!$C$36,'admin BN40-100'!$B$36,(IF(F169&gt;'admin BN40-100'!$C$35,'admin BN40-100'!$B$35,(IF(F169&gt;'admin BN40-100'!$C$34,'admin BN40-100'!$B$34,(IF(F169&gt;'admin BN40-100'!$C$33,'admin BN40-100'!$B$33,(IF(F169&gt;'admin BN40-100'!$C$32,'admin BN40-100'!$B$32,(IF(F169&gt;'admin BN40-100'!$C$31,'admin BN40-100'!$B$31,(IF(F169&gt;'admin BN40-100'!$C$30,'admin BN40-100'!$B$30,(IF(F169&gt;'admin BN40-100'!$C$29,'admin BN40-100'!$B$29,IF(F169="","",'admin BN40-100'!$B$28)))))))))))))))))))))))))))</f>
        <v/>
      </c>
      <c r="N169" s="12" t="str">
        <f>IF(ISBLANK(K169),"",IF(K169&gt;'admin BN40-100'!$D$6,"Trouble",IF(K169&gt;'admin BN40-100'!$E$6,"Safe",IF(K169&gt;'admin BN40-100'!$F$6,"Alert",IF(K169&gt;='admin BN40-100'!$G$6,"Danger","")))))</f>
        <v/>
      </c>
      <c r="O169" s="13" t="str">
        <f>IF(ISBLANK(L169),"",IF(L169&gt;'admin BN40-100'!$G$7,"Danger",IF(L169&gt;'admin BN40-100'!$F$7,"Alert",IF(L169&gt;='admin BN40-100'!$E$7,"Safe",""))))</f>
        <v/>
      </c>
      <c r="P169" s="14" t="str">
        <f>(IF(G169&gt;'admin BN40-100'!$C$23,'admin BN40-100'!$B$23,(IF(G169&gt;'admin BN40-100'!$C$22,'admin BN40-100'!$B$22,(IF(G169&gt;'admin BN40-100'!$C$21,'admin BN40-100'!$B$21,(IF(G169&gt;'admin BN40-100'!$C$20,'admin BN40-100'!$B$20,IF(G169&gt;'admin BN40-100'!$C$19,'admin BN40-100'!$B$19,"")))))))))</f>
        <v/>
      </c>
      <c r="Q169" s="14" t="str">
        <f t="shared" si="4"/>
        <v/>
      </c>
      <c r="R169" s="14">
        <f t="shared" si="5"/>
        <v>5</v>
      </c>
      <c r="S169" s="15" t="str">
        <f xml:space="preserve">
IF($R169&gt;0,"Fill in all required fields",
IF($I169&lt;40,"CLO not suitable for this sheet. Please check BN&lt;40 sheet",
IF($I169&gt;100,"CLO not suitable for this sheet. Please check BN &gt;100 sheet",
IF(ISERROR(VLOOKUP(Q169,'admin BN40-100'!J$6:M$89,4,FALSE)),"",VLOOKUP(Q169,'admin BN40-100'!J$6:M$89,4,FALSE)))))</f>
        <v>Fill in all required fields</v>
      </c>
    </row>
    <row r="170" spans="2:19" ht="15">
      <c r="B170" s="10">
        <v>165</v>
      </c>
      <c r="C170" s="41"/>
      <c r="D170" s="42"/>
      <c r="E170" s="42"/>
      <c r="F170" s="42"/>
      <c r="G170" s="42"/>
      <c r="H170" s="42"/>
      <c r="I170" s="42"/>
      <c r="J170" s="42"/>
      <c r="K170" s="42"/>
      <c r="L170" s="42"/>
      <c r="M170" s="11" t="str">
        <f>(IF(F170&gt;'admin BN40-100'!$C$41,'admin BN40-100'!$B$41,(IF(F170&gt;'admin BN40-100'!$C$40,'admin BN40-100'!$B$40,(IF(F170&gt;'admin BN40-100'!$C$39,'admin BN40-100'!$B$39,(IF(F170&gt;'admin BN40-100'!$C$38,'admin BN40-100'!$B$38,(IF(F170&gt;'admin BN40-100'!$C$37,'admin BN40-100'!$B$37,(IF(F170&gt;'admin BN40-100'!$C$36,'admin BN40-100'!$B$36,(IF(F170&gt;'admin BN40-100'!$C$35,'admin BN40-100'!$B$35,(IF(F170&gt;'admin BN40-100'!$C$34,'admin BN40-100'!$B$34,(IF(F170&gt;'admin BN40-100'!$C$33,'admin BN40-100'!$B$33,(IF(F170&gt;'admin BN40-100'!$C$32,'admin BN40-100'!$B$32,(IF(F170&gt;'admin BN40-100'!$C$31,'admin BN40-100'!$B$31,(IF(F170&gt;'admin BN40-100'!$C$30,'admin BN40-100'!$B$30,(IF(F170&gt;'admin BN40-100'!$C$29,'admin BN40-100'!$B$29,IF(F170="","",'admin BN40-100'!$B$28)))))))))))))))))))))))))))</f>
        <v/>
      </c>
      <c r="N170" s="12" t="str">
        <f>IF(ISBLANK(K170),"",IF(K170&gt;'admin BN40-100'!$D$6,"Trouble",IF(K170&gt;'admin BN40-100'!$E$6,"Safe",IF(K170&gt;'admin BN40-100'!$F$6,"Alert",IF(K170&gt;='admin BN40-100'!$G$6,"Danger","")))))</f>
        <v/>
      </c>
      <c r="O170" s="13" t="str">
        <f>IF(ISBLANK(L170),"",IF(L170&gt;'admin BN40-100'!$G$7,"Danger",IF(L170&gt;'admin BN40-100'!$F$7,"Alert",IF(L170&gt;='admin BN40-100'!$E$7,"Safe",""))))</f>
        <v/>
      </c>
      <c r="P170" s="14" t="str">
        <f>(IF(G170&gt;'admin BN40-100'!$C$23,'admin BN40-100'!$B$23,(IF(G170&gt;'admin BN40-100'!$C$22,'admin BN40-100'!$B$22,(IF(G170&gt;'admin BN40-100'!$C$21,'admin BN40-100'!$B$21,(IF(G170&gt;'admin BN40-100'!$C$20,'admin BN40-100'!$B$20,IF(G170&gt;'admin BN40-100'!$C$19,'admin BN40-100'!$B$19,"")))))))))</f>
        <v/>
      </c>
      <c r="Q170" s="14" t="str">
        <f t="shared" si="4"/>
        <v/>
      </c>
      <c r="R170" s="14">
        <f t="shared" si="5"/>
        <v>5</v>
      </c>
      <c r="S170" s="15" t="str">
        <f xml:space="preserve">
IF($R170&gt;0,"Fill in all required fields",
IF($I170&lt;40,"CLO not suitable for this sheet. Please check BN&lt;40 sheet",
IF($I170&gt;100,"CLO not suitable for this sheet. Please check BN &gt;100 sheet",
IF(ISERROR(VLOOKUP(Q170,'admin BN40-100'!J$6:M$89,4,FALSE)),"",VLOOKUP(Q170,'admin BN40-100'!J$6:M$89,4,FALSE)))))</f>
        <v>Fill in all required fields</v>
      </c>
    </row>
    <row r="171" spans="2:19" ht="15">
      <c r="B171" s="10">
        <v>166</v>
      </c>
      <c r="C171" s="41"/>
      <c r="D171" s="42"/>
      <c r="E171" s="42"/>
      <c r="F171" s="42"/>
      <c r="G171" s="42"/>
      <c r="H171" s="42"/>
      <c r="I171" s="42"/>
      <c r="J171" s="42"/>
      <c r="K171" s="42"/>
      <c r="L171" s="42"/>
      <c r="M171" s="11" t="str">
        <f>(IF(F171&gt;'admin BN40-100'!$C$41,'admin BN40-100'!$B$41,(IF(F171&gt;'admin BN40-100'!$C$40,'admin BN40-100'!$B$40,(IF(F171&gt;'admin BN40-100'!$C$39,'admin BN40-100'!$B$39,(IF(F171&gt;'admin BN40-100'!$C$38,'admin BN40-100'!$B$38,(IF(F171&gt;'admin BN40-100'!$C$37,'admin BN40-100'!$B$37,(IF(F171&gt;'admin BN40-100'!$C$36,'admin BN40-100'!$B$36,(IF(F171&gt;'admin BN40-100'!$C$35,'admin BN40-100'!$B$35,(IF(F171&gt;'admin BN40-100'!$C$34,'admin BN40-100'!$B$34,(IF(F171&gt;'admin BN40-100'!$C$33,'admin BN40-100'!$B$33,(IF(F171&gt;'admin BN40-100'!$C$32,'admin BN40-100'!$B$32,(IF(F171&gt;'admin BN40-100'!$C$31,'admin BN40-100'!$B$31,(IF(F171&gt;'admin BN40-100'!$C$30,'admin BN40-100'!$B$30,(IF(F171&gt;'admin BN40-100'!$C$29,'admin BN40-100'!$B$29,IF(F171="","",'admin BN40-100'!$B$28)))))))))))))))))))))))))))</f>
        <v/>
      </c>
      <c r="N171" s="12" t="str">
        <f>IF(ISBLANK(K171),"",IF(K171&gt;'admin BN40-100'!$D$6,"Trouble",IF(K171&gt;'admin BN40-100'!$E$6,"Safe",IF(K171&gt;'admin BN40-100'!$F$6,"Alert",IF(K171&gt;='admin BN40-100'!$G$6,"Danger","")))))</f>
        <v/>
      </c>
      <c r="O171" s="13" t="str">
        <f>IF(ISBLANK(L171),"",IF(L171&gt;'admin BN40-100'!$G$7,"Danger",IF(L171&gt;'admin BN40-100'!$F$7,"Alert",IF(L171&gt;='admin BN40-100'!$E$7,"Safe",""))))</f>
        <v/>
      </c>
      <c r="P171" s="14" t="str">
        <f>(IF(G171&gt;'admin BN40-100'!$C$23,'admin BN40-100'!$B$23,(IF(G171&gt;'admin BN40-100'!$C$22,'admin BN40-100'!$B$22,(IF(G171&gt;'admin BN40-100'!$C$21,'admin BN40-100'!$B$21,(IF(G171&gt;'admin BN40-100'!$C$20,'admin BN40-100'!$B$20,IF(G171&gt;'admin BN40-100'!$C$19,'admin BN40-100'!$B$19,"")))))))))</f>
        <v/>
      </c>
      <c r="Q171" s="14" t="str">
        <f t="shared" si="4"/>
        <v/>
      </c>
      <c r="R171" s="14">
        <f t="shared" si="5"/>
        <v>5</v>
      </c>
      <c r="S171" s="15" t="str">
        <f xml:space="preserve">
IF($R171&gt;0,"Fill in all required fields",
IF($I171&lt;40,"CLO not suitable for this sheet. Please check BN&lt;40 sheet",
IF($I171&gt;100,"CLO not suitable for this sheet. Please check BN &gt;100 sheet",
IF(ISERROR(VLOOKUP(Q171,'admin BN40-100'!J$6:M$89,4,FALSE)),"",VLOOKUP(Q171,'admin BN40-100'!J$6:M$89,4,FALSE)))))</f>
        <v>Fill in all required fields</v>
      </c>
    </row>
    <row r="172" spans="2:19" ht="15">
      <c r="B172" s="10">
        <v>167</v>
      </c>
      <c r="C172" s="41"/>
      <c r="D172" s="42"/>
      <c r="E172" s="42"/>
      <c r="F172" s="42"/>
      <c r="G172" s="42"/>
      <c r="H172" s="42"/>
      <c r="I172" s="42"/>
      <c r="J172" s="42"/>
      <c r="K172" s="42"/>
      <c r="L172" s="42"/>
      <c r="M172" s="11" t="str">
        <f>(IF(F172&gt;'admin BN40-100'!$C$41,'admin BN40-100'!$B$41,(IF(F172&gt;'admin BN40-100'!$C$40,'admin BN40-100'!$B$40,(IF(F172&gt;'admin BN40-100'!$C$39,'admin BN40-100'!$B$39,(IF(F172&gt;'admin BN40-100'!$C$38,'admin BN40-100'!$B$38,(IF(F172&gt;'admin BN40-100'!$C$37,'admin BN40-100'!$B$37,(IF(F172&gt;'admin BN40-100'!$C$36,'admin BN40-100'!$B$36,(IF(F172&gt;'admin BN40-100'!$C$35,'admin BN40-100'!$B$35,(IF(F172&gt;'admin BN40-100'!$C$34,'admin BN40-100'!$B$34,(IF(F172&gt;'admin BN40-100'!$C$33,'admin BN40-100'!$B$33,(IF(F172&gt;'admin BN40-100'!$C$32,'admin BN40-100'!$B$32,(IF(F172&gt;'admin BN40-100'!$C$31,'admin BN40-100'!$B$31,(IF(F172&gt;'admin BN40-100'!$C$30,'admin BN40-100'!$B$30,(IF(F172&gt;'admin BN40-100'!$C$29,'admin BN40-100'!$B$29,IF(F172="","",'admin BN40-100'!$B$28)))))))))))))))))))))))))))</f>
        <v/>
      </c>
      <c r="N172" s="12" t="str">
        <f>IF(ISBLANK(K172),"",IF(K172&gt;'admin BN40-100'!$D$6,"Trouble",IF(K172&gt;'admin BN40-100'!$E$6,"Safe",IF(K172&gt;'admin BN40-100'!$F$6,"Alert",IF(K172&gt;='admin BN40-100'!$G$6,"Danger","")))))</f>
        <v/>
      </c>
      <c r="O172" s="13" t="str">
        <f>IF(ISBLANK(L172),"",IF(L172&gt;'admin BN40-100'!$G$7,"Danger",IF(L172&gt;'admin BN40-100'!$F$7,"Alert",IF(L172&gt;='admin BN40-100'!$E$7,"Safe",""))))</f>
        <v/>
      </c>
      <c r="P172" s="14" t="str">
        <f>(IF(G172&gt;'admin BN40-100'!$C$23,'admin BN40-100'!$B$23,(IF(G172&gt;'admin BN40-100'!$C$22,'admin BN40-100'!$B$22,(IF(G172&gt;'admin BN40-100'!$C$21,'admin BN40-100'!$B$21,(IF(G172&gt;'admin BN40-100'!$C$20,'admin BN40-100'!$B$20,IF(G172&gt;'admin BN40-100'!$C$19,'admin BN40-100'!$B$19,"")))))))))</f>
        <v/>
      </c>
      <c r="Q172" s="14" t="str">
        <f t="shared" si="4"/>
        <v/>
      </c>
      <c r="R172" s="14">
        <f t="shared" si="5"/>
        <v>5</v>
      </c>
      <c r="S172" s="15" t="str">
        <f xml:space="preserve">
IF($R172&gt;0,"Fill in all required fields",
IF($I172&lt;40,"CLO not suitable for this sheet. Please check BN&lt;40 sheet",
IF($I172&gt;100,"CLO not suitable for this sheet. Please check BN &gt;100 sheet",
IF(ISERROR(VLOOKUP(Q172,'admin BN40-100'!J$6:M$89,4,FALSE)),"",VLOOKUP(Q172,'admin BN40-100'!J$6:M$89,4,FALSE)))))</f>
        <v>Fill in all required fields</v>
      </c>
    </row>
    <row r="173" spans="2:19" ht="15">
      <c r="B173" s="10">
        <v>168</v>
      </c>
      <c r="C173" s="41"/>
      <c r="D173" s="42"/>
      <c r="E173" s="42"/>
      <c r="F173" s="42"/>
      <c r="G173" s="42"/>
      <c r="H173" s="42"/>
      <c r="I173" s="42"/>
      <c r="J173" s="42"/>
      <c r="K173" s="42"/>
      <c r="L173" s="42"/>
      <c r="M173" s="11" t="str">
        <f>(IF(F173&gt;'admin BN40-100'!$C$41,'admin BN40-100'!$B$41,(IF(F173&gt;'admin BN40-100'!$C$40,'admin BN40-100'!$B$40,(IF(F173&gt;'admin BN40-100'!$C$39,'admin BN40-100'!$B$39,(IF(F173&gt;'admin BN40-100'!$C$38,'admin BN40-100'!$B$38,(IF(F173&gt;'admin BN40-100'!$C$37,'admin BN40-100'!$B$37,(IF(F173&gt;'admin BN40-100'!$C$36,'admin BN40-100'!$B$36,(IF(F173&gt;'admin BN40-100'!$C$35,'admin BN40-100'!$B$35,(IF(F173&gt;'admin BN40-100'!$C$34,'admin BN40-100'!$B$34,(IF(F173&gt;'admin BN40-100'!$C$33,'admin BN40-100'!$B$33,(IF(F173&gt;'admin BN40-100'!$C$32,'admin BN40-100'!$B$32,(IF(F173&gt;'admin BN40-100'!$C$31,'admin BN40-100'!$B$31,(IF(F173&gt;'admin BN40-100'!$C$30,'admin BN40-100'!$B$30,(IF(F173&gt;'admin BN40-100'!$C$29,'admin BN40-100'!$B$29,IF(F173="","",'admin BN40-100'!$B$28)))))))))))))))))))))))))))</f>
        <v/>
      </c>
      <c r="N173" s="12" t="str">
        <f>IF(ISBLANK(K173),"",IF(K173&gt;'admin BN40-100'!$D$6,"Trouble",IF(K173&gt;'admin BN40-100'!$E$6,"Safe",IF(K173&gt;'admin BN40-100'!$F$6,"Alert",IF(K173&gt;='admin BN40-100'!$G$6,"Danger","")))))</f>
        <v/>
      </c>
      <c r="O173" s="13" t="str">
        <f>IF(ISBLANK(L173),"",IF(L173&gt;'admin BN40-100'!$G$7,"Danger",IF(L173&gt;'admin BN40-100'!$F$7,"Alert",IF(L173&gt;='admin BN40-100'!$E$7,"Safe",""))))</f>
        <v/>
      </c>
      <c r="P173" s="14" t="str">
        <f>(IF(G173&gt;'admin BN40-100'!$C$23,'admin BN40-100'!$B$23,(IF(G173&gt;'admin BN40-100'!$C$22,'admin BN40-100'!$B$22,(IF(G173&gt;'admin BN40-100'!$C$21,'admin BN40-100'!$B$21,(IF(G173&gt;'admin BN40-100'!$C$20,'admin BN40-100'!$B$20,IF(G173&gt;'admin BN40-100'!$C$19,'admin BN40-100'!$B$19,"")))))))))</f>
        <v/>
      </c>
      <c r="Q173" s="14" t="str">
        <f t="shared" si="4"/>
        <v/>
      </c>
      <c r="R173" s="14">
        <f t="shared" si="5"/>
        <v>5</v>
      </c>
      <c r="S173" s="15" t="str">
        <f xml:space="preserve">
IF($R173&gt;0,"Fill in all required fields",
IF($I173&lt;40,"CLO not suitable for this sheet. Please check BN&lt;40 sheet",
IF($I173&gt;100,"CLO not suitable for this sheet. Please check BN &gt;100 sheet",
IF(ISERROR(VLOOKUP(Q173,'admin BN40-100'!J$6:M$89,4,FALSE)),"",VLOOKUP(Q173,'admin BN40-100'!J$6:M$89,4,FALSE)))))</f>
        <v>Fill in all required fields</v>
      </c>
    </row>
    <row r="174" spans="2:19" ht="15">
      <c r="B174" s="10">
        <v>169</v>
      </c>
      <c r="C174" s="41"/>
      <c r="D174" s="42"/>
      <c r="E174" s="42"/>
      <c r="F174" s="42"/>
      <c r="G174" s="42"/>
      <c r="H174" s="42"/>
      <c r="I174" s="42"/>
      <c r="J174" s="42"/>
      <c r="K174" s="42"/>
      <c r="L174" s="42"/>
      <c r="M174" s="11" t="str">
        <f>(IF(F174&gt;'admin BN40-100'!$C$41,'admin BN40-100'!$B$41,(IF(F174&gt;'admin BN40-100'!$C$40,'admin BN40-100'!$B$40,(IF(F174&gt;'admin BN40-100'!$C$39,'admin BN40-100'!$B$39,(IF(F174&gt;'admin BN40-100'!$C$38,'admin BN40-100'!$B$38,(IF(F174&gt;'admin BN40-100'!$C$37,'admin BN40-100'!$B$37,(IF(F174&gt;'admin BN40-100'!$C$36,'admin BN40-100'!$B$36,(IF(F174&gt;'admin BN40-100'!$C$35,'admin BN40-100'!$B$35,(IF(F174&gt;'admin BN40-100'!$C$34,'admin BN40-100'!$B$34,(IF(F174&gt;'admin BN40-100'!$C$33,'admin BN40-100'!$B$33,(IF(F174&gt;'admin BN40-100'!$C$32,'admin BN40-100'!$B$32,(IF(F174&gt;'admin BN40-100'!$C$31,'admin BN40-100'!$B$31,(IF(F174&gt;'admin BN40-100'!$C$30,'admin BN40-100'!$B$30,(IF(F174&gt;'admin BN40-100'!$C$29,'admin BN40-100'!$B$29,IF(F174="","",'admin BN40-100'!$B$28)))))))))))))))))))))))))))</f>
        <v/>
      </c>
      <c r="N174" s="12" t="str">
        <f>IF(ISBLANK(K174),"",IF(K174&gt;'admin BN40-100'!$D$6,"Trouble",IF(K174&gt;'admin BN40-100'!$E$6,"Safe",IF(K174&gt;'admin BN40-100'!$F$6,"Alert",IF(K174&gt;='admin BN40-100'!$G$6,"Danger","")))))</f>
        <v/>
      </c>
      <c r="O174" s="13" t="str">
        <f>IF(ISBLANK(L174),"",IF(L174&gt;'admin BN40-100'!$G$7,"Danger",IF(L174&gt;'admin BN40-100'!$F$7,"Alert",IF(L174&gt;='admin BN40-100'!$E$7,"Safe",""))))</f>
        <v/>
      </c>
      <c r="P174" s="14" t="str">
        <f>(IF(G174&gt;'admin BN40-100'!$C$23,'admin BN40-100'!$B$23,(IF(G174&gt;'admin BN40-100'!$C$22,'admin BN40-100'!$B$22,(IF(G174&gt;'admin BN40-100'!$C$21,'admin BN40-100'!$B$21,(IF(G174&gt;'admin BN40-100'!$C$20,'admin BN40-100'!$B$20,IF(G174&gt;'admin BN40-100'!$C$19,'admin BN40-100'!$B$19,"")))))))))</f>
        <v/>
      </c>
      <c r="Q174" s="14" t="str">
        <f t="shared" si="4"/>
        <v/>
      </c>
      <c r="R174" s="14">
        <f t="shared" si="5"/>
        <v>5</v>
      </c>
      <c r="S174" s="15" t="str">
        <f xml:space="preserve">
IF($R174&gt;0,"Fill in all required fields",
IF($I174&lt;40,"CLO not suitable for this sheet. Please check BN&lt;40 sheet",
IF($I174&gt;100,"CLO not suitable for this sheet. Please check BN &gt;100 sheet",
IF(ISERROR(VLOOKUP(Q174,'admin BN40-100'!J$6:M$89,4,FALSE)),"",VLOOKUP(Q174,'admin BN40-100'!J$6:M$89,4,FALSE)))))</f>
        <v>Fill in all required fields</v>
      </c>
    </row>
    <row r="175" spans="2:19" ht="15">
      <c r="B175" s="10">
        <v>170</v>
      </c>
      <c r="C175" s="41"/>
      <c r="D175" s="42"/>
      <c r="E175" s="42"/>
      <c r="F175" s="42"/>
      <c r="G175" s="42"/>
      <c r="H175" s="42"/>
      <c r="I175" s="42"/>
      <c r="J175" s="42"/>
      <c r="K175" s="42"/>
      <c r="L175" s="42"/>
      <c r="M175" s="11" t="str">
        <f>(IF(F175&gt;'admin BN40-100'!$C$41,'admin BN40-100'!$B$41,(IF(F175&gt;'admin BN40-100'!$C$40,'admin BN40-100'!$B$40,(IF(F175&gt;'admin BN40-100'!$C$39,'admin BN40-100'!$B$39,(IF(F175&gt;'admin BN40-100'!$C$38,'admin BN40-100'!$B$38,(IF(F175&gt;'admin BN40-100'!$C$37,'admin BN40-100'!$B$37,(IF(F175&gt;'admin BN40-100'!$C$36,'admin BN40-100'!$B$36,(IF(F175&gt;'admin BN40-100'!$C$35,'admin BN40-100'!$B$35,(IF(F175&gt;'admin BN40-100'!$C$34,'admin BN40-100'!$B$34,(IF(F175&gt;'admin BN40-100'!$C$33,'admin BN40-100'!$B$33,(IF(F175&gt;'admin BN40-100'!$C$32,'admin BN40-100'!$B$32,(IF(F175&gt;'admin BN40-100'!$C$31,'admin BN40-100'!$B$31,(IF(F175&gt;'admin BN40-100'!$C$30,'admin BN40-100'!$B$30,(IF(F175&gt;'admin BN40-100'!$C$29,'admin BN40-100'!$B$29,IF(F175="","",'admin BN40-100'!$B$28)))))))))))))))))))))))))))</f>
        <v/>
      </c>
      <c r="N175" s="12" t="str">
        <f>IF(ISBLANK(K175),"",IF(K175&gt;'admin BN40-100'!$D$6,"Trouble",IF(K175&gt;'admin BN40-100'!$E$6,"Safe",IF(K175&gt;'admin BN40-100'!$F$6,"Alert",IF(K175&gt;='admin BN40-100'!$G$6,"Danger","")))))</f>
        <v/>
      </c>
      <c r="O175" s="13" t="str">
        <f>IF(ISBLANK(L175),"",IF(L175&gt;'admin BN40-100'!$G$7,"Danger",IF(L175&gt;'admin BN40-100'!$F$7,"Alert",IF(L175&gt;='admin BN40-100'!$E$7,"Safe",""))))</f>
        <v/>
      </c>
      <c r="P175" s="14" t="str">
        <f>(IF(G175&gt;'admin BN40-100'!$C$23,'admin BN40-100'!$B$23,(IF(G175&gt;'admin BN40-100'!$C$22,'admin BN40-100'!$B$22,(IF(G175&gt;'admin BN40-100'!$C$21,'admin BN40-100'!$B$21,(IF(G175&gt;'admin BN40-100'!$C$20,'admin BN40-100'!$B$20,IF(G175&gt;'admin BN40-100'!$C$19,'admin BN40-100'!$B$19,"")))))))))</f>
        <v/>
      </c>
      <c r="Q175" s="14" t="str">
        <f t="shared" si="4"/>
        <v/>
      </c>
      <c r="R175" s="14">
        <f t="shared" si="5"/>
        <v>5</v>
      </c>
      <c r="S175" s="15" t="str">
        <f xml:space="preserve">
IF($R175&gt;0,"Fill in all required fields",
IF($I175&lt;40,"CLO not suitable for this sheet. Please check BN&lt;40 sheet",
IF($I175&gt;100,"CLO not suitable for this sheet. Please check BN &gt;100 sheet",
IF(ISERROR(VLOOKUP(Q175,'admin BN40-100'!J$6:M$89,4,FALSE)),"",VLOOKUP(Q175,'admin BN40-100'!J$6:M$89,4,FALSE)))))</f>
        <v>Fill in all required fields</v>
      </c>
    </row>
    <row r="176" spans="2:19" ht="15">
      <c r="B176" s="10">
        <v>171</v>
      </c>
      <c r="C176" s="41"/>
      <c r="D176" s="42"/>
      <c r="E176" s="42"/>
      <c r="F176" s="42"/>
      <c r="G176" s="42"/>
      <c r="H176" s="42"/>
      <c r="I176" s="42"/>
      <c r="J176" s="42"/>
      <c r="K176" s="42"/>
      <c r="L176" s="42"/>
      <c r="M176" s="11" t="str">
        <f>(IF(F176&gt;'admin BN40-100'!$C$41,'admin BN40-100'!$B$41,(IF(F176&gt;'admin BN40-100'!$C$40,'admin BN40-100'!$B$40,(IF(F176&gt;'admin BN40-100'!$C$39,'admin BN40-100'!$B$39,(IF(F176&gt;'admin BN40-100'!$C$38,'admin BN40-100'!$B$38,(IF(F176&gt;'admin BN40-100'!$C$37,'admin BN40-100'!$B$37,(IF(F176&gt;'admin BN40-100'!$C$36,'admin BN40-100'!$B$36,(IF(F176&gt;'admin BN40-100'!$C$35,'admin BN40-100'!$B$35,(IF(F176&gt;'admin BN40-100'!$C$34,'admin BN40-100'!$B$34,(IF(F176&gt;'admin BN40-100'!$C$33,'admin BN40-100'!$B$33,(IF(F176&gt;'admin BN40-100'!$C$32,'admin BN40-100'!$B$32,(IF(F176&gt;'admin BN40-100'!$C$31,'admin BN40-100'!$B$31,(IF(F176&gt;'admin BN40-100'!$C$30,'admin BN40-100'!$B$30,(IF(F176&gt;'admin BN40-100'!$C$29,'admin BN40-100'!$B$29,IF(F176="","",'admin BN40-100'!$B$28)))))))))))))))))))))))))))</f>
        <v/>
      </c>
      <c r="N176" s="12" t="str">
        <f>IF(ISBLANK(K176),"",IF(K176&gt;'admin BN40-100'!$D$6,"Trouble",IF(K176&gt;'admin BN40-100'!$E$6,"Safe",IF(K176&gt;'admin BN40-100'!$F$6,"Alert",IF(K176&gt;='admin BN40-100'!$G$6,"Danger","")))))</f>
        <v/>
      </c>
      <c r="O176" s="13" t="str">
        <f>IF(ISBLANK(L176),"",IF(L176&gt;'admin BN40-100'!$G$7,"Danger",IF(L176&gt;'admin BN40-100'!$F$7,"Alert",IF(L176&gt;='admin BN40-100'!$E$7,"Safe",""))))</f>
        <v/>
      </c>
      <c r="P176" s="14" t="str">
        <f>(IF(G176&gt;'admin BN40-100'!$C$23,'admin BN40-100'!$B$23,(IF(G176&gt;'admin BN40-100'!$C$22,'admin BN40-100'!$B$22,(IF(G176&gt;'admin BN40-100'!$C$21,'admin BN40-100'!$B$21,(IF(G176&gt;'admin BN40-100'!$C$20,'admin BN40-100'!$B$20,IF(G176&gt;'admin BN40-100'!$C$19,'admin BN40-100'!$B$19,"")))))))))</f>
        <v/>
      </c>
      <c r="Q176" s="14" t="str">
        <f t="shared" si="4"/>
        <v/>
      </c>
      <c r="R176" s="14">
        <f t="shared" si="5"/>
        <v>5</v>
      </c>
      <c r="S176" s="15" t="str">
        <f xml:space="preserve">
IF($R176&gt;0,"Fill in all required fields",
IF($I176&lt;40,"CLO not suitable for this sheet. Please check BN&lt;40 sheet",
IF($I176&gt;100,"CLO not suitable for this sheet. Please check BN &gt;100 sheet",
IF(ISERROR(VLOOKUP(Q176,'admin BN40-100'!J$6:M$89,4,FALSE)),"",VLOOKUP(Q176,'admin BN40-100'!J$6:M$89,4,FALSE)))))</f>
        <v>Fill in all required fields</v>
      </c>
    </row>
    <row r="177" spans="2:19" ht="15">
      <c r="B177" s="10">
        <v>172</v>
      </c>
      <c r="C177" s="41"/>
      <c r="D177" s="42"/>
      <c r="E177" s="42"/>
      <c r="F177" s="42"/>
      <c r="G177" s="42"/>
      <c r="H177" s="42"/>
      <c r="I177" s="42"/>
      <c r="J177" s="42"/>
      <c r="K177" s="42"/>
      <c r="L177" s="42"/>
      <c r="M177" s="11" t="str">
        <f>(IF(F177&gt;'admin BN40-100'!$C$41,'admin BN40-100'!$B$41,(IF(F177&gt;'admin BN40-100'!$C$40,'admin BN40-100'!$B$40,(IF(F177&gt;'admin BN40-100'!$C$39,'admin BN40-100'!$B$39,(IF(F177&gt;'admin BN40-100'!$C$38,'admin BN40-100'!$B$38,(IF(F177&gt;'admin BN40-100'!$C$37,'admin BN40-100'!$B$37,(IF(F177&gt;'admin BN40-100'!$C$36,'admin BN40-100'!$B$36,(IF(F177&gt;'admin BN40-100'!$C$35,'admin BN40-100'!$B$35,(IF(F177&gt;'admin BN40-100'!$C$34,'admin BN40-100'!$B$34,(IF(F177&gt;'admin BN40-100'!$C$33,'admin BN40-100'!$B$33,(IF(F177&gt;'admin BN40-100'!$C$32,'admin BN40-100'!$B$32,(IF(F177&gt;'admin BN40-100'!$C$31,'admin BN40-100'!$B$31,(IF(F177&gt;'admin BN40-100'!$C$30,'admin BN40-100'!$B$30,(IF(F177&gt;'admin BN40-100'!$C$29,'admin BN40-100'!$B$29,IF(F177="","",'admin BN40-100'!$B$28)))))))))))))))))))))))))))</f>
        <v/>
      </c>
      <c r="N177" s="12" t="str">
        <f>IF(ISBLANK(K177),"",IF(K177&gt;'admin BN40-100'!$D$6,"Trouble",IF(K177&gt;'admin BN40-100'!$E$6,"Safe",IF(K177&gt;'admin BN40-100'!$F$6,"Alert",IF(K177&gt;='admin BN40-100'!$G$6,"Danger","")))))</f>
        <v/>
      </c>
      <c r="O177" s="13" t="str">
        <f>IF(ISBLANK(L177),"",IF(L177&gt;'admin BN40-100'!$G$7,"Danger",IF(L177&gt;'admin BN40-100'!$F$7,"Alert",IF(L177&gt;='admin BN40-100'!$E$7,"Safe",""))))</f>
        <v/>
      </c>
      <c r="P177" s="14" t="str">
        <f>(IF(G177&gt;'admin BN40-100'!$C$23,'admin BN40-100'!$B$23,(IF(G177&gt;'admin BN40-100'!$C$22,'admin BN40-100'!$B$22,(IF(G177&gt;'admin BN40-100'!$C$21,'admin BN40-100'!$B$21,(IF(G177&gt;'admin BN40-100'!$C$20,'admin BN40-100'!$B$20,IF(G177&gt;'admin BN40-100'!$C$19,'admin BN40-100'!$B$19,"")))))))))</f>
        <v/>
      </c>
      <c r="Q177" s="14" t="str">
        <f t="shared" si="4"/>
        <v/>
      </c>
      <c r="R177" s="14">
        <f t="shared" si="5"/>
        <v>5</v>
      </c>
      <c r="S177" s="15" t="str">
        <f xml:space="preserve">
IF($R177&gt;0,"Fill in all required fields",
IF($I177&lt;40,"CLO not suitable for this sheet. Please check BN&lt;40 sheet",
IF($I177&gt;100,"CLO not suitable for this sheet. Please check BN &gt;100 sheet",
IF(ISERROR(VLOOKUP(Q177,'admin BN40-100'!J$6:M$89,4,FALSE)),"",VLOOKUP(Q177,'admin BN40-100'!J$6:M$89,4,FALSE)))))</f>
        <v>Fill in all required fields</v>
      </c>
    </row>
    <row r="178" spans="2:19" ht="15">
      <c r="B178" s="10">
        <v>173</v>
      </c>
      <c r="C178" s="41"/>
      <c r="D178" s="42"/>
      <c r="E178" s="42"/>
      <c r="F178" s="42"/>
      <c r="G178" s="42"/>
      <c r="H178" s="42"/>
      <c r="I178" s="42"/>
      <c r="J178" s="42"/>
      <c r="K178" s="42"/>
      <c r="L178" s="42"/>
      <c r="M178" s="11" t="str">
        <f>(IF(F178&gt;'admin BN40-100'!$C$41,'admin BN40-100'!$B$41,(IF(F178&gt;'admin BN40-100'!$C$40,'admin BN40-100'!$B$40,(IF(F178&gt;'admin BN40-100'!$C$39,'admin BN40-100'!$B$39,(IF(F178&gt;'admin BN40-100'!$C$38,'admin BN40-100'!$B$38,(IF(F178&gt;'admin BN40-100'!$C$37,'admin BN40-100'!$B$37,(IF(F178&gt;'admin BN40-100'!$C$36,'admin BN40-100'!$B$36,(IF(F178&gt;'admin BN40-100'!$C$35,'admin BN40-100'!$B$35,(IF(F178&gt;'admin BN40-100'!$C$34,'admin BN40-100'!$B$34,(IF(F178&gt;'admin BN40-100'!$C$33,'admin BN40-100'!$B$33,(IF(F178&gt;'admin BN40-100'!$C$32,'admin BN40-100'!$B$32,(IF(F178&gt;'admin BN40-100'!$C$31,'admin BN40-100'!$B$31,(IF(F178&gt;'admin BN40-100'!$C$30,'admin BN40-100'!$B$30,(IF(F178&gt;'admin BN40-100'!$C$29,'admin BN40-100'!$B$29,IF(F178="","",'admin BN40-100'!$B$28)))))))))))))))))))))))))))</f>
        <v/>
      </c>
      <c r="N178" s="12" t="str">
        <f>IF(ISBLANK(K178),"",IF(K178&gt;'admin BN40-100'!$D$6,"Trouble",IF(K178&gt;'admin BN40-100'!$E$6,"Safe",IF(K178&gt;'admin BN40-100'!$F$6,"Alert",IF(K178&gt;='admin BN40-100'!$G$6,"Danger","")))))</f>
        <v/>
      </c>
      <c r="O178" s="13" t="str">
        <f>IF(ISBLANK(L178),"",IF(L178&gt;'admin BN40-100'!$G$7,"Danger",IF(L178&gt;'admin BN40-100'!$F$7,"Alert",IF(L178&gt;='admin BN40-100'!$E$7,"Safe",""))))</f>
        <v/>
      </c>
      <c r="P178" s="14" t="str">
        <f>(IF(G178&gt;'admin BN40-100'!$C$23,'admin BN40-100'!$B$23,(IF(G178&gt;'admin BN40-100'!$C$22,'admin BN40-100'!$B$22,(IF(G178&gt;'admin BN40-100'!$C$21,'admin BN40-100'!$B$21,(IF(G178&gt;'admin BN40-100'!$C$20,'admin BN40-100'!$B$20,IF(G178&gt;'admin BN40-100'!$C$19,'admin BN40-100'!$B$19,"")))))))))</f>
        <v/>
      </c>
      <c r="Q178" s="14" t="str">
        <f t="shared" si="4"/>
        <v/>
      </c>
      <c r="R178" s="14">
        <f t="shared" si="5"/>
        <v>5</v>
      </c>
      <c r="S178" s="15" t="str">
        <f xml:space="preserve">
IF($R178&gt;0,"Fill in all required fields",
IF($I178&lt;40,"CLO not suitable for this sheet. Please check BN&lt;40 sheet",
IF($I178&gt;100,"CLO not suitable for this sheet. Please check BN &gt;100 sheet",
IF(ISERROR(VLOOKUP(Q178,'admin BN40-100'!J$6:M$89,4,FALSE)),"",VLOOKUP(Q178,'admin BN40-100'!J$6:M$89,4,FALSE)))))</f>
        <v>Fill in all required fields</v>
      </c>
    </row>
    <row r="179" spans="2:19" ht="15">
      <c r="B179" s="10">
        <v>174</v>
      </c>
      <c r="C179" s="41"/>
      <c r="D179" s="42"/>
      <c r="E179" s="42"/>
      <c r="F179" s="42"/>
      <c r="G179" s="42"/>
      <c r="H179" s="42"/>
      <c r="I179" s="42"/>
      <c r="J179" s="42"/>
      <c r="K179" s="42"/>
      <c r="L179" s="42"/>
      <c r="M179" s="11" t="str">
        <f>(IF(F179&gt;'admin BN40-100'!$C$41,'admin BN40-100'!$B$41,(IF(F179&gt;'admin BN40-100'!$C$40,'admin BN40-100'!$B$40,(IF(F179&gt;'admin BN40-100'!$C$39,'admin BN40-100'!$B$39,(IF(F179&gt;'admin BN40-100'!$C$38,'admin BN40-100'!$B$38,(IF(F179&gt;'admin BN40-100'!$C$37,'admin BN40-100'!$B$37,(IF(F179&gt;'admin BN40-100'!$C$36,'admin BN40-100'!$B$36,(IF(F179&gt;'admin BN40-100'!$C$35,'admin BN40-100'!$B$35,(IF(F179&gt;'admin BN40-100'!$C$34,'admin BN40-100'!$B$34,(IF(F179&gt;'admin BN40-100'!$C$33,'admin BN40-100'!$B$33,(IF(F179&gt;'admin BN40-100'!$C$32,'admin BN40-100'!$B$32,(IF(F179&gt;'admin BN40-100'!$C$31,'admin BN40-100'!$B$31,(IF(F179&gt;'admin BN40-100'!$C$30,'admin BN40-100'!$B$30,(IF(F179&gt;'admin BN40-100'!$C$29,'admin BN40-100'!$B$29,IF(F179="","",'admin BN40-100'!$B$28)))))))))))))))))))))))))))</f>
        <v/>
      </c>
      <c r="N179" s="12" t="str">
        <f>IF(ISBLANK(K179),"",IF(K179&gt;'admin BN40-100'!$D$6,"Trouble",IF(K179&gt;'admin BN40-100'!$E$6,"Safe",IF(K179&gt;'admin BN40-100'!$F$6,"Alert",IF(K179&gt;='admin BN40-100'!$G$6,"Danger","")))))</f>
        <v/>
      </c>
      <c r="O179" s="13" t="str">
        <f>IF(ISBLANK(L179),"",IF(L179&gt;'admin BN40-100'!$G$7,"Danger",IF(L179&gt;'admin BN40-100'!$F$7,"Alert",IF(L179&gt;='admin BN40-100'!$E$7,"Safe",""))))</f>
        <v/>
      </c>
      <c r="P179" s="14" t="str">
        <f>(IF(G179&gt;'admin BN40-100'!$C$23,'admin BN40-100'!$B$23,(IF(G179&gt;'admin BN40-100'!$C$22,'admin BN40-100'!$B$22,(IF(G179&gt;'admin BN40-100'!$C$21,'admin BN40-100'!$B$21,(IF(G179&gt;'admin BN40-100'!$C$20,'admin BN40-100'!$B$20,IF(G179&gt;'admin BN40-100'!$C$19,'admin BN40-100'!$B$19,"")))))))))</f>
        <v/>
      </c>
      <c r="Q179" s="14" t="str">
        <f t="shared" si="4"/>
        <v/>
      </c>
      <c r="R179" s="14">
        <f t="shared" si="5"/>
        <v>5</v>
      </c>
      <c r="S179" s="15" t="str">
        <f xml:space="preserve">
IF($R179&gt;0,"Fill in all required fields",
IF($I179&lt;40,"CLO not suitable for this sheet. Please check BN&lt;40 sheet",
IF($I179&gt;100,"CLO not suitable for this sheet. Please check BN &gt;100 sheet",
IF(ISERROR(VLOOKUP(Q179,'admin BN40-100'!J$6:M$89,4,FALSE)),"",VLOOKUP(Q179,'admin BN40-100'!J$6:M$89,4,FALSE)))))</f>
        <v>Fill in all required fields</v>
      </c>
    </row>
    <row r="180" spans="2:19" ht="15">
      <c r="B180" s="10">
        <v>175</v>
      </c>
      <c r="C180" s="41"/>
      <c r="D180" s="42"/>
      <c r="E180" s="42"/>
      <c r="F180" s="42"/>
      <c r="G180" s="42"/>
      <c r="H180" s="42"/>
      <c r="I180" s="42"/>
      <c r="J180" s="42"/>
      <c r="K180" s="42"/>
      <c r="L180" s="42"/>
      <c r="M180" s="11" t="str">
        <f>(IF(F180&gt;'admin BN40-100'!$C$41,'admin BN40-100'!$B$41,(IF(F180&gt;'admin BN40-100'!$C$40,'admin BN40-100'!$B$40,(IF(F180&gt;'admin BN40-100'!$C$39,'admin BN40-100'!$B$39,(IF(F180&gt;'admin BN40-100'!$C$38,'admin BN40-100'!$B$38,(IF(F180&gt;'admin BN40-100'!$C$37,'admin BN40-100'!$B$37,(IF(F180&gt;'admin BN40-100'!$C$36,'admin BN40-100'!$B$36,(IF(F180&gt;'admin BN40-100'!$C$35,'admin BN40-100'!$B$35,(IF(F180&gt;'admin BN40-100'!$C$34,'admin BN40-100'!$B$34,(IF(F180&gt;'admin BN40-100'!$C$33,'admin BN40-100'!$B$33,(IF(F180&gt;'admin BN40-100'!$C$32,'admin BN40-100'!$B$32,(IF(F180&gt;'admin BN40-100'!$C$31,'admin BN40-100'!$B$31,(IF(F180&gt;'admin BN40-100'!$C$30,'admin BN40-100'!$B$30,(IF(F180&gt;'admin BN40-100'!$C$29,'admin BN40-100'!$B$29,IF(F180="","",'admin BN40-100'!$B$28)))))))))))))))))))))))))))</f>
        <v/>
      </c>
      <c r="N180" s="12" t="str">
        <f>IF(ISBLANK(K180),"",IF(K180&gt;'admin BN40-100'!$D$6,"Trouble",IF(K180&gt;'admin BN40-100'!$E$6,"Safe",IF(K180&gt;'admin BN40-100'!$F$6,"Alert",IF(K180&gt;='admin BN40-100'!$G$6,"Danger","")))))</f>
        <v/>
      </c>
      <c r="O180" s="13" t="str">
        <f>IF(ISBLANK(L180),"",IF(L180&gt;'admin BN40-100'!$G$7,"Danger",IF(L180&gt;'admin BN40-100'!$F$7,"Alert",IF(L180&gt;='admin BN40-100'!$E$7,"Safe",""))))</f>
        <v/>
      </c>
      <c r="P180" s="14" t="str">
        <f>(IF(G180&gt;'admin BN40-100'!$C$23,'admin BN40-100'!$B$23,(IF(G180&gt;'admin BN40-100'!$C$22,'admin BN40-100'!$B$22,(IF(G180&gt;'admin BN40-100'!$C$21,'admin BN40-100'!$B$21,(IF(G180&gt;'admin BN40-100'!$C$20,'admin BN40-100'!$B$20,IF(G180&gt;'admin BN40-100'!$C$19,'admin BN40-100'!$B$19,"")))))))))</f>
        <v/>
      </c>
      <c r="Q180" s="14" t="str">
        <f t="shared" si="4"/>
        <v/>
      </c>
      <c r="R180" s="14">
        <f t="shared" si="5"/>
        <v>5</v>
      </c>
      <c r="S180" s="15" t="str">
        <f xml:space="preserve">
IF($R180&gt;0,"Fill in all required fields",
IF($I180&lt;40,"CLO not suitable for this sheet. Please check BN&lt;40 sheet",
IF($I180&gt;100,"CLO not suitable for this sheet. Please check BN &gt;100 sheet",
IF(ISERROR(VLOOKUP(Q180,'admin BN40-100'!J$6:M$89,4,FALSE)),"",VLOOKUP(Q180,'admin BN40-100'!J$6:M$89,4,FALSE)))))</f>
        <v>Fill in all required fields</v>
      </c>
    </row>
    <row r="181" spans="2:19" ht="15">
      <c r="B181" s="10">
        <v>176</v>
      </c>
      <c r="C181" s="41"/>
      <c r="D181" s="42"/>
      <c r="E181" s="42"/>
      <c r="F181" s="42"/>
      <c r="G181" s="42"/>
      <c r="H181" s="42"/>
      <c r="I181" s="42"/>
      <c r="J181" s="42"/>
      <c r="K181" s="42"/>
      <c r="L181" s="42"/>
      <c r="M181" s="11" t="str">
        <f>(IF(F181&gt;'admin BN40-100'!$C$41,'admin BN40-100'!$B$41,(IF(F181&gt;'admin BN40-100'!$C$40,'admin BN40-100'!$B$40,(IF(F181&gt;'admin BN40-100'!$C$39,'admin BN40-100'!$B$39,(IF(F181&gt;'admin BN40-100'!$C$38,'admin BN40-100'!$B$38,(IF(F181&gt;'admin BN40-100'!$C$37,'admin BN40-100'!$B$37,(IF(F181&gt;'admin BN40-100'!$C$36,'admin BN40-100'!$B$36,(IF(F181&gt;'admin BN40-100'!$C$35,'admin BN40-100'!$B$35,(IF(F181&gt;'admin BN40-100'!$C$34,'admin BN40-100'!$B$34,(IF(F181&gt;'admin BN40-100'!$C$33,'admin BN40-100'!$B$33,(IF(F181&gt;'admin BN40-100'!$C$32,'admin BN40-100'!$B$32,(IF(F181&gt;'admin BN40-100'!$C$31,'admin BN40-100'!$B$31,(IF(F181&gt;'admin BN40-100'!$C$30,'admin BN40-100'!$B$30,(IF(F181&gt;'admin BN40-100'!$C$29,'admin BN40-100'!$B$29,IF(F181="","",'admin BN40-100'!$B$28)))))))))))))))))))))))))))</f>
        <v/>
      </c>
      <c r="N181" s="12" t="str">
        <f>IF(ISBLANK(K181),"",IF(K181&gt;'admin BN40-100'!$D$6,"Trouble",IF(K181&gt;'admin BN40-100'!$E$6,"Safe",IF(K181&gt;'admin BN40-100'!$F$6,"Alert",IF(K181&gt;='admin BN40-100'!$G$6,"Danger","")))))</f>
        <v/>
      </c>
      <c r="O181" s="13" t="str">
        <f>IF(ISBLANK(L181),"",IF(L181&gt;'admin BN40-100'!$G$7,"Danger",IF(L181&gt;'admin BN40-100'!$F$7,"Alert",IF(L181&gt;='admin BN40-100'!$E$7,"Safe",""))))</f>
        <v/>
      </c>
      <c r="P181" s="14" t="str">
        <f>(IF(G181&gt;'admin BN40-100'!$C$23,'admin BN40-100'!$B$23,(IF(G181&gt;'admin BN40-100'!$C$22,'admin BN40-100'!$B$22,(IF(G181&gt;'admin BN40-100'!$C$21,'admin BN40-100'!$B$21,(IF(G181&gt;'admin BN40-100'!$C$20,'admin BN40-100'!$B$20,IF(G181&gt;'admin BN40-100'!$C$19,'admin BN40-100'!$B$19,"")))))))))</f>
        <v/>
      </c>
      <c r="Q181" s="14" t="str">
        <f t="shared" si="4"/>
        <v/>
      </c>
      <c r="R181" s="14">
        <f t="shared" si="5"/>
        <v>5</v>
      </c>
      <c r="S181" s="15" t="str">
        <f xml:space="preserve">
IF($R181&gt;0,"Fill in all required fields",
IF($I181&lt;40,"CLO not suitable for this sheet. Please check BN&lt;40 sheet",
IF($I181&gt;100,"CLO not suitable for this sheet. Please check BN &gt;100 sheet",
IF(ISERROR(VLOOKUP(Q181,'admin BN40-100'!J$6:M$89,4,FALSE)),"",VLOOKUP(Q181,'admin BN40-100'!J$6:M$89,4,FALSE)))))</f>
        <v>Fill in all required fields</v>
      </c>
    </row>
    <row r="182" spans="2:19" ht="15">
      <c r="B182" s="10">
        <v>177</v>
      </c>
      <c r="C182" s="41"/>
      <c r="D182" s="42"/>
      <c r="E182" s="42"/>
      <c r="F182" s="42"/>
      <c r="G182" s="42"/>
      <c r="H182" s="42"/>
      <c r="I182" s="42"/>
      <c r="J182" s="42"/>
      <c r="K182" s="42"/>
      <c r="L182" s="42"/>
      <c r="M182" s="11" t="str">
        <f>(IF(F182&gt;'admin BN40-100'!$C$41,'admin BN40-100'!$B$41,(IF(F182&gt;'admin BN40-100'!$C$40,'admin BN40-100'!$B$40,(IF(F182&gt;'admin BN40-100'!$C$39,'admin BN40-100'!$B$39,(IF(F182&gt;'admin BN40-100'!$C$38,'admin BN40-100'!$B$38,(IF(F182&gt;'admin BN40-100'!$C$37,'admin BN40-100'!$B$37,(IF(F182&gt;'admin BN40-100'!$C$36,'admin BN40-100'!$B$36,(IF(F182&gt;'admin BN40-100'!$C$35,'admin BN40-100'!$B$35,(IF(F182&gt;'admin BN40-100'!$C$34,'admin BN40-100'!$B$34,(IF(F182&gt;'admin BN40-100'!$C$33,'admin BN40-100'!$B$33,(IF(F182&gt;'admin BN40-100'!$C$32,'admin BN40-100'!$B$32,(IF(F182&gt;'admin BN40-100'!$C$31,'admin BN40-100'!$B$31,(IF(F182&gt;'admin BN40-100'!$C$30,'admin BN40-100'!$B$30,(IF(F182&gt;'admin BN40-100'!$C$29,'admin BN40-100'!$B$29,IF(F182="","",'admin BN40-100'!$B$28)))))))))))))))))))))))))))</f>
        <v/>
      </c>
      <c r="N182" s="12" t="str">
        <f>IF(ISBLANK(K182),"",IF(K182&gt;'admin BN40-100'!$D$6,"Trouble",IF(K182&gt;'admin BN40-100'!$E$6,"Safe",IF(K182&gt;'admin BN40-100'!$F$6,"Alert",IF(K182&gt;='admin BN40-100'!$G$6,"Danger","")))))</f>
        <v/>
      </c>
      <c r="O182" s="13" t="str">
        <f>IF(ISBLANK(L182),"",IF(L182&gt;'admin BN40-100'!$G$7,"Danger",IF(L182&gt;'admin BN40-100'!$F$7,"Alert",IF(L182&gt;='admin BN40-100'!$E$7,"Safe",""))))</f>
        <v/>
      </c>
      <c r="P182" s="14" t="str">
        <f>(IF(G182&gt;'admin BN40-100'!$C$23,'admin BN40-100'!$B$23,(IF(G182&gt;'admin BN40-100'!$C$22,'admin BN40-100'!$B$22,(IF(G182&gt;'admin BN40-100'!$C$21,'admin BN40-100'!$B$21,(IF(G182&gt;'admin BN40-100'!$C$20,'admin BN40-100'!$B$20,IF(G182&gt;'admin BN40-100'!$C$19,'admin BN40-100'!$B$19,"")))))))))</f>
        <v/>
      </c>
      <c r="Q182" s="14" t="str">
        <f t="shared" si="4"/>
        <v/>
      </c>
      <c r="R182" s="14">
        <f t="shared" si="5"/>
        <v>5</v>
      </c>
      <c r="S182" s="15" t="str">
        <f xml:space="preserve">
IF($R182&gt;0,"Fill in all required fields",
IF($I182&lt;40,"CLO not suitable for this sheet. Please check BN&lt;40 sheet",
IF($I182&gt;100,"CLO not suitable for this sheet. Please check BN &gt;100 sheet",
IF(ISERROR(VLOOKUP(Q182,'admin BN40-100'!J$6:M$89,4,FALSE)),"",VLOOKUP(Q182,'admin BN40-100'!J$6:M$89,4,FALSE)))))</f>
        <v>Fill in all required fields</v>
      </c>
    </row>
    <row r="183" spans="2:19" ht="15">
      <c r="B183" s="10">
        <v>178</v>
      </c>
      <c r="C183" s="41"/>
      <c r="D183" s="42"/>
      <c r="E183" s="42"/>
      <c r="F183" s="42"/>
      <c r="G183" s="42"/>
      <c r="H183" s="42"/>
      <c r="I183" s="42"/>
      <c r="J183" s="42"/>
      <c r="K183" s="42"/>
      <c r="L183" s="42"/>
      <c r="M183" s="11" t="str">
        <f>(IF(F183&gt;'admin BN40-100'!$C$41,'admin BN40-100'!$B$41,(IF(F183&gt;'admin BN40-100'!$C$40,'admin BN40-100'!$B$40,(IF(F183&gt;'admin BN40-100'!$C$39,'admin BN40-100'!$B$39,(IF(F183&gt;'admin BN40-100'!$C$38,'admin BN40-100'!$B$38,(IF(F183&gt;'admin BN40-100'!$C$37,'admin BN40-100'!$B$37,(IF(F183&gt;'admin BN40-100'!$C$36,'admin BN40-100'!$B$36,(IF(F183&gt;'admin BN40-100'!$C$35,'admin BN40-100'!$B$35,(IF(F183&gt;'admin BN40-100'!$C$34,'admin BN40-100'!$B$34,(IF(F183&gt;'admin BN40-100'!$C$33,'admin BN40-100'!$B$33,(IF(F183&gt;'admin BN40-100'!$C$32,'admin BN40-100'!$B$32,(IF(F183&gt;'admin BN40-100'!$C$31,'admin BN40-100'!$B$31,(IF(F183&gt;'admin BN40-100'!$C$30,'admin BN40-100'!$B$30,(IF(F183&gt;'admin BN40-100'!$C$29,'admin BN40-100'!$B$29,IF(F183="","",'admin BN40-100'!$B$28)))))))))))))))))))))))))))</f>
        <v/>
      </c>
      <c r="N183" s="12" t="str">
        <f>IF(ISBLANK(K183),"",IF(K183&gt;'admin BN40-100'!$D$6,"Trouble",IF(K183&gt;'admin BN40-100'!$E$6,"Safe",IF(K183&gt;'admin BN40-100'!$F$6,"Alert",IF(K183&gt;='admin BN40-100'!$G$6,"Danger","")))))</f>
        <v/>
      </c>
      <c r="O183" s="13" t="str">
        <f>IF(ISBLANK(L183),"",IF(L183&gt;'admin BN40-100'!$G$7,"Danger",IF(L183&gt;'admin BN40-100'!$F$7,"Alert",IF(L183&gt;='admin BN40-100'!$E$7,"Safe",""))))</f>
        <v/>
      </c>
      <c r="P183" s="14" t="str">
        <f>(IF(G183&gt;'admin BN40-100'!$C$23,'admin BN40-100'!$B$23,(IF(G183&gt;'admin BN40-100'!$C$22,'admin BN40-100'!$B$22,(IF(G183&gt;'admin BN40-100'!$C$21,'admin BN40-100'!$B$21,(IF(G183&gt;'admin BN40-100'!$C$20,'admin BN40-100'!$B$20,IF(G183&gt;'admin BN40-100'!$C$19,'admin BN40-100'!$B$19,"")))))))))</f>
        <v/>
      </c>
      <c r="Q183" s="14" t="str">
        <f t="shared" si="4"/>
        <v/>
      </c>
      <c r="R183" s="14">
        <f t="shared" si="5"/>
        <v>5</v>
      </c>
      <c r="S183" s="15" t="str">
        <f xml:space="preserve">
IF($R183&gt;0,"Fill in all required fields",
IF($I183&lt;40,"CLO not suitable for this sheet. Please check BN&lt;40 sheet",
IF($I183&gt;100,"CLO not suitable for this sheet. Please check BN &gt;100 sheet",
IF(ISERROR(VLOOKUP(Q183,'admin BN40-100'!J$6:M$89,4,FALSE)),"",VLOOKUP(Q183,'admin BN40-100'!J$6:M$89,4,FALSE)))))</f>
        <v>Fill in all required fields</v>
      </c>
    </row>
    <row r="184" spans="2:19" ht="15">
      <c r="B184" s="10">
        <v>179</v>
      </c>
      <c r="C184" s="41"/>
      <c r="D184" s="42"/>
      <c r="E184" s="42"/>
      <c r="F184" s="42"/>
      <c r="G184" s="42"/>
      <c r="H184" s="42"/>
      <c r="I184" s="42"/>
      <c r="J184" s="42"/>
      <c r="K184" s="42"/>
      <c r="L184" s="42"/>
      <c r="M184" s="11" t="str">
        <f>(IF(F184&gt;'admin BN40-100'!$C$41,'admin BN40-100'!$B$41,(IF(F184&gt;'admin BN40-100'!$C$40,'admin BN40-100'!$B$40,(IF(F184&gt;'admin BN40-100'!$C$39,'admin BN40-100'!$B$39,(IF(F184&gt;'admin BN40-100'!$C$38,'admin BN40-100'!$B$38,(IF(F184&gt;'admin BN40-100'!$C$37,'admin BN40-100'!$B$37,(IF(F184&gt;'admin BN40-100'!$C$36,'admin BN40-100'!$B$36,(IF(F184&gt;'admin BN40-100'!$C$35,'admin BN40-100'!$B$35,(IF(F184&gt;'admin BN40-100'!$C$34,'admin BN40-100'!$B$34,(IF(F184&gt;'admin BN40-100'!$C$33,'admin BN40-100'!$B$33,(IF(F184&gt;'admin BN40-100'!$C$32,'admin BN40-100'!$B$32,(IF(F184&gt;'admin BN40-100'!$C$31,'admin BN40-100'!$B$31,(IF(F184&gt;'admin BN40-100'!$C$30,'admin BN40-100'!$B$30,(IF(F184&gt;'admin BN40-100'!$C$29,'admin BN40-100'!$B$29,IF(F184="","",'admin BN40-100'!$B$28)))))))))))))))))))))))))))</f>
        <v/>
      </c>
      <c r="N184" s="12" t="str">
        <f>IF(ISBLANK(K184),"",IF(K184&gt;'admin BN40-100'!$D$6,"Trouble",IF(K184&gt;'admin BN40-100'!$E$6,"Safe",IF(K184&gt;'admin BN40-100'!$F$6,"Alert",IF(K184&gt;='admin BN40-100'!$G$6,"Danger","")))))</f>
        <v/>
      </c>
      <c r="O184" s="13" t="str">
        <f>IF(ISBLANK(L184),"",IF(L184&gt;'admin BN40-100'!$G$7,"Danger",IF(L184&gt;'admin BN40-100'!$F$7,"Alert",IF(L184&gt;='admin BN40-100'!$E$7,"Safe",""))))</f>
        <v/>
      </c>
      <c r="P184" s="14" t="str">
        <f>(IF(G184&gt;'admin BN40-100'!$C$23,'admin BN40-100'!$B$23,(IF(G184&gt;'admin BN40-100'!$C$22,'admin BN40-100'!$B$22,(IF(G184&gt;'admin BN40-100'!$C$21,'admin BN40-100'!$B$21,(IF(G184&gt;'admin BN40-100'!$C$20,'admin BN40-100'!$B$20,IF(G184&gt;'admin BN40-100'!$C$19,'admin BN40-100'!$B$19,"")))))))))</f>
        <v/>
      </c>
      <c r="Q184" s="14" t="str">
        <f t="shared" si="4"/>
        <v/>
      </c>
      <c r="R184" s="14">
        <f t="shared" si="5"/>
        <v>5</v>
      </c>
      <c r="S184" s="15" t="str">
        <f xml:space="preserve">
IF($R184&gt;0,"Fill in all required fields",
IF($I184&lt;40,"CLO not suitable for this sheet. Please check BN&lt;40 sheet",
IF($I184&gt;100,"CLO not suitable for this sheet. Please check BN &gt;100 sheet",
IF(ISERROR(VLOOKUP(Q184,'admin BN40-100'!J$6:M$89,4,FALSE)),"",VLOOKUP(Q184,'admin BN40-100'!J$6:M$89,4,FALSE)))))</f>
        <v>Fill in all required fields</v>
      </c>
    </row>
    <row r="185" spans="2:19" ht="15">
      <c r="B185" s="10">
        <v>180</v>
      </c>
      <c r="C185" s="41"/>
      <c r="D185" s="42"/>
      <c r="E185" s="42"/>
      <c r="F185" s="42"/>
      <c r="G185" s="42"/>
      <c r="H185" s="42"/>
      <c r="I185" s="42"/>
      <c r="J185" s="42"/>
      <c r="K185" s="42"/>
      <c r="L185" s="42"/>
      <c r="M185" s="11" t="str">
        <f>(IF(F185&gt;'admin BN40-100'!$C$41,'admin BN40-100'!$B$41,(IF(F185&gt;'admin BN40-100'!$C$40,'admin BN40-100'!$B$40,(IF(F185&gt;'admin BN40-100'!$C$39,'admin BN40-100'!$B$39,(IF(F185&gt;'admin BN40-100'!$C$38,'admin BN40-100'!$B$38,(IF(F185&gt;'admin BN40-100'!$C$37,'admin BN40-100'!$B$37,(IF(F185&gt;'admin BN40-100'!$C$36,'admin BN40-100'!$B$36,(IF(F185&gt;'admin BN40-100'!$C$35,'admin BN40-100'!$B$35,(IF(F185&gt;'admin BN40-100'!$C$34,'admin BN40-100'!$B$34,(IF(F185&gt;'admin BN40-100'!$C$33,'admin BN40-100'!$B$33,(IF(F185&gt;'admin BN40-100'!$C$32,'admin BN40-100'!$B$32,(IF(F185&gt;'admin BN40-100'!$C$31,'admin BN40-100'!$B$31,(IF(F185&gt;'admin BN40-100'!$C$30,'admin BN40-100'!$B$30,(IF(F185&gt;'admin BN40-100'!$C$29,'admin BN40-100'!$B$29,IF(F185="","",'admin BN40-100'!$B$28)))))))))))))))))))))))))))</f>
        <v/>
      </c>
      <c r="N185" s="12" t="str">
        <f>IF(ISBLANK(K185),"",IF(K185&gt;'admin BN40-100'!$D$6,"Trouble",IF(K185&gt;'admin BN40-100'!$E$6,"Safe",IF(K185&gt;'admin BN40-100'!$F$6,"Alert",IF(K185&gt;='admin BN40-100'!$G$6,"Danger","")))))</f>
        <v/>
      </c>
      <c r="O185" s="13" t="str">
        <f>IF(ISBLANK(L185),"",IF(L185&gt;'admin BN40-100'!$G$7,"Danger",IF(L185&gt;'admin BN40-100'!$F$7,"Alert",IF(L185&gt;='admin BN40-100'!$E$7,"Safe",""))))</f>
        <v/>
      </c>
      <c r="P185" s="14" t="str">
        <f>(IF(G185&gt;'admin BN40-100'!$C$23,'admin BN40-100'!$B$23,(IF(G185&gt;'admin BN40-100'!$C$22,'admin BN40-100'!$B$22,(IF(G185&gt;'admin BN40-100'!$C$21,'admin BN40-100'!$B$21,(IF(G185&gt;'admin BN40-100'!$C$20,'admin BN40-100'!$B$20,IF(G185&gt;'admin BN40-100'!$C$19,'admin BN40-100'!$B$19,"")))))))))</f>
        <v/>
      </c>
      <c r="Q185" s="14" t="str">
        <f t="shared" si="4"/>
        <v/>
      </c>
      <c r="R185" s="14">
        <f t="shared" si="5"/>
        <v>5</v>
      </c>
      <c r="S185" s="15" t="str">
        <f xml:space="preserve">
IF($R185&gt;0,"Fill in all required fields",
IF($I185&lt;40,"CLO not suitable for this sheet. Please check BN&lt;40 sheet",
IF($I185&gt;100,"CLO not suitable for this sheet. Please check BN &gt;100 sheet",
IF(ISERROR(VLOOKUP(Q185,'admin BN40-100'!J$6:M$89,4,FALSE)),"",VLOOKUP(Q185,'admin BN40-100'!J$6:M$89,4,FALSE)))))</f>
        <v>Fill in all required fields</v>
      </c>
    </row>
    <row r="186" spans="2:19" ht="15">
      <c r="B186" s="10">
        <v>181</v>
      </c>
      <c r="C186" s="41"/>
      <c r="D186" s="42"/>
      <c r="E186" s="42"/>
      <c r="F186" s="42"/>
      <c r="G186" s="42"/>
      <c r="H186" s="42"/>
      <c r="I186" s="42"/>
      <c r="J186" s="42"/>
      <c r="K186" s="42"/>
      <c r="L186" s="42"/>
      <c r="M186" s="11" t="str">
        <f>(IF(F186&gt;'admin BN40-100'!$C$41,'admin BN40-100'!$B$41,(IF(F186&gt;'admin BN40-100'!$C$40,'admin BN40-100'!$B$40,(IF(F186&gt;'admin BN40-100'!$C$39,'admin BN40-100'!$B$39,(IF(F186&gt;'admin BN40-100'!$C$38,'admin BN40-100'!$B$38,(IF(F186&gt;'admin BN40-100'!$C$37,'admin BN40-100'!$B$37,(IF(F186&gt;'admin BN40-100'!$C$36,'admin BN40-100'!$B$36,(IF(F186&gt;'admin BN40-100'!$C$35,'admin BN40-100'!$B$35,(IF(F186&gt;'admin BN40-100'!$C$34,'admin BN40-100'!$B$34,(IF(F186&gt;'admin BN40-100'!$C$33,'admin BN40-100'!$B$33,(IF(F186&gt;'admin BN40-100'!$C$32,'admin BN40-100'!$B$32,(IF(F186&gt;'admin BN40-100'!$C$31,'admin BN40-100'!$B$31,(IF(F186&gt;'admin BN40-100'!$C$30,'admin BN40-100'!$B$30,(IF(F186&gt;'admin BN40-100'!$C$29,'admin BN40-100'!$B$29,IF(F186="","",'admin BN40-100'!$B$28)))))))))))))))))))))))))))</f>
        <v/>
      </c>
      <c r="N186" s="12" t="str">
        <f>IF(ISBLANK(K186),"",IF(K186&gt;'admin BN40-100'!$D$6,"Trouble",IF(K186&gt;'admin BN40-100'!$E$6,"Safe",IF(K186&gt;'admin BN40-100'!$F$6,"Alert",IF(K186&gt;='admin BN40-100'!$G$6,"Danger","")))))</f>
        <v/>
      </c>
      <c r="O186" s="13" t="str">
        <f>IF(ISBLANK(L186),"",IF(L186&gt;'admin BN40-100'!$G$7,"Danger",IF(L186&gt;'admin BN40-100'!$F$7,"Alert",IF(L186&gt;='admin BN40-100'!$E$7,"Safe",""))))</f>
        <v/>
      </c>
      <c r="P186" s="14" t="str">
        <f>(IF(G186&gt;'admin BN40-100'!$C$23,'admin BN40-100'!$B$23,(IF(G186&gt;'admin BN40-100'!$C$22,'admin BN40-100'!$B$22,(IF(G186&gt;'admin BN40-100'!$C$21,'admin BN40-100'!$B$21,(IF(G186&gt;'admin BN40-100'!$C$20,'admin BN40-100'!$B$20,IF(G186&gt;'admin BN40-100'!$C$19,'admin BN40-100'!$B$19,"")))))))))</f>
        <v/>
      </c>
      <c r="Q186" s="14" t="str">
        <f t="shared" si="4"/>
        <v/>
      </c>
      <c r="R186" s="14">
        <f t="shared" si="5"/>
        <v>5</v>
      </c>
      <c r="S186" s="15" t="str">
        <f xml:space="preserve">
IF($R186&gt;0,"Fill in all required fields",
IF($I186&lt;40,"CLO not suitable for this sheet. Please check BN&lt;40 sheet",
IF($I186&gt;100,"CLO not suitable for this sheet. Please check BN &gt;100 sheet",
IF(ISERROR(VLOOKUP(Q186,'admin BN40-100'!J$6:M$89,4,FALSE)),"",VLOOKUP(Q186,'admin BN40-100'!J$6:M$89,4,FALSE)))))</f>
        <v>Fill in all required fields</v>
      </c>
    </row>
    <row r="187" spans="2:19" ht="15">
      <c r="B187" s="10">
        <v>182</v>
      </c>
      <c r="C187" s="41"/>
      <c r="D187" s="42"/>
      <c r="E187" s="42"/>
      <c r="F187" s="42"/>
      <c r="G187" s="42"/>
      <c r="H187" s="42"/>
      <c r="I187" s="42"/>
      <c r="J187" s="42"/>
      <c r="K187" s="42"/>
      <c r="L187" s="42"/>
      <c r="M187" s="11" t="str">
        <f>(IF(F187&gt;'admin BN40-100'!$C$41,'admin BN40-100'!$B$41,(IF(F187&gt;'admin BN40-100'!$C$40,'admin BN40-100'!$B$40,(IF(F187&gt;'admin BN40-100'!$C$39,'admin BN40-100'!$B$39,(IF(F187&gt;'admin BN40-100'!$C$38,'admin BN40-100'!$B$38,(IF(F187&gt;'admin BN40-100'!$C$37,'admin BN40-100'!$B$37,(IF(F187&gt;'admin BN40-100'!$C$36,'admin BN40-100'!$B$36,(IF(F187&gt;'admin BN40-100'!$C$35,'admin BN40-100'!$B$35,(IF(F187&gt;'admin BN40-100'!$C$34,'admin BN40-100'!$B$34,(IF(F187&gt;'admin BN40-100'!$C$33,'admin BN40-100'!$B$33,(IF(F187&gt;'admin BN40-100'!$C$32,'admin BN40-100'!$B$32,(IF(F187&gt;'admin BN40-100'!$C$31,'admin BN40-100'!$B$31,(IF(F187&gt;'admin BN40-100'!$C$30,'admin BN40-100'!$B$30,(IF(F187&gt;'admin BN40-100'!$C$29,'admin BN40-100'!$B$29,IF(F187="","",'admin BN40-100'!$B$28)))))))))))))))))))))))))))</f>
        <v/>
      </c>
      <c r="N187" s="12" t="str">
        <f>IF(ISBLANK(K187),"",IF(K187&gt;'admin BN40-100'!$D$6,"Trouble",IF(K187&gt;'admin BN40-100'!$E$6,"Safe",IF(K187&gt;'admin BN40-100'!$F$6,"Alert",IF(K187&gt;='admin BN40-100'!$G$6,"Danger","")))))</f>
        <v/>
      </c>
      <c r="O187" s="13" t="str">
        <f>IF(ISBLANK(L187),"",IF(L187&gt;'admin BN40-100'!$G$7,"Danger",IF(L187&gt;'admin BN40-100'!$F$7,"Alert",IF(L187&gt;='admin BN40-100'!$E$7,"Safe",""))))</f>
        <v/>
      </c>
      <c r="P187" s="14" t="str">
        <f>(IF(G187&gt;'admin BN40-100'!$C$23,'admin BN40-100'!$B$23,(IF(G187&gt;'admin BN40-100'!$C$22,'admin BN40-100'!$B$22,(IF(G187&gt;'admin BN40-100'!$C$21,'admin BN40-100'!$B$21,(IF(G187&gt;'admin BN40-100'!$C$20,'admin BN40-100'!$B$20,IF(G187&gt;'admin BN40-100'!$C$19,'admin BN40-100'!$B$19,"")))))))))</f>
        <v/>
      </c>
      <c r="Q187" s="14" t="str">
        <f t="shared" si="4"/>
        <v/>
      </c>
      <c r="R187" s="14">
        <f t="shared" si="5"/>
        <v>5</v>
      </c>
      <c r="S187" s="15" t="str">
        <f xml:space="preserve">
IF($R187&gt;0,"Fill in all required fields",
IF($I187&lt;40,"CLO not suitable for this sheet. Please check BN&lt;40 sheet",
IF($I187&gt;100,"CLO not suitable for this sheet. Please check BN &gt;100 sheet",
IF(ISERROR(VLOOKUP(Q187,'admin BN40-100'!J$6:M$89,4,FALSE)),"",VLOOKUP(Q187,'admin BN40-100'!J$6:M$89,4,FALSE)))))</f>
        <v>Fill in all required fields</v>
      </c>
    </row>
    <row r="188" spans="2:19" ht="15">
      <c r="B188" s="10">
        <v>183</v>
      </c>
      <c r="C188" s="41"/>
      <c r="D188" s="42"/>
      <c r="E188" s="42"/>
      <c r="F188" s="42"/>
      <c r="G188" s="42"/>
      <c r="H188" s="42"/>
      <c r="I188" s="42"/>
      <c r="J188" s="42"/>
      <c r="K188" s="42"/>
      <c r="L188" s="42"/>
      <c r="M188" s="11" t="str">
        <f>(IF(F188&gt;'admin BN40-100'!$C$41,'admin BN40-100'!$B$41,(IF(F188&gt;'admin BN40-100'!$C$40,'admin BN40-100'!$B$40,(IF(F188&gt;'admin BN40-100'!$C$39,'admin BN40-100'!$B$39,(IF(F188&gt;'admin BN40-100'!$C$38,'admin BN40-100'!$B$38,(IF(F188&gt;'admin BN40-100'!$C$37,'admin BN40-100'!$B$37,(IF(F188&gt;'admin BN40-100'!$C$36,'admin BN40-100'!$B$36,(IF(F188&gt;'admin BN40-100'!$C$35,'admin BN40-100'!$B$35,(IF(F188&gt;'admin BN40-100'!$C$34,'admin BN40-100'!$B$34,(IF(F188&gt;'admin BN40-100'!$C$33,'admin BN40-100'!$B$33,(IF(F188&gt;'admin BN40-100'!$C$32,'admin BN40-100'!$B$32,(IF(F188&gt;'admin BN40-100'!$C$31,'admin BN40-100'!$B$31,(IF(F188&gt;'admin BN40-100'!$C$30,'admin BN40-100'!$B$30,(IF(F188&gt;'admin BN40-100'!$C$29,'admin BN40-100'!$B$29,IF(F188="","",'admin BN40-100'!$B$28)))))))))))))))))))))))))))</f>
        <v/>
      </c>
      <c r="N188" s="12" t="str">
        <f>IF(ISBLANK(K188),"",IF(K188&gt;'admin BN40-100'!$D$6,"Trouble",IF(K188&gt;'admin BN40-100'!$E$6,"Safe",IF(K188&gt;'admin BN40-100'!$F$6,"Alert",IF(K188&gt;='admin BN40-100'!$G$6,"Danger","")))))</f>
        <v/>
      </c>
      <c r="O188" s="13" t="str">
        <f>IF(ISBLANK(L188),"",IF(L188&gt;'admin BN40-100'!$G$7,"Danger",IF(L188&gt;'admin BN40-100'!$F$7,"Alert",IF(L188&gt;='admin BN40-100'!$E$7,"Safe",""))))</f>
        <v/>
      </c>
      <c r="P188" s="14" t="str">
        <f>(IF(G188&gt;'admin BN40-100'!$C$23,'admin BN40-100'!$B$23,(IF(G188&gt;'admin BN40-100'!$C$22,'admin BN40-100'!$B$22,(IF(G188&gt;'admin BN40-100'!$C$21,'admin BN40-100'!$B$21,(IF(G188&gt;'admin BN40-100'!$C$20,'admin BN40-100'!$B$20,IF(G188&gt;'admin BN40-100'!$C$19,'admin BN40-100'!$B$19,"")))))))))</f>
        <v/>
      </c>
      <c r="Q188" s="14" t="str">
        <f t="shared" si="4"/>
        <v/>
      </c>
      <c r="R188" s="14">
        <f t="shared" si="5"/>
        <v>5</v>
      </c>
      <c r="S188" s="15" t="str">
        <f xml:space="preserve">
IF($R188&gt;0,"Fill in all required fields",
IF($I188&lt;40,"CLO not suitable for this sheet. Please check BN&lt;40 sheet",
IF($I188&gt;100,"CLO not suitable for this sheet. Please check BN &gt;100 sheet",
IF(ISERROR(VLOOKUP(Q188,'admin BN40-100'!J$6:M$89,4,FALSE)),"",VLOOKUP(Q188,'admin BN40-100'!J$6:M$89,4,FALSE)))))</f>
        <v>Fill in all required fields</v>
      </c>
    </row>
    <row r="189" spans="2:19" ht="15">
      <c r="B189" s="10">
        <v>184</v>
      </c>
      <c r="C189" s="41"/>
      <c r="D189" s="42"/>
      <c r="E189" s="42"/>
      <c r="F189" s="42"/>
      <c r="G189" s="42"/>
      <c r="H189" s="42"/>
      <c r="I189" s="42"/>
      <c r="J189" s="42"/>
      <c r="K189" s="42"/>
      <c r="L189" s="42"/>
      <c r="M189" s="11" t="str">
        <f>(IF(F189&gt;'admin BN40-100'!$C$41,'admin BN40-100'!$B$41,(IF(F189&gt;'admin BN40-100'!$C$40,'admin BN40-100'!$B$40,(IF(F189&gt;'admin BN40-100'!$C$39,'admin BN40-100'!$B$39,(IF(F189&gt;'admin BN40-100'!$C$38,'admin BN40-100'!$B$38,(IF(F189&gt;'admin BN40-100'!$C$37,'admin BN40-100'!$B$37,(IF(F189&gt;'admin BN40-100'!$C$36,'admin BN40-100'!$B$36,(IF(F189&gt;'admin BN40-100'!$C$35,'admin BN40-100'!$B$35,(IF(F189&gt;'admin BN40-100'!$C$34,'admin BN40-100'!$B$34,(IF(F189&gt;'admin BN40-100'!$C$33,'admin BN40-100'!$B$33,(IF(F189&gt;'admin BN40-100'!$C$32,'admin BN40-100'!$B$32,(IF(F189&gt;'admin BN40-100'!$C$31,'admin BN40-100'!$B$31,(IF(F189&gt;'admin BN40-100'!$C$30,'admin BN40-100'!$B$30,(IF(F189&gt;'admin BN40-100'!$C$29,'admin BN40-100'!$B$29,IF(F189="","",'admin BN40-100'!$B$28)))))))))))))))))))))))))))</f>
        <v/>
      </c>
      <c r="N189" s="12" t="str">
        <f>IF(ISBLANK(K189),"",IF(K189&gt;'admin BN40-100'!$D$6,"Trouble",IF(K189&gt;'admin BN40-100'!$E$6,"Safe",IF(K189&gt;'admin BN40-100'!$F$6,"Alert",IF(K189&gt;='admin BN40-100'!$G$6,"Danger","")))))</f>
        <v/>
      </c>
      <c r="O189" s="13" t="str">
        <f>IF(ISBLANK(L189),"",IF(L189&gt;'admin BN40-100'!$G$7,"Danger",IF(L189&gt;'admin BN40-100'!$F$7,"Alert",IF(L189&gt;='admin BN40-100'!$E$7,"Safe",""))))</f>
        <v/>
      </c>
      <c r="P189" s="14" t="str">
        <f>(IF(G189&gt;'admin BN40-100'!$C$23,'admin BN40-100'!$B$23,(IF(G189&gt;'admin BN40-100'!$C$22,'admin BN40-100'!$B$22,(IF(G189&gt;'admin BN40-100'!$C$21,'admin BN40-100'!$B$21,(IF(G189&gt;'admin BN40-100'!$C$20,'admin BN40-100'!$B$20,IF(G189&gt;'admin BN40-100'!$C$19,'admin BN40-100'!$B$19,"")))))))))</f>
        <v/>
      </c>
      <c r="Q189" s="14" t="str">
        <f t="shared" si="4"/>
        <v/>
      </c>
      <c r="R189" s="14">
        <f t="shared" si="5"/>
        <v>5</v>
      </c>
      <c r="S189" s="15" t="str">
        <f xml:space="preserve">
IF($R189&gt;0,"Fill in all required fields",
IF($I189&lt;40,"CLO not suitable for this sheet. Please check BN&lt;40 sheet",
IF($I189&gt;100,"CLO not suitable for this sheet. Please check BN &gt;100 sheet",
IF(ISERROR(VLOOKUP(Q189,'admin BN40-100'!J$6:M$89,4,FALSE)),"",VLOOKUP(Q189,'admin BN40-100'!J$6:M$89,4,FALSE)))))</f>
        <v>Fill in all required fields</v>
      </c>
    </row>
    <row r="190" spans="2:19" ht="15">
      <c r="B190" s="10">
        <v>185</v>
      </c>
      <c r="C190" s="41"/>
      <c r="D190" s="42"/>
      <c r="E190" s="42"/>
      <c r="F190" s="42"/>
      <c r="G190" s="42"/>
      <c r="H190" s="42"/>
      <c r="I190" s="42"/>
      <c r="J190" s="42"/>
      <c r="K190" s="42"/>
      <c r="L190" s="42"/>
      <c r="M190" s="11" t="str">
        <f>(IF(F190&gt;'admin BN40-100'!$C$41,'admin BN40-100'!$B$41,(IF(F190&gt;'admin BN40-100'!$C$40,'admin BN40-100'!$B$40,(IF(F190&gt;'admin BN40-100'!$C$39,'admin BN40-100'!$B$39,(IF(F190&gt;'admin BN40-100'!$C$38,'admin BN40-100'!$B$38,(IF(F190&gt;'admin BN40-100'!$C$37,'admin BN40-100'!$B$37,(IF(F190&gt;'admin BN40-100'!$C$36,'admin BN40-100'!$B$36,(IF(F190&gt;'admin BN40-100'!$C$35,'admin BN40-100'!$B$35,(IF(F190&gt;'admin BN40-100'!$C$34,'admin BN40-100'!$B$34,(IF(F190&gt;'admin BN40-100'!$C$33,'admin BN40-100'!$B$33,(IF(F190&gt;'admin BN40-100'!$C$32,'admin BN40-100'!$B$32,(IF(F190&gt;'admin BN40-100'!$C$31,'admin BN40-100'!$B$31,(IF(F190&gt;'admin BN40-100'!$C$30,'admin BN40-100'!$B$30,(IF(F190&gt;'admin BN40-100'!$C$29,'admin BN40-100'!$B$29,IF(F190="","",'admin BN40-100'!$B$28)))))))))))))))))))))))))))</f>
        <v/>
      </c>
      <c r="N190" s="12" t="str">
        <f>IF(ISBLANK(K190),"",IF(K190&gt;'admin BN40-100'!$D$6,"Trouble",IF(K190&gt;'admin BN40-100'!$E$6,"Safe",IF(K190&gt;'admin BN40-100'!$F$6,"Alert",IF(K190&gt;='admin BN40-100'!$G$6,"Danger","")))))</f>
        <v/>
      </c>
      <c r="O190" s="13" t="str">
        <f>IF(ISBLANK(L190),"",IF(L190&gt;'admin BN40-100'!$G$7,"Danger",IF(L190&gt;'admin BN40-100'!$F$7,"Alert",IF(L190&gt;='admin BN40-100'!$E$7,"Safe",""))))</f>
        <v/>
      </c>
      <c r="P190" s="14" t="str">
        <f>(IF(G190&gt;'admin BN40-100'!$C$23,'admin BN40-100'!$B$23,(IF(G190&gt;'admin BN40-100'!$C$22,'admin BN40-100'!$B$22,(IF(G190&gt;'admin BN40-100'!$C$21,'admin BN40-100'!$B$21,(IF(G190&gt;'admin BN40-100'!$C$20,'admin BN40-100'!$B$20,IF(G190&gt;'admin BN40-100'!$C$19,'admin BN40-100'!$B$19,"")))))))))</f>
        <v/>
      </c>
      <c r="Q190" s="14" t="str">
        <f t="shared" si="4"/>
        <v/>
      </c>
      <c r="R190" s="14">
        <f t="shared" si="5"/>
        <v>5</v>
      </c>
      <c r="S190" s="15" t="str">
        <f xml:space="preserve">
IF($R190&gt;0,"Fill in all required fields",
IF($I190&lt;40,"CLO not suitable for this sheet. Please check BN&lt;40 sheet",
IF($I190&gt;100,"CLO not suitable for this sheet. Please check BN &gt;100 sheet",
IF(ISERROR(VLOOKUP(Q190,'admin BN40-100'!J$6:M$89,4,FALSE)),"",VLOOKUP(Q190,'admin BN40-100'!J$6:M$89,4,FALSE)))))</f>
        <v>Fill in all required fields</v>
      </c>
    </row>
    <row r="191" spans="2:19" ht="15">
      <c r="B191" s="10">
        <v>186</v>
      </c>
      <c r="C191" s="41"/>
      <c r="D191" s="42"/>
      <c r="E191" s="42"/>
      <c r="F191" s="42"/>
      <c r="G191" s="42"/>
      <c r="H191" s="42"/>
      <c r="I191" s="42"/>
      <c r="J191" s="42"/>
      <c r="K191" s="42"/>
      <c r="L191" s="42"/>
      <c r="M191" s="11" t="str">
        <f>(IF(F191&gt;'admin BN40-100'!$C$41,'admin BN40-100'!$B$41,(IF(F191&gt;'admin BN40-100'!$C$40,'admin BN40-100'!$B$40,(IF(F191&gt;'admin BN40-100'!$C$39,'admin BN40-100'!$B$39,(IF(F191&gt;'admin BN40-100'!$C$38,'admin BN40-100'!$B$38,(IF(F191&gt;'admin BN40-100'!$C$37,'admin BN40-100'!$B$37,(IF(F191&gt;'admin BN40-100'!$C$36,'admin BN40-100'!$B$36,(IF(F191&gt;'admin BN40-100'!$C$35,'admin BN40-100'!$B$35,(IF(F191&gt;'admin BN40-100'!$C$34,'admin BN40-100'!$B$34,(IF(F191&gt;'admin BN40-100'!$C$33,'admin BN40-100'!$B$33,(IF(F191&gt;'admin BN40-100'!$C$32,'admin BN40-100'!$B$32,(IF(F191&gt;'admin BN40-100'!$C$31,'admin BN40-100'!$B$31,(IF(F191&gt;'admin BN40-100'!$C$30,'admin BN40-100'!$B$30,(IF(F191&gt;'admin BN40-100'!$C$29,'admin BN40-100'!$B$29,IF(F191="","",'admin BN40-100'!$B$28)))))))))))))))))))))))))))</f>
        <v/>
      </c>
      <c r="N191" s="12" t="str">
        <f>IF(ISBLANK(K191),"",IF(K191&gt;'admin BN40-100'!$D$6,"Trouble",IF(K191&gt;'admin BN40-100'!$E$6,"Safe",IF(K191&gt;'admin BN40-100'!$F$6,"Alert",IF(K191&gt;='admin BN40-100'!$G$6,"Danger","")))))</f>
        <v/>
      </c>
      <c r="O191" s="13" t="str">
        <f>IF(ISBLANK(L191),"",IF(L191&gt;'admin BN40-100'!$G$7,"Danger",IF(L191&gt;'admin BN40-100'!$F$7,"Alert",IF(L191&gt;='admin BN40-100'!$E$7,"Safe",""))))</f>
        <v/>
      </c>
      <c r="P191" s="14" t="str">
        <f>(IF(G191&gt;'admin BN40-100'!$C$23,'admin BN40-100'!$B$23,(IF(G191&gt;'admin BN40-100'!$C$22,'admin BN40-100'!$B$22,(IF(G191&gt;'admin BN40-100'!$C$21,'admin BN40-100'!$B$21,(IF(G191&gt;'admin BN40-100'!$C$20,'admin BN40-100'!$B$20,IF(G191&gt;'admin BN40-100'!$C$19,'admin BN40-100'!$B$19,"")))))))))</f>
        <v/>
      </c>
      <c r="Q191" s="14" t="str">
        <f t="shared" si="4"/>
        <v/>
      </c>
      <c r="R191" s="14">
        <f t="shared" si="5"/>
        <v>5</v>
      </c>
      <c r="S191" s="15" t="str">
        <f xml:space="preserve">
IF($R191&gt;0,"Fill in all required fields",
IF($I191&lt;40,"CLO not suitable for this sheet. Please check BN&lt;40 sheet",
IF($I191&gt;100,"CLO not suitable for this sheet. Please check BN &gt;100 sheet",
IF(ISERROR(VLOOKUP(Q191,'admin BN40-100'!J$6:M$89,4,FALSE)),"",VLOOKUP(Q191,'admin BN40-100'!J$6:M$89,4,FALSE)))))</f>
        <v>Fill in all required fields</v>
      </c>
    </row>
    <row r="192" spans="2:19" ht="15">
      <c r="B192" s="10">
        <v>187</v>
      </c>
      <c r="C192" s="41"/>
      <c r="D192" s="42"/>
      <c r="E192" s="42"/>
      <c r="F192" s="42"/>
      <c r="G192" s="42"/>
      <c r="H192" s="42"/>
      <c r="I192" s="42"/>
      <c r="J192" s="42"/>
      <c r="K192" s="42"/>
      <c r="L192" s="42"/>
      <c r="M192" s="11" t="str">
        <f>(IF(F192&gt;'admin BN40-100'!$C$41,'admin BN40-100'!$B$41,(IF(F192&gt;'admin BN40-100'!$C$40,'admin BN40-100'!$B$40,(IF(F192&gt;'admin BN40-100'!$C$39,'admin BN40-100'!$B$39,(IF(F192&gt;'admin BN40-100'!$C$38,'admin BN40-100'!$B$38,(IF(F192&gt;'admin BN40-100'!$C$37,'admin BN40-100'!$B$37,(IF(F192&gt;'admin BN40-100'!$C$36,'admin BN40-100'!$B$36,(IF(F192&gt;'admin BN40-100'!$C$35,'admin BN40-100'!$B$35,(IF(F192&gt;'admin BN40-100'!$C$34,'admin BN40-100'!$B$34,(IF(F192&gt;'admin BN40-100'!$C$33,'admin BN40-100'!$B$33,(IF(F192&gt;'admin BN40-100'!$C$32,'admin BN40-100'!$B$32,(IF(F192&gt;'admin BN40-100'!$C$31,'admin BN40-100'!$B$31,(IF(F192&gt;'admin BN40-100'!$C$30,'admin BN40-100'!$B$30,(IF(F192&gt;'admin BN40-100'!$C$29,'admin BN40-100'!$B$29,IF(F192="","",'admin BN40-100'!$B$28)))))))))))))))))))))))))))</f>
        <v/>
      </c>
      <c r="N192" s="12" t="str">
        <f>IF(ISBLANK(K192),"",IF(K192&gt;'admin BN40-100'!$D$6,"Trouble",IF(K192&gt;'admin BN40-100'!$E$6,"Safe",IF(K192&gt;'admin BN40-100'!$F$6,"Alert",IF(K192&gt;='admin BN40-100'!$G$6,"Danger","")))))</f>
        <v/>
      </c>
      <c r="O192" s="13" t="str">
        <f>IF(ISBLANK(L192),"",IF(L192&gt;'admin BN40-100'!$G$7,"Danger",IF(L192&gt;'admin BN40-100'!$F$7,"Alert",IF(L192&gt;='admin BN40-100'!$E$7,"Safe",""))))</f>
        <v/>
      </c>
      <c r="P192" s="14" t="str">
        <f>(IF(G192&gt;'admin BN40-100'!$C$23,'admin BN40-100'!$B$23,(IF(G192&gt;'admin BN40-100'!$C$22,'admin BN40-100'!$B$22,(IF(G192&gt;'admin BN40-100'!$C$21,'admin BN40-100'!$B$21,(IF(G192&gt;'admin BN40-100'!$C$20,'admin BN40-100'!$B$20,IF(G192&gt;'admin BN40-100'!$C$19,'admin BN40-100'!$B$19,"")))))))))</f>
        <v/>
      </c>
      <c r="Q192" s="14" t="str">
        <f t="shared" si="4"/>
        <v/>
      </c>
      <c r="R192" s="14">
        <f t="shared" si="5"/>
        <v>5</v>
      </c>
      <c r="S192" s="15" t="str">
        <f xml:space="preserve">
IF($R192&gt;0,"Fill in all required fields",
IF($I192&lt;40,"CLO not suitable for this sheet. Please check BN&lt;40 sheet",
IF($I192&gt;100,"CLO not suitable for this sheet. Please check BN &gt;100 sheet",
IF(ISERROR(VLOOKUP(Q192,'admin BN40-100'!J$6:M$89,4,FALSE)),"",VLOOKUP(Q192,'admin BN40-100'!J$6:M$89,4,FALSE)))))</f>
        <v>Fill in all required fields</v>
      </c>
    </row>
    <row r="193" spans="2:19" ht="15">
      <c r="B193" s="10">
        <v>188</v>
      </c>
      <c r="C193" s="41"/>
      <c r="D193" s="42"/>
      <c r="E193" s="42"/>
      <c r="F193" s="42"/>
      <c r="G193" s="42"/>
      <c r="H193" s="42"/>
      <c r="I193" s="42"/>
      <c r="J193" s="42"/>
      <c r="K193" s="42"/>
      <c r="L193" s="42"/>
      <c r="M193" s="11" t="str">
        <f>(IF(F193&gt;'admin BN40-100'!$C$41,'admin BN40-100'!$B$41,(IF(F193&gt;'admin BN40-100'!$C$40,'admin BN40-100'!$B$40,(IF(F193&gt;'admin BN40-100'!$C$39,'admin BN40-100'!$B$39,(IF(F193&gt;'admin BN40-100'!$C$38,'admin BN40-100'!$B$38,(IF(F193&gt;'admin BN40-100'!$C$37,'admin BN40-100'!$B$37,(IF(F193&gt;'admin BN40-100'!$C$36,'admin BN40-100'!$B$36,(IF(F193&gt;'admin BN40-100'!$C$35,'admin BN40-100'!$B$35,(IF(F193&gt;'admin BN40-100'!$C$34,'admin BN40-100'!$B$34,(IF(F193&gt;'admin BN40-100'!$C$33,'admin BN40-100'!$B$33,(IF(F193&gt;'admin BN40-100'!$C$32,'admin BN40-100'!$B$32,(IF(F193&gt;'admin BN40-100'!$C$31,'admin BN40-100'!$B$31,(IF(F193&gt;'admin BN40-100'!$C$30,'admin BN40-100'!$B$30,(IF(F193&gt;'admin BN40-100'!$C$29,'admin BN40-100'!$B$29,IF(F193="","",'admin BN40-100'!$B$28)))))))))))))))))))))))))))</f>
        <v/>
      </c>
      <c r="N193" s="12" t="str">
        <f>IF(ISBLANK(K193),"",IF(K193&gt;'admin BN40-100'!$D$6,"Trouble",IF(K193&gt;'admin BN40-100'!$E$6,"Safe",IF(K193&gt;'admin BN40-100'!$F$6,"Alert",IF(K193&gt;='admin BN40-100'!$G$6,"Danger","")))))</f>
        <v/>
      </c>
      <c r="O193" s="13" t="str">
        <f>IF(ISBLANK(L193),"",IF(L193&gt;'admin BN40-100'!$G$7,"Danger",IF(L193&gt;'admin BN40-100'!$F$7,"Alert",IF(L193&gt;='admin BN40-100'!$E$7,"Safe",""))))</f>
        <v/>
      </c>
      <c r="P193" s="14" t="str">
        <f>(IF(G193&gt;'admin BN40-100'!$C$23,'admin BN40-100'!$B$23,(IF(G193&gt;'admin BN40-100'!$C$22,'admin BN40-100'!$B$22,(IF(G193&gt;'admin BN40-100'!$C$21,'admin BN40-100'!$B$21,(IF(G193&gt;'admin BN40-100'!$C$20,'admin BN40-100'!$B$20,IF(G193&gt;'admin BN40-100'!$C$19,'admin BN40-100'!$B$19,"")))))))))</f>
        <v/>
      </c>
      <c r="Q193" s="14" t="str">
        <f t="shared" si="4"/>
        <v/>
      </c>
      <c r="R193" s="14">
        <f t="shared" si="5"/>
        <v>5</v>
      </c>
      <c r="S193" s="15" t="str">
        <f xml:space="preserve">
IF($R193&gt;0,"Fill in all required fields",
IF($I193&lt;40,"CLO not suitable for this sheet. Please check BN&lt;40 sheet",
IF($I193&gt;100,"CLO not suitable for this sheet. Please check BN &gt;100 sheet",
IF(ISERROR(VLOOKUP(Q193,'admin BN40-100'!J$6:M$89,4,FALSE)),"",VLOOKUP(Q193,'admin BN40-100'!J$6:M$89,4,FALSE)))))</f>
        <v>Fill in all required fields</v>
      </c>
    </row>
    <row r="194" spans="2:19" ht="15">
      <c r="B194" s="10">
        <v>189</v>
      </c>
      <c r="C194" s="41"/>
      <c r="D194" s="42"/>
      <c r="E194" s="42"/>
      <c r="F194" s="42"/>
      <c r="G194" s="42"/>
      <c r="H194" s="42"/>
      <c r="I194" s="42"/>
      <c r="J194" s="42"/>
      <c r="K194" s="42"/>
      <c r="L194" s="42"/>
      <c r="M194" s="11" t="str">
        <f>(IF(F194&gt;'admin BN40-100'!$C$41,'admin BN40-100'!$B$41,(IF(F194&gt;'admin BN40-100'!$C$40,'admin BN40-100'!$B$40,(IF(F194&gt;'admin BN40-100'!$C$39,'admin BN40-100'!$B$39,(IF(F194&gt;'admin BN40-100'!$C$38,'admin BN40-100'!$B$38,(IF(F194&gt;'admin BN40-100'!$C$37,'admin BN40-100'!$B$37,(IF(F194&gt;'admin BN40-100'!$C$36,'admin BN40-100'!$B$36,(IF(F194&gt;'admin BN40-100'!$C$35,'admin BN40-100'!$B$35,(IF(F194&gt;'admin BN40-100'!$C$34,'admin BN40-100'!$B$34,(IF(F194&gt;'admin BN40-100'!$C$33,'admin BN40-100'!$B$33,(IF(F194&gt;'admin BN40-100'!$C$32,'admin BN40-100'!$B$32,(IF(F194&gt;'admin BN40-100'!$C$31,'admin BN40-100'!$B$31,(IF(F194&gt;'admin BN40-100'!$C$30,'admin BN40-100'!$B$30,(IF(F194&gt;'admin BN40-100'!$C$29,'admin BN40-100'!$B$29,IF(F194="","",'admin BN40-100'!$B$28)))))))))))))))))))))))))))</f>
        <v/>
      </c>
      <c r="N194" s="12" t="str">
        <f>IF(ISBLANK(K194),"",IF(K194&gt;'admin BN40-100'!$D$6,"Trouble",IF(K194&gt;'admin BN40-100'!$E$6,"Safe",IF(K194&gt;'admin BN40-100'!$F$6,"Alert",IF(K194&gt;='admin BN40-100'!$G$6,"Danger","")))))</f>
        <v/>
      </c>
      <c r="O194" s="13" t="str">
        <f>IF(ISBLANK(L194),"",IF(L194&gt;'admin BN40-100'!$G$7,"Danger",IF(L194&gt;'admin BN40-100'!$F$7,"Alert",IF(L194&gt;='admin BN40-100'!$E$7,"Safe",""))))</f>
        <v/>
      </c>
      <c r="P194" s="14" t="str">
        <f>(IF(G194&gt;'admin BN40-100'!$C$23,'admin BN40-100'!$B$23,(IF(G194&gt;'admin BN40-100'!$C$22,'admin BN40-100'!$B$22,(IF(G194&gt;'admin BN40-100'!$C$21,'admin BN40-100'!$B$21,(IF(G194&gt;'admin BN40-100'!$C$20,'admin BN40-100'!$B$20,IF(G194&gt;'admin BN40-100'!$C$19,'admin BN40-100'!$B$19,"")))))))))</f>
        <v/>
      </c>
      <c r="Q194" s="14" t="str">
        <f t="shared" si="4"/>
        <v/>
      </c>
      <c r="R194" s="14">
        <f t="shared" si="5"/>
        <v>5</v>
      </c>
      <c r="S194" s="15" t="str">
        <f xml:space="preserve">
IF($R194&gt;0,"Fill in all required fields",
IF($I194&lt;40,"CLO not suitable for this sheet. Please check BN&lt;40 sheet",
IF($I194&gt;100,"CLO not suitable for this sheet. Please check BN &gt;100 sheet",
IF(ISERROR(VLOOKUP(Q194,'admin BN40-100'!J$6:M$89,4,FALSE)),"",VLOOKUP(Q194,'admin BN40-100'!J$6:M$89,4,FALSE)))))</f>
        <v>Fill in all required fields</v>
      </c>
    </row>
    <row r="195" spans="2:19" ht="15">
      <c r="B195" s="10">
        <v>190</v>
      </c>
      <c r="C195" s="41"/>
      <c r="D195" s="42"/>
      <c r="E195" s="42"/>
      <c r="F195" s="42"/>
      <c r="G195" s="42"/>
      <c r="H195" s="42"/>
      <c r="I195" s="42"/>
      <c r="J195" s="42"/>
      <c r="K195" s="42"/>
      <c r="L195" s="42"/>
      <c r="M195" s="11" t="str">
        <f>(IF(F195&gt;'admin BN40-100'!$C$41,'admin BN40-100'!$B$41,(IF(F195&gt;'admin BN40-100'!$C$40,'admin BN40-100'!$B$40,(IF(F195&gt;'admin BN40-100'!$C$39,'admin BN40-100'!$B$39,(IF(F195&gt;'admin BN40-100'!$C$38,'admin BN40-100'!$B$38,(IF(F195&gt;'admin BN40-100'!$C$37,'admin BN40-100'!$B$37,(IF(F195&gt;'admin BN40-100'!$C$36,'admin BN40-100'!$B$36,(IF(F195&gt;'admin BN40-100'!$C$35,'admin BN40-100'!$B$35,(IF(F195&gt;'admin BN40-100'!$C$34,'admin BN40-100'!$B$34,(IF(F195&gt;'admin BN40-100'!$C$33,'admin BN40-100'!$B$33,(IF(F195&gt;'admin BN40-100'!$C$32,'admin BN40-100'!$B$32,(IF(F195&gt;'admin BN40-100'!$C$31,'admin BN40-100'!$B$31,(IF(F195&gt;'admin BN40-100'!$C$30,'admin BN40-100'!$B$30,(IF(F195&gt;'admin BN40-100'!$C$29,'admin BN40-100'!$B$29,IF(F195="","",'admin BN40-100'!$B$28)))))))))))))))))))))))))))</f>
        <v/>
      </c>
      <c r="N195" s="12" t="str">
        <f>IF(ISBLANK(K195),"",IF(K195&gt;'admin BN40-100'!$D$6,"Trouble",IF(K195&gt;'admin BN40-100'!$E$6,"Safe",IF(K195&gt;'admin BN40-100'!$F$6,"Alert",IF(K195&gt;='admin BN40-100'!$G$6,"Danger","")))))</f>
        <v/>
      </c>
      <c r="O195" s="13" t="str">
        <f>IF(ISBLANK(L195),"",IF(L195&gt;'admin BN40-100'!$G$7,"Danger",IF(L195&gt;'admin BN40-100'!$F$7,"Alert",IF(L195&gt;='admin BN40-100'!$E$7,"Safe",""))))</f>
        <v/>
      </c>
      <c r="P195" s="14" t="str">
        <f>(IF(G195&gt;'admin BN40-100'!$C$23,'admin BN40-100'!$B$23,(IF(G195&gt;'admin BN40-100'!$C$22,'admin BN40-100'!$B$22,(IF(G195&gt;'admin BN40-100'!$C$21,'admin BN40-100'!$B$21,(IF(G195&gt;'admin BN40-100'!$C$20,'admin BN40-100'!$B$20,IF(G195&gt;'admin BN40-100'!$C$19,'admin BN40-100'!$B$19,"")))))))))</f>
        <v/>
      </c>
      <c r="Q195" s="14" t="str">
        <f t="shared" si="4"/>
        <v/>
      </c>
      <c r="R195" s="14">
        <f t="shared" si="5"/>
        <v>5</v>
      </c>
      <c r="S195" s="15" t="str">
        <f xml:space="preserve">
IF($R195&gt;0,"Fill in all required fields",
IF($I195&lt;40,"CLO not suitable for this sheet. Please check BN&lt;40 sheet",
IF($I195&gt;100,"CLO not suitable for this sheet. Please check BN &gt;100 sheet",
IF(ISERROR(VLOOKUP(Q195,'admin BN40-100'!J$6:M$89,4,FALSE)),"",VLOOKUP(Q195,'admin BN40-100'!J$6:M$89,4,FALSE)))))</f>
        <v>Fill in all required fields</v>
      </c>
    </row>
    <row r="196" spans="2:19" ht="15">
      <c r="B196" s="10">
        <v>191</v>
      </c>
      <c r="C196" s="41"/>
      <c r="D196" s="42"/>
      <c r="E196" s="42"/>
      <c r="F196" s="42"/>
      <c r="G196" s="42"/>
      <c r="H196" s="42"/>
      <c r="I196" s="42"/>
      <c r="J196" s="42"/>
      <c r="K196" s="42"/>
      <c r="L196" s="42"/>
      <c r="M196" s="11" t="str">
        <f>(IF(F196&gt;'admin BN40-100'!$C$41,'admin BN40-100'!$B$41,(IF(F196&gt;'admin BN40-100'!$C$40,'admin BN40-100'!$B$40,(IF(F196&gt;'admin BN40-100'!$C$39,'admin BN40-100'!$B$39,(IF(F196&gt;'admin BN40-100'!$C$38,'admin BN40-100'!$B$38,(IF(F196&gt;'admin BN40-100'!$C$37,'admin BN40-100'!$B$37,(IF(F196&gt;'admin BN40-100'!$C$36,'admin BN40-100'!$B$36,(IF(F196&gt;'admin BN40-100'!$C$35,'admin BN40-100'!$B$35,(IF(F196&gt;'admin BN40-100'!$C$34,'admin BN40-100'!$B$34,(IF(F196&gt;'admin BN40-100'!$C$33,'admin BN40-100'!$B$33,(IF(F196&gt;'admin BN40-100'!$C$32,'admin BN40-100'!$B$32,(IF(F196&gt;'admin BN40-100'!$C$31,'admin BN40-100'!$B$31,(IF(F196&gt;'admin BN40-100'!$C$30,'admin BN40-100'!$B$30,(IF(F196&gt;'admin BN40-100'!$C$29,'admin BN40-100'!$B$29,IF(F196="","",'admin BN40-100'!$B$28)))))))))))))))))))))))))))</f>
        <v/>
      </c>
      <c r="N196" s="12" t="str">
        <f>IF(ISBLANK(K196),"",IF(K196&gt;'admin BN40-100'!$D$6,"Trouble",IF(K196&gt;'admin BN40-100'!$E$6,"Safe",IF(K196&gt;'admin BN40-100'!$F$6,"Alert",IF(K196&gt;='admin BN40-100'!$G$6,"Danger","")))))</f>
        <v/>
      </c>
      <c r="O196" s="13" t="str">
        <f>IF(ISBLANK(L196),"",IF(L196&gt;'admin BN40-100'!$G$7,"Danger",IF(L196&gt;'admin BN40-100'!$F$7,"Alert",IF(L196&gt;='admin BN40-100'!$E$7,"Safe",""))))</f>
        <v/>
      </c>
      <c r="P196" s="14" t="str">
        <f>(IF(G196&gt;'admin BN40-100'!$C$23,'admin BN40-100'!$B$23,(IF(G196&gt;'admin BN40-100'!$C$22,'admin BN40-100'!$B$22,(IF(G196&gt;'admin BN40-100'!$C$21,'admin BN40-100'!$B$21,(IF(G196&gt;'admin BN40-100'!$C$20,'admin BN40-100'!$B$20,IF(G196&gt;'admin BN40-100'!$C$19,'admin BN40-100'!$B$19,"")))))))))</f>
        <v/>
      </c>
      <c r="Q196" s="14" t="str">
        <f t="shared" si="4"/>
        <v/>
      </c>
      <c r="R196" s="14">
        <f t="shared" si="5"/>
        <v>5</v>
      </c>
      <c r="S196" s="15" t="str">
        <f xml:space="preserve">
IF($R196&gt;0,"Fill in all required fields",
IF($I196&lt;40,"CLO not suitable for this sheet. Please check BN&lt;40 sheet",
IF($I196&gt;100,"CLO not suitable for this sheet. Please check BN &gt;100 sheet",
IF(ISERROR(VLOOKUP(Q196,'admin BN40-100'!J$6:M$89,4,FALSE)),"",VLOOKUP(Q196,'admin BN40-100'!J$6:M$89,4,FALSE)))))</f>
        <v>Fill in all required fields</v>
      </c>
    </row>
    <row r="197" spans="2:19" ht="15">
      <c r="B197" s="10">
        <v>192</v>
      </c>
      <c r="C197" s="41"/>
      <c r="D197" s="42"/>
      <c r="E197" s="42"/>
      <c r="F197" s="42"/>
      <c r="G197" s="42"/>
      <c r="H197" s="42"/>
      <c r="I197" s="42"/>
      <c r="J197" s="42"/>
      <c r="K197" s="42"/>
      <c r="L197" s="42"/>
      <c r="M197" s="11" t="str">
        <f>(IF(F197&gt;'admin BN40-100'!$C$41,'admin BN40-100'!$B$41,(IF(F197&gt;'admin BN40-100'!$C$40,'admin BN40-100'!$B$40,(IF(F197&gt;'admin BN40-100'!$C$39,'admin BN40-100'!$B$39,(IF(F197&gt;'admin BN40-100'!$C$38,'admin BN40-100'!$B$38,(IF(F197&gt;'admin BN40-100'!$C$37,'admin BN40-100'!$B$37,(IF(F197&gt;'admin BN40-100'!$C$36,'admin BN40-100'!$B$36,(IF(F197&gt;'admin BN40-100'!$C$35,'admin BN40-100'!$B$35,(IF(F197&gt;'admin BN40-100'!$C$34,'admin BN40-100'!$B$34,(IF(F197&gt;'admin BN40-100'!$C$33,'admin BN40-100'!$B$33,(IF(F197&gt;'admin BN40-100'!$C$32,'admin BN40-100'!$B$32,(IF(F197&gt;'admin BN40-100'!$C$31,'admin BN40-100'!$B$31,(IF(F197&gt;'admin BN40-100'!$C$30,'admin BN40-100'!$B$30,(IF(F197&gt;'admin BN40-100'!$C$29,'admin BN40-100'!$B$29,IF(F197="","",'admin BN40-100'!$B$28)))))))))))))))))))))))))))</f>
        <v/>
      </c>
      <c r="N197" s="12" t="str">
        <f>IF(ISBLANK(K197),"",IF(K197&gt;'admin BN40-100'!$D$6,"Trouble",IF(K197&gt;'admin BN40-100'!$E$6,"Safe",IF(K197&gt;'admin BN40-100'!$F$6,"Alert",IF(K197&gt;='admin BN40-100'!$G$6,"Danger","")))))</f>
        <v/>
      </c>
      <c r="O197" s="13" t="str">
        <f>IF(ISBLANK(L197),"",IF(L197&gt;'admin BN40-100'!$G$7,"Danger",IF(L197&gt;'admin BN40-100'!$F$7,"Alert",IF(L197&gt;='admin BN40-100'!$E$7,"Safe",""))))</f>
        <v/>
      </c>
      <c r="P197" s="14" t="str">
        <f>(IF(G197&gt;'admin BN40-100'!$C$23,'admin BN40-100'!$B$23,(IF(G197&gt;'admin BN40-100'!$C$22,'admin BN40-100'!$B$22,(IF(G197&gt;'admin BN40-100'!$C$21,'admin BN40-100'!$B$21,(IF(G197&gt;'admin BN40-100'!$C$20,'admin BN40-100'!$B$20,IF(G197&gt;'admin BN40-100'!$C$19,'admin BN40-100'!$B$19,"")))))))))</f>
        <v/>
      </c>
      <c r="Q197" s="14" t="str">
        <f t="shared" si="4"/>
        <v/>
      </c>
      <c r="R197" s="14">
        <f t="shared" si="5"/>
        <v>5</v>
      </c>
      <c r="S197" s="15" t="str">
        <f xml:space="preserve">
IF($R197&gt;0,"Fill in all required fields",
IF($I197&lt;40,"CLO not suitable for this sheet. Please check BN&lt;40 sheet",
IF($I197&gt;100,"CLO not suitable for this sheet. Please check BN &gt;100 sheet",
IF(ISERROR(VLOOKUP(Q197,'admin BN40-100'!J$6:M$89,4,FALSE)),"",VLOOKUP(Q197,'admin BN40-100'!J$6:M$89,4,FALSE)))))</f>
        <v>Fill in all required fields</v>
      </c>
    </row>
    <row r="198" spans="2:19" ht="15">
      <c r="B198" s="10">
        <v>193</v>
      </c>
      <c r="C198" s="41"/>
      <c r="D198" s="42"/>
      <c r="E198" s="42"/>
      <c r="F198" s="42"/>
      <c r="G198" s="42"/>
      <c r="H198" s="42"/>
      <c r="I198" s="42"/>
      <c r="J198" s="42"/>
      <c r="K198" s="42"/>
      <c r="L198" s="42"/>
      <c r="M198" s="11" t="str">
        <f>(IF(F198&gt;'admin BN40-100'!$C$41,'admin BN40-100'!$B$41,(IF(F198&gt;'admin BN40-100'!$C$40,'admin BN40-100'!$B$40,(IF(F198&gt;'admin BN40-100'!$C$39,'admin BN40-100'!$B$39,(IF(F198&gt;'admin BN40-100'!$C$38,'admin BN40-100'!$B$38,(IF(F198&gt;'admin BN40-100'!$C$37,'admin BN40-100'!$B$37,(IF(F198&gt;'admin BN40-100'!$C$36,'admin BN40-100'!$B$36,(IF(F198&gt;'admin BN40-100'!$C$35,'admin BN40-100'!$B$35,(IF(F198&gt;'admin BN40-100'!$C$34,'admin BN40-100'!$B$34,(IF(F198&gt;'admin BN40-100'!$C$33,'admin BN40-100'!$B$33,(IF(F198&gt;'admin BN40-100'!$C$32,'admin BN40-100'!$B$32,(IF(F198&gt;'admin BN40-100'!$C$31,'admin BN40-100'!$B$31,(IF(F198&gt;'admin BN40-100'!$C$30,'admin BN40-100'!$B$30,(IF(F198&gt;'admin BN40-100'!$C$29,'admin BN40-100'!$B$29,IF(F198="","",'admin BN40-100'!$B$28)))))))))))))))))))))))))))</f>
        <v/>
      </c>
      <c r="N198" s="12" t="str">
        <f>IF(ISBLANK(K198),"",IF(K198&gt;'admin BN40-100'!$D$6,"Trouble",IF(K198&gt;'admin BN40-100'!$E$6,"Safe",IF(K198&gt;'admin BN40-100'!$F$6,"Alert",IF(K198&gt;='admin BN40-100'!$G$6,"Danger","")))))</f>
        <v/>
      </c>
      <c r="O198" s="13" t="str">
        <f>IF(ISBLANK(L198),"",IF(L198&gt;'admin BN40-100'!$G$7,"Danger",IF(L198&gt;'admin BN40-100'!$F$7,"Alert",IF(L198&gt;='admin BN40-100'!$E$7,"Safe",""))))</f>
        <v/>
      </c>
      <c r="P198" s="14" t="str">
        <f>(IF(G198&gt;'admin BN40-100'!$C$23,'admin BN40-100'!$B$23,(IF(G198&gt;'admin BN40-100'!$C$22,'admin BN40-100'!$B$22,(IF(G198&gt;'admin BN40-100'!$C$21,'admin BN40-100'!$B$21,(IF(G198&gt;'admin BN40-100'!$C$20,'admin BN40-100'!$B$20,IF(G198&gt;'admin BN40-100'!$C$19,'admin BN40-100'!$B$19,"")))))))))</f>
        <v/>
      </c>
      <c r="Q198" s="14" t="str">
        <f t="shared" si="4"/>
        <v/>
      </c>
      <c r="R198" s="14">
        <f t="shared" si="5"/>
        <v>5</v>
      </c>
      <c r="S198" s="15" t="str">
        <f xml:space="preserve">
IF($R198&gt;0,"Fill in all required fields",
IF($I198&lt;40,"CLO not suitable for this sheet. Please check BN&lt;40 sheet",
IF($I198&gt;100,"CLO not suitable for this sheet. Please check BN &gt;100 sheet",
IF(ISERROR(VLOOKUP(Q198,'admin BN40-100'!J$6:M$89,4,FALSE)),"",VLOOKUP(Q198,'admin BN40-100'!J$6:M$89,4,FALSE)))))</f>
        <v>Fill in all required fields</v>
      </c>
    </row>
    <row r="199" spans="2:19" ht="15">
      <c r="B199" s="10">
        <v>194</v>
      </c>
      <c r="C199" s="41"/>
      <c r="D199" s="42"/>
      <c r="E199" s="42"/>
      <c r="F199" s="42"/>
      <c r="G199" s="42"/>
      <c r="H199" s="42"/>
      <c r="I199" s="42"/>
      <c r="J199" s="42"/>
      <c r="K199" s="42"/>
      <c r="L199" s="42"/>
      <c r="M199" s="11" t="str">
        <f>(IF(F199&gt;'admin BN40-100'!$C$41,'admin BN40-100'!$B$41,(IF(F199&gt;'admin BN40-100'!$C$40,'admin BN40-100'!$B$40,(IF(F199&gt;'admin BN40-100'!$C$39,'admin BN40-100'!$B$39,(IF(F199&gt;'admin BN40-100'!$C$38,'admin BN40-100'!$B$38,(IF(F199&gt;'admin BN40-100'!$C$37,'admin BN40-100'!$B$37,(IF(F199&gt;'admin BN40-100'!$C$36,'admin BN40-100'!$B$36,(IF(F199&gt;'admin BN40-100'!$C$35,'admin BN40-100'!$B$35,(IF(F199&gt;'admin BN40-100'!$C$34,'admin BN40-100'!$B$34,(IF(F199&gt;'admin BN40-100'!$C$33,'admin BN40-100'!$B$33,(IF(F199&gt;'admin BN40-100'!$C$32,'admin BN40-100'!$B$32,(IF(F199&gt;'admin BN40-100'!$C$31,'admin BN40-100'!$B$31,(IF(F199&gt;'admin BN40-100'!$C$30,'admin BN40-100'!$B$30,(IF(F199&gt;'admin BN40-100'!$C$29,'admin BN40-100'!$B$29,IF(F199="","",'admin BN40-100'!$B$28)))))))))))))))))))))))))))</f>
        <v/>
      </c>
      <c r="N199" s="12" t="str">
        <f>IF(ISBLANK(K199),"",IF(K199&gt;'admin BN40-100'!$D$6,"Trouble",IF(K199&gt;'admin BN40-100'!$E$6,"Safe",IF(K199&gt;'admin BN40-100'!$F$6,"Alert",IF(K199&gt;='admin BN40-100'!$G$6,"Danger","")))))</f>
        <v/>
      </c>
      <c r="O199" s="13" t="str">
        <f>IF(ISBLANK(L199),"",IF(L199&gt;'admin BN40-100'!$G$7,"Danger",IF(L199&gt;'admin BN40-100'!$F$7,"Alert",IF(L199&gt;='admin BN40-100'!$E$7,"Safe",""))))</f>
        <v/>
      </c>
      <c r="P199" s="14" t="str">
        <f>(IF(G199&gt;'admin BN40-100'!$C$23,'admin BN40-100'!$B$23,(IF(G199&gt;'admin BN40-100'!$C$22,'admin BN40-100'!$B$22,(IF(G199&gt;'admin BN40-100'!$C$21,'admin BN40-100'!$B$21,(IF(G199&gt;'admin BN40-100'!$C$20,'admin BN40-100'!$B$20,IF(G199&gt;'admin BN40-100'!$C$19,'admin BN40-100'!$B$19,"")))))))))</f>
        <v/>
      </c>
      <c r="Q199" s="14" t="str">
        <f t="shared" ref="Q199:Q262" si="6">N199&amp;O199&amp;P199</f>
        <v/>
      </c>
      <c r="R199" s="14">
        <f t="shared" ref="R199:R262" si="7">SUM(
COUNTIF($F199,""),
COUNTIF($G199,""),
COUNTIF($I199,""),
COUNTIF($K199,""),
COUNTIF($L199,""))</f>
        <v>5</v>
      </c>
      <c r="S199" s="15" t="str">
        <f xml:space="preserve">
IF($R199&gt;0,"Fill in all required fields",
IF($I199&lt;40,"CLO not suitable for this sheet. Please check BN&lt;40 sheet",
IF($I199&gt;100,"CLO not suitable for this sheet. Please check BN &gt;100 sheet",
IF(ISERROR(VLOOKUP(Q199,'admin BN40-100'!J$6:M$89,4,FALSE)),"",VLOOKUP(Q199,'admin BN40-100'!J$6:M$89,4,FALSE)))))</f>
        <v>Fill in all required fields</v>
      </c>
    </row>
    <row r="200" spans="2:19" ht="15">
      <c r="B200" s="10">
        <v>195</v>
      </c>
      <c r="C200" s="41"/>
      <c r="D200" s="42"/>
      <c r="E200" s="42"/>
      <c r="F200" s="42"/>
      <c r="G200" s="42"/>
      <c r="H200" s="42"/>
      <c r="I200" s="42"/>
      <c r="J200" s="42"/>
      <c r="K200" s="42"/>
      <c r="L200" s="42"/>
      <c r="M200" s="11" t="str">
        <f>(IF(F200&gt;'admin BN40-100'!$C$41,'admin BN40-100'!$B$41,(IF(F200&gt;'admin BN40-100'!$C$40,'admin BN40-100'!$B$40,(IF(F200&gt;'admin BN40-100'!$C$39,'admin BN40-100'!$B$39,(IF(F200&gt;'admin BN40-100'!$C$38,'admin BN40-100'!$B$38,(IF(F200&gt;'admin BN40-100'!$C$37,'admin BN40-100'!$B$37,(IF(F200&gt;'admin BN40-100'!$C$36,'admin BN40-100'!$B$36,(IF(F200&gt;'admin BN40-100'!$C$35,'admin BN40-100'!$B$35,(IF(F200&gt;'admin BN40-100'!$C$34,'admin BN40-100'!$B$34,(IF(F200&gt;'admin BN40-100'!$C$33,'admin BN40-100'!$B$33,(IF(F200&gt;'admin BN40-100'!$C$32,'admin BN40-100'!$B$32,(IF(F200&gt;'admin BN40-100'!$C$31,'admin BN40-100'!$B$31,(IF(F200&gt;'admin BN40-100'!$C$30,'admin BN40-100'!$B$30,(IF(F200&gt;'admin BN40-100'!$C$29,'admin BN40-100'!$B$29,IF(F200="","",'admin BN40-100'!$B$28)))))))))))))))))))))))))))</f>
        <v/>
      </c>
      <c r="N200" s="12" t="str">
        <f>IF(ISBLANK(K200),"",IF(K200&gt;'admin BN40-100'!$D$6,"Trouble",IF(K200&gt;'admin BN40-100'!$E$6,"Safe",IF(K200&gt;'admin BN40-100'!$F$6,"Alert",IF(K200&gt;='admin BN40-100'!$G$6,"Danger","")))))</f>
        <v/>
      </c>
      <c r="O200" s="13" t="str">
        <f>IF(ISBLANK(L200),"",IF(L200&gt;'admin BN40-100'!$G$7,"Danger",IF(L200&gt;'admin BN40-100'!$F$7,"Alert",IF(L200&gt;='admin BN40-100'!$E$7,"Safe",""))))</f>
        <v/>
      </c>
      <c r="P200" s="14" t="str">
        <f>(IF(G200&gt;'admin BN40-100'!$C$23,'admin BN40-100'!$B$23,(IF(G200&gt;'admin BN40-100'!$C$22,'admin BN40-100'!$B$22,(IF(G200&gt;'admin BN40-100'!$C$21,'admin BN40-100'!$B$21,(IF(G200&gt;'admin BN40-100'!$C$20,'admin BN40-100'!$B$20,IF(G200&gt;'admin BN40-100'!$C$19,'admin BN40-100'!$B$19,"")))))))))</f>
        <v/>
      </c>
      <c r="Q200" s="14" t="str">
        <f t="shared" si="6"/>
        <v/>
      </c>
      <c r="R200" s="14">
        <f t="shared" si="7"/>
        <v>5</v>
      </c>
      <c r="S200" s="15" t="str">
        <f xml:space="preserve">
IF($R200&gt;0,"Fill in all required fields",
IF($I200&lt;40,"CLO not suitable for this sheet. Please check BN&lt;40 sheet",
IF($I200&gt;100,"CLO not suitable for this sheet. Please check BN &gt;100 sheet",
IF(ISERROR(VLOOKUP(Q200,'admin BN40-100'!J$6:M$89,4,FALSE)),"",VLOOKUP(Q200,'admin BN40-100'!J$6:M$89,4,FALSE)))))</f>
        <v>Fill in all required fields</v>
      </c>
    </row>
    <row r="201" spans="2:19" ht="15">
      <c r="B201" s="10">
        <v>196</v>
      </c>
      <c r="C201" s="41"/>
      <c r="D201" s="42"/>
      <c r="E201" s="42"/>
      <c r="F201" s="42"/>
      <c r="G201" s="42"/>
      <c r="H201" s="42"/>
      <c r="I201" s="42"/>
      <c r="J201" s="42"/>
      <c r="K201" s="42"/>
      <c r="L201" s="42"/>
      <c r="M201" s="11" t="str">
        <f>(IF(F201&gt;'admin BN40-100'!$C$41,'admin BN40-100'!$B$41,(IF(F201&gt;'admin BN40-100'!$C$40,'admin BN40-100'!$B$40,(IF(F201&gt;'admin BN40-100'!$C$39,'admin BN40-100'!$B$39,(IF(F201&gt;'admin BN40-100'!$C$38,'admin BN40-100'!$B$38,(IF(F201&gt;'admin BN40-100'!$C$37,'admin BN40-100'!$B$37,(IF(F201&gt;'admin BN40-100'!$C$36,'admin BN40-100'!$B$36,(IF(F201&gt;'admin BN40-100'!$C$35,'admin BN40-100'!$B$35,(IF(F201&gt;'admin BN40-100'!$C$34,'admin BN40-100'!$B$34,(IF(F201&gt;'admin BN40-100'!$C$33,'admin BN40-100'!$B$33,(IF(F201&gt;'admin BN40-100'!$C$32,'admin BN40-100'!$B$32,(IF(F201&gt;'admin BN40-100'!$C$31,'admin BN40-100'!$B$31,(IF(F201&gt;'admin BN40-100'!$C$30,'admin BN40-100'!$B$30,(IF(F201&gt;'admin BN40-100'!$C$29,'admin BN40-100'!$B$29,IF(F201="","",'admin BN40-100'!$B$28)))))))))))))))))))))))))))</f>
        <v/>
      </c>
      <c r="N201" s="12" t="str">
        <f>IF(ISBLANK(K201),"",IF(K201&gt;'admin BN40-100'!$D$6,"Trouble",IF(K201&gt;'admin BN40-100'!$E$6,"Safe",IF(K201&gt;'admin BN40-100'!$F$6,"Alert",IF(K201&gt;='admin BN40-100'!$G$6,"Danger","")))))</f>
        <v/>
      </c>
      <c r="O201" s="13" t="str">
        <f>IF(ISBLANK(L201),"",IF(L201&gt;'admin BN40-100'!$G$7,"Danger",IF(L201&gt;'admin BN40-100'!$F$7,"Alert",IF(L201&gt;='admin BN40-100'!$E$7,"Safe",""))))</f>
        <v/>
      </c>
      <c r="P201" s="14" t="str">
        <f>(IF(G201&gt;'admin BN40-100'!$C$23,'admin BN40-100'!$B$23,(IF(G201&gt;'admin BN40-100'!$C$22,'admin BN40-100'!$B$22,(IF(G201&gt;'admin BN40-100'!$C$21,'admin BN40-100'!$B$21,(IF(G201&gt;'admin BN40-100'!$C$20,'admin BN40-100'!$B$20,IF(G201&gt;'admin BN40-100'!$C$19,'admin BN40-100'!$B$19,"")))))))))</f>
        <v/>
      </c>
      <c r="Q201" s="14" t="str">
        <f t="shared" si="6"/>
        <v/>
      </c>
      <c r="R201" s="14">
        <f t="shared" si="7"/>
        <v>5</v>
      </c>
      <c r="S201" s="15" t="str">
        <f xml:space="preserve">
IF($R201&gt;0,"Fill in all required fields",
IF($I201&lt;40,"CLO not suitable for this sheet. Please check BN&lt;40 sheet",
IF($I201&gt;100,"CLO not suitable for this sheet. Please check BN &gt;100 sheet",
IF(ISERROR(VLOOKUP(Q201,'admin BN40-100'!J$6:M$89,4,FALSE)),"",VLOOKUP(Q201,'admin BN40-100'!J$6:M$89,4,FALSE)))))</f>
        <v>Fill in all required fields</v>
      </c>
    </row>
    <row r="202" spans="2:19" ht="15">
      <c r="B202" s="10">
        <v>197</v>
      </c>
      <c r="C202" s="41"/>
      <c r="D202" s="42"/>
      <c r="E202" s="42"/>
      <c r="F202" s="42"/>
      <c r="G202" s="42"/>
      <c r="H202" s="42"/>
      <c r="I202" s="42"/>
      <c r="J202" s="42"/>
      <c r="K202" s="42"/>
      <c r="L202" s="42"/>
      <c r="M202" s="11" t="str">
        <f>(IF(F202&gt;'admin BN40-100'!$C$41,'admin BN40-100'!$B$41,(IF(F202&gt;'admin BN40-100'!$C$40,'admin BN40-100'!$B$40,(IF(F202&gt;'admin BN40-100'!$C$39,'admin BN40-100'!$B$39,(IF(F202&gt;'admin BN40-100'!$C$38,'admin BN40-100'!$B$38,(IF(F202&gt;'admin BN40-100'!$C$37,'admin BN40-100'!$B$37,(IF(F202&gt;'admin BN40-100'!$C$36,'admin BN40-100'!$B$36,(IF(F202&gt;'admin BN40-100'!$C$35,'admin BN40-100'!$B$35,(IF(F202&gt;'admin BN40-100'!$C$34,'admin BN40-100'!$B$34,(IF(F202&gt;'admin BN40-100'!$C$33,'admin BN40-100'!$B$33,(IF(F202&gt;'admin BN40-100'!$C$32,'admin BN40-100'!$B$32,(IF(F202&gt;'admin BN40-100'!$C$31,'admin BN40-100'!$B$31,(IF(F202&gt;'admin BN40-100'!$C$30,'admin BN40-100'!$B$30,(IF(F202&gt;'admin BN40-100'!$C$29,'admin BN40-100'!$B$29,IF(F202="","",'admin BN40-100'!$B$28)))))))))))))))))))))))))))</f>
        <v/>
      </c>
      <c r="N202" s="12" t="str">
        <f>IF(ISBLANK(K202),"",IF(K202&gt;'admin BN40-100'!$D$6,"Trouble",IF(K202&gt;'admin BN40-100'!$E$6,"Safe",IF(K202&gt;'admin BN40-100'!$F$6,"Alert",IF(K202&gt;='admin BN40-100'!$G$6,"Danger","")))))</f>
        <v/>
      </c>
      <c r="O202" s="13" t="str">
        <f>IF(ISBLANK(L202),"",IF(L202&gt;'admin BN40-100'!$G$7,"Danger",IF(L202&gt;'admin BN40-100'!$F$7,"Alert",IF(L202&gt;='admin BN40-100'!$E$7,"Safe",""))))</f>
        <v/>
      </c>
      <c r="P202" s="14" t="str">
        <f>(IF(G202&gt;'admin BN40-100'!$C$23,'admin BN40-100'!$B$23,(IF(G202&gt;'admin BN40-100'!$C$22,'admin BN40-100'!$B$22,(IF(G202&gt;'admin BN40-100'!$C$21,'admin BN40-100'!$B$21,(IF(G202&gt;'admin BN40-100'!$C$20,'admin BN40-100'!$B$20,IF(G202&gt;'admin BN40-100'!$C$19,'admin BN40-100'!$B$19,"")))))))))</f>
        <v/>
      </c>
      <c r="Q202" s="14" t="str">
        <f t="shared" si="6"/>
        <v/>
      </c>
      <c r="R202" s="14">
        <f t="shared" si="7"/>
        <v>5</v>
      </c>
      <c r="S202" s="15" t="str">
        <f xml:space="preserve">
IF($R202&gt;0,"Fill in all required fields",
IF($I202&lt;40,"CLO not suitable for this sheet. Please check BN&lt;40 sheet",
IF($I202&gt;100,"CLO not suitable for this sheet. Please check BN &gt;100 sheet",
IF(ISERROR(VLOOKUP(Q202,'admin BN40-100'!J$6:M$89,4,FALSE)),"",VLOOKUP(Q202,'admin BN40-100'!J$6:M$89,4,FALSE)))))</f>
        <v>Fill in all required fields</v>
      </c>
    </row>
    <row r="203" spans="2:19" ht="15">
      <c r="B203" s="10">
        <v>198</v>
      </c>
      <c r="C203" s="41"/>
      <c r="D203" s="42"/>
      <c r="E203" s="42"/>
      <c r="F203" s="42"/>
      <c r="G203" s="42"/>
      <c r="H203" s="42"/>
      <c r="I203" s="42"/>
      <c r="J203" s="42"/>
      <c r="K203" s="42"/>
      <c r="L203" s="42"/>
      <c r="M203" s="11" t="str">
        <f>(IF(F203&gt;'admin BN40-100'!$C$41,'admin BN40-100'!$B$41,(IF(F203&gt;'admin BN40-100'!$C$40,'admin BN40-100'!$B$40,(IF(F203&gt;'admin BN40-100'!$C$39,'admin BN40-100'!$B$39,(IF(F203&gt;'admin BN40-100'!$C$38,'admin BN40-100'!$B$38,(IF(F203&gt;'admin BN40-100'!$C$37,'admin BN40-100'!$B$37,(IF(F203&gt;'admin BN40-100'!$C$36,'admin BN40-100'!$B$36,(IF(F203&gt;'admin BN40-100'!$C$35,'admin BN40-100'!$B$35,(IF(F203&gt;'admin BN40-100'!$C$34,'admin BN40-100'!$B$34,(IF(F203&gt;'admin BN40-100'!$C$33,'admin BN40-100'!$B$33,(IF(F203&gt;'admin BN40-100'!$C$32,'admin BN40-100'!$B$32,(IF(F203&gt;'admin BN40-100'!$C$31,'admin BN40-100'!$B$31,(IF(F203&gt;'admin BN40-100'!$C$30,'admin BN40-100'!$B$30,(IF(F203&gt;'admin BN40-100'!$C$29,'admin BN40-100'!$B$29,IF(F203="","",'admin BN40-100'!$B$28)))))))))))))))))))))))))))</f>
        <v/>
      </c>
      <c r="N203" s="12" t="str">
        <f>IF(ISBLANK(K203),"",IF(K203&gt;'admin BN40-100'!$D$6,"Trouble",IF(K203&gt;'admin BN40-100'!$E$6,"Safe",IF(K203&gt;'admin BN40-100'!$F$6,"Alert",IF(K203&gt;='admin BN40-100'!$G$6,"Danger","")))))</f>
        <v/>
      </c>
      <c r="O203" s="13" t="str">
        <f>IF(ISBLANK(L203),"",IF(L203&gt;'admin BN40-100'!$G$7,"Danger",IF(L203&gt;'admin BN40-100'!$F$7,"Alert",IF(L203&gt;='admin BN40-100'!$E$7,"Safe",""))))</f>
        <v/>
      </c>
      <c r="P203" s="14" t="str">
        <f>(IF(G203&gt;'admin BN40-100'!$C$23,'admin BN40-100'!$B$23,(IF(G203&gt;'admin BN40-100'!$C$22,'admin BN40-100'!$B$22,(IF(G203&gt;'admin BN40-100'!$C$21,'admin BN40-100'!$B$21,(IF(G203&gt;'admin BN40-100'!$C$20,'admin BN40-100'!$B$20,IF(G203&gt;'admin BN40-100'!$C$19,'admin BN40-100'!$B$19,"")))))))))</f>
        <v/>
      </c>
      <c r="Q203" s="14" t="str">
        <f t="shared" si="6"/>
        <v/>
      </c>
      <c r="R203" s="14">
        <f t="shared" si="7"/>
        <v>5</v>
      </c>
      <c r="S203" s="15" t="str">
        <f xml:space="preserve">
IF($R203&gt;0,"Fill in all required fields",
IF($I203&lt;40,"CLO not suitable for this sheet. Please check BN&lt;40 sheet",
IF($I203&gt;100,"CLO not suitable for this sheet. Please check BN &gt;100 sheet",
IF(ISERROR(VLOOKUP(Q203,'admin BN40-100'!J$6:M$89,4,FALSE)),"",VLOOKUP(Q203,'admin BN40-100'!J$6:M$89,4,FALSE)))))</f>
        <v>Fill in all required fields</v>
      </c>
    </row>
    <row r="204" spans="2:19" ht="15">
      <c r="B204" s="10">
        <v>199</v>
      </c>
      <c r="C204" s="41"/>
      <c r="D204" s="42"/>
      <c r="E204" s="42"/>
      <c r="F204" s="42"/>
      <c r="G204" s="42"/>
      <c r="H204" s="42"/>
      <c r="I204" s="42"/>
      <c r="J204" s="42"/>
      <c r="K204" s="42"/>
      <c r="L204" s="42"/>
      <c r="M204" s="11" t="str">
        <f>(IF(F204&gt;'admin BN40-100'!$C$41,'admin BN40-100'!$B$41,(IF(F204&gt;'admin BN40-100'!$C$40,'admin BN40-100'!$B$40,(IF(F204&gt;'admin BN40-100'!$C$39,'admin BN40-100'!$B$39,(IF(F204&gt;'admin BN40-100'!$C$38,'admin BN40-100'!$B$38,(IF(F204&gt;'admin BN40-100'!$C$37,'admin BN40-100'!$B$37,(IF(F204&gt;'admin BN40-100'!$C$36,'admin BN40-100'!$B$36,(IF(F204&gt;'admin BN40-100'!$C$35,'admin BN40-100'!$B$35,(IF(F204&gt;'admin BN40-100'!$C$34,'admin BN40-100'!$B$34,(IF(F204&gt;'admin BN40-100'!$C$33,'admin BN40-100'!$B$33,(IF(F204&gt;'admin BN40-100'!$C$32,'admin BN40-100'!$B$32,(IF(F204&gt;'admin BN40-100'!$C$31,'admin BN40-100'!$B$31,(IF(F204&gt;'admin BN40-100'!$C$30,'admin BN40-100'!$B$30,(IF(F204&gt;'admin BN40-100'!$C$29,'admin BN40-100'!$B$29,IF(F204="","",'admin BN40-100'!$B$28)))))))))))))))))))))))))))</f>
        <v/>
      </c>
      <c r="N204" s="12" t="str">
        <f>IF(ISBLANK(K204),"",IF(K204&gt;'admin BN40-100'!$D$6,"Trouble",IF(K204&gt;'admin BN40-100'!$E$6,"Safe",IF(K204&gt;'admin BN40-100'!$F$6,"Alert",IF(K204&gt;='admin BN40-100'!$G$6,"Danger","")))))</f>
        <v/>
      </c>
      <c r="O204" s="13" t="str">
        <f>IF(ISBLANK(L204),"",IF(L204&gt;'admin BN40-100'!$G$7,"Danger",IF(L204&gt;'admin BN40-100'!$F$7,"Alert",IF(L204&gt;='admin BN40-100'!$E$7,"Safe",""))))</f>
        <v/>
      </c>
      <c r="P204" s="14" t="str">
        <f>(IF(G204&gt;'admin BN40-100'!$C$23,'admin BN40-100'!$B$23,(IF(G204&gt;'admin BN40-100'!$C$22,'admin BN40-100'!$B$22,(IF(G204&gt;'admin BN40-100'!$C$21,'admin BN40-100'!$B$21,(IF(G204&gt;'admin BN40-100'!$C$20,'admin BN40-100'!$B$20,IF(G204&gt;'admin BN40-100'!$C$19,'admin BN40-100'!$B$19,"")))))))))</f>
        <v/>
      </c>
      <c r="Q204" s="14" t="str">
        <f t="shared" si="6"/>
        <v/>
      </c>
      <c r="R204" s="14">
        <f t="shared" si="7"/>
        <v>5</v>
      </c>
      <c r="S204" s="15" t="str">
        <f xml:space="preserve">
IF($R204&gt;0,"Fill in all required fields",
IF($I204&lt;40,"CLO not suitable for this sheet. Please check BN&lt;40 sheet",
IF($I204&gt;100,"CLO not suitable for this sheet. Please check BN &gt;100 sheet",
IF(ISERROR(VLOOKUP(Q204,'admin BN40-100'!J$6:M$89,4,FALSE)),"",VLOOKUP(Q204,'admin BN40-100'!J$6:M$89,4,FALSE)))))</f>
        <v>Fill in all required fields</v>
      </c>
    </row>
    <row r="205" spans="2:19" ht="15">
      <c r="B205" s="10">
        <v>200</v>
      </c>
      <c r="C205" s="41"/>
      <c r="D205" s="42"/>
      <c r="E205" s="42"/>
      <c r="F205" s="42"/>
      <c r="G205" s="42"/>
      <c r="H205" s="42"/>
      <c r="I205" s="42"/>
      <c r="J205" s="42"/>
      <c r="K205" s="42"/>
      <c r="L205" s="42"/>
      <c r="M205" s="11" t="str">
        <f>(IF(F205&gt;'admin BN40-100'!$C$41,'admin BN40-100'!$B$41,(IF(F205&gt;'admin BN40-100'!$C$40,'admin BN40-100'!$B$40,(IF(F205&gt;'admin BN40-100'!$C$39,'admin BN40-100'!$B$39,(IF(F205&gt;'admin BN40-100'!$C$38,'admin BN40-100'!$B$38,(IF(F205&gt;'admin BN40-100'!$C$37,'admin BN40-100'!$B$37,(IF(F205&gt;'admin BN40-100'!$C$36,'admin BN40-100'!$B$36,(IF(F205&gt;'admin BN40-100'!$C$35,'admin BN40-100'!$B$35,(IF(F205&gt;'admin BN40-100'!$C$34,'admin BN40-100'!$B$34,(IF(F205&gt;'admin BN40-100'!$C$33,'admin BN40-100'!$B$33,(IF(F205&gt;'admin BN40-100'!$C$32,'admin BN40-100'!$B$32,(IF(F205&gt;'admin BN40-100'!$C$31,'admin BN40-100'!$B$31,(IF(F205&gt;'admin BN40-100'!$C$30,'admin BN40-100'!$B$30,(IF(F205&gt;'admin BN40-100'!$C$29,'admin BN40-100'!$B$29,IF(F205="","",'admin BN40-100'!$B$28)))))))))))))))))))))))))))</f>
        <v/>
      </c>
      <c r="N205" s="12" t="str">
        <f>IF(ISBLANK(K205),"",IF(K205&gt;'admin BN40-100'!$D$6,"Trouble",IF(K205&gt;'admin BN40-100'!$E$6,"Safe",IF(K205&gt;'admin BN40-100'!$F$6,"Alert",IF(K205&gt;='admin BN40-100'!$G$6,"Danger","")))))</f>
        <v/>
      </c>
      <c r="O205" s="13" t="str">
        <f>IF(ISBLANK(L205),"",IF(L205&gt;'admin BN40-100'!$G$7,"Danger",IF(L205&gt;'admin BN40-100'!$F$7,"Alert",IF(L205&gt;='admin BN40-100'!$E$7,"Safe",""))))</f>
        <v/>
      </c>
      <c r="P205" s="14" t="str">
        <f>(IF(G205&gt;'admin BN40-100'!$C$23,'admin BN40-100'!$B$23,(IF(G205&gt;'admin BN40-100'!$C$22,'admin BN40-100'!$B$22,(IF(G205&gt;'admin BN40-100'!$C$21,'admin BN40-100'!$B$21,(IF(G205&gt;'admin BN40-100'!$C$20,'admin BN40-100'!$B$20,IF(G205&gt;'admin BN40-100'!$C$19,'admin BN40-100'!$B$19,"")))))))))</f>
        <v/>
      </c>
      <c r="Q205" s="14" t="str">
        <f t="shared" si="6"/>
        <v/>
      </c>
      <c r="R205" s="14">
        <f t="shared" si="7"/>
        <v>5</v>
      </c>
      <c r="S205" s="15" t="str">
        <f xml:space="preserve">
IF($R205&gt;0,"Fill in all required fields",
IF($I205&lt;40,"CLO not suitable for this sheet. Please check BN&lt;40 sheet",
IF($I205&gt;100,"CLO not suitable for this sheet. Please check BN &gt;100 sheet",
IF(ISERROR(VLOOKUP(Q205,'admin BN40-100'!J$6:M$89,4,FALSE)),"",VLOOKUP(Q205,'admin BN40-100'!J$6:M$89,4,FALSE)))))</f>
        <v>Fill in all required fields</v>
      </c>
    </row>
    <row r="206" spans="2:19" ht="15">
      <c r="B206" s="10">
        <v>201</v>
      </c>
      <c r="C206" s="41"/>
      <c r="D206" s="42"/>
      <c r="E206" s="42"/>
      <c r="F206" s="42"/>
      <c r="G206" s="42"/>
      <c r="H206" s="42"/>
      <c r="I206" s="42"/>
      <c r="J206" s="42"/>
      <c r="K206" s="42"/>
      <c r="L206" s="42"/>
      <c r="M206" s="11" t="str">
        <f>(IF(F206&gt;'admin BN40-100'!$C$41,'admin BN40-100'!$B$41,(IF(F206&gt;'admin BN40-100'!$C$40,'admin BN40-100'!$B$40,(IF(F206&gt;'admin BN40-100'!$C$39,'admin BN40-100'!$B$39,(IF(F206&gt;'admin BN40-100'!$C$38,'admin BN40-100'!$B$38,(IF(F206&gt;'admin BN40-100'!$C$37,'admin BN40-100'!$B$37,(IF(F206&gt;'admin BN40-100'!$C$36,'admin BN40-100'!$B$36,(IF(F206&gt;'admin BN40-100'!$C$35,'admin BN40-100'!$B$35,(IF(F206&gt;'admin BN40-100'!$C$34,'admin BN40-100'!$B$34,(IF(F206&gt;'admin BN40-100'!$C$33,'admin BN40-100'!$B$33,(IF(F206&gt;'admin BN40-100'!$C$32,'admin BN40-100'!$B$32,(IF(F206&gt;'admin BN40-100'!$C$31,'admin BN40-100'!$B$31,(IF(F206&gt;'admin BN40-100'!$C$30,'admin BN40-100'!$B$30,(IF(F206&gt;'admin BN40-100'!$C$29,'admin BN40-100'!$B$29,IF(F206="","",'admin BN40-100'!$B$28)))))))))))))))))))))))))))</f>
        <v/>
      </c>
      <c r="N206" s="12" t="str">
        <f>IF(ISBLANK(K206),"",IF(K206&gt;'admin BN40-100'!$D$6,"Trouble",IF(K206&gt;'admin BN40-100'!$E$6,"Safe",IF(K206&gt;'admin BN40-100'!$F$6,"Alert",IF(K206&gt;='admin BN40-100'!$G$6,"Danger","")))))</f>
        <v/>
      </c>
      <c r="O206" s="13" t="str">
        <f>IF(ISBLANK(L206),"",IF(L206&gt;'admin BN40-100'!$G$7,"Danger",IF(L206&gt;'admin BN40-100'!$F$7,"Alert",IF(L206&gt;='admin BN40-100'!$E$7,"Safe",""))))</f>
        <v/>
      </c>
      <c r="P206" s="14" t="str">
        <f>(IF(G206&gt;'admin BN40-100'!$C$23,'admin BN40-100'!$B$23,(IF(G206&gt;'admin BN40-100'!$C$22,'admin BN40-100'!$B$22,(IF(G206&gt;'admin BN40-100'!$C$21,'admin BN40-100'!$B$21,(IF(G206&gt;'admin BN40-100'!$C$20,'admin BN40-100'!$B$20,IF(G206&gt;'admin BN40-100'!$C$19,'admin BN40-100'!$B$19,"")))))))))</f>
        <v/>
      </c>
      <c r="Q206" s="14" t="str">
        <f t="shared" si="6"/>
        <v/>
      </c>
      <c r="R206" s="14">
        <f t="shared" si="7"/>
        <v>5</v>
      </c>
      <c r="S206" s="15" t="str">
        <f xml:space="preserve">
IF($R206&gt;0,"Fill in all required fields",
IF($I206&lt;40,"CLO not suitable for this sheet. Please check BN&lt;40 sheet",
IF($I206&gt;100,"CLO not suitable for this sheet. Please check BN &gt;100 sheet",
IF(ISERROR(VLOOKUP(Q206,'admin BN40-100'!J$6:M$89,4,FALSE)),"",VLOOKUP(Q206,'admin BN40-100'!J$6:M$89,4,FALSE)))))</f>
        <v>Fill in all required fields</v>
      </c>
    </row>
    <row r="207" spans="2:19" ht="15">
      <c r="B207" s="10">
        <v>202</v>
      </c>
      <c r="C207" s="41"/>
      <c r="D207" s="42"/>
      <c r="E207" s="42"/>
      <c r="F207" s="42"/>
      <c r="G207" s="42"/>
      <c r="H207" s="42"/>
      <c r="I207" s="42"/>
      <c r="J207" s="42"/>
      <c r="K207" s="42"/>
      <c r="L207" s="42"/>
      <c r="M207" s="11" t="str">
        <f>(IF(F207&gt;'admin BN40-100'!$C$41,'admin BN40-100'!$B$41,(IF(F207&gt;'admin BN40-100'!$C$40,'admin BN40-100'!$B$40,(IF(F207&gt;'admin BN40-100'!$C$39,'admin BN40-100'!$B$39,(IF(F207&gt;'admin BN40-100'!$C$38,'admin BN40-100'!$B$38,(IF(F207&gt;'admin BN40-100'!$C$37,'admin BN40-100'!$B$37,(IF(F207&gt;'admin BN40-100'!$C$36,'admin BN40-100'!$B$36,(IF(F207&gt;'admin BN40-100'!$C$35,'admin BN40-100'!$B$35,(IF(F207&gt;'admin BN40-100'!$C$34,'admin BN40-100'!$B$34,(IF(F207&gt;'admin BN40-100'!$C$33,'admin BN40-100'!$B$33,(IF(F207&gt;'admin BN40-100'!$C$32,'admin BN40-100'!$B$32,(IF(F207&gt;'admin BN40-100'!$C$31,'admin BN40-100'!$B$31,(IF(F207&gt;'admin BN40-100'!$C$30,'admin BN40-100'!$B$30,(IF(F207&gt;'admin BN40-100'!$C$29,'admin BN40-100'!$B$29,IF(F207="","",'admin BN40-100'!$B$28)))))))))))))))))))))))))))</f>
        <v/>
      </c>
      <c r="N207" s="12" t="str">
        <f>IF(ISBLANK(K207),"",IF(K207&gt;'admin BN40-100'!$D$6,"Trouble",IF(K207&gt;'admin BN40-100'!$E$6,"Safe",IF(K207&gt;'admin BN40-100'!$F$6,"Alert",IF(K207&gt;='admin BN40-100'!$G$6,"Danger","")))))</f>
        <v/>
      </c>
      <c r="O207" s="13" t="str">
        <f>IF(ISBLANK(L207),"",IF(L207&gt;'admin BN40-100'!$G$7,"Danger",IF(L207&gt;'admin BN40-100'!$F$7,"Alert",IF(L207&gt;='admin BN40-100'!$E$7,"Safe",""))))</f>
        <v/>
      </c>
      <c r="P207" s="14" t="str">
        <f>(IF(G207&gt;'admin BN40-100'!$C$23,'admin BN40-100'!$B$23,(IF(G207&gt;'admin BN40-100'!$C$22,'admin BN40-100'!$B$22,(IF(G207&gt;'admin BN40-100'!$C$21,'admin BN40-100'!$B$21,(IF(G207&gt;'admin BN40-100'!$C$20,'admin BN40-100'!$B$20,IF(G207&gt;'admin BN40-100'!$C$19,'admin BN40-100'!$B$19,"")))))))))</f>
        <v/>
      </c>
      <c r="Q207" s="14" t="str">
        <f t="shared" si="6"/>
        <v/>
      </c>
      <c r="R207" s="14">
        <f t="shared" si="7"/>
        <v>5</v>
      </c>
      <c r="S207" s="15" t="str">
        <f xml:space="preserve">
IF($R207&gt;0,"Fill in all required fields",
IF($I207&lt;40,"CLO not suitable for this sheet. Please check BN&lt;40 sheet",
IF($I207&gt;100,"CLO not suitable for this sheet. Please check BN &gt;100 sheet",
IF(ISERROR(VLOOKUP(Q207,'admin BN40-100'!J$6:M$89,4,FALSE)),"",VLOOKUP(Q207,'admin BN40-100'!J$6:M$89,4,FALSE)))))</f>
        <v>Fill in all required fields</v>
      </c>
    </row>
    <row r="208" spans="2:19" ht="15">
      <c r="B208" s="10">
        <v>203</v>
      </c>
      <c r="C208" s="41"/>
      <c r="D208" s="42"/>
      <c r="E208" s="42"/>
      <c r="F208" s="42"/>
      <c r="G208" s="42"/>
      <c r="H208" s="42"/>
      <c r="I208" s="42"/>
      <c r="J208" s="42"/>
      <c r="K208" s="42"/>
      <c r="L208" s="42"/>
      <c r="M208" s="11" t="str">
        <f>(IF(F208&gt;'admin BN40-100'!$C$41,'admin BN40-100'!$B$41,(IF(F208&gt;'admin BN40-100'!$C$40,'admin BN40-100'!$B$40,(IF(F208&gt;'admin BN40-100'!$C$39,'admin BN40-100'!$B$39,(IF(F208&gt;'admin BN40-100'!$C$38,'admin BN40-100'!$B$38,(IF(F208&gt;'admin BN40-100'!$C$37,'admin BN40-100'!$B$37,(IF(F208&gt;'admin BN40-100'!$C$36,'admin BN40-100'!$B$36,(IF(F208&gt;'admin BN40-100'!$C$35,'admin BN40-100'!$B$35,(IF(F208&gt;'admin BN40-100'!$C$34,'admin BN40-100'!$B$34,(IF(F208&gt;'admin BN40-100'!$C$33,'admin BN40-100'!$B$33,(IF(F208&gt;'admin BN40-100'!$C$32,'admin BN40-100'!$B$32,(IF(F208&gt;'admin BN40-100'!$C$31,'admin BN40-100'!$B$31,(IF(F208&gt;'admin BN40-100'!$C$30,'admin BN40-100'!$B$30,(IF(F208&gt;'admin BN40-100'!$C$29,'admin BN40-100'!$B$29,IF(F208="","",'admin BN40-100'!$B$28)))))))))))))))))))))))))))</f>
        <v/>
      </c>
      <c r="N208" s="12" t="str">
        <f>IF(ISBLANK(K208),"",IF(K208&gt;'admin BN40-100'!$D$6,"Trouble",IF(K208&gt;'admin BN40-100'!$E$6,"Safe",IF(K208&gt;'admin BN40-100'!$F$6,"Alert",IF(K208&gt;='admin BN40-100'!$G$6,"Danger","")))))</f>
        <v/>
      </c>
      <c r="O208" s="13" t="str">
        <f>IF(ISBLANK(L208),"",IF(L208&gt;'admin BN40-100'!$G$7,"Danger",IF(L208&gt;'admin BN40-100'!$F$7,"Alert",IF(L208&gt;='admin BN40-100'!$E$7,"Safe",""))))</f>
        <v/>
      </c>
      <c r="P208" s="14" t="str">
        <f>(IF(G208&gt;'admin BN40-100'!$C$23,'admin BN40-100'!$B$23,(IF(G208&gt;'admin BN40-100'!$C$22,'admin BN40-100'!$B$22,(IF(G208&gt;'admin BN40-100'!$C$21,'admin BN40-100'!$B$21,(IF(G208&gt;'admin BN40-100'!$C$20,'admin BN40-100'!$B$20,IF(G208&gt;'admin BN40-100'!$C$19,'admin BN40-100'!$B$19,"")))))))))</f>
        <v/>
      </c>
      <c r="Q208" s="14" t="str">
        <f t="shared" si="6"/>
        <v/>
      </c>
      <c r="R208" s="14">
        <f t="shared" si="7"/>
        <v>5</v>
      </c>
      <c r="S208" s="15" t="str">
        <f xml:space="preserve">
IF($R208&gt;0,"Fill in all required fields",
IF($I208&lt;40,"CLO not suitable for this sheet. Please check BN&lt;40 sheet",
IF($I208&gt;100,"CLO not suitable for this sheet. Please check BN &gt;100 sheet",
IF(ISERROR(VLOOKUP(Q208,'admin BN40-100'!J$6:M$89,4,FALSE)),"",VLOOKUP(Q208,'admin BN40-100'!J$6:M$89,4,FALSE)))))</f>
        <v>Fill in all required fields</v>
      </c>
    </row>
    <row r="209" spans="2:19" ht="15">
      <c r="B209" s="10">
        <v>204</v>
      </c>
      <c r="C209" s="41"/>
      <c r="D209" s="42"/>
      <c r="E209" s="42"/>
      <c r="F209" s="42"/>
      <c r="G209" s="42"/>
      <c r="H209" s="42"/>
      <c r="I209" s="42"/>
      <c r="J209" s="42"/>
      <c r="K209" s="42"/>
      <c r="L209" s="42"/>
      <c r="M209" s="11" t="str">
        <f>(IF(F209&gt;'admin BN40-100'!$C$41,'admin BN40-100'!$B$41,(IF(F209&gt;'admin BN40-100'!$C$40,'admin BN40-100'!$B$40,(IF(F209&gt;'admin BN40-100'!$C$39,'admin BN40-100'!$B$39,(IF(F209&gt;'admin BN40-100'!$C$38,'admin BN40-100'!$B$38,(IF(F209&gt;'admin BN40-100'!$C$37,'admin BN40-100'!$B$37,(IF(F209&gt;'admin BN40-100'!$C$36,'admin BN40-100'!$B$36,(IF(F209&gt;'admin BN40-100'!$C$35,'admin BN40-100'!$B$35,(IF(F209&gt;'admin BN40-100'!$C$34,'admin BN40-100'!$B$34,(IF(F209&gt;'admin BN40-100'!$C$33,'admin BN40-100'!$B$33,(IF(F209&gt;'admin BN40-100'!$C$32,'admin BN40-100'!$B$32,(IF(F209&gt;'admin BN40-100'!$C$31,'admin BN40-100'!$B$31,(IF(F209&gt;'admin BN40-100'!$C$30,'admin BN40-100'!$B$30,(IF(F209&gt;'admin BN40-100'!$C$29,'admin BN40-100'!$B$29,IF(F209="","",'admin BN40-100'!$B$28)))))))))))))))))))))))))))</f>
        <v/>
      </c>
      <c r="N209" s="12" t="str">
        <f>IF(ISBLANK(K209),"",IF(K209&gt;'admin BN40-100'!$D$6,"Trouble",IF(K209&gt;'admin BN40-100'!$E$6,"Safe",IF(K209&gt;'admin BN40-100'!$F$6,"Alert",IF(K209&gt;='admin BN40-100'!$G$6,"Danger","")))))</f>
        <v/>
      </c>
      <c r="O209" s="13" t="str">
        <f>IF(ISBLANK(L209),"",IF(L209&gt;'admin BN40-100'!$G$7,"Danger",IF(L209&gt;'admin BN40-100'!$F$7,"Alert",IF(L209&gt;='admin BN40-100'!$E$7,"Safe",""))))</f>
        <v/>
      </c>
      <c r="P209" s="14" t="str">
        <f>(IF(G209&gt;'admin BN40-100'!$C$23,'admin BN40-100'!$B$23,(IF(G209&gt;'admin BN40-100'!$C$22,'admin BN40-100'!$B$22,(IF(G209&gt;'admin BN40-100'!$C$21,'admin BN40-100'!$B$21,(IF(G209&gt;'admin BN40-100'!$C$20,'admin BN40-100'!$B$20,IF(G209&gt;'admin BN40-100'!$C$19,'admin BN40-100'!$B$19,"")))))))))</f>
        <v/>
      </c>
      <c r="Q209" s="14" t="str">
        <f t="shared" si="6"/>
        <v/>
      </c>
      <c r="R209" s="14">
        <f t="shared" si="7"/>
        <v>5</v>
      </c>
      <c r="S209" s="15" t="str">
        <f xml:space="preserve">
IF($R209&gt;0,"Fill in all required fields",
IF($I209&lt;40,"CLO not suitable for this sheet. Please check BN&lt;40 sheet",
IF($I209&gt;100,"CLO not suitable for this sheet. Please check BN &gt;100 sheet",
IF(ISERROR(VLOOKUP(Q209,'admin BN40-100'!J$6:M$89,4,FALSE)),"",VLOOKUP(Q209,'admin BN40-100'!J$6:M$89,4,FALSE)))))</f>
        <v>Fill in all required fields</v>
      </c>
    </row>
    <row r="210" spans="2:19" ht="15">
      <c r="B210" s="10">
        <v>205</v>
      </c>
      <c r="C210" s="41"/>
      <c r="D210" s="42"/>
      <c r="E210" s="42"/>
      <c r="F210" s="42"/>
      <c r="G210" s="42"/>
      <c r="H210" s="42"/>
      <c r="I210" s="42"/>
      <c r="J210" s="42"/>
      <c r="K210" s="42"/>
      <c r="L210" s="42"/>
      <c r="M210" s="11" t="str">
        <f>(IF(F210&gt;'admin BN40-100'!$C$41,'admin BN40-100'!$B$41,(IF(F210&gt;'admin BN40-100'!$C$40,'admin BN40-100'!$B$40,(IF(F210&gt;'admin BN40-100'!$C$39,'admin BN40-100'!$B$39,(IF(F210&gt;'admin BN40-100'!$C$38,'admin BN40-100'!$B$38,(IF(F210&gt;'admin BN40-100'!$C$37,'admin BN40-100'!$B$37,(IF(F210&gt;'admin BN40-100'!$C$36,'admin BN40-100'!$B$36,(IF(F210&gt;'admin BN40-100'!$C$35,'admin BN40-100'!$B$35,(IF(F210&gt;'admin BN40-100'!$C$34,'admin BN40-100'!$B$34,(IF(F210&gt;'admin BN40-100'!$C$33,'admin BN40-100'!$B$33,(IF(F210&gt;'admin BN40-100'!$C$32,'admin BN40-100'!$B$32,(IF(F210&gt;'admin BN40-100'!$C$31,'admin BN40-100'!$B$31,(IF(F210&gt;'admin BN40-100'!$C$30,'admin BN40-100'!$B$30,(IF(F210&gt;'admin BN40-100'!$C$29,'admin BN40-100'!$B$29,IF(F210="","",'admin BN40-100'!$B$28)))))))))))))))))))))))))))</f>
        <v/>
      </c>
      <c r="N210" s="12" t="str">
        <f>IF(ISBLANK(K210),"",IF(K210&gt;'admin BN40-100'!$D$6,"Trouble",IF(K210&gt;'admin BN40-100'!$E$6,"Safe",IF(K210&gt;'admin BN40-100'!$F$6,"Alert",IF(K210&gt;='admin BN40-100'!$G$6,"Danger","")))))</f>
        <v/>
      </c>
      <c r="O210" s="13" t="str">
        <f>IF(ISBLANK(L210),"",IF(L210&gt;'admin BN40-100'!$G$7,"Danger",IF(L210&gt;'admin BN40-100'!$F$7,"Alert",IF(L210&gt;='admin BN40-100'!$E$7,"Safe",""))))</f>
        <v/>
      </c>
      <c r="P210" s="14" t="str">
        <f>(IF(G210&gt;'admin BN40-100'!$C$23,'admin BN40-100'!$B$23,(IF(G210&gt;'admin BN40-100'!$C$22,'admin BN40-100'!$B$22,(IF(G210&gt;'admin BN40-100'!$C$21,'admin BN40-100'!$B$21,(IF(G210&gt;'admin BN40-100'!$C$20,'admin BN40-100'!$B$20,IF(G210&gt;'admin BN40-100'!$C$19,'admin BN40-100'!$B$19,"")))))))))</f>
        <v/>
      </c>
      <c r="Q210" s="14" t="str">
        <f t="shared" si="6"/>
        <v/>
      </c>
      <c r="R210" s="14">
        <f t="shared" si="7"/>
        <v>5</v>
      </c>
      <c r="S210" s="15" t="str">
        <f xml:space="preserve">
IF($R210&gt;0,"Fill in all required fields",
IF($I210&lt;40,"CLO not suitable for this sheet. Please check BN&lt;40 sheet",
IF($I210&gt;100,"CLO not suitable for this sheet. Please check BN &gt;100 sheet",
IF(ISERROR(VLOOKUP(Q210,'admin BN40-100'!J$6:M$89,4,FALSE)),"",VLOOKUP(Q210,'admin BN40-100'!J$6:M$89,4,FALSE)))))</f>
        <v>Fill in all required fields</v>
      </c>
    </row>
    <row r="211" spans="2:19" ht="15">
      <c r="B211" s="10">
        <v>206</v>
      </c>
      <c r="C211" s="41"/>
      <c r="D211" s="42"/>
      <c r="E211" s="42"/>
      <c r="F211" s="42"/>
      <c r="G211" s="42"/>
      <c r="H211" s="42"/>
      <c r="I211" s="42"/>
      <c r="J211" s="42"/>
      <c r="K211" s="42"/>
      <c r="L211" s="42"/>
      <c r="M211" s="11" t="str">
        <f>(IF(F211&gt;'admin BN40-100'!$C$41,'admin BN40-100'!$B$41,(IF(F211&gt;'admin BN40-100'!$C$40,'admin BN40-100'!$B$40,(IF(F211&gt;'admin BN40-100'!$C$39,'admin BN40-100'!$B$39,(IF(F211&gt;'admin BN40-100'!$C$38,'admin BN40-100'!$B$38,(IF(F211&gt;'admin BN40-100'!$C$37,'admin BN40-100'!$B$37,(IF(F211&gt;'admin BN40-100'!$C$36,'admin BN40-100'!$B$36,(IF(F211&gt;'admin BN40-100'!$C$35,'admin BN40-100'!$B$35,(IF(F211&gt;'admin BN40-100'!$C$34,'admin BN40-100'!$B$34,(IF(F211&gt;'admin BN40-100'!$C$33,'admin BN40-100'!$B$33,(IF(F211&gt;'admin BN40-100'!$C$32,'admin BN40-100'!$B$32,(IF(F211&gt;'admin BN40-100'!$C$31,'admin BN40-100'!$B$31,(IF(F211&gt;'admin BN40-100'!$C$30,'admin BN40-100'!$B$30,(IF(F211&gt;'admin BN40-100'!$C$29,'admin BN40-100'!$B$29,IF(F211="","",'admin BN40-100'!$B$28)))))))))))))))))))))))))))</f>
        <v/>
      </c>
      <c r="N211" s="12" t="str">
        <f>IF(ISBLANK(K211),"",IF(K211&gt;'admin BN40-100'!$D$6,"Trouble",IF(K211&gt;'admin BN40-100'!$E$6,"Safe",IF(K211&gt;'admin BN40-100'!$F$6,"Alert",IF(K211&gt;='admin BN40-100'!$G$6,"Danger","")))))</f>
        <v/>
      </c>
      <c r="O211" s="13" t="str">
        <f>IF(ISBLANK(L211),"",IF(L211&gt;'admin BN40-100'!$G$7,"Danger",IF(L211&gt;'admin BN40-100'!$F$7,"Alert",IF(L211&gt;='admin BN40-100'!$E$7,"Safe",""))))</f>
        <v/>
      </c>
      <c r="P211" s="14" t="str">
        <f>(IF(G211&gt;'admin BN40-100'!$C$23,'admin BN40-100'!$B$23,(IF(G211&gt;'admin BN40-100'!$C$22,'admin BN40-100'!$B$22,(IF(G211&gt;'admin BN40-100'!$C$21,'admin BN40-100'!$B$21,(IF(G211&gt;'admin BN40-100'!$C$20,'admin BN40-100'!$B$20,IF(G211&gt;'admin BN40-100'!$C$19,'admin BN40-100'!$B$19,"")))))))))</f>
        <v/>
      </c>
      <c r="Q211" s="14" t="str">
        <f t="shared" si="6"/>
        <v/>
      </c>
      <c r="R211" s="14">
        <f t="shared" si="7"/>
        <v>5</v>
      </c>
      <c r="S211" s="15" t="str">
        <f xml:space="preserve">
IF($R211&gt;0,"Fill in all required fields",
IF($I211&lt;40,"CLO not suitable for this sheet. Please check BN&lt;40 sheet",
IF($I211&gt;100,"CLO not suitable for this sheet. Please check BN &gt;100 sheet",
IF(ISERROR(VLOOKUP(Q211,'admin BN40-100'!J$6:M$89,4,FALSE)),"",VLOOKUP(Q211,'admin BN40-100'!J$6:M$89,4,FALSE)))))</f>
        <v>Fill in all required fields</v>
      </c>
    </row>
    <row r="212" spans="2:19" ht="15">
      <c r="B212" s="10">
        <v>207</v>
      </c>
      <c r="C212" s="41"/>
      <c r="D212" s="42"/>
      <c r="E212" s="42"/>
      <c r="F212" s="42"/>
      <c r="G212" s="42"/>
      <c r="H212" s="42"/>
      <c r="I212" s="42"/>
      <c r="J212" s="42"/>
      <c r="K212" s="42"/>
      <c r="L212" s="42"/>
      <c r="M212" s="11" t="str">
        <f>(IF(F212&gt;'admin BN40-100'!$C$41,'admin BN40-100'!$B$41,(IF(F212&gt;'admin BN40-100'!$C$40,'admin BN40-100'!$B$40,(IF(F212&gt;'admin BN40-100'!$C$39,'admin BN40-100'!$B$39,(IF(F212&gt;'admin BN40-100'!$C$38,'admin BN40-100'!$B$38,(IF(F212&gt;'admin BN40-100'!$C$37,'admin BN40-100'!$B$37,(IF(F212&gt;'admin BN40-100'!$C$36,'admin BN40-100'!$B$36,(IF(F212&gt;'admin BN40-100'!$C$35,'admin BN40-100'!$B$35,(IF(F212&gt;'admin BN40-100'!$C$34,'admin BN40-100'!$B$34,(IF(F212&gt;'admin BN40-100'!$C$33,'admin BN40-100'!$B$33,(IF(F212&gt;'admin BN40-100'!$C$32,'admin BN40-100'!$B$32,(IF(F212&gt;'admin BN40-100'!$C$31,'admin BN40-100'!$B$31,(IF(F212&gt;'admin BN40-100'!$C$30,'admin BN40-100'!$B$30,(IF(F212&gt;'admin BN40-100'!$C$29,'admin BN40-100'!$B$29,IF(F212="","",'admin BN40-100'!$B$28)))))))))))))))))))))))))))</f>
        <v/>
      </c>
      <c r="N212" s="12" t="str">
        <f>IF(ISBLANK(K212),"",IF(K212&gt;'admin BN40-100'!$D$6,"Trouble",IF(K212&gt;'admin BN40-100'!$E$6,"Safe",IF(K212&gt;'admin BN40-100'!$F$6,"Alert",IF(K212&gt;='admin BN40-100'!$G$6,"Danger","")))))</f>
        <v/>
      </c>
      <c r="O212" s="13" t="str">
        <f>IF(ISBLANK(L212),"",IF(L212&gt;'admin BN40-100'!$G$7,"Danger",IF(L212&gt;'admin BN40-100'!$F$7,"Alert",IF(L212&gt;='admin BN40-100'!$E$7,"Safe",""))))</f>
        <v/>
      </c>
      <c r="P212" s="14" t="str">
        <f>(IF(G212&gt;'admin BN40-100'!$C$23,'admin BN40-100'!$B$23,(IF(G212&gt;'admin BN40-100'!$C$22,'admin BN40-100'!$B$22,(IF(G212&gt;'admin BN40-100'!$C$21,'admin BN40-100'!$B$21,(IF(G212&gt;'admin BN40-100'!$C$20,'admin BN40-100'!$B$20,IF(G212&gt;'admin BN40-100'!$C$19,'admin BN40-100'!$B$19,"")))))))))</f>
        <v/>
      </c>
      <c r="Q212" s="14" t="str">
        <f t="shared" si="6"/>
        <v/>
      </c>
      <c r="R212" s="14">
        <f t="shared" si="7"/>
        <v>5</v>
      </c>
      <c r="S212" s="15" t="str">
        <f xml:space="preserve">
IF($R212&gt;0,"Fill in all required fields",
IF($I212&lt;40,"CLO not suitable for this sheet. Please check BN&lt;40 sheet",
IF($I212&gt;100,"CLO not suitable for this sheet. Please check BN &gt;100 sheet",
IF(ISERROR(VLOOKUP(Q212,'admin BN40-100'!J$6:M$89,4,FALSE)),"",VLOOKUP(Q212,'admin BN40-100'!J$6:M$89,4,FALSE)))))</f>
        <v>Fill in all required fields</v>
      </c>
    </row>
    <row r="213" spans="2:19" ht="15">
      <c r="B213" s="10">
        <v>208</v>
      </c>
      <c r="C213" s="41"/>
      <c r="D213" s="42"/>
      <c r="E213" s="42"/>
      <c r="F213" s="42"/>
      <c r="G213" s="42"/>
      <c r="H213" s="42"/>
      <c r="I213" s="42"/>
      <c r="J213" s="42"/>
      <c r="K213" s="42"/>
      <c r="L213" s="42"/>
      <c r="M213" s="11" t="str">
        <f>(IF(F213&gt;'admin BN40-100'!$C$41,'admin BN40-100'!$B$41,(IF(F213&gt;'admin BN40-100'!$C$40,'admin BN40-100'!$B$40,(IF(F213&gt;'admin BN40-100'!$C$39,'admin BN40-100'!$B$39,(IF(F213&gt;'admin BN40-100'!$C$38,'admin BN40-100'!$B$38,(IF(F213&gt;'admin BN40-100'!$C$37,'admin BN40-100'!$B$37,(IF(F213&gt;'admin BN40-100'!$C$36,'admin BN40-100'!$B$36,(IF(F213&gt;'admin BN40-100'!$C$35,'admin BN40-100'!$B$35,(IF(F213&gt;'admin BN40-100'!$C$34,'admin BN40-100'!$B$34,(IF(F213&gt;'admin BN40-100'!$C$33,'admin BN40-100'!$B$33,(IF(F213&gt;'admin BN40-100'!$C$32,'admin BN40-100'!$B$32,(IF(F213&gt;'admin BN40-100'!$C$31,'admin BN40-100'!$B$31,(IF(F213&gt;'admin BN40-100'!$C$30,'admin BN40-100'!$B$30,(IF(F213&gt;'admin BN40-100'!$C$29,'admin BN40-100'!$B$29,IF(F213="","",'admin BN40-100'!$B$28)))))))))))))))))))))))))))</f>
        <v/>
      </c>
      <c r="N213" s="12" t="str">
        <f>IF(ISBLANK(K213),"",IF(K213&gt;'admin BN40-100'!$D$6,"Trouble",IF(K213&gt;'admin BN40-100'!$E$6,"Safe",IF(K213&gt;'admin BN40-100'!$F$6,"Alert",IF(K213&gt;='admin BN40-100'!$G$6,"Danger","")))))</f>
        <v/>
      </c>
      <c r="O213" s="13" t="str">
        <f>IF(ISBLANK(L213),"",IF(L213&gt;'admin BN40-100'!$G$7,"Danger",IF(L213&gt;'admin BN40-100'!$F$7,"Alert",IF(L213&gt;='admin BN40-100'!$E$7,"Safe",""))))</f>
        <v/>
      </c>
      <c r="P213" s="14" t="str">
        <f>(IF(G213&gt;'admin BN40-100'!$C$23,'admin BN40-100'!$B$23,(IF(G213&gt;'admin BN40-100'!$C$22,'admin BN40-100'!$B$22,(IF(G213&gt;'admin BN40-100'!$C$21,'admin BN40-100'!$B$21,(IF(G213&gt;'admin BN40-100'!$C$20,'admin BN40-100'!$B$20,IF(G213&gt;'admin BN40-100'!$C$19,'admin BN40-100'!$B$19,"")))))))))</f>
        <v/>
      </c>
      <c r="Q213" s="14" t="str">
        <f t="shared" si="6"/>
        <v/>
      </c>
      <c r="R213" s="14">
        <f t="shared" si="7"/>
        <v>5</v>
      </c>
      <c r="S213" s="15" t="str">
        <f xml:space="preserve">
IF($R213&gt;0,"Fill in all required fields",
IF($I213&lt;40,"CLO not suitable for this sheet. Please check BN&lt;40 sheet",
IF($I213&gt;100,"CLO not suitable for this sheet. Please check BN &gt;100 sheet",
IF(ISERROR(VLOOKUP(Q213,'admin BN40-100'!J$6:M$89,4,FALSE)),"",VLOOKUP(Q213,'admin BN40-100'!J$6:M$89,4,FALSE)))))</f>
        <v>Fill in all required fields</v>
      </c>
    </row>
    <row r="214" spans="2:19" ht="15">
      <c r="B214" s="10">
        <v>209</v>
      </c>
      <c r="C214" s="41"/>
      <c r="D214" s="42"/>
      <c r="E214" s="42"/>
      <c r="F214" s="42"/>
      <c r="G214" s="42"/>
      <c r="H214" s="42"/>
      <c r="I214" s="42"/>
      <c r="J214" s="42"/>
      <c r="K214" s="42"/>
      <c r="L214" s="42"/>
      <c r="M214" s="11" t="str">
        <f>(IF(F214&gt;'admin BN40-100'!$C$41,'admin BN40-100'!$B$41,(IF(F214&gt;'admin BN40-100'!$C$40,'admin BN40-100'!$B$40,(IF(F214&gt;'admin BN40-100'!$C$39,'admin BN40-100'!$B$39,(IF(F214&gt;'admin BN40-100'!$C$38,'admin BN40-100'!$B$38,(IF(F214&gt;'admin BN40-100'!$C$37,'admin BN40-100'!$B$37,(IF(F214&gt;'admin BN40-100'!$C$36,'admin BN40-100'!$B$36,(IF(F214&gt;'admin BN40-100'!$C$35,'admin BN40-100'!$B$35,(IF(F214&gt;'admin BN40-100'!$C$34,'admin BN40-100'!$B$34,(IF(F214&gt;'admin BN40-100'!$C$33,'admin BN40-100'!$B$33,(IF(F214&gt;'admin BN40-100'!$C$32,'admin BN40-100'!$B$32,(IF(F214&gt;'admin BN40-100'!$C$31,'admin BN40-100'!$B$31,(IF(F214&gt;'admin BN40-100'!$C$30,'admin BN40-100'!$B$30,(IF(F214&gt;'admin BN40-100'!$C$29,'admin BN40-100'!$B$29,IF(F214="","",'admin BN40-100'!$B$28)))))))))))))))))))))))))))</f>
        <v/>
      </c>
      <c r="N214" s="12" t="str">
        <f>IF(ISBLANK(K214),"",IF(K214&gt;'admin BN40-100'!$D$6,"Trouble",IF(K214&gt;'admin BN40-100'!$E$6,"Safe",IF(K214&gt;'admin BN40-100'!$F$6,"Alert",IF(K214&gt;='admin BN40-100'!$G$6,"Danger","")))))</f>
        <v/>
      </c>
      <c r="O214" s="13" t="str">
        <f>IF(ISBLANK(L214),"",IF(L214&gt;'admin BN40-100'!$G$7,"Danger",IF(L214&gt;'admin BN40-100'!$F$7,"Alert",IF(L214&gt;='admin BN40-100'!$E$7,"Safe",""))))</f>
        <v/>
      </c>
      <c r="P214" s="14" t="str">
        <f>(IF(G214&gt;'admin BN40-100'!$C$23,'admin BN40-100'!$B$23,(IF(G214&gt;'admin BN40-100'!$C$22,'admin BN40-100'!$B$22,(IF(G214&gt;'admin BN40-100'!$C$21,'admin BN40-100'!$B$21,(IF(G214&gt;'admin BN40-100'!$C$20,'admin BN40-100'!$B$20,IF(G214&gt;'admin BN40-100'!$C$19,'admin BN40-100'!$B$19,"")))))))))</f>
        <v/>
      </c>
      <c r="Q214" s="14" t="str">
        <f t="shared" si="6"/>
        <v/>
      </c>
      <c r="R214" s="14">
        <f t="shared" si="7"/>
        <v>5</v>
      </c>
      <c r="S214" s="15" t="str">
        <f xml:space="preserve">
IF($R214&gt;0,"Fill in all required fields",
IF($I214&lt;40,"CLO not suitable for this sheet. Please check BN&lt;40 sheet",
IF($I214&gt;100,"CLO not suitable for this sheet. Please check BN &gt;100 sheet",
IF(ISERROR(VLOOKUP(Q214,'admin BN40-100'!J$6:M$89,4,FALSE)),"",VLOOKUP(Q214,'admin BN40-100'!J$6:M$89,4,FALSE)))))</f>
        <v>Fill in all required fields</v>
      </c>
    </row>
    <row r="215" spans="2:19" ht="15">
      <c r="B215" s="10">
        <v>210</v>
      </c>
      <c r="C215" s="41"/>
      <c r="D215" s="42"/>
      <c r="E215" s="42"/>
      <c r="F215" s="42"/>
      <c r="G215" s="42"/>
      <c r="H215" s="42"/>
      <c r="I215" s="42"/>
      <c r="J215" s="42"/>
      <c r="K215" s="42"/>
      <c r="L215" s="42"/>
      <c r="M215" s="11" t="str">
        <f>(IF(F215&gt;'admin BN40-100'!$C$41,'admin BN40-100'!$B$41,(IF(F215&gt;'admin BN40-100'!$C$40,'admin BN40-100'!$B$40,(IF(F215&gt;'admin BN40-100'!$C$39,'admin BN40-100'!$B$39,(IF(F215&gt;'admin BN40-100'!$C$38,'admin BN40-100'!$B$38,(IF(F215&gt;'admin BN40-100'!$C$37,'admin BN40-100'!$B$37,(IF(F215&gt;'admin BN40-100'!$C$36,'admin BN40-100'!$B$36,(IF(F215&gt;'admin BN40-100'!$C$35,'admin BN40-100'!$B$35,(IF(F215&gt;'admin BN40-100'!$C$34,'admin BN40-100'!$B$34,(IF(F215&gt;'admin BN40-100'!$C$33,'admin BN40-100'!$B$33,(IF(F215&gt;'admin BN40-100'!$C$32,'admin BN40-100'!$B$32,(IF(F215&gt;'admin BN40-100'!$C$31,'admin BN40-100'!$B$31,(IF(F215&gt;'admin BN40-100'!$C$30,'admin BN40-100'!$B$30,(IF(F215&gt;'admin BN40-100'!$C$29,'admin BN40-100'!$B$29,IF(F215="","",'admin BN40-100'!$B$28)))))))))))))))))))))))))))</f>
        <v/>
      </c>
      <c r="N215" s="12" t="str">
        <f>IF(ISBLANK(K215),"",IF(K215&gt;'admin BN40-100'!$D$6,"Trouble",IF(K215&gt;'admin BN40-100'!$E$6,"Safe",IF(K215&gt;'admin BN40-100'!$F$6,"Alert",IF(K215&gt;='admin BN40-100'!$G$6,"Danger","")))))</f>
        <v/>
      </c>
      <c r="O215" s="13" t="str">
        <f>IF(ISBLANK(L215),"",IF(L215&gt;'admin BN40-100'!$G$7,"Danger",IF(L215&gt;'admin BN40-100'!$F$7,"Alert",IF(L215&gt;='admin BN40-100'!$E$7,"Safe",""))))</f>
        <v/>
      </c>
      <c r="P215" s="14" t="str">
        <f>(IF(G215&gt;'admin BN40-100'!$C$23,'admin BN40-100'!$B$23,(IF(G215&gt;'admin BN40-100'!$C$22,'admin BN40-100'!$B$22,(IF(G215&gt;'admin BN40-100'!$C$21,'admin BN40-100'!$B$21,(IF(G215&gt;'admin BN40-100'!$C$20,'admin BN40-100'!$B$20,IF(G215&gt;'admin BN40-100'!$C$19,'admin BN40-100'!$B$19,"")))))))))</f>
        <v/>
      </c>
      <c r="Q215" s="14" t="str">
        <f t="shared" si="6"/>
        <v/>
      </c>
      <c r="R215" s="14">
        <f t="shared" si="7"/>
        <v>5</v>
      </c>
      <c r="S215" s="15" t="str">
        <f xml:space="preserve">
IF($R215&gt;0,"Fill in all required fields",
IF($I215&lt;40,"CLO not suitable for this sheet. Please check BN&lt;40 sheet",
IF($I215&gt;100,"CLO not suitable for this sheet. Please check BN &gt;100 sheet",
IF(ISERROR(VLOOKUP(Q215,'admin BN40-100'!J$6:M$89,4,FALSE)),"",VLOOKUP(Q215,'admin BN40-100'!J$6:M$89,4,FALSE)))))</f>
        <v>Fill in all required fields</v>
      </c>
    </row>
    <row r="216" spans="2:19" ht="15">
      <c r="B216" s="10">
        <v>211</v>
      </c>
      <c r="C216" s="41"/>
      <c r="D216" s="42"/>
      <c r="E216" s="42"/>
      <c r="F216" s="42"/>
      <c r="G216" s="42"/>
      <c r="H216" s="42"/>
      <c r="I216" s="42"/>
      <c r="J216" s="42"/>
      <c r="K216" s="42"/>
      <c r="L216" s="42"/>
      <c r="M216" s="11" t="str">
        <f>(IF(F216&gt;'admin BN40-100'!$C$41,'admin BN40-100'!$B$41,(IF(F216&gt;'admin BN40-100'!$C$40,'admin BN40-100'!$B$40,(IF(F216&gt;'admin BN40-100'!$C$39,'admin BN40-100'!$B$39,(IF(F216&gt;'admin BN40-100'!$C$38,'admin BN40-100'!$B$38,(IF(F216&gt;'admin BN40-100'!$C$37,'admin BN40-100'!$B$37,(IF(F216&gt;'admin BN40-100'!$C$36,'admin BN40-100'!$B$36,(IF(F216&gt;'admin BN40-100'!$C$35,'admin BN40-100'!$B$35,(IF(F216&gt;'admin BN40-100'!$C$34,'admin BN40-100'!$B$34,(IF(F216&gt;'admin BN40-100'!$C$33,'admin BN40-100'!$B$33,(IF(F216&gt;'admin BN40-100'!$C$32,'admin BN40-100'!$B$32,(IF(F216&gt;'admin BN40-100'!$C$31,'admin BN40-100'!$B$31,(IF(F216&gt;'admin BN40-100'!$C$30,'admin BN40-100'!$B$30,(IF(F216&gt;'admin BN40-100'!$C$29,'admin BN40-100'!$B$29,IF(F216="","",'admin BN40-100'!$B$28)))))))))))))))))))))))))))</f>
        <v/>
      </c>
      <c r="N216" s="12" t="str">
        <f>IF(ISBLANK(K216),"",IF(K216&gt;'admin BN40-100'!$D$6,"Trouble",IF(K216&gt;'admin BN40-100'!$E$6,"Safe",IF(K216&gt;'admin BN40-100'!$F$6,"Alert",IF(K216&gt;='admin BN40-100'!$G$6,"Danger","")))))</f>
        <v/>
      </c>
      <c r="O216" s="13" t="str">
        <f>IF(ISBLANK(L216),"",IF(L216&gt;'admin BN40-100'!$G$7,"Danger",IF(L216&gt;'admin BN40-100'!$F$7,"Alert",IF(L216&gt;='admin BN40-100'!$E$7,"Safe",""))))</f>
        <v/>
      </c>
      <c r="P216" s="14" t="str">
        <f>(IF(G216&gt;'admin BN40-100'!$C$23,'admin BN40-100'!$B$23,(IF(G216&gt;'admin BN40-100'!$C$22,'admin BN40-100'!$B$22,(IF(G216&gt;'admin BN40-100'!$C$21,'admin BN40-100'!$B$21,(IF(G216&gt;'admin BN40-100'!$C$20,'admin BN40-100'!$B$20,IF(G216&gt;'admin BN40-100'!$C$19,'admin BN40-100'!$B$19,"")))))))))</f>
        <v/>
      </c>
      <c r="Q216" s="14" t="str">
        <f t="shared" si="6"/>
        <v/>
      </c>
      <c r="R216" s="14">
        <f t="shared" si="7"/>
        <v>5</v>
      </c>
      <c r="S216" s="15" t="str">
        <f xml:space="preserve">
IF($R216&gt;0,"Fill in all required fields",
IF($I216&lt;40,"CLO not suitable for this sheet. Please check BN&lt;40 sheet",
IF($I216&gt;100,"CLO not suitable for this sheet. Please check BN &gt;100 sheet",
IF(ISERROR(VLOOKUP(Q216,'admin BN40-100'!J$6:M$89,4,FALSE)),"",VLOOKUP(Q216,'admin BN40-100'!J$6:M$89,4,FALSE)))))</f>
        <v>Fill in all required fields</v>
      </c>
    </row>
    <row r="217" spans="2:19" ht="15">
      <c r="B217" s="10">
        <v>212</v>
      </c>
      <c r="C217" s="41"/>
      <c r="D217" s="42"/>
      <c r="E217" s="42"/>
      <c r="F217" s="42"/>
      <c r="G217" s="42"/>
      <c r="H217" s="42"/>
      <c r="I217" s="42"/>
      <c r="J217" s="42"/>
      <c r="K217" s="42"/>
      <c r="L217" s="42"/>
      <c r="M217" s="11" t="str">
        <f>(IF(F217&gt;'admin BN40-100'!$C$41,'admin BN40-100'!$B$41,(IF(F217&gt;'admin BN40-100'!$C$40,'admin BN40-100'!$B$40,(IF(F217&gt;'admin BN40-100'!$C$39,'admin BN40-100'!$B$39,(IF(F217&gt;'admin BN40-100'!$C$38,'admin BN40-100'!$B$38,(IF(F217&gt;'admin BN40-100'!$C$37,'admin BN40-100'!$B$37,(IF(F217&gt;'admin BN40-100'!$C$36,'admin BN40-100'!$B$36,(IF(F217&gt;'admin BN40-100'!$C$35,'admin BN40-100'!$B$35,(IF(F217&gt;'admin BN40-100'!$C$34,'admin BN40-100'!$B$34,(IF(F217&gt;'admin BN40-100'!$C$33,'admin BN40-100'!$B$33,(IF(F217&gt;'admin BN40-100'!$C$32,'admin BN40-100'!$B$32,(IF(F217&gt;'admin BN40-100'!$C$31,'admin BN40-100'!$B$31,(IF(F217&gt;'admin BN40-100'!$C$30,'admin BN40-100'!$B$30,(IF(F217&gt;'admin BN40-100'!$C$29,'admin BN40-100'!$B$29,IF(F217="","",'admin BN40-100'!$B$28)))))))))))))))))))))))))))</f>
        <v/>
      </c>
      <c r="N217" s="12" t="str">
        <f>IF(ISBLANK(K217),"",IF(K217&gt;'admin BN40-100'!$D$6,"Trouble",IF(K217&gt;'admin BN40-100'!$E$6,"Safe",IF(K217&gt;'admin BN40-100'!$F$6,"Alert",IF(K217&gt;='admin BN40-100'!$G$6,"Danger","")))))</f>
        <v/>
      </c>
      <c r="O217" s="13" t="str">
        <f>IF(ISBLANK(L217),"",IF(L217&gt;'admin BN40-100'!$G$7,"Danger",IF(L217&gt;'admin BN40-100'!$F$7,"Alert",IF(L217&gt;='admin BN40-100'!$E$7,"Safe",""))))</f>
        <v/>
      </c>
      <c r="P217" s="14" t="str">
        <f>(IF(G217&gt;'admin BN40-100'!$C$23,'admin BN40-100'!$B$23,(IF(G217&gt;'admin BN40-100'!$C$22,'admin BN40-100'!$B$22,(IF(G217&gt;'admin BN40-100'!$C$21,'admin BN40-100'!$B$21,(IF(G217&gt;'admin BN40-100'!$C$20,'admin BN40-100'!$B$20,IF(G217&gt;'admin BN40-100'!$C$19,'admin BN40-100'!$B$19,"")))))))))</f>
        <v/>
      </c>
      <c r="Q217" s="14" t="str">
        <f t="shared" si="6"/>
        <v/>
      </c>
      <c r="R217" s="14">
        <f t="shared" si="7"/>
        <v>5</v>
      </c>
      <c r="S217" s="15" t="str">
        <f xml:space="preserve">
IF($R217&gt;0,"Fill in all required fields",
IF($I217&lt;40,"CLO not suitable for this sheet. Please check BN&lt;40 sheet",
IF($I217&gt;100,"CLO not suitable for this sheet. Please check BN &gt;100 sheet",
IF(ISERROR(VLOOKUP(Q217,'admin BN40-100'!J$6:M$89,4,FALSE)),"",VLOOKUP(Q217,'admin BN40-100'!J$6:M$89,4,FALSE)))))</f>
        <v>Fill in all required fields</v>
      </c>
    </row>
    <row r="218" spans="2:19" ht="15">
      <c r="B218" s="10">
        <v>213</v>
      </c>
      <c r="C218" s="41"/>
      <c r="D218" s="42"/>
      <c r="E218" s="42"/>
      <c r="F218" s="42"/>
      <c r="G218" s="42"/>
      <c r="H218" s="42"/>
      <c r="I218" s="42"/>
      <c r="J218" s="42"/>
      <c r="K218" s="42"/>
      <c r="L218" s="42"/>
      <c r="M218" s="11" t="str">
        <f>(IF(F218&gt;'admin BN40-100'!$C$41,'admin BN40-100'!$B$41,(IF(F218&gt;'admin BN40-100'!$C$40,'admin BN40-100'!$B$40,(IF(F218&gt;'admin BN40-100'!$C$39,'admin BN40-100'!$B$39,(IF(F218&gt;'admin BN40-100'!$C$38,'admin BN40-100'!$B$38,(IF(F218&gt;'admin BN40-100'!$C$37,'admin BN40-100'!$B$37,(IF(F218&gt;'admin BN40-100'!$C$36,'admin BN40-100'!$B$36,(IF(F218&gt;'admin BN40-100'!$C$35,'admin BN40-100'!$B$35,(IF(F218&gt;'admin BN40-100'!$C$34,'admin BN40-100'!$B$34,(IF(F218&gt;'admin BN40-100'!$C$33,'admin BN40-100'!$B$33,(IF(F218&gt;'admin BN40-100'!$C$32,'admin BN40-100'!$B$32,(IF(F218&gt;'admin BN40-100'!$C$31,'admin BN40-100'!$B$31,(IF(F218&gt;'admin BN40-100'!$C$30,'admin BN40-100'!$B$30,(IF(F218&gt;'admin BN40-100'!$C$29,'admin BN40-100'!$B$29,IF(F218="","",'admin BN40-100'!$B$28)))))))))))))))))))))))))))</f>
        <v/>
      </c>
      <c r="N218" s="12" t="str">
        <f>IF(ISBLANK(K218),"",IF(K218&gt;'admin BN40-100'!$D$6,"Trouble",IF(K218&gt;'admin BN40-100'!$E$6,"Safe",IF(K218&gt;'admin BN40-100'!$F$6,"Alert",IF(K218&gt;='admin BN40-100'!$G$6,"Danger","")))))</f>
        <v/>
      </c>
      <c r="O218" s="13" t="str">
        <f>IF(ISBLANK(L218),"",IF(L218&gt;'admin BN40-100'!$G$7,"Danger",IF(L218&gt;'admin BN40-100'!$F$7,"Alert",IF(L218&gt;='admin BN40-100'!$E$7,"Safe",""))))</f>
        <v/>
      </c>
      <c r="P218" s="14" t="str">
        <f>(IF(G218&gt;'admin BN40-100'!$C$23,'admin BN40-100'!$B$23,(IF(G218&gt;'admin BN40-100'!$C$22,'admin BN40-100'!$B$22,(IF(G218&gt;'admin BN40-100'!$C$21,'admin BN40-100'!$B$21,(IF(G218&gt;'admin BN40-100'!$C$20,'admin BN40-100'!$B$20,IF(G218&gt;'admin BN40-100'!$C$19,'admin BN40-100'!$B$19,"")))))))))</f>
        <v/>
      </c>
      <c r="Q218" s="14" t="str">
        <f t="shared" si="6"/>
        <v/>
      </c>
      <c r="R218" s="14">
        <f t="shared" si="7"/>
        <v>5</v>
      </c>
      <c r="S218" s="15" t="str">
        <f xml:space="preserve">
IF($R218&gt;0,"Fill in all required fields",
IF($I218&lt;40,"CLO not suitable for this sheet. Please check BN&lt;40 sheet",
IF($I218&gt;100,"CLO not suitable for this sheet. Please check BN &gt;100 sheet",
IF(ISERROR(VLOOKUP(Q218,'admin BN40-100'!J$6:M$89,4,FALSE)),"",VLOOKUP(Q218,'admin BN40-100'!J$6:M$89,4,FALSE)))))</f>
        <v>Fill in all required fields</v>
      </c>
    </row>
    <row r="219" spans="2:19" ht="15">
      <c r="B219" s="10">
        <v>214</v>
      </c>
      <c r="C219" s="41"/>
      <c r="D219" s="42"/>
      <c r="E219" s="42"/>
      <c r="F219" s="42"/>
      <c r="G219" s="42"/>
      <c r="H219" s="42"/>
      <c r="I219" s="42"/>
      <c r="J219" s="42"/>
      <c r="K219" s="42"/>
      <c r="L219" s="42"/>
      <c r="M219" s="11" t="str">
        <f>(IF(F219&gt;'admin BN40-100'!$C$41,'admin BN40-100'!$B$41,(IF(F219&gt;'admin BN40-100'!$C$40,'admin BN40-100'!$B$40,(IF(F219&gt;'admin BN40-100'!$C$39,'admin BN40-100'!$B$39,(IF(F219&gt;'admin BN40-100'!$C$38,'admin BN40-100'!$B$38,(IF(F219&gt;'admin BN40-100'!$C$37,'admin BN40-100'!$B$37,(IF(F219&gt;'admin BN40-100'!$C$36,'admin BN40-100'!$B$36,(IF(F219&gt;'admin BN40-100'!$C$35,'admin BN40-100'!$B$35,(IF(F219&gt;'admin BN40-100'!$C$34,'admin BN40-100'!$B$34,(IF(F219&gt;'admin BN40-100'!$C$33,'admin BN40-100'!$B$33,(IF(F219&gt;'admin BN40-100'!$C$32,'admin BN40-100'!$B$32,(IF(F219&gt;'admin BN40-100'!$C$31,'admin BN40-100'!$B$31,(IF(F219&gt;'admin BN40-100'!$C$30,'admin BN40-100'!$B$30,(IF(F219&gt;'admin BN40-100'!$C$29,'admin BN40-100'!$B$29,IF(F219="","",'admin BN40-100'!$B$28)))))))))))))))))))))))))))</f>
        <v/>
      </c>
      <c r="N219" s="12" t="str">
        <f>IF(ISBLANK(K219),"",IF(K219&gt;'admin BN40-100'!$D$6,"Trouble",IF(K219&gt;'admin BN40-100'!$E$6,"Safe",IF(K219&gt;'admin BN40-100'!$F$6,"Alert",IF(K219&gt;='admin BN40-100'!$G$6,"Danger","")))))</f>
        <v/>
      </c>
      <c r="O219" s="13" t="str">
        <f>IF(ISBLANK(L219),"",IF(L219&gt;'admin BN40-100'!$G$7,"Danger",IF(L219&gt;'admin BN40-100'!$F$7,"Alert",IF(L219&gt;='admin BN40-100'!$E$7,"Safe",""))))</f>
        <v/>
      </c>
      <c r="P219" s="14" t="str">
        <f>(IF(G219&gt;'admin BN40-100'!$C$23,'admin BN40-100'!$B$23,(IF(G219&gt;'admin BN40-100'!$C$22,'admin BN40-100'!$B$22,(IF(G219&gt;'admin BN40-100'!$C$21,'admin BN40-100'!$B$21,(IF(G219&gt;'admin BN40-100'!$C$20,'admin BN40-100'!$B$20,IF(G219&gt;'admin BN40-100'!$C$19,'admin BN40-100'!$B$19,"")))))))))</f>
        <v/>
      </c>
      <c r="Q219" s="14" t="str">
        <f t="shared" si="6"/>
        <v/>
      </c>
      <c r="R219" s="14">
        <f t="shared" si="7"/>
        <v>5</v>
      </c>
      <c r="S219" s="15" t="str">
        <f xml:space="preserve">
IF($R219&gt;0,"Fill in all required fields",
IF($I219&lt;40,"CLO not suitable for this sheet. Please check BN&lt;40 sheet",
IF($I219&gt;100,"CLO not suitable for this sheet. Please check BN &gt;100 sheet",
IF(ISERROR(VLOOKUP(Q219,'admin BN40-100'!J$6:M$89,4,FALSE)),"",VLOOKUP(Q219,'admin BN40-100'!J$6:M$89,4,FALSE)))))</f>
        <v>Fill in all required fields</v>
      </c>
    </row>
    <row r="220" spans="2:19" ht="15">
      <c r="B220" s="10">
        <v>215</v>
      </c>
      <c r="C220" s="41"/>
      <c r="D220" s="42"/>
      <c r="E220" s="42"/>
      <c r="F220" s="42"/>
      <c r="G220" s="42"/>
      <c r="H220" s="42"/>
      <c r="I220" s="42"/>
      <c r="J220" s="42"/>
      <c r="K220" s="42"/>
      <c r="L220" s="42"/>
      <c r="M220" s="11" t="str">
        <f>(IF(F220&gt;'admin BN40-100'!$C$41,'admin BN40-100'!$B$41,(IF(F220&gt;'admin BN40-100'!$C$40,'admin BN40-100'!$B$40,(IF(F220&gt;'admin BN40-100'!$C$39,'admin BN40-100'!$B$39,(IF(F220&gt;'admin BN40-100'!$C$38,'admin BN40-100'!$B$38,(IF(F220&gt;'admin BN40-100'!$C$37,'admin BN40-100'!$B$37,(IF(F220&gt;'admin BN40-100'!$C$36,'admin BN40-100'!$B$36,(IF(F220&gt;'admin BN40-100'!$C$35,'admin BN40-100'!$B$35,(IF(F220&gt;'admin BN40-100'!$C$34,'admin BN40-100'!$B$34,(IF(F220&gt;'admin BN40-100'!$C$33,'admin BN40-100'!$B$33,(IF(F220&gt;'admin BN40-100'!$C$32,'admin BN40-100'!$B$32,(IF(F220&gt;'admin BN40-100'!$C$31,'admin BN40-100'!$B$31,(IF(F220&gt;'admin BN40-100'!$C$30,'admin BN40-100'!$B$30,(IF(F220&gt;'admin BN40-100'!$C$29,'admin BN40-100'!$B$29,IF(F220="","",'admin BN40-100'!$B$28)))))))))))))))))))))))))))</f>
        <v/>
      </c>
      <c r="N220" s="12" t="str">
        <f>IF(ISBLANK(K220),"",IF(K220&gt;'admin BN40-100'!$D$6,"Trouble",IF(K220&gt;'admin BN40-100'!$E$6,"Safe",IF(K220&gt;'admin BN40-100'!$F$6,"Alert",IF(K220&gt;='admin BN40-100'!$G$6,"Danger","")))))</f>
        <v/>
      </c>
      <c r="O220" s="13" t="str">
        <f>IF(ISBLANK(L220),"",IF(L220&gt;'admin BN40-100'!$G$7,"Danger",IF(L220&gt;'admin BN40-100'!$F$7,"Alert",IF(L220&gt;='admin BN40-100'!$E$7,"Safe",""))))</f>
        <v/>
      </c>
      <c r="P220" s="14" t="str">
        <f>(IF(G220&gt;'admin BN40-100'!$C$23,'admin BN40-100'!$B$23,(IF(G220&gt;'admin BN40-100'!$C$22,'admin BN40-100'!$B$22,(IF(G220&gt;'admin BN40-100'!$C$21,'admin BN40-100'!$B$21,(IF(G220&gt;'admin BN40-100'!$C$20,'admin BN40-100'!$B$20,IF(G220&gt;'admin BN40-100'!$C$19,'admin BN40-100'!$B$19,"")))))))))</f>
        <v/>
      </c>
      <c r="Q220" s="14" t="str">
        <f t="shared" si="6"/>
        <v/>
      </c>
      <c r="R220" s="14">
        <f t="shared" si="7"/>
        <v>5</v>
      </c>
      <c r="S220" s="15" t="str">
        <f xml:space="preserve">
IF($R220&gt;0,"Fill in all required fields",
IF($I220&lt;40,"CLO not suitable for this sheet. Please check BN&lt;40 sheet",
IF($I220&gt;100,"CLO not suitable for this sheet. Please check BN &gt;100 sheet",
IF(ISERROR(VLOOKUP(Q220,'admin BN40-100'!J$6:M$89,4,FALSE)),"",VLOOKUP(Q220,'admin BN40-100'!J$6:M$89,4,FALSE)))))</f>
        <v>Fill in all required fields</v>
      </c>
    </row>
    <row r="221" spans="2:19" ht="15">
      <c r="B221" s="10">
        <v>216</v>
      </c>
      <c r="C221" s="41"/>
      <c r="D221" s="42"/>
      <c r="E221" s="42"/>
      <c r="F221" s="42"/>
      <c r="G221" s="42"/>
      <c r="H221" s="42"/>
      <c r="I221" s="42"/>
      <c r="J221" s="42"/>
      <c r="K221" s="42"/>
      <c r="L221" s="42"/>
      <c r="M221" s="11" t="str">
        <f>(IF(F221&gt;'admin BN40-100'!$C$41,'admin BN40-100'!$B$41,(IF(F221&gt;'admin BN40-100'!$C$40,'admin BN40-100'!$B$40,(IF(F221&gt;'admin BN40-100'!$C$39,'admin BN40-100'!$B$39,(IF(F221&gt;'admin BN40-100'!$C$38,'admin BN40-100'!$B$38,(IF(F221&gt;'admin BN40-100'!$C$37,'admin BN40-100'!$B$37,(IF(F221&gt;'admin BN40-100'!$C$36,'admin BN40-100'!$B$36,(IF(F221&gt;'admin BN40-100'!$C$35,'admin BN40-100'!$B$35,(IF(F221&gt;'admin BN40-100'!$C$34,'admin BN40-100'!$B$34,(IF(F221&gt;'admin BN40-100'!$C$33,'admin BN40-100'!$B$33,(IF(F221&gt;'admin BN40-100'!$C$32,'admin BN40-100'!$B$32,(IF(F221&gt;'admin BN40-100'!$C$31,'admin BN40-100'!$B$31,(IF(F221&gt;'admin BN40-100'!$C$30,'admin BN40-100'!$B$30,(IF(F221&gt;'admin BN40-100'!$C$29,'admin BN40-100'!$B$29,IF(F221="","",'admin BN40-100'!$B$28)))))))))))))))))))))))))))</f>
        <v/>
      </c>
      <c r="N221" s="12" t="str">
        <f>IF(ISBLANK(K221),"",IF(K221&gt;'admin BN40-100'!$D$6,"Trouble",IF(K221&gt;'admin BN40-100'!$E$6,"Safe",IF(K221&gt;'admin BN40-100'!$F$6,"Alert",IF(K221&gt;='admin BN40-100'!$G$6,"Danger","")))))</f>
        <v/>
      </c>
      <c r="O221" s="13" t="str">
        <f>IF(ISBLANK(L221),"",IF(L221&gt;'admin BN40-100'!$G$7,"Danger",IF(L221&gt;'admin BN40-100'!$F$7,"Alert",IF(L221&gt;='admin BN40-100'!$E$7,"Safe",""))))</f>
        <v/>
      </c>
      <c r="P221" s="14" t="str">
        <f>(IF(G221&gt;'admin BN40-100'!$C$23,'admin BN40-100'!$B$23,(IF(G221&gt;'admin BN40-100'!$C$22,'admin BN40-100'!$B$22,(IF(G221&gt;'admin BN40-100'!$C$21,'admin BN40-100'!$B$21,(IF(G221&gt;'admin BN40-100'!$C$20,'admin BN40-100'!$B$20,IF(G221&gt;'admin BN40-100'!$C$19,'admin BN40-100'!$B$19,"")))))))))</f>
        <v/>
      </c>
      <c r="Q221" s="14" t="str">
        <f t="shared" si="6"/>
        <v/>
      </c>
      <c r="R221" s="14">
        <f t="shared" si="7"/>
        <v>5</v>
      </c>
      <c r="S221" s="15" t="str">
        <f xml:space="preserve">
IF($R221&gt;0,"Fill in all required fields",
IF($I221&lt;40,"CLO not suitable for this sheet. Please check BN&lt;40 sheet",
IF($I221&gt;100,"CLO not suitable for this sheet. Please check BN &gt;100 sheet",
IF(ISERROR(VLOOKUP(Q221,'admin BN40-100'!J$6:M$89,4,FALSE)),"",VLOOKUP(Q221,'admin BN40-100'!J$6:M$89,4,FALSE)))))</f>
        <v>Fill in all required fields</v>
      </c>
    </row>
    <row r="222" spans="2:19" ht="15">
      <c r="B222" s="10">
        <v>217</v>
      </c>
      <c r="C222" s="41"/>
      <c r="D222" s="42"/>
      <c r="E222" s="42"/>
      <c r="F222" s="42"/>
      <c r="G222" s="42"/>
      <c r="H222" s="42"/>
      <c r="I222" s="42"/>
      <c r="J222" s="42"/>
      <c r="K222" s="42"/>
      <c r="L222" s="42"/>
      <c r="M222" s="11" t="str">
        <f>(IF(F222&gt;'admin BN40-100'!$C$41,'admin BN40-100'!$B$41,(IF(F222&gt;'admin BN40-100'!$C$40,'admin BN40-100'!$B$40,(IF(F222&gt;'admin BN40-100'!$C$39,'admin BN40-100'!$B$39,(IF(F222&gt;'admin BN40-100'!$C$38,'admin BN40-100'!$B$38,(IF(F222&gt;'admin BN40-100'!$C$37,'admin BN40-100'!$B$37,(IF(F222&gt;'admin BN40-100'!$C$36,'admin BN40-100'!$B$36,(IF(F222&gt;'admin BN40-100'!$C$35,'admin BN40-100'!$B$35,(IF(F222&gt;'admin BN40-100'!$C$34,'admin BN40-100'!$B$34,(IF(F222&gt;'admin BN40-100'!$C$33,'admin BN40-100'!$B$33,(IF(F222&gt;'admin BN40-100'!$C$32,'admin BN40-100'!$B$32,(IF(F222&gt;'admin BN40-100'!$C$31,'admin BN40-100'!$B$31,(IF(F222&gt;'admin BN40-100'!$C$30,'admin BN40-100'!$B$30,(IF(F222&gt;'admin BN40-100'!$C$29,'admin BN40-100'!$B$29,IF(F222="","",'admin BN40-100'!$B$28)))))))))))))))))))))))))))</f>
        <v/>
      </c>
      <c r="N222" s="12" t="str">
        <f>IF(ISBLANK(K222),"",IF(K222&gt;'admin BN40-100'!$D$6,"Trouble",IF(K222&gt;'admin BN40-100'!$E$6,"Safe",IF(K222&gt;'admin BN40-100'!$F$6,"Alert",IF(K222&gt;='admin BN40-100'!$G$6,"Danger","")))))</f>
        <v/>
      </c>
      <c r="O222" s="13" t="str">
        <f>IF(ISBLANK(L222),"",IF(L222&gt;'admin BN40-100'!$G$7,"Danger",IF(L222&gt;'admin BN40-100'!$F$7,"Alert",IF(L222&gt;='admin BN40-100'!$E$7,"Safe",""))))</f>
        <v/>
      </c>
      <c r="P222" s="14" t="str">
        <f>(IF(G222&gt;'admin BN40-100'!$C$23,'admin BN40-100'!$B$23,(IF(G222&gt;'admin BN40-100'!$C$22,'admin BN40-100'!$B$22,(IF(G222&gt;'admin BN40-100'!$C$21,'admin BN40-100'!$B$21,(IF(G222&gt;'admin BN40-100'!$C$20,'admin BN40-100'!$B$20,IF(G222&gt;'admin BN40-100'!$C$19,'admin BN40-100'!$B$19,"")))))))))</f>
        <v/>
      </c>
      <c r="Q222" s="14" t="str">
        <f t="shared" si="6"/>
        <v/>
      </c>
      <c r="R222" s="14">
        <f t="shared" si="7"/>
        <v>5</v>
      </c>
      <c r="S222" s="15" t="str">
        <f xml:space="preserve">
IF($R222&gt;0,"Fill in all required fields",
IF($I222&lt;40,"CLO not suitable for this sheet. Please check BN&lt;40 sheet",
IF($I222&gt;100,"CLO not suitable for this sheet. Please check BN &gt;100 sheet",
IF(ISERROR(VLOOKUP(Q222,'admin BN40-100'!J$6:M$89,4,FALSE)),"",VLOOKUP(Q222,'admin BN40-100'!J$6:M$89,4,FALSE)))))</f>
        <v>Fill in all required fields</v>
      </c>
    </row>
    <row r="223" spans="2:19" ht="15">
      <c r="B223" s="10">
        <v>218</v>
      </c>
      <c r="C223" s="41"/>
      <c r="D223" s="42"/>
      <c r="E223" s="42"/>
      <c r="F223" s="42"/>
      <c r="G223" s="42"/>
      <c r="H223" s="42"/>
      <c r="I223" s="42"/>
      <c r="J223" s="42"/>
      <c r="K223" s="42"/>
      <c r="L223" s="42"/>
      <c r="M223" s="11" t="str">
        <f>(IF(F223&gt;'admin BN40-100'!$C$41,'admin BN40-100'!$B$41,(IF(F223&gt;'admin BN40-100'!$C$40,'admin BN40-100'!$B$40,(IF(F223&gt;'admin BN40-100'!$C$39,'admin BN40-100'!$B$39,(IF(F223&gt;'admin BN40-100'!$C$38,'admin BN40-100'!$B$38,(IF(F223&gt;'admin BN40-100'!$C$37,'admin BN40-100'!$B$37,(IF(F223&gt;'admin BN40-100'!$C$36,'admin BN40-100'!$B$36,(IF(F223&gt;'admin BN40-100'!$C$35,'admin BN40-100'!$B$35,(IF(F223&gt;'admin BN40-100'!$C$34,'admin BN40-100'!$B$34,(IF(F223&gt;'admin BN40-100'!$C$33,'admin BN40-100'!$B$33,(IF(F223&gt;'admin BN40-100'!$C$32,'admin BN40-100'!$B$32,(IF(F223&gt;'admin BN40-100'!$C$31,'admin BN40-100'!$B$31,(IF(F223&gt;'admin BN40-100'!$C$30,'admin BN40-100'!$B$30,(IF(F223&gt;'admin BN40-100'!$C$29,'admin BN40-100'!$B$29,IF(F223="","",'admin BN40-100'!$B$28)))))))))))))))))))))))))))</f>
        <v/>
      </c>
      <c r="N223" s="12" t="str">
        <f>IF(ISBLANK(K223),"",IF(K223&gt;'admin BN40-100'!$D$6,"Trouble",IF(K223&gt;'admin BN40-100'!$E$6,"Safe",IF(K223&gt;'admin BN40-100'!$F$6,"Alert",IF(K223&gt;='admin BN40-100'!$G$6,"Danger","")))))</f>
        <v/>
      </c>
      <c r="O223" s="13" t="str">
        <f>IF(ISBLANK(L223),"",IF(L223&gt;'admin BN40-100'!$G$7,"Danger",IF(L223&gt;'admin BN40-100'!$F$7,"Alert",IF(L223&gt;='admin BN40-100'!$E$7,"Safe",""))))</f>
        <v/>
      </c>
      <c r="P223" s="14" t="str">
        <f>(IF(G223&gt;'admin BN40-100'!$C$23,'admin BN40-100'!$B$23,(IF(G223&gt;'admin BN40-100'!$C$22,'admin BN40-100'!$B$22,(IF(G223&gt;'admin BN40-100'!$C$21,'admin BN40-100'!$B$21,(IF(G223&gt;'admin BN40-100'!$C$20,'admin BN40-100'!$B$20,IF(G223&gt;'admin BN40-100'!$C$19,'admin BN40-100'!$B$19,"")))))))))</f>
        <v/>
      </c>
      <c r="Q223" s="14" t="str">
        <f t="shared" si="6"/>
        <v/>
      </c>
      <c r="R223" s="14">
        <f t="shared" si="7"/>
        <v>5</v>
      </c>
      <c r="S223" s="15" t="str">
        <f xml:space="preserve">
IF($R223&gt;0,"Fill in all required fields",
IF($I223&lt;40,"CLO not suitable for this sheet. Please check BN&lt;40 sheet",
IF($I223&gt;100,"CLO not suitable for this sheet. Please check BN &gt;100 sheet",
IF(ISERROR(VLOOKUP(Q223,'admin BN40-100'!J$6:M$89,4,FALSE)),"",VLOOKUP(Q223,'admin BN40-100'!J$6:M$89,4,FALSE)))))</f>
        <v>Fill in all required fields</v>
      </c>
    </row>
    <row r="224" spans="2:19" ht="15">
      <c r="B224" s="10">
        <v>219</v>
      </c>
      <c r="C224" s="41"/>
      <c r="D224" s="42"/>
      <c r="E224" s="42"/>
      <c r="F224" s="42"/>
      <c r="G224" s="42"/>
      <c r="H224" s="42"/>
      <c r="I224" s="42"/>
      <c r="J224" s="42"/>
      <c r="K224" s="42"/>
      <c r="L224" s="42"/>
      <c r="M224" s="11" t="str">
        <f>(IF(F224&gt;'admin BN40-100'!$C$41,'admin BN40-100'!$B$41,(IF(F224&gt;'admin BN40-100'!$C$40,'admin BN40-100'!$B$40,(IF(F224&gt;'admin BN40-100'!$C$39,'admin BN40-100'!$B$39,(IF(F224&gt;'admin BN40-100'!$C$38,'admin BN40-100'!$B$38,(IF(F224&gt;'admin BN40-100'!$C$37,'admin BN40-100'!$B$37,(IF(F224&gt;'admin BN40-100'!$C$36,'admin BN40-100'!$B$36,(IF(F224&gt;'admin BN40-100'!$C$35,'admin BN40-100'!$B$35,(IF(F224&gt;'admin BN40-100'!$C$34,'admin BN40-100'!$B$34,(IF(F224&gt;'admin BN40-100'!$C$33,'admin BN40-100'!$B$33,(IF(F224&gt;'admin BN40-100'!$C$32,'admin BN40-100'!$B$32,(IF(F224&gt;'admin BN40-100'!$C$31,'admin BN40-100'!$B$31,(IF(F224&gt;'admin BN40-100'!$C$30,'admin BN40-100'!$B$30,(IF(F224&gt;'admin BN40-100'!$C$29,'admin BN40-100'!$B$29,IF(F224="","",'admin BN40-100'!$B$28)))))))))))))))))))))))))))</f>
        <v/>
      </c>
      <c r="N224" s="12" t="str">
        <f>IF(ISBLANK(K224),"",IF(K224&gt;'admin BN40-100'!$D$6,"Trouble",IF(K224&gt;'admin BN40-100'!$E$6,"Safe",IF(K224&gt;'admin BN40-100'!$F$6,"Alert",IF(K224&gt;='admin BN40-100'!$G$6,"Danger","")))))</f>
        <v/>
      </c>
      <c r="O224" s="13" t="str">
        <f>IF(ISBLANK(L224),"",IF(L224&gt;'admin BN40-100'!$G$7,"Danger",IF(L224&gt;'admin BN40-100'!$F$7,"Alert",IF(L224&gt;='admin BN40-100'!$E$7,"Safe",""))))</f>
        <v/>
      </c>
      <c r="P224" s="14" t="str">
        <f>(IF(G224&gt;'admin BN40-100'!$C$23,'admin BN40-100'!$B$23,(IF(G224&gt;'admin BN40-100'!$C$22,'admin BN40-100'!$B$22,(IF(G224&gt;'admin BN40-100'!$C$21,'admin BN40-100'!$B$21,(IF(G224&gt;'admin BN40-100'!$C$20,'admin BN40-100'!$B$20,IF(G224&gt;'admin BN40-100'!$C$19,'admin BN40-100'!$B$19,"")))))))))</f>
        <v/>
      </c>
      <c r="Q224" s="14" t="str">
        <f t="shared" si="6"/>
        <v/>
      </c>
      <c r="R224" s="14">
        <f t="shared" si="7"/>
        <v>5</v>
      </c>
      <c r="S224" s="15" t="str">
        <f xml:space="preserve">
IF($R224&gt;0,"Fill in all required fields",
IF($I224&lt;40,"CLO not suitable for this sheet. Please check BN&lt;40 sheet",
IF($I224&gt;100,"CLO not suitable for this sheet. Please check BN &gt;100 sheet",
IF(ISERROR(VLOOKUP(Q224,'admin BN40-100'!J$6:M$89,4,FALSE)),"",VLOOKUP(Q224,'admin BN40-100'!J$6:M$89,4,FALSE)))))</f>
        <v>Fill in all required fields</v>
      </c>
    </row>
    <row r="225" spans="2:19" ht="15">
      <c r="B225" s="10">
        <v>220</v>
      </c>
      <c r="C225" s="41"/>
      <c r="D225" s="42"/>
      <c r="E225" s="42"/>
      <c r="F225" s="42"/>
      <c r="G225" s="42"/>
      <c r="H225" s="42"/>
      <c r="I225" s="42"/>
      <c r="J225" s="42"/>
      <c r="K225" s="42"/>
      <c r="L225" s="42"/>
      <c r="M225" s="11" t="str">
        <f>(IF(F225&gt;'admin BN40-100'!$C$41,'admin BN40-100'!$B$41,(IF(F225&gt;'admin BN40-100'!$C$40,'admin BN40-100'!$B$40,(IF(F225&gt;'admin BN40-100'!$C$39,'admin BN40-100'!$B$39,(IF(F225&gt;'admin BN40-100'!$C$38,'admin BN40-100'!$B$38,(IF(F225&gt;'admin BN40-100'!$C$37,'admin BN40-100'!$B$37,(IF(F225&gt;'admin BN40-100'!$C$36,'admin BN40-100'!$B$36,(IF(F225&gt;'admin BN40-100'!$C$35,'admin BN40-100'!$B$35,(IF(F225&gt;'admin BN40-100'!$C$34,'admin BN40-100'!$B$34,(IF(F225&gt;'admin BN40-100'!$C$33,'admin BN40-100'!$B$33,(IF(F225&gt;'admin BN40-100'!$C$32,'admin BN40-100'!$B$32,(IF(F225&gt;'admin BN40-100'!$C$31,'admin BN40-100'!$B$31,(IF(F225&gt;'admin BN40-100'!$C$30,'admin BN40-100'!$B$30,(IF(F225&gt;'admin BN40-100'!$C$29,'admin BN40-100'!$B$29,IF(F225="","",'admin BN40-100'!$B$28)))))))))))))))))))))))))))</f>
        <v/>
      </c>
      <c r="N225" s="12" t="str">
        <f>IF(ISBLANK(K225),"",IF(K225&gt;'admin BN40-100'!$D$6,"Trouble",IF(K225&gt;'admin BN40-100'!$E$6,"Safe",IF(K225&gt;'admin BN40-100'!$F$6,"Alert",IF(K225&gt;='admin BN40-100'!$G$6,"Danger","")))))</f>
        <v/>
      </c>
      <c r="O225" s="13" t="str">
        <f>IF(ISBLANK(L225),"",IF(L225&gt;'admin BN40-100'!$G$7,"Danger",IF(L225&gt;'admin BN40-100'!$F$7,"Alert",IF(L225&gt;='admin BN40-100'!$E$7,"Safe",""))))</f>
        <v/>
      </c>
      <c r="P225" s="14" t="str">
        <f>(IF(G225&gt;'admin BN40-100'!$C$23,'admin BN40-100'!$B$23,(IF(G225&gt;'admin BN40-100'!$C$22,'admin BN40-100'!$B$22,(IF(G225&gt;'admin BN40-100'!$C$21,'admin BN40-100'!$B$21,(IF(G225&gt;'admin BN40-100'!$C$20,'admin BN40-100'!$B$20,IF(G225&gt;'admin BN40-100'!$C$19,'admin BN40-100'!$B$19,"")))))))))</f>
        <v/>
      </c>
      <c r="Q225" s="14" t="str">
        <f t="shared" si="6"/>
        <v/>
      </c>
      <c r="R225" s="14">
        <f t="shared" si="7"/>
        <v>5</v>
      </c>
      <c r="S225" s="15" t="str">
        <f xml:space="preserve">
IF($R225&gt;0,"Fill in all required fields",
IF($I225&lt;40,"CLO not suitable for this sheet. Please check BN&lt;40 sheet",
IF($I225&gt;100,"CLO not suitable for this sheet. Please check BN &gt;100 sheet",
IF(ISERROR(VLOOKUP(Q225,'admin BN40-100'!J$6:M$89,4,FALSE)),"",VLOOKUP(Q225,'admin BN40-100'!J$6:M$89,4,FALSE)))))</f>
        <v>Fill in all required fields</v>
      </c>
    </row>
    <row r="226" spans="2:19" ht="15">
      <c r="B226" s="10">
        <v>221</v>
      </c>
      <c r="C226" s="41"/>
      <c r="D226" s="42"/>
      <c r="E226" s="42"/>
      <c r="F226" s="42"/>
      <c r="G226" s="42"/>
      <c r="H226" s="42"/>
      <c r="I226" s="42"/>
      <c r="J226" s="42"/>
      <c r="K226" s="42"/>
      <c r="L226" s="42"/>
      <c r="M226" s="11" t="str">
        <f>(IF(F226&gt;'admin BN40-100'!$C$41,'admin BN40-100'!$B$41,(IF(F226&gt;'admin BN40-100'!$C$40,'admin BN40-100'!$B$40,(IF(F226&gt;'admin BN40-100'!$C$39,'admin BN40-100'!$B$39,(IF(F226&gt;'admin BN40-100'!$C$38,'admin BN40-100'!$B$38,(IF(F226&gt;'admin BN40-100'!$C$37,'admin BN40-100'!$B$37,(IF(F226&gt;'admin BN40-100'!$C$36,'admin BN40-100'!$B$36,(IF(F226&gt;'admin BN40-100'!$C$35,'admin BN40-100'!$B$35,(IF(F226&gt;'admin BN40-100'!$C$34,'admin BN40-100'!$B$34,(IF(F226&gt;'admin BN40-100'!$C$33,'admin BN40-100'!$B$33,(IF(F226&gt;'admin BN40-100'!$C$32,'admin BN40-100'!$B$32,(IF(F226&gt;'admin BN40-100'!$C$31,'admin BN40-100'!$B$31,(IF(F226&gt;'admin BN40-100'!$C$30,'admin BN40-100'!$B$30,(IF(F226&gt;'admin BN40-100'!$C$29,'admin BN40-100'!$B$29,IF(F226="","",'admin BN40-100'!$B$28)))))))))))))))))))))))))))</f>
        <v/>
      </c>
      <c r="N226" s="12" t="str">
        <f>IF(ISBLANK(K226),"",IF(K226&gt;'admin BN40-100'!$D$6,"Trouble",IF(K226&gt;'admin BN40-100'!$E$6,"Safe",IF(K226&gt;'admin BN40-100'!$F$6,"Alert",IF(K226&gt;='admin BN40-100'!$G$6,"Danger","")))))</f>
        <v/>
      </c>
      <c r="O226" s="13" t="str">
        <f>IF(ISBLANK(L226),"",IF(L226&gt;'admin BN40-100'!$G$7,"Danger",IF(L226&gt;'admin BN40-100'!$F$7,"Alert",IF(L226&gt;='admin BN40-100'!$E$7,"Safe",""))))</f>
        <v/>
      </c>
      <c r="P226" s="14" t="str">
        <f>(IF(G226&gt;'admin BN40-100'!$C$23,'admin BN40-100'!$B$23,(IF(G226&gt;'admin BN40-100'!$C$22,'admin BN40-100'!$B$22,(IF(G226&gt;'admin BN40-100'!$C$21,'admin BN40-100'!$B$21,(IF(G226&gt;'admin BN40-100'!$C$20,'admin BN40-100'!$B$20,IF(G226&gt;'admin BN40-100'!$C$19,'admin BN40-100'!$B$19,"")))))))))</f>
        <v/>
      </c>
      <c r="Q226" s="14" t="str">
        <f t="shared" si="6"/>
        <v/>
      </c>
      <c r="R226" s="14">
        <f t="shared" si="7"/>
        <v>5</v>
      </c>
      <c r="S226" s="15" t="str">
        <f xml:space="preserve">
IF($R226&gt;0,"Fill in all required fields",
IF($I226&lt;40,"CLO not suitable for this sheet. Please check BN&lt;40 sheet",
IF($I226&gt;100,"CLO not suitable for this sheet. Please check BN &gt;100 sheet",
IF(ISERROR(VLOOKUP(Q226,'admin BN40-100'!J$6:M$89,4,FALSE)),"",VLOOKUP(Q226,'admin BN40-100'!J$6:M$89,4,FALSE)))))</f>
        <v>Fill in all required fields</v>
      </c>
    </row>
    <row r="227" spans="2:19" ht="15">
      <c r="B227" s="10">
        <v>222</v>
      </c>
      <c r="C227" s="41"/>
      <c r="D227" s="42"/>
      <c r="E227" s="42"/>
      <c r="F227" s="42"/>
      <c r="G227" s="42"/>
      <c r="H227" s="42"/>
      <c r="I227" s="42"/>
      <c r="J227" s="42"/>
      <c r="K227" s="42"/>
      <c r="L227" s="42"/>
      <c r="M227" s="11" t="str">
        <f>(IF(F227&gt;'admin BN40-100'!$C$41,'admin BN40-100'!$B$41,(IF(F227&gt;'admin BN40-100'!$C$40,'admin BN40-100'!$B$40,(IF(F227&gt;'admin BN40-100'!$C$39,'admin BN40-100'!$B$39,(IF(F227&gt;'admin BN40-100'!$C$38,'admin BN40-100'!$B$38,(IF(F227&gt;'admin BN40-100'!$C$37,'admin BN40-100'!$B$37,(IF(F227&gt;'admin BN40-100'!$C$36,'admin BN40-100'!$B$36,(IF(F227&gt;'admin BN40-100'!$C$35,'admin BN40-100'!$B$35,(IF(F227&gt;'admin BN40-100'!$C$34,'admin BN40-100'!$B$34,(IF(F227&gt;'admin BN40-100'!$C$33,'admin BN40-100'!$B$33,(IF(F227&gt;'admin BN40-100'!$C$32,'admin BN40-100'!$B$32,(IF(F227&gt;'admin BN40-100'!$C$31,'admin BN40-100'!$B$31,(IF(F227&gt;'admin BN40-100'!$C$30,'admin BN40-100'!$B$30,(IF(F227&gt;'admin BN40-100'!$C$29,'admin BN40-100'!$B$29,IF(F227="","",'admin BN40-100'!$B$28)))))))))))))))))))))))))))</f>
        <v/>
      </c>
      <c r="N227" s="12" t="str">
        <f>IF(ISBLANK(K227),"",IF(K227&gt;'admin BN40-100'!$D$6,"Trouble",IF(K227&gt;'admin BN40-100'!$E$6,"Safe",IF(K227&gt;'admin BN40-100'!$F$6,"Alert",IF(K227&gt;='admin BN40-100'!$G$6,"Danger","")))))</f>
        <v/>
      </c>
      <c r="O227" s="13" t="str">
        <f>IF(ISBLANK(L227),"",IF(L227&gt;'admin BN40-100'!$G$7,"Danger",IF(L227&gt;'admin BN40-100'!$F$7,"Alert",IF(L227&gt;='admin BN40-100'!$E$7,"Safe",""))))</f>
        <v/>
      </c>
      <c r="P227" s="14" t="str">
        <f>(IF(G227&gt;'admin BN40-100'!$C$23,'admin BN40-100'!$B$23,(IF(G227&gt;'admin BN40-100'!$C$22,'admin BN40-100'!$B$22,(IF(G227&gt;'admin BN40-100'!$C$21,'admin BN40-100'!$B$21,(IF(G227&gt;'admin BN40-100'!$C$20,'admin BN40-100'!$B$20,IF(G227&gt;'admin BN40-100'!$C$19,'admin BN40-100'!$B$19,"")))))))))</f>
        <v/>
      </c>
      <c r="Q227" s="14" t="str">
        <f t="shared" si="6"/>
        <v/>
      </c>
      <c r="R227" s="14">
        <f t="shared" si="7"/>
        <v>5</v>
      </c>
      <c r="S227" s="15" t="str">
        <f xml:space="preserve">
IF($R227&gt;0,"Fill in all required fields",
IF($I227&lt;40,"CLO not suitable for this sheet. Please check BN&lt;40 sheet",
IF($I227&gt;100,"CLO not suitable for this sheet. Please check BN &gt;100 sheet",
IF(ISERROR(VLOOKUP(Q227,'admin BN40-100'!J$6:M$89,4,FALSE)),"",VLOOKUP(Q227,'admin BN40-100'!J$6:M$89,4,FALSE)))))</f>
        <v>Fill in all required fields</v>
      </c>
    </row>
    <row r="228" spans="2:19" ht="15">
      <c r="B228" s="10">
        <v>223</v>
      </c>
      <c r="C228" s="41"/>
      <c r="D228" s="42"/>
      <c r="E228" s="42"/>
      <c r="F228" s="42"/>
      <c r="G228" s="42"/>
      <c r="H228" s="42"/>
      <c r="I228" s="42"/>
      <c r="J228" s="42"/>
      <c r="K228" s="42"/>
      <c r="L228" s="42"/>
      <c r="M228" s="11" t="str">
        <f>(IF(F228&gt;'admin BN40-100'!$C$41,'admin BN40-100'!$B$41,(IF(F228&gt;'admin BN40-100'!$C$40,'admin BN40-100'!$B$40,(IF(F228&gt;'admin BN40-100'!$C$39,'admin BN40-100'!$B$39,(IF(F228&gt;'admin BN40-100'!$C$38,'admin BN40-100'!$B$38,(IF(F228&gt;'admin BN40-100'!$C$37,'admin BN40-100'!$B$37,(IF(F228&gt;'admin BN40-100'!$C$36,'admin BN40-100'!$B$36,(IF(F228&gt;'admin BN40-100'!$C$35,'admin BN40-100'!$B$35,(IF(F228&gt;'admin BN40-100'!$C$34,'admin BN40-100'!$B$34,(IF(F228&gt;'admin BN40-100'!$C$33,'admin BN40-100'!$B$33,(IF(F228&gt;'admin BN40-100'!$C$32,'admin BN40-100'!$B$32,(IF(F228&gt;'admin BN40-100'!$C$31,'admin BN40-100'!$B$31,(IF(F228&gt;'admin BN40-100'!$C$30,'admin BN40-100'!$B$30,(IF(F228&gt;'admin BN40-100'!$C$29,'admin BN40-100'!$B$29,IF(F228="","",'admin BN40-100'!$B$28)))))))))))))))))))))))))))</f>
        <v/>
      </c>
      <c r="N228" s="12" t="str">
        <f>IF(ISBLANK(K228),"",IF(K228&gt;'admin BN40-100'!$D$6,"Trouble",IF(K228&gt;'admin BN40-100'!$E$6,"Safe",IF(K228&gt;'admin BN40-100'!$F$6,"Alert",IF(K228&gt;='admin BN40-100'!$G$6,"Danger","")))))</f>
        <v/>
      </c>
      <c r="O228" s="13" t="str">
        <f>IF(ISBLANK(L228),"",IF(L228&gt;'admin BN40-100'!$G$7,"Danger",IF(L228&gt;'admin BN40-100'!$F$7,"Alert",IF(L228&gt;='admin BN40-100'!$E$7,"Safe",""))))</f>
        <v/>
      </c>
      <c r="P228" s="14" t="str">
        <f>(IF(G228&gt;'admin BN40-100'!$C$23,'admin BN40-100'!$B$23,(IF(G228&gt;'admin BN40-100'!$C$22,'admin BN40-100'!$B$22,(IF(G228&gt;'admin BN40-100'!$C$21,'admin BN40-100'!$B$21,(IF(G228&gt;'admin BN40-100'!$C$20,'admin BN40-100'!$B$20,IF(G228&gt;'admin BN40-100'!$C$19,'admin BN40-100'!$B$19,"")))))))))</f>
        <v/>
      </c>
      <c r="Q228" s="14" t="str">
        <f t="shared" si="6"/>
        <v/>
      </c>
      <c r="R228" s="14">
        <f t="shared" si="7"/>
        <v>5</v>
      </c>
      <c r="S228" s="15" t="str">
        <f xml:space="preserve">
IF($R228&gt;0,"Fill in all required fields",
IF($I228&lt;40,"CLO not suitable for this sheet. Please check BN&lt;40 sheet",
IF($I228&gt;100,"CLO not suitable for this sheet. Please check BN &gt;100 sheet",
IF(ISERROR(VLOOKUP(Q228,'admin BN40-100'!J$6:M$89,4,FALSE)),"",VLOOKUP(Q228,'admin BN40-100'!J$6:M$89,4,FALSE)))))</f>
        <v>Fill in all required fields</v>
      </c>
    </row>
    <row r="229" spans="2:19" ht="15">
      <c r="B229" s="10">
        <v>224</v>
      </c>
      <c r="C229" s="41"/>
      <c r="D229" s="42"/>
      <c r="E229" s="42"/>
      <c r="F229" s="42"/>
      <c r="G229" s="42"/>
      <c r="H229" s="42"/>
      <c r="I229" s="42"/>
      <c r="J229" s="42"/>
      <c r="K229" s="42"/>
      <c r="L229" s="42"/>
      <c r="M229" s="11" t="str">
        <f>(IF(F229&gt;'admin BN40-100'!$C$41,'admin BN40-100'!$B$41,(IF(F229&gt;'admin BN40-100'!$C$40,'admin BN40-100'!$B$40,(IF(F229&gt;'admin BN40-100'!$C$39,'admin BN40-100'!$B$39,(IF(F229&gt;'admin BN40-100'!$C$38,'admin BN40-100'!$B$38,(IF(F229&gt;'admin BN40-100'!$C$37,'admin BN40-100'!$B$37,(IF(F229&gt;'admin BN40-100'!$C$36,'admin BN40-100'!$B$36,(IF(F229&gt;'admin BN40-100'!$C$35,'admin BN40-100'!$B$35,(IF(F229&gt;'admin BN40-100'!$C$34,'admin BN40-100'!$B$34,(IF(F229&gt;'admin BN40-100'!$C$33,'admin BN40-100'!$B$33,(IF(F229&gt;'admin BN40-100'!$C$32,'admin BN40-100'!$B$32,(IF(F229&gt;'admin BN40-100'!$C$31,'admin BN40-100'!$B$31,(IF(F229&gt;'admin BN40-100'!$C$30,'admin BN40-100'!$B$30,(IF(F229&gt;'admin BN40-100'!$C$29,'admin BN40-100'!$B$29,IF(F229="","",'admin BN40-100'!$B$28)))))))))))))))))))))))))))</f>
        <v/>
      </c>
      <c r="N229" s="12" t="str">
        <f>IF(ISBLANK(K229),"",IF(K229&gt;'admin BN40-100'!$D$6,"Trouble",IF(K229&gt;'admin BN40-100'!$E$6,"Safe",IF(K229&gt;'admin BN40-100'!$F$6,"Alert",IF(K229&gt;='admin BN40-100'!$G$6,"Danger","")))))</f>
        <v/>
      </c>
      <c r="O229" s="13" t="str">
        <f>IF(ISBLANK(L229),"",IF(L229&gt;'admin BN40-100'!$G$7,"Danger",IF(L229&gt;'admin BN40-100'!$F$7,"Alert",IF(L229&gt;='admin BN40-100'!$E$7,"Safe",""))))</f>
        <v/>
      </c>
      <c r="P229" s="14" t="str">
        <f>(IF(G229&gt;'admin BN40-100'!$C$23,'admin BN40-100'!$B$23,(IF(G229&gt;'admin BN40-100'!$C$22,'admin BN40-100'!$B$22,(IF(G229&gt;'admin BN40-100'!$C$21,'admin BN40-100'!$B$21,(IF(G229&gt;'admin BN40-100'!$C$20,'admin BN40-100'!$B$20,IF(G229&gt;'admin BN40-100'!$C$19,'admin BN40-100'!$B$19,"")))))))))</f>
        <v/>
      </c>
      <c r="Q229" s="14" t="str">
        <f t="shared" si="6"/>
        <v/>
      </c>
      <c r="R229" s="14">
        <f t="shared" si="7"/>
        <v>5</v>
      </c>
      <c r="S229" s="15" t="str">
        <f xml:space="preserve">
IF($R229&gt;0,"Fill in all required fields",
IF($I229&lt;40,"CLO not suitable for this sheet. Please check BN&lt;40 sheet",
IF($I229&gt;100,"CLO not suitable for this sheet. Please check BN &gt;100 sheet",
IF(ISERROR(VLOOKUP(Q229,'admin BN40-100'!J$6:M$89,4,FALSE)),"",VLOOKUP(Q229,'admin BN40-100'!J$6:M$89,4,FALSE)))))</f>
        <v>Fill in all required fields</v>
      </c>
    </row>
    <row r="230" spans="2:19" ht="15">
      <c r="B230" s="10">
        <v>225</v>
      </c>
      <c r="C230" s="41"/>
      <c r="D230" s="42"/>
      <c r="E230" s="42"/>
      <c r="F230" s="42"/>
      <c r="G230" s="42"/>
      <c r="H230" s="42"/>
      <c r="I230" s="42"/>
      <c r="J230" s="42"/>
      <c r="K230" s="42"/>
      <c r="L230" s="42"/>
      <c r="M230" s="11" t="str">
        <f>(IF(F230&gt;'admin BN40-100'!$C$41,'admin BN40-100'!$B$41,(IF(F230&gt;'admin BN40-100'!$C$40,'admin BN40-100'!$B$40,(IF(F230&gt;'admin BN40-100'!$C$39,'admin BN40-100'!$B$39,(IF(F230&gt;'admin BN40-100'!$C$38,'admin BN40-100'!$B$38,(IF(F230&gt;'admin BN40-100'!$C$37,'admin BN40-100'!$B$37,(IF(F230&gt;'admin BN40-100'!$C$36,'admin BN40-100'!$B$36,(IF(F230&gt;'admin BN40-100'!$C$35,'admin BN40-100'!$B$35,(IF(F230&gt;'admin BN40-100'!$C$34,'admin BN40-100'!$B$34,(IF(F230&gt;'admin BN40-100'!$C$33,'admin BN40-100'!$B$33,(IF(F230&gt;'admin BN40-100'!$C$32,'admin BN40-100'!$B$32,(IF(F230&gt;'admin BN40-100'!$C$31,'admin BN40-100'!$B$31,(IF(F230&gt;'admin BN40-100'!$C$30,'admin BN40-100'!$B$30,(IF(F230&gt;'admin BN40-100'!$C$29,'admin BN40-100'!$B$29,IF(F230="","",'admin BN40-100'!$B$28)))))))))))))))))))))))))))</f>
        <v/>
      </c>
      <c r="N230" s="12" t="str">
        <f>IF(ISBLANK(K230),"",IF(K230&gt;'admin BN40-100'!$D$6,"Trouble",IF(K230&gt;'admin BN40-100'!$E$6,"Safe",IF(K230&gt;'admin BN40-100'!$F$6,"Alert",IF(K230&gt;='admin BN40-100'!$G$6,"Danger","")))))</f>
        <v/>
      </c>
      <c r="O230" s="13" t="str">
        <f>IF(ISBLANK(L230),"",IF(L230&gt;'admin BN40-100'!$G$7,"Danger",IF(L230&gt;'admin BN40-100'!$F$7,"Alert",IF(L230&gt;='admin BN40-100'!$E$7,"Safe",""))))</f>
        <v/>
      </c>
      <c r="P230" s="14" t="str">
        <f>(IF(G230&gt;'admin BN40-100'!$C$23,'admin BN40-100'!$B$23,(IF(G230&gt;'admin BN40-100'!$C$22,'admin BN40-100'!$B$22,(IF(G230&gt;'admin BN40-100'!$C$21,'admin BN40-100'!$B$21,(IF(G230&gt;'admin BN40-100'!$C$20,'admin BN40-100'!$B$20,IF(G230&gt;'admin BN40-100'!$C$19,'admin BN40-100'!$B$19,"")))))))))</f>
        <v/>
      </c>
      <c r="Q230" s="14" t="str">
        <f t="shared" si="6"/>
        <v/>
      </c>
      <c r="R230" s="14">
        <f t="shared" si="7"/>
        <v>5</v>
      </c>
      <c r="S230" s="15" t="str">
        <f xml:space="preserve">
IF($R230&gt;0,"Fill in all required fields",
IF($I230&lt;40,"CLO not suitable for this sheet. Please check BN&lt;40 sheet",
IF($I230&gt;100,"CLO not suitable for this sheet. Please check BN &gt;100 sheet",
IF(ISERROR(VLOOKUP(Q230,'admin BN40-100'!J$6:M$89,4,FALSE)),"",VLOOKUP(Q230,'admin BN40-100'!J$6:M$89,4,FALSE)))))</f>
        <v>Fill in all required fields</v>
      </c>
    </row>
    <row r="231" spans="2:19" ht="15">
      <c r="B231" s="10">
        <v>226</v>
      </c>
      <c r="C231" s="41"/>
      <c r="D231" s="42"/>
      <c r="E231" s="42"/>
      <c r="F231" s="42"/>
      <c r="G231" s="42"/>
      <c r="H231" s="42"/>
      <c r="I231" s="42"/>
      <c r="J231" s="42"/>
      <c r="K231" s="42"/>
      <c r="L231" s="42"/>
      <c r="M231" s="11" t="str">
        <f>(IF(F231&gt;'admin BN40-100'!$C$41,'admin BN40-100'!$B$41,(IF(F231&gt;'admin BN40-100'!$C$40,'admin BN40-100'!$B$40,(IF(F231&gt;'admin BN40-100'!$C$39,'admin BN40-100'!$B$39,(IF(F231&gt;'admin BN40-100'!$C$38,'admin BN40-100'!$B$38,(IF(F231&gt;'admin BN40-100'!$C$37,'admin BN40-100'!$B$37,(IF(F231&gt;'admin BN40-100'!$C$36,'admin BN40-100'!$B$36,(IF(F231&gt;'admin BN40-100'!$C$35,'admin BN40-100'!$B$35,(IF(F231&gt;'admin BN40-100'!$C$34,'admin BN40-100'!$B$34,(IF(F231&gt;'admin BN40-100'!$C$33,'admin BN40-100'!$B$33,(IF(F231&gt;'admin BN40-100'!$C$32,'admin BN40-100'!$B$32,(IF(F231&gt;'admin BN40-100'!$C$31,'admin BN40-100'!$B$31,(IF(F231&gt;'admin BN40-100'!$C$30,'admin BN40-100'!$B$30,(IF(F231&gt;'admin BN40-100'!$C$29,'admin BN40-100'!$B$29,IF(F231="","",'admin BN40-100'!$B$28)))))))))))))))))))))))))))</f>
        <v/>
      </c>
      <c r="N231" s="12" t="str">
        <f>IF(ISBLANK(K231),"",IF(K231&gt;'admin BN40-100'!$D$6,"Trouble",IF(K231&gt;'admin BN40-100'!$E$6,"Safe",IF(K231&gt;'admin BN40-100'!$F$6,"Alert",IF(K231&gt;='admin BN40-100'!$G$6,"Danger","")))))</f>
        <v/>
      </c>
      <c r="O231" s="13" t="str">
        <f>IF(ISBLANK(L231),"",IF(L231&gt;'admin BN40-100'!$G$7,"Danger",IF(L231&gt;'admin BN40-100'!$F$7,"Alert",IF(L231&gt;='admin BN40-100'!$E$7,"Safe",""))))</f>
        <v/>
      </c>
      <c r="P231" s="14" t="str">
        <f>(IF(G231&gt;'admin BN40-100'!$C$23,'admin BN40-100'!$B$23,(IF(G231&gt;'admin BN40-100'!$C$22,'admin BN40-100'!$B$22,(IF(G231&gt;'admin BN40-100'!$C$21,'admin BN40-100'!$B$21,(IF(G231&gt;'admin BN40-100'!$C$20,'admin BN40-100'!$B$20,IF(G231&gt;'admin BN40-100'!$C$19,'admin BN40-100'!$B$19,"")))))))))</f>
        <v/>
      </c>
      <c r="Q231" s="14" t="str">
        <f t="shared" si="6"/>
        <v/>
      </c>
      <c r="R231" s="14">
        <f t="shared" si="7"/>
        <v>5</v>
      </c>
      <c r="S231" s="15" t="str">
        <f xml:space="preserve">
IF($R231&gt;0,"Fill in all required fields",
IF($I231&lt;40,"CLO not suitable for this sheet. Please check BN&lt;40 sheet",
IF($I231&gt;100,"CLO not suitable for this sheet. Please check BN &gt;100 sheet",
IF(ISERROR(VLOOKUP(Q231,'admin BN40-100'!J$6:M$89,4,FALSE)),"",VLOOKUP(Q231,'admin BN40-100'!J$6:M$89,4,FALSE)))))</f>
        <v>Fill in all required fields</v>
      </c>
    </row>
    <row r="232" spans="2:19" ht="15">
      <c r="B232" s="10">
        <v>227</v>
      </c>
      <c r="C232" s="41"/>
      <c r="D232" s="42"/>
      <c r="E232" s="42"/>
      <c r="F232" s="42"/>
      <c r="G232" s="42"/>
      <c r="H232" s="42"/>
      <c r="I232" s="42"/>
      <c r="J232" s="42"/>
      <c r="K232" s="42"/>
      <c r="L232" s="42"/>
      <c r="M232" s="11" t="str">
        <f>(IF(F232&gt;'admin BN40-100'!$C$41,'admin BN40-100'!$B$41,(IF(F232&gt;'admin BN40-100'!$C$40,'admin BN40-100'!$B$40,(IF(F232&gt;'admin BN40-100'!$C$39,'admin BN40-100'!$B$39,(IF(F232&gt;'admin BN40-100'!$C$38,'admin BN40-100'!$B$38,(IF(F232&gt;'admin BN40-100'!$C$37,'admin BN40-100'!$B$37,(IF(F232&gt;'admin BN40-100'!$C$36,'admin BN40-100'!$B$36,(IF(F232&gt;'admin BN40-100'!$C$35,'admin BN40-100'!$B$35,(IF(F232&gt;'admin BN40-100'!$C$34,'admin BN40-100'!$B$34,(IF(F232&gt;'admin BN40-100'!$C$33,'admin BN40-100'!$B$33,(IF(F232&gt;'admin BN40-100'!$C$32,'admin BN40-100'!$B$32,(IF(F232&gt;'admin BN40-100'!$C$31,'admin BN40-100'!$B$31,(IF(F232&gt;'admin BN40-100'!$C$30,'admin BN40-100'!$B$30,(IF(F232&gt;'admin BN40-100'!$C$29,'admin BN40-100'!$B$29,IF(F232="","",'admin BN40-100'!$B$28)))))))))))))))))))))))))))</f>
        <v/>
      </c>
      <c r="N232" s="12" t="str">
        <f>IF(ISBLANK(K232),"",IF(K232&gt;'admin BN40-100'!$D$6,"Trouble",IF(K232&gt;'admin BN40-100'!$E$6,"Safe",IF(K232&gt;'admin BN40-100'!$F$6,"Alert",IF(K232&gt;='admin BN40-100'!$G$6,"Danger","")))))</f>
        <v/>
      </c>
      <c r="O232" s="13" t="str">
        <f>IF(ISBLANK(L232),"",IF(L232&gt;'admin BN40-100'!$G$7,"Danger",IF(L232&gt;'admin BN40-100'!$F$7,"Alert",IF(L232&gt;='admin BN40-100'!$E$7,"Safe",""))))</f>
        <v/>
      </c>
      <c r="P232" s="14" t="str">
        <f>(IF(G232&gt;'admin BN40-100'!$C$23,'admin BN40-100'!$B$23,(IF(G232&gt;'admin BN40-100'!$C$22,'admin BN40-100'!$B$22,(IF(G232&gt;'admin BN40-100'!$C$21,'admin BN40-100'!$B$21,(IF(G232&gt;'admin BN40-100'!$C$20,'admin BN40-100'!$B$20,IF(G232&gt;'admin BN40-100'!$C$19,'admin BN40-100'!$B$19,"")))))))))</f>
        <v/>
      </c>
      <c r="Q232" s="14" t="str">
        <f t="shared" si="6"/>
        <v/>
      </c>
      <c r="R232" s="14">
        <f t="shared" si="7"/>
        <v>5</v>
      </c>
      <c r="S232" s="15" t="str">
        <f xml:space="preserve">
IF($R232&gt;0,"Fill in all required fields",
IF($I232&lt;40,"CLO not suitable for this sheet. Please check BN&lt;40 sheet",
IF($I232&gt;100,"CLO not suitable for this sheet. Please check BN &gt;100 sheet",
IF(ISERROR(VLOOKUP(Q232,'admin BN40-100'!J$6:M$89,4,FALSE)),"",VLOOKUP(Q232,'admin BN40-100'!J$6:M$89,4,FALSE)))))</f>
        <v>Fill in all required fields</v>
      </c>
    </row>
    <row r="233" spans="2:19" ht="15">
      <c r="B233" s="10">
        <v>228</v>
      </c>
      <c r="C233" s="41"/>
      <c r="D233" s="42"/>
      <c r="E233" s="42"/>
      <c r="F233" s="42"/>
      <c r="G233" s="42"/>
      <c r="H233" s="42"/>
      <c r="I233" s="42"/>
      <c r="J233" s="42"/>
      <c r="K233" s="42"/>
      <c r="L233" s="42"/>
      <c r="M233" s="11" t="str">
        <f>(IF(F233&gt;'admin BN40-100'!$C$41,'admin BN40-100'!$B$41,(IF(F233&gt;'admin BN40-100'!$C$40,'admin BN40-100'!$B$40,(IF(F233&gt;'admin BN40-100'!$C$39,'admin BN40-100'!$B$39,(IF(F233&gt;'admin BN40-100'!$C$38,'admin BN40-100'!$B$38,(IF(F233&gt;'admin BN40-100'!$C$37,'admin BN40-100'!$B$37,(IF(F233&gt;'admin BN40-100'!$C$36,'admin BN40-100'!$B$36,(IF(F233&gt;'admin BN40-100'!$C$35,'admin BN40-100'!$B$35,(IF(F233&gt;'admin BN40-100'!$C$34,'admin BN40-100'!$B$34,(IF(F233&gt;'admin BN40-100'!$C$33,'admin BN40-100'!$B$33,(IF(F233&gt;'admin BN40-100'!$C$32,'admin BN40-100'!$B$32,(IF(F233&gt;'admin BN40-100'!$C$31,'admin BN40-100'!$B$31,(IF(F233&gt;'admin BN40-100'!$C$30,'admin BN40-100'!$B$30,(IF(F233&gt;'admin BN40-100'!$C$29,'admin BN40-100'!$B$29,IF(F233="","",'admin BN40-100'!$B$28)))))))))))))))))))))))))))</f>
        <v/>
      </c>
      <c r="N233" s="12" t="str">
        <f>IF(ISBLANK(K233),"",IF(K233&gt;'admin BN40-100'!$D$6,"Trouble",IF(K233&gt;'admin BN40-100'!$E$6,"Safe",IF(K233&gt;'admin BN40-100'!$F$6,"Alert",IF(K233&gt;='admin BN40-100'!$G$6,"Danger","")))))</f>
        <v/>
      </c>
      <c r="O233" s="13" t="str">
        <f>IF(ISBLANK(L233),"",IF(L233&gt;'admin BN40-100'!$G$7,"Danger",IF(L233&gt;'admin BN40-100'!$F$7,"Alert",IF(L233&gt;='admin BN40-100'!$E$7,"Safe",""))))</f>
        <v/>
      </c>
      <c r="P233" s="14" t="str">
        <f>(IF(G233&gt;'admin BN40-100'!$C$23,'admin BN40-100'!$B$23,(IF(G233&gt;'admin BN40-100'!$C$22,'admin BN40-100'!$B$22,(IF(G233&gt;'admin BN40-100'!$C$21,'admin BN40-100'!$B$21,(IF(G233&gt;'admin BN40-100'!$C$20,'admin BN40-100'!$B$20,IF(G233&gt;'admin BN40-100'!$C$19,'admin BN40-100'!$B$19,"")))))))))</f>
        <v/>
      </c>
      <c r="Q233" s="14" t="str">
        <f t="shared" si="6"/>
        <v/>
      </c>
      <c r="R233" s="14">
        <f t="shared" si="7"/>
        <v>5</v>
      </c>
      <c r="S233" s="15" t="str">
        <f xml:space="preserve">
IF($R233&gt;0,"Fill in all required fields",
IF($I233&lt;40,"CLO not suitable for this sheet. Please check BN&lt;40 sheet",
IF($I233&gt;100,"CLO not suitable for this sheet. Please check BN &gt;100 sheet",
IF(ISERROR(VLOOKUP(Q233,'admin BN40-100'!J$6:M$89,4,FALSE)),"",VLOOKUP(Q233,'admin BN40-100'!J$6:M$89,4,FALSE)))))</f>
        <v>Fill in all required fields</v>
      </c>
    </row>
    <row r="234" spans="2:19" ht="15">
      <c r="B234" s="10">
        <v>229</v>
      </c>
      <c r="C234" s="41"/>
      <c r="D234" s="42"/>
      <c r="E234" s="42"/>
      <c r="F234" s="42"/>
      <c r="G234" s="42"/>
      <c r="H234" s="42"/>
      <c r="I234" s="42"/>
      <c r="J234" s="42"/>
      <c r="K234" s="42"/>
      <c r="L234" s="42"/>
      <c r="M234" s="11" t="str">
        <f>(IF(F234&gt;'admin BN40-100'!$C$41,'admin BN40-100'!$B$41,(IF(F234&gt;'admin BN40-100'!$C$40,'admin BN40-100'!$B$40,(IF(F234&gt;'admin BN40-100'!$C$39,'admin BN40-100'!$B$39,(IF(F234&gt;'admin BN40-100'!$C$38,'admin BN40-100'!$B$38,(IF(F234&gt;'admin BN40-100'!$C$37,'admin BN40-100'!$B$37,(IF(F234&gt;'admin BN40-100'!$C$36,'admin BN40-100'!$B$36,(IF(F234&gt;'admin BN40-100'!$C$35,'admin BN40-100'!$B$35,(IF(F234&gt;'admin BN40-100'!$C$34,'admin BN40-100'!$B$34,(IF(F234&gt;'admin BN40-100'!$C$33,'admin BN40-100'!$B$33,(IF(F234&gt;'admin BN40-100'!$C$32,'admin BN40-100'!$B$32,(IF(F234&gt;'admin BN40-100'!$C$31,'admin BN40-100'!$B$31,(IF(F234&gt;'admin BN40-100'!$C$30,'admin BN40-100'!$B$30,(IF(F234&gt;'admin BN40-100'!$C$29,'admin BN40-100'!$B$29,IF(F234="","",'admin BN40-100'!$B$28)))))))))))))))))))))))))))</f>
        <v/>
      </c>
      <c r="N234" s="12" t="str">
        <f>IF(ISBLANK(K234),"",IF(K234&gt;'admin BN40-100'!$D$6,"Trouble",IF(K234&gt;'admin BN40-100'!$E$6,"Safe",IF(K234&gt;'admin BN40-100'!$F$6,"Alert",IF(K234&gt;='admin BN40-100'!$G$6,"Danger","")))))</f>
        <v/>
      </c>
      <c r="O234" s="13" t="str">
        <f>IF(ISBLANK(L234),"",IF(L234&gt;'admin BN40-100'!$G$7,"Danger",IF(L234&gt;'admin BN40-100'!$F$7,"Alert",IF(L234&gt;='admin BN40-100'!$E$7,"Safe",""))))</f>
        <v/>
      </c>
      <c r="P234" s="14" t="str">
        <f>(IF(G234&gt;'admin BN40-100'!$C$23,'admin BN40-100'!$B$23,(IF(G234&gt;'admin BN40-100'!$C$22,'admin BN40-100'!$B$22,(IF(G234&gt;'admin BN40-100'!$C$21,'admin BN40-100'!$B$21,(IF(G234&gt;'admin BN40-100'!$C$20,'admin BN40-100'!$B$20,IF(G234&gt;'admin BN40-100'!$C$19,'admin BN40-100'!$B$19,"")))))))))</f>
        <v/>
      </c>
      <c r="Q234" s="14" t="str">
        <f t="shared" si="6"/>
        <v/>
      </c>
      <c r="R234" s="14">
        <f t="shared" si="7"/>
        <v>5</v>
      </c>
      <c r="S234" s="15" t="str">
        <f xml:space="preserve">
IF($R234&gt;0,"Fill in all required fields",
IF($I234&lt;40,"CLO not suitable for this sheet. Please check BN&lt;40 sheet",
IF($I234&gt;100,"CLO not suitable for this sheet. Please check BN &gt;100 sheet",
IF(ISERROR(VLOOKUP(Q234,'admin BN40-100'!J$6:M$89,4,FALSE)),"",VLOOKUP(Q234,'admin BN40-100'!J$6:M$89,4,FALSE)))))</f>
        <v>Fill in all required fields</v>
      </c>
    </row>
    <row r="235" spans="2:19" ht="15">
      <c r="B235" s="10">
        <v>230</v>
      </c>
      <c r="C235" s="41"/>
      <c r="D235" s="42"/>
      <c r="E235" s="42"/>
      <c r="F235" s="42"/>
      <c r="G235" s="42"/>
      <c r="H235" s="42"/>
      <c r="I235" s="42"/>
      <c r="J235" s="42"/>
      <c r="K235" s="42"/>
      <c r="L235" s="42"/>
      <c r="M235" s="11" t="str">
        <f>(IF(F235&gt;'admin BN40-100'!$C$41,'admin BN40-100'!$B$41,(IF(F235&gt;'admin BN40-100'!$C$40,'admin BN40-100'!$B$40,(IF(F235&gt;'admin BN40-100'!$C$39,'admin BN40-100'!$B$39,(IF(F235&gt;'admin BN40-100'!$C$38,'admin BN40-100'!$B$38,(IF(F235&gt;'admin BN40-100'!$C$37,'admin BN40-100'!$B$37,(IF(F235&gt;'admin BN40-100'!$C$36,'admin BN40-100'!$B$36,(IF(F235&gt;'admin BN40-100'!$C$35,'admin BN40-100'!$B$35,(IF(F235&gt;'admin BN40-100'!$C$34,'admin BN40-100'!$B$34,(IF(F235&gt;'admin BN40-100'!$C$33,'admin BN40-100'!$B$33,(IF(F235&gt;'admin BN40-100'!$C$32,'admin BN40-100'!$B$32,(IF(F235&gt;'admin BN40-100'!$C$31,'admin BN40-100'!$B$31,(IF(F235&gt;'admin BN40-100'!$C$30,'admin BN40-100'!$B$30,(IF(F235&gt;'admin BN40-100'!$C$29,'admin BN40-100'!$B$29,IF(F235="","",'admin BN40-100'!$B$28)))))))))))))))))))))))))))</f>
        <v/>
      </c>
      <c r="N235" s="12" t="str">
        <f>IF(ISBLANK(K235),"",IF(K235&gt;'admin BN40-100'!$D$6,"Trouble",IF(K235&gt;'admin BN40-100'!$E$6,"Safe",IF(K235&gt;'admin BN40-100'!$F$6,"Alert",IF(K235&gt;='admin BN40-100'!$G$6,"Danger","")))))</f>
        <v/>
      </c>
      <c r="O235" s="13" t="str">
        <f>IF(ISBLANK(L235),"",IF(L235&gt;'admin BN40-100'!$G$7,"Danger",IF(L235&gt;'admin BN40-100'!$F$7,"Alert",IF(L235&gt;='admin BN40-100'!$E$7,"Safe",""))))</f>
        <v/>
      </c>
      <c r="P235" s="14" t="str">
        <f>(IF(G235&gt;'admin BN40-100'!$C$23,'admin BN40-100'!$B$23,(IF(G235&gt;'admin BN40-100'!$C$22,'admin BN40-100'!$B$22,(IF(G235&gt;'admin BN40-100'!$C$21,'admin BN40-100'!$B$21,(IF(G235&gt;'admin BN40-100'!$C$20,'admin BN40-100'!$B$20,IF(G235&gt;'admin BN40-100'!$C$19,'admin BN40-100'!$B$19,"")))))))))</f>
        <v/>
      </c>
      <c r="Q235" s="14" t="str">
        <f t="shared" si="6"/>
        <v/>
      </c>
      <c r="R235" s="14">
        <f t="shared" si="7"/>
        <v>5</v>
      </c>
      <c r="S235" s="15" t="str">
        <f xml:space="preserve">
IF($R235&gt;0,"Fill in all required fields",
IF($I235&lt;40,"CLO not suitable for this sheet. Please check BN&lt;40 sheet",
IF($I235&gt;100,"CLO not suitable for this sheet. Please check BN &gt;100 sheet",
IF(ISERROR(VLOOKUP(Q235,'admin BN40-100'!J$6:M$89,4,FALSE)),"",VLOOKUP(Q235,'admin BN40-100'!J$6:M$89,4,FALSE)))))</f>
        <v>Fill in all required fields</v>
      </c>
    </row>
    <row r="236" spans="2:19" ht="15">
      <c r="B236" s="10">
        <v>231</v>
      </c>
      <c r="C236" s="41"/>
      <c r="D236" s="42"/>
      <c r="E236" s="42"/>
      <c r="F236" s="42"/>
      <c r="G236" s="42"/>
      <c r="H236" s="42"/>
      <c r="I236" s="42"/>
      <c r="J236" s="42"/>
      <c r="K236" s="42"/>
      <c r="L236" s="42"/>
      <c r="M236" s="11" t="str">
        <f>(IF(F236&gt;'admin BN40-100'!$C$41,'admin BN40-100'!$B$41,(IF(F236&gt;'admin BN40-100'!$C$40,'admin BN40-100'!$B$40,(IF(F236&gt;'admin BN40-100'!$C$39,'admin BN40-100'!$B$39,(IF(F236&gt;'admin BN40-100'!$C$38,'admin BN40-100'!$B$38,(IF(F236&gt;'admin BN40-100'!$C$37,'admin BN40-100'!$B$37,(IF(F236&gt;'admin BN40-100'!$C$36,'admin BN40-100'!$B$36,(IF(F236&gt;'admin BN40-100'!$C$35,'admin BN40-100'!$B$35,(IF(F236&gt;'admin BN40-100'!$C$34,'admin BN40-100'!$B$34,(IF(F236&gt;'admin BN40-100'!$C$33,'admin BN40-100'!$B$33,(IF(F236&gt;'admin BN40-100'!$C$32,'admin BN40-100'!$B$32,(IF(F236&gt;'admin BN40-100'!$C$31,'admin BN40-100'!$B$31,(IF(F236&gt;'admin BN40-100'!$C$30,'admin BN40-100'!$B$30,(IF(F236&gt;'admin BN40-100'!$C$29,'admin BN40-100'!$B$29,IF(F236="","",'admin BN40-100'!$B$28)))))))))))))))))))))))))))</f>
        <v/>
      </c>
      <c r="N236" s="12" t="str">
        <f>IF(ISBLANK(K236),"",IF(K236&gt;'admin BN40-100'!$D$6,"Trouble",IF(K236&gt;'admin BN40-100'!$E$6,"Safe",IF(K236&gt;'admin BN40-100'!$F$6,"Alert",IF(K236&gt;='admin BN40-100'!$G$6,"Danger","")))))</f>
        <v/>
      </c>
      <c r="O236" s="13" t="str">
        <f>IF(ISBLANK(L236),"",IF(L236&gt;'admin BN40-100'!$G$7,"Danger",IF(L236&gt;'admin BN40-100'!$F$7,"Alert",IF(L236&gt;='admin BN40-100'!$E$7,"Safe",""))))</f>
        <v/>
      </c>
      <c r="P236" s="14" t="str">
        <f>(IF(G236&gt;'admin BN40-100'!$C$23,'admin BN40-100'!$B$23,(IF(G236&gt;'admin BN40-100'!$C$22,'admin BN40-100'!$B$22,(IF(G236&gt;'admin BN40-100'!$C$21,'admin BN40-100'!$B$21,(IF(G236&gt;'admin BN40-100'!$C$20,'admin BN40-100'!$B$20,IF(G236&gt;'admin BN40-100'!$C$19,'admin BN40-100'!$B$19,"")))))))))</f>
        <v/>
      </c>
      <c r="Q236" s="14" t="str">
        <f t="shared" si="6"/>
        <v/>
      </c>
      <c r="R236" s="14">
        <f t="shared" si="7"/>
        <v>5</v>
      </c>
      <c r="S236" s="15" t="str">
        <f xml:space="preserve">
IF($R236&gt;0,"Fill in all required fields",
IF($I236&lt;40,"CLO not suitable for this sheet. Please check BN&lt;40 sheet",
IF($I236&gt;100,"CLO not suitable for this sheet. Please check BN &gt;100 sheet",
IF(ISERROR(VLOOKUP(Q236,'admin BN40-100'!J$6:M$89,4,FALSE)),"",VLOOKUP(Q236,'admin BN40-100'!J$6:M$89,4,FALSE)))))</f>
        <v>Fill in all required fields</v>
      </c>
    </row>
    <row r="237" spans="2:19" ht="15">
      <c r="B237" s="10">
        <v>232</v>
      </c>
      <c r="C237" s="41"/>
      <c r="D237" s="42"/>
      <c r="E237" s="42"/>
      <c r="F237" s="42"/>
      <c r="G237" s="42"/>
      <c r="H237" s="42"/>
      <c r="I237" s="42"/>
      <c r="J237" s="42"/>
      <c r="K237" s="42"/>
      <c r="L237" s="42"/>
      <c r="M237" s="11" t="str">
        <f>(IF(F237&gt;'admin BN40-100'!$C$41,'admin BN40-100'!$B$41,(IF(F237&gt;'admin BN40-100'!$C$40,'admin BN40-100'!$B$40,(IF(F237&gt;'admin BN40-100'!$C$39,'admin BN40-100'!$B$39,(IF(F237&gt;'admin BN40-100'!$C$38,'admin BN40-100'!$B$38,(IF(F237&gt;'admin BN40-100'!$C$37,'admin BN40-100'!$B$37,(IF(F237&gt;'admin BN40-100'!$C$36,'admin BN40-100'!$B$36,(IF(F237&gt;'admin BN40-100'!$C$35,'admin BN40-100'!$B$35,(IF(F237&gt;'admin BN40-100'!$C$34,'admin BN40-100'!$B$34,(IF(F237&gt;'admin BN40-100'!$C$33,'admin BN40-100'!$B$33,(IF(F237&gt;'admin BN40-100'!$C$32,'admin BN40-100'!$B$32,(IF(F237&gt;'admin BN40-100'!$C$31,'admin BN40-100'!$B$31,(IF(F237&gt;'admin BN40-100'!$C$30,'admin BN40-100'!$B$30,(IF(F237&gt;'admin BN40-100'!$C$29,'admin BN40-100'!$B$29,IF(F237="","",'admin BN40-100'!$B$28)))))))))))))))))))))))))))</f>
        <v/>
      </c>
      <c r="N237" s="12" t="str">
        <f>IF(ISBLANK(K237),"",IF(K237&gt;'admin BN40-100'!$D$6,"Trouble",IF(K237&gt;'admin BN40-100'!$E$6,"Safe",IF(K237&gt;'admin BN40-100'!$F$6,"Alert",IF(K237&gt;='admin BN40-100'!$G$6,"Danger","")))))</f>
        <v/>
      </c>
      <c r="O237" s="13" t="str">
        <f>IF(ISBLANK(L237),"",IF(L237&gt;'admin BN40-100'!$G$7,"Danger",IF(L237&gt;'admin BN40-100'!$F$7,"Alert",IF(L237&gt;='admin BN40-100'!$E$7,"Safe",""))))</f>
        <v/>
      </c>
      <c r="P237" s="14" t="str">
        <f>(IF(G237&gt;'admin BN40-100'!$C$23,'admin BN40-100'!$B$23,(IF(G237&gt;'admin BN40-100'!$C$22,'admin BN40-100'!$B$22,(IF(G237&gt;'admin BN40-100'!$C$21,'admin BN40-100'!$B$21,(IF(G237&gt;'admin BN40-100'!$C$20,'admin BN40-100'!$B$20,IF(G237&gt;'admin BN40-100'!$C$19,'admin BN40-100'!$B$19,"")))))))))</f>
        <v/>
      </c>
      <c r="Q237" s="14" t="str">
        <f t="shared" si="6"/>
        <v/>
      </c>
      <c r="R237" s="14">
        <f t="shared" si="7"/>
        <v>5</v>
      </c>
      <c r="S237" s="15" t="str">
        <f xml:space="preserve">
IF($R237&gt;0,"Fill in all required fields",
IF($I237&lt;40,"CLO not suitable for this sheet. Please check BN&lt;40 sheet",
IF($I237&gt;100,"CLO not suitable for this sheet. Please check BN &gt;100 sheet",
IF(ISERROR(VLOOKUP(Q237,'admin BN40-100'!J$6:M$89,4,FALSE)),"",VLOOKUP(Q237,'admin BN40-100'!J$6:M$89,4,FALSE)))))</f>
        <v>Fill in all required fields</v>
      </c>
    </row>
    <row r="238" spans="2:19" ht="15">
      <c r="B238" s="10">
        <v>233</v>
      </c>
      <c r="C238" s="41"/>
      <c r="D238" s="42"/>
      <c r="E238" s="42"/>
      <c r="F238" s="42"/>
      <c r="G238" s="42"/>
      <c r="H238" s="42"/>
      <c r="I238" s="42"/>
      <c r="J238" s="42"/>
      <c r="K238" s="42"/>
      <c r="L238" s="42"/>
      <c r="M238" s="11" t="str">
        <f>(IF(F238&gt;'admin BN40-100'!$C$41,'admin BN40-100'!$B$41,(IF(F238&gt;'admin BN40-100'!$C$40,'admin BN40-100'!$B$40,(IF(F238&gt;'admin BN40-100'!$C$39,'admin BN40-100'!$B$39,(IF(F238&gt;'admin BN40-100'!$C$38,'admin BN40-100'!$B$38,(IF(F238&gt;'admin BN40-100'!$C$37,'admin BN40-100'!$B$37,(IF(F238&gt;'admin BN40-100'!$C$36,'admin BN40-100'!$B$36,(IF(F238&gt;'admin BN40-100'!$C$35,'admin BN40-100'!$B$35,(IF(F238&gt;'admin BN40-100'!$C$34,'admin BN40-100'!$B$34,(IF(F238&gt;'admin BN40-100'!$C$33,'admin BN40-100'!$B$33,(IF(F238&gt;'admin BN40-100'!$C$32,'admin BN40-100'!$B$32,(IF(F238&gt;'admin BN40-100'!$C$31,'admin BN40-100'!$B$31,(IF(F238&gt;'admin BN40-100'!$C$30,'admin BN40-100'!$B$30,(IF(F238&gt;'admin BN40-100'!$C$29,'admin BN40-100'!$B$29,IF(F238="","",'admin BN40-100'!$B$28)))))))))))))))))))))))))))</f>
        <v/>
      </c>
      <c r="N238" s="12" t="str">
        <f>IF(ISBLANK(K238),"",IF(K238&gt;'admin BN40-100'!$D$6,"Trouble",IF(K238&gt;'admin BN40-100'!$E$6,"Safe",IF(K238&gt;'admin BN40-100'!$F$6,"Alert",IF(K238&gt;='admin BN40-100'!$G$6,"Danger","")))))</f>
        <v/>
      </c>
      <c r="O238" s="13" t="str">
        <f>IF(ISBLANK(L238),"",IF(L238&gt;'admin BN40-100'!$G$7,"Danger",IF(L238&gt;'admin BN40-100'!$F$7,"Alert",IF(L238&gt;='admin BN40-100'!$E$7,"Safe",""))))</f>
        <v/>
      </c>
      <c r="P238" s="14" t="str">
        <f>(IF(G238&gt;'admin BN40-100'!$C$23,'admin BN40-100'!$B$23,(IF(G238&gt;'admin BN40-100'!$C$22,'admin BN40-100'!$B$22,(IF(G238&gt;'admin BN40-100'!$C$21,'admin BN40-100'!$B$21,(IF(G238&gt;'admin BN40-100'!$C$20,'admin BN40-100'!$B$20,IF(G238&gt;'admin BN40-100'!$C$19,'admin BN40-100'!$B$19,"")))))))))</f>
        <v/>
      </c>
      <c r="Q238" s="14" t="str">
        <f t="shared" si="6"/>
        <v/>
      </c>
      <c r="R238" s="14">
        <f t="shared" si="7"/>
        <v>5</v>
      </c>
      <c r="S238" s="15" t="str">
        <f xml:space="preserve">
IF($R238&gt;0,"Fill in all required fields",
IF($I238&lt;40,"CLO not suitable for this sheet. Please check BN&lt;40 sheet",
IF($I238&gt;100,"CLO not suitable for this sheet. Please check BN &gt;100 sheet",
IF(ISERROR(VLOOKUP(Q238,'admin BN40-100'!J$6:M$89,4,FALSE)),"",VLOOKUP(Q238,'admin BN40-100'!J$6:M$89,4,FALSE)))))</f>
        <v>Fill in all required fields</v>
      </c>
    </row>
    <row r="239" spans="2:19" ht="15">
      <c r="B239" s="10">
        <v>234</v>
      </c>
      <c r="C239" s="41"/>
      <c r="D239" s="42"/>
      <c r="E239" s="42"/>
      <c r="F239" s="42"/>
      <c r="G239" s="42"/>
      <c r="H239" s="42"/>
      <c r="I239" s="42"/>
      <c r="J239" s="42"/>
      <c r="K239" s="42"/>
      <c r="L239" s="42"/>
      <c r="M239" s="11" t="str">
        <f>(IF(F239&gt;'admin BN40-100'!$C$41,'admin BN40-100'!$B$41,(IF(F239&gt;'admin BN40-100'!$C$40,'admin BN40-100'!$B$40,(IF(F239&gt;'admin BN40-100'!$C$39,'admin BN40-100'!$B$39,(IF(F239&gt;'admin BN40-100'!$C$38,'admin BN40-100'!$B$38,(IF(F239&gt;'admin BN40-100'!$C$37,'admin BN40-100'!$B$37,(IF(F239&gt;'admin BN40-100'!$C$36,'admin BN40-100'!$B$36,(IF(F239&gt;'admin BN40-100'!$C$35,'admin BN40-100'!$B$35,(IF(F239&gt;'admin BN40-100'!$C$34,'admin BN40-100'!$B$34,(IF(F239&gt;'admin BN40-100'!$C$33,'admin BN40-100'!$B$33,(IF(F239&gt;'admin BN40-100'!$C$32,'admin BN40-100'!$B$32,(IF(F239&gt;'admin BN40-100'!$C$31,'admin BN40-100'!$B$31,(IF(F239&gt;'admin BN40-100'!$C$30,'admin BN40-100'!$B$30,(IF(F239&gt;'admin BN40-100'!$C$29,'admin BN40-100'!$B$29,IF(F239="","",'admin BN40-100'!$B$28)))))))))))))))))))))))))))</f>
        <v/>
      </c>
      <c r="N239" s="12" t="str">
        <f>IF(ISBLANK(K239),"",IF(K239&gt;'admin BN40-100'!$D$6,"Trouble",IF(K239&gt;'admin BN40-100'!$E$6,"Safe",IF(K239&gt;'admin BN40-100'!$F$6,"Alert",IF(K239&gt;='admin BN40-100'!$G$6,"Danger","")))))</f>
        <v/>
      </c>
      <c r="O239" s="13" t="str">
        <f>IF(ISBLANK(L239),"",IF(L239&gt;'admin BN40-100'!$G$7,"Danger",IF(L239&gt;'admin BN40-100'!$F$7,"Alert",IF(L239&gt;='admin BN40-100'!$E$7,"Safe",""))))</f>
        <v/>
      </c>
      <c r="P239" s="14" t="str">
        <f>(IF(G239&gt;'admin BN40-100'!$C$23,'admin BN40-100'!$B$23,(IF(G239&gt;'admin BN40-100'!$C$22,'admin BN40-100'!$B$22,(IF(G239&gt;'admin BN40-100'!$C$21,'admin BN40-100'!$B$21,(IF(G239&gt;'admin BN40-100'!$C$20,'admin BN40-100'!$B$20,IF(G239&gt;'admin BN40-100'!$C$19,'admin BN40-100'!$B$19,"")))))))))</f>
        <v/>
      </c>
      <c r="Q239" s="14" t="str">
        <f t="shared" si="6"/>
        <v/>
      </c>
      <c r="R239" s="14">
        <f t="shared" si="7"/>
        <v>5</v>
      </c>
      <c r="S239" s="15" t="str">
        <f xml:space="preserve">
IF($R239&gt;0,"Fill in all required fields",
IF($I239&lt;40,"CLO not suitable for this sheet. Please check BN&lt;40 sheet",
IF($I239&gt;100,"CLO not suitable for this sheet. Please check BN &gt;100 sheet",
IF(ISERROR(VLOOKUP(Q239,'admin BN40-100'!J$6:M$89,4,FALSE)),"",VLOOKUP(Q239,'admin BN40-100'!J$6:M$89,4,FALSE)))))</f>
        <v>Fill in all required fields</v>
      </c>
    </row>
    <row r="240" spans="2:19" ht="15">
      <c r="B240" s="10">
        <v>235</v>
      </c>
      <c r="C240" s="41"/>
      <c r="D240" s="42"/>
      <c r="E240" s="42"/>
      <c r="F240" s="42"/>
      <c r="G240" s="42"/>
      <c r="H240" s="42"/>
      <c r="I240" s="42"/>
      <c r="J240" s="42"/>
      <c r="K240" s="42"/>
      <c r="L240" s="42"/>
      <c r="M240" s="11" t="str">
        <f>(IF(F240&gt;'admin BN40-100'!$C$41,'admin BN40-100'!$B$41,(IF(F240&gt;'admin BN40-100'!$C$40,'admin BN40-100'!$B$40,(IF(F240&gt;'admin BN40-100'!$C$39,'admin BN40-100'!$B$39,(IF(F240&gt;'admin BN40-100'!$C$38,'admin BN40-100'!$B$38,(IF(F240&gt;'admin BN40-100'!$C$37,'admin BN40-100'!$B$37,(IF(F240&gt;'admin BN40-100'!$C$36,'admin BN40-100'!$B$36,(IF(F240&gt;'admin BN40-100'!$C$35,'admin BN40-100'!$B$35,(IF(F240&gt;'admin BN40-100'!$C$34,'admin BN40-100'!$B$34,(IF(F240&gt;'admin BN40-100'!$C$33,'admin BN40-100'!$B$33,(IF(F240&gt;'admin BN40-100'!$C$32,'admin BN40-100'!$B$32,(IF(F240&gt;'admin BN40-100'!$C$31,'admin BN40-100'!$B$31,(IF(F240&gt;'admin BN40-100'!$C$30,'admin BN40-100'!$B$30,(IF(F240&gt;'admin BN40-100'!$C$29,'admin BN40-100'!$B$29,IF(F240="","",'admin BN40-100'!$B$28)))))))))))))))))))))))))))</f>
        <v/>
      </c>
      <c r="N240" s="12" t="str">
        <f>IF(ISBLANK(K240),"",IF(K240&gt;'admin BN40-100'!$D$6,"Trouble",IF(K240&gt;'admin BN40-100'!$E$6,"Safe",IF(K240&gt;'admin BN40-100'!$F$6,"Alert",IF(K240&gt;='admin BN40-100'!$G$6,"Danger","")))))</f>
        <v/>
      </c>
      <c r="O240" s="13" t="str">
        <f>IF(ISBLANK(L240),"",IF(L240&gt;'admin BN40-100'!$G$7,"Danger",IF(L240&gt;'admin BN40-100'!$F$7,"Alert",IF(L240&gt;='admin BN40-100'!$E$7,"Safe",""))))</f>
        <v/>
      </c>
      <c r="P240" s="14" t="str">
        <f>(IF(G240&gt;'admin BN40-100'!$C$23,'admin BN40-100'!$B$23,(IF(G240&gt;'admin BN40-100'!$C$22,'admin BN40-100'!$B$22,(IF(G240&gt;'admin BN40-100'!$C$21,'admin BN40-100'!$B$21,(IF(G240&gt;'admin BN40-100'!$C$20,'admin BN40-100'!$B$20,IF(G240&gt;'admin BN40-100'!$C$19,'admin BN40-100'!$B$19,"")))))))))</f>
        <v/>
      </c>
      <c r="Q240" s="14" t="str">
        <f t="shared" si="6"/>
        <v/>
      </c>
      <c r="R240" s="14">
        <f t="shared" si="7"/>
        <v>5</v>
      </c>
      <c r="S240" s="15" t="str">
        <f xml:space="preserve">
IF($R240&gt;0,"Fill in all required fields",
IF($I240&lt;40,"CLO not suitable for this sheet. Please check BN&lt;40 sheet",
IF($I240&gt;100,"CLO not suitable for this sheet. Please check BN &gt;100 sheet",
IF(ISERROR(VLOOKUP(Q240,'admin BN40-100'!J$6:M$89,4,FALSE)),"",VLOOKUP(Q240,'admin BN40-100'!J$6:M$89,4,FALSE)))))</f>
        <v>Fill in all required fields</v>
      </c>
    </row>
    <row r="241" spans="2:19" ht="15">
      <c r="B241" s="10">
        <v>236</v>
      </c>
      <c r="C241" s="41"/>
      <c r="D241" s="42"/>
      <c r="E241" s="42"/>
      <c r="F241" s="42"/>
      <c r="G241" s="42"/>
      <c r="H241" s="42"/>
      <c r="I241" s="42"/>
      <c r="J241" s="42"/>
      <c r="K241" s="42"/>
      <c r="L241" s="42"/>
      <c r="M241" s="11" t="str">
        <f>(IF(F241&gt;'admin BN40-100'!$C$41,'admin BN40-100'!$B$41,(IF(F241&gt;'admin BN40-100'!$C$40,'admin BN40-100'!$B$40,(IF(F241&gt;'admin BN40-100'!$C$39,'admin BN40-100'!$B$39,(IF(F241&gt;'admin BN40-100'!$C$38,'admin BN40-100'!$B$38,(IF(F241&gt;'admin BN40-100'!$C$37,'admin BN40-100'!$B$37,(IF(F241&gt;'admin BN40-100'!$C$36,'admin BN40-100'!$B$36,(IF(F241&gt;'admin BN40-100'!$C$35,'admin BN40-100'!$B$35,(IF(F241&gt;'admin BN40-100'!$C$34,'admin BN40-100'!$B$34,(IF(F241&gt;'admin BN40-100'!$C$33,'admin BN40-100'!$B$33,(IF(F241&gt;'admin BN40-100'!$C$32,'admin BN40-100'!$B$32,(IF(F241&gt;'admin BN40-100'!$C$31,'admin BN40-100'!$B$31,(IF(F241&gt;'admin BN40-100'!$C$30,'admin BN40-100'!$B$30,(IF(F241&gt;'admin BN40-100'!$C$29,'admin BN40-100'!$B$29,IF(F241="","",'admin BN40-100'!$B$28)))))))))))))))))))))))))))</f>
        <v/>
      </c>
      <c r="N241" s="12" t="str">
        <f>IF(ISBLANK(K241),"",IF(K241&gt;'admin BN40-100'!$D$6,"Trouble",IF(K241&gt;'admin BN40-100'!$E$6,"Safe",IF(K241&gt;'admin BN40-100'!$F$6,"Alert",IF(K241&gt;='admin BN40-100'!$G$6,"Danger","")))))</f>
        <v/>
      </c>
      <c r="O241" s="13" t="str">
        <f>IF(ISBLANK(L241),"",IF(L241&gt;'admin BN40-100'!$G$7,"Danger",IF(L241&gt;'admin BN40-100'!$F$7,"Alert",IF(L241&gt;='admin BN40-100'!$E$7,"Safe",""))))</f>
        <v/>
      </c>
      <c r="P241" s="14" t="str">
        <f>(IF(G241&gt;'admin BN40-100'!$C$23,'admin BN40-100'!$B$23,(IF(G241&gt;'admin BN40-100'!$C$22,'admin BN40-100'!$B$22,(IF(G241&gt;'admin BN40-100'!$C$21,'admin BN40-100'!$B$21,(IF(G241&gt;'admin BN40-100'!$C$20,'admin BN40-100'!$B$20,IF(G241&gt;'admin BN40-100'!$C$19,'admin BN40-100'!$B$19,"")))))))))</f>
        <v/>
      </c>
      <c r="Q241" s="14" t="str">
        <f t="shared" si="6"/>
        <v/>
      </c>
      <c r="R241" s="14">
        <f t="shared" si="7"/>
        <v>5</v>
      </c>
      <c r="S241" s="15" t="str">
        <f xml:space="preserve">
IF($R241&gt;0,"Fill in all required fields",
IF($I241&lt;40,"CLO not suitable for this sheet. Please check BN&lt;40 sheet",
IF($I241&gt;100,"CLO not suitable for this sheet. Please check BN &gt;100 sheet",
IF(ISERROR(VLOOKUP(Q241,'admin BN40-100'!J$6:M$89,4,FALSE)),"",VLOOKUP(Q241,'admin BN40-100'!J$6:M$89,4,FALSE)))))</f>
        <v>Fill in all required fields</v>
      </c>
    </row>
    <row r="242" spans="2:19" ht="15">
      <c r="B242" s="10">
        <v>237</v>
      </c>
      <c r="C242" s="41"/>
      <c r="D242" s="42"/>
      <c r="E242" s="42"/>
      <c r="F242" s="42"/>
      <c r="G242" s="42"/>
      <c r="H242" s="42"/>
      <c r="I242" s="42"/>
      <c r="J242" s="42"/>
      <c r="K242" s="42"/>
      <c r="L242" s="42"/>
      <c r="M242" s="11" t="str">
        <f>(IF(F242&gt;'admin BN40-100'!$C$41,'admin BN40-100'!$B$41,(IF(F242&gt;'admin BN40-100'!$C$40,'admin BN40-100'!$B$40,(IF(F242&gt;'admin BN40-100'!$C$39,'admin BN40-100'!$B$39,(IF(F242&gt;'admin BN40-100'!$C$38,'admin BN40-100'!$B$38,(IF(F242&gt;'admin BN40-100'!$C$37,'admin BN40-100'!$B$37,(IF(F242&gt;'admin BN40-100'!$C$36,'admin BN40-100'!$B$36,(IF(F242&gt;'admin BN40-100'!$C$35,'admin BN40-100'!$B$35,(IF(F242&gt;'admin BN40-100'!$C$34,'admin BN40-100'!$B$34,(IF(F242&gt;'admin BN40-100'!$C$33,'admin BN40-100'!$B$33,(IF(F242&gt;'admin BN40-100'!$C$32,'admin BN40-100'!$B$32,(IF(F242&gt;'admin BN40-100'!$C$31,'admin BN40-100'!$B$31,(IF(F242&gt;'admin BN40-100'!$C$30,'admin BN40-100'!$B$30,(IF(F242&gt;'admin BN40-100'!$C$29,'admin BN40-100'!$B$29,IF(F242="","",'admin BN40-100'!$B$28)))))))))))))))))))))))))))</f>
        <v/>
      </c>
      <c r="N242" s="12" t="str">
        <f>IF(ISBLANK(K242),"",IF(K242&gt;'admin BN40-100'!$D$6,"Trouble",IF(K242&gt;'admin BN40-100'!$E$6,"Safe",IF(K242&gt;'admin BN40-100'!$F$6,"Alert",IF(K242&gt;='admin BN40-100'!$G$6,"Danger","")))))</f>
        <v/>
      </c>
      <c r="O242" s="13" t="str">
        <f>IF(ISBLANK(L242),"",IF(L242&gt;'admin BN40-100'!$G$7,"Danger",IF(L242&gt;'admin BN40-100'!$F$7,"Alert",IF(L242&gt;='admin BN40-100'!$E$7,"Safe",""))))</f>
        <v/>
      </c>
      <c r="P242" s="14" t="str">
        <f>(IF(G242&gt;'admin BN40-100'!$C$23,'admin BN40-100'!$B$23,(IF(G242&gt;'admin BN40-100'!$C$22,'admin BN40-100'!$B$22,(IF(G242&gt;'admin BN40-100'!$C$21,'admin BN40-100'!$B$21,(IF(G242&gt;'admin BN40-100'!$C$20,'admin BN40-100'!$B$20,IF(G242&gt;'admin BN40-100'!$C$19,'admin BN40-100'!$B$19,"")))))))))</f>
        <v/>
      </c>
      <c r="Q242" s="14" t="str">
        <f t="shared" si="6"/>
        <v/>
      </c>
      <c r="R242" s="14">
        <f t="shared" si="7"/>
        <v>5</v>
      </c>
      <c r="S242" s="15" t="str">
        <f xml:space="preserve">
IF($R242&gt;0,"Fill in all required fields",
IF($I242&lt;40,"CLO not suitable for this sheet. Please check BN&lt;40 sheet",
IF($I242&gt;100,"CLO not suitable for this sheet. Please check BN &gt;100 sheet",
IF(ISERROR(VLOOKUP(Q242,'admin BN40-100'!J$6:M$89,4,FALSE)),"",VLOOKUP(Q242,'admin BN40-100'!J$6:M$89,4,FALSE)))))</f>
        <v>Fill in all required fields</v>
      </c>
    </row>
    <row r="243" spans="2:19" ht="15">
      <c r="B243" s="10">
        <v>238</v>
      </c>
      <c r="C243" s="41"/>
      <c r="D243" s="42"/>
      <c r="E243" s="42"/>
      <c r="F243" s="42"/>
      <c r="G243" s="42"/>
      <c r="H243" s="42"/>
      <c r="I243" s="42"/>
      <c r="J243" s="42"/>
      <c r="K243" s="42"/>
      <c r="L243" s="42"/>
      <c r="M243" s="11" t="str">
        <f>(IF(F243&gt;'admin BN40-100'!$C$41,'admin BN40-100'!$B$41,(IF(F243&gt;'admin BN40-100'!$C$40,'admin BN40-100'!$B$40,(IF(F243&gt;'admin BN40-100'!$C$39,'admin BN40-100'!$B$39,(IF(F243&gt;'admin BN40-100'!$C$38,'admin BN40-100'!$B$38,(IF(F243&gt;'admin BN40-100'!$C$37,'admin BN40-100'!$B$37,(IF(F243&gt;'admin BN40-100'!$C$36,'admin BN40-100'!$B$36,(IF(F243&gt;'admin BN40-100'!$C$35,'admin BN40-100'!$B$35,(IF(F243&gt;'admin BN40-100'!$C$34,'admin BN40-100'!$B$34,(IF(F243&gt;'admin BN40-100'!$C$33,'admin BN40-100'!$B$33,(IF(F243&gt;'admin BN40-100'!$C$32,'admin BN40-100'!$B$32,(IF(F243&gt;'admin BN40-100'!$C$31,'admin BN40-100'!$B$31,(IF(F243&gt;'admin BN40-100'!$C$30,'admin BN40-100'!$B$30,(IF(F243&gt;'admin BN40-100'!$C$29,'admin BN40-100'!$B$29,IF(F243="","",'admin BN40-100'!$B$28)))))))))))))))))))))))))))</f>
        <v/>
      </c>
      <c r="N243" s="12" t="str">
        <f>IF(ISBLANK(K243),"",IF(K243&gt;'admin BN40-100'!$D$6,"Trouble",IF(K243&gt;'admin BN40-100'!$E$6,"Safe",IF(K243&gt;'admin BN40-100'!$F$6,"Alert",IF(K243&gt;='admin BN40-100'!$G$6,"Danger","")))))</f>
        <v/>
      </c>
      <c r="O243" s="13" t="str">
        <f>IF(ISBLANK(L243),"",IF(L243&gt;'admin BN40-100'!$G$7,"Danger",IF(L243&gt;'admin BN40-100'!$F$7,"Alert",IF(L243&gt;='admin BN40-100'!$E$7,"Safe",""))))</f>
        <v/>
      </c>
      <c r="P243" s="14" t="str">
        <f>(IF(G243&gt;'admin BN40-100'!$C$23,'admin BN40-100'!$B$23,(IF(G243&gt;'admin BN40-100'!$C$22,'admin BN40-100'!$B$22,(IF(G243&gt;'admin BN40-100'!$C$21,'admin BN40-100'!$B$21,(IF(G243&gt;'admin BN40-100'!$C$20,'admin BN40-100'!$B$20,IF(G243&gt;'admin BN40-100'!$C$19,'admin BN40-100'!$B$19,"")))))))))</f>
        <v/>
      </c>
      <c r="Q243" s="14" t="str">
        <f t="shared" si="6"/>
        <v/>
      </c>
      <c r="R243" s="14">
        <f t="shared" si="7"/>
        <v>5</v>
      </c>
      <c r="S243" s="15" t="str">
        <f xml:space="preserve">
IF($R243&gt;0,"Fill in all required fields",
IF($I243&lt;40,"CLO not suitable for this sheet. Please check BN&lt;40 sheet",
IF($I243&gt;100,"CLO not suitable for this sheet. Please check BN &gt;100 sheet",
IF(ISERROR(VLOOKUP(Q243,'admin BN40-100'!J$6:M$89,4,FALSE)),"",VLOOKUP(Q243,'admin BN40-100'!J$6:M$89,4,FALSE)))))</f>
        <v>Fill in all required fields</v>
      </c>
    </row>
    <row r="244" spans="2:19" ht="15">
      <c r="B244" s="10">
        <v>239</v>
      </c>
      <c r="C244" s="41"/>
      <c r="D244" s="42"/>
      <c r="E244" s="42"/>
      <c r="F244" s="42"/>
      <c r="G244" s="42"/>
      <c r="H244" s="42"/>
      <c r="I244" s="42"/>
      <c r="J244" s="42"/>
      <c r="K244" s="42"/>
      <c r="L244" s="42"/>
      <c r="M244" s="11" t="str">
        <f>(IF(F244&gt;'admin BN40-100'!$C$41,'admin BN40-100'!$B$41,(IF(F244&gt;'admin BN40-100'!$C$40,'admin BN40-100'!$B$40,(IF(F244&gt;'admin BN40-100'!$C$39,'admin BN40-100'!$B$39,(IF(F244&gt;'admin BN40-100'!$C$38,'admin BN40-100'!$B$38,(IF(F244&gt;'admin BN40-100'!$C$37,'admin BN40-100'!$B$37,(IF(F244&gt;'admin BN40-100'!$C$36,'admin BN40-100'!$B$36,(IF(F244&gt;'admin BN40-100'!$C$35,'admin BN40-100'!$B$35,(IF(F244&gt;'admin BN40-100'!$C$34,'admin BN40-100'!$B$34,(IF(F244&gt;'admin BN40-100'!$C$33,'admin BN40-100'!$B$33,(IF(F244&gt;'admin BN40-100'!$C$32,'admin BN40-100'!$B$32,(IF(F244&gt;'admin BN40-100'!$C$31,'admin BN40-100'!$B$31,(IF(F244&gt;'admin BN40-100'!$C$30,'admin BN40-100'!$B$30,(IF(F244&gt;'admin BN40-100'!$C$29,'admin BN40-100'!$B$29,IF(F244="","",'admin BN40-100'!$B$28)))))))))))))))))))))))))))</f>
        <v/>
      </c>
      <c r="N244" s="12" t="str">
        <f>IF(ISBLANK(K244),"",IF(K244&gt;'admin BN40-100'!$D$6,"Trouble",IF(K244&gt;'admin BN40-100'!$E$6,"Safe",IF(K244&gt;'admin BN40-100'!$F$6,"Alert",IF(K244&gt;='admin BN40-100'!$G$6,"Danger","")))))</f>
        <v/>
      </c>
      <c r="O244" s="13" t="str">
        <f>IF(ISBLANK(L244),"",IF(L244&gt;'admin BN40-100'!$G$7,"Danger",IF(L244&gt;'admin BN40-100'!$F$7,"Alert",IF(L244&gt;='admin BN40-100'!$E$7,"Safe",""))))</f>
        <v/>
      </c>
      <c r="P244" s="14" t="str">
        <f>(IF(G244&gt;'admin BN40-100'!$C$23,'admin BN40-100'!$B$23,(IF(G244&gt;'admin BN40-100'!$C$22,'admin BN40-100'!$B$22,(IF(G244&gt;'admin BN40-100'!$C$21,'admin BN40-100'!$B$21,(IF(G244&gt;'admin BN40-100'!$C$20,'admin BN40-100'!$B$20,IF(G244&gt;'admin BN40-100'!$C$19,'admin BN40-100'!$B$19,"")))))))))</f>
        <v/>
      </c>
      <c r="Q244" s="14" t="str">
        <f t="shared" si="6"/>
        <v/>
      </c>
      <c r="R244" s="14">
        <f t="shared" si="7"/>
        <v>5</v>
      </c>
      <c r="S244" s="15" t="str">
        <f xml:space="preserve">
IF($R244&gt;0,"Fill in all required fields",
IF($I244&lt;40,"CLO not suitable for this sheet. Please check BN&lt;40 sheet",
IF($I244&gt;100,"CLO not suitable for this sheet. Please check BN &gt;100 sheet",
IF(ISERROR(VLOOKUP(Q244,'admin BN40-100'!J$6:M$89,4,FALSE)),"",VLOOKUP(Q244,'admin BN40-100'!J$6:M$89,4,FALSE)))))</f>
        <v>Fill in all required fields</v>
      </c>
    </row>
    <row r="245" spans="2:19" ht="15">
      <c r="B245" s="10">
        <v>240</v>
      </c>
      <c r="C245" s="41"/>
      <c r="D245" s="42"/>
      <c r="E245" s="42"/>
      <c r="F245" s="42"/>
      <c r="G245" s="42"/>
      <c r="H245" s="42"/>
      <c r="I245" s="42"/>
      <c r="J245" s="42"/>
      <c r="K245" s="42"/>
      <c r="L245" s="42"/>
      <c r="M245" s="11" t="str">
        <f>(IF(F245&gt;'admin BN40-100'!$C$41,'admin BN40-100'!$B$41,(IF(F245&gt;'admin BN40-100'!$C$40,'admin BN40-100'!$B$40,(IF(F245&gt;'admin BN40-100'!$C$39,'admin BN40-100'!$B$39,(IF(F245&gt;'admin BN40-100'!$C$38,'admin BN40-100'!$B$38,(IF(F245&gt;'admin BN40-100'!$C$37,'admin BN40-100'!$B$37,(IF(F245&gt;'admin BN40-100'!$C$36,'admin BN40-100'!$B$36,(IF(F245&gt;'admin BN40-100'!$C$35,'admin BN40-100'!$B$35,(IF(F245&gt;'admin BN40-100'!$C$34,'admin BN40-100'!$B$34,(IF(F245&gt;'admin BN40-100'!$C$33,'admin BN40-100'!$B$33,(IF(F245&gt;'admin BN40-100'!$C$32,'admin BN40-100'!$B$32,(IF(F245&gt;'admin BN40-100'!$C$31,'admin BN40-100'!$B$31,(IF(F245&gt;'admin BN40-100'!$C$30,'admin BN40-100'!$B$30,(IF(F245&gt;'admin BN40-100'!$C$29,'admin BN40-100'!$B$29,IF(F245="","",'admin BN40-100'!$B$28)))))))))))))))))))))))))))</f>
        <v/>
      </c>
      <c r="N245" s="12" t="str">
        <f>IF(ISBLANK(K245),"",IF(K245&gt;'admin BN40-100'!$D$6,"Trouble",IF(K245&gt;'admin BN40-100'!$E$6,"Safe",IF(K245&gt;'admin BN40-100'!$F$6,"Alert",IF(K245&gt;='admin BN40-100'!$G$6,"Danger","")))))</f>
        <v/>
      </c>
      <c r="O245" s="13" t="str">
        <f>IF(ISBLANK(L245),"",IF(L245&gt;'admin BN40-100'!$G$7,"Danger",IF(L245&gt;'admin BN40-100'!$F$7,"Alert",IF(L245&gt;='admin BN40-100'!$E$7,"Safe",""))))</f>
        <v/>
      </c>
      <c r="P245" s="14" t="str">
        <f>(IF(G245&gt;'admin BN40-100'!$C$23,'admin BN40-100'!$B$23,(IF(G245&gt;'admin BN40-100'!$C$22,'admin BN40-100'!$B$22,(IF(G245&gt;'admin BN40-100'!$C$21,'admin BN40-100'!$B$21,(IF(G245&gt;'admin BN40-100'!$C$20,'admin BN40-100'!$B$20,IF(G245&gt;'admin BN40-100'!$C$19,'admin BN40-100'!$B$19,"")))))))))</f>
        <v/>
      </c>
      <c r="Q245" s="14" t="str">
        <f t="shared" si="6"/>
        <v/>
      </c>
      <c r="R245" s="14">
        <f t="shared" si="7"/>
        <v>5</v>
      </c>
      <c r="S245" s="15" t="str">
        <f xml:space="preserve">
IF($R245&gt;0,"Fill in all required fields",
IF($I245&lt;40,"CLO not suitable for this sheet. Please check BN&lt;40 sheet",
IF($I245&gt;100,"CLO not suitable for this sheet. Please check BN &gt;100 sheet",
IF(ISERROR(VLOOKUP(Q245,'admin BN40-100'!J$6:M$89,4,FALSE)),"",VLOOKUP(Q245,'admin BN40-100'!J$6:M$89,4,FALSE)))))</f>
        <v>Fill in all required fields</v>
      </c>
    </row>
    <row r="246" spans="2:19" ht="15">
      <c r="B246" s="10">
        <v>241</v>
      </c>
      <c r="C246" s="41"/>
      <c r="D246" s="42"/>
      <c r="E246" s="42"/>
      <c r="F246" s="42"/>
      <c r="G246" s="42"/>
      <c r="H246" s="42"/>
      <c r="I246" s="42"/>
      <c r="J246" s="42"/>
      <c r="K246" s="42"/>
      <c r="L246" s="42"/>
      <c r="M246" s="11" t="str">
        <f>(IF(F246&gt;'admin BN40-100'!$C$41,'admin BN40-100'!$B$41,(IF(F246&gt;'admin BN40-100'!$C$40,'admin BN40-100'!$B$40,(IF(F246&gt;'admin BN40-100'!$C$39,'admin BN40-100'!$B$39,(IF(F246&gt;'admin BN40-100'!$C$38,'admin BN40-100'!$B$38,(IF(F246&gt;'admin BN40-100'!$C$37,'admin BN40-100'!$B$37,(IF(F246&gt;'admin BN40-100'!$C$36,'admin BN40-100'!$B$36,(IF(F246&gt;'admin BN40-100'!$C$35,'admin BN40-100'!$B$35,(IF(F246&gt;'admin BN40-100'!$C$34,'admin BN40-100'!$B$34,(IF(F246&gt;'admin BN40-100'!$C$33,'admin BN40-100'!$B$33,(IF(F246&gt;'admin BN40-100'!$C$32,'admin BN40-100'!$B$32,(IF(F246&gt;'admin BN40-100'!$C$31,'admin BN40-100'!$B$31,(IF(F246&gt;'admin BN40-100'!$C$30,'admin BN40-100'!$B$30,(IF(F246&gt;'admin BN40-100'!$C$29,'admin BN40-100'!$B$29,IF(F246="","",'admin BN40-100'!$B$28)))))))))))))))))))))))))))</f>
        <v/>
      </c>
      <c r="N246" s="12" t="str">
        <f>IF(ISBLANK(K246),"",IF(K246&gt;'admin BN40-100'!$D$6,"Trouble",IF(K246&gt;'admin BN40-100'!$E$6,"Safe",IF(K246&gt;'admin BN40-100'!$F$6,"Alert",IF(K246&gt;='admin BN40-100'!$G$6,"Danger","")))))</f>
        <v/>
      </c>
      <c r="O246" s="13" t="str">
        <f>IF(ISBLANK(L246),"",IF(L246&gt;'admin BN40-100'!$G$7,"Danger",IF(L246&gt;'admin BN40-100'!$F$7,"Alert",IF(L246&gt;='admin BN40-100'!$E$7,"Safe",""))))</f>
        <v/>
      </c>
      <c r="P246" s="14" t="str">
        <f>(IF(G246&gt;'admin BN40-100'!$C$23,'admin BN40-100'!$B$23,(IF(G246&gt;'admin BN40-100'!$C$22,'admin BN40-100'!$B$22,(IF(G246&gt;'admin BN40-100'!$C$21,'admin BN40-100'!$B$21,(IF(G246&gt;'admin BN40-100'!$C$20,'admin BN40-100'!$B$20,IF(G246&gt;'admin BN40-100'!$C$19,'admin BN40-100'!$B$19,"")))))))))</f>
        <v/>
      </c>
      <c r="Q246" s="14" t="str">
        <f t="shared" si="6"/>
        <v/>
      </c>
      <c r="R246" s="14">
        <f t="shared" si="7"/>
        <v>5</v>
      </c>
      <c r="S246" s="15" t="str">
        <f xml:space="preserve">
IF($R246&gt;0,"Fill in all required fields",
IF($I246&lt;40,"CLO not suitable for this sheet. Please check BN&lt;40 sheet",
IF($I246&gt;100,"CLO not suitable for this sheet. Please check BN &gt;100 sheet",
IF(ISERROR(VLOOKUP(Q246,'admin BN40-100'!J$6:M$89,4,FALSE)),"",VLOOKUP(Q246,'admin BN40-100'!J$6:M$89,4,FALSE)))))</f>
        <v>Fill in all required fields</v>
      </c>
    </row>
    <row r="247" spans="2:19" ht="15">
      <c r="B247" s="10">
        <v>242</v>
      </c>
      <c r="C247" s="41"/>
      <c r="D247" s="42"/>
      <c r="E247" s="42"/>
      <c r="F247" s="42"/>
      <c r="G247" s="42"/>
      <c r="H247" s="42"/>
      <c r="I247" s="42"/>
      <c r="J247" s="42"/>
      <c r="K247" s="42"/>
      <c r="L247" s="42"/>
      <c r="M247" s="11" t="str">
        <f>(IF(F247&gt;'admin BN40-100'!$C$41,'admin BN40-100'!$B$41,(IF(F247&gt;'admin BN40-100'!$C$40,'admin BN40-100'!$B$40,(IF(F247&gt;'admin BN40-100'!$C$39,'admin BN40-100'!$B$39,(IF(F247&gt;'admin BN40-100'!$C$38,'admin BN40-100'!$B$38,(IF(F247&gt;'admin BN40-100'!$C$37,'admin BN40-100'!$B$37,(IF(F247&gt;'admin BN40-100'!$C$36,'admin BN40-100'!$B$36,(IF(F247&gt;'admin BN40-100'!$C$35,'admin BN40-100'!$B$35,(IF(F247&gt;'admin BN40-100'!$C$34,'admin BN40-100'!$B$34,(IF(F247&gt;'admin BN40-100'!$C$33,'admin BN40-100'!$B$33,(IF(F247&gt;'admin BN40-100'!$C$32,'admin BN40-100'!$B$32,(IF(F247&gt;'admin BN40-100'!$C$31,'admin BN40-100'!$B$31,(IF(F247&gt;'admin BN40-100'!$C$30,'admin BN40-100'!$B$30,(IF(F247&gt;'admin BN40-100'!$C$29,'admin BN40-100'!$B$29,IF(F247="","",'admin BN40-100'!$B$28)))))))))))))))))))))))))))</f>
        <v/>
      </c>
      <c r="N247" s="12" t="str">
        <f>IF(ISBLANK(K247),"",IF(K247&gt;'admin BN40-100'!$D$6,"Trouble",IF(K247&gt;'admin BN40-100'!$E$6,"Safe",IF(K247&gt;'admin BN40-100'!$F$6,"Alert",IF(K247&gt;='admin BN40-100'!$G$6,"Danger","")))))</f>
        <v/>
      </c>
      <c r="O247" s="13" t="str">
        <f>IF(ISBLANK(L247),"",IF(L247&gt;'admin BN40-100'!$G$7,"Danger",IF(L247&gt;'admin BN40-100'!$F$7,"Alert",IF(L247&gt;='admin BN40-100'!$E$7,"Safe",""))))</f>
        <v/>
      </c>
      <c r="P247" s="14" t="str">
        <f>(IF(G247&gt;'admin BN40-100'!$C$23,'admin BN40-100'!$B$23,(IF(G247&gt;'admin BN40-100'!$C$22,'admin BN40-100'!$B$22,(IF(G247&gt;'admin BN40-100'!$C$21,'admin BN40-100'!$B$21,(IF(G247&gt;'admin BN40-100'!$C$20,'admin BN40-100'!$B$20,IF(G247&gt;'admin BN40-100'!$C$19,'admin BN40-100'!$B$19,"")))))))))</f>
        <v/>
      </c>
      <c r="Q247" s="14" t="str">
        <f t="shared" si="6"/>
        <v/>
      </c>
      <c r="R247" s="14">
        <f t="shared" si="7"/>
        <v>5</v>
      </c>
      <c r="S247" s="15" t="str">
        <f xml:space="preserve">
IF($R247&gt;0,"Fill in all required fields",
IF($I247&lt;40,"CLO not suitable for this sheet. Please check BN&lt;40 sheet",
IF($I247&gt;100,"CLO not suitable for this sheet. Please check BN &gt;100 sheet",
IF(ISERROR(VLOOKUP(Q247,'admin BN40-100'!J$6:M$89,4,FALSE)),"",VLOOKUP(Q247,'admin BN40-100'!J$6:M$89,4,FALSE)))))</f>
        <v>Fill in all required fields</v>
      </c>
    </row>
    <row r="248" spans="2:19" ht="15">
      <c r="B248" s="10">
        <v>243</v>
      </c>
      <c r="C248" s="41"/>
      <c r="D248" s="42"/>
      <c r="E248" s="42"/>
      <c r="F248" s="42"/>
      <c r="G248" s="42"/>
      <c r="H248" s="42"/>
      <c r="I248" s="42"/>
      <c r="J248" s="42"/>
      <c r="K248" s="42"/>
      <c r="L248" s="42"/>
      <c r="M248" s="11" t="str">
        <f>(IF(F248&gt;'admin BN40-100'!$C$41,'admin BN40-100'!$B$41,(IF(F248&gt;'admin BN40-100'!$C$40,'admin BN40-100'!$B$40,(IF(F248&gt;'admin BN40-100'!$C$39,'admin BN40-100'!$B$39,(IF(F248&gt;'admin BN40-100'!$C$38,'admin BN40-100'!$B$38,(IF(F248&gt;'admin BN40-100'!$C$37,'admin BN40-100'!$B$37,(IF(F248&gt;'admin BN40-100'!$C$36,'admin BN40-100'!$B$36,(IF(F248&gt;'admin BN40-100'!$C$35,'admin BN40-100'!$B$35,(IF(F248&gt;'admin BN40-100'!$C$34,'admin BN40-100'!$B$34,(IF(F248&gt;'admin BN40-100'!$C$33,'admin BN40-100'!$B$33,(IF(F248&gt;'admin BN40-100'!$C$32,'admin BN40-100'!$B$32,(IF(F248&gt;'admin BN40-100'!$C$31,'admin BN40-100'!$B$31,(IF(F248&gt;'admin BN40-100'!$C$30,'admin BN40-100'!$B$30,(IF(F248&gt;'admin BN40-100'!$C$29,'admin BN40-100'!$B$29,IF(F248="","",'admin BN40-100'!$B$28)))))))))))))))))))))))))))</f>
        <v/>
      </c>
      <c r="N248" s="12" t="str">
        <f>IF(ISBLANK(K248),"",IF(K248&gt;'admin BN40-100'!$D$6,"Trouble",IF(K248&gt;'admin BN40-100'!$E$6,"Safe",IF(K248&gt;'admin BN40-100'!$F$6,"Alert",IF(K248&gt;='admin BN40-100'!$G$6,"Danger","")))))</f>
        <v/>
      </c>
      <c r="O248" s="13" t="str">
        <f>IF(ISBLANK(L248),"",IF(L248&gt;'admin BN40-100'!$G$7,"Danger",IF(L248&gt;'admin BN40-100'!$F$7,"Alert",IF(L248&gt;='admin BN40-100'!$E$7,"Safe",""))))</f>
        <v/>
      </c>
      <c r="P248" s="14" t="str">
        <f>(IF(G248&gt;'admin BN40-100'!$C$23,'admin BN40-100'!$B$23,(IF(G248&gt;'admin BN40-100'!$C$22,'admin BN40-100'!$B$22,(IF(G248&gt;'admin BN40-100'!$C$21,'admin BN40-100'!$B$21,(IF(G248&gt;'admin BN40-100'!$C$20,'admin BN40-100'!$B$20,IF(G248&gt;'admin BN40-100'!$C$19,'admin BN40-100'!$B$19,"")))))))))</f>
        <v/>
      </c>
      <c r="Q248" s="14" t="str">
        <f t="shared" si="6"/>
        <v/>
      </c>
      <c r="R248" s="14">
        <f t="shared" si="7"/>
        <v>5</v>
      </c>
      <c r="S248" s="15" t="str">
        <f xml:space="preserve">
IF($R248&gt;0,"Fill in all required fields",
IF($I248&lt;40,"CLO not suitable for this sheet. Please check BN&lt;40 sheet",
IF($I248&gt;100,"CLO not suitable for this sheet. Please check BN &gt;100 sheet",
IF(ISERROR(VLOOKUP(Q248,'admin BN40-100'!J$6:M$89,4,FALSE)),"",VLOOKUP(Q248,'admin BN40-100'!J$6:M$89,4,FALSE)))))</f>
        <v>Fill in all required fields</v>
      </c>
    </row>
    <row r="249" spans="2:19" ht="15">
      <c r="B249" s="10">
        <v>244</v>
      </c>
      <c r="C249" s="41"/>
      <c r="D249" s="42"/>
      <c r="E249" s="42"/>
      <c r="F249" s="42"/>
      <c r="G249" s="42"/>
      <c r="H249" s="42"/>
      <c r="I249" s="42"/>
      <c r="J249" s="42"/>
      <c r="K249" s="42"/>
      <c r="L249" s="42"/>
      <c r="M249" s="11" t="str">
        <f>(IF(F249&gt;'admin BN40-100'!$C$41,'admin BN40-100'!$B$41,(IF(F249&gt;'admin BN40-100'!$C$40,'admin BN40-100'!$B$40,(IF(F249&gt;'admin BN40-100'!$C$39,'admin BN40-100'!$B$39,(IF(F249&gt;'admin BN40-100'!$C$38,'admin BN40-100'!$B$38,(IF(F249&gt;'admin BN40-100'!$C$37,'admin BN40-100'!$B$37,(IF(F249&gt;'admin BN40-100'!$C$36,'admin BN40-100'!$B$36,(IF(F249&gt;'admin BN40-100'!$C$35,'admin BN40-100'!$B$35,(IF(F249&gt;'admin BN40-100'!$C$34,'admin BN40-100'!$B$34,(IF(F249&gt;'admin BN40-100'!$C$33,'admin BN40-100'!$B$33,(IF(F249&gt;'admin BN40-100'!$C$32,'admin BN40-100'!$B$32,(IF(F249&gt;'admin BN40-100'!$C$31,'admin BN40-100'!$B$31,(IF(F249&gt;'admin BN40-100'!$C$30,'admin BN40-100'!$B$30,(IF(F249&gt;'admin BN40-100'!$C$29,'admin BN40-100'!$B$29,IF(F249="","",'admin BN40-100'!$B$28)))))))))))))))))))))))))))</f>
        <v/>
      </c>
      <c r="N249" s="12" t="str">
        <f>IF(ISBLANK(K249),"",IF(K249&gt;'admin BN40-100'!$D$6,"Trouble",IF(K249&gt;'admin BN40-100'!$E$6,"Safe",IF(K249&gt;'admin BN40-100'!$F$6,"Alert",IF(K249&gt;='admin BN40-100'!$G$6,"Danger","")))))</f>
        <v/>
      </c>
      <c r="O249" s="13" t="str">
        <f>IF(ISBLANK(L249),"",IF(L249&gt;'admin BN40-100'!$G$7,"Danger",IF(L249&gt;'admin BN40-100'!$F$7,"Alert",IF(L249&gt;='admin BN40-100'!$E$7,"Safe",""))))</f>
        <v/>
      </c>
      <c r="P249" s="14" t="str">
        <f>(IF(G249&gt;'admin BN40-100'!$C$23,'admin BN40-100'!$B$23,(IF(G249&gt;'admin BN40-100'!$C$22,'admin BN40-100'!$B$22,(IF(G249&gt;'admin BN40-100'!$C$21,'admin BN40-100'!$B$21,(IF(G249&gt;'admin BN40-100'!$C$20,'admin BN40-100'!$B$20,IF(G249&gt;'admin BN40-100'!$C$19,'admin BN40-100'!$B$19,"")))))))))</f>
        <v/>
      </c>
      <c r="Q249" s="14" t="str">
        <f t="shared" si="6"/>
        <v/>
      </c>
      <c r="R249" s="14">
        <f t="shared" si="7"/>
        <v>5</v>
      </c>
      <c r="S249" s="15" t="str">
        <f xml:space="preserve">
IF($R249&gt;0,"Fill in all required fields",
IF($I249&lt;40,"CLO not suitable for this sheet. Please check BN&lt;40 sheet",
IF($I249&gt;100,"CLO not suitable for this sheet. Please check BN &gt;100 sheet",
IF(ISERROR(VLOOKUP(Q249,'admin BN40-100'!J$6:M$89,4,FALSE)),"",VLOOKUP(Q249,'admin BN40-100'!J$6:M$89,4,FALSE)))))</f>
        <v>Fill in all required fields</v>
      </c>
    </row>
    <row r="250" spans="2:19" ht="15">
      <c r="B250" s="10">
        <v>245</v>
      </c>
      <c r="C250" s="41"/>
      <c r="D250" s="42"/>
      <c r="E250" s="42"/>
      <c r="F250" s="42"/>
      <c r="G250" s="42"/>
      <c r="H250" s="42"/>
      <c r="I250" s="42"/>
      <c r="J250" s="42"/>
      <c r="K250" s="42"/>
      <c r="L250" s="42"/>
      <c r="M250" s="11" t="str">
        <f>(IF(F250&gt;'admin BN40-100'!$C$41,'admin BN40-100'!$B$41,(IF(F250&gt;'admin BN40-100'!$C$40,'admin BN40-100'!$B$40,(IF(F250&gt;'admin BN40-100'!$C$39,'admin BN40-100'!$B$39,(IF(F250&gt;'admin BN40-100'!$C$38,'admin BN40-100'!$B$38,(IF(F250&gt;'admin BN40-100'!$C$37,'admin BN40-100'!$B$37,(IF(F250&gt;'admin BN40-100'!$C$36,'admin BN40-100'!$B$36,(IF(F250&gt;'admin BN40-100'!$C$35,'admin BN40-100'!$B$35,(IF(F250&gt;'admin BN40-100'!$C$34,'admin BN40-100'!$B$34,(IF(F250&gt;'admin BN40-100'!$C$33,'admin BN40-100'!$B$33,(IF(F250&gt;'admin BN40-100'!$C$32,'admin BN40-100'!$B$32,(IF(F250&gt;'admin BN40-100'!$C$31,'admin BN40-100'!$B$31,(IF(F250&gt;'admin BN40-100'!$C$30,'admin BN40-100'!$B$30,(IF(F250&gt;'admin BN40-100'!$C$29,'admin BN40-100'!$B$29,IF(F250="","",'admin BN40-100'!$B$28)))))))))))))))))))))))))))</f>
        <v/>
      </c>
      <c r="N250" s="12" t="str">
        <f>IF(ISBLANK(K250),"",IF(K250&gt;'admin BN40-100'!$D$6,"Trouble",IF(K250&gt;'admin BN40-100'!$E$6,"Safe",IF(K250&gt;'admin BN40-100'!$F$6,"Alert",IF(K250&gt;='admin BN40-100'!$G$6,"Danger","")))))</f>
        <v/>
      </c>
      <c r="O250" s="13" t="str">
        <f>IF(ISBLANK(L250),"",IF(L250&gt;'admin BN40-100'!$G$7,"Danger",IF(L250&gt;'admin BN40-100'!$F$7,"Alert",IF(L250&gt;='admin BN40-100'!$E$7,"Safe",""))))</f>
        <v/>
      </c>
      <c r="P250" s="14" t="str">
        <f>(IF(G250&gt;'admin BN40-100'!$C$23,'admin BN40-100'!$B$23,(IF(G250&gt;'admin BN40-100'!$C$22,'admin BN40-100'!$B$22,(IF(G250&gt;'admin BN40-100'!$C$21,'admin BN40-100'!$B$21,(IF(G250&gt;'admin BN40-100'!$C$20,'admin BN40-100'!$B$20,IF(G250&gt;'admin BN40-100'!$C$19,'admin BN40-100'!$B$19,"")))))))))</f>
        <v/>
      </c>
      <c r="Q250" s="14" t="str">
        <f t="shared" si="6"/>
        <v/>
      </c>
      <c r="R250" s="14">
        <f t="shared" si="7"/>
        <v>5</v>
      </c>
      <c r="S250" s="15" t="str">
        <f xml:space="preserve">
IF($R250&gt;0,"Fill in all required fields",
IF($I250&lt;40,"CLO not suitable for this sheet. Please check BN&lt;40 sheet",
IF($I250&gt;100,"CLO not suitable for this sheet. Please check BN &gt;100 sheet",
IF(ISERROR(VLOOKUP(Q250,'admin BN40-100'!J$6:M$89,4,FALSE)),"",VLOOKUP(Q250,'admin BN40-100'!J$6:M$89,4,FALSE)))))</f>
        <v>Fill in all required fields</v>
      </c>
    </row>
    <row r="251" spans="2:19" ht="15">
      <c r="B251" s="10">
        <v>246</v>
      </c>
      <c r="C251" s="41"/>
      <c r="D251" s="42"/>
      <c r="E251" s="42"/>
      <c r="F251" s="42"/>
      <c r="G251" s="42"/>
      <c r="H251" s="42"/>
      <c r="I251" s="42"/>
      <c r="J251" s="42"/>
      <c r="K251" s="42"/>
      <c r="L251" s="42"/>
      <c r="M251" s="11" t="str">
        <f>(IF(F251&gt;'admin BN40-100'!$C$41,'admin BN40-100'!$B$41,(IF(F251&gt;'admin BN40-100'!$C$40,'admin BN40-100'!$B$40,(IF(F251&gt;'admin BN40-100'!$C$39,'admin BN40-100'!$B$39,(IF(F251&gt;'admin BN40-100'!$C$38,'admin BN40-100'!$B$38,(IF(F251&gt;'admin BN40-100'!$C$37,'admin BN40-100'!$B$37,(IF(F251&gt;'admin BN40-100'!$C$36,'admin BN40-100'!$B$36,(IF(F251&gt;'admin BN40-100'!$C$35,'admin BN40-100'!$B$35,(IF(F251&gt;'admin BN40-100'!$C$34,'admin BN40-100'!$B$34,(IF(F251&gt;'admin BN40-100'!$C$33,'admin BN40-100'!$B$33,(IF(F251&gt;'admin BN40-100'!$C$32,'admin BN40-100'!$B$32,(IF(F251&gt;'admin BN40-100'!$C$31,'admin BN40-100'!$B$31,(IF(F251&gt;'admin BN40-100'!$C$30,'admin BN40-100'!$B$30,(IF(F251&gt;'admin BN40-100'!$C$29,'admin BN40-100'!$B$29,IF(F251="","",'admin BN40-100'!$B$28)))))))))))))))))))))))))))</f>
        <v/>
      </c>
      <c r="N251" s="12" t="str">
        <f>IF(ISBLANK(K251),"",IF(K251&gt;'admin BN40-100'!$D$6,"Trouble",IF(K251&gt;'admin BN40-100'!$E$6,"Safe",IF(K251&gt;'admin BN40-100'!$F$6,"Alert",IF(K251&gt;='admin BN40-100'!$G$6,"Danger","")))))</f>
        <v/>
      </c>
      <c r="O251" s="13" t="str">
        <f>IF(ISBLANK(L251),"",IF(L251&gt;'admin BN40-100'!$G$7,"Danger",IF(L251&gt;'admin BN40-100'!$F$7,"Alert",IF(L251&gt;='admin BN40-100'!$E$7,"Safe",""))))</f>
        <v/>
      </c>
      <c r="P251" s="14" t="str">
        <f>(IF(G251&gt;'admin BN40-100'!$C$23,'admin BN40-100'!$B$23,(IF(G251&gt;'admin BN40-100'!$C$22,'admin BN40-100'!$B$22,(IF(G251&gt;'admin BN40-100'!$C$21,'admin BN40-100'!$B$21,(IF(G251&gt;'admin BN40-100'!$C$20,'admin BN40-100'!$B$20,IF(G251&gt;'admin BN40-100'!$C$19,'admin BN40-100'!$B$19,"")))))))))</f>
        <v/>
      </c>
      <c r="Q251" s="14" t="str">
        <f t="shared" si="6"/>
        <v/>
      </c>
      <c r="R251" s="14">
        <f t="shared" si="7"/>
        <v>5</v>
      </c>
      <c r="S251" s="15" t="str">
        <f xml:space="preserve">
IF($R251&gt;0,"Fill in all required fields",
IF($I251&lt;40,"CLO not suitable for this sheet. Please check BN&lt;40 sheet",
IF($I251&gt;100,"CLO not suitable for this sheet. Please check BN &gt;100 sheet",
IF(ISERROR(VLOOKUP(Q251,'admin BN40-100'!J$6:M$89,4,FALSE)),"",VLOOKUP(Q251,'admin BN40-100'!J$6:M$89,4,FALSE)))))</f>
        <v>Fill in all required fields</v>
      </c>
    </row>
    <row r="252" spans="2:19" ht="15">
      <c r="B252" s="10">
        <v>247</v>
      </c>
      <c r="C252" s="41"/>
      <c r="D252" s="42"/>
      <c r="E252" s="42"/>
      <c r="F252" s="42"/>
      <c r="G252" s="42"/>
      <c r="H252" s="42"/>
      <c r="I252" s="42"/>
      <c r="J252" s="42"/>
      <c r="K252" s="42"/>
      <c r="L252" s="42"/>
      <c r="M252" s="11" t="str">
        <f>(IF(F252&gt;'admin BN40-100'!$C$41,'admin BN40-100'!$B$41,(IF(F252&gt;'admin BN40-100'!$C$40,'admin BN40-100'!$B$40,(IF(F252&gt;'admin BN40-100'!$C$39,'admin BN40-100'!$B$39,(IF(F252&gt;'admin BN40-100'!$C$38,'admin BN40-100'!$B$38,(IF(F252&gt;'admin BN40-100'!$C$37,'admin BN40-100'!$B$37,(IF(F252&gt;'admin BN40-100'!$C$36,'admin BN40-100'!$B$36,(IF(F252&gt;'admin BN40-100'!$C$35,'admin BN40-100'!$B$35,(IF(F252&gt;'admin BN40-100'!$C$34,'admin BN40-100'!$B$34,(IF(F252&gt;'admin BN40-100'!$C$33,'admin BN40-100'!$B$33,(IF(F252&gt;'admin BN40-100'!$C$32,'admin BN40-100'!$B$32,(IF(F252&gt;'admin BN40-100'!$C$31,'admin BN40-100'!$B$31,(IF(F252&gt;'admin BN40-100'!$C$30,'admin BN40-100'!$B$30,(IF(F252&gt;'admin BN40-100'!$C$29,'admin BN40-100'!$B$29,IF(F252="","",'admin BN40-100'!$B$28)))))))))))))))))))))))))))</f>
        <v/>
      </c>
      <c r="N252" s="12" t="str">
        <f>IF(ISBLANK(K252),"",IF(K252&gt;'admin BN40-100'!$D$6,"Trouble",IF(K252&gt;'admin BN40-100'!$E$6,"Safe",IF(K252&gt;'admin BN40-100'!$F$6,"Alert",IF(K252&gt;='admin BN40-100'!$G$6,"Danger","")))))</f>
        <v/>
      </c>
      <c r="O252" s="13" t="str">
        <f>IF(ISBLANK(L252),"",IF(L252&gt;'admin BN40-100'!$G$7,"Danger",IF(L252&gt;'admin BN40-100'!$F$7,"Alert",IF(L252&gt;='admin BN40-100'!$E$7,"Safe",""))))</f>
        <v/>
      </c>
      <c r="P252" s="14" t="str">
        <f>(IF(G252&gt;'admin BN40-100'!$C$23,'admin BN40-100'!$B$23,(IF(G252&gt;'admin BN40-100'!$C$22,'admin BN40-100'!$B$22,(IF(G252&gt;'admin BN40-100'!$C$21,'admin BN40-100'!$B$21,(IF(G252&gt;'admin BN40-100'!$C$20,'admin BN40-100'!$B$20,IF(G252&gt;'admin BN40-100'!$C$19,'admin BN40-100'!$B$19,"")))))))))</f>
        <v/>
      </c>
      <c r="Q252" s="14" t="str">
        <f t="shared" si="6"/>
        <v/>
      </c>
      <c r="R252" s="14">
        <f t="shared" si="7"/>
        <v>5</v>
      </c>
      <c r="S252" s="15" t="str">
        <f xml:space="preserve">
IF($R252&gt;0,"Fill in all required fields",
IF($I252&lt;40,"CLO not suitable for this sheet. Please check BN&lt;40 sheet",
IF($I252&gt;100,"CLO not suitable for this sheet. Please check BN &gt;100 sheet",
IF(ISERROR(VLOOKUP(Q252,'admin BN40-100'!J$6:M$89,4,FALSE)),"",VLOOKUP(Q252,'admin BN40-100'!J$6:M$89,4,FALSE)))))</f>
        <v>Fill in all required fields</v>
      </c>
    </row>
    <row r="253" spans="2:19" ht="15">
      <c r="B253" s="10">
        <v>248</v>
      </c>
      <c r="C253" s="41"/>
      <c r="D253" s="42"/>
      <c r="E253" s="42"/>
      <c r="F253" s="42"/>
      <c r="G253" s="42"/>
      <c r="H253" s="42"/>
      <c r="I253" s="42"/>
      <c r="J253" s="42"/>
      <c r="K253" s="42"/>
      <c r="L253" s="42"/>
      <c r="M253" s="11" t="str">
        <f>(IF(F253&gt;'admin BN40-100'!$C$41,'admin BN40-100'!$B$41,(IF(F253&gt;'admin BN40-100'!$C$40,'admin BN40-100'!$B$40,(IF(F253&gt;'admin BN40-100'!$C$39,'admin BN40-100'!$B$39,(IF(F253&gt;'admin BN40-100'!$C$38,'admin BN40-100'!$B$38,(IF(F253&gt;'admin BN40-100'!$C$37,'admin BN40-100'!$B$37,(IF(F253&gt;'admin BN40-100'!$C$36,'admin BN40-100'!$B$36,(IF(F253&gt;'admin BN40-100'!$C$35,'admin BN40-100'!$B$35,(IF(F253&gt;'admin BN40-100'!$C$34,'admin BN40-100'!$B$34,(IF(F253&gt;'admin BN40-100'!$C$33,'admin BN40-100'!$B$33,(IF(F253&gt;'admin BN40-100'!$C$32,'admin BN40-100'!$B$32,(IF(F253&gt;'admin BN40-100'!$C$31,'admin BN40-100'!$B$31,(IF(F253&gt;'admin BN40-100'!$C$30,'admin BN40-100'!$B$30,(IF(F253&gt;'admin BN40-100'!$C$29,'admin BN40-100'!$B$29,IF(F253="","",'admin BN40-100'!$B$28)))))))))))))))))))))))))))</f>
        <v/>
      </c>
      <c r="N253" s="12" t="str">
        <f>IF(ISBLANK(K253),"",IF(K253&gt;'admin BN40-100'!$D$6,"Trouble",IF(K253&gt;'admin BN40-100'!$E$6,"Safe",IF(K253&gt;'admin BN40-100'!$F$6,"Alert",IF(K253&gt;='admin BN40-100'!$G$6,"Danger","")))))</f>
        <v/>
      </c>
      <c r="O253" s="13" t="str">
        <f>IF(ISBLANK(L253),"",IF(L253&gt;'admin BN40-100'!$G$7,"Danger",IF(L253&gt;'admin BN40-100'!$F$7,"Alert",IF(L253&gt;='admin BN40-100'!$E$7,"Safe",""))))</f>
        <v/>
      </c>
      <c r="P253" s="14" t="str">
        <f>(IF(G253&gt;'admin BN40-100'!$C$23,'admin BN40-100'!$B$23,(IF(G253&gt;'admin BN40-100'!$C$22,'admin BN40-100'!$B$22,(IF(G253&gt;'admin BN40-100'!$C$21,'admin BN40-100'!$B$21,(IF(G253&gt;'admin BN40-100'!$C$20,'admin BN40-100'!$B$20,IF(G253&gt;'admin BN40-100'!$C$19,'admin BN40-100'!$B$19,"")))))))))</f>
        <v/>
      </c>
      <c r="Q253" s="14" t="str">
        <f t="shared" si="6"/>
        <v/>
      </c>
      <c r="R253" s="14">
        <f t="shared" si="7"/>
        <v>5</v>
      </c>
      <c r="S253" s="15" t="str">
        <f xml:space="preserve">
IF($R253&gt;0,"Fill in all required fields",
IF($I253&lt;40,"CLO not suitable for this sheet. Please check BN&lt;40 sheet",
IF($I253&gt;100,"CLO not suitable for this sheet. Please check BN &gt;100 sheet",
IF(ISERROR(VLOOKUP(Q253,'admin BN40-100'!J$6:M$89,4,FALSE)),"",VLOOKUP(Q253,'admin BN40-100'!J$6:M$89,4,FALSE)))))</f>
        <v>Fill in all required fields</v>
      </c>
    </row>
    <row r="254" spans="2:19" ht="15">
      <c r="B254" s="10">
        <v>249</v>
      </c>
      <c r="C254" s="41"/>
      <c r="D254" s="42"/>
      <c r="E254" s="42"/>
      <c r="F254" s="42"/>
      <c r="G254" s="42"/>
      <c r="H254" s="42"/>
      <c r="I254" s="42"/>
      <c r="J254" s="42"/>
      <c r="K254" s="42"/>
      <c r="L254" s="42"/>
      <c r="M254" s="11" t="str">
        <f>(IF(F254&gt;'admin BN40-100'!$C$41,'admin BN40-100'!$B$41,(IF(F254&gt;'admin BN40-100'!$C$40,'admin BN40-100'!$B$40,(IF(F254&gt;'admin BN40-100'!$C$39,'admin BN40-100'!$B$39,(IF(F254&gt;'admin BN40-100'!$C$38,'admin BN40-100'!$B$38,(IF(F254&gt;'admin BN40-100'!$C$37,'admin BN40-100'!$B$37,(IF(F254&gt;'admin BN40-100'!$C$36,'admin BN40-100'!$B$36,(IF(F254&gt;'admin BN40-100'!$C$35,'admin BN40-100'!$B$35,(IF(F254&gt;'admin BN40-100'!$C$34,'admin BN40-100'!$B$34,(IF(F254&gt;'admin BN40-100'!$C$33,'admin BN40-100'!$B$33,(IF(F254&gt;'admin BN40-100'!$C$32,'admin BN40-100'!$B$32,(IF(F254&gt;'admin BN40-100'!$C$31,'admin BN40-100'!$B$31,(IF(F254&gt;'admin BN40-100'!$C$30,'admin BN40-100'!$B$30,(IF(F254&gt;'admin BN40-100'!$C$29,'admin BN40-100'!$B$29,IF(F254="","",'admin BN40-100'!$B$28)))))))))))))))))))))))))))</f>
        <v/>
      </c>
      <c r="N254" s="12" t="str">
        <f>IF(ISBLANK(K254),"",IF(K254&gt;'admin BN40-100'!$D$6,"Trouble",IF(K254&gt;'admin BN40-100'!$E$6,"Safe",IF(K254&gt;'admin BN40-100'!$F$6,"Alert",IF(K254&gt;='admin BN40-100'!$G$6,"Danger","")))))</f>
        <v/>
      </c>
      <c r="O254" s="13" t="str">
        <f>IF(ISBLANK(L254),"",IF(L254&gt;'admin BN40-100'!$G$7,"Danger",IF(L254&gt;'admin BN40-100'!$F$7,"Alert",IF(L254&gt;='admin BN40-100'!$E$7,"Safe",""))))</f>
        <v/>
      </c>
      <c r="P254" s="14" t="str">
        <f>(IF(G254&gt;'admin BN40-100'!$C$23,'admin BN40-100'!$B$23,(IF(G254&gt;'admin BN40-100'!$C$22,'admin BN40-100'!$B$22,(IF(G254&gt;'admin BN40-100'!$C$21,'admin BN40-100'!$B$21,(IF(G254&gt;'admin BN40-100'!$C$20,'admin BN40-100'!$B$20,IF(G254&gt;'admin BN40-100'!$C$19,'admin BN40-100'!$B$19,"")))))))))</f>
        <v/>
      </c>
      <c r="Q254" s="14" t="str">
        <f t="shared" si="6"/>
        <v/>
      </c>
      <c r="R254" s="14">
        <f t="shared" si="7"/>
        <v>5</v>
      </c>
      <c r="S254" s="15" t="str">
        <f xml:space="preserve">
IF($R254&gt;0,"Fill in all required fields",
IF($I254&lt;40,"CLO not suitable for this sheet. Please check BN&lt;40 sheet",
IF($I254&gt;100,"CLO not suitable for this sheet. Please check BN &gt;100 sheet",
IF(ISERROR(VLOOKUP(Q254,'admin BN40-100'!J$6:M$89,4,FALSE)),"",VLOOKUP(Q254,'admin BN40-100'!J$6:M$89,4,FALSE)))))</f>
        <v>Fill in all required fields</v>
      </c>
    </row>
    <row r="255" spans="2:19" ht="15">
      <c r="B255" s="10">
        <v>250</v>
      </c>
      <c r="C255" s="41"/>
      <c r="D255" s="42"/>
      <c r="E255" s="42"/>
      <c r="F255" s="42"/>
      <c r="G255" s="42"/>
      <c r="H255" s="42"/>
      <c r="I255" s="42"/>
      <c r="J255" s="42"/>
      <c r="K255" s="42"/>
      <c r="L255" s="42"/>
      <c r="M255" s="11" t="str">
        <f>(IF(F255&gt;'admin BN40-100'!$C$41,'admin BN40-100'!$B$41,(IF(F255&gt;'admin BN40-100'!$C$40,'admin BN40-100'!$B$40,(IF(F255&gt;'admin BN40-100'!$C$39,'admin BN40-100'!$B$39,(IF(F255&gt;'admin BN40-100'!$C$38,'admin BN40-100'!$B$38,(IF(F255&gt;'admin BN40-100'!$C$37,'admin BN40-100'!$B$37,(IF(F255&gt;'admin BN40-100'!$C$36,'admin BN40-100'!$B$36,(IF(F255&gt;'admin BN40-100'!$C$35,'admin BN40-100'!$B$35,(IF(F255&gt;'admin BN40-100'!$C$34,'admin BN40-100'!$B$34,(IF(F255&gt;'admin BN40-100'!$C$33,'admin BN40-100'!$B$33,(IF(F255&gt;'admin BN40-100'!$C$32,'admin BN40-100'!$B$32,(IF(F255&gt;'admin BN40-100'!$C$31,'admin BN40-100'!$B$31,(IF(F255&gt;'admin BN40-100'!$C$30,'admin BN40-100'!$B$30,(IF(F255&gt;'admin BN40-100'!$C$29,'admin BN40-100'!$B$29,IF(F255="","",'admin BN40-100'!$B$28)))))))))))))))))))))))))))</f>
        <v/>
      </c>
      <c r="N255" s="12" t="str">
        <f>IF(ISBLANK(K255),"",IF(K255&gt;'admin BN40-100'!$D$6,"Trouble",IF(K255&gt;'admin BN40-100'!$E$6,"Safe",IF(K255&gt;'admin BN40-100'!$F$6,"Alert",IF(K255&gt;='admin BN40-100'!$G$6,"Danger","")))))</f>
        <v/>
      </c>
      <c r="O255" s="13" t="str">
        <f>IF(ISBLANK(L255),"",IF(L255&gt;'admin BN40-100'!$G$7,"Danger",IF(L255&gt;'admin BN40-100'!$F$7,"Alert",IF(L255&gt;='admin BN40-100'!$E$7,"Safe",""))))</f>
        <v/>
      </c>
      <c r="P255" s="14" t="str">
        <f>(IF(G255&gt;'admin BN40-100'!$C$23,'admin BN40-100'!$B$23,(IF(G255&gt;'admin BN40-100'!$C$22,'admin BN40-100'!$B$22,(IF(G255&gt;'admin BN40-100'!$C$21,'admin BN40-100'!$B$21,(IF(G255&gt;'admin BN40-100'!$C$20,'admin BN40-100'!$B$20,IF(G255&gt;'admin BN40-100'!$C$19,'admin BN40-100'!$B$19,"")))))))))</f>
        <v/>
      </c>
      <c r="Q255" s="14" t="str">
        <f t="shared" si="6"/>
        <v/>
      </c>
      <c r="R255" s="14">
        <f t="shared" si="7"/>
        <v>5</v>
      </c>
      <c r="S255" s="15" t="str">
        <f xml:space="preserve">
IF($R255&gt;0,"Fill in all required fields",
IF($I255&lt;40,"CLO not suitable for this sheet. Please check BN&lt;40 sheet",
IF($I255&gt;100,"CLO not suitable for this sheet. Please check BN &gt;100 sheet",
IF(ISERROR(VLOOKUP(Q255,'admin BN40-100'!J$6:M$89,4,FALSE)),"",VLOOKUP(Q255,'admin BN40-100'!J$6:M$89,4,FALSE)))))</f>
        <v>Fill in all required fields</v>
      </c>
    </row>
    <row r="256" spans="2:19" ht="15">
      <c r="B256" s="10">
        <v>251</v>
      </c>
      <c r="C256" s="41"/>
      <c r="D256" s="42"/>
      <c r="E256" s="42"/>
      <c r="F256" s="42"/>
      <c r="G256" s="42"/>
      <c r="H256" s="42"/>
      <c r="I256" s="42"/>
      <c r="J256" s="42"/>
      <c r="K256" s="42"/>
      <c r="L256" s="42"/>
      <c r="M256" s="11" t="str">
        <f>(IF(F256&gt;'admin BN40-100'!$C$41,'admin BN40-100'!$B$41,(IF(F256&gt;'admin BN40-100'!$C$40,'admin BN40-100'!$B$40,(IF(F256&gt;'admin BN40-100'!$C$39,'admin BN40-100'!$B$39,(IF(F256&gt;'admin BN40-100'!$C$38,'admin BN40-100'!$B$38,(IF(F256&gt;'admin BN40-100'!$C$37,'admin BN40-100'!$B$37,(IF(F256&gt;'admin BN40-100'!$C$36,'admin BN40-100'!$B$36,(IF(F256&gt;'admin BN40-100'!$C$35,'admin BN40-100'!$B$35,(IF(F256&gt;'admin BN40-100'!$C$34,'admin BN40-100'!$B$34,(IF(F256&gt;'admin BN40-100'!$C$33,'admin BN40-100'!$B$33,(IF(F256&gt;'admin BN40-100'!$C$32,'admin BN40-100'!$B$32,(IF(F256&gt;'admin BN40-100'!$C$31,'admin BN40-100'!$B$31,(IF(F256&gt;'admin BN40-100'!$C$30,'admin BN40-100'!$B$30,(IF(F256&gt;'admin BN40-100'!$C$29,'admin BN40-100'!$B$29,IF(F256="","",'admin BN40-100'!$B$28)))))))))))))))))))))))))))</f>
        <v/>
      </c>
      <c r="N256" s="12" t="str">
        <f>IF(ISBLANK(K256),"",IF(K256&gt;'admin BN40-100'!$D$6,"Trouble",IF(K256&gt;'admin BN40-100'!$E$6,"Safe",IF(K256&gt;'admin BN40-100'!$F$6,"Alert",IF(K256&gt;='admin BN40-100'!$G$6,"Danger","")))))</f>
        <v/>
      </c>
      <c r="O256" s="13" t="str">
        <f>IF(ISBLANK(L256),"",IF(L256&gt;'admin BN40-100'!$G$7,"Danger",IF(L256&gt;'admin BN40-100'!$F$7,"Alert",IF(L256&gt;='admin BN40-100'!$E$7,"Safe",""))))</f>
        <v/>
      </c>
      <c r="P256" s="14" t="str">
        <f>(IF(G256&gt;'admin BN40-100'!$C$23,'admin BN40-100'!$B$23,(IF(G256&gt;'admin BN40-100'!$C$22,'admin BN40-100'!$B$22,(IF(G256&gt;'admin BN40-100'!$C$21,'admin BN40-100'!$B$21,(IF(G256&gt;'admin BN40-100'!$C$20,'admin BN40-100'!$B$20,IF(G256&gt;'admin BN40-100'!$C$19,'admin BN40-100'!$B$19,"")))))))))</f>
        <v/>
      </c>
      <c r="Q256" s="14" t="str">
        <f t="shared" si="6"/>
        <v/>
      </c>
      <c r="R256" s="14">
        <f t="shared" si="7"/>
        <v>5</v>
      </c>
      <c r="S256" s="15" t="str">
        <f xml:space="preserve">
IF($R256&gt;0,"Fill in all required fields",
IF($I256&lt;40,"CLO not suitable for this sheet. Please check BN&lt;40 sheet",
IF($I256&gt;100,"CLO not suitable for this sheet. Please check BN &gt;100 sheet",
IF(ISERROR(VLOOKUP(Q256,'admin BN40-100'!J$6:M$89,4,FALSE)),"",VLOOKUP(Q256,'admin BN40-100'!J$6:M$89,4,FALSE)))))</f>
        <v>Fill in all required fields</v>
      </c>
    </row>
    <row r="257" spans="2:19" ht="15">
      <c r="B257" s="10">
        <v>252</v>
      </c>
      <c r="C257" s="41"/>
      <c r="D257" s="42"/>
      <c r="E257" s="42"/>
      <c r="F257" s="42"/>
      <c r="G257" s="42"/>
      <c r="H257" s="42"/>
      <c r="I257" s="42"/>
      <c r="J257" s="42"/>
      <c r="K257" s="42"/>
      <c r="L257" s="42"/>
      <c r="M257" s="11" t="str">
        <f>(IF(F257&gt;'admin BN40-100'!$C$41,'admin BN40-100'!$B$41,(IF(F257&gt;'admin BN40-100'!$C$40,'admin BN40-100'!$B$40,(IF(F257&gt;'admin BN40-100'!$C$39,'admin BN40-100'!$B$39,(IF(F257&gt;'admin BN40-100'!$C$38,'admin BN40-100'!$B$38,(IF(F257&gt;'admin BN40-100'!$C$37,'admin BN40-100'!$B$37,(IF(F257&gt;'admin BN40-100'!$C$36,'admin BN40-100'!$B$36,(IF(F257&gt;'admin BN40-100'!$C$35,'admin BN40-100'!$B$35,(IF(F257&gt;'admin BN40-100'!$C$34,'admin BN40-100'!$B$34,(IF(F257&gt;'admin BN40-100'!$C$33,'admin BN40-100'!$B$33,(IF(F257&gt;'admin BN40-100'!$C$32,'admin BN40-100'!$B$32,(IF(F257&gt;'admin BN40-100'!$C$31,'admin BN40-100'!$B$31,(IF(F257&gt;'admin BN40-100'!$C$30,'admin BN40-100'!$B$30,(IF(F257&gt;'admin BN40-100'!$C$29,'admin BN40-100'!$B$29,IF(F257="","",'admin BN40-100'!$B$28)))))))))))))))))))))))))))</f>
        <v/>
      </c>
      <c r="N257" s="12" t="str">
        <f>IF(ISBLANK(K257),"",IF(K257&gt;'admin BN40-100'!$D$6,"Trouble",IF(K257&gt;'admin BN40-100'!$E$6,"Safe",IF(K257&gt;'admin BN40-100'!$F$6,"Alert",IF(K257&gt;='admin BN40-100'!$G$6,"Danger","")))))</f>
        <v/>
      </c>
      <c r="O257" s="13" t="str">
        <f>IF(ISBLANK(L257),"",IF(L257&gt;'admin BN40-100'!$G$7,"Danger",IF(L257&gt;'admin BN40-100'!$F$7,"Alert",IF(L257&gt;='admin BN40-100'!$E$7,"Safe",""))))</f>
        <v/>
      </c>
      <c r="P257" s="14" t="str">
        <f>(IF(G257&gt;'admin BN40-100'!$C$23,'admin BN40-100'!$B$23,(IF(G257&gt;'admin BN40-100'!$C$22,'admin BN40-100'!$B$22,(IF(G257&gt;'admin BN40-100'!$C$21,'admin BN40-100'!$B$21,(IF(G257&gt;'admin BN40-100'!$C$20,'admin BN40-100'!$B$20,IF(G257&gt;'admin BN40-100'!$C$19,'admin BN40-100'!$B$19,"")))))))))</f>
        <v/>
      </c>
      <c r="Q257" s="14" t="str">
        <f t="shared" si="6"/>
        <v/>
      </c>
      <c r="R257" s="14">
        <f t="shared" si="7"/>
        <v>5</v>
      </c>
      <c r="S257" s="15" t="str">
        <f xml:space="preserve">
IF($R257&gt;0,"Fill in all required fields",
IF($I257&lt;40,"CLO not suitable for this sheet. Please check BN&lt;40 sheet",
IF($I257&gt;100,"CLO not suitable for this sheet. Please check BN &gt;100 sheet",
IF(ISERROR(VLOOKUP(Q257,'admin BN40-100'!J$6:M$89,4,FALSE)),"",VLOOKUP(Q257,'admin BN40-100'!J$6:M$89,4,FALSE)))))</f>
        <v>Fill in all required fields</v>
      </c>
    </row>
    <row r="258" spans="2:19" ht="15">
      <c r="B258" s="10">
        <v>253</v>
      </c>
      <c r="C258" s="41"/>
      <c r="D258" s="42"/>
      <c r="E258" s="42"/>
      <c r="F258" s="42"/>
      <c r="G258" s="42"/>
      <c r="H258" s="42"/>
      <c r="I258" s="42"/>
      <c r="J258" s="42"/>
      <c r="K258" s="42"/>
      <c r="L258" s="42"/>
      <c r="M258" s="11" t="str">
        <f>(IF(F258&gt;'admin BN40-100'!$C$41,'admin BN40-100'!$B$41,(IF(F258&gt;'admin BN40-100'!$C$40,'admin BN40-100'!$B$40,(IF(F258&gt;'admin BN40-100'!$C$39,'admin BN40-100'!$B$39,(IF(F258&gt;'admin BN40-100'!$C$38,'admin BN40-100'!$B$38,(IF(F258&gt;'admin BN40-100'!$C$37,'admin BN40-100'!$B$37,(IF(F258&gt;'admin BN40-100'!$C$36,'admin BN40-100'!$B$36,(IF(F258&gt;'admin BN40-100'!$C$35,'admin BN40-100'!$B$35,(IF(F258&gt;'admin BN40-100'!$C$34,'admin BN40-100'!$B$34,(IF(F258&gt;'admin BN40-100'!$C$33,'admin BN40-100'!$B$33,(IF(F258&gt;'admin BN40-100'!$C$32,'admin BN40-100'!$B$32,(IF(F258&gt;'admin BN40-100'!$C$31,'admin BN40-100'!$B$31,(IF(F258&gt;'admin BN40-100'!$C$30,'admin BN40-100'!$B$30,(IF(F258&gt;'admin BN40-100'!$C$29,'admin BN40-100'!$B$29,IF(F258="","",'admin BN40-100'!$B$28)))))))))))))))))))))))))))</f>
        <v/>
      </c>
      <c r="N258" s="12" t="str">
        <f>IF(ISBLANK(K258),"",IF(K258&gt;'admin BN40-100'!$D$6,"Trouble",IF(K258&gt;'admin BN40-100'!$E$6,"Safe",IF(K258&gt;'admin BN40-100'!$F$6,"Alert",IF(K258&gt;='admin BN40-100'!$G$6,"Danger","")))))</f>
        <v/>
      </c>
      <c r="O258" s="13" t="str">
        <f>IF(ISBLANK(L258),"",IF(L258&gt;'admin BN40-100'!$G$7,"Danger",IF(L258&gt;'admin BN40-100'!$F$7,"Alert",IF(L258&gt;='admin BN40-100'!$E$7,"Safe",""))))</f>
        <v/>
      </c>
      <c r="P258" s="14" t="str">
        <f>(IF(G258&gt;'admin BN40-100'!$C$23,'admin BN40-100'!$B$23,(IF(G258&gt;'admin BN40-100'!$C$22,'admin BN40-100'!$B$22,(IF(G258&gt;'admin BN40-100'!$C$21,'admin BN40-100'!$B$21,(IF(G258&gt;'admin BN40-100'!$C$20,'admin BN40-100'!$B$20,IF(G258&gt;'admin BN40-100'!$C$19,'admin BN40-100'!$B$19,"")))))))))</f>
        <v/>
      </c>
      <c r="Q258" s="14" t="str">
        <f t="shared" si="6"/>
        <v/>
      </c>
      <c r="R258" s="14">
        <f t="shared" si="7"/>
        <v>5</v>
      </c>
      <c r="S258" s="15" t="str">
        <f xml:space="preserve">
IF($R258&gt;0,"Fill in all required fields",
IF($I258&lt;40,"CLO not suitable for this sheet. Please check BN&lt;40 sheet",
IF($I258&gt;100,"CLO not suitable for this sheet. Please check BN &gt;100 sheet",
IF(ISERROR(VLOOKUP(Q258,'admin BN40-100'!J$6:M$89,4,FALSE)),"",VLOOKUP(Q258,'admin BN40-100'!J$6:M$89,4,FALSE)))))</f>
        <v>Fill in all required fields</v>
      </c>
    </row>
    <row r="259" spans="2:19" ht="15">
      <c r="B259" s="10">
        <v>254</v>
      </c>
      <c r="C259" s="41"/>
      <c r="D259" s="42"/>
      <c r="E259" s="42"/>
      <c r="F259" s="42"/>
      <c r="G259" s="42"/>
      <c r="H259" s="42"/>
      <c r="I259" s="42"/>
      <c r="J259" s="42"/>
      <c r="K259" s="42"/>
      <c r="L259" s="42"/>
      <c r="M259" s="11" t="str">
        <f>(IF(F259&gt;'admin BN40-100'!$C$41,'admin BN40-100'!$B$41,(IF(F259&gt;'admin BN40-100'!$C$40,'admin BN40-100'!$B$40,(IF(F259&gt;'admin BN40-100'!$C$39,'admin BN40-100'!$B$39,(IF(F259&gt;'admin BN40-100'!$C$38,'admin BN40-100'!$B$38,(IF(F259&gt;'admin BN40-100'!$C$37,'admin BN40-100'!$B$37,(IF(F259&gt;'admin BN40-100'!$C$36,'admin BN40-100'!$B$36,(IF(F259&gt;'admin BN40-100'!$C$35,'admin BN40-100'!$B$35,(IF(F259&gt;'admin BN40-100'!$C$34,'admin BN40-100'!$B$34,(IF(F259&gt;'admin BN40-100'!$C$33,'admin BN40-100'!$B$33,(IF(F259&gt;'admin BN40-100'!$C$32,'admin BN40-100'!$B$32,(IF(F259&gt;'admin BN40-100'!$C$31,'admin BN40-100'!$B$31,(IF(F259&gt;'admin BN40-100'!$C$30,'admin BN40-100'!$B$30,(IF(F259&gt;'admin BN40-100'!$C$29,'admin BN40-100'!$B$29,IF(F259="","",'admin BN40-100'!$B$28)))))))))))))))))))))))))))</f>
        <v/>
      </c>
      <c r="N259" s="12" t="str">
        <f>IF(ISBLANK(K259),"",IF(K259&gt;'admin BN40-100'!$D$6,"Trouble",IF(K259&gt;'admin BN40-100'!$E$6,"Safe",IF(K259&gt;'admin BN40-100'!$F$6,"Alert",IF(K259&gt;='admin BN40-100'!$G$6,"Danger","")))))</f>
        <v/>
      </c>
      <c r="O259" s="13" t="str">
        <f>IF(ISBLANK(L259),"",IF(L259&gt;'admin BN40-100'!$G$7,"Danger",IF(L259&gt;'admin BN40-100'!$F$7,"Alert",IF(L259&gt;='admin BN40-100'!$E$7,"Safe",""))))</f>
        <v/>
      </c>
      <c r="P259" s="14" t="str">
        <f>(IF(G259&gt;'admin BN40-100'!$C$23,'admin BN40-100'!$B$23,(IF(G259&gt;'admin BN40-100'!$C$22,'admin BN40-100'!$B$22,(IF(G259&gt;'admin BN40-100'!$C$21,'admin BN40-100'!$B$21,(IF(G259&gt;'admin BN40-100'!$C$20,'admin BN40-100'!$B$20,IF(G259&gt;'admin BN40-100'!$C$19,'admin BN40-100'!$B$19,"")))))))))</f>
        <v/>
      </c>
      <c r="Q259" s="14" t="str">
        <f t="shared" si="6"/>
        <v/>
      </c>
      <c r="R259" s="14">
        <f t="shared" si="7"/>
        <v>5</v>
      </c>
      <c r="S259" s="15" t="str">
        <f xml:space="preserve">
IF($R259&gt;0,"Fill in all required fields",
IF($I259&lt;40,"CLO not suitable for this sheet. Please check BN&lt;40 sheet",
IF($I259&gt;100,"CLO not suitable for this sheet. Please check BN &gt;100 sheet",
IF(ISERROR(VLOOKUP(Q259,'admin BN40-100'!J$6:M$89,4,FALSE)),"",VLOOKUP(Q259,'admin BN40-100'!J$6:M$89,4,FALSE)))))</f>
        <v>Fill in all required fields</v>
      </c>
    </row>
    <row r="260" spans="2:19" ht="15">
      <c r="B260" s="10">
        <v>255</v>
      </c>
      <c r="C260" s="41"/>
      <c r="D260" s="42"/>
      <c r="E260" s="42"/>
      <c r="F260" s="42"/>
      <c r="G260" s="42"/>
      <c r="H260" s="42"/>
      <c r="I260" s="42"/>
      <c r="J260" s="42"/>
      <c r="K260" s="42"/>
      <c r="L260" s="42"/>
      <c r="M260" s="11" t="str">
        <f>(IF(F260&gt;'admin BN40-100'!$C$41,'admin BN40-100'!$B$41,(IF(F260&gt;'admin BN40-100'!$C$40,'admin BN40-100'!$B$40,(IF(F260&gt;'admin BN40-100'!$C$39,'admin BN40-100'!$B$39,(IF(F260&gt;'admin BN40-100'!$C$38,'admin BN40-100'!$B$38,(IF(F260&gt;'admin BN40-100'!$C$37,'admin BN40-100'!$B$37,(IF(F260&gt;'admin BN40-100'!$C$36,'admin BN40-100'!$B$36,(IF(F260&gt;'admin BN40-100'!$C$35,'admin BN40-100'!$B$35,(IF(F260&gt;'admin BN40-100'!$C$34,'admin BN40-100'!$B$34,(IF(F260&gt;'admin BN40-100'!$C$33,'admin BN40-100'!$B$33,(IF(F260&gt;'admin BN40-100'!$C$32,'admin BN40-100'!$B$32,(IF(F260&gt;'admin BN40-100'!$C$31,'admin BN40-100'!$B$31,(IF(F260&gt;'admin BN40-100'!$C$30,'admin BN40-100'!$B$30,(IF(F260&gt;'admin BN40-100'!$C$29,'admin BN40-100'!$B$29,IF(F260="","",'admin BN40-100'!$B$28)))))))))))))))))))))))))))</f>
        <v/>
      </c>
      <c r="N260" s="12" t="str">
        <f>IF(ISBLANK(K260),"",IF(K260&gt;'admin BN40-100'!$D$6,"Trouble",IF(K260&gt;'admin BN40-100'!$E$6,"Safe",IF(K260&gt;'admin BN40-100'!$F$6,"Alert",IF(K260&gt;='admin BN40-100'!$G$6,"Danger","")))))</f>
        <v/>
      </c>
      <c r="O260" s="13" t="str">
        <f>IF(ISBLANK(L260),"",IF(L260&gt;'admin BN40-100'!$G$7,"Danger",IF(L260&gt;'admin BN40-100'!$F$7,"Alert",IF(L260&gt;='admin BN40-100'!$E$7,"Safe",""))))</f>
        <v/>
      </c>
      <c r="P260" s="14" t="str">
        <f>(IF(G260&gt;'admin BN40-100'!$C$23,'admin BN40-100'!$B$23,(IF(G260&gt;'admin BN40-100'!$C$22,'admin BN40-100'!$B$22,(IF(G260&gt;'admin BN40-100'!$C$21,'admin BN40-100'!$B$21,(IF(G260&gt;'admin BN40-100'!$C$20,'admin BN40-100'!$B$20,IF(G260&gt;'admin BN40-100'!$C$19,'admin BN40-100'!$B$19,"")))))))))</f>
        <v/>
      </c>
      <c r="Q260" s="14" t="str">
        <f t="shared" si="6"/>
        <v/>
      </c>
      <c r="R260" s="14">
        <f t="shared" si="7"/>
        <v>5</v>
      </c>
      <c r="S260" s="15" t="str">
        <f xml:space="preserve">
IF($R260&gt;0,"Fill in all required fields",
IF($I260&lt;40,"CLO not suitable for this sheet. Please check BN&lt;40 sheet",
IF($I260&gt;100,"CLO not suitable for this sheet. Please check BN &gt;100 sheet",
IF(ISERROR(VLOOKUP(Q260,'admin BN40-100'!J$6:M$89,4,FALSE)),"",VLOOKUP(Q260,'admin BN40-100'!J$6:M$89,4,FALSE)))))</f>
        <v>Fill in all required fields</v>
      </c>
    </row>
    <row r="261" spans="2:19" ht="15">
      <c r="B261" s="10">
        <v>256</v>
      </c>
      <c r="C261" s="41"/>
      <c r="D261" s="42"/>
      <c r="E261" s="42"/>
      <c r="F261" s="42"/>
      <c r="G261" s="42"/>
      <c r="H261" s="42"/>
      <c r="I261" s="42"/>
      <c r="J261" s="42"/>
      <c r="K261" s="42"/>
      <c r="L261" s="42"/>
      <c r="M261" s="11" t="str">
        <f>(IF(F261&gt;'admin BN40-100'!$C$41,'admin BN40-100'!$B$41,(IF(F261&gt;'admin BN40-100'!$C$40,'admin BN40-100'!$B$40,(IF(F261&gt;'admin BN40-100'!$C$39,'admin BN40-100'!$B$39,(IF(F261&gt;'admin BN40-100'!$C$38,'admin BN40-100'!$B$38,(IF(F261&gt;'admin BN40-100'!$C$37,'admin BN40-100'!$B$37,(IF(F261&gt;'admin BN40-100'!$C$36,'admin BN40-100'!$B$36,(IF(F261&gt;'admin BN40-100'!$C$35,'admin BN40-100'!$B$35,(IF(F261&gt;'admin BN40-100'!$C$34,'admin BN40-100'!$B$34,(IF(F261&gt;'admin BN40-100'!$C$33,'admin BN40-100'!$B$33,(IF(F261&gt;'admin BN40-100'!$C$32,'admin BN40-100'!$B$32,(IF(F261&gt;'admin BN40-100'!$C$31,'admin BN40-100'!$B$31,(IF(F261&gt;'admin BN40-100'!$C$30,'admin BN40-100'!$B$30,(IF(F261&gt;'admin BN40-100'!$C$29,'admin BN40-100'!$B$29,IF(F261="","",'admin BN40-100'!$B$28)))))))))))))))))))))))))))</f>
        <v/>
      </c>
      <c r="N261" s="12" t="str">
        <f>IF(ISBLANK(K261),"",IF(K261&gt;'admin BN40-100'!$D$6,"Trouble",IF(K261&gt;'admin BN40-100'!$E$6,"Safe",IF(K261&gt;'admin BN40-100'!$F$6,"Alert",IF(K261&gt;='admin BN40-100'!$G$6,"Danger","")))))</f>
        <v/>
      </c>
      <c r="O261" s="13" t="str">
        <f>IF(ISBLANK(L261),"",IF(L261&gt;'admin BN40-100'!$G$7,"Danger",IF(L261&gt;'admin BN40-100'!$F$7,"Alert",IF(L261&gt;='admin BN40-100'!$E$7,"Safe",""))))</f>
        <v/>
      </c>
      <c r="P261" s="14" t="str">
        <f>(IF(G261&gt;'admin BN40-100'!$C$23,'admin BN40-100'!$B$23,(IF(G261&gt;'admin BN40-100'!$C$22,'admin BN40-100'!$B$22,(IF(G261&gt;'admin BN40-100'!$C$21,'admin BN40-100'!$B$21,(IF(G261&gt;'admin BN40-100'!$C$20,'admin BN40-100'!$B$20,IF(G261&gt;'admin BN40-100'!$C$19,'admin BN40-100'!$B$19,"")))))))))</f>
        <v/>
      </c>
      <c r="Q261" s="14" t="str">
        <f t="shared" si="6"/>
        <v/>
      </c>
      <c r="R261" s="14">
        <f t="shared" si="7"/>
        <v>5</v>
      </c>
      <c r="S261" s="15" t="str">
        <f xml:space="preserve">
IF($R261&gt;0,"Fill in all required fields",
IF($I261&lt;40,"CLO not suitable for this sheet. Please check BN&lt;40 sheet",
IF($I261&gt;100,"CLO not suitable for this sheet. Please check BN &gt;100 sheet",
IF(ISERROR(VLOOKUP(Q261,'admin BN40-100'!J$6:M$89,4,FALSE)),"",VLOOKUP(Q261,'admin BN40-100'!J$6:M$89,4,FALSE)))))</f>
        <v>Fill in all required fields</v>
      </c>
    </row>
    <row r="262" spans="2:19" ht="15">
      <c r="B262" s="10">
        <v>257</v>
      </c>
      <c r="C262" s="41"/>
      <c r="D262" s="42"/>
      <c r="E262" s="42"/>
      <c r="F262" s="42"/>
      <c r="G262" s="42"/>
      <c r="H262" s="42"/>
      <c r="I262" s="42"/>
      <c r="J262" s="42"/>
      <c r="K262" s="42"/>
      <c r="L262" s="42"/>
      <c r="M262" s="11" t="str">
        <f>(IF(F262&gt;'admin BN40-100'!$C$41,'admin BN40-100'!$B$41,(IF(F262&gt;'admin BN40-100'!$C$40,'admin BN40-100'!$B$40,(IF(F262&gt;'admin BN40-100'!$C$39,'admin BN40-100'!$B$39,(IF(F262&gt;'admin BN40-100'!$C$38,'admin BN40-100'!$B$38,(IF(F262&gt;'admin BN40-100'!$C$37,'admin BN40-100'!$B$37,(IF(F262&gt;'admin BN40-100'!$C$36,'admin BN40-100'!$B$36,(IF(F262&gt;'admin BN40-100'!$C$35,'admin BN40-100'!$B$35,(IF(F262&gt;'admin BN40-100'!$C$34,'admin BN40-100'!$B$34,(IF(F262&gt;'admin BN40-100'!$C$33,'admin BN40-100'!$B$33,(IF(F262&gt;'admin BN40-100'!$C$32,'admin BN40-100'!$B$32,(IF(F262&gt;'admin BN40-100'!$C$31,'admin BN40-100'!$B$31,(IF(F262&gt;'admin BN40-100'!$C$30,'admin BN40-100'!$B$30,(IF(F262&gt;'admin BN40-100'!$C$29,'admin BN40-100'!$B$29,IF(F262="","",'admin BN40-100'!$B$28)))))))))))))))))))))))))))</f>
        <v/>
      </c>
      <c r="N262" s="12" t="str">
        <f>IF(ISBLANK(K262),"",IF(K262&gt;'admin BN40-100'!$D$6,"Trouble",IF(K262&gt;'admin BN40-100'!$E$6,"Safe",IF(K262&gt;'admin BN40-100'!$F$6,"Alert",IF(K262&gt;='admin BN40-100'!$G$6,"Danger","")))))</f>
        <v/>
      </c>
      <c r="O262" s="13" t="str">
        <f>IF(ISBLANK(L262),"",IF(L262&gt;'admin BN40-100'!$G$7,"Danger",IF(L262&gt;'admin BN40-100'!$F$7,"Alert",IF(L262&gt;='admin BN40-100'!$E$7,"Safe",""))))</f>
        <v/>
      </c>
      <c r="P262" s="14" t="str">
        <f>(IF(G262&gt;'admin BN40-100'!$C$23,'admin BN40-100'!$B$23,(IF(G262&gt;'admin BN40-100'!$C$22,'admin BN40-100'!$B$22,(IF(G262&gt;'admin BN40-100'!$C$21,'admin BN40-100'!$B$21,(IF(G262&gt;'admin BN40-100'!$C$20,'admin BN40-100'!$B$20,IF(G262&gt;'admin BN40-100'!$C$19,'admin BN40-100'!$B$19,"")))))))))</f>
        <v/>
      </c>
      <c r="Q262" s="14" t="str">
        <f t="shared" si="6"/>
        <v/>
      </c>
      <c r="R262" s="14">
        <f t="shared" si="7"/>
        <v>5</v>
      </c>
      <c r="S262" s="15" t="str">
        <f xml:space="preserve">
IF($R262&gt;0,"Fill in all required fields",
IF($I262&lt;40,"CLO not suitable for this sheet. Please check BN&lt;40 sheet",
IF($I262&gt;100,"CLO not suitable for this sheet. Please check BN &gt;100 sheet",
IF(ISERROR(VLOOKUP(Q262,'admin BN40-100'!J$6:M$89,4,FALSE)),"",VLOOKUP(Q262,'admin BN40-100'!J$6:M$89,4,FALSE)))))</f>
        <v>Fill in all required fields</v>
      </c>
    </row>
    <row r="263" spans="2:19" ht="15">
      <c r="B263" s="10">
        <v>258</v>
      </c>
      <c r="C263" s="41"/>
      <c r="D263" s="42"/>
      <c r="E263" s="42"/>
      <c r="F263" s="42"/>
      <c r="G263" s="42"/>
      <c r="H263" s="42"/>
      <c r="I263" s="42"/>
      <c r="J263" s="42"/>
      <c r="K263" s="42"/>
      <c r="L263" s="42"/>
      <c r="M263" s="11" t="str">
        <f>(IF(F263&gt;'admin BN40-100'!$C$41,'admin BN40-100'!$B$41,(IF(F263&gt;'admin BN40-100'!$C$40,'admin BN40-100'!$B$40,(IF(F263&gt;'admin BN40-100'!$C$39,'admin BN40-100'!$B$39,(IF(F263&gt;'admin BN40-100'!$C$38,'admin BN40-100'!$B$38,(IF(F263&gt;'admin BN40-100'!$C$37,'admin BN40-100'!$B$37,(IF(F263&gt;'admin BN40-100'!$C$36,'admin BN40-100'!$B$36,(IF(F263&gt;'admin BN40-100'!$C$35,'admin BN40-100'!$B$35,(IF(F263&gt;'admin BN40-100'!$C$34,'admin BN40-100'!$B$34,(IF(F263&gt;'admin BN40-100'!$C$33,'admin BN40-100'!$B$33,(IF(F263&gt;'admin BN40-100'!$C$32,'admin BN40-100'!$B$32,(IF(F263&gt;'admin BN40-100'!$C$31,'admin BN40-100'!$B$31,(IF(F263&gt;'admin BN40-100'!$C$30,'admin BN40-100'!$B$30,(IF(F263&gt;'admin BN40-100'!$C$29,'admin BN40-100'!$B$29,IF(F263="","",'admin BN40-100'!$B$28)))))))))))))))))))))))))))</f>
        <v/>
      </c>
      <c r="N263" s="12" t="str">
        <f>IF(ISBLANK(K263),"",IF(K263&gt;'admin BN40-100'!$D$6,"Trouble",IF(K263&gt;'admin BN40-100'!$E$6,"Safe",IF(K263&gt;'admin BN40-100'!$F$6,"Alert",IF(K263&gt;='admin BN40-100'!$G$6,"Danger","")))))</f>
        <v/>
      </c>
      <c r="O263" s="13" t="str">
        <f>IF(ISBLANK(L263),"",IF(L263&gt;'admin BN40-100'!$G$7,"Danger",IF(L263&gt;'admin BN40-100'!$F$7,"Alert",IF(L263&gt;='admin BN40-100'!$E$7,"Safe",""))))</f>
        <v/>
      </c>
      <c r="P263" s="14" t="str">
        <f>(IF(G263&gt;'admin BN40-100'!$C$23,'admin BN40-100'!$B$23,(IF(G263&gt;'admin BN40-100'!$C$22,'admin BN40-100'!$B$22,(IF(G263&gt;'admin BN40-100'!$C$21,'admin BN40-100'!$B$21,(IF(G263&gt;'admin BN40-100'!$C$20,'admin BN40-100'!$B$20,IF(G263&gt;'admin BN40-100'!$C$19,'admin BN40-100'!$B$19,"")))))))))</f>
        <v/>
      </c>
      <c r="Q263" s="14" t="str">
        <f t="shared" ref="Q263:Q326" si="8">N263&amp;O263&amp;P263</f>
        <v/>
      </c>
      <c r="R263" s="14">
        <f t="shared" ref="R263:R326" si="9">SUM(
COUNTIF($F263,""),
COUNTIF($G263,""),
COUNTIF($I263,""),
COUNTIF($K263,""),
COUNTIF($L263,""))</f>
        <v>5</v>
      </c>
      <c r="S263" s="15" t="str">
        <f xml:space="preserve">
IF($R263&gt;0,"Fill in all required fields",
IF($I263&lt;40,"CLO not suitable for this sheet. Please check BN&lt;40 sheet",
IF($I263&gt;100,"CLO not suitable for this sheet. Please check BN &gt;100 sheet",
IF(ISERROR(VLOOKUP(Q263,'admin BN40-100'!J$6:M$89,4,FALSE)),"",VLOOKUP(Q263,'admin BN40-100'!J$6:M$89,4,FALSE)))))</f>
        <v>Fill in all required fields</v>
      </c>
    </row>
    <row r="264" spans="2:19" ht="15">
      <c r="B264" s="10">
        <v>259</v>
      </c>
      <c r="C264" s="41"/>
      <c r="D264" s="42"/>
      <c r="E264" s="42"/>
      <c r="F264" s="42"/>
      <c r="G264" s="42"/>
      <c r="H264" s="42"/>
      <c r="I264" s="42"/>
      <c r="J264" s="42"/>
      <c r="K264" s="42"/>
      <c r="L264" s="42"/>
      <c r="M264" s="11" t="str">
        <f>(IF(F264&gt;'admin BN40-100'!$C$41,'admin BN40-100'!$B$41,(IF(F264&gt;'admin BN40-100'!$C$40,'admin BN40-100'!$B$40,(IF(F264&gt;'admin BN40-100'!$C$39,'admin BN40-100'!$B$39,(IF(F264&gt;'admin BN40-100'!$C$38,'admin BN40-100'!$B$38,(IF(F264&gt;'admin BN40-100'!$C$37,'admin BN40-100'!$B$37,(IF(F264&gt;'admin BN40-100'!$C$36,'admin BN40-100'!$B$36,(IF(F264&gt;'admin BN40-100'!$C$35,'admin BN40-100'!$B$35,(IF(F264&gt;'admin BN40-100'!$C$34,'admin BN40-100'!$B$34,(IF(F264&gt;'admin BN40-100'!$C$33,'admin BN40-100'!$B$33,(IF(F264&gt;'admin BN40-100'!$C$32,'admin BN40-100'!$B$32,(IF(F264&gt;'admin BN40-100'!$C$31,'admin BN40-100'!$B$31,(IF(F264&gt;'admin BN40-100'!$C$30,'admin BN40-100'!$B$30,(IF(F264&gt;'admin BN40-100'!$C$29,'admin BN40-100'!$B$29,IF(F264="","",'admin BN40-100'!$B$28)))))))))))))))))))))))))))</f>
        <v/>
      </c>
      <c r="N264" s="12" t="str">
        <f>IF(ISBLANK(K264),"",IF(K264&gt;'admin BN40-100'!$D$6,"Trouble",IF(K264&gt;'admin BN40-100'!$E$6,"Safe",IF(K264&gt;'admin BN40-100'!$F$6,"Alert",IF(K264&gt;='admin BN40-100'!$G$6,"Danger","")))))</f>
        <v/>
      </c>
      <c r="O264" s="13" t="str">
        <f>IF(ISBLANK(L264),"",IF(L264&gt;'admin BN40-100'!$G$7,"Danger",IF(L264&gt;'admin BN40-100'!$F$7,"Alert",IF(L264&gt;='admin BN40-100'!$E$7,"Safe",""))))</f>
        <v/>
      </c>
      <c r="P264" s="14" t="str">
        <f>(IF(G264&gt;'admin BN40-100'!$C$23,'admin BN40-100'!$B$23,(IF(G264&gt;'admin BN40-100'!$C$22,'admin BN40-100'!$B$22,(IF(G264&gt;'admin BN40-100'!$C$21,'admin BN40-100'!$B$21,(IF(G264&gt;'admin BN40-100'!$C$20,'admin BN40-100'!$B$20,IF(G264&gt;'admin BN40-100'!$C$19,'admin BN40-100'!$B$19,"")))))))))</f>
        <v/>
      </c>
      <c r="Q264" s="14" t="str">
        <f t="shared" si="8"/>
        <v/>
      </c>
      <c r="R264" s="14">
        <f t="shared" si="9"/>
        <v>5</v>
      </c>
      <c r="S264" s="15" t="str">
        <f xml:space="preserve">
IF($R264&gt;0,"Fill in all required fields",
IF($I264&lt;40,"CLO not suitable for this sheet. Please check BN&lt;40 sheet",
IF($I264&gt;100,"CLO not suitable for this sheet. Please check BN &gt;100 sheet",
IF(ISERROR(VLOOKUP(Q264,'admin BN40-100'!J$6:M$89,4,FALSE)),"",VLOOKUP(Q264,'admin BN40-100'!J$6:M$89,4,FALSE)))))</f>
        <v>Fill in all required fields</v>
      </c>
    </row>
    <row r="265" spans="2:19" ht="15">
      <c r="B265" s="10">
        <v>260</v>
      </c>
      <c r="C265" s="41"/>
      <c r="D265" s="42"/>
      <c r="E265" s="42"/>
      <c r="F265" s="42"/>
      <c r="G265" s="42"/>
      <c r="H265" s="42"/>
      <c r="I265" s="42"/>
      <c r="J265" s="42"/>
      <c r="K265" s="42"/>
      <c r="L265" s="42"/>
      <c r="M265" s="11" t="str">
        <f>(IF(F265&gt;'admin BN40-100'!$C$41,'admin BN40-100'!$B$41,(IF(F265&gt;'admin BN40-100'!$C$40,'admin BN40-100'!$B$40,(IF(F265&gt;'admin BN40-100'!$C$39,'admin BN40-100'!$B$39,(IF(F265&gt;'admin BN40-100'!$C$38,'admin BN40-100'!$B$38,(IF(F265&gt;'admin BN40-100'!$C$37,'admin BN40-100'!$B$37,(IF(F265&gt;'admin BN40-100'!$C$36,'admin BN40-100'!$B$36,(IF(F265&gt;'admin BN40-100'!$C$35,'admin BN40-100'!$B$35,(IF(F265&gt;'admin BN40-100'!$C$34,'admin BN40-100'!$B$34,(IF(F265&gt;'admin BN40-100'!$C$33,'admin BN40-100'!$B$33,(IF(F265&gt;'admin BN40-100'!$C$32,'admin BN40-100'!$B$32,(IF(F265&gt;'admin BN40-100'!$C$31,'admin BN40-100'!$B$31,(IF(F265&gt;'admin BN40-100'!$C$30,'admin BN40-100'!$B$30,(IF(F265&gt;'admin BN40-100'!$C$29,'admin BN40-100'!$B$29,IF(F265="","",'admin BN40-100'!$B$28)))))))))))))))))))))))))))</f>
        <v/>
      </c>
      <c r="N265" s="12" t="str">
        <f>IF(ISBLANK(K265),"",IF(K265&gt;'admin BN40-100'!$D$6,"Trouble",IF(K265&gt;'admin BN40-100'!$E$6,"Safe",IF(K265&gt;'admin BN40-100'!$F$6,"Alert",IF(K265&gt;='admin BN40-100'!$G$6,"Danger","")))))</f>
        <v/>
      </c>
      <c r="O265" s="13" t="str">
        <f>IF(ISBLANK(L265),"",IF(L265&gt;'admin BN40-100'!$G$7,"Danger",IF(L265&gt;'admin BN40-100'!$F$7,"Alert",IF(L265&gt;='admin BN40-100'!$E$7,"Safe",""))))</f>
        <v/>
      </c>
      <c r="P265" s="14" t="str">
        <f>(IF(G265&gt;'admin BN40-100'!$C$23,'admin BN40-100'!$B$23,(IF(G265&gt;'admin BN40-100'!$C$22,'admin BN40-100'!$B$22,(IF(G265&gt;'admin BN40-100'!$C$21,'admin BN40-100'!$B$21,(IF(G265&gt;'admin BN40-100'!$C$20,'admin BN40-100'!$B$20,IF(G265&gt;'admin BN40-100'!$C$19,'admin BN40-100'!$B$19,"")))))))))</f>
        <v/>
      </c>
      <c r="Q265" s="14" t="str">
        <f t="shared" si="8"/>
        <v/>
      </c>
      <c r="R265" s="14">
        <f t="shared" si="9"/>
        <v>5</v>
      </c>
      <c r="S265" s="15" t="str">
        <f xml:space="preserve">
IF($R265&gt;0,"Fill in all required fields",
IF($I265&lt;40,"CLO not suitable for this sheet. Please check BN&lt;40 sheet",
IF($I265&gt;100,"CLO not suitable for this sheet. Please check BN &gt;100 sheet",
IF(ISERROR(VLOOKUP(Q265,'admin BN40-100'!J$6:M$89,4,FALSE)),"",VLOOKUP(Q265,'admin BN40-100'!J$6:M$89,4,FALSE)))))</f>
        <v>Fill in all required fields</v>
      </c>
    </row>
    <row r="266" spans="2:19" ht="15">
      <c r="B266" s="10">
        <v>261</v>
      </c>
      <c r="C266" s="41"/>
      <c r="D266" s="42"/>
      <c r="E266" s="42"/>
      <c r="F266" s="42"/>
      <c r="G266" s="42"/>
      <c r="H266" s="42"/>
      <c r="I266" s="42"/>
      <c r="J266" s="42"/>
      <c r="K266" s="42"/>
      <c r="L266" s="42"/>
      <c r="M266" s="11" t="str">
        <f>(IF(F266&gt;'admin BN40-100'!$C$41,'admin BN40-100'!$B$41,(IF(F266&gt;'admin BN40-100'!$C$40,'admin BN40-100'!$B$40,(IF(F266&gt;'admin BN40-100'!$C$39,'admin BN40-100'!$B$39,(IF(F266&gt;'admin BN40-100'!$C$38,'admin BN40-100'!$B$38,(IF(F266&gt;'admin BN40-100'!$C$37,'admin BN40-100'!$B$37,(IF(F266&gt;'admin BN40-100'!$C$36,'admin BN40-100'!$B$36,(IF(F266&gt;'admin BN40-100'!$C$35,'admin BN40-100'!$B$35,(IF(F266&gt;'admin BN40-100'!$C$34,'admin BN40-100'!$B$34,(IF(F266&gt;'admin BN40-100'!$C$33,'admin BN40-100'!$B$33,(IF(F266&gt;'admin BN40-100'!$C$32,'admin BN40-100'!$B$32,(IF(F266&gt;'admin BN40-100'!$C$31,'admin BN40-100'!$B$31,(IF(F266&gt;'admin BN40-100'!$C$30,'admin BN40-100'!$B$30,(IF(F266&gt;'admin BN40-100'!$C$29,'admin BN40-100'!$B$29,IF(F266="","",'admin BN40-100'!$B$28)))))))))))))))))))))))))))</f>
        <v/>
      </c>
      <c r="N266" s="12" t="str">
        <f>IF(ISBLANK(K266),"",IF(K266&gt;'admin BN40-100'!$D$6,"Trouble",IF(K266&gt;'admin BN40-100'!$E$6,"Safe",IF(K266&gt;'admin BN40-100'!$F$6,"Alert",IF(K266&gt;='admin BN40-100'!$G$6,"Danger","")))))</f>
        <v/>
      </c>
      <c r="O266" s="13" t="str">
        <f>IF(ISBLANK(L266),"",IF(L266&gt;'admin BN40-100'!$G$7,"Danger",IF(L266&gt;'admin BN40-100'!$F$7,"Alert",IF(L266&gt;='admin BN40-100'!$E$7,"Safe",""))))</f>
        <v/>
      </c>
      <c r="P266" s="14" t="str">
        <f>(IF(G266&gt;'admin BN40-100'!$C$23,'admin BN40-100'!$B$23,(IF(G266&gt;'admin BN40-100'!$C$22,'admin BN40-100'!$B$22,(IF(G266&gt;'admin BN40-100'!$C$21,'admin BN40-100'!$B$21,(IF(G266&gt;'admin BN40-100'!$C$20,'admin BN40-100'!$B$20,IF(G266&gt;'admin BN40-100'!$C$19,'admin BN40-100'!$B$19,"")))))))))</f>
        <v/>
      </c>
      <c r="Q266" s="14" t="str">
        <f t="shared" si="8"/>
        <v/>
      </c>
      <c r="R266" s="14">
        <f t="shared" si="9"/>
        <v>5</v>
      </c>
      <c r="S266" s="15" t="str">
        <f xml:space="preserve">
IF($R266&gt;0,"Fill in all required fields",
IF($I266&lt;40,"CLO not suitable for this sheet. Please check BN&lt;40 sheet",
IF($I266&gt;100,"CLO not suitable for this sheet. Please check BN &gt;100 sheet",
IF(ISERROR(VLOOKUP(Q266,'admin BN40-100'!J$6:M$89,4,FALSE)),"",VLOOKUP(Q266,'admin BN40-100'!J$6:M$89,4,FALSE)))))</f>
        <v>Fill in all required fields</v>
      </c>
    </row>
    <row r="267" spans="2:19" ht="15">
      <c r="B267" s="10">
        <v>262</v>
      </c>
      <c r="C267" s="41"/>
      <c r="D267" s="42"/>
      <c r="E267" s="42"/>
      <c r="F267" s="42"/>
      <c r="G267" s="42"/>
      <c r="H267" s="42"/>
      <c r="I267" s="42"/>
      <c r="J267" s="42"/>
      <c r="K267" s="42"/>
      <c r="L267" s="42"/>
      <c r="M267" s="11" t="str">
        <f>(IF(F267&gt;'admin BN40-100'!$C$41,'admin BN40-100'!$B$41,(IF(F267&gt;'admin BN40-100'!$C$40,'admin BN40-100'!$B$40,(IF(F267&gt;'admin BN40-100'!$C$39,'admin BN40-100'!$B$39,(IF(F267&gt;'admin BN40-100'!$C$38,'admin BN40-100'!$B$38,(IF(F267&gt;'admin BN40-100'!$C$37,'admin BN40-100'!$B$37,(IF(F267&gt;'admin BN40-100'!$C$36,'admin BN40-100'!$B$36,(IF(F267&gt;'admin BN40-100'!$C$35,'admin BN40-100'!$B$35,(IF(F267&gt;'admin BN40-100'!$C$34,'admin BN40-100'!$B$34,(IF(F267&gt;'admin BN40-100'!$C$33,'admin BN40-100'!$B$33,(IF(F267&gt;'admin BN40-100'!$C$32,'admin BN40-100'!$B$32,(IF(F267&gt;'admin BN40-100'!$C$31,'admin BN40-100'!$B$31,(IF(F267&gt;'admin BN40-100'!$C$30,'admin BN40-100'!$B$30,(IF(F267&gt;'admin BN40-100'!$C$29,'admin BN40-100'!$B$29,IF(F267="","",'admin BN40-100'!$B$28)))))))))))))))))))))))))))</f>
        <v/>
      </c>
      <c r="N267" s="12" t="str">
        <f>IF(ISBLANK(K267),"",IF(K267&gt;'admin BN40-100'!$D$6,"Trouble",IF(K267&gt;'admin BN40-100'!$E$6,"Safe",IF(K267&gt;'admin BN40-100'!$F$6,"Alert",IF(K267&gt;='admin BN40-100'!$G$6,"Danger","")))))</f>
        <v/>
      </c>
      <c r="O267" s="13" t="str">
        <f>IF(ISBLANK(L267),"",IF(L267&gt;'admin BN40-100'!$G$7,"Danger",IF(L267&gt;'admin BN40-100'!$F$7,"Alert",IF(L267&gt;='admin BN40-100'!$E$7,"Safe",""))))</f>
        <v/>
      </c>
      <c r="P267" s="14" t="str">
        <f>(IF(G267&gt;'admin BN40-100'!$C$23,'admin BN40-100'!$B$23,(IF(G267&gt;'admin BN40-100'!$C$22,'admin BN40-100'!$B$22,(IF(G267&gt;'admin BN40-100'!$C$21,'admin BN40-100'!$B$21,(IF(G267&gt;'admin BN40-100'!$C$20,'admin BN40-100'!$B$20,IF(G267&gt;'admin BN40-100'!$C$19,'admin BN40-100'!$B$19,"")))))))))</f>
        <v/>
      </c>
      <c r="Q267" s="14" t="str">
        <f t="shared" si="8"/>
        <v/>
      </c>
      <c r="R267" s="14">
        <f t="shared" si="9"/>
        <v>5</v>
      </c>
      <c r="S267" s="15" t="str">
        <f xml:space="preserve">
IF($R267&gt;0,"Fill in all required fields",
IF($I267&lt;40,"CLO not suitable for this sheet. Please check BN&lt;40 sheet",
IF($I267&gt;100,"CLO not suitable for this sheet. Please check BN &gt;100 sheet",
IF(ISERROR(VLOOKUP(Q267,'admin BN40-100'!J$6:M$89,4,FALSE)),"",VLOOKUP(Q267,'admin BN40-100'!J$6:M$89,4,FALSE)))))</f>
        <v>Fill in all required fields</v>
      </c>
    </row>
    <row r="268" spans="2:19" ht="15">
      <c r="B268" s="10">
        <v>263</v>
      </c>
      <c r="C268" s="41"/>
      <c r="D268" s="42"/>
      <c r="E268" s="42"/>
      <c r="F268" s="42"/>
      <c r="G268" s="42"/>
      <c r="H268" s="42"/>
      <c r="I268" s="42"/>
      <c r="J268" s="42"/>
      <c r="K268" s="42"/>
      <c r="L268" s="42"/>
      <c r="M268" s="11" t="str">
        <f>(IF(F268&gt;'admin BN40-100'!$C$41,'admin BN40-100'!$B$41,(IF(F268&gt;'admin BN40-100'!$C$40,'admin BN40-100'!$B$40,(IF(F268&gt;'admin BN40-100'!$C$39,'admin BN40-100'!$B$39,(IF(F268&gt;'admin BN40-100'!$C$38,'admin BN40-100'!$B$38,(IF(F268&gt;'admin BN40-100'!$C$37,'admin BN40-100'!$B$37,(IF(F268&gt;'admin BN40-100'!$C$36,'admin BN40-100'!$B$36,(IF(F268&gt;'admin BN40-100'!$C$35,'admin BN40-100'!$B$35,(IF(F268&gt;'admin BN40-100'!$C$34,'admin BN40-100'!$B$34,(IF(F268&gt;'admin BN40-100'!$C$33,'admin BN40-100'!$B$33,(IF(F268&gt;'admin BN40-100'!$C$32,'admin BN40-100'!$B$32,(IF(F268&gt;'admin BN40-100'!$C$31,'admin BN40-100'!$B$31,(IF(F268&gt;'admin BN40-100'!$C$30,'admin BN40-100'!$B$30,(IF(F268&gt;'admin BN40-100'!$C$29,'admin BN40-100'!$B$29,IF(F268="","",'admin BN40-100'!$B$28)))))))))))))))))))))))))))</f>
        <v/>
      </c>
      <c r="N268" s="12" t="str">
        <f>IF(ISBLANK(K268),"",IF(K268&gt;'admin BN40-100'!$D$6,"Trouble",IF(K268&gt;'admin BN40-100'!$E$6,"Safe",IF(K268&gt;'admin BN40-100'!$F$6,"Alert",IF(K268&gt;='admin BN40-100'!$G$6,"Danger","")))))</f>
        <v/>
      </c>
      <c r="O268" s="13" t="str">
        <f>IF(ISBLANK(L268),"",IF(L268&gt;'admin BN40-100'!$G$7,"Danger",IF(L268&gt;'admin BN40-100'!$F$7,"Alert",IF(L268&gt;='admin BN40-100'!$E$7,"Safe",""))))</f>
        <v/>
      </c>
      <c r="P268" s="14" t="str">
        <f>(IF(G268&gt;'admin BN40-100'!$C$23,'admin BN40-100'!$B$23,(IF(G268&gt;'admin BN40-100'!$C$22,'admin BN40-100'!$B$22,(IF(G268&gt;'admin BN40-100'!$C$21,'admin BN40-100'!$B$21,(IF(G268&gt;'admin BN40-100'!$C$20,'admin BN40-100'!$B$20,IF(G268&gt;'admin BN40-100'!$C$19,'admin BN40-100'!$B$19,"")))))))))</f>
        <v/>
      </c>
      <c r="Q268" s="14" t="str">
        <f t="shared" si="8"/>
        <v/>
      </c>
      <c r="R268" s="14">
        <f t="shared" si="9"/>
        <v>5</v>
      </c>
      <c r="S268" s="15" t="str">
        <f xml:space="preserve">
IF($R268&gt;0,"Fill in all required fields",
IF($I268&lt;40,"CLO not suitable for this sheet. Please check BN&lt;40 sheet",
IF($I268&gt;100,"CLO not suitable for this sheet. Please check BN &gt;100 sheet",
IF(ISERROR(VLOOKUP(Q268,'admin BN40-100'!J$6:M$89,4,FALSE)),"",VLOOKUP(Q268,'admin BN40-100'!J$6:M$89,4,FALSE)))))</f>
        <v>Fill in all required fields</v>
      </c>
    </row>
    <row r="269" spans="2:19" ht="15">
      <c r="B269" s="10">
        <v>264</v>
      </c>
      <c r="C269" s="41"/>
      <c r="D269" s="42"/>
      <c r="E269" s="42"/>
      <c r="F269" s="42"/>
      <c r="G269" s="42"/>
      <c r="H269" s="42"/>
      <c r="I269" s="42"/>
      <c r="J269" s="42"/>
      <c r="K269" s="42"/>
      <c r="L269" s="42"/>
      <c r="M269" s="11" t="str">
        <f>(IF(F269&gt;'admin BN40-100'!$C$41,'admin BN40-100'!$B$41,(IF(F269&gt;'admin BN40-100'!$C$40,'admin BN40-100'!$B$40,(IF(F269&gt;'admin BN40-100'!$C$39,'admin BN40-100'!$B$39,(IF(F269&gt;'admin BN40-100'!$C$38,'admin BN40-100'!$B$38,(IF(F269&gt;'admin BN40-100'!$C$37,'admin BN40-100'!$B$37,(IF(F269&gt;'admin BN40-100'!$C$36,'admin BN40-100'!$B$36,(IF(F269&gt;'admin BN40-100'!$C$35,'admin BN40-100'!$B$35,(IF(F269&gt;'admin BN40-100'!$C$34,'admin BN40-100'!$B$34,(IF(F269&gt;'admin BN40-100'!$C$33,'admin BN40-100'!$B$33,(IF(F269&gt;'admin BN40-100'!$C$32,'admin BN40-100'!$B$32,(IF(F269&gt;'admin BN40-100'!$C$31,'admin BN40-100'!$B$31,(IF(F269&gt;'admin BN40-100'!$C$30,'admin BN40-100'!$B$30,(IF(F269&gt;'admin BN40-100'!$C$29,'admin BN40-100'!$B$29,IF(F269="","",'admin BN40-100'!$B$28)))))))))))))))))))))))))))</f>
        <v/>
      </c>
      <c r="N269" s="12" t="str">
        <f>IF(ISBLANK(K269),"",IF(K269&gt;'admin BN40-100'!$D$6,"Trouble",IF(K269&gt;'admin BN40-100'!$E$6,"Safe",IF(K269&gt;'admin BN40-100'!$F$6,"Alert",IF(K269&gt;='admin BN40-100'!$G$6,"Danger","")))))</f>
        <v/>
      </c>
      <c r="O269" s="13" t="str">
        <f>IF(ISBLANK(L269),"",IF(L269&gt;'admin BN40-100'!$G$7,"Danger",IF(L269&gt;'admin BN40-100'!$F$7,"Alert",IF(L269&gt;='admin BN40-100'!$E$7,"Safe",""))))</f>
        <v/>
      </c>
      <c r="P269" s="14" t="str">
        <f>(IF(G269&gt;'admin BN40-100'!$C$23,'admin BN40-100'!$B$23,(IF(G269&gt;'admin BN40-100'!$C$22,'admin BN40-100'!$B$22,(IF(G269&gt;'admin BN40-100'!$C$21,'admin BN40-100'!$B$21,(IF(G269&gt;'admin BN40-100'!$C$20,'admin BN40-100'!$B$20,IF(G269&gt;'admin BN40-100'!$C$19,'admin BN40-100'!$B$19,"")))))))))</f>
        <v/>
      </c>
      <c r="Q269" s="14" t="str">
        <f t="shared" si="8"/>
        <v/>
      </c>
      <c r="R269" s="14">
        <f t="shared" si="9"/>
        <v>5</v>
      </c>
      <c r="S269" s="15" t="str">
        <f xml:space="preserve">
IF($R269&gt;0,"Fill in all required fields",
IF($I269&lt;40,"CLO not suitable for this sheet. Please check BN&lt;40 sheet",
IF($I269&gt;100,"CLO not suitable for this sheet. Please check BN &gt;100 sheet",
IF(ISERROR(VLOOKUP(Q269,'admin BN40-100'!J$6:M$89,4,FALSE)),"",VLOOKUP(Q269,'admin BN40-100'!J$6:M$89,4,FALSE)))))</f>
        <v>Fill in all required fields</v>
      </c>
    </row>
    <row r="270" spans="2:19" ht="15">
      <c r="B270" s="10">
        <v>265</v>
      </c>
      <c r="C270" s="41"/>
      <c r="D270" s="42"/>
      <c r="E270" s="42"/>
      <c r="F270" s="42"/>
      <c r="G270" s="42"/>
      <c r="H270" s="42"/>
      <c r="I270" s="42"/>
      <c r="J270" s="42"/>
      <c r="K270" s="42"/>
      <c r="L270" s="42"/>
      <c r="M270" s="11" t="str">
        <f>(IF(F270&gt;'admin BN40-100'!$C$41,'admin BN40-100'!$B$41,(IF(F270&gt;'admin BN40-100'!$C$40,'admin BN40-100'!$B$40,(IF(F270&gt;'admin BN40-100'!$C$39,'admin BN40-100'!$B$39,(IF(F270&gt;'admin BN40-100'!$C$38,'admin BN40-100'!$B$38,(IF(F270&gt;'admin BN40-100'!$C$37,'admin BN40-100'!$B$37,(IF(F270&gt;'admin BN40-100'!$C$36,'admin BN40-100'!$B$36,(IF(F270&gt;'admin BN40-100'!$C$35,'admin BN40-100'!$B$35,(IF(F270&gt;'admin BN40-100'!$C$34,'admin BN40-100'!$B$34,(IF(F270&gt;'admin BN40-100'!$C$33,'admin BN40-100'!$B$33,(IF(F270&gt;'admin BN40-100'!$C$32,'admin BN40-100'!$B$32,(IF(F270&gt;'admin BN40-100'!$C$31,'admin BN40-100'!$B$31,(IF(F270&gt;'admin BN40-100'!$C$30,'admin BN40-100'!$B$30,(IF(F270&gt;'admin BN40-100'!$C$29,'admin BN40-100'!$B$29,IF(F270="","",'admin BN40-100'!$B$28)))))))))))))))))))))))))))</f>
        <v/>
      </c>
      <c r="N270" s="12" t="str">
        <f>IF(ISBLANK(K270),"",IF(K270&gt;'admin BN40-100'!$D$6,"Trouble",IF(K270&gt;'admin BN40-100'!$E$6,"Safe",IF(K270&gt;'admin BN40-100'!$F$6,"Alert",IF(K270&gt;='admin BN40-100'!$G$6,"Danger","")))))</f>
        <v/>
      </c>
      <c r="O270" s="13" t="str">
        <f>IF(ISBLANK(L270),"",IF(L270&gt;'admin BN40-100'!$G$7,"Danger",IF(L270&gt;'admin BN40-100'!$F$7,"Alert",IF(L270&gt;='admin BN40-100'!$E$7,"Safe",""))))</f>
        <v/>
      </c>
      <c r="P270" s="14" t="str">
        <f>(IF(G270&gt;'admin BN40-100'!$C$23,'admin BN40-100'!$B$23,(IF(G270&gt;'admin BN40-100'!$C$22,'admin BN40-100'!$B$22,(IF(G270&gt;'admin BN40-100'!$C$21,'admin BN40-100'!$B$21,(IF(G270&gt;'admin BN40-100'!$C$20,'admin BN40-100'!$B$20,IF(G270&gt;'admin BN40-100'!$C$19,'admin BN40-100'!$B$19,"")))))))))</f>
        <v/>
      </c>
      <c r="Q270" s="14" t="str">
        <f t="shared" si="8"/>
        <v/>
      </c>
      <c r="R270" s="14">
        <f t="shared" si="9"/>
        <v>5</v>
      </c>
      <c r="S270" s="15" t="str">
        <f xml:space="preserve">
IF($R270&gt;0,"Fill in all required fields",
IF($I270&lt;40,"CLO not suitable for this sheet. Please check BN&lt;40 sheet",
IF($I270&gt;100,"CLO not suitable for this sheet. Please check BN &gt;100 sheet",
IF(ISERROR(VLOOKUP(Q270,'admin BN40-100'!J$6:M$89,4,FALSE)),"",VLOOKUP(Q270,'admin BN40-100'!J$6:M$89,4,FALSE)))))</f>
        <v>Fill in all required fields</v>
      </c>
    </row>
    <row r="271" spans="2:19" ht="15">
      <c r="B271" s="10">
        <v>266</v>
      </c>
      <c r="C271" s="41"/>
      <c r="D271" s="42"/>
      <c r="E271" s="42"/>
      <c r="F271" s="42"/>
      <c r="G271" s="42"/>
      <c r="H271" s="42"/>
      <c r="I271" s="42"/>
      <c r="J271" s="42"/>
      <c r="K271" s="42"/>
      <c r="L271" s="42"/>
      <c r="M271" s="11" t="str">
        <f>(IF(F271&gt;'admin BN40-100'!$C$41,'admin BN40-100'!$B$41,(IF(F271&gt;'admin BN40-100'!$C$40,'admin BN40-100'!$B$40,(IF(F271&gt;'admin BN40-100'!$C$39,'admin BN40-100'!$B$39,(IF(F271&gt;'admin BN40-100'!$C$38,'admin BN40-100'!$B$38,(IF(F271&gt;'admin BN40-100'!$C$37,'admin BN40-100'!$B$37,(IF(F271&gt;'admin BN40-100'!$C$36,'admin BN40-100'!$B$36,(IF(F271&gt;'admin BN40-100'!$C$35,'admin BN40-100'!$B$35,(IF(F271&gt;'admin BN40-100'!$C$34,'admin BN40-100'!$B$34,(IF(F271&gt;'admin BN40-100'!$C$33,'admin BN40-100'!$B$33,(IF(F271&gt;'admin BN40-100'!$C$32,'admin BN40-100'!$B$32,(IF(F271&gt;'admin BN40-100'!$C$31,'admin BN40-100'!$B$31,(IF(F271&gt;'admin BN40-100'!$C$30,'admin BN40-100'!$B$30,(IF(F271&gt;'admin BN40-100'!$C$29,'admin BN40-100'!$B$29,IF(F271="","",'admin BN40-100'!$B$28)))))))))))))))))))))))))))</f>
        <v/>
      </c>
      <c r="N271" s="12" t="str">
        <f>IF(ISBLANK(K271),"",IF(K271&gt;'admin BN40-100'!$D$6,"Trouble",IF(K271&gt;'admin BN40-100'!$E$6,"Safe",IF(K271&gt;'admin BN40-100'!$F$6,"Alert",IF(K271&gt;='admin BN40-100'!$G$6,"Danger","")))))</f>
        <v/>
      </c>
      <c r="O271" s="13" t="str">
        <f>IF(ISBLANK(L271),"",IF(L271&gt;'admin BN40-100'!$G$7,"Danger",IF(L271&gt;'admin BN40-100'!$F$7,"Alert",IF(L271&gt;='admin BN40-100'!$E$7,"Safe",""))))</f>
        <v/>
      </c>
      <c r="P271" s="14" t="str">
        <f>(IF(G271&gt;'admin BN40-100'!$C$23,'admin BN40-100'!$B$23,(IF(G271&gt;'admin BN40-100'!$C$22,'admin BN40-100'!$B$22,(IF(G271&gt;'admin BN40-100'!$C$21,'admin BN40-100'!$B$21,(IF(G271&gt;'admin BN40-100'!$C$20,'admin BN40-100'!$B$20,IF(G271&gt;'admin BN40-100'!$C$19,'admin BN40-100'!$B$19,"")))))))))</f>
        <v/>
      </c>
      <c r="Q271" s="14" t="str">
        <f t="shared" si="8"/>
        <v/>
      </c>
      <c r="R271" s="14">
        <f t="shared" si="9"/>
        <v>5</v>
      </c>
      <c r="S271" s="15" t="str">
        <f xml:space="preserve">
IF($R271&gt;0,"Fill in all required fields",
IF($I271&lt;40,"CLO not suitable for this sheet. Please check BN&lt;40 sheet",
IF($I271&gt;100,"CLO not suitable for this sheet. Please check BN &gt;100 sheet",
IF(ISERROR(VLOOKUP(Q271,'admin BN40-100'!J$6:M$89,4,FALSE)),"",VLOOKUP(Q271,'admin BN40-100'!J$6:M$89,4,FALSE)))))</f>
        <v>Fill in all required fields</v>
      </c>
    </row>
    <row r="272" spans="2:19" ht="15">
      <c r="B272" s="10">
        <v>267</v>
      </c>
      <c r="C272" s="41"/>
      <c r="D272" s="42"/>
      <c r="E272" s="42"/>
      <c r="F272" s="42"/>
      <c r="G272" s="42"/>
      <c r="H272" s="42"/>
      <c r="I272" s="42"/>
      <c r="J272" s="42"/>
      <c r="K272" s="42"/>
      <c r="L272" s="42"/>
      <c r="M272" s="11" t="str">
        <f>(IF(F272&gt;'admin BN40-100'!$C$41,'admin BN40-100'!$B$41,(IF(F272&gt;'admin BN40-100'!$C$40,'admin BN40-100'!$B$40,(IF(F272&gt;'admin BN40-100'!$C$39,'admin BN40-100'!$B$39,(IF(F272&gt;'admin BN40-100'!$C$38,'admin BN40-100'!$B$38,(IF(F272&gt;'admin BN40-100'!$C$37,'admin BN40-100'!$B$37,(IF(F272&gt;'admin BN40-100'!$C$36,'admin BN40-100'!$B$36,(IF(F272&gt;'admin BN40-100'!$C$35,'admin BN40-100'!$B$35,(IF(F272&gt;'admin BN40-100'!$C$34,'admin BN40-100'!$B$34,(IF(F272&gt;'admin BN40-100'!$C$33,'admin BN40-100'!$B$33,(IF(F272&gt;'admin BN40-100'!$C$32,'admin BN40-100'!$B$32,(IF(F272&gt;'admin BN40-100'!$C$31,'admin BN40-100'!$B$31,(IF(F272&gt;'admin BN40-100'!$C$30,'admin BN40-100'!$B$30,(IF(F272&gt;'admin BN40-100'!$C$29,'admin BN40-100'!$B$29,IF(F272="","",'admin BN40-100'!$B$28)))))))))))))))))))))))))))</f>
        <v/>
      </c>
      <c r="N272" s="12" t="str">
        <f>IF(ISBLANK(K272),"",IF(K272&gt;'admin BN40-100'!$D$6,"Trouble",IF(K272&gt;'admin BN40-100'!$E$6,"Safe",IF(K272&gt;'admin BN40-100'!$F$6,"Alert",IF(K272&gt;='admin BN40-100'!$G$6,"Danger","")))))</f>
        <v/>
      </c>
      <c r="O272" s="13" t="str">
        <f>IF(ISBLANK(L272),"",IF(L272&gt;'admin BN40-100'!$G$7,"Danger",IF(L272&gt;'admin BN40-100'!$F$7,"Alert",IF(L272&gt;='admin BN40-100'!$E$7,"Safe",""))))</f>
        <v/>
      </c>
      <c r="P272" s="14" t="str">
        <f>(IF(G272&gt;'admin BN40-100'!$C$23,'admin BN40-100'!$B$23,(IF(G272&gt;'admin BN40-100'!$C$22,'admin BN40-100'!$B$22,(IF(G272&gt;'admin BN40-100'!$C$21,'admin BN40-100'!$B$21,(IF(G272&gt;'admin BN40-100'!$C$20,'admin BN40-100'!$B$20,IF(G272&gt;'admin BN40-100'!$C$19,'admin BN40-100'!$B$19,"")))))))))</f>
        <v/>
      </c>
      <c r="Q272" s="14" t="str">
        <f t="shared" si="8"/>
        <v/>
      </c>
      <c r="R272" s="14">
        <f t="shared" si="9"/>
        <v>5</v>
      </c>
      <c r="S272" s="15" t="str">
        <f xml:space="preserve">
IF($R272&gt;0,"Fill in all required fields",
IF($I272&lt;40,"CLO not suitable for this sheet. Please check BN&lt;40 sheet",
IF($I272&gt;100,"CLO not suitable for this sheet. Please check BN &gt;100 sheet",
IF(ISERROR(VLOOKUP(Q272,'admin BN40-100'!J$6:M$89,4,FALSE)),"",VLOOKUP(Q272,'admin BN40-100'!J$6:M$89,4,FALSE)))))</f>
        <v>Fill in all required fields</v>
      </c>
    </row>
    <row r="273" spans="2:19" ht="15">
      <c r="B273" s="10">
        <v>268</v>
      </c>
      <c r="C273" s="41"/>
      <c r="D273" s="42"/>
      <c r="E273" s="42"/>
      <c r="F273" s="42"/>
      <c r="G273" s="42"/>
      <c r="H273" s="42"/>
      <c r="I273" s="42"/>
      <c r="J273" s="42"/>
      <c r="K273" s="42"/>
      <c r="L273" s="42"/>
      <c r="M273" s="11" t="str">
        <f>(IF(F273&gt;'admin BN40-100'!$C$41,'admin BN40-100'!$B$41,(IF(F273&gt;'admin BN40-100'!$C$40,'admin BN40-100'!$B$40,(IF(F273&gt;'admin BN40-100'!$C$39,'admin BN40-100'!$B$39,(IF(F273&gt;'admin BN40-100'!$C$38,'admin BN40-100'!$B$38,(IF(F273&gt;'admin BN40-100'!$C$37,'admin BN40-100'!$B$37,(IF(F273&gt;'admin BN40-100'!$C$36,'admin BN40-100'!$B$36,(IF(F273&gt;'admin BN40-100'!$C$35,'admin BN40-100'!$B$35,(IF(F273&gt;'admin BN40-100'!$C$34,'admin BN40-100'!$B$34,(IF(F273&gt;'admin BN40-100'!$C$33,'admin BN40-100'!$B$33,(IF(F273&gt;'admin BN40-100'!$C$32,'admin BN40-100'!$B$32,(IF(F273&gt;'admin BN40-100'!$C$31,'admin BN40-100'!$B$31,(IF(F273&gt;'admin BN40-100'!$C$30,'admin BN40-100'!$B$30,(IF(F273&gt;'admin BN40-100'!$C$29,'admin BN40-100'!$B$29,IF(F273="","",'admin BN40-100'!$B$28)))))))))))))))))))))))))))</f>
        <v/>
      </c>
      <c r="N273" s="12" t="str">
        <f>IF(ISBLANK(K273),"",IF(K273&gt;'admin BN40-100'!$D$6,"Trouble",IF(K273&gt;'admin BN40-100'!$E$6,"Safe",IF(K273&gt;'admin BN40-100'!$F$6,"Alert",IF(K273&gt;='admin BN40-100'!$G$6,"Danger","")))))</f>
        <v/>
      </c>
      <c r="O273" s="13" t="str">
        <f>IF(ISBLANK(L273),"",IF(L273&gt;'admin BN40-100'!$G$7,"Danger",IF(L273&gt;'admin BN40-100'!$F$7,"Alert",IF(L273&gt;='admin BN40-100'!$E$7,"Safe",""))))</f>
        <v/>
      </c>
      <c r="P273" s="14" t="str">
        <f>(IF(G273&gt;'admin BN40-100'!$C$23,'admin BN40-100'!$B$23,(IF(G273&gt;'admin BN40-100'!$C$22,'admin BN40-100'!$B$22,(IF(G273&gt;'admin BN40-100'!$C$21,'admin BN40-100'!$B$21,(IF(G273&gt;'admin BN40-100'!$C$20,'admin BN40-100'!$B$20,IF(G273&gt;'admin BN40-100'!$C$19,'admin BN40-100'!$B$19,"")))))))))</f>
        <v/>
      </c>
      <c r="Q273" s="14" t="str">
        <f t="shared" si="8"/>
        <v/>
      </c>
      <c r="R273" s="14">
        <f t="shared" si="9"/>
        <v>5</v>
      </c>
      <c r="S273" s="15" t="str">
        <f xml:space="preserve">
IF($R273&gt;0,"Fill in all required fields",
IF($I273&lt;40,"CLO not suitable for this sheet. Please check BN&lt;40 sheet",
IF($I273&gt;100,"CLO not suitable for this sheet. Please check BN &gt;100 sheet",
IF(ISERROR(VLOOKUP(Q273,'admin BN40-100'!J$6:M$89,4,FALSE)),"",VLOOKUP(Q273,'admin BN40-100'!J$6:M$89,4,FALSE)))))</f>
        <v>Fill in all required fields</v>
      </c>
    </row>
    <row r="274" spans="2:19" ht="15">
      <c r="B274" s="10">
        <v>269</v>
      </c>
      <c r="C274" s="41"/>
      <c r="D274" s="42"/>
      <c r="E274" s="42"/>
      <c r="F274" s="42"/>
      <c r="G274" s="42"/>
      <c r="H274" s="42"/>
      <c r="I274" s="42"/>
      <c r="J274" s="42"/>
      <c r="K274" s="42"/>
      <c r="L274" s="42"/>
      <c r="M274" s="11" t="str">
        <f>(IF(F274&gt;'admin BN40-100'!$C$41,'admin BN40-100'!$B$41,(IF(F274&gt;'admin BN40-100'!$C$40,'admin BN40-100'!$B$40,(IF(F274&gt;'admin BN40-100'!$C$39,'admin BN40-100'!$B$39,(IF(F274&gt;'admin BN40-100'!$C$38,'admin BN40-100'!$B$38,(IF(F274&gt;'admin BN40-100'!$C$37,'admin BN40-100'!$B$37,(IF(F274&gt;'admin BN40-100'!$C$36,'admin BN40-100'!$B$36,(IF(F274&gt;'admin BN40-100'!$C$35,'admin BN40-100'!$B$35,(IF(F274&gt;'admin BN40-100'!$C$34,'admin BN40-100'!$B$34,(IF(F274&gt;'admin BN40-100'!$C$33,'admin BN40-100'!$B$33,(IF(F274&gt;'admin BN40-100'!$C$32,'admin BN40-100'!$B$32,(IF(F274&gt;'admin BN40-100'!$C$31,'admin BN40-100'!$B$31,(IF(F274&gt;'admin BN40-100'!$C$30,'admin BN40-100'!$B$30,(IF(F274&gt;'admin BN40-100'!$C$29,'admin BN40-100'!$B$29,IF(F274="","",'admin BN40-100'!$B$28)))))))))))))))))))))))))))</f>
        <v/>
      </c>
      <c r="N274" s="12" t="str">
        <f>IF(ISBLANK(K274),"",IF(K274&gt;'admin BN40-100'!$D$6,"Trouble",IF(K274&gt;'admin BN40-100'!$E$6,"Safe",IF(K274&gt;'admin BN40-100'!$F$6,"Alert",IF(K274&gt;='admin BN40-100'!$G$6,"Danger","")))))</f>
        <v/>
      </c>
      <c r="O274" s="13" t="str">
        <f>IF(ISBLANK(L274),"",IF(L274&gt;'admin BN40-100'!$G$7,"Danger",IF(L274&gt;'admin BN40-100'!$F$7,"Alert",IF(L274&gt;='admin BN40-100'!$E$7,"Safe",""))))</f>
        <v/>
      </c>
      <c r="P274" s="14" t="str">
        <f>(IF(G274&gt;'admin BN40-100'!$C$23,'admin BN40-100'!$B$23,(IF(G274&gt;'admin BN40-100'!$C$22,'admin BN40-100'!$B$22,(IF(G274&gt;'admin BN40-100'!$C$21,'admin BN40-100'!$B$21,(IF(G274&gt;'admin BN40-100'!$C$20,'admin BN40-100'!$B$20,IF(G274&gt;'admin BN40-100'!$C$19,'admin BN40-100'!$B$19,"")))))))))</f>
        <v/>
      </c>
      <c r="Q274" s="14" t="str">
        <f t="shared" si="8"/>
        <v/>
      </c>
      <c r="R274" s="14">
        <f t="shared" si="9"/>
        <v>5</v>
      </c>
      <c r="S274" s="15" t="str">
        <f xml:space="preserve">
IF($R274&gt;0,"Fill in all required fields",
IF($I274&lt;40,"CLO not suitable for this sheet. Please check BN&lt;40 sheet",
IF($I274&gt;100,"CLO not suitable for this sheet. Please check BN &gt;100 sheet",
IF(ISERROR(VLOOKUP(Q274,'admin BN40-100'!J$6:M$89,4,FALSE)),"",VLOOKUP(Q274,'admin BN40-100'!J$6:M$89,4,FALSE)))))</f>
        <v>Fill in all required fields</v>
      </c>
    </row>
    <row r="275" spans="2:19" ht="15">
      <c r="B275" s="10">
        <v>270</v>
      </c>
      <c r="C275" s="41"/>
      <c r="D275" s="42"/>
      <c r="E275" s="42"/>
      <c r="F275" s="42"/>
      <c r="G275" s="42"/>
      <c r="H275" s="42"/>
      <c r="I275" s="42"/>
      <c r="J275" s="42"/>
      <c r="K275" s="42"/>
      <c r="L275" s="42"/>
      <c r="M275" s="11" t="str">
        <f>(IF(F275&gt;'admin BN40-100'!$C$41,'admin BN40-100'!$B$41,(IF(F275&gt;'admin BN40-100'!$C$40,'admin BN40-100'!$B$40,(IF(F275&gt;'admin BN40-100'!$C$39,'admin BN40-100'!$B$39,(IF(F275&gt;'admin BN40-100'!$C$38,'admin BN40-100'!$B$38,(IF(F275&gt;'admin BN40-100'!$C$37,'admin BN40-100'!$B$37,(IF(F275&gt;'admin BN40-100'!$C$36,'admin BN40-100'!$B$36,(IF(F275&gt;'admin BN40-100'!$C$35,'admin BN40-100'!$B$35,(IF(F275&gt;'admin BN40-100'!$C$34,'admin BN40-100'!$B$34,(IF(F275&gt;'admin BN40-100'!$C$33,'admin BN40-100'!$B$33,(IF(F275&gt;'admin BN40-100'!$C$32,'admin BN40-100'!$B$32,(IF(F275&gt;'admin BN40-100'!$C$31,'admin BN40-100'!$B$31,(IF(F275&gt;'admin BN40-100'!$C$30,'admin BN40-100'!$B$30,(IF(F275&gt;'admin BN40-100'!$C$29,'admin BN40-100'!$B$29,IF(F275="","",'admin BN40-100'!$B$28)))))))))))))))))))))))))))</f>
        <v/>
      </c>
      <c r="N275" s="12" t="str">
        <f>IF(ISBLANK(K275),"",IF(K275&gt;'admin BN40-100'!$D$6,"Trouble",IF(K275&gt;'admin BN40-100'!$E$6,"Safe",IF(K275&gt;'admin BN40-100'!$F$6,"Alert",IF(K275&gt;='admin BN40-100'!$G$6,"Danger","")))))</f>
        <v/>
      </c>
      <c r="O275" s="13" t="str">
        <f>IF(ISBLANK(L275),"",IF(L275&gt;'admin BN40-100'!$G$7,"Danger",IF(L275&gt;'admin BN40-100'!$F$7,"Alert",IF(L275&gt;='admin BN40-100'!$E$7,"Safe",""))))</f>
        <v/>
      </c>
      <c r="P275" s="14" t="str">
        <f>(IF(G275&gt;'admin BN40-100'!$C$23,'admin BN40-100'!$B$23,(IF(G275&gt;'admin BN40-100'!$C$22,'admin BN40-100'!$B$22,(IF(G275&gt;'admin BN40-100'!$C$21,'admin BN40-100'!$B$21,(IF(G275&gt;'admin BN40-100'!$C$20,'admin BN40-100'!$B$20,IF(G275&gt;'admin BN40-100'!$C$19,'admin BN40-100'!$B$19,"")))))))))</f>
        <v/>
      </c>
      <c r="Q275" s="14" t="str">
        <f t="shared" si="8"/>
        <v/>
      </c>
      <c r="R275" s="14">
        <f t="shared" si="9"/>
        <v>5</v>
      </c>
      <c r="S275" s="15" t="str">
        <f xml:space="preserve">
IF($R275&gt;0,"Fill in all required fields",
IF($I275&lt;40,"CLO not suitable for this sheet. Please check BN&lt;40 sheet",
IF($I275&gt;100,"CLO not suitable for this sheet. Please check BN &gt;100 sheet",
IF(ISERROR(VLOOKUP(Q275,'admin BN40-100'!J$6:M$89,4,FALSE)),"",VLOOKUP(Q275,'admin BN40-100'!J$6:M$89,4,FALSE)))))</f>
        <v>Fill in all required fields</v>
      </c>
    </row>
    <row r="276" spans="2:19" ht="15">
      <c r="B276" s="10">
        <v>271</v>
      </c>
      <c r="C276" s="41"/>
      <c r="D276" s="42"/>
      <c r="E276" s="42"/>
      <c r="F276" s="42"/>
      <c r="G276" s="42"/>
      <c r="H276" s="42"/>
      <c r="I276" s="42"/>
      <c r="J276" s="42"/>
      <c r="K276" s="42"/>
      <c r="L276" s="42"/>
      <c r="M276" s="11" t="str">
        <f>(IF(F276&gt;'admin BN40-100'!$C$41,'admin BN40-100'!$B$41,(IF(F276&gt;'admin BN40-100'!$C$40,'admin BN40-100'!$B$40,(IF(F276&gt;'admin BN40-100'!$C$39,'admin BN40-100'!$B$39,(IF(F276&gt;'admin BN40-100'!$C$38,'admin BN40-100'!$B$38,(IF(F276&gt;'admin BN40-100'!$C$37,'admin BN40-100'!$B$37,(IF(F276&gt;'admin BN40-100'!$C$36,'admin BN40-100'!$B$36,(IF(F276&gt;'admin BN40-100'!$C$35,'admin BN40-100'!$B$35,(IF(F276&gt;'admin BN40-100'!$C$34,'admin BN40-100'!$B$34,(IF(F276&gt;'admin BN40-100'!$C$33,'admin BN40-100'!$B$33,(IF(F276&gt;'admin BN40-100'!$C$32,'admin BN40-100'!$B$32,(IF(F276&gt;'admin BN40-100'!$C$31,'admin BN40-100'!$B$31,(IF(F276&gt;'admin BN40-100'!$C$30,'admin BN40-100'!$B$30,(IF(F276&gt;'admin BN40-100'!$C$29,'admin BN40-100'!$B$29,IF(F276="","",'admin BN40-100'!$B$28)))))))))))))))))))))))))))</f>
        <v/>
      </c>
      <c r="N276" s="12" t="str">
        <f>IF(ISBLANK(K276),"",IF(K276&gt;'admin BN40-100'!$D$6,"Trouble",IF(K276&gt;'admin BN40-100'!$E$6,"Safe",IF(K276&gt;'admin BN40-100'!$F$6,"Alert",IF(K276&gt;='admin BN40-100'!$G$6,"Danger","")))))</f>
        <v/>
      </c>
      <c r="O276" s="13" t="str">
        <f>IF(ISBLANK(L276),"",IF(L276&gt;'admin BN40-100'!$G$7,"Danger",IF(L276&gt;'admin BN40-100'!$F$7,"Alert",IF(L276&gt;='admin BN40-100'!$E$7,"Safe",""))))</f>
        <v/>
      </c>
      <c r="P276" s="14" t="str">
        <f>(IF(G276&gt;'admin BN40-100'!$C$23,'admin BN40-100'!$B$23,(IF(G276&gt;'admin BN40-100'!$C$22,'admin BN40-100'!$B$22,(IF(G276&gt;'admin BN40-100'!$C$21,'admin BN40-100'!$B$21,(IF(G276&gt;'admin BN40-100'!$C$20,'admin BN40-100'!$B$20,IF(G276&gt;'admin BN40-100'!$C$19,'admin BN40-100'!$B$19,"")))))))))</f>
        <v/>
      </c>
      <c r="Q276" s="14" t="str">
        <f t="shared" si="8"/>
        <v/>
      </c>
      <c r="R276" s="14">
        <f t="shared" si="9"/>
        <v>5</v>
      </c>
      <c r="S276" s="15" t="str">
        <f xml:space="preserve">
IF($R276&gt;0,"Fill in all required fields",
IF($I276&lt;40,"CLO not suitable for this sheet. Please check BN&lt;40 sheet",
IF($I276&gt;100,"CLO not suitable for this sheet. Please check BN &gt;100 sheet",
IF(ISERROR(VLOOKUP(Q276,'admin BN40-100'!J$6:M$89,4,FALSE)),"",VLOOKUP(Q276,'admin BN40-100'!J$6:M$89,4,FALSE)))))</f>
        <v>Fill in all required fields</v>
      </c>
    </row>
    <row r="277" spans="2:19" ht="15">
      <c r="B277" s="10">
        <v>272</v>
      </c>
      <c r="C277" s="41"/>
      <c r="D277" s="42"/>
      <c r="E277" s="42"/>
      <c r="F277" s="42"/>
      <c r="G277" s="42"/>
      <c r="H277" s="42"/>
      <c r="I277" s="42"/>
      <c r="J277" s="42"/>
      <c r="K277" s="42"/>
      <c r="L277" s="42"/>
      <c r="M277" s="11" t="str">
        <f>(IF(F277&gt;'admin BN40-100'!$C$41,'admin BN40-100'!$B$41,(IF(F277&gt;'admin BN40-100'!$C$40,'admin BN40-100'!$B$40,(IF(F277&gt;'admin BN40-100'!$C$39,'admin BN40-100'!$B$39,(IF(F277&gt;'admin BN40-100'!$C$38,'admin BN40-100'!$B$38,(IF(F277&gt;'admin BN40-100'!$C$37,'admin BN40-100'!$B$37,(IF(F277&gt;'admin BN40-100'!$C$36,'admin BN40-100'!$B$36,(IF(F277&gt;'admin BN40-100'!$C$35,'admin BN40-100'!$B$35,(IF(F277&gt;'admin BN40-100'!$C$34,'admin BN40-100'!$B$34,(IF(F277&gt;'admin BN40-100'!$C$33,'admin BN40-100'!$B$33,(IF(F277&gt;'admin BN40-100'!$C$32,'admin BN40-100'!$B$32,(IF(F277&gt;'admin BN40-100'!$C$31,'admin BN40-100'!$B$31,(IF(F277&gt;'admin BN40-100'!$C$30,'admin BN40-100'!$B$30,(IF(F277&gt;'admin BN40-100'!$C$29,'admin BN40-100'!$B$29,IF(F277="","",'admin BN40-100'!$B$28)))))))))))))))))))))))))))</f>
        <v/>
      </c>
      <c r="N277" s="12" t="str">
        <f>IF(ISBLANK(K277),"",IF(K277&gt;'admin BN40-100'!$D$6,"Trouble",IF(K277&gt;'admin BN40-100'!$E$6,"Safe",IF(K277&gt;'admin BN40-100'!$F$6,"Alert",IF(K277&gt;='admin BN40-100'!$G$6,"Danger","")))))</f>
        <v/>
      </c>
      <c r="O277" s="13" t="str">
        <f>IF(ISBLANK(L277),"",IF(L277&gt;'admin BN40-100'!$G$7,"Danger",IF(L277&gt;'admin BN40-100'!$F$7,"Alert",IF(L277&gt;='admin BN40-100'!$E$7,"Safe",""))))</f>
        <v/>
      </c>
      <c r="P277" s="14" t="str">
        <f>(IF(G277&gt;'admin BN40-100'!$C$23,'admin BN40-100'!$B$23,(IF(G277&gt;'admin BN40-100'!$C$22,'admin BN40-100'!$B$22,(IF(G277&gt;'admin BN40-100'!$C$21,'admin BN40-100'!$B$21,(IF(G277&gt;'admin BN40-100'!$C$20,'admin BN40-100'!$B$20,IF(G277&gt;'admin BN40-100'!$C$19,'admin BN40-100'!$B$19,"")))))))))</f>
        <v/>
      </c>
      <c r="Q277" s="14" t="str">
        <f t="shared" si="8"/>
        <v/>
      </c>
      <c r="R277" s="14">
        <f t="shared" si="9"/>
        <v>5</v>
      </c>
      <c r="S277" s="15" t="str">
        <f xml:space="preserve">
IF($R277&gt;0,"Fill in all required fields",
IF($I277&lt;40,"CLO not suitable for this sheet. Please check BN&lt;40 sheet",
IF($I277&gt;100,"CLO not suitable for this sheet. Please check BN &gt;100 sheet",
IF(ISERROR(VLOOKUP(Q277,'admin BN40-100'!J$6:M$89,4,FALSE)),"",VLOOKUP(Q277,'admin BN40-100'!J$6:M$89,4,FALSE)))))</f>
        <v>Fill in all required fields</v>
      </c>
    </row>
    <row r="278" spans="2:19" ht="15">
      <c r="B278" s="10">
        <v>273</v>
      </c>
      <c r="C278" s="41"/>
      <c r="D278" s="42"/>
      <c r="E278" s="42"/>
      <c r="F278" s="42"/>
      <c r="G278" s="42"/>
      <c r="H278" s="42"/>
      <c r="I278" s="42"/>
      <c r="J278" s="42"/>
      <c r="K278" s="42"/>
      <c r="L278" s="42"/>
      <c r="M278" s="11" t="str">
        <f>(IF(F278&gt;'admin BN40-100'!$C$41,'admin BN40-100'!$B$41,(IF(F278&gt;'admin BN40-100'!$C$40,'admin BN40-100'!$B$40,(IF(F278&gt;'admin BN40-100'!$C$39,'admin BN40-100'!$B$39,(IF(F278&gt;'admin BN40-100'!$C$38,'admin BN40-100'!$B$38,(IF(F278&gt;'admin BN40-100'!$C$37,'admin BN40-100'!$B$37,(IF(F278&gt;'admin BN40-100'!$C$36,'admin BN40-100'!$B$36,(IF(F278&gt;'admin BN40-100'!$C$35,'admin BN40-100'!$B$35,(IF(F278&gt;'admin BN40-100'!$C$34,'admin BN40-100'!$B$34,(IF(F278&gt;'admin BN40-100'!$C$33,'admin BN40-100'!$B$33,(IF(F278&gt;'admin BN40-100'!$C$32,'admin BN40-100'!$B$32,(IF(F278&gt;'admin BN40-100'!$C$31,'admin BN40-100'!$B$31,(IF(F278&gt;'admin BN40-100'!$C$30,'admin BN40-100'!$B$30,(IF(F278&gt;'admin BN40-100'!$C$29,'admin BN40-100'!$B$29,IF(F278="","",'admin BN40-100'!$B$28)))))))))))))))))))))))))))</f>
        <v/>
      </c>
      <c r="N278" s="12" t="str">
        <f>IF(ISBLANK(K278),"",IF(K278&gt;'admin BN40-100'!$D$6,"Trouble",IF(K278&gt;'admin BN40-100'!$E$6,"Safe",IF(K278&gt;'admin BN40-100'!$F$6,"Alert",IF(K278&gt;='admin BN40-100'!$G$6,"Danger","")))))</f>
        <v/>
      </c>
      <c r="O278" s="13" t="str">
        <f>IF(ISBLANK(L278),"",IF(L278&gt;'admin BN40-100'!$G$7,"Danger",IF(L278&gt;'admin BN40-100'!$F$7,"Alert",IF(L278&gt;='admin BN40-100'!$E$7,"Safe",""))))</f>
        <v/>
      </c>
      <c r="P278" s="14" t="str">
        <f>(IF(G278&gt;'admin BN40-100'!$C$23,'admin BN40-100'!$B$23,(IF(G278&gt;'admin BN40-100'!$C$22,'admin BN40-100'!$B$22,(IF(G278&gt;'admin BN40-100'!$C$21,'admin BN40-100'!$B$21,(IF(G278&gt;'admin BN40-100'!$C$20,'admin BN40-100'!$B$20,IF(G278&gt;'admin BN40-100'!$C$19,'admin BN40-100'!$B$19,"")))))))))</f>
        <v/>
      </c>
      <c r="Q278" s="14" t="str">
        <f t="shared" si="8"/>
        <v/>
      </c>
      <c r="R278" s="14">
        <f t="shared" si="9"/>
        <v>5</v>
      </c>
      <c r="S278" s="15" t="str">
        <f xml:space="preserve">
IF($R278&gt;0,"Fill in all required fields",
IF($I278&lt;40,"CLO not suitable for this sheet. Please check BN&lt;40 sheet",
IF($I278&gt;100,"CLO not suitable for this sheet. Please check BN &gt;100 sheet",
IF(ISERROR(VLOOKUP(Q278,'admin BN40-100'!J$6:M$89,4,FALSE)),"",VLOOKUP(Q278,'admin BN40-100'!J$6:M$89,4,FALSE)))))</f>
        <v>Fill in all required fields</v>
      </c>
    </row>
    <row r="279" spans="2:19" ht="15">
      <c r="B279" s="10">
        <v>274</v>
      </c>
      <c r="C279" s="41"/>
      <c r="D279" s="42"/>
      <c r="E279" s="42"/>
      <c r="F279" s="42"/>
      <c r="G279" s="42"/>
      <c r="H279" s="42"/>
      <c r="I279" s="42"/>
      <c r="J279" s="42"/>
      <c r="K279" s="42"/>
      <c r="L279" s="42"/>
      <c r="M279" s="11" t="str">
        <f>(IF(F279&gt;'admin BN40-100'!$C$41,'admin BN40-100'!$B$41,(IF(F279&gt;'admin BN40-100'!$C$40,'admin BN40-100'!$B$40,(IF(F279&gt;'admin BN40-100'!$C$39,'admin BN40-100'!$B$39,(IF(F279&gt;'admin BN40-100'!$C$38,'admin BN40-100'!$B$38,(IF(F279&gt;'admin BN40-100'!$C$37,'admin BN40-100'!$B$37,(IF(F279&gt;'admin BN40-100'!$C$36,'admin BN40-100'!$B$36,(IF(F279&gt;'admin BN40-100'!$C$35,'admin BN40-100'!$B$35,(IF(F279&gt;'admin BN40-100'!$C$34,'admin BN40-100'!$B$34,(IF(F279&gt;'admin BN40-100'!$C$33,'admin BN40-100'!$B$33,(IF(F279&gt;'admin BN40-100'!$C$32,'admin BN40-100'!$B$32,(IF(F279&gt;'admin BN40-100'!$C$31,'admin BN40-100'!$B$31,(IF(F279&gt;'admin BN40-100'!$C$30,'admin BN40-100'!$B$30,(IF(F279&gt;'admin BN40-100'!$C$29,'admin BN40-100'!$B$29,IF(F279="","",'admin BN40-100'!$B$28)))))))))))))))))))))))))))</f>
        <v/>
      </c>
      <c r="N279" s="12" t="str">
        <f>IF(ISBLANK(K279),"",IF(K279&gt;'admin BN40-100'!$D$6,"Trouble",IF(K279&gt;'admin BN40-100'!$E$6,"Safe",IF(K279&gt;'admin BN40-100'!$F$6,"Alert",IF(K279&gt;='admin BN40-100'!$G$6,"Danger","")))))</f>
        <v/>
      </c>
      <c r="O279" s="13" t="str">
        <f>IF(ISBLANK(L279),"",IF(L279&gt;'admin BN40-100'!$G$7,"Danger",IF(L279&gt;'admin BN40-100'!$F$7,"Alert",IF(L279&gt;='admin BN40-100'!$E$7,"Safe",""))))</f>
        <v/>
      </c>
      <c r="P279" s="14" t="str">
        <f>(IF(G279&gt;'admin BN40-100'!$C$23,'admin BN40-100'!$B$23,(IF(G279&gt;'admin BN40-100'!$C$22,'admin BN40-100'!$B$22,(IF(G279&gt;'admin BN40-100'!$C$21,'admin BN40-100'!$B$21,(IF(G279&gt;'admin BN40-100'!$C$20,'admin BN40-100'!$B$20,IF(G279&gt;'admin BN40-100'!$C$19,'admin BN40-100'!$B$19,"")))))))))</f>
        <v/>
      </c>
      <c r="Q279" s="14" t="str">
        <f t="shared" si="8"/>
        <v/>
      </c>
      <c r="R279" s="14">
        <f t="shared" si="9"/>
        <v>5</v>
      </c>
      <c r="S279" s="15" t="str">
        <f xml:space="preserve">
IF($R279&gt;0,"Fill in all required fields",
IF($I279&lt;40,"CLO not suitable for this sheet. Please check BN&lt;40 sheet",
IF($I279&gt;100,"CLO not suitable for this sheet. Please check BN &gt;100 sheet",
IF(ISERROR(VLOOKUP(Q279,'admin BN40-100'!J$6:M$89,4,FALSE)),"",VLOOKUP(Q279,'admin BN40-100'!J$6:M$89,4,FALSE)))))</f>
        <v>Fill in all required fields</v>
      </c>
    </row>
    <row r="280" spans="2:19" ht="15">
      <c r="B280" s="10">
        <v>275</v>
      </c>
      <c r="C280" s="41"/>
      <c r="D280" s="42"/>
      <c r="E280" s="42"/>
      <c r="F280" s="42"/>
      <c r="G280" s="42"/>
      <c r="H280" s="42"/>
      <c r="I280" s="42"/>
      <c r="J280" s="42"/>
      <c r="K280" s="42"/>
      <c r="L280" s="42"/>
      <c r="M280" s="11" t="str">
        <f>(IF(F280&gt;'admin BN40-100'!$C$41,'admin BN40-100'!$B$41,(IF(F280&gt;'admin BN40-100'!$C$40,'admin BN40-100'!$B$40,(IF(F280&gt;'admin BN40-100'!$C$39,'admin BN40-100'!$B$39,(IF(F280&gt;'admin BN40-100'!$C$38,'admin BN40-100'!$B$38,(IF(F280&gt;'admin BN40-100'!$C$37,'admin BN40-100'!$B$37,(IF(F280&gt;'admin BN40-100'!$C$36,'admin BN40-100'!$B$36,(IF(F280&gt;'admin BN40-100'!$C$35,'admin BN40-100'!$B$35,(IF(F280&gt;'admin BN40-100'!$C$34,'admin BN40-100'!$B$34,(IF(F280&gt;'admin BN40-100'!$C$33,'admin BN40-100'!$B$33,(IF(F280&gt;'admin BN40-100'!$C$32,'admin BN40-100'!$B$32,(IF(F280&gt;'admin BN40-100'!$C$31,'admin BN40-100'!$B$31,(IF(F280&gt;'admin BN40-100'!$C$30,'admin BN40-100'!$B$30,(IF(F280&gt;'admin BN40-100'!$C$29,'admin BN40-100'!$B$29,IF(F280="","",'admin BN40-100'!$B$28)))))))))))))))))))))))))))</f>
        <v/>
      </c>
      <c r="N280" s="12" t="str">
        <f>IF(ISBLANK(K280),"",IF(K280&gt;'admin BN40-100'!$D$6,"Trouble",IF(K280&gt;'admin BN40-100'!$E$6,"Safe",IF(K280&gt;'admin BN40-100'!$F$6,"Alert",IF(K280&gt;='admin BN40-100'!$G$6,"Danger","")))))</f>
        <v/>
      </c>
      <c r="O280" s="13" t="str">
        <f>IF(ISBLANK(L280),"",IF(L280&gt;'admin BN40-100'!$G$7,"Danger",IF(L280&gt;'admin BN40-100'!$F$7,"Alert",IF(L280&gt;='admin BN40-100'!$E$7,"Safe",""))))</f>
        <v/>
      </c>
      <c r="P280" s="14" t="str">
        <f>(IF(G280&gt;'admin BN40-100'!$C$23,'admin BN40-100'!$B$23,(IF(G280&gt;'admin BN40-100'!$C$22,'admin BN40-100'!$B$22,(IF(G280&gt;'admin BN40-100'!$C$21,'admin BN40-100'!$B$21,(IF(G280&gt;'admin BN40-100'!$C$20,'admin BN40-100'!$B$20,IF(G280&gt;'admin BN40-100'!$C$19,'admin BN40-100'!$B$19,"")))))))))</f>
        <v/>
      </c>
      <c r="Q280" s="14" t="str">
        <f t="shared" si="8"/>
        <v/>
      </c>
      <c r="R280" s="14">
        <f t="shared" si="9"/>
        <v>5</v>
      </c>
      <c r="S280" s="15" t="str">
        <f xml:space="preserve">
IF($R280&gt;0,"Fill in all required fields",
IF($I280&lt;40,"CLO not suitable for this sheet. Please check BN&lt;40 sheet",
IF($I280&gt;100,"CLO not suitable for this sheet. Please check BN &gt;100 sheet",
IF(ISERROR(VLOOKUP(Q280,'admin BN40-100'!J$6:M$89,4,FALSE)),"",VLOOKUP(Q280,'admin BN40-100'!J$6:M$89,4,FALSE)))))</f>
        <v>Fill in all required fields</v>
      </c>
    </row>
    <row r="281" spans="2:19" ht="15">
      <c r="B281" s="10">
        <v>276</v>
      </c>
      <c r="C281" s="41"/>
      <c r="D281" s="42"/>
      <c r="E281" s="42"/>
      <c r="F281" s="42"/>
      <c r="G281" s="42"/>
      <c r="H281" s="42"/>
      <c r="I281" s="42"/>
      <c r="J281" s="42"/>
      <c r="K281" s="42"/>
      <c r="L281" s="42"/>
      <c r="M281" s="11" t="str">
        <f>(IF(F281&gt;'admin BN40-100'!$C$41,'admin BN40-100'!$B$41,(IF(F281&gt;'admin BN40-100'!$C$40,'admin BN40-100'!$B$40,(IF(F281&gt;'admin BN40-100'!$C$39,'admin BN40-100'!$B$39,(IF(F281&gt;'admin BN40-100'!$C$38,'admin BN40-100'!$B$38,(IF(F281&gt;'admin BN40-100'!$C$37,'admin BN40-100'!$B$37,(IF(F281&gt;'admin BN40-100'!$C$36,'admin BN40-100'!$B$36,(IF(F281&gt;'admin BN40-100'!$C$35,'admin BN40-100'!$B$35,(IF(F281&gt;'admin BN40-100'!$C$34,'admin BN40-100'!$B$34,(IF(F281&gt;'admin BN40-100'!$C$33,'admin BN40-100'!$B$33,(IF(F281&gt;'admin BN40-100'!$C$32,'admin BN40-100'!$B$32,(IF(F281&gt;'admin BN40-100'!$C$31,'admin BN40-100'!$B$31,(IF(F281&gt;'admin BN40-100'!$C$30,'admin BN40-100'!$B$30,(IF(F281&gt;'admin BN40-100'!$C$29,'admin BN40-100'!$B$29,IF(F281="","",'admin BN40-100'!$B$28)))))))))))))))))))))))))))</f>
        <v/>
      </c>
      <c r="N281" s="12" t="str">
        <f>IF(ISBLANK(K281),"",IF(K281&gt;'admin BN40-100'!$D$6,"Trouble",IF(K281&gt;'admin BN40-100'!$E$6,"Safe",IF(K281&gt;'admin BN40-100'!$F$6,"Alert",IF(K281&gt;='admin BN40-100'!$G$6,"Danger","")))))</f>
        <v/>
      </c>
      <c r="O281" s="13" t="str">
        <f>IF(ISBLANK(L281),"",IF(L281&gt;'admin BN40-100'!$G$7,"Danger",IF(L281&gt;'admin BN40-100'!$F$7,"Alert",IF(L281&gt;='admin BN40-100'!$E$7,"Safe",""))))</f>
        <v/>
      </c>
      <c r="P281" s="14" t="str">
        <f>(IF(G281&gt;'admin BN40-100'!$C$23,'admin BN40-100'!$B$23,(IF(G281&gt;'admin BN40-100'!$C$22,'admin BN40-100'!$B$22,(IF(G281&gt;'admin BN40-100'!$C$21,'admin BN40-100'!$B$21,(IF(G281&gt;'admin BN40-100'!$C$20,'admin BN40-100'!$B$20,IF(G281&gt;'admin BN40-100'!$C$19,'admin BN40-100'!$B$19,"")))))))))</f>
        <v/>
      </c>
      <c r="Q281" s="14" t="str">
        <f t="shared" si="8"/>
        <v/>
      </c>
      <c r="R281" s="14">
        <f t="shared" si="9"/>
        <v>5</v>
      </c>
      <c r="S281" s="15" t="str">
        <f xml:space="preserve">
IF($R281&gt;0,"Fill in all required fields",
IF($I281&lt;40,"CLO not suitable for this sheet. Please check BN&lt;40 sheet",
IF($I281&gt;100,"CLO not suitable for this sheet. Please check BN &gt;100 sheet",
IF(ISERROR(VLOOKUP(Q281,'admin BN40-100'!J$6:M$89,4,FALSE)),"",VLOOKUP(Q281,'admin BN40-100'!J$6:M$89,4,FALSE)))))</f>
        <v>Fill in all required fields</v>
      </c>
    </row>
    <row r="282" spans="2:19" ht="15">
      <c r="B282" s="10">
        <v>277</v>
      </c>
      <c r="C282" s="41"/>
      <c r="D282" s="42"/>
      <c r="E282" s="42"/>
      <c r="F282" s="42"/>
      <c r="G282" s="42"/>
      <c r="H282" s="42"/>
      <c r="I282" s="42"/>
      <c r="J282" s="42"/>
      <c r="K282" s="42"/>
      <c r="L282" s="42"/>
      <c r="M282" s="11" t="str">
        <f>(IF(F282&gt;'admin BN40-100'!$C$41,'admin BN40-100'!$B$41,(IF(F282&gt;'admin BN40-100'!$C$40,'admin BN40-100'!$B$40,(IF(F282&gt;'admin BN40-100'!$C$39,'admin BN40-100'!$B$39,(IF(F282&gt;'admin BN40-100'!$C$38,'admin BN40-100'!$B$38,(IF(F282&gt;'admin BN40-100'!$C$37,'admin BN40-100'!$B$37,(IF(F282&gt;'admin BN40-100'!$C$36,'admin BN40-100'!$B$36,(IF(F282&gt;'admin BN40-100'!$C$35,'admin BN40-100'!$B$35,(IF(F282&gt;'admin BN40-100'!$C$34,'admin BN40-100'!$B$34,(IF(F282&gt;'admin BN40-100'!$C$33,'admin BN40-100'!$B$33,(IF(F282&gt;'admin BN40-100'!$C$32,'admin BN40-100'!$B$32,(IF(F282&gt;'admin BN40-100'!$C$31,'admin BN40-100'!$B$31,(IF(F282&gt;'admin BN40-100'!$C$30,'admin BN40-100'!$B$30,(IF(F282&gt;'admin BN40-100'!$C$29,'admin BN40-100'!$B$29,IF(F282="","",'admin BN40-100'!$B$28)))))))))))))))))))))))))))</f>
        <v/>
      </c>
      <c r="N282" s="12" t="str">
        <f>IF(ISBLANK(K282),"",IF(K282&gt;'admin BN40-100'!$D$6,"Trouble",IF(K282&gt;'admin BN40-100'!$E$6,"Safe",IF(K282&gt;'admin BN40-100'!$F$6,"Alert",IF(K282&gt;='admin BN40-100'!$G$6,"Danger","")))))</f>
        <v/>
      </c>
      <c r="O282" s="13" t="str">
        <f>IF(ISBLANK(L282),"",IF(L282&gt;'admin BN40-100'!$G$7,"Danger",IF(L282&gt;'admin BN40-100'!$F$7,"Alert",IF(L282&gt;='admin BN40-100'!$E$7,"Safe",""))))</f>
        <v/>
      </c>
      <c r="P282" s="14" t="str">
        <f>(IF(G282&gt;'admin BN40-100'!$C$23,'admin BN40-100'!$B$23,(IF(G282&gt;'admin BN40-100'!$C$22,'admin BN40-100'!$B$22,(IF(G282&gt;'admin BN40-100'!$C$21,'admin BN40-100'!$B$21,(IF(G282&gt;'admin BN40-100'!$C$20,'admin BN40-100'!$B$20,IF(G282&gt;'admin BN40-100'!$C$19,'admin BN40-100'!$B$19,"")))))))))</f>
        <v/>
      </c>
      <c r="Q282" s="14" t="str">
        <f t="shared" si="8"/>
        <v/>
      </c>
      <c r="R282" s="14">
        <f t="shared" si="9"/>
        <v>5</v>
      </c>
      <c r="S282" s="15" t="str">
        <f xml:space="preserve">
IF($R282&gt;0,"Fill in all required fields",
IF($I282&lt;40,"CLO not suitable for this sheet. Please check BN&lt;40 sheet",
IF($I282&gt;100,"CLO not suitable for this sheet. Please check BN &gt;100 sheet",
IF(ISERROR(VLOOKUP(Q282,'admin BN40-100'!J$6:M$89,4,FALSE)),"",VLOOKUP(Q282,'admin BN40-100'!J$6:M$89,4,FALSE)))))</f>
        <v>Fill in all required fields</v>
      </c>
    </row>
    <row r="283" spans="2:19" ht="15">
      <c r="B283" s="10">
        <v>278</v>
      </c>
      <c r="C283" s="41"/>
      <c r="D283" s="42"/>
      <c r="E283" s="42"/>
      <c r="F283" s="42"/>
      <c r="G283" s="42"/>
      <c r="H283" s="42"/>
      <c r="I283" s="42"/>
      <c r="J283" s="42"/>
      <c r="K283" s="42"/>
      <c r="L283" s="42"/>
      <c r="M283" s="11" t="str">
        <f>(IF(F283&gt;'admin BN40-100'!$C$41,'admin BN40-100'!$B$41,(IF(F283&gt;'admin BN40-100'!$C$40,'admin BN40-100'!$B$40,(IF(F283&gt;'admin BN40-100'!$C$39,'admin BN40-100'!$B$39,(IF(F283&gt;'admin BN40-100'!$C$38,'admin BN40-100'!$B$38,(IF(F283&gt;'admin BN40-100'!$C$37,'admin BN40-100'!$B$37,(IF(F283&gt;'admin BN40-100'!$C$36,'admin BN40-100'!$B$36,(IF(F283&gt;'admin BN40-100'!$C$35,'admin BN40-100'!$B$35,(IF(F283&gt;'admin BN40-100'!$C$34,'admin BN40-100'!$B$34,(IF(F283&gt;'admin BN40-100'!$C$33,'admin BN40-100'!$B$33,(IF(F283&gt;'admin BN40-100'!$C$32,'admin BN40-100'!$B$32,(IF(F283&gt;'admin BN40-100'!$C$31,'admin BN40-100'!$B$31,(IF(F283&gt;'admin BN40-100'!$C$30,'admin BN40-100'!$B$30,(IF(F283&gt;'admin BN40-100'!$C$29,'admin BN40-100'!$B$29,IF(F283="","",'admin BN40-100'!$B$28)))))))))))))))))))))))))))</f>
        <v/>
      </c>
      <c r="N283" s="12" t="str">
        <f>IF(ISBLANK(K283),"",IF(K283&gt;'admin BN40-100'!$D$6,"Trouble",IF(K283&gt;'admin BN40-100'!$E$6,"Safe",IF(K283&gt;'admin BN40-100'!$F$6,"Alert",IF(K283&gt;='admin BN40-100'!$G$6,"Danger","")))))</f>
        <v/>
      </c>
      <c r="O283" s="13" t="str">
        <f>IF(ISBLANK(L283),"",IF(L283&gt;'admin BN40-100'!$G$7,"Danger",IF(L283&gt;'admin BN40-100'!$F$7,"Alert",IF(L283&gt;='admin BN40-100'!$E$7,"Safe",""))))</f>
        <v/>
      </c>
      <c r="P283" s="14" t="str">
        <f>(IF(G283&gt;'admin BN40-100'!$C$23,'admin BN40-100'!$B$23,(IF(G283&gt;'admin BN40-100'!$C$22,'admin BN40-100'!$B$22,(IF(G283&gt;'admin BN40-100'!$C$21,'admin BN40-100'!$B$21,(IF(G283&gt;'admin BN40-100'!$C$20,'admin BN40-100'!$B$20,IF(G283&gt;'admin BN40-100'!$C$19,'admin BN40-100'!$B$19,"")))))))))</f>
        <v/>
      </c>
      <c r="Q283" s="14" t="str">
        <f t="shared" si="8"/>
        <v/>
      </c>
      <c r="R283" s="14">
        <f t="shared" si="9"/>
        <v>5</v>
      </c>
      <c r="S283" s="15" t="str">
        <f xml:space="preserve">
IF($R283&gt;0,"Fill in all required fields",
IF($I283&lt;40,"CLO not suitable for this sheet. Please check BN&lt;40 sheet",
IF($I283&gt;100,"CLO not suitable for this sheet. Please check BN &gt;100 sheet",
IF(ISERROR(VLOOKUP(Q283,'admin BN40-100'!J$6:M$89,4,FALSE)),"",VLOOKUP(Q283,'admin BN40-100'!J$6:M$89,4,FALSE)))))</f>
        <v>Fill in all required fields</v>
      </c>
    </row>
    <row r="284" spans="2:19" ht="15">
      <c r="B284" s="10">
        <v>279</v>
      </c>
      <c r="C284" s="41"/>
      <c r="D284" s="42"/>
      <c r="E284" s="42"/>
      <c r="F284" s="42"/>
      <c r="G284" s="42"/>
      <c r="H284" s="42"/>
      <c r="I284" s="42"/>
      <c r="J284" s="42"/>
      <c r="K284" s="42"/>
      <c r="L284" s="42"/>
      <c r="M284" s="11" t="str">
        <f>(IF(F284&gt;'admin BN40-100'!$C$41,'admin BN40-100'!$B$41,(IF(F284&gt;'admin BN40-100'!$C$40,'admin BN40-100'!$B$40,(IF(F284&gt;'admin BN40-100'!$C$39,'admin BN40-100'!$B$39,(IF(F284&gt;'admin BN40-100'!$C$38,'admin BN40-100'!$B$38,(IF(F284&gt;'admin BN40-100'!$C$37,'admin BN40-100'!$B$37,(IF(F284&gt;'admin BN40-100'!$C$36,'admin BN40-100'!$B$36,(IF(F284&gt;'admin BN40-100'!$C$35,'admin BN40-100'!$B$35,(IF(F284&gt;'admin BN40-100'!$C$34,'admin BN40-100'!$B$34,(IF(F284&gt;'admin BN40-100'!$C$33,'admin BN40-100'!$B$33,(IF(F284&gt;'admin BN40-100'!$C$32,'admin BN40-100'!$B$32,(IF(F284&gt;'admin BN40-100'!$C$31,'admin BN40-100'!$B$31,(IF(F284&gt;'admin BN40-100'!$C$30,'admin BN40-100'!$B$30,(IF(F284&gt;'admin BN40-100'!$C$29,'admin BN40-100'!$B$29,IF(F284="","",'admin BN40-100'!$B$28)))))))))))))))))))))))))))</f>
        <v/>
      </c>
      <c r="N284" s="12" t="str">
        <f>IF(ISBLANK(K284),"",IF(K284&gt;'admin BN40-100'!$D$6,"Trouble",IF(K284&gt;'admin BN40-100'!$E$6,"Safe",IF(K284&gt;'admin BN40-100'!$F$6,"Alert",IF(K284&gt;='admin BN40-100'!$G$6,"Danger","")))))</f>
        <v/>
      </c>
      <c r="O284" s="13" t="str">
        <f>IF(ISBLANK(L284),"",IF(L284&gt;'admin BN40-100'!$G$7,"Danger",IF(L284&gt;'admin BN40-100'!$F$7,"Alert",IF(L284&gt;='admin BN40-100'!$E$7,"Safe",""))))</f>
        <v/>
      </c>
      <c r="P284" s="14" t="str">
        <f>(IF(G284&gt;'admin BN40-100'!$C$23,'admin BN40-100'!$B$23,(IF(G284&gt;'admin BN40-100'!$C$22,'admin BN40-100'!$B$22,(IF(G284&gt;'admin BN40-100'!$C$21,'admin BN40-100'!$B$21,(IF(G284&gt;'admin BN40-100'!$C$20,'admin BN40-100'!$B$20,IF(G284&gt;'admin BN40-100'!$C$19,'admin BN40-100'!$B$19,"")))))))))</f>
        <v/>
      </c>
      <c r="Q284" s="14" t="str">
        <f t="shared" si="8"/>
        <v/>
      </c>
      <c r="R284" s="14">
        <f t="shared" si="9"/>
        <v>5</v>
      </c>
      <c r="S284" s="15" t="str">
        <f xml:space="preserve">
IF($R284&gt;0,"Fill in all required fields",
IF($I284&lt;40,"CLO not suitable for this sheet. Please check BN&lt;40 sheet",
IF($I284&gt;100,"CLO not suitable for this sheet. Please check BN &gt;100 sheet",
IF(ISERROR(VLOOKUP(Q284,'admin BN40-100'!J$6:M$89,4,FALSE)),"",VLOOKUP(Q284,'admin BN40-100'!J$6:M$89,4,FALSE)))))</f>
        <v>Fill in all required fields</v>
      </c>
    </row>
    <row r="285" spans="2:19" ht="15">
      <c r="B285" s="10">
        <v>280</v>
      </c>
      <c r="C285" s="41"/>
      <c r="D285" s="42"/>
      <c r="E285" s="42"/>
      <c r="F285" s="42"/>
      <c r="G285" s="42"/>
      <c r="H285" s="42"/>
      <c r="I285" s="42"/>
      <c r="J285" s="42"/>
      <c r="K285" s="42"/>
      <c r="L285" s="42"/>
      <c r="M285" s="11" t="str">
        <f>(IF(F285&gt;'admin BN40-100'!$C$41,'admin BN40-100'!$B$41,(IF(F285&gt;'admin BN40-100'!$C$40,'admin BN40-100'!$B$40,(IF(F285&gt;'admin BN40-100'!$C$39,'admin BN40-100'!$B$39,(IF(F285&gt;'admin BN40-100'!$C$38,'admin BN40-100'!$B$38,(IF(F285&gt;'admin BN40-100'!$C$37,'admin BN40-100'!$B$37,(IF(F285&gt;'admin BN40-100'!$C$36,'admin BN40-100'!$B$36,(IF(F285&gt;'admin BN40-100'!$C$35,'admin BN40-100'!$B$35,(IF(F285&gt;'admin BN40-100'!$C$34,'admin BN40-100'!$B$34,(IF(F285&gt;'admin BN40-100'!$C$33,'admin BN40-100'!$B$33,(IF(F285&gt;'admin BN40-100'!$C$32,'admin BN40-100'!$B$32,(IF(F285&gt;'admin BN40-100'!$C$31,'admin BN40-100'!$B$31,(IF(F285&gt;'admin BN40-100'!$C$30,'admin BN40-100'!$B$30,(IF(F285&gt;'admin BN40-100'!$C$29,'admin BN40-100'!$B$29,IF(F285="","",'admin BN40-100'!$B$28)))))))))))))))))))))))))))</f>
        <v/>
      </c>
      <c r="N285" s="12" t="str">
        <f>IF(ISBLANK(K285),"",IF(K285&gt;'admin BN40-100'!$D$6,"Trouble",IF(K285&gt;'admin BN40-100'!$E$6,"Safe",IF(K285&gt;'admin BN40-100'!$F$6,"Alert",IF(K285&gt;='admin BN40-100'!$G$6,"Danger","")))))</f>
        <v/>
      </c>
      <c r="O285" s="13" t="str">
        <f>IF(ISBLANK(L285),"",IF(L285&gt;'admin BN40-100'!$G$7,"Danger",IF(L285&gt;'admin BN40-100'!$F$7,"Alert",IF(L285&gt;='admin BN40-100'!$E$7,"Safe",""))))</f>
        <v/>
      </c>
      <c r="P285" s="14" t="str">
        <f>(IF(G285&gt;'admin BN40-100'!$C$23,'admin BN40-100'!$B$23,(IF(G285&gt;'admin BN40-100'!$C$22,'admin BN40-100'!$B$22,(IF(G285&gt;'admin BN40-100'!$C$21,'admin BN40-100'!$B$21,(IF(G285&gt;'admin BN40-100'!$C$20,'admin BN40-100'!$B$20,IF(G285&gt;'admin BN40-100'!$C$19,'admin BN40-100'!$B$19,"")))))))))</f>
        <v/>
      </c>
      <c r="Q285" s="14" t="str">
        <f t="shared" si="8"/>
        <v/>
      </c>
      <c r="R285" s="14">
        <f t="shared" si="9"/>
        <v>5</v>
      </c>
      <c r="S285" s="15" t="str">
        <f xml:space="preserve">
IF($R285&gt;0,"Fill in all required fields",
IF($I285&lt;40,"CLO not suitable for this sheet. Please check BN&lt;40 sheet",
IF($I285&gt;100,"CLO not suitable for this sheet. Please check BN &gt;100 sheet",
IF(ISERROR(VLOOKUP(Q285,'admin BN40-100'!J$6:M$89,4,FALSE)),"",VLOOKUP(Q285,'admin BN40-100'!J$6:M$89,4,FALSE)))))</f>
        <v>Fill in all required fields</v>
      </c>
    </row>
    <row r="286" spans="2:19" ht="15">
      <c r="B286" s="10">
        <v>281</v>
      </c>
      <c r="C286" s="41"/>
      <c r="D286" s="42"/>
      <c r="E286" s="42"/>
      <c r="F286" s="42"/>
      <c r="G286" s="42"/>
      <c r="H286" s="42"/>
      <c r="I286" s="42"/>
      <c r="J286" s="42"/>
      <c r="K286" s="42"/>
      <c r="L286" s="42"/>
      <c r="M286" s="11" t="str">
        <f>(IF(F286&gt;'admin BN40-100'!$C$41,'admin BN40-100'!$B$41,(IF(F286&gt;'admin BN40-100'!$C$40,'admin BN40-100'!$B$40,(IF(F286&gt;'admin BN40-100'!$C$39,'admin BN40-100'!$B$39,(IF(F286&gt;'admin BN40-100'!$C$38,'admin BN40-100'!$B$38,(IF(F286&gt;'admin BN40-100'!$C$37,'admin BN40-100'!$B$37,(IF(F286&gt;'admin BN40-100'!$C$36,'admin BN40-100'!$B$36,(IF(F286&gt;'admin BN40-100'!$C$35,'admin BN40-100'!$B$35,(IF(F286&gt;'admin BN40-100'!$C$34,'admin BN40-100'!$B$34,(IF(F286&gt;'admin BN40-100'!$C$33,'admin BN40-100'!$B$33,(IF(F286&gt;'admin BN40-100'!$C$32,'admin BN40-100'!$B$32,(IF(F286&gt;'admin BN40-100'!$C$31,'admin BN40-100'!$B$31,(IF(F286&gt;'admin BN40-100'!$C$30,'admin BN40-100'!$B$30,(IF(F286&gt;'admin BN40-100'!$C$29,'admin BN40-100'!$B$29,IF(F286="","",'admin BN40-100'!$B$28)))))))))))))))))))))))))))</f>
        <v/>
      </c>
      <c r="N286" s="12" t="str">
        <f>IF(ISBLANK(K286),"",IF(K286&gt;'admin BN40-100'!$D$6,"Trouble",IF(K286&gt;'admin BN40-100'!$E$6,"Safe",IF(K286&gt;'admin BN40-100'!$F$6,"Alert",IF(K286&gt;='admin BN40-100'!$G$6,"Danger","")))))</f>
        <v/>
      </c>
      <c r="O286" s="13" t="str">
        <f>IF(ISBLANK(L286),"",IF(L286&gt;'admin BN40-100'!$G$7,"Danger",IF(L286&gt;'admin BN40-100'!$F$7,"Alert",IF(L286&gt;='admin BN40-100'!$E$7,"Safe",""))))</f>
        <v/>
      </c>
      <c r="P286" s="14" t="str">
        <f>(IF(G286&gt;'admin BN40-100'!$C$23,'admin BN40-100'!$B$23,(IF(G286&gt;'admin BN40-100'!$C$22,'admin BN40-100'!$B$22,(IF(G286&gt;'admin BN40-100'!$C$21,'admin BN40-100'!$B$21,(IF(G286&gt;'admin BN40-100'!$C$20,'admin BN40-100'!$B$20,IF(G286&gt;'admin BN40-100'!$C$19,'admin BN40-100'!$B$19,"")))))))))</f>
        <v/>
      </c>
      <c r="Q286" s="14" t="str">
        <f t="shared" si="8"/>
        <v/>
      </c>
      <c r="R286" s="14">
        <f t="shared" si="9"/>
        <v>5</v>
      </c>
      <c r="S286" s="15" t="str">
        <f xml:space="preserve">
IF($R286&gt;0,"Fill in all required fields",
IF($I286&lt;40,"CLO not suitable for this sheet. Please check BN&lt;40 sheet",
IF($I286&gt;100,"CLO not suitable for this sheet. Please check BN &gt;100 sheet",
IF(ISERROR(VLOOKUP(Q286,'admin BN40-100'!J$6:M$89,4,FALSE)),"",VLOOKUP(Q286,'admin BN40-100'!J$6:M$89,4,FALSE)))))</f>
        <v>Fill in all required fields</v>
      </c>
    </row>
    <row r="287" spans="2:19" ht="15">
      <c r="B287" s="10">
        <v>282</v>
      </c>
      <c r="C287" s="41"/>
      <c r="D287" s="42"/>
      <c r="E287" s="42"/>
      <c r="F287" s="42"/>
      <c r="G287" s="42"/>
      <c r="H287" s="42"/>
      <c r="I287" s="42"/>
      <c r="J287" s="42"/>
      <c r="K287" s="42"/>
      <c r="L287" s="42"/>
      <c r="M287" s="11" t="str">
        <f>(IF(F287&gt;'admin BN40-100'!$C$41,'admin BN40-100'!$B$41,(IF(F287&gt;'admin BN40-100'!$C$40,'admin BN40-100'!$B$40,(IF(F287&gt;'admin BN40-100'!$C$39,'admin BN40-100'!$B$39,(IF(F287&gt;'admin BN40-100'!$C$38,'admin BN40-100'!$B$38,(IF(F287&gt;'admin BN40-100'!$C$37,'admin BN40-100'!$B$37,(IF(F287&gt;'admin BN40-100'!$C$36,'admin BN40-100'!$B$36,(IF(F287&gt;'admin BN40-100'!$C$35,'admin BN40-100'!$B$35,(IF(F287&gt;'admin BN40-100'!$C$34,'admin BN40-100'!$B$34,(IF(F287&gt;'admin BN40-100'!$C$33,'admin BN40-100'!$B$33,(IF(F287&gt;'admin BN40-100'!$C$32,'admin BN40-100'!$B$32,(IF(F287&gt;'admin BN40-100'!$C$31,'admin BN40-100'!$B$31,(IF(F287&gt;'admin BN40-100'!$C$30,'admin BN40-100'!$B$30,(IF(F287&gt;'admin BN40-100'!$C$29,'admin BN40-100'!$B$29,IF(F287="","",'admin BN40-100'!$B$28)))))))))))))))))))))))))))</f>
        <v/>
      </c>
      <c r="N287" s="12" t="str">
        <f>IF(ISBLANK(K287),"",IF(K287&gt;'admin BN40-100'!$D$6,"Trouble",IF(K287&gt;'admin BN40-100'!$E$6,"Safe",IF(K287&gt;'admin BN40-100'!$F$6,"Alert",IF(K287&gt;='admin BN40-100'!$G$6,"Danger","")))))</f>
        <v/>
      </c>
      <c r="O287" s="13" t="str">
        <f>IF(ISBLANK(L287),"",IF(L287&gt;'admin BN40-100'!$G$7,"Danger",IF(L287&gt;'admin BN40-100'!$F$7,"Alert",IF(L287&gt;='admin BN40-100'!$E$7,"Safe",""))))</f>
        <v/>
      </c>
      <c r="P287" s="14" t="str">
        <f>(IF(G287&gt;'admin BN40-100'!$C$23,'admin BN40-100'!$B$23,(IF(G287&gt;'admin BN40-100'!$C$22,'admin BN40-100'!$B$22,(IF(G287&gt;'admin BN40-100'!$C$21,'admin BN40-100'!$B$21,(IF(G287&gt;'admin BN40-100'!$C$20,'admin BN40-100'!$B$20,IF(G287&gt;'admin BN40-100'!$C$19,'admin BN40-100'!$B$19,"")))))))))</f>
        <v/>
      </c>
      <c r="Q287" s="14" t="str">
        <f t="shared" si="8"/>
        <v/>
      </c>
      <c r="R287" s="14">
        <f t="shared" si="9"/>
        <v>5</v>
      </c>
      <c r="S287" s="15" t="str">
        <f xml:space="preserve">
IF($R287&gt;0,"Fill in all required fields",
IF($I287&lt;40,"CLO not suitable for this sheet. Please check BN&lt;40 sheet",
IF($I287&gt;100,"CLO not suitable for this sheet. Please check BN &gt;100 sheet",
IF(ISERROR(VLOOKUP(Q287,'admin BN40-100'!J$6:M$89,4,FALSE)),"",VLOOKUP(Q287,'admin BN40-100'!J$6:M$89,4,FALSE)))))</f>
        <v>Fill in all required fields</v>
      </c>
    </row>
    <row r="288" spans="2:19" ht="15">
      <c r="B288" s="10">
        <v>283</v>
      </c>
      <c r="C288" s="41"/>
      <c r="D288" s="42"/>
      <c r="E288" s="42"/>
      <c r="F288" s="42"/>
      <c r="G288" s="42"/>
      <c r="H288" s="42"/>
      <c r="I288" s="42"/>
      <c r="J288" s="42"/>
      <c r="K288" s="42"/>
      <c r="L288" s="42"/>
      <c r="M288" s="11" t="str">
        <f>(IF(F288&gt;'admin BN40-100'!$C$41,'admin BN40-100'!$B$41,(IF(F288&gt;'admin BN40-100'!$C$40,'admin BN40-100'!$B$40,(IF(F288&gt;'admin BN40-100'!$C$39,'admin BN40-100'!$B$39,(IF(F288&gt;'admin BN40-100'!$C$38,'admin BN40-100'!$B$38,(IF(F288&gt;'admin BN40-100'!$C$37,'admin BN40-100'!$B$37,(IF(F288&gt;'admin BN40-100'!$C$36,'admin BN40-100'!$B$36,(IF(F288&gt;'admin BN40-100'!$C$35,'admin BN40-100'!$B$35,(IF(F288&gt;'admin BN40-100'!$C$34,'admin BN40-100'!$B$34,(IF(F288&gt;'admin BN40-100'!$C$33,'admin BN40-100'!$B$33,(IF(F288&gt;'admin BN40-100'!$C$32,'admin BN40-100'!$B$32,(IF(F288&gt;'admin BN40-100'!$C$31,'admin BN40-100'!$B$31,(IF(F288&gt;'admin BN40-100'!$C$30,'admin BN40-100'!$B$30,(IF(F288&gt;'admin BN40-100'!$C$29,'admin BN40-100'!$B$29,IF(F288="","",'admin BN40-100'!$B$28)))))))))))))))))))))))))))</f>
        <v/>
      </c>
      <c r="N288" s="12" t="str">
        <f>IF(ISBLANK(K288),"",IF(K288&gt;'admin BN40-100'!$D$6,"Trouble",IF(K288&gt;'admin BN40-100'!$E$6,"Safe",IF(K288&gt;'admin BN40-100'!$F$6,"Alert",IF(K288&gt;='admin BN40-100'!$G$6,"Danger","")))))</f>
        <v/>
      </c>
      <c r="O288" s="13" t="str">
        <f>IF(ISBLANK(L288),"",IF(L288&gt;'admin BN40-100'!$G$7,"Danger",IF(L288&gt;'admin BN40-100'!$F$7,"Alert",IF(L288&gt;='admin BN40-100'!$E$7,"Safe",""))))</f>
        <v/>
      </c>
      <c r="P288" s="14" t="str">
        <f>(IF(G288&gt;'admin BN40-100'!$C$23,'admin BN40-100'!$B$23,(IF(G288&gt;'admin BN40-100'!$C$22,'admin BN40-100'!$B$22,(IF(G288&gt;'admin BN40-100'!$C$21,'admin BN40-100'!$B$21,(IF(G288&gt;'admin BN40-100'!$C$20,'admin BN40-100'!$B$20,IF(G288&gt;'admin BN40-100'!$C$19,'admin BN40-100'!$B$19,"")))))))))</f>
        <v/>
      </c>
      <c r="Q288" s="14" t="str">
        <f t="shared" si="8"/>
        <v/>
      </c>
      <c r="R288" s="14">
        <f t="shared" si="9"/>
        <v>5</v>
      </c>
      <c r="S288" s="15" t="str">
        <f xml:space="preserve">
IF($R288&gt;0,"Fill in all required fields",
IF($I288&lt;40,"CLO not suitable for this sheet. Please check BN&lt;40 sheet",
IF($I288&gt;100,"CLO not suitable for this sheet. Please check BN &gt;100 sheet",
IF(ISERROR(VLOOKUP(Q288,'admin BN40-100'!J$6:M$89,4,FALSE)),"",VLOOKUP(Q288,'admin BN40-100'!J$6:M$89,4,FALSE)))))</f>
        <v>Fill in all required fields</v>
      </c>
    </row>
    <row r="289" spans="2:19" ht="15">
      <c r="B289" s="10">
        <v>284</v>
      </c>
      <c r="C289" s="41"/>
      <c r="D289" s="42"/>
      <c r="E289" s="42"/>
      <c r="F289" s="42"/>
      <c r="G289" s="42"/>
      <c r="H289" s="42"/>
      <c r="I289" s="42"/>
      <c r="J289" s="42"/>
      <c r="K289" s="42"/>
      <c r="L289" s="42"/>
      <c r="M289" s="11" t="str">
        <f>(IF(F289&gt;'admin BN40-100'!$C$41,'admin BN40-100'!$B$41,(IF(F289&gt;'admin BN40-100'!$C$40,'admin BN40-100'!$B$40,(IF(F289&gt;'admin BN40-100'!$C$39,'admin BN40-100'!$B$39,(IF(F289&gt;'admin BN40-100'!$C$38,'admin BN40-100'!$B$38,(IF(F289&gt;'admin BN40-100'!$C$37,'admin BN40-100'!$B$37,(IF(F289&gt;'admin BN40-100'!$C$36,'admin BN40-100'!$B$36,(IF(F289&gt;'admin BN40-100'!$C$35,'admin BN40-100'!$B$35,(IF(F289&gt;'admin BN40-100'!$C$34,'admin BN40-100'!$B$34,(IF(F289&gt;'admin BN40-100'!$C$33,'admin BN40-100'!$B$33,(IF(F289&gt;'admin BN40-100'!$C$32,'admin BN40-100'!$B$32,(IF(F289&gt;'admin BN40-100'!$C$31,'admin BN40-100'!$B$31,(IF(F289&gt;'admin BN40-100'!$C$30,'admin BN40-100'!$B$30,(IF(F289&gt;'admin BN40-100'!$C$29,'admin BN40-100'!$B$29,IF(F289="","",'admin BN40-100'!$B$28)))))))))))))))))))))))))))</f>
        <v/>
      </c>
      <c r="N289" s="12" t="str">
        <f>IF(ISBLANK(K289),"",IF(K289&gt;'admin BN40-100'!$D$6,"Trouble",IF(K289&gt;'admin BN40-100'!$E$6,"Safe",IF(K289&gt;'admin BN40-100'!$F$6,"Alert",IF(K289&gt;='admin BN40-100'!$G$6,"Danger","")))))</f>
        <v/>
      </c>
      <c r="O289" s="13" t="str">
        <f>IF(ISBLANK(L289),"",IF(L289&gt;'admin BN40-100'!$G$7,"Danger",IF(L289&gt;'admin BN40-100'!$F$7,"Alert",IF(L289&gt;='admin BN40-100'!$E$7,"Safe",""))))</f>
        <v/>
      </c>
      <c r="P289" s="14" t="str">
        <f>(IF(G289&gt;'admin BN40-100'!$C$23,'admin BN40-100'!$B$23,(IF(G289&gt;'admin BN40-100'!$C$22,'admin BN40-100'!$B$22,(IF(G289&gt;'admin BN40-100'!$C$21,'admin BN40-100'!$B$21,(IF(G289&gt;'admin BN40-100'!$C$20,'admin BN40-100'!$B$20,IF(G289&gt;'admin BN40-100'!$C$19,'admin BN40-100'!$B$19,"")))))))))</f>
        <v/>
      </c>
      <c r="Q289" s="14" t="str">
        <f t="shared" si="8"/>
        <v/>
      </c>
      <c r="R289" s="14">
        <f t="shared" si="9"/>
        <v>5</v>
      </c>
      <c r="S289" s="15" t="str">
        <f xml:space="preserve">
IF($R289&gt;0,"Fill in all required fields",
IF($I289&lt;40,"CLO not suitable for this sheet. Please check BN&lt;40 sheet",
IF($I289&gt;100,"CLO not suitable for this sheet. Please check BN &gt;100 sheet",
IF(ISERROR(VLOOKUP(Q289,'admin BN40-100'!J$6:M$89,4,FALSE)),"",VLOOKUP(Q289,'admin BN40-100'!J$6:M$89,4,FALSE)))))</f>
        <v>Fill in all required fields</v>
      </c>
    </row>
    <row r="290" spans="2:19" ht="15">
      <c r="B290" s="10">
        <v>285</v>
      </c>
      <c r="C290" s="41"/>
      <c r="D290" s="42"/>
      <c r="E290" s="42"/>
      <c r="F290" s="42"/>
      <c r="G290" s="42"/>
      <c r="H290" s="42"/>
      <c r="I290" s="42"/>
      <c r="J290" s="42"/>
      <c r="K290" s="42"/>
      <c r="L290" s="42"/>
      <c r="M290" s="11" t="str">
        <f>(IF(F290&gt;'admin BN40-100'!$C$41,'admin BN40-100'!$B$41,(IF(F290&gt;'admin BN40-100'!$C$40,'admin BN40-100'!$B$40,(IF(F290&gt;'admin BN40-100'!$C$39,'admin BN40-100'!$B$39,(IF(F290&gt;'admin BN40-100'!$C$38,'admin BN40-100'!$B$38,(IF(F290&gt;'admin BN40-100'!$C$37,'admin BN40-100'!$B$37,(IF(F290&gt;'admin BN40-100'!$C$36,'admin BN40-100'!$B$36,(IF(F290&gt;'admin BN40-100'!$C$35,'admin BN40-100'!$B$35,(IF(F290&gt;'admin BN40-100'!$C$34,'admin BN40-100'!$B$34,(IF(F290&gt;'admin BN40-100'!$C$33,'admin BN40-100'!$B$33,(IF(F290&gt;'admin BN40-100'!$C$32,'admin BN40-100'!$B$32,(IF(F290&gt;'admin BN40-100'!$C$31,'admin BN40-100'!$B$31,(IF(F290&gt;'admin BN40-100'!$C$30,'admin BN40-100'!$B$30,(IF(F290&gt;'admin BN40-100'!$C$29,'admin BN40-100'!$B$29,IF(F290="","",'admin BN40-100'!$B$28)))))))))))))))))))))))))))</f>
        <v/>
      </c>
      <c r="N290" s="12" t="str">
        <f>IF(ISBLANK(K290),"",IF(K290&gt;'admin BN40-100'!$D$6,"Trouble",IF(K290&gt;'admin BN40-100'!$E$6,"Safe",IF(K290&gt;'admin BN40-100'!$F$6,"Alert",IF(K290&gt;='admin BN40-100'!$G$6,"Danger","")))))</f>
        <v/>
      </c>
      <c r="O290" s="13" t="str">
        <f>IF(ISBLANK(L290),"",IF(L290&gt;'admin BN40-100'!$G$7,"Danger",IF(L290&gt;'admin BN40-100'!$F$7,"Alert",IF(L290&gt;='admin BN40-100'!$E$7,"Safe",""))))</f>
        <v/>
      </c>
      <c r="P290" s="14" t="str">
        <f>(IF(G290&gt;'admin BN40-100'!$C$23,'admin BN40-100'!$B$23,(IF(G290&gt;'admin BN40-100'!$C$22,'admin BN40-100'!$B$22,(IF(G290&gt;'admin BN40-100'!$C$21,'admin BN40-100'!$B$21,(IF(G290&gt;'admin BN40-100'!$C$20,'admin BN40-100'!$B$20,IF(G290&gt;'admin BN40-100'!$C$19,'admin BN40-100'!$B$19,"")))))))))</f>
        <v/>
      </c>
      <c r="Q290" s="14" t="str">
        <f t="shared" si="8"/>
        <v/>
      </c>
      <c r="R290" s="14">
        <f t="shared" si="9"/>
        <v>5</v>
      </c>
      <c r="S290" s="15" t="str">
        <f xml:space="preserve">
IF($R290&gt;0,"Fill in all required fields",
IF($I290&lt;40,"CLO not suitable for this sheet. Please check BN&lt;40 sheet",
IF($I290&gt;100,"CLO not suitable for this sheet. Please check BN &gt;100 sheet",
IF(ISERROR(VLOOKUP(Q290,'admin BN40-100'!J$6:M$89,4,FALSE)),"",VLOOKUP(Q290,'admin BN40-100'!J$6:M$89,4,FALSE)))))</f>
        <v>Fill in all required fields</v>
      </c>
    </row>
    <row r="291" spans="2:19" ht="15">
      <c r="B291" s="10">
        <v>286</v>
      </c>
      <c r="C291" s="41"/>
      <c r="D291" s="42"/>
      <c r="E291" s="42"/>
      <c r="F291" s="42"/>
      <c r="G291" s="42"/>
      <c r="H291" s="42"/>
      <c r="I291" s="42"/>
      <c r="J291" s="42"/>
      <c r="K291" s="42"/>
      <c r="L291" s="42"/>
      <c r="M291" s="11" t="str">
        <f>(IF(F291&gt;'admin BN40-100'!$C$41,'admin BN40-100'!$B$41,(IF(F291&gt;'admin BN40-100'!$C$40,'admin BN40-100'!$B$40,(IF(F291&gt;'admin BN40-100'!$C$39,'admin BN40-100'!$B$39,(IF(F291&gt;'admin BN40-100'!$C$38,'admin BN40-100'!$B$38,(IF(F291&gt;'admin BN40-100'!$C$37,'admin BN40-100'!$B$37,(IF(F291&gt;'admin BN40-100'!$C$36,'admin BN40-100'!$B$36,(IF(F291&gt;'admin BN40-100'!$C$35,'admin BN40-100'!$B$35,(IF(F291&gt;'admin BN40-100'!$C$34,'admin BN40-100'!$B$34,(IF(F291&gt;'admin BN40-100'!$C$33,'admin BN40-100'!$B$33,(IF(F291&gt;'admin BN40-100'!$C$32,'admin BN40-100'!$B$32,(IF(F291&gt;'admin BN40-100'!$C$31,'admin BN40-100'!$B$31,(IF(F291&gt;'admin BN40-100'!$C$30,'admin BN40-100'!$B$30,(IF(F291&gt;'admin BN40-100'!$C$29,'admin BN40-100'!$B$29,IF(F291="","",'admin BN40-100'!$B$28)))))))))))))))))))))))))))</f>
        <v/>
      </c>
      <c r="N291" s="12" t="str">
        <f>IF(ISBLANK(K291),"",IF(K291&gt;'admin BN40-100'!$D$6,"Trouble",IF(K291&gt;'admin BN40-100'!$E$6,"Safe",IF(K291&gt;'admin BN40-100'!$F$6,"Alert",IF(K291&gt;='admin BN40-100'!$G$6,"Danger","")))))</f>
        <v/>
      </c>
      <c r="O291" s="13" t="str">
        <f>IF(ISBLANK(L291),"",IF(L291&gt;'admin BN40-100'!$G$7,"Danger",IF(L291&gt;'admin BN40-100'!$F$7,"Alert",IF(L291&gt;='admin BN40-100'!$E$7,"Safe",""))))</f>
        <v/>
      </c>
      <c r="P291" s="14" t="str">
        <f>(IF(G291&gt;'admin BN40-100'!$C$23,'admin BN40-100'!$B$23,(IF(G291&gt;'admin BN40-100'!$C$22,'admin BN40-100'!$B$22,(IF(G291&gt;'admin BN40-100'!$C$21,'admin BN40-100'!$B$21,(IF(G291&gt;'admin BN40-100'!$C$20,'admin BN40-100'!$B$20,IF(G291&gt;'admin BN40-100'!$C$19,'admin BN40-100'!$B$19,"")))))))))</f>
        <v/>
      </c>
      <c r="Q291" s="14" t="str">
        <f t="shared" si="8"/>
        <v/>
      </c>
      <c r="R291" s="14">
        <f t="shared" si="9"/>
        <v>5</v>
      </c>
      <c r="S291" s="15" t="str">
        <f xml:space="preserve">
IF($R291&gt;0,"Fill in all required fields",
IF($I291&lt;40,"CLO not suitable for this sheet. Please check BN&lt;40 sheet",
IF($I291&gt;100,"CLO not suitable for this sheet. Please check BN &gt;100 sheet",
IF(ISERROR(VLOOKUP(Q291,'admin BN40-100'!J$6:M$89,4,FALSE)),"",VLOOKUP(Q291,'admin BN40-100'!J$6:M$89,4,FALSE)))))</f>
        <v>Fill in all required fields</v>
      </c>
    </row>
    <row r="292" spans="2:19" ht="15">
      <c r="B292" s="10">
        <v>287</v>
      </c>
      <c r="C292" s="41"/>
      <c r="D292" s="42"/>
      <c r="E292" s="42"/>
      <c r="F292" s="42"/>
      <c r="G292" s="42"/>
      <c r="H292" s="42"/>
      <c r="I292" s="42"/>
      <c r="J292" s="42"/>
      <c r="K292" s="42"/>
      <c r="L292" s="42"/>
      <c r="M292" s="11" t="str">
        <f>(IF(F292&gt;'admin BN40-100'!$C$41,'admin BN40-100'!$B$41,(IF(F292&gt;'admin BN40-100'!$C$40,'admin BN40-100'!$B$40,(IF(F292&gt;'admin BN40-100'!$C$39,'admin BN40-100'!$B$39,(IF(F292&gt;'admin BN40-100'!$C$38,'admin BN40-100'!$B$38,(IF(F292&gt;'admin BN40-100'!$C$37,'admin BN40-100'!$B$37,(IF(F292&gt;'admin BN40-100'!$C$36,'admin BN40-100'!$B$36,(IF(F292&gt;'admin BN40-100'!$C$35,'admin BN40-100'!$B$35,(IF(F292&gt;'admin BN40-100'!$C$34,'admin BN40-100'!$B$34,(IF(F292&gt;'admin BN40-100'!$C$33,'admin BN40-100'!$B$33,(IF(F292&gt;'admin BN40-100'!$C$32,'admin BN40-100'!$B$32,(IF(F292&gt;'admin BN40-100'!$C$31,'admin BN40-100'!$B$31,(IF(F292&gt;'admin BN40-100'!$C$30,'admin BN40-100'!$B$30,(IF(F292&gt;'admin BN40-100'!$C$29,'admin BN40-100'!$B$29,IF(F292="","",'admin BN40-100'!$B$28)))))))))))))))))))))))))))</f>
        <v/>
      </c>
      <c r="N292" s="12" t="str">
        <f>IF(ISBLANK(K292),"",IF(K292&gt;'admin BN40-100'!$D$6,"Trouble",IF(K292&gt;'admin BN40-100'!$E$6,"Safe",IF(K292&gt;'admin BN40-100'!$F$6,"Alert",IF(K292&gt;='admin BN40-100'!$G$6,"Danger","")))))</f>
        <v/>
      </c>
      <c r="O292" s="13" t="str">
        <f>IF(ISBLANK(L292),"",IF(L292&gt;'admin BN40-100'!$G$7,"Danger",IF(L292&gt;'admin BN40-100'!$F$7,"Alert",IF(L292&gt;='admin BN40-100'!$E$7,"Safe",""))))</f>
        <v/>
      </c>
      <c r="P292" s="14" t="str">
        <f>(IF(G292&gt;'admin BN40-100'!$C$23,'admin BN40-100'!$B$23,(IF(G292&gt;'admin BN40-100'!$C$22,'admin BN40-100'!$B$22,(IF(G292&gt;'admin BN40-100'!$C$21,'admin BN40-100'!$B$21,(IF(G292&gt;'admin BN40-100'!$C$20,'admin BN40-100'!$B$20,IF(G292&gt;'admin BN40-100'!$C$19,'admin BN40-100'!$B$19,"")))))))))</f>
        <v/>
      </c>
      <c r="Q292" s="14" t="str">
        <f t="shared" si="8"/>
        <v/>
      </c>
      <c r="R292" s="14">
        <f t="shared" si="9"/>
        <v>5</v>
      </c>
      <c r="S292" s="15" t="str">
        <f xml:space="preserve">
IF($R292&gt;0,"Fill in all required fields",
IF($I292&lt;40,"CLO not suitable for this sheet. Please check BN&lt;40 sheet",
IF($I292&gt;100,"CLO not suitable for this sheet. Please check BN &gt;100 sheet",
IF(ISERROR(VLOOKUP(Q292,'admin BN40-100'!J$6:M$89,4,FALSE)),"",VLOOKUP(Q292,'admin BN40-100'!J$6:M$89,4,FALSE)))))</f>
        <v>Fill in all required fields</v>
      </c>
    </row>
    <row r="293" spans="2:19" ht="15">
      <c r="B293" s="10">
        <v>288</v>
      </c>
      <c r="C293" s="41"/>
      <c r="D293" s="42"/>
      <c r="E293" s="42"/>
      <c r="F293" s="42"/>
      <c r="G293" s="42"/>
      <c r="H293" s="42"/>
      <c r="I293" s="42"/>
      <c r="J293" s="42"/>
      <c r="K293" s="42"/>
      <c r="L293" s="42"/>
      <c r="M293" s="11" t="str">
        <f>(IF(F293&gt;'admin BN40-100'!$C$41,'admin BN40-100'!$B$41,(IF(F293&gt;'admin BN40-100'!$C$40,'admin BN40-100'!$B$40,(IF(F293&gt;'admin BN40-100'!$C$39,'admin BN40-100'!$B$39,(IF(F293&gt;'admin BN40-100'!$C$38,'admin BN40-100'!$B$38,(IF(F293&gt;'admin BN40-100'!$C$37,'admin BN40-100'!$B$37,(IF(F293&gt;'admin BN40-100'!$C$36,'admin BN40-100'!$B$36,(IF(F293&gt;'admin BN40-100'!$C$35,'admin BN40-100'!$B$35,(IF(F293&gt;'admin BN40-100'!$C$34,'admin BN40-100'!$B$34,(IF(F293&gt;'admin BN40-100'!$C$33,'admin BN40-100'!$B$33,(IF(F293&gt;'admin BN40-100'!$C$32,'admin BN40-100'!$B$32,(IF(F293&gt;'admin BN40-100'!$C$31,'admin BN40-100'!$B$31,(IF(F293&gt;'admin BN40-100'!$C$30,'admin BN40-100'!$B$30,(IF(F293&gt;'admin BN40-100'!$C$29,'admin BN40-100'!$B$29,IF(F293="","",'admin BN40-100'!$B$28)))))))))))))))))))))))))))</f>
        <v/>
      </c>
      <c r="N293" s="12" t="str">
        <f>IF(ISBLANK(K293),"",IF(K293&gt;'admin BN40-100'!$D$6,"Trouble",IF(K293&gt;'admin BN40-100'!$E$6,"Safe",IF(K293&gt;'admin BN40-100'!$F$6,"Alert",IF(K293&gt;='admin BN40-100'!$G$6,"Danger","")))))</f>
        <v/>
      </c>
      <c r="O293" s="13" t="str">
        <f>IF(ISBLANK(L293),"",IF(L293&gt;'admin BN40-100'!$G$7,"Danger",IF(L293&gt;'admin BN40-100'!$F$7,"Alert",IF(L293&gt;='admin BN40-100'!$E$7,"Safe",""))))</f>
        <v/>
      </c>
      <c r="P293" s="14" t="str">
        <f>(IF(G293&gt;'admin BN40-100'!$C$23,'admin BN40-100'!$B$23,(IF(G293&gt;'admin BN40-100'!$C$22,'admin BN40-100'!$B$22,(IF(G293&gt;'admin BN40-100'!$C$21,'admin BN40-100'!$B$21,(IF(G293&gt;'admin BN40-100'!$C$20,'admin BN40-100'!$B$20,IF(G293&gt;'admin BN40-100'!$C$19,'admin BN40-100'!$B$19,"")))))))))</f>
        <v/>
      </c>
      <c r="Q293" s="14" t="str">
        <f t="shared" si="8"/>
        <v/>
      </c>
      <c r="R293" s="14">
        <f t="shared" si="9"/>
        <v>5</v>
      </c>
      <c r="S293" s="15" t="str">
        <f xml:space="preserve">
IF($R293&gt;0,"Fill in all required fields",
IF($I293&lt;40,"CLO not suitable for this sheet. Please check BN&lt;40 sheet",
IF($I293&gt;100,"CLO not suitable for this sheet. Please check BN &gt;100 sheet",
IF(ISERROR(VLOOKUP(Q293,'admin BN40-100'!J$6:M$89,4,FALSE)),"",VLOOKUP(Q293,'admin BN40-100'!J$6:M$89,4,FALSE)))))</f>
        <v>Fill in all required fields</v>
      </c>
    </row>
    <row r="294" spans="2:19" ht="15">
      <c r="B294" s="10">
        <v>289</v>
      </c>
      <c r="C294" s="41"/>
      <c r="D294" s="42"/>
      <c r="E294" s="42"/>
      <c r="F294" s="42"/>
      <c r="G294" s="42"/>
      <c r="H294" s="42"/>
      <c r="I294" s="42"/>
      <c r="J294" s="42"/>
      <c r="K294" s="42"/>
      <c r="L294" s="42"/>
      <c r="M294" s="11" t="str">
        <f>(IF(F294&gt;'admin BN40-100'!$C$41,'admin BN40-100'!$B$41,(IF(F294&gt;'admin BN40-100'!$C$40,'admin BN40-100'!$B$40,(IF(F294&gt;'admin BN40-100'!$C$39,'admin BN40-100'!$B$39,(IF(F294&gt;'admin BN40-100'!$C$38,'admin BN40-100'!$B$38,(IF(F294&gt;'admin BN40-100'!$C$37,'admin BN40-100'!$B$37,(IF(F294&gt;'admin BN40-100'!$C$36,'admin BN40-100'!$B$36,(IF(F294&gt;'admin BN40-100'!$C$35,'admin BN40-100'!$B$35,(IF(F294&gt;'admin BN40-100'!$C$34,'admin BN40-100'!$B$34,(IF(F294&gt;'admin BN40-100'!$C$33,'admin BN40-100'!$B$33,(IF(F294&gt;'admin BN40-100'!$C$32,'admin BN40-100'!$B$32,(IF(F294&gt;'admin BN40-100'!$C$31,'admin BN40-100'!$B$31,(IF(F294&gt;'admin BN40-100'!$C$30,'admin BN40-100'!$B$30,(IF(F294&gt;'admin BN40-100'!$C$29,'admin BN40-100'!$B$29,IF(F294="","",'admin BN40-100'!$B$28)))))))))))))))))))))))))))</f>
        <v/>
      </c>
      <c r="N294" s="12" t="str">
        <f>IF(ISBLANK(K294),"",IF(K294&gt;'admin BN40-100'!$D$6,"Trouble",IF(K294&gt;'admin BN40-100'!$E$6,"Safe",IF(K294&gt;'admin BN40-100'!$F$6,"Alert",IF(K294&gt;='admin BN40-100'!$G$6,"Danger","")))))</f>
        <v/>
      </c>
      <c r="O294" s="13" t="str">
        <f>IF(ISBLANK(L294),"",IF(L294&gt;'admin BN40-100'!$G$7,"Danger",IF(L294&gt;'admin BN40-100'!$F$7,"Alert",IF(L294&gt;='admin BN40-100'!$E$7,"Safe",""))))</f>
        <v/>
      </c>
      <c r="P294" s="14" t="str">
        <f>(IF(G294&gt;'admin BN40-100'!$C$23,'admin BN40-100'!$B$23,(IF(G294&gt;'admin BN40-100'!$C$22,'admin BN40-100'!$B$22,(IF(G294&gt;'admin BN40-100'!$C$21,'admin BN40-100'!$B$21,(IF(G294&gt;'admin BN40-100'!$C$20,'admin BN40-100'!$B$20,IF(G294&gt;'admin BN40-100'!$C$19,'admin BN40-100'!$B$19,"")))))))))</f>
        <v/>
      </c>
      <c r="Q294" s="14" t="str">
        <f t="shared" si="8"/>
        <v/>
      </c>
      <c r="R294" s="14">
        <f t="shared" si="9"/>
        <v>5</v>
      </c>
      <c r="S294" s="15" t="str">
        <f xml:space="preserve">
IF($R294&gt;0,"Fill in all required fields",
IF($I294&lt;40,"CLO not suitable for this sheet. Please check BN&lt;40 sheet",
IF($I294&gt;100,"CLO not suitable for this sheet. Please check BN &gt;100 sheet",
IF(ISERROR(VLOOKUP(Q294,'admin BN40-100'!J$6:M$89,4,FALSE)),"",VLOOKUP(Q294,'admin BN40-100'!J$6:M$89,4,FALSE)))))</f>
        <v>Fill in all required fields</v>
      </c>
    </row>
    <row r="295" spans="2:19" ht="15">
      <c r="B295" s="10">
        <v>290</v>
      </c>
      <c r="C295" s="41"/>
      <c r="D295" s="42"/>
      <c r="E295" s="42"/>
      <c r="F295" s="42"/>
      <c r="G295" s="42"/>
      <c r="H295" s="42"/>
      <c r="I295" s="42"/>
      <c r="J295" s="42"/>
      <c r="K295" s="42"/>
      <c r="L295" s="42"/>
      <c r="M295" s="11" t="str">
        <f>(IF(F295&gt;'admin BN40-100'!$C$41,'admin BN40-100'!$B$41,(IF(F295&gt;'admin BN40-100'!$C$40,'admin BN40-100'!$B$40,(IF(F295&gt;'admin BN40-100'!$C$39,'admin BN40-100'!$B$39,(IF(F295&gt;'admin BN40-100'!$C$38,'admin BN40-100'!$B$38,(IF(F295&gt;'admin BN40-100'!$C$37,'admin BN40-100'!$B$37,(IF(F295&gt;'admin BN40-100'!$C$36,'admin BN40-100'!$B$36,(IF(F295&gt;'admin BN40-100'!$C$35,'admin BN40-100'!$B$35,(IF(F295&gt;'admin BN40-100'!$C$34,'admin BN40-100'!$B$34,(IF(F295&gt;'admin BN40-100'!$C$33,'admin BN40-100'!$B$33,(IF(F295&gt;'admin BN40-100'!$C$32,'admin BN40-100'!$B$32,(IF(F295&gt;'admin BN40-100'!$C$31,'admin BN40-100'!$B$31,(IF(F295&gt;'admin BN40-100'!$C$30,'admin BN40-100'!$B$30,(IF(F295&gt;'admin BN40-100'!$C$29,'admin BN40-100'!$B$29,IF(F295="","",'admin BN40-100'!$B$28)))))))))))))))))))))))))))</f>
        <v/>
      </c>
      <c r="N295" s="12" t="str">
        <f>IF(ISBLANK(K295),"",IF(K295&gt;'admin BN40-100'!$D$6,"Trouble",IF(K295&gt;'admin BN40-100'!$E$6,"Safe",IF(K295&gt;'admin BN40-100'!$F$6,"Alert",IF(K295&gt;='admin BN40-100'!$G$6,"Danger","")))))</f>
        <v/>
      </c>
      <c r="O295" s="13" t="str">
        <f>IF(ISBLANK(L295),"",IF(L295&gt;'admin BN40-100'!$G$7,"Danger",IF(L295&gt;'admin BN40-100'!$F$7,"Alert",IF(L295&gt;='admin BN40-100'!$E$7,"Safe",""))))</f>
        <v/>
      </c>
      <c r="P295" s="14" t="str">
        <f>(IF(G295&gt;'admin BN40-100'!$C$23,'admin BN40-100'!$B$23,(IF(G295&gt;'admin BN40-100'!$C$22,'admin BN40-100'!$B$22,(IF(G295&gt;'admin BN40-100'!$C$21,'admin BN40-100'!$B$21,(IF(G295&gt;'admin BN40-100'!$C$20,'admin BN40-100'!$B$20,IF(G295&gt;'admin BN40-100'!$C$19,'admin BN40-100'!$B$19,"")))))))))</f>
        <v/>
      </c>
      <c r="Q295" s="14" t="str">
        <f t="shared" si="8"/>
        <v/>
      </c>
      <c r="R295" s="14">
        <f t="shared" si="9"/>
        <v>5</v>
      </c>
      <c r="S295" s="15" t="str">
        <f xml:space="preserve">
IF($R295&gt;0,"Fill in all required fields",
IF($I295&lt;40,"CLO not suitable for this sheet. Please check BN&lt;40 sheet",
IF($I295&gt;100,"CLO not suitable for this sheet. Please check BN &gt;100 sheet",
IF(ISERROR(VLOOKUP(Q295,'admin BN40-100'!J$6:M$89,4,FALSE)),"",VLOOKUP(Q295,'admin BN40-100'!J$6:M$89,4,FALSE)))))</f>
        <v>Fill in all required fields</v>
      </c>
    </row>
    <row r="296" spans="2:19" ht="15">
      <c r="B296" s="10">
        <v>291</v>
      </c>
      <c r="C296" s="41"/>
      <c r="D296" s="42"/>
      <c r="E296" s="42"/>
      <c r="F296" s="42"/>
      <c r="G296" s="42"/>
      <c r="H296" s="42"/>
      <c r="I296" s="42"/>
      <c r="J296" s="42"/>
      <c r="K296" s="42"/>
      <c r="L296" s="42"/>
      <c r="M296" s="11" t="str">
        <f>(IF(F296&gt;'admin BN40-100'!$C$41,'admin BN40-100'!$B$41,(IF(F296&gt;'admin BN40-100'!$C$40,'admin BN40-100'!$B$40,(IF(F296&gt;'admin BN40-100'!$C$39,'admin BN40-100'!$B$39,(IF(F296&gt;'admin BN40-100'!$C$38,'admin BN40-100'!$B$38,(IF(F296&gt;'admin BN40-100'!$C$37,'admin BN40-100'!$B$37,(IF(F296&gt;'admin BN40-100'!$C$36,'admin BN40-100'!$B$36,(IF(F296&gt;'admin BN40-100'!$C$35,'admin BN40-100'!$B$35,(IF(F296&gt;'admin BN40-100'!$C$34,'admin BN40-100'!$B$34,(IF(F296&gt;'admin BN40-100'!$C$33,'admin BN40-100'!$B$33,(IF(F296&gt;'admin BN40-100'!$C$32,'admin BN40-100'!$B$32,(IF(F296&gt;'admin BN40-100'!$C$31,'admin BN40-100'!$B$31,(IF(F296&gt;'admin BN40-100'!$C$30,'admin BN40-100'!$B$30,(IF(F296&gt;'admin BN40-100'!$C$29,'admin BN40-100'!$B$29,IF(F296="","",'admin BN40-100'!$B$28)))))))))))))))))))))))))))</f>
        <v/>
      </c>
      <c r="N296" s="12" t="str">
        <f>IF(ISBLANK(K296),"",IF(K296&gt;'admin BN40-100'!$D$6,"Trouble",IF(K296&gt;'admin BN40-100'!$E$6,"Safe",IF(K296&gt;'admin BN40-100'!$F$6,"Alert",IF(K296&gt;='admin BN40-100'!$G$6,"Danger","")))))</f>
        <v/>
      </c>
      <c r="O296" s="13" t="str">
        <f>IF(ISBLANK(L296),"",IF(L296&gt;'admin BN40-100'!$G$7,"Danger",IF(L296&gt;'admin BN40-100'!$F$7,"Alert",IF(L296&gt;='admin BN40-100'!$E$7,"Safe",""))))</f>
        <v/>
      </c>
      <c r="P296" s="14" t="str">
        <f>(IF(G296&gt;'admin BN40-100'!$C$23,'admin BN40-100'!$B$23,(IF(G296&gt;'admin BN40-100'!$C$22,'admin BN40-100'!$B$22,(IF(G296&gt;'admin BN40-100'!$C$21,'admin BN40-100'!$B$21,(IF(G296&gt;'admin BN40-100'!$C$20,'admin BN40-100'!$B$20,IF(G296&gt;'admin BN40-100'!$C$19,'admin BN40-100'!$B$19,"")))))))))</f>
        <v/>
      </c>
      <c r="Q296" s="14" t="str">
        <f t="shared" si="8"/>
        <v/>
      </c>
      <c r="R296" s="14">
        <f t="shared" si="9"/>
        <v>5</v>
      </c>
      <c r="S296" s="15" t="str">
        <f xml:space="preserve">
IF($R296&gt;0,"Fill in all required fields",
IF($I296&lt;40,"CLO not suitable for this sheet. Please check BN&lt;40 sheet",
IF($I296&gt;100,"CLO not suitable for this sheet. Please check BN &gt;100 sheet",
IF(ISERROR(VLOOKUP(Q296,'admin BN40-100'!J$6:M$89,4,FALSE)),"",VLOOKUP(Q296,'admin BN40-100'!J$6:M$89,4,FALSE)))))</f>
        <v>Fill in all required fields</v>
      </c>
    </row>
    <row r="297" spans="2:19" ht="15">
      <c r="B297" s="10">
        <v>292</v>
      </c>
      <c r="C297" s="41"/>
      <c r="D297" s="42"/>
      <c r="E297" s="42"/>
      <c r="F297" s="42"/>
      <c r="G297" s="42"/>
      <c r="H297" s="42"/>
      <c r="I297" s="42"/>
      <c r="J297" s="42"/>
      <c r="K297" s="42"/>
      <c r="L297" s="42"/>
      <c r="M297" s="11" t="str">
        <f>(IF(F297&gt;'admin BN40-100'!$C$41,'admin BN40-100'!$B$41,(IF(F297&gt;'admin BN40-100'!$C$40,'admin BN40-100'!$B$40,(IF(F297&gt;'admin BN40-100'!$C$39,'admin BN40-100'!$B$39,(IF(F297&gt;'admin BN40-100'!$C$38,'admin BN40-100'!$B$38,(IF(F297&gt;'admin BN40-100'!$C$37,'admin BN40-100'!$B$37,(IF(F297&gt;'admin BN40-100'!$C$36,'admin BN40-100'!$B$36,(IF(F297&gt;'admin BN40-100'!$C$35,'admin BN40-100'!$B$35,(IF(F297&gt;'admin BN40-100'!$C$34,'admin BN40-100'!$B$34,(IF(F297&gt;'admin BN40-100'!$C$33,'admin BN40-100'!$B$33,(IF(F297&gt;'admin BN40-100'!$C$32,'admin BN40-100'!$B$32,(IF(F297&gt;'admin BN40-100'!$C$31,'admin BN40-100'!$B$31,(IF(F297&gt;'admin BN40-100'!$C$30,'admin BN40-100'!$B$30,(IF(F297&gt;'admin BN40-100'!$C$29,'admin BN40-100'!$B$29,IF(F297="","",'admin BN40-100'!$B$28)))))))))))))))))))))))))))</f>
        <v/>
      </c>
      <c r="N297" s="12" t="str">
        <f>IF(ISBLANK(K297),"",IF(K297&gt;'admin BN40-100'!$D$6,"Trouble",IF(K297&gt;'admin BN40-100'!$E$6,"Safe",IF(K297&gt;'admin BN40-100'!$F$6,"Alert",IF(K297&gt;='admin BN40-100'!$G$6,"Danger","")))))</f>
        <v/>
      </c>
      <c r="O297" s="13" t="str">
        <f>IF(ISBLANK(L297),"",IF(L297&gt;'admin BN40-100'!$G$7,"Danger",IF(L297&gt;'admin BN40-100'!$F$7,"Alert",IF(L297&gt;='admin BN40-100'!$E$7,"Safe",""))))</f>
        <v/>
      </c>
      <c r="P297" s="14" t="str">
        <f>(IF(G297&gt;'admin BN40-100'!$C$23,'admin BN40-100'!$B$23,(IF(G297&gt;'admin BN40-100'!$C$22,'admin BN40-100'!$B$22,(IF(G297&gt;'admin BN40-100'!$C$21,'admin BN40-100'!$B$21,(IF(G297&gt;'admin BN40-100'!$C$20,'admin BN40-100'!$B$20,IF(G297&gt;'admin BN40-100'!$C$19,'admin BN40-100'!$B$19,"")))))))))</f>
        <v/>
      </c>
      <c r="Q297" s="14" t="str">
        <f t="shared" si="8"/>
        <v/>
      </c>
      <c r="R297" s="14">
        <f t="shared" si="9"/>
        <v>5</v>
      </c>
      <c r="S297" s="15" t="str">
        <f xml:space="preserve">
IF($R297&gt;0,"Fill in all required fields",
IF($I297&lt;40,"CLO not suitable for this sheet. Please check BN&lt;40 sheet",
IF($I297&gt;100,"CLO not suitable for this sheet. Please check BN &gt;100 sheet",
IF(ISERROR(VLOOKUP(Q297,'admin BN40-100'!J$6:M$89,4,FALSE)),"",VLOOKUP(Q297,'admin BN40-100'!J$6:M$89,4,FALSE)))))</f>
        <v>Fill in all required fields</v>
      </c>
    </row>
    <row r="298" spans="2:19" ht="15">
      <c r="B298" s="10">
        <v>293</v>
      </c>
      <c r="C298" s="41"/>
      <c r="D298" s="42"/>
      <c r="E298" s="42"/>
      <c r="F298" s="42"/>
      <c r="G298" s="42"/>
      <c r="H298" s="42"/>
      <c r="I298" s="42"/>
      <c r="J298" s="42"/>
      <c r="K298" s="42"/>
      <c r="L298" s="42"/>
      <c r="M298" s="11" t="str">
        <f>(IF(F298&gt;'admin BN40-100'!$C$41,'admin BN40-100'!$B$41,(IF(F298&gt;'admin BN40-100'!$C$40,'admin BN40-100'!$B$40,(IF(F298&gt;'admin BN40-100'!$C$39,'admin BN40-100'!$B$39,(IF(F298&gt;'admin BN40-100'!$C$38,'admin BN40-100'!$B$38,(IF(F298&gt;'admin BN40-100'!$C$37,'admin BN40-100'!$B$37,(IF(F298&gt;'admin BN40-100'!$C$36,'admin BN40-100'!$B$36,(IF(F298&gt;'admin BN40-100'!$C$35,'admin BN40-100'!$B$35,(IF(F298&gt;'admin BN40-100'!$C$34,'admin BN40-100'!$B$34,(IF(F298&gt;'admin BN40-100'!$C$33,'admin BN40-100'!$B$33,(IF(F298&gt;'admin BN40-100'!$C$32,'admin BN40-100'!$B$32,(IF(F298&gt;'admin BN40-100'!$C$31,'admin BN40-100'!$B$31,(IF(F298&gt;'admin BN40-100'!$C$30,'admin BN40-100'!$B$30,(IF(F298&gt;'admin BN40-100'!$C$29,'admin BN40-100'!$B$29,IF(F298="","",'admin BN40-100'!$B$28)))))))))))))))))))))))))))</f>
        <v/>
      </c>
      <c r="N298" s="12" t="str">
        <f>IF(ISBLANK(K298),"",IF(K298&gt;'admin BN40-100'!$D$6,"Trouble",IF(K298&gt;'admin BN40-100'!$E$6,"Safe",IF(K298&gt;'admin BN40-100'!$F$6,"Alert",IF(K298&gt;='admin BN40-100'!$G$6,"Danger","")))))</f>
        <v/>
      </c>
      <c r="O298" s="13" t="str">
        <f>IF(ISBLANK(L298),"",IF(L298&gt;'admin BN40-100'!$G$7,"Danger",IF(L298&gt;'admin BN40-100'!$F$7,"Alert",IF(L298&gt;='admin BN40-100'!$E$7,"Safe",""))))</f>
        <v/>
      </c>
      <c r="P298" s="14" t="str">
        <f>(IF(G298&gt;'admin BN40-100'!$C$23,'admin BN40-100'!$B$23,(IF(G298&gt;'admin BN40-100'!$C$22,'admin BN40-100'!$B$22,(IF(G298&gt;'admin BN40-100'!$C$21,'admin BN40-100'!$B$21,(IF(G298&gt;'admin BN40-100'!$C$20,'admin BN40-100'!$B$20,IF(G298&gt;'admin BN40-100'!$C$19,'admin BN40-100'!$B$19,"")))))))))</f>
        <v/>
      </c>
      <c r="Q298" s="14" t="str">
        <f t="shared" si="8"/>
        <v/>
      </c>
      <c r="R298" s="14">
        <f t="shared" si="9"/>
        <v>5</v>
      </c>
      <c r="S298" s="15" t="str">
        <f xml:space="preserve">
IF($R298&gt;0,"Fill in all required fields",
IF($I298&lt;40,"CLO not suitable for this sheet. Please check BN&lt;40 sheet",
IF($I298&gt;100,"CLO not suitable for this sheet. Please check BN &gt;100 sheet",
IF(ISERROR(VLOOKUP(Q298,'admin BN40-100'!J$6:M$89,4,FALSE)),"",VLOOKUP(Q298,'admin BN40-100'!J$6:M$89,4,FALSE)))))</f>
        <v>Fill in all required fields</v>
      </c>
    </row>
    <row r="299" spans="2:19" ht="15">
      <c r="B299" s="10">
        <v>294</v>
      </c>
      <c r="C299" s="41"/>
      <c r="D299" s="42"/>
      <c r="E299" s="42"/>
      <c r="F299" s="42"/>
      <c r="G299" s="42"/>
      <c r="H299" s="42"/>
      <c r="I299" s="42"/>
      <c r="J299" s="42"/>
      <c r="K299" s="42"/>
      <c r="L299" s="42"/>
      <c r="M299" s="11" t="str">
        <f>(IF(F299&gt;'admin BN40-100'!$C$41,'admin BN40-100'!$B$41,(IF(F299&gt;'admin BN40-100'!$C$40,'admin BN40-100'!$B$40,(IF(F299&gt;'admin BN40-100'!$C$39,'admin BN40-100'!$B$39,(IF(F299&gt;'admin BN40-100'!$C$38,'admin BN40-100'!$B$38,(IF(F299&gt;'admin BN40-100'!$C$37,'admin BN40-100'!$B$37,(IF(F299&gt;'admin BN40-100'!$C$36,'admin BN40-100'!$B$36,(IF(F299&gt;'admin BN40-100'!$C$35,'admin BN40-100'!$B$35,(IF(F299&gt;'admin BN40-100'!$C$34,'admin BN40-100'!$B$34,(IF(F299&gt;'admin BN40-100'!$C$33,'admin BN40-100'!$B$33,(IF(F299&gt;'admin BN40-100'!$C$32,'admin BN40-100'!$B$32,(IF(F299&gt;'admin BN40-100'!$C$31,'admin BN40-100'!$B$31,(IF(F299&gt;'admin BN40-100'!$C$30,'admin BN40-100'!$B$30,(IF(F299&gt;'admin BN40-100'!$C$29,'admin BN40-100'!$B$29,IF(F299="","",'admin BN40-100'!$B$28)))))))))))))))))))))))))))</f>
        <v/>
      </c>
      <c r="N299" s="12" t="str">
        <f>IF(ISBLANK(K299),"",IF(K299&gt;'admin BN40-100'!$D$6,"Trouble",IF(K299&gt;'admin BN40-100'!$E$6,"Safe",IF(K299&gt;'admin BN40-100'!$F$6,"Alert",IF(K299&gt;='admin BN40-100'!$G$6,"Danger","")))))</f>
        <v/>
      </c>
      <c r="O299" s="13" t="str">
        <f>IF(ISBLANK(L299),"",IF(L299&gt;'admin BN40-100'!$G$7,"Danger",IF(L299&gt;'admin BN40-100'!$F$7,"Alert",IF(L299&gt;='admin BN40-100'!$E$7,"Safe",""))))</f>
        <v/>
      </c>
      <c r="P299" s="14" t="str">
        <f>(IF(G299&gt;'admin BN40-100'!$C$23,'admin BN40-100'!$B$23,(IF(G299&gt;'admin BN40-100'!$C$22,'admin BN40-100'!$B$22,(IF(G299&gt;'admin BN40-100'!$C$21,'admin BN40-100'!$B$21,(IF(G299&gt;'admin BN40-100'!$C$20,'admin BN40-100'!$B$20,IF(G299&gt;'admin BN40-100'!$C$19,'admin BN40-100'!$B$19,"")))))))))</f>
        <v/>
      </c>
      <c r="Q299" s="14" t="str">
        <f t="shared" si="8"/>
        <v/>
      </c>
      <c r="R299" s="14">
        <f t="shared" si="9"/>
        <v>5</v>
      </c>
      <c r="S299" s="15" t="str">
        <f xml:space="preserve">
IF($R299&gt;0,"Fill in all required fields",
IF($I299&lt;40,"CLO not suitable for this sheet. Please check BN&lt;40 sheet",
IF($I299&gt;100,"CLO not suitable for this sheet. Please check BN &gt;100 sheet",
IF(ISERROR(VLOOKUP(Q299,'admin BN40-100'!J$6:M$89,4,FALSE)),"",VLOOKUP(Q299,'admin BN40-100'!J$6:M$89,4,FALSE)))))</f>
        <v>Fill in all required fields</v>
      </c>
    </row>
    <row r="300" spans="2:19" ht="15">
      <c r="B300" s="10">
        <v>295</v>
      </c>
      <c r="C300" s="41"/>
      <c r="D300" s="42"/>
      <c r="E300" s="42"/>
      <c r="F300" s="42"/>
      <c r="G300" s="42"/>
      <c r="H300" s="42"/>
      <c r="I300" s="42"/>
      <c r="J300" s="42"/>
      <c r="K300" s="42"/>
      <c r="L300" s="42"/>
      <c r="M300" s="11" t="str">
        <f>(IF(F300&gt;'admin BN40-100'!$C$41,'admin BN40-100'!$B$41,(IF(F300&gt;'admin BN40-100'!$C$40,'admin BN40-100'!$B$40,(IF(F300&gt;'admin BN40-100'!$C$39,'admin BN40-100'!$B$39,(IF(F300&gt;'admin BN40-100'!$C$38,'admin BN40-100'!$B$38,(IF(F300&gt;'admin BN40-100'!$C$37,'admin BN40-100'!$B$37,(IF(F300&gt;'admin BN40-100'!$C$36,'admin BN40-100'!$B$36,(IF(F300&gt;'admin BN40-100'!$C$35,'admin BN40-100'!$B$35,(IF(F300&gt;'admin BN40-100'!$C$34,'admin BN40-100'!$B$34,(IF(F300&gt;'admin BN40-100'!$C$33,'admin BN40-100'!$B$33,(IF(F300&gt;'admin BN40-100'!$C$32,'admin BN40-100'!$B$32,(IF(F300&gt;'admin BN40-100'!$C$31,'admin BN40-100'!$B$31,(IF(F300&gt;'admin BN40-100'!$C$30,'admin BN40-100'!$B$30,(IF(F300&gt;'admin BN40-100'!$C$29,'admin BN40-100'!$B$29,IF(F300="","",'admin BN40-100'!$B$28)))))))))))))))))))))))))))</f>
        <v/>
      </c>
      <c r="N300" s="12" t="str">
        <f>IF(ISBLANK(K300),"",IF(K300&gt;'admin BN40-100'!$D$6,"Trouble",IF(K300&gt;'admin BN40-100'!$E$6,"Safe",IF(K300&gt;'admin BN40-100'!$F$6,"Alert",IF(K300&gt;='admin BN40-100'!$G$6,"Danger","")))))</f>
        <v/>
      </c>
      <c r="O300" s="13" t="str">
        <f>IF(ISBLANK(L300),"",IF(L300&gt;'admin BN40-100'!$G$7,"Danger",IF(L300&gt;'admin BN40-100'!$F$7,"Alert",IF(L300&gt;='admin BN40-100'!$E$7,"Safe",""))))</f>
        <v/>
      </c>
      <c r="P300" s="14" t="str">
        <f>(IF(G300&gt;'admin BN40-100'!$C$23,'admin BN40-100'!$B$23,(IF(G300&gt;'admin BN40-100'!$C$22,'admin BN40-100'!$B$22,(IF(G300&gt;'admin BN40-100'!$C$21,'admin BN40-100'!$B$21,(IF(G300&gt;'admin BN40-100'!$C$20,'admin BN40-100'!$B$20,IF(G300&gt;'admin BN40-100'!$C$19,'admin BN40-100'!$B$19,"")))))))))</f>
        <v/>
      </c>
      <c r="Q300" s="14" t="str">
        <f t="shared" si="8"/>
        <v/>
      </c>
      <c r="R300" s="14">
        <f t="shared" si="9"/>
        <v>5</v>
      </c>
      <c r="S300" s="15" t="str">
        <f xml:space="preserve">
IF($R300&gt;0,"Fill in all required fields",
IF($I300&lt;40,"CLO not suitable for this sheet. Please check BN&lt;40 sheet",
IF($I300&gt;100,"CLO not suitable for this sheet. Please check BN &gt;100 sheet",
IF(ISERROR(VLOOKUP(Q300,'admin BN40-100'!J$6:M$89,4,FALSE)),"",VLOOKUP(Q300,'admin BN40-100'!J$6:M$89,4,FALSE)))))</f>
        <v>Fill in all required fields</v>
      </c>
    </row>
    <row r="301" spans="2:19" ht="15">
      <c r="B301" s="10">
        <v>296</v>
      </c>
      <c r="C301" s="41"/>
      <c r="D301" s="42"/>
      <c r="E301" s="42"/>
      <c r="F301" s="42"/>
      <c r="G301" s="42"/>
      <c r="H301" s="42"/>
      <c r="I301" s="42"/>
      <c r="J301" s="42"/>
      <c r="K301" s="42"/>
      <c r="L301" s="42"/>
      <c r="M301" s="11" t="str">
        <f>(IF(F301&gt;'admin BN40-100'!$C$41,'admin BN40-100'!$B$41,(IF(F301&gt;'admin BN40-100'!$C$40,'admin BN40-100'!$B$40,(IF(F301&gt;'admin BN40-100'!$C$39,'admin BN40-100'!$B$39,(IF(F301&gt;'admin BN40-100'!$C$38,'admin BN40-100'!$B$38,(IF(F301&gt;'admin BN40-100'!$C$37,'admin BN40-100'!$B$37,(IF(F301&gt;'admin BN40-100'!$C$36,'admin BN40-100'!$B$36,(IF(F301&gt;'admin BN40-100'!$C$35,'admin BN40-100'!$B$35,(IF(F301&gt;'admin BN40-100'!$C$34,'admin BN40-100'!$B$34,(IF(F301&gt;'admin BN40-100'!$C$33,'admin BN40-100'!$B$33,(IF(F301&gt;'admin BN40-100'!$C$32,'admin BN40-100'!$B$32,(IF(F301&gt;'admin BN40-100'!$C$31,'admin BN40-100'!$B$31,(IF(F301&gt;'admin BN40-100'!$C$30,'admin BN40-100'!$B$30,(IF(F301&gt;'admin BN40-100'!$C$29,'admin BN40-100'!$B$29,IF(F301="","",'admin BN40-100'!$B$28)))))))))))))))))))))))))))</f>
        <v/>
      </c>
      <c r="N301" s="12" t="str">
        <f>IF(ISBLANK(K301),"",IF(K301&gt;'admin BN40-100'!$D$6,"Trouble",IF(K301&gt;'admin BN40-100'!$E$6,"Safe",IF(K301&gt;'admin BN40-100'!$F$6,"Alert",IF(K301&gt;='admin BN40-100'!$G$6,"Danger","")))))</f>
        <v/>
      </c>
      <c r="O301" s="13" t="str">
        <f>IF(ISBLANK(L301),"",IF(L301&gt;'admin BN40-100'!$G$7,"Danger",IF(L301&gt;'admin BN40-100'!$F$7,"Alert",IF(L301&gt;='admin BN40-100'!$E$7,"Safe",""))))</f>
        <v/>
      </c>
      <c r="P301" s="14" t="str">
        <f>(IF(G301&gt;'admin BN40-100'!$C$23,'admin BN40-100'!$B$23,(IF(G301&gt;'admin BN40-100'!$C$22,'admin BN40-100'!$B$22,(IF(G301&gt;'admin BN40-100'!$C$21,'admin BN40-100'!$B$21,(IF(G301&gt;'admin BN40-100'!$C$20,'admin BN40-100'!$B$20,IF(G301&gt;'admin BN40-100'!$C$19,'admin BN40-100'!$B$19,"")))))))))</f>
        <v/>
      </c>
      <c r="Q301" s="14" t="str">
        <f t="shared" si="8"/>
        <v/>
      </c>
      <c r="R301" s="14">
        <f t="shared" si="9"/>
        <v>5</v>
      </c>
      <c r="S301" s="15" t="str">
        <f xml:space="preserve">
IF($R301&gt;0,"Fill in all required fields",
IF($I301&lt;40,"CLO not suitable for this sheet. Please check BN&lt;40 sheet",
IF($I301&gt;100,"CLO not suitable for this sheet. Please check BN &gt;100 sheet",
IF(ISERROR(VLOOKUP(Q301,'admin BN40-100'!J$6:M$89,4,FALSE)),"",VLOOKUP(Q301,'admin BN40-100'!J$6:M$89,4,FALSE)))))</f>
        <v>Fill in all required fields</v>
      </c>
    </row>
    <row r="302" spans="2:19" ht="15">
      <c r="B302" s="10">
        <v>297</v>
      </c>
      <c r="C302" s="41"/>
      <c r="D302" s="42"/>
      <c r="E302" s="42"/>
      <c r="F302" s="42"/>
      <c r="G302" s="42"/>
      <c r="H302" s="42"/>
      <c r="I302" s="42"/>
      <c r="J302" s="42"/>
      <c r="K302" s="42"/>
      <c r="L302" s="42"/>
      <c r="M302" s="11" t="str">
        <f>(IF(F302&gt;'admin BN40-100'!$C$41,'admin BN40-100'!$B$41,(IF(F302&gt;'admin BN40-100'!$C$40,'admin BN40-100'!$B$40,(IF(F302&gt;'admin BN40-100'!$C$39,'admin BN40-100'!$B$39,(IF(F302&gt;'admin BN40-100'!$C$38,'admin BN40-100'!$B$38,(IF(F302&gt;'admin BN40-100'!$C$37,'admin BN40-100'!$B$37,(IF(F302&gt;'admin BN40-100'!$C$36,'admin BN40-100'!$B$36,(IF(F302&gt;'admin BN40-100'!$C$35,'admin BN40-100'!$B$35,(IF(F302&gt;'admin BN40-100'!$C$34,'admin BN40-100'!$B$34,(IF(F302&gt;'admin BN40-100'!$C$33,'admin BN40-100'!$B$33,(IF(F302&gt;'admin BN40-100'!$C$32,'admin BN40-100'!$B$32,(IF(F302&gt;'admin BN40-100'!$C$31,'admin BN40-100'!$B$31,(IF(F302&gt;'admin BN40-100'!$C$30,'admin BN40-100'!$B$30,(IF(F302&gt;'admin BN40-100'!$C$29,'admin BN40-100'!$B$29,IF(F302="","",'admin BN40-100'!$B$28)))))))))))))))))))))))))))</f>
        <v/>
      </c>
      <c r="N302" s="12" t="str">
        <f>IF(ISBLANK(K302),"",IF(K302&gt;'admin BN40-100'!$D$6,"Trouble",IF(K302&gt;'admin BN40-100'!$E$6,"Safe",IF(K302&gt;'admin BN40-100'!$F$6,"Alert",IF(K302&gt;='admin BN40-100'!$G$6,"Danger","")))))</f>
        <v/>
      </c>
      <c r="O302" s="13" t="str">
        <f>IF(ISBLANK(L302),"",IF(L302&gt;'admin BN40-100'!$G$7,"Danger",IF(L302&gt;'admin BN40-100'!$F$7,"Alert",IF(L302&gt;='admin BN40-100'!$E$7,"Safe",""))))</f>
        <v/>
      </c>
      <c r="P302" s="14" t="str">
        <f>(IF(G302&gt;'admin BN40-100'!$C$23,'admin BN40-100'!$B$23,(IF(G302&gt;'admin BN40-100'!$C$22,'admin BN40-100'!$B$22,(IF(G302&gt;'admin BN40-100'!$C$21,'admin BN40-100'!$B$21,(IF(G302&gt;'admin BN40-100'!$C$20,'admin BN40-100'!$B$20,IF(G302&gt;'admin BN40-100'!$C$19,'admin BN40-100'!$B$19,"")))))))))</f>
        <v/>
      </c>
      <c r="Q302" s="14" t="str">
        <f t="shared" si="8"/>
        <v/>
      </c>
      <c r="R302" s="14">
        <f t="shared" si="9"/>
        <v>5</v>
      </c>
      <c r="S302" s="15" t="str">
        <f xml:space="preserve">
IF($R302&gt;0,"Fill in all required fields",
IF($I302&lt;40,"CLO not suitable for this sheet. Please check BN&lt;40 sheet",
IF($I302&gt;100,"CLO not suitable for this sheet. Please check BN &gt;100 sheet",
IF(ISERROR(VLOOKUP(Q302,'admin BN40-100'!J$6:M$89,4,FALSE)),"",VLOOKUP(Q302,'admin BN40-100'!J$6:M$89,4,FALSE)))))</f>
        <v>Fill in all required fields</v>
      </c>
    </row>
    <row r="303" spans="2:19" ht="15">
      <c r="B303" s="10">
        <v>298</v>
      </c>
      <c r="C303" s="41"/>
      <c r="D303" s="42"/>
      <c r="E303" s="42"/>
      <c r="F303" s="42"/>
      <c r="G303" s="42"/>
      <c r="H303" s="42"/>
      <c r="I303" s="42"/>
      <c r="J303" s="42"/>
      <c r="K303" s="42"/>
      <c r="L303" s="42"/>
      <c r="M303" s="11" t="str">
        <f>(IF(F303&gt;'admin BN40-100'!$C$41,'admin BN40-100'!$B$41,(IF(F303&gt;'admin BN40-100'!$C$40,'admin BN40-100'!$B$40,(IF(F303&gt;'admin BN40-100'!$C$39,'admin BN40-100'!$B$39,(IF(F303&gt;'admin BN40-100'!$C$38,'admin BN40-100'!$B$38,(IF(F303&gt;'admin BN40-100'!$C$37,'admin BN40-100'!$B$37,(IF(F303&gt;'admin BN40-100'!$C$36,'admin BN40-100'!$B$36,(IF(F303&gt;'admin BN40-100'!$C$35,'admin BN40-100'!$B$35,(IF(F303&gt;'admin BN40-100'!$C$34,'admin BN40-100'!$B$34,(IF(F303&gt;'admin BN40-100'!$C$33,'admin BN40-100'!$B$33,(IF(F303&gt;'admin BN40-100'!$C$32,'admin BN40-100'!$B$32,(IF(F303&gt;'admin BN40-100'!$C$31,'admin BN40-100'!$B$31,(IF(F303&gt;'admin BN40-100'!$C$30,'admin BN40-100'!$B$30,(IF(F303&gt;'admin BN40-100'!$C$29,'admin BN40-100'!$B$29,IF(F303="","",'admin BN40-100'!$B$28)))))))))))))))))))))))))))</f>
        <v/>
      </c>
      <c r="N303" s="12" t="str">
        <f>IF(ISBLANK(K303),"",IF(K303&gt;'admin BN40-100'!$D$6,"Trouble",IF(K303&gt;'admin BN40-100'!$E$6,"Safe",IF(K303&gt;'admin BN40-100'!$F$6,"Alert",IF(K303&gt;='admin BN40-100'!$G$6,"Danger","")))))</f>
        <v/>
      </c>
      <c r="O303" s="13" t="str">
        <f>IF(ISBLANK(L303),"",IF(L303&gt;'admin BN40-100'!$G$7,"Danger",IF(L303&gt;'admin BN40-100'!$F$7,"Alert",IF(L303&gt;='admin BN40-100'!$E$7,"Safe",""))))</f>
        <v/>
      </c>
      <c r="P303" s="14" t="str">
        <f>(IF(G303&gt;'admin BN40-100'!$C$23,'admin BN40-100'!$B$23,(IF(G303&gt;'admin BN40-100'!$C$22,'admin BN40-100'!$B$22,(IF(G303&gt;'admin BN40-100'!$C$21,'admin BN40-100'!$B$21,(IF(G303&gt;'admin BN40-100'!$C$20,'admin BN40-100'!$B$20,IF(G303&gt;'admin BN40-100'!$C$19,'admin BN40-100'!$B$19,"")))))))))</f>
        <v/>
      </c>
      <c r="Q303" s="14" t="str">
        <f t="shared" si="8"/>
        <v/>
      </c>
      <c r="R303" s="14">
        <f t="shared" si="9"/>
        <v>5</v>
      </c>
      <c r="S303" s="15" t="str">
        <f xml:space="preserve">
IF($R303&gt;0,"Fill in all required fields",
IF($I303&lt;40,"CLO not suitable for this sheet. Please check BN&lt;40 sheet",
IF($I303&gt;100,"CLO not suitable for this sheet. Please check BN &gt;100 sheet",
IF(ISERROR(VLOOKUP(Q303,'admin BN40-100'!J$6:M$89,4,FALSE)),"",VLOOKUP(Q303,'admin BN40-100'!J$6:M$89,4,FALSE)))))</f>
        <v>Fill in all required fields</v>
      </c>
    </row>
    <row r="304" spans="2:19" ht="15">
      <c r="B304" s="10">
        <v>299</v>
      </c>
      <c r="C304" s="41"/>
      <c r="D304" s="42"/>
      <c r="E304" s="42"/>
      <c r="F304" s="42"/>
      <c r="G304" s="42"/>
      <c r="H304" s="42"/>
      <c r="I304" s="42"/>
      <c r="J304" s="42"/>
      <c r="K304" s="42"/>
      <c r="L304" s="42"/>
      <c r="M304" s="11" t="str">
        <f>(IF(F304&gt;'admin BN40-100'!$C$41,'admin BN40-100'!$B$41,(IF(F304&gt;'admin BN40-100'!$C$40,'admin BN40-100'!$B$40,(IF(F304&gt;'admin BN40-100'!$C$39,'admin BN40-100'!$B$39,(IF(F304&gt;'admin BN40-100'!$C$38,'admin BN40-100'!$B$38,(IF(F304&gt;'admin BN40-100'!$C$37,'admin BN40-100'!$B$37,(IF(F304&gt;'admin BN40-100'!$C$36,'admin BN40-100'!$B$36,(IF(F304&gt;'admin BN40-100'!$C$35,'admin BN40-100'!$B$35,(IF(F304&gt;'admin BN40-100'!$C$34,'admin BN40-100'!$B$34,(IF(F304&gt;'admin BN40-100'!$C$33,'admin BN40-100'!$B$33,(IF(F304&gt;'admin BN40-100'!$C$32,'admin BN40-100'!$B$32,(IF(F304&gt;'admin BN40-100'!$C$31,'admin BN40-100'!$B$31,(IF(F304&gt;'admin BN40-100'!$C$30,'admin BN40-100'!$B$30,(IF(F304&gt;'admin BN40-100'!$C$29,'admin BN40-100'!$B$29,IF(F304="","",'admin BN40-100'!$B$28)))))))))))))))))))))))))))</f>
        <v/>
      </c>
      <c r="N304" s="12" t="str">
        <f>IF(ISBLANK(K304),"",IF(K304&gt;'admin BN40-100'!$D$6,"Trouble",IF(K304&gt;'admin BN40-100'!$E$6,"Safe",IF(K304&gt;'admin BN40-100'!$F$6,"Alert",IF(K304&gt;='admin BN40-100'!$G$6,"Danger","")))))</f>
        <v/>
      </c>
      <c r="O304" s="13" t="str">
        <f>IF(ISBLANK(L304),"",IF(L304&gt;'admin BN40-100'!$G$7,"Danger",IF(L304&gt;'admin BN40-100'!$F$7,"Alert",IF(L304&gt;='admin BN40-100'!$E$7,"Safe",""))))</f>
        <v/>
      </c>
      <c r="P304" s="14" t="str">
        <f>(IF(G304&gt;'admin BN40-100'!$C$23,'admin BN40-100'!$B$23,(IF(G304&gt;'admin BN40-100'!$C$22,'admin BN40-100'!$B$22,(IF(G304&gt;'admin BN40-100'!$C$21,'admin BN40-100'!$B$21,(IF(G304&gt;'admin BN40-100'!$C$20,'admin BN40-100'!$B$20,IF(G304&gt;'admin BN40-100'!$C$19,'admin BN40-100'!$B$19,"")))))))))</f>
        <v/>
      </c>
      <c r="Q304" s="14" t="str">
        <f t="shared" si="8"/>
        <v/>
      </c>
      <c r="R304" s="14">
        <f t="shared" si="9"/>
        <v>5</v>
      </c>
      <c r="S304" s="15" t="str">
        <f xml:space="preserve">
IF($R304&gt;0,"Fill in all required fields",
IF($I304&lt;40,"CLO not suitable for this sheet. Please check BN&lt;40 sheet",
IF($I304&gt;100,"CLO not suitable for this sheet. Please check BN &gt;100 sheet",
IF(ISERROR(VLOOKUP(Q304,'admin BN40-100'!J$6:M$89,4,FALSE)),"",VLOOKUP(Q304,'admin BN40-100'!J$6:M$89,4,FALSE)))))</f>
        <v>Fill in all required fields</v>
      </c>
    </row>
    <row r="305" spans="2:19" ht="15">
      <c r="B305" s="10">
        <v>300</v>
      </c>
      <c r="C305" s="41"/>
      <c r="D305" s="42"/>
      <c r="E305" s="42"/>
      <c r="F305" s="42"/>
      <c r="G305" s="42"/>
      <c r="H305" s="42"/>
      <c r="I305" s="42"/>
      <c r="J305" s="42"/>
      <c r="K305" s="42"/>
      <c r="L305" s="42"/>
      <c r="M305" s="11" t="str">
        <f>(IF(F305&gt;'admin BN40-100'!$C$41,'admin BN40-100'!$B$41,(IF(F305&gt;'admin BN40-100'!$C$40,'admin BN40-100'!$B$40,(IF(F305&gt;'admin BN40-100'!$C$39,'admin BN40-100'!$B$39,(IF(F305&gt;'admin BN40-100'!$C$38,'admin BN40-100'!$B$38,(IF(F305&gt;'admin BN40-100'!$C$37,'admin BN40-100'!$B$37,(IF(F305&gt;'admin BN40-100'!$C$36,'admin BN40-100'!$B$36,(IF(F305&gt;'admin BN40-100'!$C$35,'admin BN40-100'!$B$35,(IF(F305&gt;'admin BN40-100'!$C$34,'admin BN40-100'!$B$34,(IF(F305&gt;'admin BN40-100'!$C$33,'admin BN40-100'!$B$33,(IF(F305&gt;'admin BN40-100'!$C$32,'admin BN40-100'!$B$32,(IF(F305&gt;'admin BN40-100'!$C$31,'admin BN40-100'!$B$31,(IF(F305&gt;'admin BN40-100'!$C$30,'admin BN40-100'!$B$30,(IF(F305&gt;'admin BN40-100'!$C$29,'admin BN40-100'!$B$29,IF(F305="","",'admin BN40-100'!$B$28)))))))))))))))))))))))))))</f>
        <v/>
      </c>
      <c r="N305" s="12" t="str">
        <f>IF(ISBLANK(K305),"",IF(K305&gt;'admin BN40-100'!$D$6,"Trouble",IF(K305&gt;'admin BN40-100'!$E$6,"Safe",IF(K305&gt;'admin BN40-100'!$F$6,"Alert",IF(K305&gt;='admin BN40-100'!$G$6,"Danger","")))))</f>
        <v/>
      </c>
      <c r="O305" s="13" t="str">
        <f>IF(ISBLANK(L305),"",IF(L305&gt;'admin BN40-100'!$G$7,"Danger",IF(L305&gt;'admin BN40-100'!$F$7,"Alert",IF(L305&gt;='admin BN40-100'!$E$7,"Safe",""))))</f>
        <v/>
      </c>
      <c r="P305" s="14" t="str">
        <f>(IF(G305&gt;'admin BN40-100'!$C$23,'admin BN40-100'!$B$23,(IF(G305&gt;'admin BN40-100'!$C$22,'admin BN40-100'!$B$22,(IF(G305&gt;'admin BN40-100'!$C$21,'admin BN40-100'!$B$21,(IF(G305&gt;'admin BN40-100'!$C$20,'admin BN40-100'!$B$20,IF(G305&gt;'admin BN40-100'!$C$19,'admin BN40-100'!$B$19,"")))))))))</f>
        <v/>
      </c>
      <c r="Q305" s="14" t="str">
        <f t="shared" si="8"/>
        <v/>
      </c>
      <c r="R305" s="14">
        <f t="shared" si="9"/>
        <v>5</v>
      </c>
      <c r="S305" s="15" t="str">
        <f xml:space="preserve">
IF($R305&gt;0,"Fill in all required fields",
IF($I305&lt;40,"CLO not suitable for this sheet. Please check BN&lt;40 sheet",
IF($I305&gt;100,"CLO not suitable for this sheet. Please check BN &gt;100 sheet",
IF(ISERROR(VLOOKUP(Q305,'admin BN40-100'!J$6:M$89,4,FALSE)),"",VLOOKUP(Q305,'admin BN40-100'!J$6:M$89,4,FALSE)))))</f>
        <v>Fill in all required fields</v>
      </c>
    </row>
    <row r="306" spans="2:19" ht="15">
      <c r="B306" s="10">
        <v>301</v>
      </c>
      <c r="C306" s="41"/>
      <c r="D306" s="42"/>
      <c r="E306" s="42"/>
      <c r="F306" s="42"/>
      <c r="G306" s="42"/>
      <c r="H306" s="42"/>
      <c r="I306" s="42"/>
      <c r="J306" s="42"/>
      <c r="K306" s="42"/>
      <c r="L306" s="42"/>
      <c r="M306" s="11" t="str">
        <f>(IF(F306&gt;'admin BN40-100'!$C$41,'admin BN40-100'!$B$41,(IF(F306&gt;'admin BN40-100'!$C$40,'admin BN40-100'!$B$40,(IF(F306&gt;'admin BN40-100'!$C$39,'admin BN40-100'!$B$39,(IF(F306&gt;'admin BN40-100'!$C$38,'admin BN40-100'!$B$38,(IF(F306&gt;'admin BN40-100'!$C$37,'admin BN40-100'!$B$37,(IF(F306&gt;'admin BN40-100'!$C$36,'admin BN40-100'!$B$36,(IF(F306&gt;'admin BN40-100'!$C$35,'admin BN40-100'!$B$35,(IF(F306&gt;'admin BN40-100'!$C$34,'admin BN40-100'!$B$34,(IF(F306&gt;'admin BN40-100'!$C$33,'admin BN40-100'!$B$33,(IF(F306&gt;'admin BN40-100'!$C$32,'admin BN40-100'!$B$32,(IF(F306&gt;'admin BN40-100'!$C$31,'admin BN40-100'!$B$31,(IF(F306&gt;'admin BN40-100'!$C$30,'admin BN40-100'!$B$30,(IF(F306&gt;'admin BN40-100'!$C$29,'admin BN40-100'!$B$29,IF(F306="","",'admin BN40-100'!$B$28)))))))))))))))))))))))))))</f>
        <v/>
      </c>
      <c r="N306" s="12" t="str">
        <f>IF(ISBLANK(K306),"",IF(K306&gt;'admin BN40-100'!$D$6,"Trouble",IF(K306&gt;'admin BN40-100'!$E$6,"Safe",IF(K306&gt;'admin BN40-100'!$F$6,"Alert",IF(K306&gt;='admin BN40-100'!$G$6,"Danger","")))))</f>
        <v/>
      </c>
      <c r="O306" s="13" t="str">
        <f>IF(ISBLANK(L306),"",IF(L306&gt;'admin BN40-100'!$G$7,"Danger",IF(L306&gt;'admin BN40-100'!$F$7,"Alert",IF(L306&gt;='admin BN40-100'!$E$7,"Safe",""))))</f>
        <v/>
      </c>
      <c r="P306" s="14" t="str">
        <f>(IF(G306&gt;'admin BN40-100'!$C$23,'admin BN40-100'!$B$23,(IF(G306&gt;'admin BN40-100'!$C$22,'admin BN40-100'!$B$22,(IF(G306&gt;'admin BN40-100'!$C$21,'admin BN40-100'!$B$21,(IF(G306&gt;'admin BN40-100'!$C$20,'admin BN40-100'!$B$20,IF(G306&gt;'admin BN40-100'!$C$19,'admin BN40-100'!$B$19,"")))))))))</f>
        <v/>
      </c>
      <c r="Q306" s="14" t="str">
        <f t="shared" si="8"/>
        <v/>
      </c>
      <c r="R306" s="14">
        <f t="shared" si="9"/>
        <v>5</v>
      </c>
      <c r="S306" s="15" t="str">
        <f xml:space="preserve">
IF($R306&gt;0,"Fill in all required fields",
IF($I306&lt;40,"CLO not suitable for this sheet. Please check BN&lt;40 sheet",
IF($I306&gt;100,"CLO not suitable for this sheet. Please check BN &gt;100 sheet",
IF(ISERROR(VLOOKUP(Q306,'admin BN40-100'!J$6:M$89,4,FALSE)),"",VLOOKUP(Q306,'admin BN40-100'!J$6:M$89,4,FALSE)))))</f>
        <v>Fill in all required fields</v>
      </c>
    </row>
    <row r="307" spans="2:19" ht="15">
      <c r="B307" s="10">
        <v>302</v>
      </c>
      <c r="C307" s="41"/>
      <c r="D307" s="42"/>
      <c r="E307" s="42"/>
      <c r="F307" s="42"/>
      <c r="G307" s="42"/>
      <c r="H307" s="42"/>
      <c r="I307" s="42"/>
      <c r="J307" s="42"/>
      <c r="K307" s="42"/>
      <c r="L307" s="42"/>
      <c r="M307" s="11" t="str">
        <f>(IF(F307&gt;'admin BN40-100'!$C$41,'admin BN40-100'!$B$41,(IF(F307&gt;'admin BN40-100'!$C$40,'admin BN40-100'!$B$40,(IF(F307&gt;'admin BN40-100'!$C$39,'admin BN40-100'!$B$39,(IF(F307&gt;'admin BN40-100'!$C$38,'admin BN40-100'!$B$38,(IF(F307&gt;'admin BN40-100'!$C$37,'admin BN40-100'!$B$37,(IF(F307&gt;'admin BN40-100'!$C$36,'admin BN40-100'!$B$36,(IF(F307&gt;'admin BN40-100'!$C$35,'admin BN40-100'!$B$35,(IF(F307&gt;'admin BN40-100'!$C$34,'admin BN40-100'!$B$34,(IF(F307&gt;'admin BN40-100'!$C$33,'admin BN40-100'!$B$33,(IF(F307&gt;'admin BN40-100'!$C$32,'admin BN40-100'!$B$32,(IF(F307&gt;'admin BN40-100'!$C$31,'admin BN40-100'!$B$31,(IF(F307&gt;'admin BN40-100'!$C$30,'admin BN40-100'!$B$30,(IF(F307&gt;'admin BN40-100'!$C$29,'admin BN40-100'!$B$29,IF(F307="","",'admin BN40-100'!$B$28)))))))))))))))))))))))))))</f>
        <v/>
      </c>
      <c r="N307" s="12" t="str">
        <f>IF(ISBLANK(K307),"",IF(K307&gt;'admin BN40-100'!$D$6,"Trouble",IF(K307&gt;'admin BN40-100'!$E$6,"Safe",IF(K307&gt;'admin BN40-100'!$F$6,"Alert",IF(K307&gt;='admin BN40-100'!$G$6,"Danger","")))))</f>
        <v/>
      </c>
      <c r="O307" s="13" t="str">
        <f>IF(ISBLANK(L307),"",IF(L307&gt;'admin BN40-100'!$G$7,"Danger",IF(L307&gt;'admin BN40-100'!$F$7,"Alert",IF(L307&gt;='admin BN40-100'!$E$7,"Safe",""))))</f>
        <v/>
      </c>
      <c r="P307" s="14" t="str">
        <f>(IF(G307&gt;'admin BN40-100'!$C$23,'admin BN40-100'!$B$23,(IF(G307&gt;'admin BN40-100'!$C$22,'admin BN40-100'!$B$22,(IF(G307&gt;'admin BN40-100'!$C$21,'admin BN40-100'!$B$21,(IF(G307&gt;'admin BN40-100'!$C$20,'admin BN40-100'!$B$20,IF(G307&gt;'admin BN40-100'!$C$19,'admin BN40-100'!$B$19,"")))))))))</f>
        <v/>
      </c>
      <c r="Q307" s="14" t="str">
        <f t="shared" si="8"/>
        <v/>
      </c>
      <c r="R307" s="14">
        <f t="shared" si="9"/>
        <v>5</v>
      </c>
      <c r="S307" s="15" t="str">
        <f xml:space="preserve">
IF($R307&gt;0,"Fill in all required fields",
IF($I307&lt;40,"CLO not suitable for this sheet. Please check BN&lt;40 sheet",
IF($I307&gt;100,"CLO not suitable for this sheet. Please check BN &gt;100 sheet",
IF(ISERROR(VLOOKUP(Q307,'admin BN40-100'!J$6:M$89,4,FALSE)),"",VLOOKUP(Q307,'admin BN40-100'!J$6:M$89,4,FALSE)))))</f>
        <v>Fill in all required fields</v>
      </c>
    </row>
    <row r="308" spans="2:19" ht="15">
      <c r="B308" s="10">
        <v>303</v>
      </c>
      <c r="C308" s="41"/>
      <c r="D308" s="42"/>
      <c r="E308" s="42"/>
      <c r="F308" s="42"/>
      <c r="G308" s="42"/>
      <c r="H308" s="42"/>
      <c r="I308" s="42"/>
      <c r="J308" s="42"/>
      <c r="K308" s="42"/>
      <c r="L308" s="42"/>
      <c r="M308" s="11" t="str">
        <f>(IF(F308&gt;'admin BN40-100'!$C$41,'admin BN40-100'!$B$41,(IF(F308&gt;'admin BN40-100'!$C$40,'admin BN40-100'!$B$40,(IF(F308&gt;'admin BN40-100'!$C$39,'admin BN40-100'!$B$39,(IF(F308&gt;'admin BN40-100'!$C$38,'admin BN40-100'!$B$38,(IF(F308&gt;'admin BN40-100'!$C$37,'admin BN40-100'!$B$37,(IF(F308&gt;'admin BN40-100'!$C$36,'admin BN40-100'!$B$36,(IF(F308&gt;'admin BN40-100'!$C$35,'admin BN40-100'!$B$35,(IF(F308&gt;'admin BN40-100'!$C$34,'admin BN40-100'!$B$34,(IF(F308&gt;'admin BN40-100'!$C$33,'admin BN40-100'!$B$33,(IF(F308&gt;'admin BN40-100'!$C$32,'admin BN40-100'!$B$32,(IF(F308&gt;'admin BN40-100'!$C$31,'admin BN40-100'!$B$31,(IF(F308&gt;'admin BN40-100'!$C$30,'admin BN40-100'!$B$30,(IF(F308&gt;'admin BN40-100'!$C$29,'admin BN40-100'!$B$29,IF(F308="","",'admin BN40-100'!$B$28)))))))))))))))))))))))))))</f>
        <v/>
      </c>
      <c r="N308" s="12" t="str">
        <f>IF(ISBLANK(K308),"",IF(K308&gt;'admin BN40-100'!$D$6,"Trouble",IF(K308&gt;'admin BN40-100'!$E$6,"Safe",IF(K308&gt;'admin BN40-100'!$F$6,"Alert",IF(K308&gt;='admin BN40-100'!$G$6,"Danger","")))))</f>
        <v/>
      </c>
      <c r="O308" s="13" t="str">
        <f>IF(ISBLANK(L308),"",IF(L308&gt;'admin BN40-100'!$G$7,"Danger",IF(L308&gt;'admin BN40-100'!$F$7,"Alert",IF(L308&gt;='admin BN40-100'!$E$7,"Safe",""))))</f>
        <v/>
      </c>
      <c r="P308" s="14" t="str">
        <f>(IF(G308&gt;'admin BN40-100'!$C$23,'admin BN40-100'!$B$23,(IF(G308&gt;'admin BN40-100'!$C$22,'admin BN40-100'!$B$22,(IF(G308&gt;'admin BN40-100'!$C$21,'admin BN40-100'!$B$21,(IF(G308&gt;'admin BN40-100'!$C$20,'admin BN40-100'!$B$20,IF(G308&gt;'admin BN40-100'!$C$19,'admin BN40-100'!$B$19,"")))))))))</f>
        <v/>
      </c>
      <c r="Q308" s="14" t="str">
        <f t="shared" si="8"/>
        <v/>
      </c>
      <c r="R308" s="14">
        <f t="shared" si="9"/>
        <v>5</v>
      </c>
      <c r="S308" s="15" t="str">
        <f xml:space="preserve">
IF($R308&gt;0,"Fill in all required fields",
IF($I308&lt;40,"CLO not suitable for this sheet. Please check BN&lt;40 sheet",
IF($I308&gt;100,"CLO not suitable for this sheet. Please check BN &gt;100 sheet",
IF(ISERROR(VLOOKUP(Q308,'admin BN40-100'!J$6:M$89,4,FALSE)),"",VLOOKUP(Q308,'admin BN40-100'!J$6:M$89,4,FALSE)))))</f>
        <v>Fill in all required fields</v>
      </c>
    </row>
    <row r="309" spans="2:19" ht="15">
      <c r="B309" s="10">
        <v>304</v>
      </c>
      <c r="C309" s="41"/>
      <c r="D309" s="42"/>
      <c r="E309" s="42"/>
      <c r="F309" s="42"/>
      <c r="G309" s="42"/>
      <c r="H309" s="42"/>
      <c r="I309" s="42"/>
      <c r="J309" s="42"/>
      <c r="K309" s="42"/>
      <c r="L309" s="42"/>
      <c r="M309" s="11" t="str">
        <f>(IF(F309&gt;'admin BN40-100'!$C$41,'admin BN40-100'!$B$41,(IF(F309&gt;'admin BN40-100'!$C$40,'admin BN40-100'!$B$40,(IF(F309&gt;'admin BN40-100'!$C$39,'admin BN40-100'!$B$39,(IF(F309&gt;'admin BN40-100'!$C$38,'admin BN40-100'!$B$38,(IF(F309&gt;'admin BN40-100'!$C$37,'admin BN40-100'!$B$37,(IF(F309&gt;'admin BN40-100'!$C$36,'admin BN40-100'!$B$36,(IF(F309&gt;'admin BN40-100'!$C$35,'admin BN40-100'!$B$35,(IF(F309&gt;'admin BN40-100'!$C$34,'admin BN40-100'!$B$34,(IF(F309&gt;'admin BN40-100'!$C$33,'admin BN40-100'!$B$33,(IF(F309&gt;'admin BN40-100'!$C$32,'admin BN40-100'!$B$32,(IF(F309&gt;'admin BN40-100'!$C$31,'admin BN40-100'!$B$31,(IF(F309&gt;'admin BN40-100'!$C$30,'admin BN40-100'!$B$30,(IF(F309&gt;'admin BN40-100'!$C$29,'admin BN40-100'!$B$29,IF(F309="","",'admin BN40-100'!$B$28)))))))))))))))))))))))))))</f>
        <v/>
      </c>
      <c r="N309" s="12" t="str">
        <f>IF(ISBLANK(K309),"",IF(K309&gt;'admin BN40-100'!$D$6,"Trouble",IF(K309&gt;'admin BN40-100'!$E$6,"Safe",IF(K309&gt;'admin BN40-100'!$F$6,"Alert",IF(K309&gt;='admin BN40-100'!$G$6,"Danger","")))))</f>
        <v/>
      </c>
      <c r="O309" s="13" t="str">
        <f>IF(ISBLANK(L309),"",IF(L309&gt;'admin BN40-100'!$G$7,"Danger",IF(L309&gt;'admin BN40-100'!$F$7,"Alert",IF(L309&gt;='admin BN40-100'!$E$7,"Safe",""))))</f>
        <v/>
      </c>
      <c r="P309" s="14" t="str">
        <f>(IF(G309&gt;'admin BN40-100'!$C$23,'admin BN40-100'!$B$23,(IF(G309&gt;'admin BN40-100'!$C$22,'admin BN40-100'!$B$22,(IF(G309&gt;'admin BN40-100'!$C$21,'admin BN40-100'!$B$21,(IF(G309&gt;'admin BN40-100'!$C$20,'admin BN40-100'!$B$20,IF(G309&gt;'admin BN40-100'!$C$19,'admin BN40-100'!$B$19,"")))))))))</f>
        <v/>
      </c>
      <c r="Q309" s="14" t="str">
        <f t="shared" si="8"/>
        <v/>
      </c>
      <c r="R309" s="14">
        <f t="shared" si="9"/>
        <v>5</v>
      </c>
      <c r="S309" s="15" t="str">
        <f xml:space="preserve">
IF($R309&gt;0,"Fill in all required fields",
IF($I309&lt;40,"CLO not suitable for this sheet. Please check BN&lt;40 sheet",
IF($I309&gt;100,"CLO not suitable for this sheet. Please check BN &gt;100 sheet",
IF(ISERROR(VLOOKUP(Q309,'admin BN40-100'!J$6:M$89,4,FALSE)),"",VLOOKUP(Q309,'admin BN40-100'!J$6:M$89,4,FALSE)))))</f>
        <v>Fill in all required fields</v>
      </c>
    </row>
    <row r="310" spans="2:19" ht="15">
      <c r="B310" s="10">
        <v>305</v>
      </c>
      <c r="C310" s="41"/>
      <c r="D310" s="42"/>
      <c r="E310" s="42"/>
      <c r="F310" s="42"/>
      <c r="G310" s="42"/>
      <c r="H310" s="42"/>
      <c r="I310" s="42"/>
      <c r="J310" s="42"/>
      <c r="K310" s="42"/>
      <c r="L310" s="42"/>
      <c r="M310" s="11" t="str">
        <f>(IF(F310&gt;'admin BN40-100'!$C$41,'admin BN40-100'!$B$41,(IF(F310&gt;'admin BN40-100'!$C$40,'admin BN40-100'!$B$40,(IF(F310&gt;'admin BN40-100'!$C$39,'admin BN40-100'!$B$39,(IF(F310&gt;'admin BN40-100'!$C$38,'admin BN40-100'!$B$38,(IF(F310&gt;'admin BN40-100'!$C$37,'admin BN40-100'!$B$37,(IF(F310&gt;'admin BN40-100'!$C$36,'admin BN40-100'!$B$36,(IF(F310&gt;'admin BN40-100'!$C$35,'admin BN40-100'!$B$35,(IF(F310&gt;'admin BN40-100'!$C$34,'admin BN40-100'!$B$34,(IF(F310&gt;'admin BN40-100'!$C$33,'admin BN40-100'!$B$33,(IF(F310&gt;'admin BN40-100'!$C$32,'admin BN40-100'!$B$32,(IF(F310&gt;'admin BN40-100'!$C$31,'admin BN40-100'!$B$31,(IF(F310&gt;'admin BN40-100'!$C$30,'admin BN40-100'!$B$30,(IF(F310&gt;'admin BN40-100'!$C$29,'admin BN40-100'!$B$29,IF(F310="","",'admin BN40-100'!$B$28)))))))))))))))))))))))))))</f>
        <v/>
      </c>
      <c r="N310" s="12" t="str">
        <f>IF(ISBLANK(K310),"",IF(K310&gt;'admin BN40-100'!$D$6,"Trouble",IF(K310&gt;'admin BN40-100'!$E$6,"Safe",IF(K310&gt;'admin BN40-100'!$F$6,"Alert",IF(K310&gt;='admin BN40-100'!$G$6,"Danger","")))))</f>
        <v/>
      </c>
      <c r="O310" s="13" t="str">
        <f>IF(ISBLANK(L310),"",IF(L310&gt;'admin BN40-100'!$G$7,"Danger",IF(L310&gt;'admin BN40-100'!$F$7,"Alert",IF(L310&gt;='admin BN40-100'!$E$7,"Safe",""))))</f>
        <v/>
      </c>
      <c r="P310" s="14" t="str">
        <f>(IF(G310&gt;'admin BN40-100'!$C$23,'admin BN40-100'!$B$23,(IF(G310&gt;'admin BN40-100'!$C$22,'admin BN40-100'!$B$22,(IF(G310&gt;'admin BN40-100'!$C$21,'admin BN40-100'!$B$21,(IF(G310&gt;'admin BN40-100'!$C$20,'admin BN40-100'!$B$20,IF(G310&gt;'admin BN40-100'!$C$19,'admin BN40-100'!$B$19,"")))))))))</f>
        <v/>
      </c>
      <c r="Q310" s="14" t="str">
        <f t="shared" si="8"/>
        <v/>
      </c>
      <c r="R310" s="14">
        <f t="shared" si="9"/>
        <v>5</v>
      </c>
      <c r="S310" s="15" t="str">
        <f xml:space="preserve">
IF($R310&gt;0,"Fill in all required fields",
IF($I310&lt;40,"CLO not suitable for this sheet. Please check BN&lt;40 sheet",
IF($I310&gt;100,"CLO not suitable for this sheet. Please check BN &gt;100 sheet",
IF(ISERROR(VLOOKUP(Q310,'admin BN40-100'!J$6:M$89,4,FALSE)),"",VLOOKUP(Q310,'admin BN40-100'!J$6:M$89,4,FALSE)))))</f>
        <v>Fill in all required fields</v>
      </c>
    </row>
    <row r="311" spans="2:19" ht="15">
      <c r="B311" s="10">
        <v>306</v>
      </c>
      <c r="C311" s="41"/>
      <c r="D311" s="42"/>
      <c r="E311" s="42"/>
      <c r="F311" s="42"/>
      <c r="G311" s="42"/>
      <c r="H311" s="42"/>
      <c r="I311" s="42"/>
      <c r="J311" s="42"/>
      <c r="K311" s="42"/>
      <c r="L311" s="42"/>
      <c r="M311" s="11" t="str">
        <f>(IF(F311&gt;'admin BN40-100'!$C$41,'admin BN40-100'!$B$41,(IF(F311&gt;'admin BN40-100'!$C$40,'admin BN40-100'!$B$40,(IF(F311&gt;'admin BN40-100'!$C$39,'admin BN40-100'!$B$39,(IF(F311&gt;'admin BN40-100'!$C$38,'admin BN40-100'!$B$38,(IF(F311&gt;'admin BN40-100'!$C$37,'admin BN40-100'!$B$37,(IF(F311&gt;'admin BN40-100'!$C$36,'admin BN40-100'!$B$36,(IF(F311&gt;'admin BN40-100'!$C$35,'admin BN40-100'!$B$35,(IF(F311&gt;'admin BN40-100'!$C$34,'admin BN40-100'!$B$34,(IF(F311&gt;'admin BN40-100'!$C$33,'admin BN40-100'!$B$33,(IF(F311&gt;'admin BN40-100'!$C$32,'admin BN40-100'!$B$32,(IF(F311&gt;'admin BN40-100'!$C$31,'admin BN40-100'!$B$31,(IF(F311&gt;'admin BN40-100'!$C$30,'admin BN40-100'!$B$30,(IF(F311&gt;'admin BN40-100'!$C$29,'admin BN40-100'!$B$29,IF(F311="","",'admin BN40-100'!$B$28)))))))))))))))))))))))))))</f>
        <v/>
      </c>
      <c r="N311" s="12" t="str">
        <f>IF(ISBLANK(K311),"",IF(K311&gt;'admin BN40-100'!$D$6,"Trouble",IF(K311&gt;'admin BN40-100'!$E$6,"Safe",IF(K311&gt;'admin BN40-100'!$F$6,"Alert",IF(K311&gt;='admin BN40-100'!$G$6,"Danger","")))))</f>
        <v/>
      </c>
      <c r="O311" s="13" t="str">
        <f>IF(ISBLANK(L311),"",IF(L311&gt;'admin BN40-100'!$G$7,"Danger",IF(L311&gt;'admin BN40-100'!$F$7,"Alert",IF(L311&gt;='admin BN40-100'!$E$7,"Safe",""))))</f>
        <v/>
      </c>
      <c r="P311" s="14" t="str">
        <f>(IF(G311&gt;'admin BN40-100'!$C$23,'admin BN40-100'!$B$23,(IF(G311&gt;'admin BN40-100'!$C$22,'admin BN40-100'!$B$22,(IF(G311&gt;'admin BN40-100'!$C$21,'admin BN40-100'!$B$21,(IF(G311&gt;'admin BN40-100'!$C$20,'admin BN40-100'!$B$20,IF(G311&gt;'admin BN40-100'!$C$19,'admin BN40-100'!$B$19,"")))))))))</f>
        <v/>
      </c>
      <c r="Q311" s="14" t="str">
        <f t="shared" si="8"/>
        <v/>
      </c>
      <c r="R311" s="14">
        <f t="shared" si="9"/>
        <v>5</v>
      </c>
      <c r="S311" s="15" t="str">
        <f xml:space="preserve">
IF($R311&gt;0,"Fill in all required fields",
IF($I311&lt;40,"CLO not suitable for this sheet. Please check BN&lt;40 sheet",
IF($I311&gt;100,"CLO not suitable for this sheet. Please check BN &gt;100 sheet",
IF(ISERROR(VLOOKUP(Q311,'admin BN40-100'!J$6:M$89,4,FALSE)),"",VLOOKUP(Q311,'admin BN40-100'!J$6:M$89,4,FALSE)))))</f>
        <v>Fill in all required fields</v>
      </c>
    </row>
    <row r="312" spans="2:19" ht="15">
      <c r="B312" s="10">
        <v>307</v>
      </c>
      <c r="C312" s="41"/>
      <c r="D312" s="42"/>
      <c r="E312" s="42"/>
      <c r="F312" s="42"/>
      <c r="G312" s="42"/>
      <c r="H312" s="42"/>
      <c r="I312" s="42"/>
      <c r="J312" s="42"/>
      <c r="K312" s="42"/>
      <c r="L312" s="42"/>
      <c r="M312" s="11" t="str">
        <f>(IF(F312&gt;'admin BN40-100'!$C$41,'admin BN40-100'!$B$41,(IF(F312&gt;'admin BN40-100'!$C$40,'admin BN40-100'!$B$40,(IF(F312&gt;'admin BN40-100'!$C$39,'admin BN40-100'!$B$39,(IF(F312&gt;'admin BN40-100'!$C$38,'admin BN40-100'!$B$38,(IF(F312&gt;'admin BN40-100'!$C$37,'admin BN40-100'!$B$37,(IF(F312&gt;'admin BN40-100'!$C$36,'admin BN40-100'!$B$36,(IF(F312&gt;'admin BN40-100'!$C$35,'admin BN40-100'!$B$35,(IF(F312&gt;'admin BN40-100'!$C$34,'admin BN40-100'!$B$34,(IF(F312&gt;'admin BN40-100'!$C$33,'admin BN40-100'!$B$33,(IF(F312&gt;'admin BN40-100'!$C$32,'admin BN40-100'!$B$32,(IF(F312&gt;'admin BN40-100'!$C$31,'admin BN40-100'!$B$31,(IF(F312&gt;'admin BN40-100'!$C$30,'admin BN40-100'!$B$30,(IF(F312&gt;'admin BN40-100'!$C$29,'admin BN40-100'!$B$29,IF(F312="","",'admin BN40-100'!$B$28)))))))))))))))))))))))))))</f>
        <v/>
      </c>
      <c r="N312" s="12" t="str">
        <f>IF(ISBLANK(K312),"",IF(K312&gt;'admin BN40-100'!$D$6,"Trouble",IF(K312&gt;'admin BN40-100'!$E$6,"Safe",IF(K312&gt;'admin BN40-100'!$F$6,"Alert",IF(K312&gt;='admin BN40-100'!$G$6,"Danger","")))))</f>
        <v/>
      </c>
      <c r="O312" s="13" t="str">
        <f>IF(ISBLANK(L312),"",IF(L312&gt;'admin BN40-100'!$G$7,"Danger",IF(L312&gt;'admin BN40-100'!$F$7,"Alert",IF(L312&gt;='admin BN40-100'!$E$7,"Safe",""))))</f>
        <v/>
      </c>
      <c r="P312" s="14" t="str">
        <f>(IF(G312&gt;'admin BN40-100'!$C$23,'admin BN40-100'!$B$23,(IF(G312&gt;'admin BN40-100'!$C$22,'admin BN40-100'!$B$22,(IF(G312&gt;'admin BN40-100'!$C$21,'admin BN40-100'!$B$21,(IF(G312&gt;'admin BN40-100'!$C$20,'admin BN40-100'!$B$20,IF(G312&gt;'admin BN40-100'!$C$19,'admin BN40-100'!$B$19,"")))))))))</f>
        <v/>
      </c>
      <c r="Q312" s="14" t="str">
        <f t="shared" si="8"/>
        <v/>
      </c>
      <c r="R312" s="14">
        <f t="shared" si="9"/>
        <v>5</v>
      </c>
      <c r="S312" s="15" t="str">
        <f xml:space="preserve">
IF($R312&gt;0,"Fill in all required fields",
IF($I312&lt;40,"CLO not suitable for this sheet. Please check BN&lt;40 sheet",
IF($I312&gt;100,"CLO not suitable for this sheet. Please check BN &gt;100 sheet",
IF(ISERROR(VLOOKUP(Q312,'admin BN40-100'!J$6:M$89,4,FALSE)),"",VLOOKUP(Q312,'admin BN40-100'!J$6:M$89,4,FALSE)))))</f>
        <v>Fill in all required fields</v>
      </c>
    </row>
    <row r="313" spans="2:19" ht="15">
      <c r="B313" s="10">
        <v>308</v>
      </c>
      <c r="C313" s="41"/>
      <c r="D313" s="42"/>
      <c r="E313" s="42"/>
      <c r="F313" s="42"/>
      <c r="G313" s="42"/>
      <c r="H313" s="42"/>
      <c r="I313" s="42"/>
      <c r="J313" s="42"/>
      <c r="K313" s="42"/>
      <c r="L313" s="42"/>
      <c r="M313" s="11" t="str">
        <f>(IF(F313&gt;'admin BN40-100'!$C$41,'admin BN40-100'!$B$41,(IF(F313&gt;'admin BN40-100'!$C$40,'admin BN40-100'!$B$40,(IF(F313&gt;'admin BN40-100'!$C$39,'admin BN40-100'!$B$39,(IF(F313&gt;'admin BN40-100'!$C$38,'admin BN40-100'!$B$38,(IF(F313&gt;'admin BN40-100'!$C$37,'admin BN40-100'!$B$37,(IF(F313&gt;'admin BN40-100'!$C$36,'admin BN40-100'!$B$36,(IF(F313&gt;'admin BN40-100'!$C$35,'admin BN40-100'!$B$35,(IF(F313&gt;'admin BN40-100'!$C$34,'admin BN40-100'!$B$34,(IF(F313&gt;'admin BN40-100'!$C$33,'admin BN40-100'!$B$33,(IF(F313&gt;'admin BN40-100'!$C$32,'admin BN40-100'!$B$32,(IF(F313&gt;'admin BN40-100'!$C$31,'admin BN40-100'!$B$31,(IF(F313&gt;'admin BN40-100'!$C$30,'admin BN40-100'!$B$30,(IF(F313&gt;'admin BN40-100'!$C$29,'admin BN40-100'!$B$29,IF(F313="","",'admin BN40-100'!$B$28)))))))))))))))))))))))))))</f>
        <v/>
      </c>
      <c r="N313" s="12" t="str">
        <f>IF(ISBLANK(K313),"",IF(K313&gt;'admin BN40-100'!$D$6,"Trouble",IF(K313&gt;'admin BN40-100'!$E$6,"Safe",IF(K313&gt;'admin BN40-100'!$F$6,"Alert",IF(K313&gt;='admin BN40-100'!$G$6,"Danger","")))))</f>
        <v/>
      </c>
      <c r="O313" s="13" t="str">
        <f>IF(ISBLANK(L313),"",IF(L313&gt;'admin BN40-100'!$G$7,"Danger",IF(L313&gt;'admin BN40-100'!$F$7,"Alert",IF(L313&gt;='admin BN40-100'!$E$7,"Safe",""))))</f>
        <v/>
      </c>
      <c r="P313" s="14" t="str">
        <f>(IF(G313&gt;'admin BN40-100'!$C$23,'admin BN40-100'!$B$23,(IF(G313&gt;'admin BN40-100'!$C$22,'admin BN40-100'!$B$22,(IF(G313&gt;'admin BN40-100'!$C$21,'admin BN40-100'!$B$21,(IF(G313&gt;'admin BN40-100'!$C$20,'admin BN40-100'!$B$20,IF(G313&gt;'admin BN40-100'!$C$19,'admin BN40-100'!$B$19,"")))))))))</f>
        <v/>
      </c>
      <c r="Q313" s="14" t="str">
        <f t="shared" si="8"/>
        <v/>
      </c>
      <c r="R313" s="14">
        <f t="shared" si="9"/>
        <v>5</v>
      </c>
      <c r="S313" s="15" t="str">
        <f xml:space="preserve">
IF($R313&gt;0,"Fill in all required fields",
IF($I313&lt;40,"CLO not suitable for this sheet. Please check BN&lt;40 sheet",
IF($I313&gt;100,"CLO not suitable for this sheet. Please check BN &gt;100 sheet",
IF(ISERROR(VLOOKUP(Q313,'admin BN40-100'!J$6:M$89,4,FALSE)),"",VLOOKUP(Q313,'admin BN40-100'!J$6:M$89,4,FALSE)))))</f>
        <v>Fill in all required fields</v>
      </c>
    </row>
    <row r="314" spans="2:19" ht="15">
      <c r="B314" s="10">
        <v>309</v>
      </c>
      <c r="C314" s="41"/>
      <c r="D314" s="42"/>
      <c r="E314" s="42"/>
      <c r="F314" s="42"/>
      <c r="G314" s="42"/>
      <c r="H314" s="42"/>
      <c r="I314" s="42"/>
      <c r="J314" s="42"/>
      <c r="K314" s="42"/>
      <c r="L314" s="42"/>
      <c r="M314" s="11" t="str">
        <f>(IF(F314&gt;'admin BN40-100'!$C$41,'admin BN40-100'!$B$41,(IF(F314&gt;'admin BN40-100'!$C$40,'admin BN40-100'!$B$40,(IF(F314&gt;'admin BN40-100'!$C$39,'admin BN40-100'!$B$39,(IF(F314&gt;'admin BN40-100'!$C$38,'admin BN40-100'!$B$38,(IF(F314&gt;'admin BN40-100'!$C$37,'admin BN40-100'!$B$37,(IF(F314&gt;'admin BN40-100'!$C$36,'admin BN40-100'!$B$36,(IF(F314&gt;'admin BN40-100'!$C$35,'admin BN40-100'!$B$35,(IF(F314&gt;'admin BN40-100'!$C$34,'admin BN40-100'!$B$34,(IF(F314&gt;'admin BN40-100'!$C$33,'admin BN40-100'!$B$33,(IF(F314&gt;'admin BN40-100'!$C$32,'admin BN40-100'!$B$32,(IF(F314&gt;'admin BN40-100'!$C$31,'admin BN40-100'!$B$31,(IF(F314&gt;'admin BN40-100'!$C$30,'admin BN40-100'!$B$30,(IF(F314&gt;'admin BN40-100'!$C$29,'admin BN40-100'!$B$29,IF(F314="","",'admin BN40-100'!$B$28)))))))))))))))))))))))))))</f>
        <v/>
      </c>
      <c r="N314" s="12" t="str">
        <f>IF(ISBLANK(K314),"",IF(K314&gt;'admin BN40-100'!$D$6,"Trouble",IF(K314&gt;'admin BN40-100'!$E$6,"Safe",IF(K314&gt;'admin BN40-100'!$F$6,"Alert",IF(K314&gt;='admin BN40-100'!$G$6,"Danger","")))))</f>
        <v/>
      </c>
      <c r="O314" s="13" t="str">
        <f>IF(ISBLANK(L314),"",IF(L314&gt;'admin BN40-100'!$G$7,"Danger",IF(L314&gt;'admin BN40-100'!$F$7,"Alert",IF(L314&gt;='admin BN40-100'!$E$7,"Safe",""))))</f>
        <v/>
      </c>
      <c r="P314" s="14" t="str">
        <f>(IF(G314&gt;'admin BN40-100'!$C$23,'admin BN40-100'!$B$23,(IF(G314&gt;'admin BN40-100'!$C$22,'admin BN40-100'!$B$22,(IF(G314&gt;'admin BN40-100'!$C$21,'admin BN40-100'!$B$21,(IF(G314&gt;'admin BN40-100'!$C$20,'admin BN40-100'!$B$20,IF(G314&gt;'admin BN40-100'!$C$19,'admin BN40-100'!$B$19,"")))))))))</f>
        <v/>
      </c>
      <c r="Q314" s="14" t="str">
        <f t="shared" si="8"/>
        <v/>
      </c>
      <c r="R314" s="14">
        <f t="shared" si="9"/>
        <v>5</v>
      </c>
      <c r="S314" s="15" t="str">
        <f xml:space="preserve">
IF($R314&gt;0,"Fill in all required fields",
IF($I314&lt;40,"CLO not suitable for this sheet. Please check BN&lt;40 sheet",
IF($I314&gt;100,"CLO not suitable for this sheet. Please check BN &gt;100 sheet",
IF(ISERROR(VLOOKUP(Q314,'admin BN40-100'!J$6:M$89,4,FALSE)),"",VLOOKUP(Q314,'admin BN40-100'!J$6:M$89,4,FALSE)))))</f>
        <v>Fill in all required fields</v>
      </c>
    </row>
    <row r="315" spans="2:19" ht="15">
      <c r="B315" s="10">
        <v>310</v>
      </c>
      <c r="C315" s="41"/>
      <c r="D315" s="42"/>
      <c r="E315" s="42"/>
      <c r="F315" s="42"/>
      <c r="G315" s="42"/>
      <c r="H315" s="42"/>
      <c r="I315" s="42"/>
      <c r="J315" s="42"/>
      <c r="K315" s="42"/>
      <c r="L315" s="42"/>
      <c r="M315" s="11" t="str">
        <f>(IF(F315&gt;'admin BN40-100'!$C$41,'admin BN40-100'!$B$41,(IF(F315&gt;'admin BN40-100'!$C$40,'admin BN40-100'!$B$40,(IF(F315&gt;'admin BN40-100'!$C$39,'admin BN40-100'!$B$39,(IF(F315&gt;'admin BN40-100'!$C$38,'admin BN40-100'!$B$38,(IF(F315&gt;'admin BN40-100'!$C$37,'admin BN40-100'!$B$37,(IF(F315&gt;'admin BN40-100'!$C$36,'admin BN40-100'!$B$36,(IF(F315&gt;'admin BN40-100'!$C$35,'admin BN40-100'!$B$35,(IF(F315&gt;'admin BN40-100'!$C$34,'admin BN40-100'!$B$34,(IF(F315&gt;'admin BN40-100'!$C$33,'admin BN40-100'!$B$33,(IF(F315&gt;'admin BN40-100'!$C$32,'admin BN40-100'!$B$32,(IF(F315&gt;'admin BN40-100'!$C$31,'admin BN40-100'!$B$31,(IF(F315&gt;'admin BN40-100'!$C$30,'admin BN40-100'!$B$30,(IF(F315&gt;'admin BN40-100'!$C$29,'admin BN40-100'!$B$29,IF(F315="","",'admin BN40-100'!$B$28)))))))))))))))))))))))))))</f>
        <v/>
      </c>
      <c r="N315" s="12" t="str">
        <f>IF(ISBLANK(K315),"",IF(K315&gt;'admin BN40-100'!$D$6,"Trouble",IF(K315&gt;'admin BN40-100'!$E$6,"Safe",IF(K315&gt;'admin BN40-100'!$F$6,"Alert",IF(K315&gt;='admin BN40-100'!$G$6,"Danger","")))))</f>
        <v/>
      </c>
      <c r="O315" s="13" t="str">
        <f>IF(ISBLANK(L315),"",IF(L315&gt;'admin BN40-100'!$G$7,"Danger",IF(L315&gt;'admin BN40-100'!$F$7,"Alert",IF(L315&gt;='admin BN40-100'!$E$7,"Safe",""))))</f>
        <v/>
      </c>
      <c r="P315" s="14" t="str">
        <f>(IF(G315&gt;'admin BN40-100'!$C$23,'admin BN40-100'!$B$23,(IF(G315&gt;'admin BN40-100'!$C$22,'admin BN40-100'!$B$22,(IF(G315&gt;'admin BN40-100'!$C$21,'admin BN40-100'!$B$21,(IF(G315&gt;'admin BN40-100'!$C$20,'admin BN40-100'!$B$20,IF(G315&gt;'admin BN40-100'!$C$19,'admin BN40-100'!$B$19,"")))))))))</f>
        <v/>
      </c>
      <c r="Q315" s="14" t="str">
        <f t="shared" si="8"/>
        <v/>
      </c>
      <c r="R315" s="14">
        <f t="shared" si="9"/>
        <v>5</v>
      </c>
      <c r="S315" s="15" t="str">
        <f xml:space="preserve">
IF($R315&gt;0,"Fill in all required fields",
IF($I315&lt;40,"CLO not suitable for this sheet. Please check BN&lt;40 sheet",
IF($I315&gt;100,"CLO not suitable for this sheet. Please check BN &gt;100 sheet",
IF(ISERROR(VLOOKUP(Q315,'admin BN40-100'!J$6:M$89,4,FALSE)),"",VLOOKUP(Q315,'admin BN40-100'!J$6:M$89,4,FALSE)))))</f>
        <v>Fill in all required fields</v>
      </c>
    </row>
    <row r="316" spans="2:19" ht="15">
      <c r="B316" s="10">
        <v>311</v>
      </c>
      <c r="C316" s="41"/>
      <c r="D316" s="42"/>
      <c r="E316" s="42"/>
      <c r="F316" s="42"/>
      <c r="G316" s="42"/>
      <c r="H316" s="42"/>
      <c r="I316" s="42"/>
      <c r="J316" s="42"/>
      <c r="K316" s="42"/>
      <c r="L316" s="42"/>
      <c r="M316" s="11" t="str">
        <f>(IF(F316&gt;'admin BN40-100'!$C$41,'admin BN40-100'!$B$41,(IF(F316&gt;'admin BN40-100'!$C$40,'admin BN40-100'!$B$40,(IF(F316&gt;'admin BN40-100'!$C$39,'admin BN40-100'!$B$39,(IF(F316&gt;'admin BN40-100'!$C$38,'admin BN40-100'!$B$38,(IF(F316&gt;'admin BN40-100'!$C$37,'admin BN40-100'!$B$37,(IF(F316&gt;'admin BN40-100'!$C$36,'admin BN40-100'!$B$36,(IF(F316&gt;'admin BN40-100'!$C$35,'admin BN40-100'!$B$35,(IF(F316&gt;'admin BN40-100'!$C$34,'admin BN40-100'!$B$34,(IF(F316&gt;'admin BN40-100'!$C$33,'admin BN40-100'!$B$33,(IF(F316&gt;'admin BN40-100'!$C$32,'admin BN40-100'!$B$32,(IF(F316&gt;'admin BN40-100'!$C$31,'admin BN40-100'!$B$31,(IF(F316&gt;'admin BN40-100'!$C$30,'admin BN40-100'!$B$30,(IF(F316&gt;'admin BN40-100'!$C$29,'admin BN40-100'!$B$29,IF(F316="","",'admin BN40-100'!$B$28)))))))))))))))))))))))))))</f>
        <v/>
      </c>
      <c r="N316" s="12" t="str">
        <f>IF(ISBLANK(K316),"",IF(K316&gt;'admin BN40-100'!$D$6,"Trouble",IF(K316&gt;'admin BN40-100'!$E$6,"Safe",IF(K316&gt;'admin BN40-100'!$F$6,"Alert",IF(K316&gt;='admin BN40-100'!$G$6,"Danger","")))))</f>
        <v/>
      </c>
      <c r="O316" s="13" t="str">
        <f>IF(ISBLANK(L316),"",IF(L316&gt;'admin BN40-100'!$G$7,"Danger",IF(L316&gt;'admin BN40-100'!$F$7,"Alert",IF(L316&gt;='admin BN40-100'!$E$7,"Safe",""))))</f>
        <v/>
      </c>
      <c r="P316" s="14" t="str">
        <f>(IF(G316&gt;'admin BN40-100'!$C$23,'admin BN40-100'!$B$23,(IF(G316&gt;'admin BN40-100'!$C$22,'admin BN40-100'!$B$22,(IF(G316&gt;'admin BN40-100'!$C$21,'admin BN40-100'!$B$21,(IF(G316&gt;'admin BN40-100'!$C$20,'admin BN40-100'!$B$20,IF(G316&gt;'admin BN40-100'!$C$19,'admin BN40-100'!$B$19,"")))))))))</f>
        <v/>
      </c>
      <c r="Q316" s="14" t="str">
        <f t="shared" si="8"/>
        <v/>
      </c>
      <c r="R316" s="14">
        <f t="shared" si="9"/>
        <v>5</v>
      </c>
      <c r="S316" s="15" t="str">
        <f xml:space="preserve">
IF($R316&gt;0,"Fill in all required fields",
IF($I316&lt;40,"CLO not suitable for this sheet. Please check BN&lt;40 sheet",
IF($I316&gt;100,"CLO not suitable for this sheet. Please check BN &gt;100 sheet",
IF(ISERROR(VLOOKUP(Q316,'admin BN40-100'!J$6:M$89,4,FALSE)),"",VLOOKUP(Q316,'admin BN40-100'!J$6:M$89,4,FALSE)))))</f>
        <v>Fill in all required fields</v>
      </c>
    </row>
    <row r="317" spans="2:19" ht="15">
      <c r="B317" s="10">
        <v>312</v>
      </c>
      <c r="C317" s="41"/>
      <c r="D317" s="42"/>
      <c r="E317" s="42"/>
      <c r="F317" s="42"/>
      <c r="G317" s="42"/>
      <c r="H317" s="42"/>
      <c r="I317" s="42"/>
      <c r="J317" s="42"/>
      <c r="K317" s="42"/>
      <c r="L317" s="42"/>
      <c r="M317" s="11" t="str">
        <f>(IF(F317&gt;'admin BN40-100'!$C$41,'admin BN40-100'!$B$41,(IF(F317&gt;'admin BN40-100'!$C$40,'admin BN40-100'!$B$40,(IF(F317&gt;'admin BN40-100'!$C$39,'admin BN40-100'!$B$39,(IF(F317&gt;'admin BN40-100'!$C$38,'admin BN40-100'!$B$38,(IF(F317&gt;'admin BN40-100'!$C$37,'admin BN40-100'!$B$37,(IF(F317&gt;'admin BN40-100'!$C$36,'admin BN40-100'!$B$36,(IF(F317&gt;'admin BN40-100'!$C$35,'admin BN40-100'!$B$35,(IF(F317&gt;'admin BN40-100'!$C$34,'admin BN40-100'!$B$34,(IF(F317&gt;'admin BN40-100'!$C$33,'admin BN40-100'!$B$33,(IF(F317&gt;'admin BN40-100'!$C$32,'admin BN40-100'!$B$32,(IF(F317&gt;'admin BN40-100'!$C$31,'admin BN40-100'!$B$31,(IF(F317&gt;'admin BN40-100'!$C$30,'admin BN40-100'!$B$30,(IF(F317&gt;'admin BN40-100'!$C$29,'admin BN40-100'!$B$29,IF(F317="","",'admin BN40-100'!$B$28)))))))))))))))))))))))))))</f>
        <v/>
      </c>
      <c r="N317" s="12" t="str">
        <f>IF(ISBLANK(K317),"",IF(K317&gt;'admin BN40-100'!$D$6,"Trouble",IF(K317&gt;'admin BN40-100'!$E$6,"Safe",IF(K317&gt;'admin BN40-100'!$F$6,"Alert",IF(K317&gt;='admin BN40-100'!$G$6,"Danger","")))))</f>
        <v/>
      </c>
      <c r="O317" s="13" t="str">
        <f>IF(ISBLANK(L317),"",IF(L317&gt;'admin BN40-100'!$G$7,"Danger",IF(L317&gt;'admin BN40-100'!$F$7,"Alert",IF(L317&gt;='admin BN40-100'!$E$7,"Safe",""))))</f>
        <v/>
      </c>
      <c r="P317" s="14" t="str">
        <f>(IF(G317&gt;'admin BN40-100'!$C$23,'admin BN40-100'!$B$23,(IF(G317&gt;'admin BN40-100'!$C$22,'admin BN40-100'!$B$22,(IF(G317&gt;'admin BN40-100'!$C$21,'admin BN40-100'!$B$21,(IF(G317&gt;'admin BN40-100'!$C$20,'admin BN40-100'!$B$20,IF(G317&gt;'admin BN40-100'!$C$19,'admin BN40-100'!$B$19,"")))))))))</f>
        <v/>
      </c>
      <c r="Q317" s="14" t="str">
        <f t="shared" si="8"/>
        <v/>
      </c>
      <c r="R317" s="14">
        <f t="shared" si="9"/>
        <v>5</v>
      </c>
      <c r="S317" s="15" t="str">
        <f xml:space="preserve">
IF($R317&gt;0,"Fill in all required fields",
IF($I317&lt;40,"CLO not suitable for this sheet. Please check BN&lt;40 sheet",
IF($I317&gt;100,"CLO not suitable for this sheet. Please check BN &gt;100 sheet",
IF(ISERROR(VLOOKUP(Q317,'admin BN40-100'!J$6:M$89,4,FALSE)),"",VLOOKUP(Q317,'admin BN40-100'!J$6:M$89,4,FALSE)))))</f>
        <v>Fill in all required fields</v>
      </c>
    </row>
    <row r="318" spans="2:19" ht="15">
      <c r="B318" s="10">
        <v>313</v>
      </c>
      <c r="C318" s="41"/>
      <c r="D318" s="42"/>
      <c r="E318" s="42"/>
      <c r="F318" s="42"/>
      <c r="G318" s="42"/>
      <c r="H318" s="42"/>
      <c r="I318" s="42"/>
      <c r="J318" s="42"/>
      <c r="K318" s="42"/>
      <c r="L318" s="42"/>
      <c r="M318" s="11" t="str">
        <f>(IF(F318&gt;'admin BN40-100'!$C$41,'admin BN40-100'!$B$41,(IF(F318&gt;'admin BN40-100'!$C$40,'admin BN40-100'!$B$40,(IF(F318&gt;'admin BN40-100'!$C$39,'admin BN40-100'!$B$39,(IF(F318&gt;'admin BN40-100'!$C$38,'admin BN40-100'!$B$38,(IF(F318&gt;'admin BN40-100'!$C$37,'admin BN40-100'!$B$37,(IF(F318&gt;'admin BN40-100'!$C$36,'admin BN40-100'!$B$36,(IF(F318&gt;'admin BN40-100'!$C$35,'admin BN40-100'!$B$35,(IF(F318&gt;'admin BN40-100'!$C$34,'admin BN40-100'!$B$34,(IF(F318&gt;'admin BN40-100'!$C$33,'admin BN40-100'!$B$33,(IF(F318&gt;'admin BN40-100'!$C$32,'admin BN40-100'!$B$32,(IF(F318&gt;'admin BN40-100'!$C$31,'admin BN40-100'!$B$31,(IF(F318&gt;'admin BN40-100'!$C$30,'admin BN40-100'!$B$30,(IF(F318&gt;'admin BN40-100'!$C$29,'admin BN40-100'!$B$29,IF(F318="","",'admin BN40-100'!$B$28)))))))))))))))))))))))))))</f>
        <v/>
      </c>
      <c r="N318" s="12" t="str">
        <f>IF(ISBLANK(K318),"",IF(K318&gt;'admin BN40-100'!$D$6,"Trouble",IF(K318&gt;'admin BN40-100'!$E$6,"Safe",IF(K318&gt;'admin BN40-100'!$F$6,"Alert",IF(K318&gt;='admin BN40-100'!$G$6,"Danger","")))))</f>
        <v/>
      </c>
      <c r="O318" s="13" t="str">
        <f>IF(ISBLANK(L318),"",IF(L318&gt;'admin BN40-100'!$G$7,"Danger",IF(L318&gt;'admin BN40-100'!$F$7,"Alert",IF(L318&gt;='admin BN40-100'!$E$7,"Safe",""))))</f>
        <v/>
      </c>
      <c r="P318" s="14" t="str">
        <f>(IF(G318&gt;'admin BN40-100'!$C$23,'admin BN40-100'!$B$23,(IF(G318&gt;'admin BN40-100'!$C$22,'admin BN40-100'!$B$22,(IF(G318&gt;'admin BN40-100'!$C$21,'admin BN40-100'!$B$21,(IF(G318&gt;'admin BN40-100'!$C$20,'admin BN40-100'!$B$20,IF(G318&gt;'admin BN40-100'!$C$19,'admin BN40-100'!$B$19,"")))))))))</f>
        <v/>
      </c>
      <c r="Q318" s="14" t="str">
        <f t="shared" si="8"/>
        <v/>
      </c>
      <c r="R318" s="14">
        <f t="shared" si="9"/>
        <v>5</v>
      </c>
      <c r="S318" s="15" t="str">
        <f xml:space="preserve">
IF($R318&gt;0,"Fill in all required fields",
IF($I318&lt;40,"CLO not suitable for this sheet. Please check BN&lt;40 sheet",
IF($I318&gt;100,"CLO not suitable for this sheet. Please check BN &gt;100 sheet",
IF(ISERROR(VLOOKUP(Q318,'admin BN40-100'!J$6:M$89,4,FALSE)),"",VLOOKUP(Q318,'admin BN40-100'!J$6:M$89,4,FALSE)))))</f>
        <v>Fill in all required fields</v>
      </c>
    </row>
    <row r="319" spans="2:19" ht="15">
      <c r="B319" s="10">
        <v>314</v>
      </c>
      <c r="C319" s="41"/>
      <c r="D319" s="42"/>
      <c r="E319" s="42"/>
      <c r="F319" s="42"/>
      <c r="G319" s="42"/>
      <c r="H319" s="42"/>
      <c r="I319" s="42"/>
      <c r="J319" s="42"/>
      <c r="K319" s="42"/>
      <c r="L319" s="42"/>
      <c r="M319" s="11" t="str">
        <f>(IF(F319&gt;'admin BN40-100'!$C$41,'admin BN40-100'!$B$41,(IF(F319&gt;'admin BN40-100'!$C$40,'admin BN40-100'!$B$40,(IF(F319&gt;'admin BN40-100'!$C$39,'admin BN40-100'!$B$39,(IF(F319&gt;'admin BN40-100'!$C$38,'admin BN40-100'!$B$38,(IF(F319&gt;'admin BN40-100'!$C$37,'admin BN40-100'!$B$37,(IF(F319&gt;'admin BN40-100'!$C$36,'admin BN40-100'!$B$36,(IF(F319&gt;'admin BN40-100'!$C$35,'admin BN40-100'!$B$35,(IF(F319&gt;'admin BN40-100'!$C$34,'admin BN40-100'!$B$34,(IF(F319&gt;'admin BN40-100'!$C$33,'admin BN40-100'!$B$33,(IF(F319&gt;'admin BN40-100'!$C$32,'admin BN40-100'!$B$32,(IF(F319&gt;'admin BN40-100'!$C$31,'admin BN40-100'!$B$31,(IF(F319&gt;'admin BN40-100'!$C$30,'admin BN40-100'!$B$30,(IF(F319&gt;'admin BN40-100'!$C$29,'admin BN40-100'!$B$29,IF(F319="","",'admin BN40-100'!$B$28)))))))))))))))))))))))))))</f>
        <v/>
      </c>
      <c r="N319" s="12" t="str">
        <f>IF(ISBLANK(K319),"",IF(K319&gt;'admin BN40-100'!$D$6,"Trouble",IF(K319&gt;'admin BN40-100'!$E$6,"Safe",IF(K319&gt;'admin BN40-100'!$F$6,"Alert",IF(K319&gt;='admin BN40-100'!$G$6,"Danger","")))))</f>
        <v/>
      </c>
      <c r="O319" s="13" t="str">
        <f>IF(ISBLANK(L319),"",IF(L319&gt;'admin BN40-100'!$G$7,"Danger",IF(L319&gt;'admin BN40-100'!$F$7,"Alert",IF(L319&gt;='admin BN40-100'!$E$7,"Safe",""))))</f>
        <v/>
      </c>
      <c r="P319" s="14" t="str">
        <f>(IF(G319&gt;'admin BN40-100'!$C$23,'admin BN40-100'!$B$23,(IF(G319&gt;'admin BN40-100'!$C$22,'admin BN40-100'!$B$22,(IF(G319&gt;'admin BN40-100'!$C$21,'admin BN40-100'!$B$21,(IF(G319&gt;'admin BN40-100'!$C$20,'admin BN40-100'!$B$20,IF(G319&gt;'admin BN40-100'!$C$19,'admin BN40-100'!$B$19,"")))))))))</f>
        <v/>
      </c>
      <c r="Q319" s="14" t="str">
        <f t="shared" si="8"/>
        <v/>
      </c>
      <c r="R319" s="14">
        <f t="shared" si="9"/>
        <v>5</v>
      </c>
      <c r="S319" s="15" t="str">
        <f xml:space="preserve">
IF($R319&gt;0,"Fill in all required fields",
IF($I319&lt;40,"CLO not suitable for this sheet. Please check BN&lt;40 sheet",
IF($I319&gt;100,"CLO not suitable for this sheet. Please check BN &gt;100 sheet",
IF(ISERROR(VLOOKUP(Q319,'admin BN40-100'!J$6:M$89,4,FALSE)),"",VLOOKUP(Q319,'admin BN40-100'!J$6:M$89,4,FALSE)))))</f>
        <v>Fill in all required fields</v>
      </c>
    </row>
    <row r="320" spans="2:19" ht="15">
      <c r="B320" s="10">
        <v>315</v>
      </c>
      <c r="C320" s="41"/>
      <c r="D320" s="42"/>
      <c r="E320" s="42"/>
      <c r="F320" s="42"/>
      <c r="G320" s="42"/>
      <c r="H320" s="42"/>
      <c r="I320" s="42"/>
      <c r="J320" s="42"/>
      <c r="K320" s="42"/>
      <c r="L320" s="42"/>
      <c r="M320" s="11" t="str">
        <f>(IF(F320&gt;'admin BN40-100'!$C$41,'admin BN40-100'!$B$41,(IF(F320&gt;'admin BN40-100'!$C$40,'admin BN40-100'!$B$40,(IF(F320&gt;'admin BN40-100'!$C$39,'admin BN40-100'!$B$39,(IF(F320&gt;'admin BN40-100'!$C$38,'admin BN40-100'!$B$38,(IF(F320&gt;'admin BN40-100'!$C$37,'admin BN40-100'!$B$37,(IF(F320&gt;'admin BN40-100'!$C$36,'admin BN40-100'!$B$36,(IF(F320&gt;'admin BN40-100'!$C$35,'admin BN40-100'!$B$35,(IF(F320&gt;'admin BN40-100'!$C$34,'admin BN40-100'!$B$34,(IF(F320&gt;'admin BN40-100'!$C$33,'admin BN40-100'!$B$33,(IF(F320&gt;'admin BN40-100'!$C$32,'admin BN40-100'!$B$32,(IF(F320&gt;'admin BN40-100'!$C$31,'admin BN40-100'!$B$31,(IF(F320&gt;'admin BN40-100'!$C$30,'admin BN40-100'!$B$30,(IF(F320&gt;'admin BN40-100'!$C$29,'admin BN40-100'!$B$29,IF(F320="","",'admin BN40-100'!$B$28)))))))))))))))))))))))))))</f>
        <v/>
      </c>
      <c r="N320" s="12" t="str">
        <f>IF(ISBLANK(K320),"",IF(K320&gt;'admin BN40-100'!$D$6,"Trouble",IF(K320&gt;'admin BN40-100'!$E$6,"Safe",IF(K320&gt;'admin BN40-100'!$F$6,"Alert",IF(K320&gt;='admin BN40-100'!$G$6,"Danger","")))))</f>
        <v/>
      </c>
      <c r="O320" s="13" t="str">
        <f>IF(ISBLANK(L320),"",IF(L320&gt;'admin BN40-100'!$G$7,"Danger",IF(L320&gt;'admin BN40-100'!$F$7,"Alert",IF(L320&gt;='admin BN40-100'!$E$7,"Safe",""))))</f>
        <v/>
      </c>
      <c r="P320" s="14" t="str">
        <f>(IF(G320&gt;'admin BN40-100'!$C$23,'admin BN40-100'!$B$23,(IF(G320&gt;'admin BN40-100'!$C$22,'admin BN40-100'!$B$22,(IF(G320&gt;'admin BN40-100'!$C$21,'admin BN40-100'!$B$21,(IF(G320&gt;'admin BN40-100'!$C$20,'admin BN40-100'!$B$20,IF(G320&gt;'admin BN40-100'!$C$19,'admin BN40-100'!$B$19,"")))))))))</f>
        <v/>
      </c>
      <c r="Q320" s="14" t="str">
        <f t="shared" si="8"/>
        <v/>
      </c>
      <c r="R320" s="14">
        <f t="shared" si="9"/>
        <v>5</v>
      </c>
      <c r="S320" s="15" t="str">
        <f xml:space="preserve">
IF($R320&gt;0,"Fill in all required fields",
IF($I320&lt;40,"CLO not suitable for this sheet. Please check BN&lt;40 sheet",
IF($I320&gt;100,"CLO not suitable for this sheet. Please check BN &gt;100 sheet",
IF(ISERROR(VLOOKUP(Q320,'admin BN40-100'!J$6:M$89,4,FALSE)),"",VLOOKUP(Q320,'admin BN40-100'!J$6:M$89,4,FALSE)))))</f>
        <v>Fill in all required fields</v>
      </c>
    </row>
    <row r="321" spans="2:19" ht="15">
      <c r="B321" s="10">
        <v>316</v>
      </c>
      <c r="C321" s="41"/>
      <c r="D321" s="42"/>
      <c r="E321" s="42"/>
      <c r="F321" s="42"/>
      <c r="G321" s="42"/>
      <c r="H321" s="42"/>
      <c r="I321" s="42"/>
      <c r="J321" s="42"/>
      <c r="K321" s="42"/>
      <c r="L321" s="42"/>
      <c r="M321" s="11" t="str">
        <f>(IF(F321&gt;'admin BN40-100'!$C$41,'admin BN40-100'!$B$41,(IF(F321&gt;'admin BN40-100'!$C$40,'admin BN40-100'!$B$40,(IF(F321&gt;'admin BN40-100'!$C$39,'admin BN40-100'!$B$39,(IF(F321&gt;'admin BN40-100'!$C$38,'admin BN40-100'!$B$38,(IF(F321&gt;'admin BN40-100'!$C$37,'admin BN40-100'!$B$37,(IF(F321&gt;'admin BN40-100'!$C$36,'admin BN40-100'!$B$36,(IF(F321&gt;'admin BN40-100'!$C$35,'admin BN40-100'!$B$35,(IF(F321&gt;'admin BN40-100'!$C$34,'admin BN40-100'!$B$34,(IF(F321&gt;'admin BN40-100'!$C$33,'admin BN40-100'!$B$33,(IF(F321&gt;'admin BN40-100'!$C$32,'admin BN40-100'!$B$32,(IF(F321&gt;'admin BN40-100'!$C$31,'admin BN40-100'!$B$31,(IF(F321&gt;'admin BN40-100'!$C$30,'admin BN40-100'!$B$30,(IF(F321&gt;'admin BN40-100'!$C$29,'admin BN40-100'!$B$29,IF(F321="","",'admin BN40-100'!$B$28)))))))))))))))))))))))))))</f>
        <v/>
      </c>
      <c r="N321" s="12" t="str">
        <f>IF(ISBLANK(K321),"",IF(K321&gt;'admin BN40-100'!$D$6,"Trouble",IF(K321&gt;'admin BN40-100'!$E$6,"Safe",IF(K321&gt;'admin BN40-100'!$F$6,"Alert",IF(K321&gt;='admin BN40-100'!$G$6,"Danger","")))))</f>
        <v/>
      </c>
      <c r="O321" s="13" t="str">
        <f>IF(ISBLANK(L321),"",IF(L321&gt;'admin BN40-100'!$G$7,"Danger",IF(L321&gt;'admin BN40-100'!$F$7,"Alert",IF(L321&gt;='admin BN40-100'!$E$7,"Safe",""))))</f>
        <v/>
      </c>
      <c r="P321" s="14" t="str">
        <f>(IF(G321&gt;'admin BN40-100'!$C$23,'admin BN40-100'!$B$23,(IF(G321&gt;'admin BN40-100'!$C$22,'admin BN40-100'!$B$22,(IF(G321&gt;'admin BN40-100'!$C$21,'admin BN40-100'!$B$21,(IF(G321&gt;'admin BN40-100'!$C$20,'admin BN40-100'!$B$20,IF(G321&gt;'admin BN40-100'!$C$19,'admin BN40-100'!$B$19,"")))))))))</f>
        <v/>
      </c>
      <c r="Q321" s="14" t="str">
        <f t="shared" si="8"/>
        <v/>
      </c>
      <c r="R321" s="14">
        <f t="shared" si="9"/>
        <v>5</v>
      </c>
      <c r="S321" s="15" t="str">
        <f xml:space="preserve">
IF($R321&gt;0,"Fill in all required fields",
IF($I321&lt;40,"CLO not suitable for this sheet. Please check BN&lt;40 sheet",
IF($I321&gt;100,"CLO not suitable for this sheet. Please check BN &gt;100 sheet",
IF(ISERROR(VLOOKUP(Q321,'admin BN40-100'!J$6:M$89,4,FALSE)),"",VLOOKUP(Q321,'admin BN40-100'!J$6:M$89,4,FALSE)))))</f>
        <v>Fill in all required fields</v>
      </c>
    </row>
    <row r="322" spans="2:19" ht="15">
      <c r="B322" s="10">
        <v>317</v>
      </c>
      <c r="C322" s="41"/>
      <c r="D322" s="42"/>
      <c r="E322" s="42"/>
      <c r="F322" s="42"/>
      <c r="G322" s="42"/>
      <c r="H322" s="42"/>
      <c r="I322" s="42"/>
      <c r="J322" s="42"/>
      <c r="K322" s="42"/>
      <c r="L322" s="42"/>
      <c r="M322" s="11" t="str">
        <f>(IF(F322&gt;'admin BN40-100'!$C$41,'admin BN40-100'!$B$41,(IF(F322&gt;'admin BN40-100'!$C$40,'admin BN40-100'!$B$40,(IF(F322&gt;'admin BN40-100'!$C$39,'admin BN40-100'!$B$39,(IF(F322&gt;'admin BN40-100'!$C$38,'admin BN40-100'!$B$38,(IF(F322&gt;'admin BN40-100'!$C$37,'admin BN40-100'!$B$37,(IF(F322&gt;'admin BN40-100'!$C$36,'admin BN40-100'!$B$36,(IF(F322&gt;'admin BN40-100'!$C$35,'admin BN40-100'!$B$35,(IF(F322&gt;'admin BN40-100'!$C$34,'admin BN40-100'!$B$34,(IF(F322&gt;'admin BN40-100'!$C$33,'admin BN40-100'!$B$33,(IF(F322&gt;'admin BN40-100'!$C$32,'admin BN40-100'!$B$32,(IF(F322&gt;'admin BN40-100'!$C$31,'admin BN40-100'!$B$31,(IF(F322&gt;'admin BN40-100'!$C$30,'admin BN40-100'!$B$30,(IF(F322&gt;'admin BN40-100'!$C$29,'admin BN40-100'!$B$29,IF(F322="","",'admin BN40-100'!$B$28)))))))))))))))))))))))))))</f>
        <v/>
      </c>
      <c r="N322" s="12" t="str">
        <f>IF(ISBLANK(K322),"",IF(K322&gt;'admin BN40-100'!$D$6,"Trouble",IF(K322&gt;'admin BN40-100'!$E$6,"Safe",IF(K322&gt;'admin BN40-100'!$F$6,"Alert",IF(K322&gt;='admin BN40-100'!$G$6,"Danger","")))))</f>
        <v/>
      </c>
      <c r="O322" s="13" t="str">
        <f>IF(ISBLANK(L322),"",IF(L322&gt;'admin BN40-100'!$G$7,"Danger",IF(L322&gt;'admin BN40-100'!$F$7,"Alert",IF(L322&gt;='admin BN40-100'!$E$7,"Safe",""))))</f>
        <v/>
      </c>
      <c r="P322" s="14" t="str">
        <f>(IF(G322&gt;'admin BN40-100'!$C$23,'admin BN40-100'!$B$23,(IF(G322&gt;'admin BN40-100'!$C$22,'admin BN40-100'!$B$22,(IF(G322&gt;'admin BN40-100'!$C$21,'admin BN40-100'!$B$21,(IF(G322&gt;'admin BN40-100'!$C$20,'admin BN40-100'!$B$20,IF(G322&gt;'admin BN40-100'!$C$19,'admin BN40-100'!$B$19,"")))))))))</f>
        <v/>
      </c>
      <c r="Q322" s="14" t="str">
        <f t="shared" si="8"/>
        <v/>
      </c>
      <c r="R322" s="14">
        <f t="shared" si="9"/>
        <v>5</v>
      </c>
      <c r="S322" s="15" t="str">
        <f xml:space="preserve">
IF($R322&gt;0,"Fill in all required fields",
IF($I322&lt;40,"CLO not suitable for this sheet. Please check BN&lt;40 sheet",
IF($I322&gt;100,"CLO not suitable for this sheet. Please check BN &gt;100 sheet",
IF(ISERROR(VLOOKUP(Q322,'admin BN40-100'!J$6:M$89,4,FALSE)),"",VLOOKUP(Q322,'admin BN40-100'!J$6:M$89,4,FALSE)))))</f>
        <v>Fill in all required fields</v>
      </c>
    </row>
    <row r="323" spans="2:19" ht="15">
      <c r="B323" s="10">
        <v>318</v>
      </c>
      <c r="C323" s="41"/>
      <c r="D323" s="42"/>
      <c r="E323" s="42"/>
      <c r="F323" s="42"/>
      <c r="G323" s="42"/>
      <c r="H323" s="42"/>
      <c r="I323" s="42"/>
      <c r="J323" s="42"/>
      <c r="K323" s="42"/>
      <c r="L323" s="42"/>
      <c r="M323" s="11" t="str">
        <f>(IF(F323&gt;'admin BN40-100'!$C$41,'admin BN40-100'!$B$41,(IF(F323&gt;'admin BN40-100'!$C$40,'admin BN40-100'!$B$40,(IF(F323&gt;'admin BN40-100'!$C$39,'admin BN40-100'!$B$39,(IF(F323&gt;'admin BN40-100'!$C$38,'admin BN40-100'!$B$38,(IF(F323&gt;'admin BN40-100'!$C$37,'admin BN40-100'!$B$37,(IF(F323&gt;'admin BN40-100'!$C$36,'admin BN40-100'!$B$36,(IF(F323&gt;'admin BN40-100'!$C$35,'admin BN40-100'!$B$35,(IF(F323&gt;'admin BN40-100'!$C$34,'admin BN40-100'!$B$34,(IF(F323&gt;'admin BN40-100'!$C$33,'admin BN40-100'!$B$33,(IF(F323&gt;'admin BN40-100'!$C$32,'admin BN40-100'!$B$32,(IF(F323&gt;'admin BN40-100'!$C$31,'admin BN40-100'!$B$31,(IF(F323&gt;'admin BN40-100'!$C$30,'admin BN40-100'!$B$30,(IF(F323&gt;'admin BN40-100'!$C$29,'admin BN40-100'!$B$29,IF(F323="","",'admin BN40-100'!$B$28)))))))))))))))))))))))))))</f>
        <v/>
      </c>
      <c r="N323" s="12" t="str">
        <f>IF(ISBLANK(K323),"",IF(K323&gt;'admin BN40-100'!$D$6,"Trouble",IF(K323&gt;'admin BN40-100'!$E$6,"Safe",IF(K323&gt;'admin BN40-100'!$F$6,"Alert",IF(K323&gt;='admin BN40-100'!$G$6,"Danger","")))))</f>
        <v/>
      </c>
      <c r="O323" s="13" t="str">
        <f>IF(ISBLANK(L323),"",IF(L323&gt;'admin BN40-100'!$G$7,"Danger",IF(L323&gt;'admin BN40-100'!$F$7,"Alert",IF(L323&gt;='admin BN40-100'!$E$7,"Safe",""))))</f>
        <v/>
      </c>
      <c r="P323" s="14" t="str">
        <f>(IF(G323&gt;'admin BN40-100'!$C$23,'admin BN40-100'!$B$23,(IF(G323&gt;'admin BN40-100'!$C$22,'admin BN40-100'!$B$22,(IF(G323&gt;'admin BN40-100'!$C$21,'admin BN40-100'!$B$21,(IF(G323&gt;'admin BN40-100'!$C$20,'admin BN40-100'!$B$20,IF(G323&gt;'admin BN40-100'!$C$19,'admin BN40-100'!$B$19,"")))))))))</f>
        <v/>
      </c>
      <c r="Q323" s="14" t="str">
        <f t="shared" si="8"/>
        <v/>
      </c>
      <c r="R323" s="14">
        <f t="shared" si="9"/>
        <v>5</v>
      </c>
      <c r="S323" s="15" t="str">
        <f xml:space="preserve">
IF($R323&gt;0,"Fill in all required fields",
IF($I323&lt;40,"CLO not suitable for this sheet. Please check BN&lt;40 sheet",
IF($I323&gt;100,"CLO not suitable for this sheet. Please check BN &gt;100 sheet",
IF(ISERROR(VLOOKUP(Q323,'admin BN40-100'!J$6:M$89,4,FALSE)),"",VLOOKUP(Q323,'admin BN40-100'!J$6:M$89,4,FALSE)))))</f>
        <v>Fill in all required fields</v>
      </c>
    </row>
    <row r="324" spans="2:19" ht="15">
      <c r="B324" s="10">
        <v>319</v>
      </c>
      <c r="C324" s="41"/>
      <c r="D324" s="42"/>
      <c r="E324" s="42"/>
      <c r="F324" s="42"/>
      <c r="G324" s="42"/>
      <c r="H324" s="42"/>
      <c r="I324" s="42"/>
      <c r="J324" s="42"/>
      <c r="K324" s="42"/>
      <c r="L324" s="42"/>
      <c r="M324" s="11" t="str">
        <f>(IF(F324&gt;'admin BN40-100'!$C$41,'admin BN40-100'!$B$41,(IF(F324&gt;'admin BN40-100'!$C$40,'admin BN40-100'!$B$40,(IF(F324&gt;'admin BN40-100'!$C$39,'admin BN40-100'!$B$39,(IF(F324&gt;'admin BN40-100'!$C$38,'admin BN40-100'!$B$38,(IF(F324&gt;'admin BN40-100'!$C$37,'admin BN40-100'!$B$37,(IF(F324&gt;'admin BN40-100'!$C$36,'admin BN40-100'!$B$36,(IF(F324&gt;'admin BN40-100'!$C$35,'admin BN40-100'!$B$35,(IF(F324&gt;'admin BN40-100'!$C$34,'admin BN40-100'!$B$34,(IF(F324&gt;'admin BN40-100'!$C$33,'admin BN40-100'!$B$33,(IF(F324&gt;'admin BN40-100'!$C$32,'admin BN40-100'!$B$32,(IF(F324&gt;'admin BN40-100'!$C$31,'admin BN40-100'!$B$31,(IF(F324&gt;'admin BN40-100'!$C$30,'admin BN40-100'!$B$30,(IF(F324&gt;'admin BN40-100'!$C$29,'admin BN40-100'!$B$29,IF(F324="","",'admin BN40-100'!$B$28)))))))))))))))))))))))))))</f>
        <v/>
      </c>
      <c r="N324" s="12" t="str">
        <f>IF(ISBLANK(K324),"",IF(K324&gt;'admin BN40-100'!$D$6,"Trouble",IF(K324&gt;'admin BN40-100'!$E$6,"Safe",IF(K324&gt;'admin BN40-100'!$F$6,"Alert",IF(K324&gt;='admin BN40-100'!$G$6,"Danger","")))))</f>
        <v/>
      </c>
      <c r="O324" s="13" t="str">
        <f>IF(ISBLANK(L324),"",IF(L324&gt;'admin BN40-100'!$G$7,"Danger",IF(L324&gt;'admin BN40-100'!$F$7,"Alert",IF(L324&gt;='admin BN40-100'!$E$7,"Safe",""))))</f>
        <v/>
      </c>
      <c r="P324" s="14" t="str">
        <f>(IF(G324&gt;'admin BN40-100'!$C$23,'admin BN40-100'!$B$23,(IF(G324&gt;'admin BN40-100'!$C$22,'admin BN40-100'!$B$22,(IF(G324&gt;'admin BN40-100'!$C$21,'admin BN40-100'!$B$21,(IF(G324&gt;'admin BN40-100'!$C$20,'admin BN40-100'!$B$20,IF(G324&gt;'admin BN40-100'!$C$19,'admin BN40-100'!$B$19,"")))))))))</f>
        <v/>
      </c>
      <c r="Q324" s="14" t="str">
        <f t="shared" si="8"/>
        <v/>
      </c>
      <c r="R324" s="14">
        <f t="shared" si="9"/>
        <v>5</v>
      </c>
      <c r="S324" s="15" t="str">
        <f xml:space="preserve">
IF($R324&gt;0,"Fill in all required fields",
IF($I324&lt;40,"CLO not suitable for this sheet. Please check BN&lt;40 sheet",
IF($I324&gt;100,"CLO not suitable for this sheet. Please check BN &gt;100 sheet",
IF(ISERROR(VLOOKUP(Q324,'admin BN40-100'!J$6:M$89,4,FALSE)),"",VLOOKUP(Q324,'admin BN40-100'!J$6:M$89,4,FALSE)))))</f>
        <v>Fill in all required fields</v>
      </c>
    </row>
    <row r="325" spans="2:19" ht="15">
      <c r="B325" s="10">
        <v>320</v>
      </c>
      <c r="C325" s="41"/>
      <c r="D325" s="42"/>
      <c r="E325" s="42"/>
      <c r="F325" s="42"/>
      <c r="G325" s="42"/>
      <c r="H325" s="42"/>
      <c r="I325" s="42"/>
      <c r="J325" s="42"/>
      <c r="K325" s="42"/>
      <c r="L325" s="42"/>
      <c r="M325" s="11" t="str">
        <f>(IF(F325&gt;'admin BN40-100'!$C$41,'admin BN40-100'!$B$41,(IF(F325&gt;'admin BN40-100'!$C$40,'admin BN40-100'!$B$40,(IF(F325&gt;'admin BN40-100'!$C$39,'admin BN40-100'!$B$39,(IF(F325&gt;'admin BN40-100'!$C$38,'admin BN40-100'!$B$38,(IF(F325&gt;'admin BN40-100'!$C$37,'admin BN40-100'!$B$37,(IF(F325&gt;'admin BN40-100'!$C$36,'admin BN40-100'!$B$36,(IF(F325&gt;'admin BN40-100'!$C$35,'admin BN40-100'!$B$35,(IF(F325&gt;'admin BN40-100'!$C$34,'admin BN40-100'!$B$34,(IF(F325&gt;'admin BN40-100'!$C$33,'admin BN40-100'!$B$33,(IF(F325&gt;'admin BN40-100'!$C$32,'admin BN40-100'!$B$32,(IF(F325&gt;'admin BN40-100'!$C$31,'admin BN40-100'!$B$31,(IF(F325&gt;'admin BN40-100'!$C$30,'admin BN40-100'!$B$30,(IF(F325&gt;'admin BN40-100'!$C$29,'admin BN40-100'!$B$29,IF(F325="","",'admin BN40-100'!$B$28)))))))))))))))))))))))))))</f>
        <v/>
      </c>
      <c r="N325" s="12" t="str">
        <f>IF(ISBLANK(K325),"",IF(K325&gt;'admin BN40-100'!$D$6,"Trouble",IF(K325&gt;'admin BN40-100'!$E$6,"Safe",IF(K325&gt;'admin BN40-100'!$F$6,"Alert",IF(K325&gt;='admin BN40-100'!$G$6,"Danger","")))))</f>
        <v/>
      </c>
      <c r="O325" s="13" t="str">
        <f>IF(ISBLANK(L325),"",IF(L325&gt;'admin BN40-100'!$G$7,"Danger",IF(L325&gt;'admin BN40-100'!$F$7,"Alert",IF(L325&gt;='admin BN40-100'!$E$7,"Safe",""))))</f>
        <v/>
      </c>
      <c r="P325" s="14" t="str">
        <f>(IF(G325&gt;'admin BN40-100'!$C$23,'admin BN40-100'!$B$23,(IF(G325&gt;'admin BN40-100'!$C$22,'admin BN40-100'!$B$22,(IF(G325&gt;'admin BN40-100'!$C$21,'admin BN40-100'!$B$21,(IF(G325&gt;'admin BN40-100'!$C$20,'admin BN40-100'!$B$20,IF(G325&gt;'admin BN40-100'!$C$19,'admin BN40-100'!$B$19,"")))))))))</f>
        <v/>
      </c>
      <c r="Q325" s="14" t="str">
        <f t="shared" si="8"/>
        <v/>
      </c>
      <c r="R325" s="14">
        <f t="shared" si="9"/>
        <v>5</v>
      </c>
      <c r="S325" s="15" t="str">
        <f xml:space="preserve">
IF($R325&gt;0,"Fill in all required fields",
IF($I325&lt;40,"CLO not suitable for this sheet. Please check BN&lt;40 sheet",
IF($I325&gt;100,"CLO not suitable for this sheet. Please check BN &gt;100 sheet",
IF(ISERROR(VLOOKUP(Q325,'admin BN40-100'!J$6:M$89,4,FALSE)),"",VLOOKUP(Q325,'admin BN40-100'!J$6:M$89,4,FALSE)))))</f>
        <v>Fill in all required fields</v>
      </c>
    </row>
    <row r="326" spans="2:19" ht="15">
      <c r="B326" s="10">
        <v>321</v>
      </c>
      <c r="C326" s="41"/>
      <c r="D326" s="42"/>
      <c r="E326" s="42"/>
      <c r="F326" s="42"/>
      <c r="G326" s="42"/>
      <c r="H326" s="42"/>
      <c r="I326" s="42"/>
      <c r="J326" s="42"/>
      <c r="K326" s="42"/>
      <c r="L326" s="42"/>
      <c r="M326" s="11" t="str">
        <f>(IF(F326&gt;'admin BN40-100'!$C$41,'admin BN40-100'!$B$41,(IF(F326&gt;'admin BN40-100'!$C$40,'admin BN40-100'!$B$40,(IF(F326&gt;'admin BN40-100'!$C$39,'admin BN40-100'!$B$39,(IF(F326&gt;'admin BN40-100'!$C$38,'admin BN40-100'!$B$38,(IF(F326&gt;'admin BN40-100'!$C$37,'admin BN40-100'!$B$37,(IF(F326&gt;'admin BN40-100'!$C$36,'admin BN40-100'!$B$36,(IF(F326&gt;'admin BN40-100'!$C$35,'admin BN40-100'!$B$35,(IF(F326&gt;'admin BN40-100'!$C$34,'admin BN40-100'!$B$34,(IF(F326&gt;'admin BN40-100'!$C$33,'admin BN40-100'!$B$33,(IF(F326&gt;'admin BN40-100'!$C$32,'admin BN40-100'!$B$32,(IF(F326&gt;'admin BN40-100'!$C$31,'admin BN40-100'!$B$31,(IF(F326&gt;'admin BN40-100'!$C$30,'admin BN40-100'!$B$30,(IF(F326&gt;'admin BN40-100'!$C$29,'admin BN40-100'!$B$29,IF(F326="","",'admin BN40-100'!$B$28)))))))))))))))))))))))))))</f>
        <v/>
      </c>
      <c r="N326" s="12" t="str">
        <f>IF(ISBLANK(K326),"",IF(K326&gt;'admin BN40-100'!$D$6,"Trouble",IF(K326&gt;'admin BN40-100'!$E$6,"Safe",IF(K326&gt;'admin BN40-100'!$F$6,"Alert",IF(K326&gt;='admin BN40-100'!$G$6,"Danger","")))))</f>
        <v/>
      </c>
      <c r="O326" s="13" t="str">
        <f>IF(ISBLANK(L326),"",IF(L326&gt;'admin BN40-100'!$G$7,"Danger",IF(L326&gt;'admin BN40-100'!$F$7,"Alert",IF(L326&gt;='admin BN40-100'!$E$7,"Safe",""))))</f>
        <v/>
      </c>
      <c r="P326" s="14" t="str">
        <f>(IF(G326&gt;'admin BN40-100'!$C$23,'admin BN40-100'!$B$23,(IF(G326&gt;'admin BN40-100'!$C$22,'admin BN40-100'!$B$22,(IF(G326&gt;'admin BN40-100'!$C$21,'admin BN40-100'!$B$21,(IF(G326&gt;'admin BN40-100'!$C$20,'admin BN40-100'!$B$20,IF(G326&gt;'admin BN40-100'!$C$19,'admin BN40-100'!$B$19,"")))))))))</f>
        <v/>
      </c>
      <c r="Q326" s="14" t="str">
        <f t="shared" si="8"/>
        <v/>
      </c>
      <c r="R326" s="14">
        <f t="shared" si="9"/>
        <v>5</v>
      </c>
      <c r="S326" s="15" t="str">
        <f xml:space="preserve">
IF($R326&gt;0,"Fill in all required fields",
IF($I326&lt;40,"CLO not suitable for this sheet. Please check BN&lt;40 sheet",
IF($I326&gt;100,"CLO not suitable for this sheet. Please check BN &gt;100 sheet",
IF(ISERROR(VLOOKUP(Q326,'admin BN40-100'!J$6:M$89,4,FALSE)),"",VLOOKUP(Q326,'admin BN40-100'!J$6:M$89,4,FALSE)))))</f>
        <v>Fill in all required fields</v>
      </c>
    </row>
    <row r="327" spans="2:19" ht="15">
      <c r="B327" s="10">
        <v>322</v>
      </c>
      <c r="C327" s="41"/>
      <c r="D327" s="42"/>
      <c r="E327" s="42"/>
      <c r="F327" s="42"/>
      <c r="G327" s="42"/>
      <c r="H327" s="42"/>
      <c r="I327" s="42"/>
      <c r="J327" s="42"/>
      <c r="K327" s="42"/>
      <c r="L327" s="42"/>
      <c r="M327" s="11" t="str">
        <f>(IF(F327&gt;'admin BN40-100'!$C$41,'admin BN40-100'!$B$41,(IF(F327&gt;'admin BN40-100'!$C$40,'admin BN40-100'!$B$40,(IF(F327&gt;'admin BN40-100'!$C$39,'admin BN40-100'!$B$39,(IF(F327&gt;'admin BN40-100'!$C$38,'admin BN40-100'!$B$38,(IF(F327&gt;'admin BN40-100'!$C$37,'admin BN40-100'!$B$37,(IF(F327&gt;'admin BN40-100'!$C$36,'admin BN40-100'!$B$36,(IF(F327&gt;'admin BN40-100'!$C$35,'admin BN40-100'!$B$35,(IF(F327&gt;'admin BN40-100'!$C$34,'admin BN40-100'!$B$34,(IF(F327&gt;'admin BN40-100'!$C$33,'admin BN40-100'!$B$33,(IF(F327&gt;'admin BN40-100'!$C$32,'admin BN40-100'!$B$32,(IF(F327&gt;'admin BN40-100'!$C$31,'admin BN40-100'!$B$31,(IF(F327&gt;'admin BN40-100'!$C$30,'admin BN40-100'!$B$30,(IF(F327&gt;'admin BN40-100'!$C$29,'admin BN40-100'!$B$29,IF(F327="","",'admin BN40-100'!$B$28)))))))))))))))))))))))))))</f>
        <v/>
      </c>
      <c r="N327" s="12" t="str">
        <f>IF(ISBLANK(K327),"",IF(K327&gt;'admin BN40-100'!$D$6,"Trouble",IF(K327&gt;'admin BN40-100'!$E$6,"Safe",IF(K327&gt;'admin BN40-100'!$F$6,"Alert",IF(K327&gt;='admin BN40-100'!$G$6,"Danger","")))))</f>
        <v/>
      </c>
      <c r="O327" s="13" t="str">
        <f>IF(ISBLANK(L327),"",IF(L327&gt;'admin BN40-100'!$G$7,"Danger",IF(L327&gt;'admin BN40-100'!$F$7,"Alert",IF(L327&gt;='admin BN40-100'!$E$7,"Safe",""))))</f>
        <v/>
      </c>
      <c r="P327" s="14" t="str">
        <f>(IF(G327&gt;'admin BN40-100'!$C$23,'admin BN40-100'!$B$23,(IF(G327&gt;'admin BN40-100'!$C$22,'admin BN40-100'!$B$22,(IF(G327&gt;'admin BN40-100'!$C$21,'admin BN40-100'!$B$21,(IF(G327&gt;'admin BN40-100'!$C$20,'admin BN40-100'!$B$20,IF(G327&gt;'admin BN40-100'!$C$19,'admin BN40-100'!$B$19,"")))))))))</f>
        <v/>
      </c>
      <c r="Q327" s="14" t="str">
        <f t="shared" ref="Q327:Q390" si="10">N327&amp;O327&amp;P327</f>
        <v/>
      </c>
      <c r="R327" s="14">
        <f t="shared" ref="R327:R390" si="11">SUM(
COUNTIF($F327,""),
COUNTIF($G327,""),
COUNTIF($I327,""),
COUNTIF($K327,""),
COUNTIF($L327,""))</f>
        <v>5</v>
      </c>
      <c r="S327" s="15" t="str">
        <f xml:space="preserve">
IF($R327&gt;0,"Fill in all required fields",
IF($I327&lt;40,"CLO not suitable for this sheet. Please check BN&lt;40 sheet",
IF($I327&gt;100,"CLO not suitable for this sheet. Please check BN &gt;100 sheet",
IF(ISERROR(VLOOKUP(Q327,'admin BN40-100'!J$6:M$89,4,FALSE)),"",VLOOKUP(Q327,'admin BN40-100'!J$6:M$89,4,FALSE)))))</f>
        <v>Fill in all required fields</v>
      </c>
    </row>
    <row r="328" spans="2:19" ht="15">
      <c r="B328" s="10">
        <v>323</v>
      </c>
      <c r="C328" s="41"/>
      <c r="D328" s="42"/>
      <c r="E328" s="42"/>
      <c r="F328" s="42"/>
      <c r="G328" s="42"/>
      <c r="H328" s="42"/>
      <c r="I328" s="42"/>
      <c r="J328" s="42"/>
      <c r="K328" s="42"/>
      <c r="L328" s="42"/>
      <c r="M328" s="11" t="str">
        <f>(IF(F328&gt;'admin BN40-100'!$C$41,'admin BN40-100'!$B$41,(IF(F328&gt;'admin BN40-100'!$C$40,'admin BN40-100'!$B$40,(IF(F328&gt;'admin BN40-100'!$C$39,'admin BN40-100'!$B$39,(IF(F328&gt;'admin BN40-100'!$C$38,'admin BN40-100'!$B$38,(IF(F328&gt;'admin BN40-100'!$C$37,'admin BN40-100'!$B$37,(IF(F328&gt;'admin BN40-100'!$C$36,'admin BN40-100'!$B$36,(IF(F328&gt;'admin BN40-100'!$C$35,'admin BN40-100'!$B$35,(IF(F328&gt;'admin BN40-100'!$C$34,'admin BN40-100'!$B$34,(IF(F328&gt;'admin BN40-100'!$C$33,'admin BN40-100'!$B$33,(IF(F328&gt;'admin BN40-100'!$C$32,'admin BN40-100'!$B$32,(IF(F328&gt;'admin BN40-100'!$C$31,'admin BN40-100'!$B$31,(IF(F328&gt;'admin BN40-100'!$C$30,'admin BN40-100'!$B$30,(IF(F328&gt;'admin BN40-100'!$C$29,'admin BN40-100'!$B$29,IF(F328="","",'admin BN40-100'!$B$28)))))))))))))))))))))))))))</f>
        <v/>
      </c>
      <c r="N328" s="12" t="str">
        <f>IF(ISBLANK(K328),"",IF(K328&gt;'admin BN40-100'!$D$6,"Trouble",IF(K328&gt;'admin BN40-100'!$E$6,"Safe",IF(K328&gt;'admin BN40-100'!$F$6,"Alert",IF(K328&gt;='admin BN40-100'!$G$6,"Danger","")))))</f>
        <v/>
      </c>
      <c r="O328" s="13" t="str">
        <f>IF(ISBLANK(L328),"",IF(L328&gt;'admin BN40-100'!$G$7,"Danger",IF(L328&gt;'admin BN40-100'!$F$7,"Alert",IF(L328&gt;='admin BN40-100'!$E$7,"Safe",""))))</f>
        <v/>
      </c>
      <c r="P328" s="14" t="str">
        <f>(IF(G328&gt;'admin BN40-100'!$C$23,'admin BN40-100'!$B$23,(IF(G328&gt;'admin BN40-100'!$C$22,'admin BN40-100'!$B$22,(IF(G328&gt;'admin BN40-100'!$C$21,'admin BN40-100'!$B$21,(IF(G328&gt;'admin BN40-100'!$C$20,'admin BN40-100'!$B$20,IF(G328&gt;'admin BN40-100'!$C$19,'admin BN40-100'!$B$19,"")))))))))</f>
        <v/>
      </c>
      <c r="Q328" s="14" t="str">
        <f t="shared" si="10"/>
        <v/>
      </c>
      <c r="R328" s="14">
        <f t="shared" si="11"/>
        <v>5</v>
      </c>
      <c r="S328" s="15" t="str">
        <f xml:space="preserve">
IF($R328&gt;0,"Fill in all required fields",
IF($I328&lt;40,"CLO not suitable for this sheet. Please check BN&lt;40 sheet",
IF($I328&gt;100,"CLO not suitable for this sheet. Please check BN &gt;100 sheet",
IF(ISERROR(VLOOKUP(Q328,'admin BN40-100'!J$6:M$89,4,FALSE)),"",VLOOKUP(Q328,'admin BN40-100'!J$6:M$89,4,FALSE)))))</f>
        <v>Fill in all required fields</v>
      </c>
    </row>
    <row r="329" spans="2:19" ht="15">
      <c r="B329" s="10">
        <v>324</v>
      </c>
      <c r="C329" s="41"/>
      <c r="D329" s="42"/>
      <c r="E329" s="42"/>
      <c r="F329" s="42"/>
      <c r="G329" s="42"/>
      <c r="H329" s="42"/>
      <c r="I329" s="42"/>
      <c r="J329" s="42"/>
      <c r="K329" s="42"/>
      <c r="L329" s="42"/>
      <c r="M329" s="11" t="str">
        <f>(IF(F329&gt;'admin BN40-100'!$C$41,'admin BN40-100'!$B$41,(IF(F329&gt;'admin BN40-100'!$C$40,'admin BN40-100'!$B$40,(IF(F329&gt;'admin BN40-100'!$C$39,'admin BN40-100'!$B$39,(IF(F329&gt;'admin BN40-100'!$C$38,'admin BN40-100'!$B$38,(IF(F329&gt;'admin BN40-100'!$C$37,'admin BN40-100'!$B$37,(IF(F329&gt;'admin BN40-100'!$C$36,'admin BN40-100'!$B$36,(IF(F329&gt;'admin BN40-100'!$C$35,'admin BN40-100'!$B$35,(IF(F329&gt;'admin BN40-100'!$C$34,'admin BN40-100'!$B$34,(IF(F329&gt;'admin BN40-100'!$C$33,'admin BN40-100'!$B$33,(IF(F329&gt;'admin BN40-100'!$C$32,'admin BN40-100'!$B$32,(IF(F329&gt;'admin BN40-100'!$C$31,'admin BN40-100'!$B$31,(IF(F329&gt;'admin BN40-100'!$C$30,'admin BN40-100'!$B$30,(IF(F329&gt;'admin BN40-100'!$C$29,'admin BN40-100'!$B$29,IF(F329="","",'admin BN40-100'!$B$28)))))))))))))))))))))))))))</f>
        <v/>
      </c>
      <c r="N329" s="12" t="str">
        <f>IF(ISBLANK(K329),"",IF(K329&gt;'admin BN40-100'!$D$6,"Trouble",IF(K329&gt;'admin BN40-100'!$E$6,"Safe",IF(K329&gt;'admin BN40-100'!$F$6,"Alert",IF(K329&gt;='admin BN40-100'!$G$6,"Danger","")))))</f>
        <v/>
      </c>
      <c r="O329" s="13" t="str">
        <f>IF(ISBLANK(L329),"",IF(L329&gt;'admin BN40-100'!$G$7,"Danger",IF(L329&gt;'admin BN40-100'!$F$7,"Alert",IF(L329&gt;='admin BN40-100'!$E$7,"Safe",""))))</f>
        <v/>
      </c>
      <c r="P329" s="14" t="str">
        <f>(IF(G329&gt;'admin BN40-100'!$C$23,'admin BN40-100'!$B$23,(IF(G329&gt;'admin BN40-100'!$C$22,'admin BN40-100'!$B$22,(IF(G329&gt;'admin BN40-100'!$C$21,'admin BN40-100'!$B$21,(IF(G329&gt;'admin BN40-100'!$C$20,'admin BN40-100'!$B$20,IF(G329&gt;'admin BN40-100'!$C$19,'admin BN40-100'!$B$19,"")))))))))</f>
        <v/>
      </c>
      <c r="Q329" s="14" t="str">
        <f t="shared" si="10"/>
        <v/>
      </c>
      <c r="R329" s="14">
        <f t="shared" si="11"/>
        <v>5</v>
      </c>
      <c r="S329" s="15" t="str">
        <f xml:space="preserve">
IF($R329&gt;0,"Fill in all required fields",
IF($I329&lt;40,"CLO not suitable for this sheet. Please check BN&lt;40 sheet",
IF($I329&gt;100,"CLO not suitable for this sheet. Please check BN &gt;100 sheet",
IF(ISERROR(VLOOKUP(Q329,'admin BN40-100'!J$6:M$89,4,FALSE)),"",VLOOKUP(Q329,'admin BN40-100'!J$6:M$89,4,FALSE)))))</f>
        <v>Fill in all required fields</v>
      </c>
    </row>
    <row r="330" spans="2:19" ht="15">
      <c r="B330" s="10">
        <v>325</v>
      </c>
      <c r="C330" s="41"/>
      <c r="D330" s="42"/>
      <c r="E330" s="42"/>
      <c r="F330" s="42"/>
      <c r="G330" s="42"/>
      <c r="H330" s="42"/>
      <c r="I330" s="42"/>
      <c r="J330" s="42"/>
      <c r="K330" s="42"/>
      <c r="L330" s="42"/>
      <c r="M330" s="11" t="str">
        <f>(IF(F330&gt;'admin BN40-100'!$C$41,'admin BN40-100'!$B$41,(IF(F330&gt;'admin BN40-100'!$C$40,'admin BN40-100'!$B$40,(IF(F330&gt;'admin BN40-100'!$C$39,'admin BN40-100'!$B$39,(IF(F330&gt;'admin BN40-100'!$C$38,'admin BN40-100'!$B$38,(IF(F330&gt;'admin BN40-100'!$C$37,'admin BN40-100'!$B$37,(IF(F330&gt;'admin BN40-100'!$C$36,'admin BN40-100'!$B$36,(IF(F330&gt;'admin BN40-100'!$C$35,'admin BN40-100'!$B$35,(IF(F330&gt;'admin BN40-100'!$C$34,'admin BN40-100'!$B$34,(IF(F330&gt;'admin BN40-100'!$C$33,'admin BN40-100'!$B$33,(IF(F330&gt;'admin BN40-100'!$C$32,'admin BN40-100'!$B$32,(IF(F330&gt;'admin BN40-100'!$C$31,'admin BN40-100'!$B$31,(IF(F330&gt;'admin BN40-100'!$C$30,'admin BN40-100'!$B$30,(IF(F330&gt;'admin BN40-100'!$C$29,'admin BN40-100'!$B$29,IF(F330="","",'admin BN40-100'!$B$28)))))))))))))))))))))))))))</f>
        <v/>
      </c>
      <c r="N330" s="12" t="str">
        <f>IF(ISBLANK(K330),"",IF(K330&gt;'admin BN40-100'!$D$6,"Trouble",IF(K330&gt;'admin BN40-100'!$E$6,"Safe",IF(K330&gt;'admin BN40-100'!$F$6,"Alert",IF(K330&gt;='admin BN40-100'!$G$6,"Danger","")))))</f>
        <v/>
      </c>
      <c r="O330" s="13" t="str">
        <f>IF(ISBLANK(L330),"",IF(L330&gt;'admin BN40-100'!$G$7,"Danger",IF(L330&gt;'admin BN40-100'!$F$7,"Alert",IF(L330&gt;='admin BN40-100'!$E$7,"Safe",""))))</f>
        <v/>
      </c>
      <c r="P330" s="14" t="str">
        <f>(IF(G330&gt;'admin BN40-100'!$C$23,'admin BN40-100'!$B$23,(IF(G330&gt;'admin BN40-100'!$C$22,'admin BN40-100'!$B$22,(IF(G330&gt;'admin BN40-100'!$C$21,'admin BN40-100'!$B$21,(IF(G330&gt;'admin BN40-100'!$C$20,'admin BN40-100'!$B$20,IF(G330&gt;'admin BN40-100'!$C$19,'admin BN40-100'!$B$19,"")))))))))</f>
        <v/>
      </c>
      <c r="Q330" s="14" t="str">
        <f t="shared" si="10"/>
        <v/>
      </c>
      <c r="R330" s="14">
        <f t="shared" si="11"/>
        <v>5</v>
      </c>
      <c r="S330" s="15" t="str">
        <f xml:space="preserve">
IF($R330&gt;0,"Fill in all required fields",
IF($I330&lt;40,"CLO not suitable for this sheet. Please check BN&lt;40 sheet",
IF($I330&gt;100,"CLO not suitable for this sheet. Please check BN &gt;100 sheet",
IF(ISERROR(VLOOKUP(Q330,'admin BN40-100'!J$6:M$89,4,FALSE)),"",VLOOKUP(Q330,'admin BN40-100'!J$6:M$89,4,FALSE)))))</f>
        <v>Fill in all required fields</v>
      </c>
    </row>
    <row r="331" spans="2:19" ht="15">
      <c r="B331" s="10">
        <v>326</v>
      </c>
      <c r="C331" s="41"/>
      <c r="D331" s="42"/>
      <c r="E331" s="42"/>
      <c r="F331" s="42"/>
      <c r="G331" s="42"/>
      <c r="H331" s="42"/>
      <c r="I331" s="42"/>
      <c r="J331" s="42"/>
      <c r="K331" s="42"/>
      <c r="L331" s="42"/>
      <c r="M331" s="11" t="str">
        <f>(IF(F331&gt;'admin BN40-100'!$C$41,'admin BN40-100'!$B$41,(IF(F331&gt;'admin BN40-100'!$C$40,'admin BN40-100'!$B$40,(IF(F331&gt;'admin BN40-100'!$C$39,'admin BN40-100'!$B$39,(IF(F331&gt;'admin BN40-100'!$C$38,'admin BN40-100'!$B$38,(IF(F331&gt;'admin BN40-100'!$C$37,'admin BN40-100'!$B$37,(IF(F331&gt;'admin BN40-100'!$C$36,'admin BN40-100'!$B$36,(IF(F331&gt;'admin BN40-100'!$C$35,'admin BN40-100'!$B$35,(IF(F331&gt;'admin BN40-100'!$C$34,'admin BN40-100'!$B$34,(IF(F331&gt;'admin BN40-100'!$C$33,'admin BN40-100'!$B$33,(IF(F331&gt;'admin BN40-100'!$C$32,'admin BN40-100'!$B$32,(IF(F331&gt;'admin BN40-100'!$C$31,'admin BN40-100'!$B$31,(IF(F331&gt;'admin BN40-100'!$C$30,'admin BN40-100'!$B$30,(IF(F331&gt;'admin BN40-100'!$C$29,'admin BN40-100'!$B$29,IF(F331="","",'admin BN40-100'!$B$28)))))))))))))))))))))))))))</f>
        <v/>
      </c>
      <c r="N331" s="12" t="str">
        <f>IF(ISBLANK(K331),"",IF(K331&gt;'admin BN40-100'!$D$6,"Trouble",IF(K331&gt;'admin BN40-100'!$E$6,"Safe",IF(K331&gt;'admin BN40-100'!$F$6,"Alert",IF(K331&gt;='admin BN40-100'!$G$6,"Danger","")))))</f>
        <v/>
      </c>
      <c r="O331" s="13" t="str">
        <f>IF(ISBLANK(L331),"",IF(L331&gt;'admin BN40-100'!$G$7,"Danger",IF(L331&gt;'admin BN40-100'!$F$7,"Alert",IF(L331&gt;='admin BN40-100'!$E$7,"Safe",""))))</f>
        <v/>
      </c>
      <c r="P331" s="14" t="str">
        <f>(IF(G331&gt;'admin BN40-100'!$C$23,'admin BN40-100'!$B$23,(IF(G331&gt;'admin BN40-100'!$C$22,'admin BN40-100'!$B$22,(IF(G331&gt;'admin BN40-100'!$C$21,'admin BN40-100'!$B$21,(IF(G331&gt;'admin BN40-100'!$C$20,'admin BN40-100'!$B$20,IF(G331&gt;'admin BN40-100'!$C$19,'admin BN40-100'!$B$19,"")))))))))</f>
        <v/>
      </c>
      <c r="Q331" s="14" t="str">
        <f t="shared" si="10"/>
        <v/>
      </c>
      <c r="R331" s="14">
        <f t="shared" si="11"/>
        <v>5</v>
      </c>
      <c r="S331" s="15" t="str">
        <f xml:space="preserve">
IF($R331&gt;0,"Fill in all required fields",
IF($I331&lt;40,"CLO not suitable for this sheet. Please check BN&lt;40 sheet",
IF($I331&gt;100,"CLO not suitable for this sheet. Please check BN &gt;100 sheet",
IF(ISERROR(VLOOKUP(Q331,'admin BN40-100'!J$6:M$89,4,FALSE)),"",VLOOKUP(Q331,'admin BN40-100'!J$6:M$89,4,FALSE)))))</f>
        <v>Fill in all required fields</v>
      </c>
    </row>
    <row r="332" spans="2:19" ht="15">
      <c r="B332" s="10">
        <v>327</v>
      </c>
      <c r="C332" s="41"/>
      <c r="D332" s="42"/>
      <c r="E332" s="42"/>
      <c r="F332" s="42"/>
      <c r="G332" s="42"/>
      <c r="H332" s="42"/>
      <c r="I332" s="42"/>
      <c r="J332" s="42"/>
      <c r="K332" s="42"/>
      <c r="L332" s="42"/>
      <c r="M332" s="11" t="str">
        <f>(IF(F332&gt;'admin BN40-100'!$C$41,'admin BN40-100'!$B$41,(IF(F332&gt;'admin BN40-100'!$C$40,'admin BN40-100'!$B$40,(IF(F332&gt;'admin BN40-100'!$C$39,'admin BN40-100'!$B$39,(IF(F332&gt;'admin BN40-100'!$C$38,'admin BN40-100'!$B$38,(IF(F332&gt;'admin BN40-100'!$C$37,'admin BN40-100'!$B$37,(IF(F332&gt;'admin BN40-100'!$C$36,'admin BN40-100'!$B$36,(IF(F332&gt;'admin BN40-100'!$C$35,'admin BN40-100'!$B$35,(IF(F332&gt;'admin BN40-100'!$C$34,'admin BN40-100'!$B$34,(IF(F332&gt;'admin BN40-100'!$C$33,'admin BN40-100'!$B$33,(IF(F332&gt;'admin BN40-100'!$C$32,'admin BN40-100'!$B$32,(IF(F332&gt;'admin BN40-100'!$C$31,'admin BN40-100'!$B$31,(IF(F332&gt;'admin BN40-100'!$C$30,'admin BN40-100'!$B$30,(IF(F332&gt;'admin BN40-100'!$C$29,'admin BN40-100'!$B$29,IF(F332="","",'admin BN40-100'!$B$28)))))))))))))))))))))))))))</f>
        <v/>
      </c>
      <c r="N332" s="12" t="str">
        <f>IF(ISBLANK(K332),"",IF(K332&gt;'admin BN40-100'!$D$6,"Trouble",IF(K332&gt;'admin BN40-100'!$E$6,"Safe",IF(K332&gt;'admin BN40-100'!$F$6,"Alert",IF(K332&gt;='admin BN40-100'!$G$6,"Danger","")))))</f>
        <v/>
      </c>
      <c r="O332" s="13" t="str">
        <f>IF(ISBLANK(L332),"",IF(L332&gt;'admin BN40-100'!$G$7,"Danger",IF(L332&gt;'admin BN40-100'!$F$7,"Alert",IF(L332&gt;='admin BN40-100'!$E$7,"Safe",""))))</f>
        <v/>
      </c>
      <c r="P332" s="14" t="str">
        <f>(IF(G332&gt;'admin BN40-100'!$C$23,'admin BN40-100'!$B$23,(IF(G332&gt;'admin BN40-100'!$C$22,'admin BN40-100'!$B$22,(IF(G332&gt;'admin BN40-100'!$C$21,'admin BN40-100'!$B$21,(IF(G332&gt;'admin BN40-100'!$C$20,'admin BN40-100'!$B$20,IF(G332&gt;'admin BN40-100'!$C$19,'admin BN40-100'!$B$19,"")))))))))</f>
        <v/>
      </c>
      <c r="Q332" s="14" t="str">
        <f t="shared" si="10"/>
        <v/>
      </c>
      <c r="R332" s="14">
        <f t="shared" si="11"/>
        <v>5</v>
      </c>
      <c r="S332" s="15" t="str">
        <f xml:space="preserve">
IF($R332&gt;0,"Fill in all required fields",
IF($I332&lt;40,"CLO not suitable for this sheet. Please check BN&lt;40 sheet",
IF($I332&gt;100,"CLO not suitable for this sheet. Please check BN &gt;100 sheet",
IF(ISERROR(VLOOKUP(Q332,'admin BN40-100'!J$6:M$89,4,FALSE)),"",VLOOKUP(Q332,'admin BN40-100'!J$6:M$89,4,FALSE)))))</f>
        <v>Fill in all required fields</v>
      </c>
    </row>
    <row r="333" spans="2:19" ht="15">
      <c r="B333" s="10">
        <v>328</v>
      </c>
      <c r="C333" s="41"/>
      <c r="D333" s="42"/>
      <c r="E333" s="42"/>
      <c r="F333" s="42"/>
      <c r="G333" s="42"/>
      <c r="H333" s="42"/>
      <c r="I333" s="42"/>
      <c r="J333" s="42"/>
      <c r="K333" s="42"/>
      <c r="L333" s="42"/>
      <c r="M333" s="11" t="str">
        <f>(IF(F333&gt;'admin BN40-100'!$C$41,'admin BN40-100'!$B$41,(IF(F333&gt;'admin BN40-100'!$C$40,'admin BN40-100'!$B$40,(IF(F333&gt;'admin BN40-100'!$C$39,'admin BN40-100'!$B$39,(IF(F333&gt;'admin BN40-100'!$C$38,'admin BN40-100'!$B$38,(IF(F333&gt;'admin BN40-100'!$C$37,'admin BN40-100'!$B$37,(IF(F333&gt;'admin BN40-100'!$C$36,'admin BN40-100'!$B$36,(IF(F333&gt;'admin BN40-100'!$C$35,'admin BN40-100'!$B$35,(IF(F333&gt;'admin BN40-100'!$C$34,'admin BN40-100'!$B$34,(IF(F333&gt;'admin BN40-100'!$C$33,'admin BN40-100'!$B$33,(IF(F333&gt;'admin BN40-100'!$C$32,'admin BN40-100'!$B$32,(IF(F333&gt;'admin BN40-100'!$C$31,'admin BN40-100'!$B$31,(IF(F333&gt;'admin BN40-100'!$C$30,'admin BN40-100'!$B$30,(IF(F333&gt;'admin BN40-100'!$C$29,'admin BN40-100'!$B$29,IF(F333="","",'admin BN40-100'!$B$28)))))))))))))))))))))))))))</f>
        <v/>
      </c>
      <c r="N333" s="12" t="str">
        <f>IF(ISBLANK(K333),"",IF(K333&gt;'admin BN40-100'!$D$6,"Trouble",IF(K333&gt;'admin BN40-100'!$E$6,"Safe",IF(K333&gt;'admin BN40-100'!$F$6,"Alert",IF(K333&gt;='admin BN40-100'!$G$6,"Danger","")))))</f>
        <v/>
      </c>
      <c r="O333" s="13" t="str">
        <f>IF(ISBLANK(L333),"",IF(L333&gt;'admin BN40-100'!$G$7,"Danger",IF(L333&gt;'admin BN40-100'!$F$7,"Alert",IF(L333&gt;='admin BN40-100'!$E$7,"Safe",""))))</f>
        <v/>
      </c>
      <c r="P333" s="14" t="str">
        <f>(IF(G333&gt;'admin BN40-100'!$C$23,'admin BN40-100'!$B$23,(IF(G333&gt;'admin BN40-100'!$C$22,'admin BN40-100'!$B$22,(IF(G333&gt;'admin BN40-100'!$C$21,'admin BN40-100'!$B$21,(IF(G333&gt;'admin BN40-100'!$C$20,'admin BN40-100'!$B$20,IF(G333&gt;'admin BN40-100'!$C$19,'admin BN40-100'!$B$19,"")))))))))</f>
        <v/>
      </c>
      <c r="Q333" s="14" t="str">
        <f t="shared" si="10"/>
        <v/>
      </c>
      <c r="R333" s="14">
        <f t="shared" si="11"/>
        <v>5</v>
      </c>
      <c r="S333" s="15" t="str">
        <f xml:space="preserve">
IF($R333&gt;0,"Fill in all required fields",
IF($I333&lt;40,"CLO not suitable for this sheet. Please check BN&lt;40 sheet",
IF($I333&gt;100,"CLO not suitable for this sheet. Please check BN &gt;100 sheet",
IF(ISERROR(VLOOKUP(Q333,'admin BN40-100'!J$6:M$89,4,FALSE)),"",VLOOKUP(Q333,'admin BN40-100'!J$6:M$89,4,FALSE)))))</f>
        <v>Fill in all required fields</v>
      </c>
    </row>
    <row r="334" spans="2:19" ht="15">
      <c r="B334" s="10">
        <v>329</v>
      </c>
      <c r="C334" s="41"/>
      <c r="D334" s="42"/>
      <c r="E334" s="42"/>
      <c r="F334" s="42"/>
      <c r="G334" s="42"/>
      <c r="H334" s="42"/>
      <c r="I334" s="42"/>
      <c r="J334" s="42"/>
      <c r="K334" s="42"/>
      <c r="L334" s="42"/>
      <c r="M334" s="11" t="str">
        <f>(IF(F334&gt;'admin BN40-100'!$C$41,'admin BN40-100'!$B$41,(IF(F334&gt;'admin BN40-100'!$C$40,'admin BN40-100'!$B$40,(IF(F334&gt;'admin BN40-100'!$C$39,'admin BN40-100'!$B$39,(IF(F334&gt;'admin BN40-100'!$C$38,'admin BN40-100'!$B$38,(IF(F334&gt;'admin BN40-100'!$C$37,'admin BN40-100'!$B$37,(IF(F334&gt;'admin BN40-100'!$C$36,'admin BN40-100'!$B$36,(IF(F334&gt;'admin BN40-100'!$C$35,'admin BN40-100'!$B$35,(IF(F334&gt;'admin BN40-100'!$C$34,'admin BN40-100'!$B$34,(IF(F334&gt;'admin BN40-100'!$C$33,'admin BN40-100'!$B$33,(IF(F334&gt;'admin BN40-100'!$C$32,'admin BN40-100'!$B$32,(IF(F334&gt;'admin BN40-100'!$C$31,'admin BN40-100'!$B$31,(IF(F334&gt;'admin BN40-100'!$C$30,'admin BN40-100'!$B$30,(IF(F334&gt;'admin BN40-100'!$C$29,'admin BN40-100'!$B$29,IF(F334="","",'admin BN40-100'!$B$28)))))))))))))))))))))))))))</f>
        <v/>
      </c>
      <c r="N334" s="12" t="str">
        <f>IF(ISBLANK(K334),"",IF(K334&gt;'admin BN40-100'!$D$6,"Trouble",IF(K334&gt;'admin BN40-100'!$E$6,"Safe",IF(K334&gt;'admin BN40-100'!$F$6,"Alert",IF(K334&gt;='admin BN40-100'!$G$6,"Danger","")))))</f>
        <v/>
      </c>
      <c r="O334" s="13" t="str">
        <f>IF(ISBLANK(L334),"",IF(L334&gt;'admin BN40-100'!$G$7,"Danger",IF(L334&gt;'admin BN40-100'!$F$7,"Alert",IF(L334&gt;='admin BN40-100'!$E$7,"Safe",""))))</f>
        <v/>
      </c>
      <c r="P334" s="14" t="str">
        <f>(IF(G334&gt;'admin BN40-100'!$C$23,'admin BN40-100'!$B$23,(IF(G334&gt;'admin BN40-100'!$C$22,'admin BN40-100'!$B$22,(IF(G334&gt;'admin BN40-100'!$C$21,'admin BN40-100'!$B$21,(IF(G334&gt;'admin BN40-100'!$C$20,'admin BN40-100'!$B$20,IF(G334&gt;'admin BN40-100'!$C$19,'admin BN40-100'!$B$19,"")))))))))</f>
        <v/>
      </c>
      <c r="Q334" s="14" t="str">
        <f t="shared" si="10"/>
        <v/>
      </c>
      <c r="R334" s="14">
        <f t="shared" si="11"/>
        <v>5</v>
      </c>
      <c r="S334" s="15" t="str">
        <f xml:space="preserve">
IF($R334&gt;0,"Fill in all required fields",
IF($I334&lt;40,"CLO not suitable for this sheet. Please check BN&lt;40 sheet",
IF($I334&gt;100,"CLO not suitable for this sheet. Please check BN &gt;100 sheet",
IF(ISERROR(VLOOKUP(Q334,'admin BN40-100'!J$6:M$89,4,FALSE)),"",VLOOKUP(Q334,'admin BN40-100'!J$6:M$89,4,FALSE)))))</f>
        <v>Fill in all required fields</v>
      </c>
    </row>
    <row r="335" spans="2:19" ht="15">
      <c r="B335" s="10">
        <v>330</v>
      </c>
      <c r="C335" s="41"/>
      <c r="D335" s="42"/>
      <c r="E335" s="42"/>
      <c r="F335" s="42"/>
      <c r="G335" s="42"/>
      <c r="H335" s="42"/>
      <c r="I335" s="42"/>
      <c r="J335" s="42"/>
      <c r="K335" s="42"/>
      <c r="L335" s="42"/>
      <c r="M335" s="11" t="str">
        <f>(IF(F335&gt;'admin BN40-100'!$C$41,'admin BN40-100'!$B$41,(IF(F335&gt;'admin BN40-100'!$C$40,'admin BN40-100'!$B$40,(IF(F335&gt;'admin BN40-100'!$C$39,'admin BN40-100'!$B$39,(IF(F335&gt;'admin BN40-100'!$C$38,'admin BN40-100'!$B$38,(IF(F335&gt;'admin BN40-100'!$C$37,'admin BN40-100'!$B$37,(IF(F335&gt;'admin BN40-100'!$C$36,'admin BN40-100'!$B$36,(IF(F335&gt;'admin BN40-100'!$C$35,'admin BN40-100'!$B$35,(IF(F335&gt;'admin BN40-100'!$C$34,'admin BN40-100'!$B$34,(IF(F335&gt;'admin BN40-100'!$C$33,'admin BN40-100'!$B$33,(IF(F335&gt;'admin BN40-100'!$C$32,'admin BN40-100'!$B$32,(IF(F335&gt;'admin BN40-100'!$C$31,'admin BN40-100'!$B$31,(IF(F335&gt;'admin BN40-100'!$C$30,'admin BN40-100'!$B$30,(IF(F335&gt;'admin BN40-100'!$C$29,'admin BN40-100'!$B$29,IF(F335="","",'admin BN40-100'!$B$28)))))))))))))))))))))))))))</f>
        <v/>
      </c>
      <c r="N335" s="12" t="str">
        <f>IF(ISBLANK(K335),"",IF(K335&gt;'admin BN40-100'!$D$6,"Trouble",IF(K335&gt;'admin BN40-100'!$E$6,"Safe",IF(K335&gt;'admin BN40-100'!$F$6,"Alert",IF(K335&gt;='admin BN40-100'!$G$6,"Danger","")))))</f>
        <v/>
      </c>
      <c r="O335" s="13" t="str">
        <f>IF(ISBLANK(L335),"",IF(L335&gt;'admin BN40-100'!$G$7,"Danger",IF(L335&gt;'admin BN40-100'!$F$7,"Alert",IF(L335&gt;='admin BN40-100'!$E$7,"Safe",""))))</f>
        <v/>
      </c>
      <c r="P335" s="14" t="str">
        <f>(IF(G335&gt;'admin BN40-100'!$C$23,'admin BN40-100'!$B$23,(IF(G335&gt;'admin BN40-100'!$C$22,'admin BN40-100'!$B$22,(IF(G335&gt;'admin BN40-100'!$C$21,'admin BN40-100'!$B$21,(IF(G335&gt;'admin BN40-100'!$C$20,'admin BN40-100'!$B$20,IF(G335&gt;'admin BN40-100'!$C$19,'admin BN40-100'!$B$19,"")))))))))</f>
        <v/>
      </c>
      <c r="Q335" s="14" t="str">
        <f t="shared" si="10"/>
        <v/>
      </c>
      <c r="R335" s="14">
        <f t="shared" si="11"/>
        <v>5</v>
      </c>
      <c r="S335" s="15" t="str">
        <f xml:space="preserve">
IF($R335&gt;0,"Fill in all required fields",
IF($I335&lt;40,"CLO not suitable for this sheet. Please check BN&lt;40 sheet",
IF($I335&gt;100,"CLO not suitable for this sheet. Please check BN &gt;100 sheet",
IF(ISERROR(VLOOKUP(Q335,'admin BN40-100'!J$6:M$89,4,FALSE)),"",VLOOKUP(Q335,'admin BN40-100'!J$6:M$89,4,FALSE)))))</f>
        <v>Fill in all required fields</v>
      </c>
    </row>
    <row r="336" spans="2:19" ht="15">
      <c r="B336" s="10">
        <v>331</v>
      </c>
      <c r="C336" s="41"/>
      <c r="D336" s="42"/>
      <c r="E336" s="42"/>
      <c r="F336" s="42"/>
      <c r="G336" s="42"/>
      <c r="H336" s="42"/>
      <c r="I336" s="42"/>
      <c r="J336" s="42"/>
      <c r="K336" s="42"/>
      <c r="L336" s="42"/>
      <c r="M336" s="11" t="str">
        <f>(IF(F336&gt;'admin BN40-100'!$C$41,'admin BN40-100'!$B$41,(IF(F336&gt;'admin BN40-100'!$C$40,'admin BN40-100'!$B$40,(IF(F336&gt;'admin BN40-100'!$C$39,'admin BN40-100'!$B$39,(IF(F336&gt;'admin BN40-100'!$C$38,'admin BN40-100'!$B$38,(IF(F336&gt;'admin BN40-100'!$C$37,'admin BN40-100'!$B$37,(IF(F336&gt;'admin BN40-100'!$C$36,'admin BN40-100'!$B$36,(IF(F336&gt;'admin BN40-100'!$C$35,'admin BN40-100'!$B$35,(IF(F336&gt;'admin BN40-100'!$C$34,'admin BN40-100'!$B$34,(IF(F336&gt;'admin BN40-100'!$C$33,'admin BN40-100'!$B$33,(IF(F336&gt;'admin BN40-100'!$C$32,'admin BN40-100'!$B$32,(IF(F336&gt;'admin BN40-100'!$C$31,'admin BN40-100'!$B$31,(IF(F336&gt;'admin BN40-100'!$C$30,'admin BN40-100'!$B$30,(IF(F336&gt;'admin BN40-100'!$C$29,'admin BN40-100'!$B$29,IF(F336="","",'admin BN40-100'!$B$28)))))))))))))))))))))))))))</f>
        <v/>
      </c>
      <c r="N336" s="12" t="str">
        <f>IF(ISBLANK(K336),"",IF(K336&gt;'admin BN40-100'!$D$6,"Trouble",IF(K336&gt;'admin BN40-100'!$E$6,"Safe",IF(K336&gt;'admin BN40-100'!$F$6,"Alert",IF(K336&gt;='admin BN40-100'!$G$6,"Danger","")))))</f>
        <v/>
      </c>
      <c r="O336" s="13" t="str">
        <f>IF(ISBLANK(L336),"",IF(L336&gt;'admin BN40-100'!$G$7,"Danger",IF(L336&gt;'admin BN40-100'!$F$7,"Alert",IF(L336&gt;='admin BN40-100'!$E$7,"Safe",""))))</f>
        <v/>
      </c>
      <c r="P336" s="14" t="str">
        <f>(IF(G336&gt;'admin BN40-100'!$C$23,'admin BN40-100'!$B$23,(IF(G336&gt;'admin BN40-100'!$C$22,'admin BN40-100'!$B$22,(IF(G336&gt;'admin BN40-100'!$C$21,'admin BN40-100'!$B$21,(IF(G336&gt;'admin BN40-100'!$C$20,'admin BN40-100'!$B$20,IF(G336&gt;'admin BN40-100'!$C$19,'admin BN40-100'!$B$19,"")))))))))</f>
        <v/>
      </c>
      <c r="Q336" s="14" t="str">
        <f t="shared" si="10"/>
        <v/>
      </c>
      <c r="R336" s="14">
        <f t="shared" si="11"/>
        <v>5</v>
      </c>
      <c r="S336" s="15" t="str">
        <f xml:space="preserve">
IF($R336&gt;0,"Fill in all required fields",
IF($I336&lt;40,"CLO not suitable for this sheet. Please check BN&lt;40 sheet",
IF($I336&gt;100,"CLO not suitable for this sheet. Please check BN &gt;100 sheet",
IF(ISERROR(VLOOKUP(Q336,'admin BN40-100'!J$6:M$89,4,FALSE)),"",VLOOKUP(Q336,'admin BN40-100'!J$6:M$89,4,FALSE)))))</f>
        <v>Fill in all required fields</v>
      </c>
    </row>
    <row r="337" spans="2:19" ht="15">
      <c r="B337" s="10">
        <v>332</v>
      </c>
      <c r="C337" s="41"/>
      <c r="D337" s="42"/>
      <c r="E337" s="42"/>
      <c r="F337" s="42"/>
      <c r="G337" s="42"/>
      <c r="H337" s="42"/>
      <c r="I337" s="42"/>
      <c r="J337" s="42"/>
      <c r="K337" s="42"/>
      <c r="L337" s="42"/>
      <c r="M337" s="11" t="str">
        <f>(IF(F337&gt;'admin BN40-100'!$C$41,'admin BN40-100'!$B$41,(IF(F337&gt;'admin BN40-100'!$C$40,'admin BN40-100'!$B$40,(IF(F337&gt;'admin BN40-100'!$C$39,'admin BN40-100'!$B$39,(IF(F337&gt;'admin BN40-100'!$C$38,'admin BN40-100'!$B$38,(IF(F337&gt;'admin BN40-100'!$C$37,'admin BN40-100'!$B$37,(IF(F337&gt;'admin BN40-100'!$C$36,'admin BN40-100'!$B$36,(IF(F337&gt;'admin BN40-100'!$C$35,'admin BN40-100'!$B$35,(IF(F337&gt;'admin BN40-100'!$C$34,'admin BN40-100'!$B$34,(IF(F337&gt;'admin BN40-100'!$C$33,'admin BN40-100'!$B$33,(IF(F337&gt;'admin BN40-100'!$C$32,'admin BN40-100'!$B$32,(IF(F337&gt;'admin BN40-100'!$C$31,'admin BN40-100'!$B$31,(IF(F337&gt;'admin BN40-100'!$C$30,'admin BN40-100'!$B$30,(IF(F337&gt;'admin BN40-100'!$C$29,'admin BN40-100'!$B$29,IF(F337="","",'admin BN40-100'!$B$28)))))))))))))))))))))))))))</f>
        <v/>
      </c>
      <c r="N337" s="12" t="str">
        <f>IF(ISBLANK(K337),"",IF(K337&gt;'admin BN40-100'!$D$6,"Trouble",IF(K337&gt;'admin BN40-100'!$E$6,"Safe",IF(K337&gt;'admin BN40-100'!$F$6,"Alert",IF(K337&gt;='admin BN40-100'!$G$6,"Danger","")))))</f>
        <v/>
      </c>
      <c r="O337" s="13" t="str">
        <f>IF(ISBLANK(L337),"",IF(L337&gt;'admin BN40-100'!$G$7,"Danger",IF(L337&gt;'admin BN40-100'!$F$7,"Alert",IF(L337&gt;='admin BN40-100'!$E$7,"Safe",""))))</f>
        <v/>
      </c>
      <c r="P337" s="14" t="str">
        <f>(IF(G337&gt;'admin BN40-100'!$C$23,'admin BN40-100'!$B$23,(IF(G337&gt;'admin BN40-100'!$C$22,'admin BN40-100'!$B$22,(IF(G337&gt;'admin BN40-100'!$C$21,'admin BN40-100'!$B$21,(IF(G337&gt;'admin BN40-100'!$C$20,'admin BN40-100'!$B$20,IF(G337&gt;'admin BN40-100'!$C$19,'admin BN40-100'!$B$19,"")))))))))</f>
        <v/>
      </c>
      <c r="Q337" s="14" t="str">
        <f t="shared" si="10"/>
        <v/>
      </c>
      <c r="R337" s="14">
        <f t="shared" si="11"/>
        <v>5</v>
      </c>
      <c r="S337" s="15" t="str">
        <f xml:space="preserve">
IF($R337&gt;0,"Fill in all required fields",
IF($I337&lt;40,"CLO not suitable for this sheet. Please check BN&lt;40 sheet",
IF($I337&gt;100,"CLO not suitable for this sheet. Please check BN &gt;100 sheet",
IF(ISERROR(VLOOKUP(Q337,'admin BN40-100'!J$6:M$89,4,FALSE)),"",VLOOKUP(Q337,'admin BN40-100'!J$6:M$89,4,FALSE)))))</f>
        <v>Fill in all required fields</v>
      </c>
    </row>
    <row r="338" spans="2:19" ht="15">
      <c r="B338" s="10">
        <v>333</v>
      </c>
      <c r="C338" s="41"/>
      <c r="D338" s="42"/>
      <c r="E338" s="42"/>
      <c r="F338" s="42"/>
      <c r="G338" s="42"/>
      <c r="H338" s="42"/>
      <c r="I338" s="42"/>
      <c r="J338" s="42"/>
      <c r="K338" s="42"/>
      <c r="L338" s="42"/>
      <c r="M338" s="11" t="str">
        <f>(IF(F338&gt;'admin BN40-100'!$C$41,'admin BN40-100'!$B$41,(IF(F338&gt;'admin BN40-100'!$C$40,'admin BN40-100'!$B$40,(IF(F338&gt;'admin BN40-100'!$C$39,'admin BN40-100'!$B$39,(IF(F338&gt;'admin BN40-100'!$C$38,'admin BN40-100'!$B$38,(IF(F338&gt;'admin BN40-100'!$C$37,'admin BN40-100'!$B$37,(IF(F338&gt;'admin BN40-100'!$C$36,'admin BN40-100'!$B$36,(IF(F338&gt;'admin BN40-100'!$C$35,'admin BN40-100'!$B$35,(IF(F338&gt;'admin BN40-100'!$C$34,'admin BN40-100'!$B$34,(IF(F338&gt;'admin BN40-100'!$C$33,'admin BN40-100'!$B$33,(IF(F338&gt;'admin BN40-100'!$C$32,'admin BN40-100'!$B$32,(IF(F338&gt;'admin BN40-100'!$C$31,'admin BN40-100'!$B$31,(IF(F338&gt;'admin BN40-100'!$C$30,'admin BN40-100'!$B$30,(IF(F338&gt;'admin BN40-100'!$C$29,'admin BN40-100'!$B$29,IF(F338="","",'admin BN40-100'!$B$28)))))))))))))))))))))))))))</f>
        <v/>
      </c>
      <c r="N338" s="12" t="str">
        <f>IF(ISBLANK(K338),"",IF(K338&gt;'admin BN40-100'!$D$6,"Trouble",IF(K338&gt;'admin BN40-100'!$E$6,"Safe",IF(K338&gt;'admin BN40-100'!$F$6,"Alert",IF(K338&gt;='admin BN40-100'!$G$6,"Danger","")))))</f>
        <v/>
      </c>
      <c r="O338" s="13" t="str">
        <f>IF(ISBLANK(L338),"",IF(L338&gt;'admin BN40-100'!$G$7,"Danger",IF(L338&gt;'admin BN40-100'!$F$7,"Alert",IF(L338&gt;='admin BN40-100'!$E$7,"Safe",""))))</f>
        <v/>
      </c>
      <c r="P338" s="14" t="str">
        <f>(IF(G338&gt;'admin BN40-100'!$C$23,'admin BN40-100'!$B$23,(IF(G338&gt;'admin BN40-100'!$C$22,'admin BN40-100'!$B$22,(IF(G338&gt;'admin BN40-100'!$C$21,'admin BN40-100'!$B$21,(IF(G338&gt;'admin BN40-100'!$C$20,'admin BN40-100'!$B$20,IF(G338&gt;'admin BN40-100'!$C$19,'admin BN40-100'!$B$19,"")))))))))</f>
        <v/>
      </c>
      <c r="Q338" s="14" t="str">
        <f t="shared" si="10"/>
        <v/>
      </c>
      <c r="R338" s="14">
        <f t="shared" si="11"/>
        <v>5</v>
      </c>
      <c r="S338" s="15" t="str">
        <f xml:space="preserve">
IF($R338&gt;0,"Fill in all required fields",
IF($I338&lt;40,"CLO not suitable for this sheet. Please check BN&lt;40 sheet",
IF($I338&gt;100,"CLO not suitable for this sheet. Please check BN &gt;100 sheet",
IF(ISERROR(VLOOKUP(Q338,'admin BN40-100'!J$6:M$89,4,FALSE)),"",VLOOKUP(Q338,'admin BN40-100'!J$6:M$89,4,FALSE)))))</f>
        <v>Fill in all required fields</v>
      </c>
    </row>
    <row r="339" spans="2:19" ht="15">
      <c r="B339" s="10">
        <v>334</v>
      </c>
      <c r="C339" s="41"/>
      <c r="D339" s="42"/>
      <c r="E339" s="42"/>
      <c r="F339" s="42"/>
      <c r="G339" s="42"/>
      <c r="H339" s="42"/>
      <c r="I339" s="42"/>
      <c r="J339" s="42"/>
      <c r="K339" s="42"/>
      <c r="L339" s="42"/>
      <c r="M339" s="11" t="str">
        <f>(IF(F339&gt;'admin BN40-100'!$C$41,'admin BN40-100'!$B$41,(IF(F339&gt;'admin BN40-100'!$C$40,'admin BN40-100'!$B$40,(IF(F339&gt;'admin BN40-100'!$C$39,'admin BN40-100'!$B$39,(IF(F339&gt;'admin BN40-100'!$C$38,'admin BN40-100'!$B$38,(IF(F339&gt;'admin BN40-100'!$C$37,'admin BN40-100'!$B$37,(IF(F339&gt;'admin BN40-100'!$C$36,'admin BN40-100'!$B$36,(IF(F339&gt;'admin BN40-100'!$C$35,'admin BN40-100'!$B$35,(IF(F339&gt;'admin BN40-100'!$C$34,'admin BN40-100'!$B$34,(IF(F339&gt;'admin BN40-100'!$C$33,'admin BN40-100'!$B$33,(IF(F339&gt;'admin BN40-100'!$C$32,'admin BN40-100'!$B$32,(IF(F339&gt;'admin BN40-100'!$C$31,'admin BN40-100'!$B$31,(IF(F339&gt;'admin BN40-100'!$C$30,'admin BN40-100'!$B$30,(IF(F339&gt;'admin BN40-100'!$C$29,'admin BN40-100'!$B$29,IF(F339="","",'admin BN40-100'!$B$28)))))))))))))))))))))))))))</f>
        <v/>
      </c>
      <c r="N339" s="12" t="str">
        <f>IF(ISBLANK(K339),"",IF(K339&gt;'admin BN40-100'!$D$6,"Trouble",IF(K339&gt;'admin BN40-100'!$E$6,"Safe",IF(K339&gt;'admin BN40-100'!$F$6,"Alert",IF(K339&gt;='admin BN40-100'!$G$6,"Danger","")))))</f>
        <v/>
      </c>
      <c r="O339" s="13" t="str">
        <f>IF(ISBLANK(L339),"",IF(L339&gt;'admin BN40-100'!$G$7,"Danger",IF(L339&gt;'admin BN40-100'!$F$7,"Alert",IF(L339&gt;='admin BN40-100'!$E$7,"Safe",""))))</f>
        <v/>
      </c>
      <c r="P339" s="14" t="str">
        <f>(IF(G339&gt;'admin BN40-100'!$C$23,'admin BN40-100'!$B$23,(IF(G339&gt;'admin BN40-100'!$C$22,'admin BN40-100'!$B$22,(IF(G339&gt;'admin BN40-100'!$C$21,'admin BN40-100'!$B$21,(IF(G339&gt;'admin BN40-100'!$C$20,'admin BN40-100'!$B$20,IF(G339&gt;'admin BN40-100'!$C$19,'admin BN40-100'!$B$19,"")))))))))</f>
        <v/>
      </c>
      <c r="Q339" s="14" t="str">
        <f t="shared" si="10"/>
        <v/>
      </c>
      <c r="R339" s="14">
        <f t="shared" si="11"/>
        <v>5</v>
      </c>
      <c r="S339" s="15" t="str">
        <f xml:space="preserve">
IF($R339&gt;0,"Fill in all required fields",
IF($I339&lt;40,"CLO not suitable for this sheet. Please check BN&lt;40 sheet",
IF($I339&gt;100,"CLO not suitable for this sheet. Please check BN &gt;100 sheet",
IF(ISERROR(VLOOKUP(Q339,'admin BN40-100'!J$6:M$89,4,FALSE)),"",VLOOKUP(Q339,'admin BN40-100'!J$6:M$89,4,FALSE)))))</f>
        <v>Fill in all required fields</v>
      </c>
    </row>
    <row r="340" spans="2:19" ht="15">
      <c r="B340" s="10">
        <v>335</v>
      </c>
      <c r="C340" s="41"/>
      <c r="D340" s="42"/>
      <c r="E340" s="42"/>
      <c r="F340" s="42"/>
      <c r="G340" s="42"/>
      <c r="H340" s="42"/>
      <c r="I340" s="42"/>
      <c r="J340" s="42"/>
      <c r="K340" s="42"/>
      <c r="L340" s="42"/>
      <c r="M340" s="11" t="str">
        <f>(IF(F340&gt;'admin BN40-100'!$C$41,'admin BN40-100'!$B$41,(IF(F340&gt;'admin BN40-100'!$C$40,'admin BN40-100'!$B$40,(IF(F340&gt;'admin BN40-100'!$C$39,'admin BN40-100'!$B$39,(IF(F340&gt;'admin BN40-100'!$C$38,'admin BN40-100'!$B$38,(IF(F340&gt;'admin BN40-100'!$C$37,'admin BN40-100'!$B$37,(IF(F340&gt;'admin BN40-100'!$C$36,'admin BN40-100'!$B$36,(IF(F340&gt;'admin BN40-100'!$C$35,'admin BN40-100'!$B$35,(IF(F340&gt;'admin BN40-100'!$C$34,'admin BN40-100'!$B$34,(IF(F340&gt;'admin BN40-100'!$C$33,'admin BN40-100'!$B$33,(IF(F340&gt;'admin BN40-100'!$C$32,'admin BN40-100'!$B$32,(IF(F340&gt;'admin BN40-100'!$C$31,'admin BN40-100'!$B$31,(IF(F340&gt;'admin BN40-100'!$C$30,'admin BN40-100'!$B$30,(IF(F340&gt;'admin BN40-100'!$C$29,'admin BN40-100'!$B$29,IF(F340="","",'admin BN40-100'!$B$28)))))))))))))))))))))))))))</f>
        <v/>
      </c>
      <c r="N340" s="12" t="str">
        <f>IF(ISBLANK(K340),"",IF(K340&gt;'admin BN40-100'!$D$6,"Trouble",IF(K340&gt;'admin BN40-100'!$E$6,"Safe",IF(K340&gt;'admin BN40-100'!$F$6,"Alert",IF(K340&gt;='admin BN40-100'!$G$6,"Danger","")))))</f>
        <v/>
      </c>
      <c r="O340" s="13" t="str">
        <f>IF(ISBLANK(L340),"",IF(L340&gt;'admin BN40-100'!$G$7,"Danger",IF(L340&gt;'admin BN40-100'!$F$7,"Alert",IF(L340&gt;='admin BN40-100'!$E$7,"Safe",""))))</f>
        <v/>
      </c>
      <c r="P340" s="14" t="str">
        <f>(IF(G340&gt;'admin BN40-100'!$C$23,'admin BN40-100'!$B$23,(IF(G340&gt;'admin BN40-100'!$C$22,'admin BN40-100'!$B$22,(IF(G340&gt;'admin BN40-100'!$C$21,'admin BN40-100'!$B$21,(IF(G340&gt;'admin BN40-100'!$C$20,'admin BN40-100'!$B$20,IF(G340&gt;'admin BN40-100'!$C$19,'admin BN40-100'!$B$19,"")))))))))</f>
        <v/>
      </c>
      <c r="Q340" s="14" t="str">
        <f t="shared" si="10"/>
        <v/>
      </c>
      <c r="R340" s="14">
        <f t="shared" si="11"/>
        <v>5</v>
      </c>
      <c r="S340" s="15" t="str">
        <f xml:space="preserve">
IF($R340&gt;0,"Fill in all required fields",
IF($I340&lt;40,"CLO not suitable for this sheet. Please check BN&lt;40 sheet",
IF($I340&gt;100,"CLO not suitable for this sheet. Please check BN &gt;100 sheet",
IF(ISERROR(VLOOKUP(Q340,'admin BN40-100'!J$6:M$89,4,FALSE)),"",VLOOKUP(Q340,'admin BN40-100'!J$6:M$89,4,FALSE)))))</f>
        <v>Fill in all required fields</v>
      </c>
    </row>
    <row r="341" spans="2:19" ht="15">
      <c r="B341" s="10">
        <v>336</v>
      </c>
      <c r="C341" s="41"/>
      <c r="D341" s="42"/>
      <c r="E341" s="42"/>
      <c r="F341" s="42"/>
      <c r="G341" s="42"/>
      <c r="H341" s="42"/>
      <c r="I341" s="42"/>
      <c r="J341" s="42"/>
      <c r="K341" s="42"/>
      <c r="L341" s="42"/>
      <c r="M341" s="11" t="str">
        <f>(IF(F341&gt;'admin BN40-100'!$C$41,'admin BN40-100'!$B$41,(IF(F341&gt;'admin BN40-100'!$C$40,'admin BN40-100'!$B$40,(IF(F341&gt;'admin BN40-100'!$C$39,'admin BN40-100'!$B$39,(IF(F341&gt;'admin BN40-100'!$C$38,'admin BN40-100'!$B$38,(IF(F341&gt;'admin BN40-100'!$C$37,'admin BN40-100'!$B$37,(IF(F341&gt;'admin BN40-100'!$C$36,'admin BN40-100'!$B$36,(IF(F341&gt;'admin BN40-100'!$C$35,'admin BN40-100'!$B$35,(IF(F341&gt;'admin BN40-100'!$C$34,'admin BN40-100'!$B$34,(IF(F341&gt;'admin BN40-100'!$C$33,'admin BN40-100'!$B$33,(IF(F341&gt;'admin BN40-100'!$C$32,'admin BN40-100'!$B$32,(IF(F341&gt;'admin BN40-100'!$C$31,'admin BN40-100'!$B$31,(IF(F341&gt;'admin BN40-100'!$C$30,'admin BN40-100'!$B$30,(IF(F341&gt;'admin BN40-100'!$C$29,'admin BN40-100'!$B$29,IF(F341="","",'admin BN40-100'!$B$28)))))))))))))))))))))))))))</f>
        <v/>
      </c>
      <c r="N341" s="12" t="str">
        <f>IF(ISBLANK(K341),"",IF(K341&gt;'admin BN40-100'!$D$6,"Trouble",IF(K341&gt;'admin BN40-100'!$E$6,"Safe",IF(K341&gt;'admin BN40-100'!$F$6,"Alert",IF(K341&gt;='admin BN40-100'!$G$6,"Danger","")))))</f>
        <v/>
      </c>
      <c r="O341" s="13" t="str">
        <f>IF(ISBLANK(L341),"",IF(L341&gt;'admin BN40-100'!$G$7,"Danger",IF(L341&gt;'admin BN40-100'!$F$7,"Alert",IF(L341&gt;='admin BN40-100'!$E$7,"Safe",""))))</f>
        <v/>
      </c>
      <c r="P341" s="14" t="str">
        <f>(IF(G341&gt;'admin BN40-100'!$C$23,'admin BN40-100'!$B$23,(IF(G341&gt;'admin BN40-100'!$C$22,'admin BN40-100'!$B$22,(IF(G341&gt;'admin BN40-100'!$C$21,'admin BN40-100'!$B$21,(IF(G341&gt;'admin BN40-100'!$C$20,'admin BN40-100'!$B$20,IF(G341&gt;'admin BN40-100'!$C$19,'admin BN40-100'!$B$19,"")))))))))</f>
        <v/>
      </c>
      <c r="Q341" s="14" t="str">
        <f t="shared" si="10"/>
        <v/>
      </c>
      <c r="R341" s="14">
        <f t="shared" si="11"/>
        <v>5</v>
      </c>
      <c r="S341" s="15" t="str">
        <f xml:space="preserve">
IF($R341&gt;0,"Fill in all required fields",
IF($I341&lt;40,"CLO not suitable for this sheet. Please check BN&lt;40 sheet",
IF($I341&gt;100,"CLO not suitable for this sheet. Please check BN &gt;100 sheet",
IF(ISERROR(VLOOKUP(Q341,'admin BN40-100'!J$6:M$89,4,FALSE)),"",VLOOKUP(Q341,'admin BN40-100'!J$6:M$89,4,FALSE)))))</f>
        <v>Fill in all required fields</v>
      </c>
    </row>
    <row r="342" spans="2:19" ht="15">
      <c r="B342" s="10">
        <v>337</v>
      </c>
      <c r="C342" s="41"/>
      <c r="D342" s="42"/>
      <c r="E342" s="42"/>
      <c r="F342" s="42"/>
      <c r="G342" s="42"/>
      <c r="H342" s="42"/>
      <c r="I342" s="42"/>
      <c r="J342" s="42"/>
      <c r="K342" s="42"/>
      <c r="L342" s="42"/>
      <c r="M342" s="11" t="str">
        <f>(IF(F342&gt;'admin BN40-100'!$C$41,'admin BN40-100'!$B$41,(IF(F342&gt;'admin BN40-100'!$C$40,'admin BN40-100'!$B$40,(IF(F342&gt;'admin BN40-100'!$C$39,'admin BN40-100'!$B$39,(IF(F342&gt;'admin BN40-100'!$C$38,'admin BN40-100'!$B$38,(IF(F342&gt;'admin BN40-100'!$C$37,'admin BN40-100'!$B$37,(IF(F342&gt;'admin BN40-100'!$C$36,'admin BN40-100'!$B$36,(IF(F342&gt;'admin BN40-100'!$C$35,'admin BN40-100'!$B$35,(IF(F342&gt;'admin BN40-100'!$C$34,'admin BN40-100'!$B$34,(IF(F342&gt;'admin BN40-100'!$C$33,'admin BN40-100'!$B$33,(IF(F342&gt;'admin BN40-100'!$C$32,'admin BN40-100'!$B$32,(IF(F342&gt;'admin BN40-100'!$C$31,'admin BN40-100'!$B$31,(IF(F342&gt;'admin BN40-100'!$C$30,'admin BN40-100'!$B$30,(IF(F342&gt;'admin BN40-100'!$C$29,'admin BN40-100'!$B$29,IF(F342="","",'admin BN40-100'!$B$28)))))))))))))))))))))))))))</f>
        <v/>
      </c>
      <c r="N342" s="12" t="str">
        <f>IF(ISBLANK(K342),"",IF(K342&gt;'admin BN40-100'!$D$6,"Trouble",IF(K342&gt;'admin BN40-100'!$E$6,"Safe",IF(K342&gt;'admin BN40-100'!$F$6,"Alert",IF(K342&gt;='admin BN40-100'!$G$6,"Danger","")))))</f>
        <v/>
      </c>
      <c r="O342" s="13" t="str">
        <f>IF(ISBLANK(L342),"",IF(L342&gt;'admin BN40-100'!$G$7,"Danger",IF(L342&gt;'admin BN40-100'!$F$7,"Alert",IF(L342&gt;='admin BN40-100'!$E$7,"Safe",""))))</f>
        <v/>
      </c>
      <c r="P342" s="14" t="str">
        <f>(IF(G342&gt;'admin BN40-100'!$C$23,'admin BN40-100'!$B$23,(IF(G342&gt;'admin BN40-100'!$C$22,'admin BN40-100'!$B$22,(IF(G342&gt;'admin BN40-100'!$C$21,'admin BN40-100'!$B$21,(IF(G342&gt;'admin BN40-100'!$C$20,'admin BN40-100'!$B$20,IF(G342&gt;'admin BN40-100'!$C$19,'admin BN40-100'!$B$19,"")))))))))</f>
        <v/>
      </c>
      <c r="Q342" s="14" t="str">
        <f t="shared" si="10"/>
        <v/>
      </c>
      <c r="R342" s="14">
        <f t="shared" si="11"/>
        <v>5</v>
      </c>
      <c r="S342" s="15" t="str">
        <f xml:space="preserve">
IF($R342&gt;0,"Fill in all required fields",
IF($I342&lt;40,"CLO not suitable for this sheet. Please check BN&lt;40 sheet",
IF($I342&gt;100,"CLO not suitable for this sheet. Please check BN &gt;100 sheet",
IF(ISERROR(VLOOKUP(Q342,'admin BN40-100'!J$6:M$89,4,FALSE)),"",VLOOKUP(Q342,'admin BN40-100'!J$6:M$89,4,FALSE)))))</f>
        <v>Fill in all required fields</v>
      </c>
    </row>
    <row r="343" spans="2:19" ht="15">
      <c r="B343" s="10">
        <v>338</v>
      </c>
      <c r="C343" s="41"/>
      <c r="D343" s="42"/>
      <c r="E343" s="42"/>
      <c r="F343" s="42"/>
      <c r="G343" s="42"/>
      <c r="H343" s="42"/>
      <c r="I343" s="42"/>
      <c r="J343" s="42"/>
      <c r="K343" s="42"/>
      <c r="L343" s="42"/>
      <c r="M343" s="11" t="str">
        <f>(IF(F343&gt;'admin BN40-100'!$C$41,'admin BN40-100'!$B$41,(IF(F343&gt;'admin BN40-100'!$C$40,'admin BN40-100'!$B$40,(IF(F343&gt;'admin BN40-100'!$C$39,'admin BN40-100'!$B$39,(IF(F343&gt;'admin BN40-100'!$C$38,'admin BN40-100'!$B$38,(IF(F343&gt;'admin BN40-100'!$C$37,'admin BN40-100'!$B$37,(IF(F343&gt;'admin BN40-100'!$C$36,'admin BN40-100'!$B$36,(IF(F343&gt;'admin BN40-100'!$C$35,'admin BN40-100'!$B$35,(IF(F343&gt;'admin BN40-100'!$C$34,'admin BN40-100'!$B$34,(IF(F343&gt;'admin BN40-100'!$C$33,'admin BN40-100'!$B$33,(IF(F343&gt;'admin BN40-100'!$C$32,'admin BN40-100'!$B$32,(IF(F343&gt;'admin BN40-100'!$C$31,'admin BN40-100'!$B$31,(IF(F343&gt;'admin BN40-100'!$C$30,'admin BN40-100'!$B$30,(IF(F343&gt;'admin BN40-100'!$C$29,'admin BN40-100'!$B$29,IF(F343="","",'admin BN40-100'!$B$28)))))))))))))))))))))))))))</f>
        <v/>
      </c>
      <c r="N343" s="12" t="str">
        <f>IF(ISBLANK(K343),"",IF(K343&gt;'admin BN40-100'!$D$6,"Trouble",IF(K343&gt;'admin BN40-100'!$E$6,"Safe",IF(K343&gt;'admin BN40-100'!$F$6,"Alert",IF(K343&gt;='admin BN40-100'!$G$6,"Danger","")))))</f>
        <v/>
      </c>
      <c r="O343" s="13" t="str">
        <f>IF(ISBLANK(L343),"",IF(L343&gt;'admin BN40-100'!$G$7,"Danger",IF(L343&gt;'admin BN40-100'!$F$7,"Alert",IF(L343&gt;='admin BN40-100'!$E$7,"Safe",""))))</f>
        <v/>
      </c>
      <c r="P343" s="14" t="str">
        <f>(IF(G343&gt;'admin BN40-100'!$C$23,'admin BN40-100'!$B$23,(IF(G343&gt;'admin BN40-100'!$C$22,'admin BN40-100'!$B$22,(IF(G343&gt;'admin BN40-100'!$C$21,'admin BN40-100'!$B$21,(IF(G343&gt;'admin BN40-100'!$C$20,'admin BN40-100'!$B$20,IF(G343&gt;'admin BN40-100'!$C$19,'admin BN40-100'!$B$19,"")))))))))</f>
        <v/>
      </c>
      <c r="Q343" s="14" t="str">
        <f t="shared" si="10"/>
        <v/>
      </c>
      <c r="R343" s="14">
        <f t="shared" si="11"/>
        <v>5</v>
      </c>
      <c r="S343" s="15" t="str">
        <f xml:space="preserve">
IF($R343&gt;0,"Fill in all required fields",
IF($I343&lt;40,"CLO not suitable for this sheet. Please check BN&lt;40 sheet",
IF($I343&gt;100,"CLO not suitable for this sheet. Please check BN &gt;100 sheet",
IF(ISERROR(VLOOKUP(Q343,'admin BN40-100'!J$6:M$89,4,FALSE)),"",VLOOKUP(Q343,'admin BN40-100'!J$6:M$89,4,FALSE)))))</f>
        <v>Fill in all required fields</v>
      </c>
    </row>
    <row r="344" spans="2:19" ht="15">
      <c r="B344" s="10">
        <v>339</v>
      </c>
      <c r="C344" s="41"/>
      <c r="D344" s="42"/>
      <c r="E344" s="42"/>
      <c r="F344" s="42"/>
      <c r="G344" s="42"/>
      <c r="H344" s="42"/>
      <c r="I344" s="42"/>
      <c r="J344" s="42"/>
      <c r="K344" s="42"/>
      <c r="L344" s="42"/>
      <c r="M344" s="11" t="str">
        <f>(IF(F344&gt;'admin BN40-100'!$C$41,'admin BN40-100'!$B$41,(IF(F344&gt;'admin BN40-100'!$C$40,'admin BN40-100'!$B$40,(IF(F344&gt;'admin BN40-100'!$C$39,'admin BN40-100'!$B$39,(IF(F344&gt;'admin BN40-100'!$C$38,'admin BN40-100'!$B$38,(IF(F344&gt;'admin BN40-100'!$C$37,'admin BN40-100'!$B$37,(IF(F344&gt;'admin BN40-100'!$C$36,'admin BN40-100'!$B$36,(IF(F344&gt;'admin BN40-100'!$C$35,'admin BN40-100'!$B$35,(IF(F344&gt;'admin BN40-100'!$C$34,'admin BN40-100'!$B$34,(IF(F344&gt;'admin BN40-100'!$C$33,'admin BN40-100'!$B$33,(IF(F344&gt;'admin BN40-100'!$C$32,'admin BN40-100'!$B$32,(IF(F344&gt;'admin BN40-100'!$C$31,'admin BN40-100'!$B$31,(IF(F344&gt;'admin BN40-100'!$C$30,'admin BN40-100'!$B$30,(IF(F344&gt;'admin BN40-100'!$C$29,'admin BN40-100'!$B$29,IF(F344="","",'admin BN40-100'!$B$28)))))))))))))))))))))))))))</f>
        <v/>
      </c>
      <c r="N344" s="12" t="str">
        <f>IF(ISBLANK(K344),"",IF(K344&gt;'admin BN40-100'!$D$6,"Trouble",IF(K344&gt;'admin BN40-100'!$E$6,"Safe",IF(K344&gt;'admin BN40-100'!$F$6,"Alert",IF(K344&gt;='admin BN40-100'!$G$6,"Danger","")))))</f>
        <v/>
      </c>
      <c r="O344" s="13" t="str">
        <f>IF(ISBLANK(L344),"",IF(L344&gt;'admin BN40-100'!$G$7,"Danger",IF(L344&gt;'admin BN40-100'!$F$7,"Alert",IF(L344&gt;='admin BN40-100'!$E$7,"Safe",""))))</f>
        <v/>
      </c>
      <c r="P344" s="14" t="str">
        <f>(IF(G344&gt;'admin BN40-100'!$C$23,'admin BN40-100'!$B$23,(IF(G344&gt;'admin BN40-100'!$C$22,'admin BN40-100'!$B$22,(IF(G344&gt;'admin BN40-100'!$C$21,'admin BN40-100'!$B$21,(IF(G344&gt;'admin BN40-100'!$C$20,'admin BN40-100'!$B$20,IF(G344&gt;'admin BN40-100'!$C$19,'admin BN40-100'!$B$19,"")))))))))</f>
        <v/>
      </c>
      <c r="Q344" s="14" t="str">
        <f t="shared" si="10"/>
        <v/>
      </c>
      <c r="R344" s="14">
        <f t="shared" si="11"/>
        <v>5</v>
      </c>
      <c r="S344" s="15" t="str">
        <f xml:space="preserve">
IF($R344&gt;0,"Fill in all required fields",
IF($I344&lt;40,"CLO not suitable for this sheet. Please check BN&lt;40 sheet",
IF($I344&gt;100,"CLO not suitable for this sheet. Please check BN &gt;100 sheet",
IF(ISERROR(VLOOKUP(Q344,'admin BN40-100'!J$6:M$89,4,FALSE)),"",VLOOKUP(Q344,'admin BN40-100'!J$6:M$89,4,FALSE)))))</f>
        <v>Fill in all required fields</v>
      </c>
    </row>
    <row r="345" spans="2:19" ht="15">
      <c r="B345" s="10">
        <v>340</v>
      </c>
      <c r="C345" s="41"/>
      <c r="D345" s="42"/>
      <c r="E345" s="42"/>
      <c r="F345" s="42"/>
      <c r="G345" s="42"/>
      <c r="H345" s="42"/>
      <c r="I345" s="42"/>
      <c r="J345" s="42"/>
      <c r="K345" s="42"/>
      <c r="L345" s="42"/>
      <c r="M345" s="11" t="str">
        <f>(IF(F345&gt;'admin BN40-100'!$C$41,'admin BN40-100'!$B$41,(IF(F345&gt;'admin BN40-100'!$C$40,'admin BN40-100'!$B$40,(IF(F345&gt;'admin BN40-100'!$C$39,'admin BN40-100'!$B$39,(IF(F345&gt;'admin BN40-100'!$C$38,'admin BN40-100'!$B$38,(IF(F345&gt;'admin BN40-100'!$C$37,'admin BN40-100'!$B$37,(IF(F345&gt;'admin BN40-100'!$C$36,'admin BN40-100'!$B$36,(IF(F345&gt;'admin BN40-100'!$C$35,'admin BN40-100'!$B$35,(IF(F345&gt;'admin BN40-100'!$C$34,'admin BN40-100'!$B$34,(IF(F345&gt;'admin BN40-100'!$C$33,'admin BN40-100'!$B$33,(IF(F345&gt;'admin BN40-100'!$C$32,'admin BN40-100'!$B$32,(IF(F345&gt;'admin BN40-100'!$C$31,'admin BN40-100'!$B$31,(IF(F345&gt;'admin BN40-100'!$C$30,'admin BN40-100'!$B$30,(IF(F345&gt;'admin BN40-100'!$C$29,'admin BN40-100'!$B$29,IF(F345="","",'admin BN40-100'!$B$28)))))))))))))))))))))))))))</f>
        <v/>
      </c>
      <c r="N345" s="12" t="str">
        <f>IF(ISBLANK(K345),"",IF(K345&gt;'admin BN40-100'!$D$6,"Trouble",IF(K345&gt;'admin BN40-100'!$E$6,"Safe",IF(K345&gt;'admin BN40-100'!$F$6,"Alert",IF(K345&gt;='admin BN40-100'!$G$6,"Danger","")))))</f>
        <v/>
      </c>
      <c r="O345" s="13" t="str">
        <f>IF(ISBLANK(L345),"",IF(L345&gt;'admin BN40-100'!$G$7,"Danger",IF(L345&gt;'admin BN40-100'!$F$7,"Alert",IF(L345&gt;='admin BN40-100'!$E$7,"Safe",""))))</f>
        <v/>
      </c>
      <c r="P345" s="14" t="str">
        <f>(IF(G345&gt;'admin BN40-100'!$C$23,'admin BN40-100'!$B$23,(IF(G345&gt;'admin BN40-100'!$C$22,'admin BN40-100'!$B$22,(IF(G345&gt;'admin BN40-100'!$C$21,'admin BN40-100'!$B$21,(IF(G345&gt;'admin BN40-100'!$C$20,'admin BN40-100'!$B$20,IF(G345&gt;'admin BN40-100'!$C$19,'admin BN40-100'!$B$19,"")))))))))</f>
        <v/>
      </c>
      <c r="Q345" s="14" t="str">
        <f t="shared" si="10"/>
        <v/>
      </c>
      <c r="R345" s="14">
        <f t="shared" si="11"/>
        <v>5</v>
      </c>
      <c r="S345" s="15" t="str">
        <f xml:space="preserve">
IF($R345&gt;0,"Fill in all required fields",
IF($I345&lt;40,"CLO not suitable for this sheet. Please check BN&lt;40 sheet",
IF($I345&gt;100,"CLO not suitable for this sheet. Please check BN &gt;100 sheet",
IF(ISERROR(VLOOKUP(Q345,'admin BN40-100'!J$6:M$89,4,FALSE)),"",VLOOKUP(Q345,'admin BN40-100'!J$6:M$89,4,FALSE)))))</f>
        <v>Fill in all required fields</v>
      </c>
    </row>
    <row r="346" spans="2:19" ht="15">
      <c r="B346" s="10">
        <v>341</v>
      </c>
      <c r="C346" s="41"/>
      <c r="D346" s="42"/>
      <c r="E346" s="42"/>
      <c r="F346" s="42"/>
      <c r="G346" s="42"/>
      <c r="H346" s="42"/>
      <c r="I346" s="42"/>
      <c r="J346" s="42"/>
      <c r="K346" s="42"/>
      <c r="L346" s="42"/>
      <c r="M346" s="11" t="str">
        <f>(IF(F346&gt;'admin BN40-100'!$C$41,'admin BN40-100'!$B$41,(IF(F346&gt;'admin BN40-100'!$C$40,'admin BN40-100'!$B$40,(IF(F346&gt;'admin BN40-100'!$C$39,'admin BN40-100'!$B$39,(IF(F346&gt;'admin BN40-100'!$C$38,'admin BN40-100'!$B$38,(IF(F346&gt;'admin BN40-100'!$C$37,'admin BN40-100'!$B$37,(IF(F346&gt;'admin BN40-100'!$C$36,'admin BN40-100'!$B$36,(IF(F346&gt;'admin BN40-100'!$C$35,'admin BN40-100'!$B$35,(IF(F346&gt;'admin BN40-100'!$C$34,'admin BN40-100'!$B$34,(IF(F346&gt;'admin BN40-100'!$C$33,'admin BN40-100'!$B$33,(IF(F346&gt;'admin BN40-100'!$C$32,'admin BN40-100'!$B$32,(IF(F346&gt;'admin BN40-100'!$C$31,'admin BN40-100'!$B$31,(IF(F346&gt;'admin BN40-100'!$C$30,'admin BN40-100'!$B$30,(IF(F346&gt;'admin BN40-100'!$C$29,'admin BN40-100'!$B$29,IF(F346="","",'admin BN40-100'!$B$28)))))))))))))))))))))))))))</f>
        <v/>
      </c>
      <c r="N346" s="12" t="str">
        <f>IF(ISBLANK(K346),"",IF(K346&gt;'admin BN40-100'!$D$6,"Trouble",IF(K346&gt;'admin BN40-100'!$E$6,"Safe",IF(K346&gt;'admin BN40-100'!$F$6,"Alert",IF(K346&gt;='admin BN40-100'!$G$6,"Danger","")))))</f>
        <v/>
      </c>
      <c r="O346" s="13" t="str">
        <f>IF(ISBLANK(L346),"",IF(L346&gt;'admin BN40-100'!$G$7,"Danger",IF(L346&gt;'admin BN40-100'!$F$7,"Alert",IF(L346&gt;='admin BN40-100'!$E$7,"Safe",""))))</f>
        <v/>
      </c>
      <c r="P346" s="14" t="str">
        <f>(IF(G346&gt;'admin BN40-100'!$C$23,'admin BN40-100'!$B$23,(IF(G346&gt;'admin BN40-100'!$C$22,'admin BN40-100'!$B$22,(IF(G346&gt;'admin BN40-100'!$C$21,'admin BN40-100'!$B$21,(IF(G346&gt;'admin BN40-100'!$C$20,'admin BN40-100'!$B$20,IF(G346&gt;'admin BN40-100'!$C$19,'admin BN40-100'!$B$19,"")))))))))</f>
        <v/>
      </c>
      <c r="Q346" s="14" t="str">
        <f t="shared" si="10"/>
        <v/>
      </c>
      <c r="R346" s="14">
        <f t="shared" si="11"/>
        <v>5</v>
      </c>
      <c r="S346" s="15" t="str">
        <f xml:space="preserve">
IF($R346&gt;0,"Fill in all required fields",
IF($I346&lt;40,"CLO not suitable for this sheet. Please check BN&lt;40 sheet",
IF($I346&gt;100,"CLO not suitable for this sheet. Please check BN &gt;100 sheet",
IF(ISERROR(VLOOKUP(Q346,'admin BN40-100'!J$6:M$89,4,FALSE)),"",VLOOKUP(Q346,'admin BN40-100'!J$6:M$89,4,FALSE)))))</f>
        <v>Fill in all required fields</v>
      </c>
    </row>
    <row r="347" spans="2:19" ht="15">
      <c r="B347" s="10">
        <v>342</v>
      </c>
      <c r="C347" s="41"/>
      <c r="D347" s="42"/>
      <c r="E347" s="42"/>
      <c r="F347" s="42"/>
      <c r="G347" s="42"/>
      <c r="H347" s="42"/>
      <c r="I347" s="42"/>
      <c r="J347" s="42"/>
      <c r="K347" s="42"/>
      <c r="L347" s="42"/>
      <c r="M347" s="11" t="str">
        <f>(IF(F347&gt;'admin BN40-100'!$C$41,'admin BN40-100'!$B$41,(IF(F347&gt;'admin BN40-100'!$C$40,'admin BN40-100'!$B$40,(IF(F347&gt;'admin BN40-100'!$C$39,'admin BN40-100'!$B$39,(IF(F347&gt;'admin BN40-100'!$C$38,'admin BN40-100'!$B$38,(IF(F347&gt;'admin BN40-100'!$C$37,'admin BN40-100'!$B$37,(IF(F347&gt;'admin BN40-100'!$C$36,'admin BN40-100'!$B$36,(IF(F347&gt;'admin BN40-100'!$C$35,'admin BN40-100'!$B$35,(IF(F347&gt;'admin BN40-100'!$C$34,'admin BN40-100'!$B$34,(IF(F347&gt;'admin BN40-100'!$C$33,'admin BN40-100'!$B$33,(IF(F347&gt;'admin BN40-100'!$C$32,'admin BN40-100'!$B$32,(IF(F347&gt;'admin BN40-100'!$C$31,'admin BN40-100'!$B$31,(IF(F347&gt;'admin BN40-100'!$C$30,'admin BN40-100'!$B$30,(IF(F347&gt;'admin BN40-100'!$C$29,'admin BN40-100'!$B$29,IF(F347="","",'admin BN40-100'!$B$28)))))))))))))))))))))))))))</f>
        <v/>
      </c>
      <c r="N347" s="12" t="str">
        <f>IF(ISBLANK(K347),"",IF(K347&gt;'admin BN40-100'!$D$6,"Trouble",IF(K347&gt;'admin BN40-100'!$E$6,"Safe",IF(K347&gt;'admin BN40-100'!$F$6,"Alert",IF(K347&gt;='admin BN40-100'!$G$6,"Danger","")))))</f>
        <v/>
      </c>
      <c r="O347" s="13" t="str">
        <f>IF(ISBLANK(L347),"",IF(L347&gt;'admin BN40-100'!$G$7,"Danger",IF(L347&gt;'admin BN40-100'!$F$7,"Alert",IF(L347&gt;='admin BN40-100'!$E$7,"Safe",""))))</f>
        <v/>
      </c>
      <c r="P347" s="14" t="str">
        <f>(IF(G347&gt;'admin BN40-100'!$C$23,'admin BN40-100'!$B$23,(IF(G347&gt;'admin BN40-100'!$C$22,'admin BN40-100'!$B$22,(IF(G347&gt;'admin BN40-100'!$C$21,'admin BN40-100'!$B$21,(IF(G347&gt;'admin BN40-100'!$C$20,'admin BN40-100'!$B$20,IF(G347&gt;'admin BN40-100'!$C$19,'admin BN40-100'!$B$19,"")))))))))</f>
        <v/>
      </c>
      <c r="Q347" s="14" t="str">
        <f t="shared" si="10"/>
        <v/>
      </c>
      <c r="R347" s="14">
        <f t="shared" si="11"/>
        <v>5</v>
      </c>
      <c r="S347" s="15" t="str">
        <f xml:space="preserve">
IF($R347&gt;0,"Fill in all required fields",
IF($I347&lt;40,"CLO not suitable for this sheet. Please check BN&lt;40 sheet",
IF($I347&gt;100,"CLO not suitable for this sheet. Please check BN &gt;100 sheet",
IF(ISERROR(VLOOKUP(Q347,'admin BN40-100'!J$6:M$89,4,FALSE)),"",VLOOKUP(Q347,'admin BN40-100'!J$6:M$89,4,FALSE)))))</f>
        <v>Fill in all required fields</v>
      </c>
    </row>
    <row r="348" spans="2:19" ht="15">
      <c r="B348" s="10">
        <v>343</v>
      </c>
      <c r="C348" s="41"/>
      <c r="D348" s="42"/>
      <c r="E348" s="42"/>
      <c r="F348" s="42"/>
      <c r="G348" s="42"/>
      <c r="H348" s="42"/>
      <c r="I348" s="42"/>
      <c r="J348" s="42"/>
      <c r="K348" s="42"/>
      <c r="L348" s="42"/>
      <c r="M348" s="11" t="str">
        <f>(IF(F348&gt;'admin BN40-100'!$C$41,'admin BN40-100'!$B$41,(IF(F348&gt;'admin BN40-100'!$C$40,'admin BN40-100'!$B$40,(IF(F348&gt;'admin BN40-100'!$C$39,'admin BN40-100'!$B$39,(IF(F348&gt;'admin BN40-100'!$C$38,'admin BN40-100'!$B$38,(IF(F348&gt;'admin BN40-100'!$C$37,'admin BN40-100'!$B$37,(IF(F348&gt;'admin BN40-100'!$C$36,'admin BN40-100'!$B$36,(IF(F348&gt;'admin BN40-100'!$C$35,'admin BN40-100'!$B$35,(IF(F348&gt;'admin BN40-100'!$C$34,'admin BN40-100'!$B$34,(IF(F348&gt;'admin BN40-100'!$C$33,'admin BN40-100'!$B$33,(IF(F348&gt;'admin BN40-100'!$C$32,'admin BN40-100'!$B$32,(IF(F348&gt;'admin BN40-100'!$C$31,'admin BN40-100'!$B$31,(IF(F348&gt;'admin BN40-100'!$C$30,'admin BN40-100'!$B$30,(IF(F348&gt;'admin BN40-100'!$C$29,'admin BN40-100'!$B$29,IF(F348="","",'admin BN40-100'!$B$28)))))))))))))))))))))))))))</f>
        <v/>
      </c>
      <c r="N348" s="12" t="str">
        <f>IF(ISBLANK(K348),"",IF(K348&gt;'admin BN40-100'!$D$6,"Trouble",IF(K348&gt;'admin BN40-100'!$E$6,"Safe",IF(K348&gt;'admin BN40-100'!$F$6,"Alert",IF(K348&gt;='admin BN40-100'!$G$6,"Danger","")))))</f>
        <v/>
      </c>
      <c r="O348" s="13" t="str">
        <f>IF(ISBLANK(L348),"",IF(L348&gt;'admin BN40-100'!$G$7,"Danger",IF(L348&gt;'admin BN40-100'!$F$7,"Alert",IF(L348&gt;='admin BN40-100'!$E$7,"Safe",""))))</f>
        <v/>
      </c>
      <c r="P348" s="14" t="str">
        <f>(IF(G348&gt;'admin BN40-100'!$C$23,'admin BN40-100'!$B$23,(IF(G348&gt;'admin BN40-100'!$C$22,'admin BN40-100'!$B$22,(IF(G348&gt;'admin BN40-100'!$C$21,'admin BN40-100'!$B$21,(IF(G348&gt;'admin BN40-100'!$C$20,'admin BN40-100'!$B$20,IF(G348&gt;'admin BN40-100'!$C$19,'admin BN40-100'!$B$19,"")))))))))</f>
        <v/>
      </c>
      <c r="Q348" s="14" t="str">
        <f t="shared" si="10"/>
        <v/>
      </c>
      <c r="R348" s="14">
        <f t="shared" si="11"/>
        <v>5</v>
      </c>
      <c r="S348" s="15" t="str">
        <f xml:space="preserve">
IF($R348&gt;0,"Fill in all required fields",
IF($I348&lt;40,"CLO not suitable for this sheet. Please check BN&lt;40 sheet",
IF($I348&gt;100,"CLO not suitable for this sheet. Please check BN &gt;100 sheet",
IF(ISERROR(VLOOKUP(Q348,'admin BN40-100'!J$6:M$89,4,FALSE)),"",VLOOKUP(Q348,'admin BN40-100'!J$6:M$89,4,FALSE)))))</f>
        <v>Fill in all required fields</v>
      </c>
    </row>
    <row r="349" spans="2:19" ht="15">
      <c r="B349" s="10">
        <v>344</v>
      </c>
      <c r="C349" s="41"/>
      <c r="D349" s="42"/>
      <c r="E349" s="42"/>
      <c r="F349" s="42"/>
      <c r="G349" s="42"/>
      <c r="H349" s="42"/>
      <c r="I349" s="42"/>
      <c r="J349" s="42"/>
      <c r="K349" s="42"/>
      <c r="L349" s="42"/>
      <c r="M349" s="11" t="str">
        <f>(IF(F349&gt;'admin BN40-100'!$C$41,'admin BN40-100'!$B$41,(IF(F349&gt;'admin BN40-100'!$C$40,'admin BN40-100'!$B$40,(IF(F349&gt;'admin BN40-100'!$C$39,'admin BN40-100'!$B$39,(IF(F349&gt;'admin BN40-100'!$C$38,'admin BN40-100'!$B$38,(IF(F349&gt;'admin BN40-100'!$C$37,'admin BN40-100'!$B$37,(IF(F349&gt;'admin BN40-100'!$C$36,'admin BN40-100'!$B$36,(IF(F349&gt;'admin BN40-100'!$C$35,'admin BN40-100'!$B$35,(IF(F349&gt;'admin BN40-100'!$C$34,'admin BN40-100'!$B$34,(IF(F349&gt;'admin BN40-100'!$C$33,'admin BN40-100'!$B$33,(IF(F349&gt;'admin BN40-100'!$C$32,'admin BN40-100'!$B$32,(IF(F349&gt;'admin BN40-100'!$C$31,'admin BN40-100'!$B$31,(IF(F349&gt;'admin BN40-100'!$C$30,'admin BN40-100'!$B$30,(IF(F349&gt;'admin BN40-100'!$C$29,'admin BN40-100'!$B$29,IF(F349="","",'admin BN40-100'!$B$28)))))))))))))))))))))))))))</f>
        <v/>
      </c>
      <c r="N349" s="12" t="str">
        <f>IF(ISBLANK(K349),"",IF(K349&gt;'admin BN40-100'!$D$6,"Trouble",IF(K349&gt;'admin BN40-100'!$E$6,"Safe",IF(K349&gt;'admin BN40-100'!$F$6,"Alert",IF(K349&gt;='admin BN40-100'!$G$6,"Danger","")))))</f>
        <v/>
      </c>
      <c r="O349" s="13" t="str">
        <f>IF(ISBLANK(L349),"",IF(L349&gt;'admin BN40-100'!$G$7,"Danger",IF(L349&gt;'admin BN40-100'!$F$7,"Alert",IF(L349&gt;='admin BN40-100'!$E$7,"Safe",""))))</f>
        <v/>
      </c>
      <c r="P349" s="14" t="str">
        <f>(IF(G349&gt;'admin BN40-100'!$C$23,'admin BN40-100'!$B$23,(IF(G349&gt;'admin BN40-100'!$C$22,'admin BN40-100'!$B$22,(IF(G349&gt;'admin BN40-100'!$C$21,'admin BN40-100'!$B$21,(IF(G349&gt;'admin BN40-100'!$C$20,'admin BN40-100'!$B$20,IF(G349&gt;'admin BN40-100'!$C$19,'admin BN40-100'!$B$19,"")))))))))</f>
        <v/>
      </c>
      <c r="Q349" s="14" t="str">
        <f t="shared" si="10"/>
        <v/>
      </c>
      <c r="R349" s="14">
        <f t="shared" si="11"/>
        <v>5</v>
      </c>
      <c r="S349" s="15" t="str">
        <f xml:space="preserve">
IF($R349&gt;0,"Fill in all required fields",
IF($I349&lt;40,"CLO not suitable for this sheet. Please check BN&lt;40 sheet",
IF($I349&gt;100,"CLO not suitable for this sheet. Please check BN &gt;100 sheet",
IF(ISERROR(VLOOKUP(Q349,'admin BN40-100'!J$6:M$89,4,FALSE)),"",VLOOKUP(Q349,'admin BN40-100'!J$6:M$89,4,FALSE)))))</f>
        <v>Fill in all required fields</v>
      </c>
    </row>
    <row r="350" spans="2:19" ht="15">
      <c r="B350" s="10">
        <v>345</v>
      </c>
      <c r="C350" s="41"/>
      <c r="D350" s="42"/>
      <c r="E350" s="42"/>
      <c r="F350" s="42"/>
      <c r="G350" s="42"/>
      <c r="H350" s="42"/>
      <c r="I350" s="42"/>
      <c r="J350" s="42"/>
      <c r="K350" s="42"/>
      <c r="L350" s="42"/>
      <c r="M350" s="11" t="str">
        <f>(IF(F350&gt;'admin BN40-100'!$C$41,'admin BN40-100'!$B$41,(IF(F350&gt;'admin BN40-100'!$C$40,'admin BN40-100'!$B$40,(IF(F350&gt;'admin BN40-100'!$C$39,'admin BN40-100'!$B$39,(IF(F350&gt;'admin BN40-100'!$C$38,'admin BN40-100'!$B$38,(IF(F350&gt;'admin BN40-100'!$C$37,'admin BN40-100'!$B$37,(IF(F350&gt;'admin BN40-100'!$C$36,'admin BN40-100'!$B$36,(IF(F350&gt;'admin BN40-100'!$C$35,'admin BN40-100'!$B$35,(IF(F350&gt;'admin BN40-100'!$C$34,'admin BN40-100'!$B$34,(IF(F350&gt;'admin BN40-100'!$C$33,'admin BN40-100'!$B$33,(IF(F350&gt;'admin BN40-100'!$C$32,'admin BN40-100'!$B$32,(IF(F350&gt;'admin BN40-100'!$C$31,'admin BN40-100'!$B$31,(IF(F350&gt;'admin BN40-100'!$C$30,'admin BN40-100'!$B$30,(IF(F350&gt;'admin BN40-100'!$C$29,'admin BN40-100'!$B$29,IF(F350="","",'admin BN40-100'!$B$28)))))))))))))))))))))))))))</f>
        <v/>
      </c>
      <c r="N350" s="12" t="str">
        <f>IF(ISBLANK(K350),"",IF(K350&gt;'admin BN40-100'!$D$6,"Trouble",IF(K350&gt;'admin BN40-100'!$E$6,"Safe",IF(K350&gt;'admin BN40-100'!$F$6,"Alert",IF(K350&gt;='admin BN40-100'!$G$6,"Danger","")))))</f>
        <v/>
      </c>
      <c r="O350" s="13" t="str">
        <f>IF(ISBLANK(L350),"",IF(L350&gt;'admin BN40-100'!$G$7,"Danger",IF(L350&gt;'admin BN40-100'!$F$7,"Alert",IF(L350&gt;='admin BN40-100'!$E$7,"Safe",""))))</f>
        <v/>
      </c>
      <c r="P350" s="14" t="str">
        <f>(IF(G350&gt;'admin BN40-100'!$C$23,'admin BN40-100'!$B$23,(IF(G350&gt;'admin BN40-100'!$C$22,'admin BN40-100'!$B$22,(IF(G350&gt;'admin BN40-100'!$C$21,'admin BN40-100'!$B$21,(IF(G350&gt;'admin BN40-100'!$C$20,'admin BN40-100'!$B$20,IF(G350&gt;'admin BN40-100'!$C$19,'admin BN40-100'!$B$19,"")))))))))</f>
        <v/>
      </c>
      <c r="Q350" s="14" t="str">
        <f t="shared" si="10"/>
        <v/>
      </c>
      <c r="R350" s="14">
        <f t="shared" si="11"/>
        <v>5</v>
      </c>
      <c r="S350" s="15" t="str">
        <f xml:space="preserve">
IF($R350&gt;0,"Fill in all required fields",
IF($I350&lt;40,"CLO not suitable for this sheet. Please check BN&lt;40 sheet",
IF($I350&gt;100,"CLO not suitable for this sheet. Please check BN &gt;100 sheet",
IF(ISERROR(VLOOKUP(Q350,'admin BN40-100'!J$6:M$89,4,FALSE)),"",VLOOKUP(Q350,'admin BN40-100'!J$6:M$89,4,FALSE)))))</f>
        <v>Fill in all required fields</v>
      </c>
    </row>
    <row r="351" spans="2:19" ht="15">
      <c r="B351" s="10">
        <v>346</v>
      </c>
      <c r="C351" s="41"/>
      <c r="D351" s="42"/>
      <c r="E351" s="42"/>
      <c r="F351" s="42"/>
      <c r="G351" s="42"/>
      <c r="H351" s="42"/>
      <c r="I351" s="42"/>
      <c r="J351" s="42"/>
      <c r="K351" s="42"/>
      <c r="L351" s="42"/>
      <c r="M351" s="11" t="str">
        <f>(IF(F351&gt;'admin BN40-100'!$C$41,'admin BN40-100'!$B$41,(IF(F351&gt;'admin BN40-100'!$C$40,'admin BN40-100'!$B$40,(IF(F351&gt;'admin BN40-100'!$C$39,'admin BN40-100'!$B$39,(IF(F351&gt;'admin BN40-100'!$C$38,'admin BN40-100'!$B$38,(IF(F351&gt;'admin BN40-100'!$C$37,'admin BN40-100'!$B$37,(IF(F351&gt;'admin BN40-100'!$C$36,'admin BN40-100'!$B$36,(IF(F351&gt;'admin BN40-100'!$C$35,'admin BN40-100'!$B$35,(IF(F351&gt;'admin BN40-100'!$C$34,'admin BN40-100'!$B$34,(IF(F351&gt;'admin BN40-100'!$C$33,'admin BN40-100'!$B$33,(IF(F351&gt;'admin BN40-100'!$C$32,'admin BN40-100'!$B$32,(IF(F351&gt;'admin BN40-100'!$C$31,'admin BN40-100'!$B$31,(IF(F351&gt;'admin BN40-100'!$C$30,'admin BN40-100'!$B$30,(IF(F351&gt;'admin BN40-100'!$C$29,'admin BN40-100'!$B$29,IF(F351="","",'admin BN40-100'!$B$28)))))))))))))))))))))))))))</f>
        <v/>
      </c>
      <c r="N351" s="12" t="str">
        <f>IF(ISBLANK(K351),"",IF(K351&gt;'admin BN40-100'!$D$6,"Trouble",IF(K351&gt;'admin BN40-100'!$E$6,"Safe",IF(K351&gt;'admin BN40-100'!$F$6,"Alert",IF(K351&gt;='admin BN40-100'!$G$6,"Danger","")))))</f>
        <v/>
      </c>
      <c r="O351" s="13" t="str">
        <f>IF(ISBLANK(L351),"",IF(L351&gt;'admin BN40-100'!$G$7,"Danger",IF(L351&gt;'admin BN40-100'!$F$7,"Alert",IF(L351&gt;='admin BN40-100'!$E$7,"Safe",""))))</f>
        <v/>
      </c>
      <c r="P351" s="14" t="str">
        <f>(IF(G351&gt;'admin BN40-100'!$C$23,'admin BN40-100'!$B$23,(IF(G351&gt;'admin BN40-100'!$C$22,'admin BN40-100'!$B$22,(IF(G351&gt;'admin BN40-100'!$C$21,'admin BN40-100'!$B$21,(IF(G351&gt;'admin BN40-100'!$C$20,'admin BN40-100'!$B$20,IF(G351&gt;'admin BN40-100'!$C$19,'admin BN40-100'!$B$19,"")))))))))</f>
        <v/>
      </c>
      <c r="Q351" s="14" t="str">
        <f t="shared" si="10"/>
        <v/>
      </c>
      <c r="R351" s="14">
        <f t="shared" si="11"/>
        <v>5</v>
      </c>
      <c r="S351" s="15" t="str">
        <f xml:space="preserve">
IF($R351&gt;0,"Fill in all required fields",
IF($I351&lt;40,"CLO not suitable for this sheet. Please check BN&lt;40 sheet",
IF($I351&gt;100,"CLO not suitable for this sheet. Please check BN &gt;100 sheet",
IF(ISERROR(VLOOKUP(Q351,'admin BN40-100'!J$6:M$89,4,FALSE)),"",VLOOKUP(Q351,'admin BN40-100'!J$6:M$89,4,FALSE)))))</f>
        <v>Fill in all required fields</v>
      </c>
    </row>
    <row r="352" spans="2:19" ht="15">
      <c r="B352" s="10">
        <v>347</v>
      </c>
      <c r="C352" s="41"/>
      <c r="D352" s="42"/>
      <c r="E352" s="42"/>
      <c r="F352" s="42"/>
      <c r="G352" s="42"/>
      <c r="H352" s="42"/>
      <c r="I352" s="42"/>
      <c r="J352" s="42"/>
      <c r="K352" s="42"/>
      <c r="L352" s="42"/>
      <c r="M352" s="11" t="str">
        <f>(IF(F352&gt;'admin BN40-100'!$C$41,'admin BN40-100'!$B$41,(IF(F352&gt;'admin BN40-100'!$C$40,'admin BN40-100'!$B$40,(IF(F352&gt;'admin BN40-100'!$C$39,'admin BN40-100'!$B$39,(IF(F352&gt;'admin BN40-100'!$C$38,'admin BN40-100'!$B$38,(IF(F352&gt;'admin BN40-100'!$C$37,'admin BN40-100'!$B$37,(IF(F352&gt;'admin BN40-100'!$C$36,'admin BN40-100'!$B$36,(IF(F352&gt;'admin BN40-100'!$C$35,'admin BN40-100'!$B$35,(IF(F352&gt;'admin BN40-100'!$C$34,'admin BN40-100'!$B$34,(IF(F352&gt;'admin BN40-100'!$C$33,'admin BN40-100'!$B$33,(IF(F352&gt;'admin BN40-100'!$C$32,'admin BN40-100'!$B$32,(IF(F352&gt;'admin BN40-100'!$C$31,'admin BN40-100'!$B$31,(IF(F352&gt;'admin BN40-100'!$C$30,'admin BN40-100'!$B$30,(IF(F352&gt;'admin BN40-100'!$C$29,'admin BN40-100'!$B$29,IF(F352="","",'admin BN40-100'!$B$28)))))))))))))))))))))))))))</f>
        <v/>
      </c>
      <c r="N352" s="12" t="str">
        <f>IF(ISBLANK(K352),"",IF(K352&gt;'admin BN40-100'!$D$6,"Trouble",IF(K352&gt;'admin BN40-100'!$E$6,"Safe",IF(K352&gt;'admin BN40-100'!$F$6,"Alert",IF(K352&gt;='admin BN40-100'!$G$6,"Danger","")))))</f>
        <v/>
      </c>
      <c r="O352" s="13" t="str">
        <f>IF(ISBLANK(L352),"",IF(L352&gt;'admin BN40-100'!$G$7,"Danger",IF(L352&gt;'admin BN40-100'!$F$7,"Alert",IF(L352&gt;='admin BN40-100'!$E$7,"Safe",""))))</f>
        <v/>
      </c>
      <c r="P352" s="14" t="str">
        <f>(IF(G352&gt;'admin BN40-100'!$C$23,'admin BN40-100'!$B$23,(IF(G352&gt;'admin BN40-100'!$C$22,'admin BN40-100'!$B$22,(IF(G352&gt;'admin BN40-100'!$C$21,'admin BN40-100'!$B$21,(IF(G352&gt;'admin BN40-100'!$C$20,'admin BN40-100'!$B$20,IF(G352&gt;'admin BN40-100'!$C$19,'admin BN40-100'!$B$19,"")))))))))</f>
        <v/>
      </c>
      <c r="Q352" s="14" t="str">
        <f t="shared" si="10"/>
        <v/>
      </c>
      <c r="R352" s="14">
        <f t="shared" si="11"/>
        <v>5</v>
      </c>
      <c r="S352" s="15" t="str">
        <f xml:space="preserve">
IF($R352&gt;0,"Fill in all required fields",
IF($I352&lt;40,"CLO not suitable for this sheet. Please check BN&lt;40 sheet",
IF($I352&gt;100,"CLO not suitable for this sheet. Please check BN &gt;100 sheet",
IF(ISERROR(VLOOKUP(Q352,'admin BN40-100'!J$6:M$89,4,FALSE)),"",VLOOKUP(Q352,'admin BN40-100'!J$6:M$89,4,FALSE)))))</f>
        <v>Fill in all required fields</v>
      </c>
    </row>
    <row r="353" spans="2:19" ht="15">
      <c r="B353" s="10">
        <v>348</v>
      </c>
      <c r="C353" s="41"/>
      <c r="D353" s="42"/>
      <c r="E353" s="42"/>
      <c r="F353" s="42"/>
      <c r="G353" s="42"/>
      <c r="H353" s="42"/>
      <c r="I353" s="42"/>
      <c r="J353" s="42"/>
      <c r="K353" s="42"/>
      <c r="L353" s="42"/>
      <c r="M353" s="11" t="str">
        <f>(IF(F353&gt;'admin BN40-100'!$C$41,'admin BN40-100'!$B$41,(IF(F353&gt;'admin BN40-100'!$C$40,'admin BN40-100'!$B$40,(IF(F353&gt;'admin BN40-100'!$C$39,'admin BN40-100'!$B$39,(IF(F353&gt;'admin BN40-100'!$C$38,'admin BN40-100'!$B$38,(IF(F353&gt;'admin BN40-100'!$C$37,'admin BN40-100'!$B$37,(IF(F353&gt;'admin BN40-100'!$C$36,'admin BN40-100'!$B$36,(IF(F353&gt;'admin BN40-100'!$C$35,'admin BN40-100'!$B$35,(IF(F353&gt;'admin BN40-100'!$C$34,'admin BN40-100'!$B$34,(IF(F353&gt;'admin BN40-100'!$C$33,'admin BN40-100'!$B$33,(IF(F353&gt;'admin BN40-100'!$C$32,'admin BN40-100'!$B$32,(IF(F353&gt;'admin BN40-100'!$C$31,'admin BN40-100'!$B$31,(IF(F353&gt;'admin BN40-100'!$C$30,'admin BN40-100'!$B$30,(IF(F353&gt;'admin BN40-100'!$C$29,'admin BN40-100'!$B$29,IF(F353="","",'admin BN40-100'!$B$28)))))))))))))))))))))))))))</f>
        <v/>
      </c>
      <c r="N353" s="12" t="str">
        <f>IF(ISBLANK(K353),"",IF(K353&gt;'admin BN40-100'!$D$6,"Trouble",IF(K353&gt;'admin BN40-100'!$E$6,"Safe",IF(K353&gt;'admin BN40-100'!$F$6,"Alert",IF(K353&gt;='admin BN40-100'!$G$6,"Danger","")))))</f>
        <v/>
      </c>
      <c r="O353" s="13" t="str">
        <f>IF(ISBLANK(L353),"",IF(L353&gt;'admin BN40-100'!$G$7,"Danger",IF(L353&gt;'admin BN40-100'!$F$7,"Alert",IF(L353&gt;='admin BN40-100'!$E$7,"Safe",""))))</f>
        <v/>
      </c>
      <c r="P353" s="14" t="str">
        <f>(IF(G353&gt;'admin BN40-100'!$C$23,'admin BN40-100'!$B$23,(IF(G353&gt;'admin BN40-100'!$C$22,'admin BN40-100'!$B$22,(IF(G353&gt;'admin BN40-100'!$C$21,'admin BN40-100'!$B$21,(IF(G353&gt;'admin BN40-100'!$C$20,'admin BN40-100'!$B$20,IF(G353&gt;'admin BN40-100'!$C$19,'admin BN40-100'!$B$19,"")))))))))</f>
        <v/>
      </c>
      <c r="Q353" s="14" t="str">
        <f t="shared" si="10"/>
        <v/>
      </c>
      <c r="R353" s="14">
        <f t="shared" si="11"/>
        <v>5</v>
      </c>
      <c r="S353" s="15" t="str">
        <f xml:space="preserve">
IF($R353&gt;0,"Fill in all required fields",
IF($I353&lt;40,"CLO not suitable for this sheet. Please check BN&lt;40 sheet",
IF($I353&gt;100,"CLO not suitable for this sheet. Please check BN &gt;100 sheet",
IF(ISERROR(VLOOKUP(Q353,'admin BN40-100'!J$6:M$89,4,FALSE)),"",VLOOKUP(Q353,'admin BN40-100'!J$6:M$89,4,FALSE)))))</f>
        <v>Fill in all required fields</v>
      </c>
    </row>
    <row r="354" spans="2:19" ht="15">
      <c r="B354" s="10">
        <v>349</v>
      </c>
      <c r="C354" s="41"/>
      <c r="D354" s="42"/>
      <c r="E354" s="42"/>
      <c r="F354" s="42"/>
      <c r="G354" s="42"/>
      <c r="H354" s="42"/>
      <c r="I354" s="42"/>
      <c r="J354" s="42"/>
      <c r="K354" s="42"/>
      <c r="L354" s="42"/>
      <c r="M354" s="11" t="str">
        <f>(IF(F354&gt;'admin BN40-100'!$C$41,'admin BN40-100'!$B$41,(IF(F354&gt;'admin BN40-100'!$C$40,'admin BN40-100'!$B$40,(IF(F354&gt;'admin BN40-100'!$C$39,'admin BN40-100'!$B$39,(IF(F354&gt;'admin BN40-100'!$C$38,'admin BN40-100'!$B$38,(IF(F354&gt;'admin BN40-100'!$C$37,'admin BN40-100'!$B$37,(IF(F354&gt;'admin BN40-100'!$C$36,'admin BN40-100'!$B$36,(IF(F354&gt;'admin BN40-100'!$C$35,'admin BN40-100'!$B$35,(IF(F354&gt;'admin BN40-100'!$C$34,'admin BN40-100'!$B$34,(IF(F354&gt;'admin BN40-100'!$C$33,'admin BN40-100'!$B$33,(IF(F354&gt;'admin BN40-100'!$C$32,'admin BN40-100'!$B$32,(IF(F354&gt;'admin BN40-100'!$C$31,'admin BN40-100'!$B$31,(IF(F354&gt;'admin BN40-100'!$C$30,'admin BN40-100'!$B$30,(IF(F354&gt;'admin BN40-100'!$C$29,'admin BN40-100'!$B$29,IF(F354="","",'admin BN40-100'!$B$28)))))))))))))))))))))))))))</f>
        <v/>
      </c>
      <c r="N354" s="12" t="str">
        <f>IF(ISBLANK(K354),"",IF(K354&gt;'admin BN40-100'!$D$6,"Trouble",IF(K354&gt;'admin BN40-100'!$E$6,"Safe",IF(K354&gt;'admin BN40-100'!$F$6,"Alert",IF(K354&gt;='admin BN40-100'!$G$6,"Danger","")))))</f>
        <v/>
      </c>
      <c r="O354" s="13" t="str">
        <f>IF(ISBLANK(L354),"",IF(L354&gt;'admin BN40-100'!$G$7,"Danger",IF(L354&gt;'admin BN40-100'!$F$7,"Alert",IF(L354&gt;='admin BN40-100'!$E$7,"Safe",""))))</f>
        <v/>
      </c>
      <c r="P354" s="14" t="str">
        <f>(IF(G354&gt;'admin BN40-100'!$C$23,'admin BN40-100'!$B$23,(IF(G354&gt;'admin BN40-100'!$C$22,'admin BN40-100'!$B$22,(IF(G354&gt;'admin BN40-100'!$C$21,'admin BN40-100'!$B$21,(IF(G354&gt;'admin BN40-100'!$C$20,'admin BN40-100'!$B$20,IF(G354&gt;'admin BN40-100'!$C$19,'admin BN40-100'!$B$19,"")))))))))</f>
        <v/>
      </c>
      <c r="Q354" s="14" t="str">
        <f t="shared" si="10"/>
        <v/>
      </c>
      <c r="R354" s="14">
        <f t="shared" si="11"/>
        <v>5</v>
      </c>
      <c r="S354" s="15" t="str">
        <f xml:space="preserve">
IF($R354&gt;0,"Fill in all required fields",
IF($I354&lt;40,"CLO not suitable for this sheet. Please check BN&lt;40 sheet",
IF($I354&gt;100,"CLO not suitable for this sheet. Please check BN &gt;100 sheet",
IF(ISERROR(VLOOKUP(Q354,'admin BN40-100'!J$6:M$89,4,FALSE)),"",VLOOKUP(Q354,'admin BN40-100'!J$6:M$89,4,FALSE)))))</f>
        <v>Fill in all required fields</v>
      </c>
    </row>
    <row r="355" spans="2:19" ht="15">
      <c r="B355" s="10">
        <v>350</v>
      </c>
      <c r="C355" s="41"/>
      <c r="D355" s="42"/>
      <c r="E355" s="42"/>
      <c r="F355" s="42"/>
      <c r="G355" s="42"/>
      <c r="H355" s="42"/>
      <c r="I355" s="42"/>
      <c r="J355" s="42"/>
      <c r="K355" s="42"/>
      <c r="L355" s="42"/>
      <c r="M355" s="11" t="str">
        <f>(IF(F355&gt;'admin BN40-100'!$C$41,'admin BN40-100'!$B$41,(IF(F355&gt;'admin BN40-100'!$C$40,'admin BN40-100'!$B$40,(IF(F355&gt;'admin BN40-100'!$C$39,'admin BN40-100'!$B$39,(IF(F355&gt;'admin BN40-100'!$C$38,'admin BN40-100'!$B$38,(IF(F355&gt;'admin BN40-100'!$C$37,'admin BN40-100'!$B$37,(IF(F355&gt;'admin BN40-100'!$C$36,'admin BN40-100'!$B$36,(IF(F355&gt;'admin BN40-100'!$C$35,'admin BN40-100'!$B$35,(IF(F355&gt;'admin BN40-100'!$C$34,'admin BN40-100'!$B$34,(IF(F355&gt;'admin BN40-100'!$C$33,'admin BN40-100'!$B$33,(IF(F355&gt;'admin BN40-100'!$C$32,'admin BN40-100'!$B$32,(IF(F355&gt;'admin BN40-100'!$C$31,'admin BN40-100'!$B$31,(IF(F355&gt;'admin BN40-100'!$C$30,'admin BN40-100'!$B$30,(IF(F355&gt;'admin BN40-100'!$C$29,'admin BN40-100'!$B$29,IF(F355="","",'admin BN40-100'!$B$28)))))))))))))))))))))))))))</f>
        <v/>
      </c>
      <c r="N355" s="12" t="str">
        <f>IF(ISBLANK(K355),"",IF(K355&gt;'admin BN40-100'!$D$6,"Trouble",IF(K355&gt;'admin BN40-100'!$E$6,"Safe",IF(K355&gt;'admin BN40-100'!$F$6,"Alert",IF(K355&gt;='admin BN40-100'!$G$6,"Danger","")))))</f>
        <v/>
      </c>
      <c r="O355" s="13" t="str">
        <f>IF(ISBLANK(L355),"",IF(L355&gt;'admin BN40-100'!$G$7,"Danger",IF(L355&gt;'admin BN40-100'!$F$7,"Alert",IF(L355&gt;='admin BN40-100'!$E$7,"Safe",""))))</f>
        <v/>
      </c>
      <c r="P355" s="14" t="str">
        <f>(IF(G355&gt;'admin BN40-100'!$C$23,'admin BN40-100'!$B$23,(IF(G355&gt;'admin BN40-100'!$C$22,'admin BN40-100'!$B$22,(IF(G355&gt;'admin BN40-100'!$C$21,'admin BN40-100'!$B$21,(IF(G355&gt;'admin BN40-100'!$C$20,'admin BN40-100'!$B$20,IF(G355&gt;'admin BN40-100'!$C$19,'admin BN40-100'!$B$19,"")))))))))</f>
        <v/>
      </c>
      <c r="Q355" s="14" t="str">
        <f t="shared" si="10"/>
        <v/>
      </c>
      <c r="R355" s="14">
        <f t="shared" si="11"/>
        <v>5</v>
      </c>
      <c r="S355" s="15" t="str">
        <f xml:space="preserve">
IF($R355&gt;0,"Fill in all required fields",
IF($I355&lt;40,"CLO not suitable for this sheet. Please check BN&lt;40 sheet",
IF($I355&gt;100,"CLO not suitable for this sheet. Please check BN &gt;100 sheet",
IF(ISERROR(VLOOKUP(Q355,'admin BN40-100'!J$6:M$89,4,FALSE)),"",VLOOKUP(Q355,'admin BN40-100'!J$6:M$89,4,FALSE)))))</f>
        <v>Fill in all required fields</v>
      </c>
    </row>
    <row r="356" spans="2:19" ht="15">
      <c r="B356" s="10">
        <v>351</v>
      </c>
      <c r="C356" s="41"/>
      <c r="D356" s="42"/>
      <c r="E356" s="42"/>
      <c r="F356" s="42"/>
      <c r="G356" s="42"/>
      <c r="H356" s="42"/>
      <c r="I356" s="42"/>
      <c r="J356" s="42"/>
      <c r="K356" s="42"/>
      <c r="L356" s="42"/>
      <c r="M356" s="11" t="str">
        <f>(IF(F356&gt;'admin BN40-100'!$C$41,'admin BN40-100'!$B$41,(IF(F356&gt;'admin BN40-100'!$C$40,'admin BN40-100'!$B$40,(IF(F356&gt;'admin BN40-100'!$C$39,'admin BN40-100'!$B$39,(IF(F356&gt;'admin BN40-100'!$C$38,'admin BN40-100'!$B$38,(IF(F356&gt;'admin BN40-100'!$C$37,'admin BN40-100'!$B$37,(IF(F356&gt;'admin BN40-100'!$C$36,'admin BN40-100'!$B$36,(IF(F356&gt;'admin BN40-100'!$C$35,'admin BN40-100'!$B$35,(IF(F356&gt;'admin BN40-100'!$C$34,'admin BN40-100'!$B$34,(IF(F356&gt;'admin BN40-100'!$C$33,'admin BN40-100'!$B$33,(IF(F356&gt;'admin BN40-100'!$C$32,'admin BN40-100'!$B$32,(IF(F356&gt;'admin BN40-100'!$C$31,'admin BN40-100'!$B$31,(IF(F356&gt;'admin BN40-100'!$C$30,'admin BN40-100'!$B$30,(IF(F356&gt;'admin BN40-100'!$C$29,'admin BN40-100'!$B$29,IF(F356="","",'admin BN40-100'!$B$28)))))))))))))))))))))))))))</f>
        <v/>
      </c>
      <c r="N356" s="12" t="str">
        <f>IF(ISBLANK(K356),"",IF(K356&gt;'admin BN40-100'!$D$6,"Trouble",IF(K356&gt;'admin BN40-100'!$E$6,"Safe",IF(K356&gt;'admin BN40-100'!$F$6,"Alert",IF(K356&gt;='admin BN40-100'!$G$6,"Danger","")))))</f>
        <v/>
      </c>
      <c r="O356" s="13" t="str">
        <f>IF(ISBLANK(L356),"",IF(L356&gt;'admin BN40-100'!$G$7,"Danger",IF(L356&gt;'admin BN40-100'!$F$7,"Alert",IF(L356&gt;='admin BN40-100'!$E$7,"Safe",""))))</f>
        <v/>
      </c>
      <c r="P356" s="14" t="str">
        <f>(IF(G356&gt;'admin BN40-100'!$C$23,'admin BN40-100'!$B$23,(IF(G356&gt;'admin BN40-100'!$C$22,'admin BN40-100'!$B$22,(IF(G356&gt;'admin BN40-100'!$C$21,'admin BN40-100'!$B$21,(IF(G356&gt;'admin BN40-100'!$C$20,'admin BN40-100'!$B$20,IF(G356&gt;'admin BN40-100'!$C$19,'admin BN40-100'!$B$19,"")))))))))</f>
        <v/>
      </c>
      <c r="Q356" s="14" t="str">
        <f t="shared" si="10"/>
        <v/>
      </c>
      <c r="R356" s="14">
        <f t="shared" si="11"/>
        <v>5</v>
      </c>
      <c r="S356" s="15" t="str">
        <f xml:space="preserve">
IF($R356&gt;0,"Fill in all required fields",
IF($I356&lt;40,"CLO not suitable for this sheet. Please check BN&lt;40 sheet",
IF($I356&gt;100,"CLO not suitable for this sheet. Please check BN &gt;100 sheet",
IF(ISERROR(VLOOKUP(Q356,'admin BN40-100'!J$6:M$89,4,FALSE)),"",VLOOKUP(Q356,'admin BN40-100'!J$6:M$89,4,FALSE)))))</f>
        <v>Fill in all required fields</v>
      </c>
    </row>
    <row r="357" spans="2:19" ht="15">
      <c r="B357" s="10">
        <v>352</v>
      </c>
      <c r="C357" s="41"/>
      <c r="D357" s="42"/>
      <c r="E357" s="42"/>
      <c r="F357" s="42"/>
      <c r="G357" s="42"/>
      <c r="H357" s="42"/>
      <c r="I357" s="42"/>
      <c r="J357" s="42"/>
      <c r="K357" s="42"/>
      <c r="L357" s="42"/>
      <c r="M357" s="11" t="str">
        <f>(IF(F357&gt;'admin BN40-100'!$C$41,'admin BN40-100'!$B$41,(IF(F357&gt;'admin BN40-100'!$C$40,'admin BN40-100'!$B$40,(IF(F357&gt;'admin BN40-100'!$C$39,'admin BN40-100'!$B$39,(IF(F357&gt;'admin BN40-100'!$C$38,'admin BN40-100'!$B$38,(IF(F357&gt;'admin BN40-100'!$C$37,'admin BN40-100'!$B$37,(IF(F357&gt;'admin BN40-100'!$C$36,'admin BN40-100'!$B$36,(IF(F357&gt;'admin BN40-100'!$C$35,'admin BN40-100'!$B$35,(IF(F357&gt;'admin BN40-100'!$C$34,'admin BN40-100'!$B$34,(IF(F357&gt;'admin BN40-100'!$C$33,'admin BN40-100'!$B$33,(IF(F357&gt;'admin BN40-100'!$C$32,'admin BN40-100'!$B$32,(IF(F357&gt;'admin BN40-100'!$C$31,'admin BN40-100'!$B$31,(IF(F357&gt;'admin BN40-100'!$C$30,'admin BN40-100'!$B$30,(IF(F357&gt;'admin BN40-100'!$C$29,'admin BN40-100'!$B$29,IF(F357="","",'admin BN40-100'!$B$28)))))))))))))))))))))))))))</f>
        <v/>
      </c>
      <c r="N357" s="12" t="str">
        <f>IF(ISBLANK(K357),"",IF(K357&gt;'admin BN40-100'!$D$6,"Trouble",IF(K357&gt;'admin BN40-100'!$E$6,"Safe",IF(K357&gt;'admin BN40-100'!$F$6,"Alert",IF(K357&gt;='admin BN40-100'!$G$6,"Danger","")))))</f>
        <v/>
      </c>
      <c r="O357" s="13" t="str">
        <f>IF(ISBLANK(L357),"",IF(L357&gt;'admin BN40-100'!$G$7,"Danger",IF(L357&gt;'admin BN40-100'!$F$7,"Alert",IF(L357&gt;='admin BN40-100'!$E$7,"Safe",""))))</f>
        <v/>
      </c>
      <c r="P357" s="14" t="str">
        <f>(IF(G357&gt;'admin BN40-100'!$C$23,'admin BN40-100'!$B$23,(IF(G357&gt;'admin BN40-100'!$C$22,'admin BN40-100'!$B$22,(IF(G357&gt;'admin BN40-100'!$C$21,'admin BN40-100'!$B$21,(IF(G357&gt;'admin BN40-100'!$C$20,'admin BN40-100'!$B$20,IF(G357&gt;'admin BN40-100'!$C$19,'admin BN40-100'!$B$19,"")))))))))</f>
        <v/>
      </c>
      <c r="Q357" s="14" t="str">
        <f t="shared" si="10"/>
        <v/>
      </c>
      <c r="R357" s="14">
        <f t="shared" si="11"/>
        <v>5</v>
      </c>
      <c r="S357" s="15" t="str">
        <f xml:space="preserve">
IF($R357&gt;0,"Fill in all required fields",
IF($I357&lt;40,"CLO not suitable for this sheet. Please check BN&lt;40 sheet",
IF($I357&gt;100,"CLO not suitable for this sheet. Please check BN &gt;100 sheet",
IF(ISERROR(VLOOKUP(Q357,'admin BN40-100'!J$6:M$89,4,FALSE)),"",VLOOKUP(Q357,'admin BN40-100'!J$6:M$89,4,FALSE)))))</f>
        <v>Fill in all required fields</v>
      </c>
    </row>
    <row r="358" spans="2:19" ht="15">
      <c r="B358" s="10">
        <v>353</v>
      </c>
      <c r="C358" s="41"/>
      <c r="D358" s="42"/>
      <c r="E358" s="42"/>
      <c r="F358" s="42"/>
      <c r="G358" s="42"/>
      <c r="H358" s="42"/>
      <c r="I358" s="42"/>
      <c r="J358" s="42"/>
      <c r="K358" s="42"/>
      <c r="L358" s="42"/>
      <c r="M358" s="11" t="str">
        <f>(IF(F358&gt;'admin BN40-100'!$C$41,'admin BN40-100'!$B$41,(IF(F358&gt;'admin BN40-100'!$C$40,'admin BN40-100'!$B$40,(IF(F358&gt;'admin BN40-100'!$C$39,'admin BN40-100'!$B$39,(IF(F358&gt;'admin BN40-100'!$C$38,'admin BN40-100'!$B$38,(IF(F358&gt;'admin BN40-100'!$C$37,'admin BN40-100'!$B$37,(IF(F358&gt;'admin BN40-100'!$C$36,'admin BN40-100'!$B$36,(IF(F358&gt;'admin BN40-100'!$C$35,'admin BN40-100'!$B$35,(IF(F358&gt;'admin BN40-100'!$C$34,'admin BN40-100'!$B$34,(IF(F358&gt;'admin BN40-100'!$C$33,'admin BN40-100'!$B$33,(IF(F358&gt;'admin BN40-100'!$C$32,'admin BN40-100'!$B$32,(IF(F358&gt;'admin BN40-100'!$C$31,'admin BN40-100'!$B$31,(IF(F358&gt;'admin BN40-100'!$C$30,'admin BN40-100'!$B$30,(IF(F358&gt;'admin BN40-100'!$C$29,'admin BN40-100'!$B$29,IF(F358="","",'admin BN40-100'!$B$28)))))))))))))))))))))))))))</f>
        <v/>
      </c>
      <c r="N358" s="12" t="str">
        <f>IF(ISBLANK(K358),"",IF(K358&gt;'admin BN40-100'!$D$6,"Trouble",IF(K358&gt;'admin BN40-100'!$E$6,"Safe",IF(K358&gt;'admin BN40-100'!$F$6,"Alert",IF(K358&gt;='admin BN40-100'!$G$6,"Danger","")))))</f>
        <v/>
      </c>
      <c r="O358" s="13" t="str">
        <f>IF(ISBLANK(L358),"",IF(L358&gt;'admin BN40-100'!$G$7,"Danger",IF(L358&gt;'admin BN40-100'!$F$7,"Alert",IF(L358&gt;='admin BN40-100'!$E$7,"Safe",""))))</f>
        <v/>
      </c>
      <c r="P358" s="14" t="str">
        <f>(IF(G358&gt;'admin BN40-100'!$C$23,'admin BN40-100'!$B$23,(IF(G358&gt;'admin BN40-100'!$C$22,'admin BN40-100'!$B$22,(IF(G358&gt;'admin BN40-100'!$C$21,'admin BN40-100'!$B$21,(IF(G358&gt;'admin BN40-100'!$C$20,'admin BN40-100'!$B$20,IF(G358&gt;'admin BN40-100'!$C$19,'admin BN40-100'!$B$19,"")))))))))</f>
        <v/>
      </c>
      <c r="Q358" s="14" t="str">
        <f t="shared" si="10"/>
        <v/>
      </c>
      <c r="R358" s="14">
        <f t="shared" si="11"/>
        <v>5</v>
      </c>
      <c r="S358" s="15" t="str">
        <f xml:space="preserve">
IF($R358&gt;0,"Fill in all required fields",
IF($I358&lt;40,"CLO not suitable for this sheet. Please check BN&lt;40 sheet",
IF($I358&gt;100,"CLO not suitable for this sheet. Please check BN &gt;100 sheet",
IF(ISERROR(VLOOKUP(Q358,'admin BN40-100'!J$6:M$89,4,FALSE)),"",VLOOKUP(Q358,'admin BN40-100'!J$6:M$89,4,FALSE)))))</f>
        <v>Fill in all required fields</v>
      </c>
    </row>
    <row r="359" spans="2:19" ht="15">
      <c r="B359" s="10">
        <v>354</v>
      </c>
      <c r="C359" s="41"/>
      <c r="D359" s="42"/>
      <c r="E359" s="42"/>
      <c r="F359" s="42"/>
      <c r="G359" s="42"/>
      <c r="H359" s="42"/>
      <c r="I359" s="42"/>
      <c r="J359" s="42"/>
      <c r="K359" s="42"/>
      <c r="L359" s="42"/>
      <c r="M359" s="11" t="str">
        <f>(IF(F359&gt;'admin BN40-100'!$C$41,'admin BN40-100'!$B$41,(IF(F359&gt;'admin BN40-100'!$C$40,'admin BN40-100'!$B$40,(IF(F359&gt;'admin BN40-100'!$C$39,'admin BN40-100'!$B$39,(IF(F359&gt;'admin BN40-100'!$C$38,'admin BN40-100'!$B$38,(IF(F359&gt;'admin BN40-100'!$C$37,'admin BN40-100'!$B$37,(IF(F359&gt;'admin BN40-100'!$C$36,'admin BN40-100'!$B$36,(IF(F359&gt;'admin BN40-100'!$C$35,'admin BN40-100'!$B$35,(IF(F359&gt;'admin BN40-100'!$C$34,'admin BN40-100'!$B$34,(IF(F359&gt;'admin BN40-100'!$C$33,'admin BN40-100'!$B$33,(IF(F359&gt;'admin BN40-100'!$C$32,'admin BN40-100'!$B$32,(IF(F359&gt;'admin BN40-100'!$C$31,'admin BN40-100'!$B$31,(IF(F359&gt;'admin BN40-100'!$C$30,'admin BN40-100'!$B$30,(IF(F359&gt;'admin BN40-100'!$C$29,'admin BN40-100'!$B$29,IF(F359="","",'admin BN40-100'!$B$28)))))))))))))))))))))))))))</f>
        <v/>
      </c>
      <c r="N359" s="12" t="str">
        <f>IF(ISBLANK(K359),"",IF(K359&gt;'admin BN40-100'!$D$6,"Trouble",IF(K359&gt;'admin BN40-100'!$E$6,"Safe",IF(K359&gt;'admin BN40-100'!$F$6,"Alert",IF(K359&gt;='admin BN40-100'!$G$6,"Danger","")))))</f>
        <v/>
      </c>
      <c r="O359" s="13" t="str">
        <f>IF(ISBLANK(L359),"",IF(L359&gt;'admin BN40-100'!$G$7,"Danger",IF(L359&gt;'admin BN40-100'!$F$7,"Alert",IF(L359&gt;='admin BN40-100'!$E$7,"Safe",""))))</f>
        <v/>
      </c>
      <c r="P359" s="14" t="str">
        <f>(IF(G359&gt;'admin BN40-100'!$C$23,'admin BN40-100'!$B$23,(IF(G359&gt;'admin BN40-100'!$C$22,'admin BN40-100'!$B$22,(IF(G359&gt;'admin BN40-100'!$C$21,'admin BN40-100'!$B$21,(IF(G359&gt;'admin BN40-100'!$C$20,'admin BN40-100'!$B$20,IF(G359&gt;'admin BN40-100'!$C$19,'admin BN40-100'!$B$19,"")))))))))</f>
        <v/>
      </c>
      <c r="Q359" s="14" t="str">
        <f t="shared" si="10"/>
        <v/>
      </c>
      <c r="R359" s="14">
        <f t="shared" si="11"/>
        <v>5</v>
      </c>
      <c r="S359" s="15" t="str">
        <f xml:space="preserve">
IF($R359&gt;0,"Fill in all required fields",
IF($I359&lt;40,"CLO not suitable for this sheet. Please check BN&lt;40 sheet",
IF($I359&gt;100,"CLO not suitable for this sheet. Please check BN &gt;100 sheet",
IF(ISERROR(VLOOKUP(Q359,'admin BN40-100'!J$6:M$89,4,FALSE)),"",VLOOKUP(Q359,'admin BN40-100'!J$6:M$89,4,FALSE)))))</f>
        <v>Fill in all required fields</v>
      </c>
    </row>
    <row r="360" spans="2:19" ht="15">
      <c r="B360" s="10">
        <v>355</v>
      </c>
      <c r="C360" s="41"/>
      <c r="D360" s="42"/>
      <c r="E360" s="42"/>
      <c r="F360" s="42"/>
      <c r="G360" s="42"/>
      <c r="H360" s="42"/>
      <c r="I360" s="42"/>
      <c r="J360" s="42"/>
      <c r="K360" s="42"/>
      <c r="L360" s="42"/>
      <c r="M360" s="11" t="str">
        <f>(IF(F360&gt;'admin BN40-100'!$C$41,'admin BN40-100'!$B$41,(IF(F360&gt;'admin BN40-100'!$C$40,'admin BN40-100'!$B$40,(IF(F360&gt;'admin BN40-100'!$C$39,'admin BN40-100'!$B$39,(IF(F360&gt;'admin BN40-100'!$C$38,'admin BN40-100'!$B$38,(IF(F360&gt;'admin BN40-100'!$C$37,'admin BN40-100'!$B$37,(IF(F360&gt;'admin BN40-100'!$C$36,'admin BN40-100'!$B$36,(IF(F360&gt;'admin BN40-100'!$C$35,'admin BN40-100'!$B$35,(IF(F360&gt;'admin BN40-100'!$C$34,'admin BN40-100'!$B$34,(IF(F360&gt;'admin BN40-100'!$C$33,'admin BN40-100'!$B$33,(IF(F360&gt;'admin BN40-100'!$C$32,'admin BN40-100'!$B$32,(IF(F360&gt;'admin BN40-100'!$C$31,'admin BN40-100'!$B$31,(IF(F360&gt;'admin BN40-100'!$C$30,'admin BN40-100'!$B$30,(IF(F360&gt;'admin BN40-100'!$C$29,'admin BN40-100'!$B$29,IF(F360="","",'admin BN40-100'!$B$28)))))))))))))))))))))))))))</f>
        <v/>
      </c>
      <c r="N360" s="12" t="str">
        <f>IF(ISBLANK(K360),"",IF(K360&gt;'admin BN40-100'!$D$6,"Trouble",IF(K360&gt;'admin BN40-100'!$E$6,"Safe",IF(K360&gt;'admin BN40-100'!$F$6,"Alert",IF(K360&gt;='admin BN40-100'!$G$6,"Danger","")))))</f>
        <v/>
      </c>
      <c r="O360" s="13" t="str">
        <f>IF(ISBLANK(L360),"",IF(L360&gt;'admin BN40-100'!$G$7,"Danger",IF(L360&gt;'admin BN40-100'!$F$7,"Alert",IF(L360&gt;='admin BN40-100'!$E$7,"Safe",""))))</f>
        <v/>
      </c>
      <c r="P360" s="14" t="str">
        <f>(IF(G360&gt;'admin BN40-100'!$C$23,'admin BN40-100'!$B$23,(IF(G360&gt;'admin BN40-100'!$C$22,'admin BN40-100'!$B$22,(IF(G360&gt;'admin BN40-100'!$C$21,'admin BN40-100'!$B$21,(IF(G360&gt;'admin BN40-100'!$C$20,'admin BN40-100'!$B$20,IF(G360&gt;'admin BN40-100'!$C$19,'admin BN40-100'!$B$19,"")))))))))</f>
        <v/>
      </c>
      <c r="Q360" s="14" t="str">
        <f t="shared" si="10"/>
        <v/>
      </c>
      <c r="R360" s="14">
        <f t="shared" si="11"/>
        <v>5</v>
      </c>
      <c r="S360" s="15" t="str">
        <f xml:space="preserve">
IF($R360&gt;0,"Fill in all required fields",
IF($I360&lt;40,"CLO not suitable for this sheet. Please check BN&lt;40 sheet",
IF($I360&gt;100,"CLO not suitable for this sheet. Please check BN &gt;100 sheet",
IF(ISERROR(VLOOKUP(Q360,'admin BN40-100'!J$6:M$89,4,FALSE)),"",VLOOKUP(Q360,'admin BN40-100'!J$6:M$89,4,FALSE)))))</f>
        <v>Fill in all required fields</v>
      </c>
    </row>
    <row r="361" spans="2:19" ht="15">
      <c r="B361" s="10">
        <v>356</v>
      </c>
      <c r="C361" s="41"/>
      <c r="D361" s="42"/>
      <c r="E361" s="42"/>
      <c r="F361" s="42"/>
      <c r="G361" s="42"/>
      <c r="H361" s="42"/>
      <c r="I361" s="42"/>
      <c r="J361" s="42"/>
      <c r="K361" s="42"/>
      <c r="L361" s="42"/>
      <c r="M361" s="11" t="str">
        <f>(IF(F361&gt;'admin BN40-100'!$C$41,'admin BN40-100'!$B$41,(IF(F361&gt;'admin BN40-100'!$C$40,'admin BN40-100'!$B$40,(IF(F361&gt;'admin BN40-100'!$C$39,'admin BN40-100'!$B$39,(IF(F361&gt;'admin BN40-100'!$C$38,'admin BN40-100'!$B$38,(IF(F361&gt;'admin BN40-100'!$C$37,'admin BN40-100'!$B$37,(IF(F361&gt;'admin BN40-100'!$C$36,'admin BN40-100'!$B$36,(IF(F361&gt;'admin BN40-100'!$C$35,'admin BN40-100'!$B$35,(IF(F361&gt;'admin BN40-100'!$C$34,'admin BN40-100'!$B$34,(IF(F361&gt;'admin BN40-100'!$C$33,'admin BN40-100'!$B$33,(IF(F361&gt;'admin BN40-100'!$C$32,'admin BN40-100'!$B$32,(IF(F361&gt;'admin BN40-100'!$C$31,'admin BN40-100'!$B$31,(IF(F361&gt;'admin BN40-100'!$C$30,'admin BN40-100'!$B$30,(IF(F361&gt;'admin BN40-100'!$C$29,'admin BN40-100'!$B$29,IF(F361="","",'admin BN40-100'!$B$28)))))))))))))))))))))))))))</f>
        <v/>
      </c>
      <c r="N361" s="12" t="str">
        <f>IF(ISBLANK(K361),"",IF(K361&gt;'admin BN40-100'!$D$6,"Trouble",IF(K361&gt;'admin BN40-100'!$E$6,"Safe",IF(K361&gt;'admin BN40-100'!$F$6,"Alert",IF(K361&gt;='admin BN40-100'!$G$6,"Danger","")))))</f>
        <v/>
      </c>
      <c r="O361" s="13" t="str">
        <f>IF(ISBLANK(L361),"",IF(L361&gt;'admin BN40-100'!$G$7,"Danger",IF(L361&gt;'admin BN40-100'!$F$7,"Alert",IF(L361&gt;='admin BN40-100'!$E$7,"Safe",""))))</f>
        <v/>
      </c>
      <c r="P361" s="14" t="str">
        <f>(IF(G361&gt;'admin BN40-100'!$C$23,'admin BN40-100'!$B$23,(IF(G361&gt;'admin BN40-100'!$C$22,'admin BN40-100'!$B$22,(IF(G361&gt;'admin BN40-100'!$C$21,'admin BN40-100'!$B$21,(IF(G361&gt;'admin BN40-100'!$C$20,'admin BN40-100'!$B$20,IF(G361&gt;'admin BN40-100'!$C$19,'admin BN40-100'!$B$19,"")))))))))</f>
        <v/>
      </c>
      <c r="Q361" s="14" t="str">
        <f t="shared" si="10"/>
        <v/>
      </c>
      <c r="R361" s="14">
        <f t="shared" si="11"/>
        <v>5</v>
      </c>
      <c r="S361" s="15" t="str">
        <f xml:space="preserve">
IF($R361&gt;0,"Fill in all required fields",
IF($I361&lt;40,"CLO not suitable for this sheet. Please check BN&lt;40 sheet",
IF($I361&gt;100,"CLO not suitable for this sheet. Please check BN &gt;100 sheet",
IF(ISERROR(VLOOKUP(Q361,'admin BN40-100'!J$6:M$89,4,FALSE)),"",VLOOKUP(Q361,'admin BN40-100'!J$6:M$89,4,FALSE)))))</f>
        <v>Fill in all required fields</v>
      </c>
    </row>
    <row r="362" spans="2:19" ht="15">
      <c r="B362" s="10">
        <v>357</v>
      </c>
      <c r="C362" s="41"/>
      <c r="D362" s="42"/>
      <c r="E362" s="42"/>
      <c r="F362" s="42"/>
      <c r="G362" s="42"/>
      <c r="H362" s="42"/>
      <c r="I362" s="42"/>
      <c r="J362" s="42"/>
      <c r="K362" s="42"/>
      <c r="L362" s="42"/>
      <c r="M362" s="11" t="str">
        <f>(IF(F362&gt;'admin BN40-100'!$C$41,'admin BN40-100'!$B$41,(IF(F362&gt;'admin BN40-100'!$C$40,'admin BN40-100'!$B$40,(IF(F362&gt;'admin BN40-100'!$C$39,'admin BN40-100'!$B$39,(IF(F362&gt;'admin BN40-100'!$C$38,'admin BN40-100'!$B$38,(IF(F362&gt;'admin BN40-100'!$C$37,'admin BN40-100'!$B$37,(IF(F362&gt;'admin BN40-100'!$C$36,'admin BN40-100'!$B$36,(IF(F362&gt;'admin BN40-100'!$C$35,'admin BN40-100'!$B$35,(IF(F362&gt;'admin BN40-100'!$C$34,'admin BN40-100'!$B$34,(IF(F362&gt;'admin BN40-100'!$C$33,'admin BN40-100'!$B$33,(IF(F362&gt;'admin BN40-100'!$C$32,'admin BN40-100'!$B$32,(IF(F362&gt;'admin BN40-100'!$C$31,'admin BN40-100'!$B$31,(IF(F362&gt;'admin BN40-100'!$C$30,'admin BN40-100'!$B$30,(IF(F362&gt;'admin BN40-100'!$C$29,'admin BN40-100'!$B$29,IF(F362="","",'admin BN40-100'!$B$28)))))))))))))))))))))))))))</f>
        <v/>
      </c>
      <c r="N362" s="12" t="str">
        <f>IF(ISBLANK(K362),"",IF(K362&gt;'admin BN40-100'!$D$6,"Trouble",IF(K362&gt;'admin BN40-100'!$E$6,"Safe",IF(K362&gt;'admin BN40-100'!$F$6,"Alert",IF(K362&gt;='admin BN40-100'!$G$6,"Danger","")))))</f>
        <v/>
      </c>
      <c r="O362" s="13" t="str">
        <f>IF(ISBLANK(L362),"",IF(L362&gt;'admin BN40-100'!$G$7,"Danger",IF(L362&gt;'admin BN40-100'!$F$7,"Alert",IF(L362&gt;='admin BN40-100'!$E$7,"Safe",""))))</f>
        <v/>
      </c>
      <c r="P362" s="14" t="str">
        <f>(IF(G362&gt;'admin BN40-100'!$C$23,'admin BN40-100'!$B$23,(IF(G362&gt;'admin BN40-100'!$C$22,'admin BN40-100'!$B$22,(IF(G362&gt;'admin BN40-100'!$C$21,'admin BN40-100'!$B$21,(IF(G362&gt;'admin BN40-100'!$C$20,'admin BN40-100'!$B$20,IF(G362&gt;'admin BN40-100'!$C$19,'admin BN40-100'!$B$19,"")))))))))</f>
        <v/>
      </c>
      <c r="Q362" s="14" t="str">
        <f t="shared" si="10"/>
        <v/>
      </c>
      <c r="R362" s="14">
        <f t="shared" si="11"/>
        <v>5</v>
      </c>
      <c r="S362" s="15" t="str">
        <f xml:space="preserve">
IF($R362&gt;0,"Fill in all required fields",
IF($I362&lt;40,"CLO not suitable for this sheet. Please check BN&lt;40 sheet",
IF($I362&gt;100,"CLO not suitable for this sheet. Please check BN &gt;100 sheet",
IF(ISERROR(VLOOKUP(Q362,'admin BN40-100'!J$6:M$89,4,FALSE)),"",VLOOKUP(Q362,'admin BN40-100'!J$6:M$89,4,FALSE)))))</f>
        <v>Fill in all required fields</v>
      </c>
    </row>
    <row r="363" spans="2:19" ht="15">
      <c r="B363" s="10">
        <v>358</v>
      </c>
      <c r="C363" s="41"/>
      <c r="D363" s="42"/>
      <c r="E363" s="42"/>
      <c r="F363" s="42"/>
      <c r="G363" s="42"/>
      <c r="H363" s="42"/>
      <c r="I363" s="42"/>
      <c r="J363" s="42"/>
      <c r="K363" s="42"/>
      <c r="L363" s="42"/>
      <c r="M363" s="11" t="str">
        <f>(IF(F363&gt;'admin BN40-100'!$C$41,'admin BN40-100'!$B$41,(IF(F363&gt;'admin BN40-100'!$C$40,'admin BN40-100'!$B$40,(IF(F363&gt;'admin BN40-100'!$C$39,'admin BN40-100'!$B$39,(IF(F363&gt;'admin BN40-100'!$C$38,'admin BN40-100'!$B$38,(IF(F363&gt;'admin BN40-100'!$C$37,'admin BN40-100'!$B$37,(IF(F363&gt;'admin BN40-100'!$C$36,'admin BN40-100'!$B$36,(IF(F363&gt;'admin BN40-100'!$C$35,'admin BN40-100'!$B$35,(IF(F363&gt;'admin BN40-100'!$C$34,'admin BN40-100'!$B$34,(IF(F363&gt;'admin BN40-100'!$C$33,'admin BN40-100'!$B$33,(IF(F363&gt;'admin BN40-100'!$C$32,'admin BN40-100'!$B$32,(IF(F363&gt;'admin BN40-100'!$C$31,'admin BN40-100'!$B$31,(IF(F363&gt;'admin BN40-100'!$C$30,'admin BN40-100'!$B$30,(IF(F363&gt;'admin BN40-100'!$C$29,'admin BN40-100'!$B$29,IF(F363="","",'admin BN40-100'!$B$28)))))))))))))))))))))))))))</f>
        <v/>
      </c>
      <c r="N363" s="12" t="str">
        <f>IF(ISBLANK(K363),"",IF(K363&gt;'admin BN40-100'!$D$6,"Trouble",IF(K363&gt;'admin BN40-100'!$E$6,"Safe",IF(K363&gt;'admin BN40-100'!$F$6,"Alert",IF(K363&gt;='admin BN40-100'!$G$6,"Danger","")))))</f>
        <v/>
      </c>
      <c r="O363" s="13" t="str">
        <f>IF(ISBLANK(L363),"",IF(L363&gt;'admin BN40-100'!$G$7,"Danger",IF(L363&gt;'admin BN40-100'!$F$7,"Alert",IF(L363&gt;='admin BN40-100'!$E$7,"Safe",""))))</f>
        <v/>
      </c>
      <c r="P363" s="14" t="str">
        <f>(IF(G363&gt;'admin BN40-100'!$C$23,'admin BN40-100'!$B$23,(IF(G363&gt;'admin BN40-100'!$C$22,'admin BN40-100'!$B$22,(IF(G363&gt;'admin BN40-100'!$C$21,'admin BN40-100'!$B$21,(IF(G363&gt;'admin BN40-100'!$C$20,'admin BN40-100'!$B$20,IF(G363&gt;'admin BN40-100'!$C$19,'admin BN40-100'!$B$19,"")))))))))</f>
        <v/>
      </c>
      <c r="Q363" s="14" t="str">
        <f t="shared" si="10"/>
        <v/>
      </c>
      <c r="R363" s="14">
        <f t="shared" si="11"/>
        <v>5</v>
      </c>
      <c r="S363" s="15" t="str">
        <f xml:space="preserve">
IF($R363&gt;0,"Fill in all required fields",
IF($I363&lt;40,"CLO not suitable for this sheet. Please check BN&lt;40 sheet",
IF($I363&gt;100,"CLO not suitable for this sheet. Please check BN &gt;100 sheet",
IF(ISERROR(VLOOKUP(Q363,'admin BN40-100'!J$6:M$89,4,FALSE)),"",VLOOKUP(Q363,'admin BN40-100'!J$6:M$89,4,FALSE)))))</f>
        <v>Fill in all required fields</v>
      </c>
    </row>
    <row r="364" spans="2:19" ht="15">
      <c r="B364" s="10">
        <v>359</v>
      </c>
      <c r="C364" s="41"/>
      <c r="D364" s="42"/>
      <c r="E364" s="42"/>
      <c r="F364" s="42"/>
      <c r="G364" s="42"/>
      <c r="H364" s="42"/>
      <c r="I364" s="42"/>
      <c r="J364" s="42"/>
      <c r="K364" s="42"/>
      <c r="L364" s="42"/>
      <c r="M364" s="11" t="str">
        <f>(IF(F364&gt;'admin BN40-100'!$C$41,'admin BN40-100'!$B$41,(IF(F364&gt;'admin BN40-100'!$C$40,'admin BN40-100'!$B$40,(IF(F364&gt;'admin BN40-100'!$C$39,'admin BN40-100'!$B$39,(IF(F364&gt;'admin BN40-100'!$C$38,'admin BN40-100'!$B$38,(IF(F364&gt;'admin BN40-100'!$C$37,'admin BN40-100'!$B$37,(IF(F364&gt;'admin BN40-100'!$C$36,'admin BN40-100'!$B$36,(IF(F364&gt;'admin BN40-100'!$C$35,'admin BN40-100'!$B$35,(IF(F364&gt;'admin BN40-100'!$C$34,'admin BN40-100'!$B$34,(IF(F364&gt;'admin BN40-100'!$C$33,'admin BN40-100'!$B$33,(IF(F364&gt;'admin BN40-100'!$C$32,'admin BN40-100'!$B$32,(IF(F364&gt;'admin BN40-100'!$C$31,'admin BN40-100'!$B$31,(IF(F364&gt;'admin BN40-100'!$C$30,'admin BN40-100'!$B$30,(IF(F364&gt;'admin BN40-100'!$C$29,'admin BN40-100'!$B$29,IF(F364="","",'admin BN40-100'!$B$28)))))))))))))))))))))))))))</f>
        <v/>
      </c>
      <c r="N364" s="12" t="str">
        <f>IF(ISBLANK(K364),"",IF(K364&gt;'admin BN40-100'!$D$6,"Trouble",IF(K364&gt;'admin BN40-100'!$E$6,"Safe",IF(K364&gt;'admin BN40-100'!$F$6,"Alert",IF(K364&gt;='admin BN40-100'!$G$6,"Danger","")))))</f>
        <v/>
      </c>
      <c r="O364" s="13" t="str">
        <f>IF(ISBLANK(L364),"",IF(L364&gt;'admin BN40-100'!$G$7,"Danger",IF(L364&gt;'admin BN40-100'!$F$7,"Alert",IF(L364&gt;='admin BN40-100'!$E$7,"Safe",""))))</f>
        <v/>
      </c>
      <c r="P364" s="14" t="str">
        <f>(IF(G364&gt;'admin BN40-100'!$C$23,'admin BN40-100'!$B$23,(IF(G364&gt;'admin BN40-100'!$C$22,'admin BN40-100'!$B$22,(IF(G364&gt;'admin BN40-100'!$C$21,'admin BN40-100'!$B$21,(IF(G364&gt;'admin BN40-100'!$C$20,'admin BN40-100'!$B$20,IF(G364&gt;'admin BN40-100'!$C$19,'admin BN40-100'!$B$19,"")))))))))</f>
        <v/>
      </c>
      <c r="Q364" s="14" t="str">
        <f t="shared" si="10"/>
        <v/>
      </c>
      <c r="R364" s="14">
        <f t="shared" si="11"/>
        <v>5</v>
      </c>
      <c r="S364" s="15" t="str">
        <f xml:space="preserve">
IF($R364&gt;0,"Fill in all required fields",
IF($I364&lt;40,"CLO not suitable for this sheet. Please check BN&lt;40 sheet",
IF($I364&gt;100,"CLO not suitable for this sheet. Please check BN &gt;100 sheet",
IF(ISERROR(VLOOKUP(Q364,'admin BN40-100'!J$6:M$89,4,FALSE)),"",VLOOKUP(Q364,'admin BN40-100'!J$6:M$89,4,FALSE)))))</f>
        <v>Fill in all required fields</v>
      </c>
    </row>
    <row r="365" spans="2:19" ht="15">
      <c r="B365" s="10">
        <v>360</v>
      </c>
      <c r="C365" s="41"/>
      <c r="D365" s="42"/>
      <c r="E365" s="42"/>
      <c r="F365" s="42"/>
      <c r="G365" s="42"/>
      <c r="H365" s="42"/>
      <c r="I365" s="42"/>
      <c r="J365" s="42"/>
      <c r="K365" s="42"/>
      <c r="L365" s="42"/>
      <c r="M365" s="11" t="str">
        <f>(IF(F365&gt;'admin BN40-100'!$C$41,'admin BN40-100'!$B$41,(IF(F365&gt;'admin BN40-100'!$C$40,'admin BN40-100'!$B$40,(IF(F365&gt;'admin BN40-100'!$C$39,'admin BN40-100'!$B$39,(IF(F365&gt;'admin BN40-100'!$C$38,'admin BN40-100'!$B$38,(IF(F365&gt;'admin BN40-100'!$C$37,'admin BN40-100'!$B$37,(IF(F365&gt;'admin BN40-100'!$C$36,'admin BN40-100'!$B$36,(IF(F365&gt;'admin BN40-100'!$C$35,'admin BN40-100'!$B$35,(IF(F365&gt;'admin BN40-100'!$C$34,'admin BN40-100'!$B$34,(IF(F365&gt;'admin BN40-100'!$C$33,'admin BN40-100'!$B$33,(IF(F365&gt;'admin BN40-100'!$C$32,'admin BN40-100'!$B$32,(IF(F365&gt;'admin BN40-100'!$C$31,'admin BN40-100'!$B$31,(IF(F365&gt;'admin BN40-100'!$C$30,'admin BN40-100'!$B$30,(IF(F365&gt;'admin BN40-100'!$C$29,'admin BN40-100'!$B$29,IF(F365="","",'admin BN40-100'!$B$28)))))))))))))))))))))))))))</f>
        <v/>
      </c>
      <c r="N365" s="12" t="str">
        <f>IF(ISBLANK(K365),"",IF(K365&gt;'admin BN40-100'!$D$6,"Trouble",IF(K365&gt;'admin BN40-100'!$E$6,"Safe",IF(K365&gt;'admin BN40-100'!$F$6,"Alert",IF(K365&gt;='admin BN40-100'!$G$6,"Danger","")))))</f>
        <v/>
      </c>
      <c r="O365" s="13" t="str">
        <f>IF(ISBLANK(L365),"",IF(L365&gt;'admin BN40-100'!$G$7,"Danger",IF(L365&gt;'admin BN40-100'!$F$7,"Alert",IF(L365&gt;='admin BN40-100'!$E$7,"Safe",""))))</f>
        <v/>
      </c>
      <c r="P365" s="14" t="str">
        <f>(IF(G365&gt;'admin BN40-100'!$C$23,'admin BN40-100'!$B$23,(IF(G365&gt;'admin BN40-100'!$C$22,'admin BN40-100'!$B$22,(IF(G365&gt;'admin BN40-100'!$C$21,'admin BN40-100'!$B$21,(IF(G365&gt;'admin BN40-100'!$C$20,'admin BN40-100'!$B$20,IF(G365&gt;'admin BN40-100'!$C$19,'admin BN40-100'!$B$19,"")))))))))</f>
        <v/>
      </c>
      <c r="Q365" s="14" t="str">
        <f t="shared" si="10"/>
        <v/>
      </c>
      <c r="R365" s="14">
        <f t="shared" si="11"/>
        <v>5</v>
      </c>
      <c r="S365" s="15" t="str">
        <f xml:space="preserve">
IF($R365&gt;0,"Fill in all required fields",
IF($I365&lt;40,"CLO not suitable for this sheet. Please check BN&lt;40 sheet",
IF($I365&gt;100,"CLO not suitable for this sheet. Please check BN &gt;100 sheet",
IF(ISERROR(VLOOKUP(Q365,'admin BN40-100'!J$6:M$89,4,FALSE)),"",VLOOKUP(Q365,'admin BN40-100'!J$6:M$89,4,FALSE)))))</f>
        <v>Fill in all required fields</v>
      </c>
    </row>
    <row r="366" spans="2:19" ht="15">
      <c r="B366" s="10">
        <v>361</v>
      </c>
      <c r="C366" s="41"/>
      <c r="D366" s="42"/>
      <c r="E366" s="42"/>
      <c r="F366" s="42"/>
      <c r="G366" s="42"/>
      <c r="H366" s="42"/>
      <c r="I366" s="42"/>
      <c r="J366" s="42"/>
      <c r="K366" s="42"/>
      <c r="L366" s="42"/>
      <c r="M366" s="11" t="str">
        <f>(IF(F366&gt;'admin BN40-100'!$C$41,'admin BN40-100'!$B$41,(IF(F366&gt;'admin BN40-100'!$C$40,'admin BN40-100'!$B$40,(IF(F366&gt;'admin BN40-100'!$C$39,'admin BN40-100'!$B$39,(IF(F366&gt;'admin BN40-100'!$C$38,'admin BN40-100'!$B$38,(IF(F366&gt;'admin BN40-100'!$C$37,'admin BN40-100'!$B$37,(IF(F366&gt;'admin BN40-100'!$C$36,'admin BN40-100'!$B$36,(IF(F366&gt;'admin BN40-100'!$C$35,'admin BN40-100'!$B$35,(IF(F366&gt;'admin BN40-100'!$C$34,'admin BN40-100'!$B$34,(IF(F366&gt;'admin BN40-100'!$C$33,'admin BN40-100'!$B$33,(IF(F366&gt;'admin BN40-100'!$C$32,'admin BN40-100'!$B$32,(IF(F366&gt;'admin BN40-100'!$C$31,'admin BN40-100'!$B$31,(IF(F366&gt;'admin BN40-100'!$C$30,'admin BN40-100'!$B$30,(IF(F366&gt;'admin BN40-100'!$C$29,'admin BN40-100'!$B$29,IF(F366="","",'admin BN40-100'!$B$28)))))))))))))))))))))))))))</f>
        <v/>
      </c>
      <c r="N366" s="12" t="str">
        <f>IF(ISBLANK(K366),"",IF(K366&gt;'admin BN40-100'!$D$6,"Trouble",IF(K366&gt;'admin BN40-100'!$E$6,"Safe",IF(K366&gt;'admin BN40-100'!$F$6,"Alert",IF(K366&gt;='admin BN40-100'!$G$6,"Danger","")))))</f>
        <v/>
      </c>
      <c r="O366" s="13" t="str">
        <f>IF(ISBLANK(L366),"",IF(L366&gt;'admin BN40-100'!$G$7,"Danger",IF(L366&gt;'admin BN40-100'!$F$7,"Alert",IF(L366&gt;='admin BN40-100'!$E$7,"Safe",""))))</f>
        <v/>
      </c>
      <c r="P366" s="14" t="str">
        <f>(IF(G366&gt;'admin BN40-100'!$C$23,'admin BN40-100'!$B$23,(IF(G366&gt;'admin BN40-100'!$C$22,'admin BN40-100'!$B$22,(IF(G366&gt;'admin BN40-100'!$C$21,'admin BN40-100'!$B$21,(IF(G366&gt;'admin BN40-100'!$C$20,'admin BN40-100'!$B$20,IF(G366&gt;'admin BN40-100'!$C$19,'admin BN40-100'!$B$19,"")))))))))</f>
        <v/>
      </c>
      <c r="Q366" s="14" t="str">
        <f t="shared" si="10"/>
        <v/>
      </c>
      <c r="R366" s="14">
        <f t="shared" si="11"/>
        <v>5</v>
      </c>
      <c r="S366" s="15" t="str">
        <f xml:space="preserve">
IF($R366&gt;0,"Fill in all required fields",
IF($I366&lt;40,"CLO not suitable for this sheet. Please check BN&lt;40 sheet",
IF($I366&gt;100,"CLO not suitable for this sheet. Please check BN &gt;100 sheet",
IF(ISERROR(VLOOKUP(Q366,'admin BN40-100'!J$6:M$89,4,FALSE)),"",VLOOKUP(Q366,'admin BN40-100'!J$6:M$89,4,FALSE)))))</f>
        <v>Fill in all required fields</v>
      </c>
    </row>
    <row r="367" spans="2:19" ht="15">
      <c r="B367" s="10">
        <v>362</v>
      </c>
      <c r="C367" s="41"/>
      <c r="D367" s="42"/>
      <c r="E367" s="42"/>
      <c r="F367" s="42"/>
      <c r="G367" s="42"/>
      <c r="H367" s="42"/>
      <c r="I367" s="42"/>
      <c r="J367" s="42"/>
      <c r="K367" s="42"/>
      <c r="L367" s="42"/>
      <c r="M367" s="11" t="str">
        <f>(IF(F367&gt;'admin BN40-100'!$C$41,'admin BN40-100'!$B$41,(IF(F367&gt;'admin BN40-100'!$C$40,'admin BN40-100'!$B$40,(IF(F367&gt;'admin BN40-100'!$C$39,'admin BN40-100'!$B$39,(IF(F367&gt;'admin BN40-100'!$C$38,'admin BN40-100'!$B$38,(IF(F367&gt;'admin BN40-100'!$C$37,'admin BN40-100'!$B$37,(IF(F367&gt;'admin BN40-100'!$C$36,'admin BN40-100'!$B$36,(IF(F367&gt;'admin BN40-100'!$C$35,'admin BN40-100'!$B$35,(IF(F367&gt;'admin BN40-100'!$C$34,'admin BN40-100'!$B$34,(IF(F367&gt;'admin BN40-100'!$C$33,'admin BN40-100'!$B$33,(IF(F367&gt;'admin BN40-100'!$C$32,'admin BN40-100'!$B$32,(IF(F367&gt;'admin BN40-100'!$C$31,'admin BN40-100'!$B$31,(IF(F367&gt;'admin BN40-100'!$C$30,'admin BN40-100'!$B$30,(IF(F367&gt;'admin BN40-100'!$C$29,'admin BN40-100'!$B$29,IF(F367="","",'admin BN40-100'!$B$28)))))))))))))))))))))))))))</f>
        <v/>
      </c>
      <c r="N367" s="12" t="str">
        <f>IF(ISBLANK(K367),"",IF(K367&gt;'admin BN40-100'!$D$6,"Trouble",IF(K367&gt;'admin BN40-100'!$E$6,"Safe",IF(K367&gt;'admin BN40-100'!$F$6,"Alert",IF(K367&gt;='admin BN40-100'!$G$6,"Danger","")))))</f>
        <v/>
      </c>
      <c r="O367" s="13" t="str">
        <f>IF(ISBLANK(L367),"",IF(L367&gt;'admin BN40-100'!$G$7,"Danger",IF(L367&gt;'admin BN40-100'!$F$7,"Alert",IF(L367&gt;='admin BN40-100'!$E$7,"Safe",""))))</f>
        <v/>
      </c>
      <c r="P367" s="14" t="str">
        <f>(IF(G367&gt;'admin BN40-100'!$C$23,'admin BN40-100'!$B$23,(IF(G367&gt;'admin BN40-100'!$C$22,'admin BN40-100'!$B$22,(IF(G367&gt;'admin BN40-100'!$C$21,'admin BN40-100'!$B$21,(IF(G367&gt;'admin BN40-100'!$C$20,'admin BN40-100'!$B$20,IF(G367&gt;'admin BN40-100'!$C$19,'admin BN40-100'!$B$19,"")))))))))</f>
        <v/>
      </c>
      <c r="Q367" s="14" t="str">
        <f t="shared" si="10"/>
        <v/>
      </c>
      <c r="R367" s="14">
        <f t="shared" si="11"/>
        <v>5</v>
      </c>
      <c r="S367" s="15" t="str">
        <f xml:space="preserve">
IF($R367&gt;0,"Fill in all required fields",
IF($I367&lt;40,"CLO not suitable for this sheet. Please check BN&lt;40 sheet",
IF($I367&gt;100,"CLO not suitable for this sheet. Please check BN &gt;100 sheet",
IF(ISERROR(VLOOKUP(Q367,'admin BN40-100'!J$6:M$89,4,FALSE)),"",VLOOKUP(Q367,'admin BN40-100'!J$6:M$89,4,FALSE)))))</f>
        <v>Fill in all required fields</v>
      </c>
    </row>
    <row r="368" spans="2:19" ht="15">
      <c r="B368" s="10">
        <v>363</v>
      </c>
      <c r="C368" s="41"/>
      <c r="D368" s="42"/>
      <c r="E368" s="42"/>
      <c r="F368" s="42"/>
      <c r="G368" s="42"/>
      <c r="H368" s="42"/>
      <c r="I368" s="42"/>
      <c r="J368" s="42"/>
      <c r="K368" s="42"/>
      <c r="L368" s="42"/>
      <c r="M368" s="11" t="str">
        <f>(IF(F368&gt;'admin BN40-100'!$C$41,'admin BN40-100'!$B$41,(IF(F368&gt;'admin BN40-100'!$C$40,'admin BN40-100'!$B$40,(IF(F368&gt;'admin BN40-100'!$C$39,'admin BN40-100'!$B$39,(IF(F368&gt;'admin BN40-100'!$C$38,'admin BN40-100'!$B$38,(IF(F368&gt;'admin BN40-100'!$C$37,'admin BN40-100'!$B$37,(IF(F368&gt;'admin BN40-100'!$C$36,'admin BN40-100'!$B$36,(IF(F368&gt;'admin BN40-100'!$C$35,'admin BN40-100'!$B$35,(IF(F368&gt;'admin BN40-100'!$C$34,'admin BN40-100'!$B$34,(IF(F368&gt;'admin BN40-100'!$C$33,'admin BN40-100'!$B$33,(IF(F368&gt;'admin BN40-100'!$C$32,'admin BN40-100'!$B$32,(IF(F368&gt;'admin BN40-100'!$C$31,'admin BN40-100'!$B$31,(IF(F368&gt;'admin BN40-100'!$C$30,'admin BN40-100'!$B$30,(IF(F368&gt;'admin BN40-100'!$C$29,'admin BN40-100'!$B$29,IF(F368="","",'admin BN40-100'!$B$28)))))))))))))))))))))))))))</f>
        <v/>
      </c>
      <c r="N368" s="12" t="str">
        <f>IF(ISBLANK(K368),"",IF(K368&gt;'admin BN40-100'!$D$6,"Trouble",IF(K368&gt;'admin BN40-100'!$E$6,"Safe",IF(K368&gt;'admin BN40-100'!$F$6,"Alert",IF(K368&gt;='admin BN40-100'!$G$6,"Danger","")))))</f>
        <v/>
      </c>
      <c r="O368" s="13" t="str">
        <f>IF(ISBLANK(L368),"",IF(L368&gt;'admin BN40-100'!$G$7,"Danger",IF(L368&gt;'admin BN40-100'!$F$7,"Alert",IF(L368&gt;='admin BN40-100'!$E$7,"Safe",""))))</f>
        <v/>
      </c>
      <c r="P368" s="14" t="str">
        <f>(IF(G368&gt;'admin BN40-100'!$C$23,'admin BN40-100'!$B$23,(IF(G368&gt;'admin BN40-100'!$C$22,'admin BN40-100'!$B$22,(IF(G368&gt;'admin BN40-100'!$C$21,'admin BN40-100'!$B$21,(IF(G368&gt;'admin BN40-100'!$C$20,'admin BN40-100'!$B$20,IF(G368&gt;'admin BN40-100'!$C$19,'admin BN40-100'!$B$19,"")))))))))</f>
        <v/>
      </c>
      <c r="Q368" s="14" t="str">
        <f t="shared" si="10"/>
        <v/>
      </c>
      <c r="R368" s="14">
        <f t="shared" si="11"/>
        <v>5</v>
      </c>
      <c r="S368" s="15" t="str">
        <f xml:space="preserve">
IF($R368&gt;0,"Fill in all required fields",
IF($I368&lt;40,"CLO not suitable for this sheet. Please check BN&lt;40 sheet",
IF($I368&gt;100,"CLO not suitable for this sheet. Please check BN &gt;100 sheet",
IF(ISERROR(VLOOKUP(Q368,'admin BN40-100'!J$6:M$89,4,FALSE)),"",VLOOKUP(Q368,'admin BN40-100'!J$6:M$89,4,FALSE)))))</f>
        <v>Fill in all required fields</v>
      </c>
    </row>
    <row r="369" spans="2:19" ht="15">
      <c r="B369" s="10">
        <v>364</v>
      </c>
      <c r="C369" s="41"/>
      <c r="D369" s="42"/>
      <c r="E369" s="42"/>
      <c r="F369" s="42"/>
      <c r="G369" s="42"/>
      <c r="H369" s="42"/>
      <c r="I369" s="42"/>
      <c r="J369" s="42"/>
      <c r="K369" s="42"/>
      <c r="L369" s="42"/>
      <c r="M369" s="11" t="str">
        <f>(IF(F369&gt;'admin BN40-100'!$C$41,'admin BN40-100'!$B$41,(IF(F369&gt;'admin BN40-100'!$C$40,'admin BN40-100'!$B$40,(IF(F369&gt;'admin BN40-100'!$C$39,'admin BN40-100'!$B$39,(IF(F369&gt;'admin BN40-100'!$C$38,'admin BN40-100'!$B$38,(IF(F369&gt;'admin BN40-100'!$C$37,'admin BN40-100'!$B$37,(IF(F369&gt;'admin BN40-100'!$C$36,'admin BN40-100'!$B$36,(IF(F369&gt;'admin BN40-100'!$C$35,'admin BN40-100'!$B$35,(IF(F369&gt;'admin BN40-100'!$C$34,'admin BN40-100'!$B$34,(IF(F369&gt;'admin BN40-100'!$C$33,'admin BN40-100'!$B$33,(IF(F369&gt;'admin BN40-100'!$C$32,'admin BN40-100'!$B$32,(IF(F369&gt;'admin BN40-100'!$C$31,'admin BN40-100'!$B$31,(IF(F369&gt;'admin BN40-100'!$C$30,'admin BN40-100'!$B$30,(IF(F369&gt;'admin BN40-100'!$C$29,'admin BN40-100'!$B$29,IF(F369="","",'admin BN40-100'!$B$28)))))))))))))))))))))))))))</f>
        <v/>
      </c>
      <c r="N369" s="12" t="str">
        <f>IF(ISBLANK(K369),"",IF(K369&gt;'admin BN40-100'!$D$6,"Trouble",IF(K369&gt;'admin BN40-100'!$E$6,"Safe",IF(K369&gt;'admin BN40-100'!$F$6,"Alert",IF(K369&gt;='admin BN40-100'!$G$6,"Danger","")))))</f>
        <v/>
      </c>
      <c r="O369" s="13" t="str">
        <f>IF(ISBLANK(L369),"",IF(L369&gt;'admin BN40-100'!$G$7,"Danger",IF(L369&gt;'admin BN40-100'!$F$7,"Alert",IF(L369&gt;='admin BN40-100'!$E$7,"Safe",""))))</f>
        <v/>
      </c>
      <c r="P369" s="14" t="str">
        <f>(IF(G369&gt;'admin BN40-100'!$C$23,'admin BN40-100'!$B$23,(IF(G369&gt;'admin BN40-100'!$C$22,'admin BN40-100'!$B$22,(IF(G369&gt;'admin BN40-100'!$C$21,'admin BN40-100'!$B$21,(IF(G369&gt;'admin BN40-100'!$C$20,'admin BN40-100'!$B$20,IF(G369&gt;'admin BN40-100'!$C$19,'admin BN40-100'!$B$19,"")))))))))</f>
        <v/>
      </c>
      <c r="Q369" s="14" t="str">
        <f t="shared" si="10"/>
        <v/>
      </c>
      <c r="R369" s="14">
        <f t="shared" si="11"/>
        <v>5</v>
      </c>
      <c r="S369" s="15" t="str">
        <f xml:space="preserve">
IF($R369&gt;0,"Fill in all required fields",
IF($I369&lt;40,"CLO not suitable for this sheet. Please check BN&lt;40 sheet",
IF($I369&gt;100,"CLO not suitable for this sheet. Please check BN &gt;100 sheet",
IF(ISERROR(VLOOKUP(Q369,'admin BN40-100'!J$6:M$89,4,FALSE)),"",VLOOKUP(Q369,'admin BN40-100'!J$6:M$89,4,FALSE)))))</f>
        <v>Fill in all required fields</v>
      </c>
    </row>
    <row r="370" spans="2:19" ht="15">
      <c r="B370" s="10">
        <v>365</v>
      </c>
      <c r="C370" s="41"/>
      <c r="D370" s="42"/>
      <c r="E370" s="42"/>
      <c r="F370" s="42"/>
      <c r="G370" s="42"/>
      <c r="H370" s="42"/>
      <c r="I370" s="42"/>
      <c r="J370" s="42"/>
      <c r="K370" s="42"/>
      <c r="L370" s="42"/>
      <c r="M370" s="11" t="str">
        <f>(IF(F370&gt;'admin BN40-100'!$C$41,'admin BN40-100'!$B$41,(IF(F370&gt;'admin BN40-100'!$C$40,'admin BN40-100'!$B$40,(IF(F370&gt;'admin BN40-100'!$C$39,'admin BN40-100'!$B$39,(IF(F370&gt;'admin BN40-100'!$C$38,'admin BN40-100'!$B$38,(IF(F370&gt;'admin BN40-100'!$C$37,'admin BN40-100'!$B$37,(IF(F370&gt;'admin BN40-100'!$C$36,'admin BN40-100'!$B$36,(IF(F370&gt;'admin BN40-100'!$C$35,'admin BN40-100'!$B$35,(IF(F370&gt;'admin BN40-100'!$C$34,'admin BN40-100'!$B$34,(IF(F370&gt;'admin BN40-100'!$C$33,'admin BN40-100'!$B$33,(IF(F370&gt;'admin BN40-100'!$C$32,'admin BN40-100'!$B$32,(IF(F370&gt;'admin BN40-100'!$C$31,'admin BN40-100'!$B$31,(IF(F370&gt;'admin BN40-100'!$C$30,'admin BN40-100'!$B$30,(IF(F370&gt;'admin BN40-100'!$C$29,'admin BN40-100'!$B$29,IF(F370="","",'admin BN40-100'!$B$28)))))))))))))))))))))))))))</f>
        <v/>
      </c>
      <c r="N370" s="12" t="str">
        <f>IF(ISBLANK(K370),"",IF(K370&gt;'admin BN40-100'!$D$6,"Trouble",IF(K370&gt;'admin BN40-100'!$E$6,"Safe",IF(K370&gt;'admin BN40-100'!$F$6,"Alert",IF(K370&gt;='admin BN40-100'!$G$6,"Danger","")))))</f>
        <v/>
      </c>
      <c r="O370" s="13" t="str">
        <f>IF(ISBLANK(L370),"",IF(L370&gt;'admin BN40-100'!$G$7,"Danger",IF(L370&gt;'admin BN40-100'!$F$7,"Alert",IF(L370&gt;='admin BN40-100'!$E$7,"Safe",""))))</f>
        <v/>
      </c>
      <c r="P370" s="14" t="str">
        <f>(IF(G370&gt;'admin BN40-100'!$C$23,'admin BN40-100'!$B$23,(IF(G370&gt;'admin BN40-100'!$C$22,'admin BN40-100'!$B$22,(IF(G370&gt;'admin BN40-100'!$C$21,'admin BN40-100'!$B$21,(IF(G370&gt;'admin BN40-100'!$C$20,'admin BN40-100'!$B$20,IF(G370&gt;'admin BN40-100'!$C$19,'admin BN40-100'!$B$19,"")))))))))</f>
        <v/>
      </c>
      <c r="Q370" s="14" t="str">
        <f t="shared" si="10"/>
        <v/>
      </c>
      <c r="R370" s="14">
        <f t="shared" si="11"/>
        <v>5</v>
      </c>
      <c r="S370" s="15" t="str">
        <f xml:space="preserve">
IF($R370&gt;0,"Fill in all required fields",
IF($I370&lt;40,"CLO not suitable for this sheet. Please check BN&lt;40 sheet",
IF($I370&gt;100,"CLO not suitable for this sheet. Please check BN &gt;100 sheet",
IF(ISERROR(VLOOKUP(Q370,'admin BN40-100'!J$6:M$89,4,FALSE)),"",VLOOKUP(Q370,'admin BN40-100'!J$6:M$89,4,FALSE)))))</f>
        <v>Fill in all required fields</v>
      </c>
    </row>
    <row r="371" spans="2:19" ht="15">
      <c r="B371" s="10">
        <v>366</v>
      </c>
      <c r="C371" s="41"/>
      <c r="D371" s="42"/>
      <c r="E371" s="42"/>
      <c r="F371" s="42"/>
      <c r="G371" s="42"/>
      <c r="H371" s="42"/>
      <c r="I371" s="42"/>
      <c r="J371" s="42"/>
      <c r="K371" s="42"/>
      <c r="L371" s="42"/>
      <c r="M371" s="11" t="str">
        <f>(IF(F371&gt;'admin BN40-100'!$C$41,'admin BN40-100'!$B$41,(IF(F371&gt;'admin BN40-100'!$C$40,'admin BN40-100'!$B$40,(IF(F371&gt;'admin BN40-100'!$C$39,'admin BN40-100'!$B$39,(IF(F371&gt;'admin BN40-100'!$C$38,'admin BN40-100'!$B$38,(IF(F371&gt;'admin BN40-100'!$C$37,'admin BN40-100'!$B$37,(IF(F371&gt;'admin BN40-100'!$C$36,'admin BN40-100'!$B$36,(IF(F371&gt;'admin BN40-100'!$C$35,'admin BN40-100'!$B$35,(IF(F371&gt;'admin BN40-100'!$C$34,'admin BN40-100'!$B$34,(IF(F371&gt;'admin BN40-100'!$C$33,'admin BN40-100'!$B$33,(IF(F371&gt;'admin BN40-100'!$C$32,'admin BN40-100'!$B$32,(IF(F371&gt;'admin BN40-100'!$C$31,'admin BN40-100'!$B$31,(IF(F371&gt;'admin BN40-100'!$C$30,'admin BN40-100'!$B$30,(IF(F371&gt;'admin BN40-100'!$C$29,'admin BN40-100'!$B$29,IF(F371="","",'admin BN40-100'!$B$28)))))))))))))))))))))))))))</f>
        <v/>
      </c>
      <c r="N371" s="12" t="str">
        <f>IF(ISBLANK(K371),"",IF(K371&gt;'admin BN40-100'!$D$6,"Trouble",IF(K371&gt;'admin BN40-100'!$E$6,"Safe",IF(K371&gt;'admin BN40-100'!$F$6,"Alert",IF(K371&gt;='admin BN40-100'!$G$6,"Danger","")))))</f>
        <v/>
      </c>
      <c r="O371" s="13" t="str">
        <f>IF(ISBLANK(L371),"",IF(L371&gt;'admin BN40-100'!$G$7,"Danger",IF(L371&gt;'admin BN40-100'!$F$7,"Alert",IF(L371&gt;='admin BN40-100'!$E$7,"Safe",""))))</f>
        <v/>
      </c>
      <c r="P371" s="14" t="str">
        <f>(IF(G371&gt;'admin BN40-100'!$C$23,'admin BN40-100'!$B$23,(IF(G371&gt;'admin BN40-100'!$C$22,'admin BN40-100'!$B$22,(IF(G371&gt;'admin BN40-100'!$C$21,'admin BN40-100'!$B$21,(IF(G371&gt;'admin BN40-100'!$C$20,'admin BN40-100'!$B$20,IF(G371&gt;'admin BN40-100'!$C$19,'admin BN40-100'!$B$19,"")))))))))</f>
        <v/>
      </c>
      <c r="Q371" s="14" t="str">
        <f t="shared" si="10"/>
        <v/>
      </c>
      <c r="R371" s="14">
        <f t="shared" si="11"/>
        <v>5</v>
      </c>
      <c r="S371" s="15" t="str">
        <f xml:space="preserve">
IF($R371&gt;0,"Fill in all required fields",
IF($I371&lt;40,"CLO not suitable for this sheet. Please check BN&lt;40 sheet",
IF($I371&gt;100,"CLO not suitable for this sheet. Please check BN &gt;100 sheet",
IF(ISERROR(VLOOKUP(Q371,'admin BN40-100'!J$6:M$89,4,FALSE)),"",VLOOKUP(Q371,'admin BN40-100'!J$6:M$89,4,FALSE)))))</f>
        <v>Fill in all required fields</v>
      </c>
    </row>
    <row r="372" spans="2:19" ht="15">
      <c r="B372" s="10">
        <v>367</v>
      </c>
      <c r="C372" s="41"/>
      <c r="D372" s="42"/>
      <c r="E372" s="42"/>
      <c r="F372" s="42"/>
      <c r="G372" s="42"/>
      <c r="H372" s="42"/>
      <c r="I372" s="42"/>
      <c r="J372" s="42"/>
      <c r="K372" s="42"/>
      <c r="L372" s="42"/>
      <c r="M372" s="11" t="str">
        <f>(IF(F372&gt;'admin BN40-100'!$C$41,'admin BN40-100'!$B$41,(IF(F372&gt;'admin BN40-100'!$C$40,'admin BN40-100'!$B$40,(IF(F372&gt;'admin BN40-100'!$C$39,'admin BN40-100'!$B$39,(IF(F372&gt;'admin BN40-100'!$C$38,'admin BN40-100'!$B$38,(IF(F372&gt;'admin BN40-100'!$C$37,'admin BN40-100'!$B$37,(IF(F372&gt;'admin BN40-100'!$C$36,'admin BN40-100'!$B$36,(IF(F372&gt;'admin BN40-100'!$C$35,'admin BN40-100'!$B$35,(IF(F372&gt;'admin BN40-100'!$C$34,'admin BN40-100'!$B$34,(IF(F372&gt;'admin BN40-100'!$C$33,'admin BN40-100'!$B$33,(IF(F372&gt;'admin BN40-100'!$C$32,'admin BN40-100'!$B$32,(IF(F372&gt;'admin BN40-100'!$C$31,'admin BN40-100'!$B$31,(IF(F372&gt;'admin BN40-100'!$C$30,'admin BN40-100'!$B$30,(IF(F372&gt;'admin BN40-100'!$C$29,'admin BN40-100'!$B$29,IF(F372="","",'admin BN40-100'!$B$28)))))))))))))))))))))))))))</f>
        <v/>
      </c>
      <c r="N372" s="12" t="str">
        <f>IF(ISBLANK(K372),"",IF(K372&gt;'admin BN40-100'!$D$6,"Trouble",IF(K372&gt;'admin BN40-100'!$E$6,"Safe",IF(K372&gt;'admin BN40-100'!$F$6,"Alert",IF(K372&gt;='admin BN40-100'!$G$6,"Danger","")))))</f>
        <v/>
      </c>
      <c r="O372" s="13" t="str">
        <f>IF(ISBLANK(L372),"",IF(L372&gt;'admin BN40-100'!$G$7,"Danger",IF(L372&gt;'admin BN40-100'!$F$7,"Alert",IF(L372&gt;='admin BN40-100'!$E$7,"Safe",""))))</f>
        <v/>
      </c>
      <c r="P372" s="14" t="str">
        <f>(IF(G372&gt;'admin BN40-100'!$C$23,'admin BN40-100'!$B$23,(IF(G372&gt;'admin BN40-100'!$C$22,'admin BN40-100'!$B$22,(IF(G372&gt;'admin BN40-100'!$C$21,'admin BN40-100'!$B$21,(IF(G372&gt;'admin BN40-100'!$C$20,'admin BN40-100'!$B$20,IF(G372&gt;'admin BN40-100'!$C$19,'admin BN40-100'!$B$19,"")))))))))</f>
        <v/>
      </c>
      <c r="Q372" s="14" t="str">
        <f t="shared" si="10"/>
        <v/>
      </c>
      <c r="R372" s="14">
        <f t="shared" si="11"/>
        <v>5</v>
      </c>
      <c r="S372" s="15" t="str">
        <f xml:space="preserve">
IF($R372&gt;0,"Fill in all required fields",
IF($I372&lt;40,"CLO not suitable for this sheet. Please check BN&lt;40 sheet",
IF($I372&gt;100,"CLO not suitable for this sheet. Please check BN &gt;100 sheet",
IF(ISERROR(VLOOKUP(Q372,'admin BN40-100'!J$6:M$89,4,FALSE)),"",VLOOKUP(Q372,'admin BN40-100'!J$6:M$89,4,FALSE)))))</f>
        <v>Fill in all required fields</v>
      </c>
    </row>
    <row r="373" spans="2:19" ht="15">
      <c r="B373" s="10">
        <v>368</v>
      </c>
      <c r="C373" s="41"/>
      <c r="D373" s="42"/>
      <c r="E373" s="42"/>
      <c r="F373" s="42"/>
      <c r="G373" s="42"/>
      <c r="H373" s="42"/>
      <c r="I373" s="42"/>
      <c r="J373" s="42"/>
      <c r="K373" s="42"/>
      <c r="L373" s="42"/>
      <c r="M373" s="11" t="str">
        <f>(IF(F373&gt;'admin BN40-100'!$C$41,'admin BN40-100'!$B$41,(IF(F373&gt;'admin BN40-100'!$C$40,'admin BN40-100'!$B$40,(IF(F373&gt;'admin BN40-100'!$C$39,'admin BN40-100'!$B$39,(IF(F373&gt;'admin BN40-100'!$C$38,'admin BN40-100'!$B$38,(IF(F373&gt;'admin BN40-100'!$C$37,'admin BN40-100'!$B$37,(IF(F373&gt;'admin BN40-100'!$C$36,'admin BN40-100'!$B$36,(IF(F373&gt;'admin BN40-100'!$C$35,'admin BN40-100'!$B$35,(IF(F373&gt;'admin BN40-100'!$C$34,'admin BN40-100'!$B$34,(IF(F373&gt;'admin BN40-100'!$C$33,'admin BN40-100'!$B$33,(IF(F373&gt;'admin BN40-100'!$C$32,'admin BN40-100'!$B$32,(IF(F373&gt;'admin BN40-100'!$C$31,'admin BN40-100'!$B$31,(IF(F373&gt;'admin BN40-100'!$C$30,'admin BN40-100'!$B$30,(IF(F373&gt;'admin BN40-100'!$C$29,'admin BN40-100'!$B$29,IF(F373="","",'admin BN40-100'!$B$28)))))))))))))))))))))))))))</f>
        <v/>
      </c>
      <c r="N373" s="12" t="str">
        <f>IF(ISBLANK(K373),"",IF(K373&gt;'admin BN40-100'!$D$6,"Trouble",IF(K373&gt;'admin BN40-100'!$E$6,"Safe",IF(K373&gt;'admin BN40-100'!$F$6,"Alert",IF(K373&gt;='admin BN40-100'!$G$6,"Danger","")))))</f>
        <v/>
      </c>
      <c r="O373" s="13" t="str">
        <f>IF(ISBLANK(L373),"",IF(L373&gt;'admin BN40-100'!$G$7,"Danger",IF(L373&gt;'admin BN40-100'!$F$7,"Alert",IF(L373&gt;='admin BN40-100'!$E$7,"Safe",""))))</f>
        <v/>
      </c>
      <c r="P373" s="14" t="str">
        <f>(IF(G373&gt;'admin BN40-100'!$C$23,'admin BN40-100'!$B$23,(IF(G373&gt;'admin BN40-100'!$C$22,'admin BN40-100'!$B$22,(IF(G373&gt;'admin BN40-100'!$C$21,'admin BN40-100'!$B$21,(IF(G373&gt;'admin BN40-100'!$C$20,'admin BN40-100'!$B$20,IF(G373&gt;'admin BN40-100'!$C$19,'admin BN40-100'!$B$19,"")))))))))</f>
        <v/>
      </c>
      <c r="Q373" s="14" t="str">
        <f t="shared" si="10"/>
        <v/>
      </c>
      <c r="R373" s="14">
        <f t="shared" si="11"/>
        <v>5</v>
      </c>
      <c r="S373" s="15" t="str">
        <f xml:space="preserve">
IF($R373&gt;0,"Fill in all required fields",
IF($I373&lt;40,"CLO not suitable for this sheet. Please check BN&lt;40 sheet",
IF($I373&gt;100,"CLO not suitable for this sheet. Please check BN &gt;100 sheet",
IF(ISERROR(VLOOKUP(Q373,'admin BN40-100'!J$6:M$89,4,FALSE)),"",VLOOKUP(Q373,'admin BN40-100'!J$6:M$89,4,FALSE)))))</f>
        <v>Fill in all required fields</v>
      </c>
    </row>
    <row r="374" spans="2:19" ht="15">
      <c r="B374" s="10">
        <v>369</v>
      </c>
      <c r="C374" s="41"/>
      <c r="D374" s="42"/>
      <c r="E374" s="42"/>
      <c r="F374" s="42"/>
      <c r="G374" s="42"/>
      <c r="H374" s="42"/>
      <c r="I374" s="42"/>
      <c r="J374" s="42"/>
      <c r="K374" s="42"/>
      <c r="L374" s="42"/>
      <c r="M374" s="11" t="str">
        <f>(IF(F374&gt;'admin BN40-100'!$C$41,'admin BN40-100'!$B$41,(IF(F374&gt;'admin BN40-100'!$C$40,'admin BN40-100'!$B$40,(IF(F374&gt;'admin BN40-100'!$C$39,'admin BN40-100'!$B$39,(IF(F374&gt;'admin BN40-100'!$C$38,'admin BN40-100'!$B$38,(IF(F374&gt;'admin BN40-100'!$C$37,'admin BN40-100'!$B$37,(IF(F374&gt;'admin BN40-100'!$C$36,'admin BN40-100'!$B$36,(IF(F374&gt;'admin BN40-100'!$C$35,'admin BN40-100'!$B$35,(IF(F374&gt;'admin BN40-100'!$C$34,'admin BN40-100'!$B$34,(IF(F374&gt;'admin BN40-100'!$C$33,'admin BN40-100'!$B$33,(IF(F374&gt;'admin BN40-100'!$C$32,'admin BN40-100'!$B$32,(IF(F374&gt;'admin BN40-100'!$C$31,'admin BN40-100'!$B$31,(IF(F374&gt;'admin BN40-100'!$C$30,'admin BN40-100'!$B$30,(IF(F374&gt;'admin BN40-100'!$C$29,'admin BN40-100'!$B$29,IF(F374="","",'admin BN40-100'!$B$28)))))))))))))))))))))))))))</f>
        <v/>
      </c>
      <c r="N374" s="12" t="str">
        <f>IF(ISBLANK(K374),"",IF(K374&gt;'admin BN40-100'!$D$6,"Trouble",IF(K374&gt;'admin BN40-100'!$E$6,"Safe",IF(K374&gt;'admin BN40-100'!$F$6,"Alert",IF(K374&gt;='admin BN40-100'!$G$6,"Danger","")))))</f>
        <v/>
      </c>
      <c r="O374" s="13" t="str">
        <f>IF(ISBLANK(L374),"",IF(L374&gt;'admin BN40-100'!$G$7,"Danger",IF(L374&gt;'admin BN40-100'!$F$7,"Alert",IF(L374&gt;='admin BN40-100'!$E$7,"Safe",""))))</f>
        <v/>
      </c>
      <c r="P374" s="14" t="str">
        <f>(IF(G374&gt;'admin BN40-100'!$C$23,'admin BN40-100'!$B$23,(IF(G374&gt;'admin BN40-100'!$C$22,'admin BN40-100'!$B$22,(IF(G374&gt;'admin BN40-100'!$C$21,'admin BN40-100'!$B$21,(IF(G374&gt;'admin BN40-100'!$C$20,'admin BN40-100'!$B$20,IF(G374&gt;'admin BN40-100'!$C$19,'admin BN40-100'!$B$19,"")))))))))</f>
        <v/>
      </c>
      <c r="Q374" s="14" t="str">
        <f t="shared" si="10"/>
        <v/>
      </c>
      <c r="R374" s="14">
        <f t="shared" si="11"/>
        <v>5</v>
      </c>
      <c r="S374" s="15" t="str">
        <f xml:space="preserve">
IF($R374&gt;0,"Fill in all required fields",
IF($I374&lt;40,"CLO not suitable for this sheet. Please check BN&lt;40 sheet",
IF($I374&gt;100,"CLO not suitable for this sheet. Please check BN &gt;100 sheet",
IF(ISERROR(VLOOKUP(Q374,'admin BN40-100'!J$6:M$89,4,FALSE)),"",VLOOKUP(Q374,'admin BN40-100'!J$6:M$89,4,FALSE)))))</f>
        <v>Fill in all required fields</v>
      </c>
    </row>
    <row r="375" spans="2:19" ht="15">
      <c r="B375" s="10">
        <v>370</v>
      </c>
      <c r="C375" s="41"/>
      <c r="D375" s="42"/>
      <c r="E375" s="42"/>
      <c r="F375" s="42"/>
      <c r="G375" s="42"/>
      <c r="H375" s="42"/>
      <c r="I375" s="42"/>
      <c r="J375" s="42"/>
      <c r="K375" s="42"/>
      <c r="L375" s="42"/>
      <c r="M375" s="11" t="str">
        <f>(IF(F375&gt;'admin BN40-100'!$C$41,'admin BN40-100'!$B$41,(IF(F375&gt;'admin BN40-100'!$C$40,'admin BN40-100'!$B$40,(IF(F375&gt;'admin BN40-100'!$C$39,'admin BN40-100'!$B$39,(IF(F375&gt;'admin BN40-100'!$C$38,'admin BN40-100'!$B$38,(IF(F375&gt;'admin BN40-100'!$C$37,'admin BN40-100'!$B$37,(IF(F375&gt;'admin BN40-100'!$C$36,'admin BN40-100'!$B$36,(IF(F375&gt;'admin BN40-100'!$C$35,'admin BN40-100'!$B$35,(IF(F375&gt;'admin BN40-100'!$C$34,'admin BN40-100'!$B$34,(IF(F375&gt;'admin BN40-100'!$C$33,'admin BN40-100'!$B$33,(IF(F375&gt;'admin BN40-100'!$C$32,'admin BN40-100'!$B$32,(IF(F375&gt;'admin BN40-100'!$C$31,'admin BN40-100'!$B$31,(IF(F375&gt;'admin BN40-100'!$C$30,'admin BN40-100'!$B$30,(IF(F375&gt;'admin BN40-100'!$C$29,'admin BN40-100'!$B$29,IF(F375="","",'admin BN40-100'!$B$28)))))))))))))))))))))))))))</f>
        <v/>
      </c>
      <c r="N375" s="12" t="str">
        <f>IF(ISBLANK(K375),"",IF(K375&gt;'admin BN40-100'!$D$6,"Trouble",IF(K375&gt;'admin BN40-100'!$E$6,"Safe",IF(K375&gt;'admin BN40-100'!$F$6,"Alert",IF(K375&gt;='admin BN40-100'!$G$6,"Danger","")))))</f>
        <v/>
      </c>
      <c r="O375" s="13" t="str">
        <f>IF(ISBLANK(L375),"",IF(L375&gt;'admin BN40-100'!$G$7,"Danger",IF(L375&gt;'admin BN40-100'!$F$7,"Alert",IF(L375&gt;='admin BN40-100'!$E$7,"Safe",""))))</f>
        <v/>
      </c>
      <c r="P375" s="14" t="str">
        <f>(IF(G375&gt;'admin BN40-100'!$C$23,'admin BN40-100'!$B$23,(IF(G375&gt;'admin BN40-100'!$C$22,'admin BN40-100'!$B$22,(IF(G375&gt;'admin BN40-100'!$C$21,'admin BN40-100'!$B$21,(IF(G375&gt;'admin BN40-100'!$C$20,'admin BN40-100'!$B$20,IF(G375&gt;'admin BN40-100'!$C$19,'admin BN40-100'!$B$19,"")))))))))</f>
        <v/>
      </c>
      <c r="Q375" s="14" t="str">
        <f t="shared" si="10"/>
        <v/>
      </c>
      <c r="R375" s="14">
        <f t="shared" si="11"/>
        <v>5</v>
      </c>
      <c r="S375" s="15" t="str">
        <f xml:space="preserve">
IF($R375&gt;0,"Fill in all required fields",
IF($I375&lt;40,"CLO not suitable for this sheet. Please check BN&lt;40 sheet",
IF($I375&gt;100,"CLO not suitable for this sheet. Please check BN &gt;100 sheet",
IF(ISERROR(VLOOKUP(Q375,'admin BN40-100'!J$6:M$89,4,FALSE)),"",VLOOKUP(Q375,'admin BN40-100'!J$6:M$89,4,FALSE)))))</f>
        <v>Fill in all required fields</v>
      </c>
    </row>
    <row r="376" spans="2:19" ht="15">
      <c r="B376" s="10">
        <v>371</v>
      </c>
      <c r="C376" s="41"/>
      <c r="D376" s="42"/>
      <c r="E376" s="42"/>
      <c r="F376" s="42"/>
      <c r="G376" s="42"/>
      <c r="H376" s="42"/>
      <c r="I376" s="42"/>
      <c r="J376" s="42"/>
      <c r="K376" s="42"/>
      <c r="L376" s="42"/>
      <c r="M376" s="11" t="str">
        <f>(IF(F376&gt;'admin BN40-100'!$C$41,'admin BN40-100'!$B$41,(IF(F376&gt;'admin BN40-100'!$C$40,'admin BN40-100'!$B$40,(IF(F376&gt;'admin BN40-100'!$C$39,'admin BN40-100'!$B$39,(IF(F376&gt;'admin BN40-100'!$C$38,'admin BN40-100'!$B$38,(IF(F376&gt;'admin BN40-100'!$C$37,'admin BN40-100'!$B$37,(IF(F376&gt;'admin BN40-100'!$C$36,'admin BN40-100'!$B$36,(IF(F376&gt;'admin BN40-100'!$C$35,'admin BN40-100'!$B$35,(IF(F376&gt;'admin BN40-100'!$C$34,'admin BN40-100'!$B$34,(IF(F376&gt;'admin BN40-100'!$C$33,'admin BN40-100'!$B$33,(IF(F376&gt;'admin BN40-100'!$C$32,'admin BN40-100'!$B$32,(IF(F376&gt;'admin BN40-100'!$C$31,'admin BN40-100'!$B$31,(IF(F376&gt;'admin BN40-100'!$C$30,'admin BN40-100'!$B$30,(IF(F376&gt;'admin BN40-100'!$C$29,'admin BN40-100'!$B$29,IF(F376="","",'admin BN40-100'!$B$28)))))))))))))))))))))))))))</f>
        <v/>
      </c>
      <c r="N376" s="12" t="str">
        <f>IF(ISBLANK(K376),"",IF(K376&gt;'admin BN40-100'!$D$6,"Trouble",IF(K376&gt;'admin BN40-100'!$E$6,"Safe",IF(K376&gt;'admin BN40-100'!$F$6,"Alert",IF(K376&gt;='admin BN40-100'!$G$6,"Danger","")))))</f>
        <v/>
      </c>
      <c r="O376" s="13" t="str">
        <f>IF(ISBLANK(L376),"",IF(L376&gt;'admin BN40-100'!$G$7,"Danger",IF(L376&gt;'admin BN40-100'!$F$7,"Alert",IF(L376&gt;='admin BN40-100'!$E$7,"Safe",""))))</f>
        <v/>
      </c>
      <c r="P376" s="14" t="str">
        <f>(IF(G376&gt;'admin BN40-100'!$C$23,'admin BN40-100'!$B$23,(IF(G376&gt;'admin BN40-100'!$C$22,'admin BN40-100'!$B$22,(IF(G376&gt;'admin BN40-100'!$C$21,'admin BN40-100'!$B$21,(IF(G376&gt;'admin BN40-100'!$C$20,'admin BN40-100'!$B$20,IF(G376&gt;'admin BN40-100'!$C$19,'admin BN40-100'!$B$19,"")))))))))</f>
        <v/>
      </c>
      <c r="Q376" s="14" t="str">
        <f t="shared" si="10"/>
        <v/>
      </c>
      <c r="R376" s="14">
        <f t="shared" si="11"/>
        <v>5</v>
      </c>
      <c r="S376" s="15" t="str">
        <f xml:space="preserve">
IF($R376&gt;0,"Fill in all required fields",
IF($I376&lt;40,"CLO not suitable for this sheet. Please check BN&lt;40 sheet",
IF($I376&gt;100,"CLO not suitable for this sheet. Please check BN &gt;100 sheet",
IF(ISERROR(VLOOKUP(Q376,'admin BN40-100'!J$6:M$89,4,FALSE)),"",VLOOKUP(Q376,'admin BN40-100'!J$6:M$89,4,FALSE)))))</f>
        <v>Fill in all required fields</v>
      </c>
    </row>
    <row r="377" spans="2:19" ht="15">
      <c r="B377" s="10">
        <v>372</v>
      </c>
      <c r="C377" s="41"/>
      <c r="D377" s="42"/>
      <c r="E377" s="42"/>
      <c r="F377" s="42"/>
      <c r="G377" s="42"/>
      <c r="H377" s="42"/>
      <c r="I377" s="42"/>
      <c r="J377" s="42"/>
      <c r="K377" s="42"/>
      <c r="L377" s="42"/>
      <c r="M377" s="11" t="str">
        <f>(IF(F377&gt;'admin BN40-100'!$C$41,'admin BN40-100'!$B$41,(IF(F377&gt;'admin BN40-100'!$C$40,'admin BN40-100'!$B$40,(IF(F377&gt;'admin BN40-100'!$C$39,'admin BN40-100'!$B$39,(IF(F377&gt;'admin BN40-100'!$C$38,'admin BN40-100'!$B$38,(IF(F377&gt;'admin BN40-100'!$C$37,'admin BN40-100'!$B$37,(IF(F377&gt;'admin BN40-100'!$C$36,'admin BN40-100'!$B$36,(IF(F377&gt;'admin BN40-100'!$C$35,'admin BN40-100'!$B$35,(IF(F377&gt;'admin BN40-100'!$C$34,'admin BN40-100'!$B$34,(IF(F377&gt;'admin BN40-100'!$C$33,'admin BN40-100'!$B$33,(IF(F377&gt;'admin BN40-100'!$C$32,'admin BN40-100'!$B$32,(IF(F377&gt;'admin BN40-100'!$C$31,'admin BN40-100'!$B$31,(IF(F377&gt;'admin BN40-100'!$C$30,'admin BN40-100'!$B$30,(IF(F377&gt;'admin BN40-100'!$C$29,'admin BN40-100'!$B$29,IF(F377="","",'admin BN40-100'!$B$28)))))))))))))))))))))))))))</f>
        <v/>
      </c>
      <c r="N377" s="12" t="str">
        <f>IF(ISBLANK(K377),"",IF(K377&gt;'admin BN40-100'!$D$6,"Trouble",IF(K377&gt;'admin BN40-100'!$E$6,"Safe",IF(K377&gt;'admin BN40-100'!$F$6,"Alert",IF(K377&gt;='admin BN40-100'!$G$6,"Danger","")))))</f>
        <v/>
      </c>
      <c r="O377" s="13" t="str">
        <f>IF(ISBLANK(L377),"",IF(L377&gt;'admin BN40-100'!$G$7,"Danger",IF(L377&gt;'admin BN40-100'!$F$7,"Alert",IF(L377&gt;='admin BN40-100'!$E$7,"Safe",""))))</f>
        <v/>
      </c>
      <c r="P377" s="14" t="str">
        <f>(IF(G377&gt;'admin BN40-100'!$C$23,'admin BN40-100'!$B$23,(IF(G377&gt;'admin BN40-100'!$C$22,'admin BN40-100'!$B$22,(IF(G377&gt;'admin BN40-100'!$C$21,'admin BN40-100'!$B$21,(IF(G377&gt;'admin BN40-100'!$C$20,'admin BN40-100'!$B$20,IF(G377&gt;'admin BN40-100'!$C$19,'admin BN40-100'!$B$19,"")))))))))</f>
        <v/>
      </c>
      <c r="Q377" s="14" t="str">
        <f t="shared" si="10"/>
        <v/>
      </c>
      <c r="R377" s="14">
        <f t="shared" si="11"/>
        <v>5</v>
      </c>
      <c r="S377" s="15" t="str">
        <f xml:space="preserve">
IF($R377&gt;0,"Fill in all required fields",
IF($I377&lt;40,"CLO not suitable for this sheet. Please check BN&lt;40 sheet",
IF($I377&gt;100,"CLO not suitable for this sheet. Please check BN &gt;100 sheet",
IF(ISERROR(VLOOKUP(Q377,'admin BN40-100'!J$6:M$89,4,FALSE)),"",VLOOKUP(Q377,'admin BN40-100'!J$6:M$89,4,FALSE)))))</f>
        <v>Fill in all required fields</v>
      </c>
    </row>
    <row r="378" spans="2:19" ht="15">
      <c r="B378" s="10">
        <v>373</v>
      </c>
      <c r="C378" s="41"/>
      <c r="D378" s="42"/>
      <c r="E378" s="42"/>
      <c r="F378" s="42"/>
      <c r="G378" s="42"/>
      <c r="H378" s="42"/>
      <c r="I378" s="42"/>
      <c r="J378" s="42"/>
      <c r="K378" s="42"/>
      <c r="L378" s="42"/>
      <c r="M378" s="11" t="str">
        <f>(IF(F378&gt;'admin BN40-100'!$C$41,'admin BN40-100'!$B$41,(IF(F378&gt;'admin BN40-100'!$C$40,'admin BN40-100'!$B$40,(IF(F378&gt;'admin BN40-100'!$C$39,'admin BN40-100'!$B$39,(IF(F378&gt;'admin BN40-100'!$C$38,'admin BN40-100'!$B$38,(IF(F378&gt;'admin BN40-100'!$C$37,'admin BN40-100'!$B$37,(IF(F378&gt;'admin BN40-100'!$C$36,'admin BN40-100'!$B$36,(IF(F378&gt;'admin BN40-100'!$C$35,'admin BN40-100'!$B$35,(IF(F378&gt;'admin BN40-100'!$C$34,'admin BN40-100'!$B$34,(IF(F378&gt;'admin BN40-100'!$C$33,'admin BN40-100'!$B$33,(IF(F378&gt;'admin BN40-100'!$C$32,'admin BN40-100'!$B$32,(IF(F378&gt;'admin BN40-100'!$C$31,'admin BN40-100'!$B$31,(IF(F378&gt;'admin BN40-100'!$C$30,'admin BN40-100'!$B$30,(IF(F378&gt;'admin BN40-100'!$C$29,'admin BN40-100'!$B$29,IF(F378="","",'admin BN40-100'!$B$28)))))))))))))))))))))))))))</f>
        <v/>
      </c>
      <c r="N378" s="12" t="str">
        <f>IF(ISBLANK(K378),"",IF(K378&gt;'admin BN40-100'!$D$6,"Trouble",IF(K378&gt;'admin BN40-100'!$E$6,"Safe",IF(K378&gt;'admin BN40-100'!$F$6,"Alert",IF(K378&gt;='admin BN40-100'!$G$6,"Danger","")))))</f>
        <v/>
      </c>
      <c r="O378" s="13" t="str">
        <f>IF(ISBLANK(L378),"",IF(L378&gt;'admin BN40-100'!$G$7,"Danger",IF(L378&gt;'admin BN40-100'!$F$7,"Alert",IF(L378&gt;='admin BN40-100'!$E$7,"Safe",""))))</f>
        <v/>
      </c>
      <c r="P378" s="14" t="str">
        <f>(IF(G378&gt;'admin BN40-100'!$C$23,'admin BN40-100'!$B$23,(IF(G378&gt;'admin BN40-100'!$C$22,'admin BN40-100'!$B$22,(IF(G378&gt;'admin BN40-100'!$C$21,'admin BN40-100'!$B$21,(IF(G378&gt;'admin BN40-100'!$C$20,'admin BN40-100'!$B$20,IF(G378&gt;'admin BN40-100'!$C$19,'admin BN40-100'!$B$19,"")))))))))</f>
        <v/>
      </c>
      <c r="Q378" s="14" t="str">
        <f t="shared" si="10"/>
        <v/>
      </c>
      <c r="R378" s="14">
        <f t="shared" si="11"/>
        <v>5</v>
      </c>
      <c r="S378" s="15" t="str">
        <f xml:space="preserve">
IF($R378&gt;0,"Fill in all required fields",
IF($I378&lt;40,"CLO not suitable for this sheet. Please check BN&lt;40 sheet",
IF($I378&gt;100,"CLO not suitable for this sheet. Please check BN &gt;100 sheet",
IF(ISERROR(VLOOKUP(Q378,'admin BN40-100'!J$6:M$89,4,FALSE)),"",VLOOKUP(Q378,'admin BN40-100'!J$6:M$89,4,FALSE)))))</f>
        <v>Fill in all required fields</v>
      </c>
    </row>
    <row r="379" spans="2:19" ht="15">
      <c r="B379" s="10">
        <v>374</v>
      </c>
      <c r="C379" s="41"/>
      <c r="D379" s="42"/>
      <c r="E379" s="42"/>
      <c r="F379" s="42"/>
      <c r="G379" s="42"/>
      <c r="H379" s="42"/>
      <c r="I379" s="42"/>
      <c r="J379" s="42"/>
      <c r="K379" s="42"/>
      <c r="L379" s="42"/>
      <c r="M379" s="11" t="str">
        <f>(IF(F379&gt;'admin BN40-100'!$C$41,'admin BN40-100'!$B$41,(IF(F379&gt;'admin BN40-100'!$C$40,'admin BN40-100'!$B$40,(IF(F379&gt;'admin BN40-100'!$C$39,'admin BN40-100'!$B$39,(IF(F379&gt;'admin BN40-100'!$C$38,'admin BN40-100'!$B$38,(IF(F379&gt;'admin BN40-100'!$C$37,'admin BN40-100'!$B$37,(IF(F379&gt;'admin BN40-100'!$C$36,'admin BN40-100'!$B$36,(IF(F379&gt;'admin BN40-100'!$C$35,'admin BN40-100'!$B$35,(IF(F379&gt;'admin BN40-100'!$C$34,'admin BN40-100'!$B$34,(IF(F379&gt;'admin BN40-100'!$C$33,'admin BN40-100'!$B$33,(IF(F379&gt;'admin BN40-100'!$C$32,'admin BN40-100'!$B$32,(IF(F379&gt;'admin BN40-100'!$C$31,'admin BN40-100'!$B$31,(IF(F379&gt;'admin BN40-100'!$C$30,'admin BN40-100'!$B$30,(IF(F379&gt;'admin BN40-100'!$C$29,'admin BN40-100'!$B$29,IF(F379="","",'admin BN40-100'!$B$28)))))))))))))))))))))))))))</f>
        <v/>
      </c>
      <c r="N379" s="12" t="str">
        <f>IF(ISBLANK(K379),"",IF(K379&gt;'admin BN40-100'!$D$6,"Trouble",IF(K379&gt;'admin BN40-100'!$E$6,"Safe",IF(K379&gt;'admin BN40-100'!$F$6,"Alert",IF(K379&gt;='admin BN40-100'!$G$6,"Danger","")))))</f>
        <v/>
      </c>
      <c r="O379" s="13" t="str">
        <f>IF(ISBLANK(L379),"",IF(L379&gt;'admin BN40-100'!$G$7,"Danger",IF(L379&gt;'admin BN40-100'!$F$7,"Alert",IF(L379&gt;='admin BN40-100'!$E$7,"Safe",""))))</f>
        <v/>
      </c>
      <c r="P379" s="14" t="str">
        <f>(IF(G379&gt;'admin BN40-100'!$C$23,'admin BN40-100'!$B$23,(IF(G379&gt;'admin BN40-100'!$C$22,'admin BN40-100'!$B$22,(IF(G379&gt;'admin BN40-100'!$C$21,'admin BN40-100'!$B$21,(IF(G379&gt;'admin BN40-100'!$C$20,'admin BN40-100'!$B$20,IF(G379&gt;'admin BN40-100'!$C$19,'admin BN40-100'!$B$19,"")))))))))</f>
        <v/>
      </c>
      <c r="Q379" s="14" t="str">
        <f t="shared" si="10"/>
        <v/>
      </c>
      <c r="R379" s="14">
        <f t="shared" si="11"/>
        <v>5</v>
      </c>
      <c r="S379" s="15" t="str">
        <f xml:space="preserve">
IF($R379&gt;0,"Fill in all required fields",
IF($I379&lt;40,"CLO not suitable for this sheet. Please check BN&lt;40 sheet",
IF($I379&gt;100,"CLO not suitable for this sheet. Please check BN &gt;100 sheet",
IF(ISERROR(VLOOKUP(Q379,'admin BN40-100'!J$6:M$89,4,FALSE)),"",VLOOKUP(Q379,'admin BN40-100'!J$6:M$89,4,FALSE)))))</f>
        <v>Fill in all required fields</v>
      </c>
    </row>
    <row r="380" spans="2:19" ht="15">
      <c r="B380" s="10">
        <v>375</v>
      </c>
      <c r="C380" s="41"/>
      <c r="D380" s="42"/>
      <c r="E380" s="42"/>
      <c r="F380" s="42"/>
      <c r="G380" s="42"/>
      <c r="H380" s="42"/>
      <c r="I380" s="42"/>
      <c r="J380" s="42"/>
      <c r="K380" s="42"/>
      <c r="L380" s="42"/>
      <c r="M380" s="11" t="str">
        <f>(IF(F380&gt;'admin BN40-100'!$C$41,'admin BN40-100'!$B$41,(IF(F380&gt;'admin BN40-100'!$C$40,'admin BN40-100'!$B$40,(IF(F380&gt;'admin BN40-100'!$C$39,'admin BN40-100'!$B$39,(IF(F380&gt;'admin BN40-100'!$C$38,'admin BN40-100'!$B$38,(IF(F380&gt;'admin BN40-100'!$C$37,'admin BN40-100'!$B$37,(IF(F380&gt;'admin BN40-100'!$C$36,'admin BN40-100'!$B$36,(IF(F380&gt;'admin BN40-100'!$C$35,'admin BN40-100'!$B$35,(IF(F380&gt;'admin BN40-100'!$C$34,'admin BN40-100'!$B$34,(IF(F380&gt;'admin BN40-100'!$C$33,'admin BN40-100'!$B$33,(IF(F380&gt;'admin BN40-100'!$C$32,'admin BN40-100'!$B$32,(IF(F380&gt;'admin BN40-100'!$C$31,'admin BN40-100'!$B$31,(IF(F380&gt;'admin BN40-100'!$C$30,'admin BN40-100'!$B$30,(IF(F380&gt;'admin BN40-100'!$C$29,'admin BN40-100'!$B$29,IF(F380="","",'admin BN40-100'!$B$28)))))))))))))))))))))))))))</f>
        <v/>
      </c>
      <c r="N380" s="12" t="str">
        <f>IF(ISBLANK(K380),"",IF(K380&gt;'admin BN40-100'!$D$6,"Trouble",IF(K380&gt;'admin BN40-100'!$E$6,"Safe",IF(K380&gt;'admin BN40-100'!$F$6,"Alert",IF(K380&gt;='admin BN40-100'!$G$6,"Danger","")))))</f>
        <v/>
      </c>
      <c r="O380" s="13" t="str">
        <f>IF(ISBLANK(L380),"",IF(L380&gt;'admin BN40-100'!$G$7,"Danger",IF(L380&gt;'admin BN40-100'!$F$7,"Alert",IF(L380&gt;='admin BN40-100'!$E$7,"Safe",""))))</f>
        <v/>
      </c>
      <c r="P380" s="14" t="str">
        <f>(IF(G380&gt;'admin BN40-100'!$C$23,'admin BN40-100'!$B$23,(IF(G380&gt;'admin BN40-100'!$C$22,'admin BN40-100'!$B$22,(IF(G380&gt;'admin BN40-100'!$C$21,'admin BN40-100'!$B$21,(IF(G380&gt;'admin BN40-100'!$C$20,'admin BN40-100'!$B$20,IF(G380&gt;'admin BN40-100'!$C$19,'admin BN40-100'!$B$19,"")))))))))</f>
        <v/>
      </c>
      <c r="Q380" s="14" t="str">
        <f t="shared" si="10"/>
        <v/>
      </c>
      <c r="R380" s="14">
        <f t="shared" si="11"/>
        <v>5</v>
      </c>
      <c r="S380" s="15" t="str">
        <f xml:space="preserve">
IF($R380&gt;0,"Fill in all required fields",
IF($I380&lt;40,"CLO not suitable for this sheet. Please check BN&lt;40 sheet",
IF($I380&gt;100,"CLO not suitable for this sheet. Please check BN &gt;100 sheet",
IF(ISERROR(VLOOKUP(Q380,'admin BN40-100'!J$6:M$89,4,FALSE)),"",VLOOKUP(Q380,'admin BN40-100'!J$6:M$89,4,FALSE)))))</f>
        <v>Fill in all required fields</v>
      </c>
    </row>
    <row r="381" spans="2:19" ht="15">
      <c r="B381" s="10">
        <v>376</v>
      </c>
      <c r="C381" s="41"/>
      <c r="D381" s="42"/>
      <c r="E381" s="42"/>
      <c r="F381" s="42"/>
      <c r="G381" s="42"/>
      <c r="H381" s="42"/>
      <c r="I381" s="42"/>
      <c r="J381" s="42"/>
      <c r="K381" s="42"/>
      <c r="L381" s="42"/>
      <c r="M381" s="11" t="str">
        <f>(IF(F381&gt;'admin BN40-100'!$C$41,'admin BN40-100'!$B$41,(IF(F381&gt;'admin BN40-100'!$C$40,'admin BN40-100'!$B$40,(IF(F381&gt;'admin BN40-100'!$C$39,'admin BN40-100'!$B$39,(IF(F381&gt;'admin BN40-100'!$C$38,'admin BN40-100'!$B$38,(IF(F381&gt;'admin BN40-100'!$C$37,'admin BN40-100'!$B$37,(IF(F381&gt;'admin BN40-100'!$C$36,'admin BN40-100'!$B$36,(IF(F381&gt;'admin BN40-100'!$C$35,'admin BN40-100'!$B$35,(IF(F381&gt;'admin BN40-100'!$C$34,'admin BN40-100'!$B$34,(IF(F381&gt;'admin BN40-100'!$C$33,'admin BN40-100'!$B$33,(IF(F381&gt;'admin BN40-100'!$C$32,'admin BN40-100'!$B$32,(IF(F381&gt;'admin BN40-100'!$C$31,'admin BN40-100'!$B$31,(IF(F381&gt;'admin BN40-100'!$C$30,'admin BN40-100'!$B$30,(IF(F381&gt;'admin BN40-100'!$C$29,'admin BN40-100'!$B$29,IF(F381="","",'admin BN40-100'!$B$28)))))))))))))))))))))))))))</f>
        <v/>
      </c>
      <c r="N381" s="12" t="str">
        <f>IF(ISBLANK(K381),"",IF(K381&gt;'admin BN40-100'!$D$6,"Trouble",IF(K381&gt;'admin BN40-100'!$E$6,"Safe",IF(K381&gt;'admin BN40-100'!$F$6,"Alert",IF(K381&gt;='admin BN40-100'!$G$6,"Danger","")))))</f>
        <v/>
      </c>
      <c r="O381" s="13" t="str">
        <f>IF(ISBLANK(L381),"",IF(L381&gt;'admin BN40-100'!$G$7,"Danger",IF(L381&gt;'admin BN40-100'!$F$7,"Alert",IF(L381&gt;='admin BN40-100'!$E$7,"Safe",""))))</f>
        <v/>
      </c>
      <c r="P381" s="14" t="str">
        <f>(IF(G381&gt;'admin BN40-100'!$C$23,'admin BN40-100'!$B$23,(IF(G381&gt;'admin BN40-100'!$C$22,'admin BN40-100'!$B$22,(IF(G381&gt;'admin BN40-100'!$C$21,'admin BN40-100'!$B$21,(IF(G381&gt;'admin BN40-100'!$C$20,'admin BN40-100'!$B$20,IF(G381&gt;'admin BN40-100'!$C$19,'admin BN40-100'!$B$19,"")))))))))</f>
        <v/>
      </c>
      <c r="Q381" s="14" t="str">
        <f t="shared" si="10"/>
        <v/>
      </c>
      <c r="R381" s="14">
        <f t="shared" si="11"/>
        <v>5</v>
      </c>
      <c r="S381" s="15" t="str">
        <f xml:space="preserve">
IF($R381&gt;0,"Fill in all required fields",
IF($I381&lt;40,"CLO not suitable for this sheet. Please check BN&lt;40 sheet",
IF($I381&gt;100,"CLO not suitable for this sheet. Please check BN &gt;100 sheet",
IF(ISERROR(VLOOKUP(Q381,'admin BN40-100'!J$6:M$89,4,FALSE)),"",VLOOKUP(Q381,'admin BN40-100'!J$6:M$89,4,FALSE)))))</f>
        <v>Fill in all required fields</v>
      </c>
    </row>
    <row r="382" spans="2:19" ht="15">
      <c r="B382" s="10">
        <v>377</v>
      </c>
      <c r="C382" s="41"/>
      <c r="D382" s="42"/>
      <c r="E382" s="42"/>
      <c r="F382" s="42"/>
      <c r="G382" s="42"/>
      <c r="H382" s="42"/>
      <c r="I382" s="42"/>
      <c r="J382" s="42"/>
      <c r="K382" s="42"/>
      <c r="L382" s="42"/>
      <c r="M382" s="11" t="str">
        <f>(IF(F382&gt;'admin BN40-100'!$C$41,'admin BN40-100'!$B$41,(IF(F382&gt;'admin BN40-100'!$C$40,'admin BN40-100'!$B$40,(IF(F382&gt;'admin BN40-100'!$C$39,'admin BN40-100'!$B$39,(IF(F382&gt;'admin BN40-100'!$C$38,'admin BN40-100'!$B$38,(IF(F382&gt;'admin BN40-100'!$C$37,'admin BN40-100'!$B$37,(IF(F382&gt;'admin BN40-100'!$C$36,'admin BN40-100'!$B$36,(IF(F382&gt;'admin BN40-100'!$C$35,'admin BN40-100'!$B$35,(IF(F382&gt;'admin BN40-100'!$C$34,'admin BN40-100'!$B$34,(IF(F382&gt;'admin BN40-100'!$C$33,'admin BN40-100'!$B$33,(IF(F382&gt;'admin BN40-100'!$C$32,'admin BN40-100'!$B$32,(IF(F382&gt;'admin BN40-100'!$C$31,'admin BN40-100'!$B$31,(IF(F382&gt;'admin BN40-100'!$C$30,'admin BN40-100'!$B$30,(IF(F382&gt;'admin BN40-100'!$C$29,'admin BN40-100'!$B$29,IF(F382="","",'admin BN40-100'!$B$28)))))))))))))))))))))))))))</f>
        <v/>
      </c>
      <c r="N382" s="12" t="str">
        <f>IF(ISBLANK(K382),"",IF(K382&gt;'admin BN40-100'!$D$6,"Trouble",IF(K382&gt;'admin BN40-100'!$E$6,"Safe",IF(K382&gt;'admin BN40-100'!$F$6,"Alert",IF(K382&gt;='admin BN40-100'!$G$6,"Danger","")))))</f>
        <v/>
      </c>
      <c r="O382" s="13" t="str">
        <f>IF(ISBLANK(L382),"",IF(L382&gt;'admin BN40-100'!$G$7,"Danger",IF(L382&gt;'admin BN40-100'!$F$7,"Alert",IF(L382&gt;='admin BN40-100'!$E$7,"Safe",""))))</f>
        <v/>
      </c>
      <c r="P382" s="14" t="str">
        <f>(IF(G382&gt;'admin BN40-100'!$C$23,'admin BN40-100'!$B$23,(IF(G382&gt;'admin BN40-100'!$C$22,'admin BN40-100'!$B$22,(IF(G382&gt;'admin BN40-100'!$C$21,'admin BN40-100'!$B$21,(IF(G382&gt;'admin BN40-100'!$C$20,'admin BN40-100'!$B$20,IF(G382&gt;'admin BN40-100'!$C$19,'admin BN40-100'!$B$19,"")))))))))</f>
        <v/>
      </c>
      <c r="Q382" s="14" t="str">
        <f t="shared" si="10"/>
        <v/>
      </c>
      <c r="R382" s="14">
        <f t="shared" si="11"/>
        <v>5</v>
      </c>
      <c r="S382" s="15" t="str">
        <f xml:space="preserve">
IF($R382&gt;0,"Fill in all required fields",
IF($I382&lt;40,"CLO not suitable for this sheet. Please check BN&lt;40 sheet",
IF($I382&gt;100,"CLO not suitable for this sheet. Please check BN &gt;100 sheet",
IF(ISERROR(VLOOKUP(Q382,'admin BN40-100'!J$6:M$89,4,FALSE)),"",VLOOKUP(Q382,'admin BN40-100'!J$6:M$89,4,FALSE)))))</f>
        <v>Fill in all required fields</v>
      </c>
    </row>
    <row r="383" spans="2:19" ht="15">
      <c r="B383" s="10">
        <v>378</v>
      </c>
      <c r="C383" s="41"/>
      <c r="D383" s="42"/>
      <c r="E383" s="42"/>
      <c r="F383" s="42"/>
      <c r="G383" s="42"/>
      <c r="H383" s="42"/>
      <c r="I383" s="42"/>
      <c r="J383" s="42"/>
      <c r="K383" s="42"/>
      <c r="L383" s="42"/>
      <c r="M383" s="11" t="str">
        <f>(IF(F383&gt;'admin BN40-100'!$C$41,'admin BN40-100'!$B$41,(IF(F383&gt;'admin BN40-100'!$C$40,'admin BN40-100'!$B$40,(IF(F383&gt;'admin BN40-100'!$C$39,'admin BN40-100'!$B$39,(IF(F383&gt;'admin BN40-100'!$C$38,'admin BN40-100'!$B$38,(IF(F383&gt;'admin BN40-100'!$C$37,'admin BN40-100'!$B$37,(IF(F383&gt;'admin BN40-100'!$C$36,'admin BN40-100'!$B$36,(IF(F383&gt;'admin BN40-100'!$C$35,'admin BN40-100'!$B$35,(IF(F383&gt;'admin BN40-100'!$C$34,'admin BN40-100'!$B$34,(IF(F383&gt;'admin BN40-100'!$C$33,'admin BN40-100'!$B$33,(IF(F383&gt;'admin BN40-100'!$C$32,'admin BN40-100'!$B$32,(IF(F383&gt;'admin BN40-100'!$C$31,'admin BN40-100'!$B$31,(IF(F383&gt;'admin BN40-100'!$C$30,'admin BN40-100'!$B$30,(IF(F383&gt;'admin BN40-100'!$C$29,'admin BN40-100'!$B$29,IF(F383="","",'admin BN40-100'!$B$28)))))))))))))))))))))))))))</f>
        <v/>
      </c>
      <c r="N383" s="12" t="str">
        <f>IF(ISBLANK(K383),"",IF(K383&gt;'admin BN40-100'!$D$6,"Trouble",IF(K383&gt;'admin BN40-100'!$E$6,"Safe",IF(K383&gt;'admin BN40-100'!$F$6,"Alert",IF(K383&gt;='admin BN40-100'!$G$6,"Danger","")))))</f>
        <v/>
      </c>
      <c r="O383" s="13" t="str">
        <f>IF(ISBLANK(L383),"",IF(L383&gt;'admin BN40-100'!$G$7,"Danger",IF(L383&gt;'admin BN40-100'!$F$7,"Alert",IF(L383&gt;='admin BN40-100'!$E$7,"Safe",""))))</f>
        <v/>
      </c>
      <c r="P383" s="14" t="str">
        <f>(IF(G383&gt;'admin BN40-100'!$C$23,'admin BN40-100'!$B$23,(IF(G383&gt;'admin BN40-100'!$C$22,'admin BN40-100'!$B$22,(IF(G383&gt;'admin BN40-100'!$C$21,'admin BN40-100'!$B$21,(IF(G383&gt;'admin BN40-100'!$C$20,'admin BN40-100'!$B$20,IF(G383&gt;'admin BN40-100'!$C$19,'admin BN40-100'!$B$19,"")))))))))</f>
        <v/>
      </c>
      <c r="Q383" s="14" t="str">
        <f t="shared" si="10"/>
        <v/>
      </c>
      <c r="R383" s="14">
        <f t="shared" si="11"/>
        <v>5</v>
      </c>
      <c r="S383" s="15" t="str">
        <f xml:space="preserve">
IF($R383&gt;0,"Fill in all required fields",
IF($I383&lt;40,"CLO not suitable for this sheet. Please check BN&lt;40 sheet",
IF($I383&gt;100,"CLO not suitable for this sheet. Please check BN &gt;100 sheet",
IF(ISERROR(VLOOKUP(Q383,'admin BN40-100'!J$6:M$89,4,FALSE)),"",VLOOKUP(Q383,'admin BN40-100'!J$6:M$89,4,FALSE)))))</f>
        <v>Fill in all required fields</v>
      </c>
    </row>
    <row r="384" spans="2:19" ht="15">
      <c r="B384" s="10">
        <v>379</v>
      </c>
      <c r="C384" s="41"/>
      <c r="D384" s="42"/>
      <c r="E384" s="42"/>
      <c r="F384" s="42"/>
      <c r="G384" s="42"/>
      <c r="H384" s="42"/>
      <c r="I384" s="42"/>
      <c r="J384" s="42"/>
      <c r="K384" s="42"/>
      <c r="L384" s="42"/>
      <c r="M384" s="11" t="str">
        <f>(IF(F384&gt;'admin BN40-100'!$C$41,'admin BN40-100'!$B$41,(IF(F384&gt;'admin BN40-100'!$C$40,'admin BN40-100'!$B$40,(IF(F384&gt;'admin BN40-100'!$C$39,'admin BN40-100'!$B$39,(IF(F384&gt;'admin BN40-100'!$C$38,'admin BN40-100'!$B$38,(IF(F384&gt;'admin BN40-100'!$C$37,'admin BN40-100'!$B$37,(IF(F384&gt;'admin BN40-100'!$C$36,'admin BN40-100'!$B$36,(IF(F384&gt;'admin BN40-100'!$C$35,'admin BN40-100'!$B$35,(IF(F384&gt;'admin BN40-100'!$C$34,'admin BN40-100'!$B$34,(IF(F384&gt;'admin BN40-100'!$C$33,'admin BN40-100'!$B$33,(IF(F384&gt;'admin BN40-100'!$C$32,'admin BN40-100'!$B$32,(IF(F384&gt;'admin BN40-100'!$C$31,'admin BN40-100'!$B$31,(IF(F384&gt;'admin BN40-100'!$C$30,'admin BN40-100'!$B$30,(IF(F384&gt;'admin BN40-100'!$C$29,'admin BN40-100'!$B$29,IF(F384="","",'admin BN40-100'!$B$28)))))))))))))))))))))))))))</f>
        <v/>
      </c>
      <c r="N384" s="12" t="str">
        <f>IF(ISBLANK(K384),"",IF(K384&gt;'admin BN40-100'!$D$6,"Trouble",IF(K384&gt;'admin BN40-100'!$E$6,"Safe",IF(K384&gt;'admin BN40-100'!$F$6,"Alert",IF(K384&gt;='admin BN40-100'!$G$6,"Danger","")))))</f>
        <v/>
      </c>
      <c r="O384" s="13" t="str">
        <f>IF(ISBLANK(L384),"",IF(L384&gt;'admin BN40-100'!$G$7,"Danger",IF(L384&gt;'admin BN40-100'!$F$7,"Alert",IF(L384&gt;='admin BN40-100'!$E$7,"Safe",""))))</f>
        <v/>
      </c>
      <c r="P384" s="14" t="str">
        <f>(IF(G384&gt;'admin BN40-100'!$C$23,'admin BN40-100'!$B$23,(IF(G384&gt;'admin BN40-100'!$C$22,'admin BN40-100'!$B$22,(IF(G384&gt;'admin BN40-100'!$C$21,'admin BN40-100'!$B$21,(IF(G384&gt;'admin BN40-100'!$C$20,'admin BN40-100'!$B$20,IF(G384&gt;'admin BN40-100'!$C$19,'admin BN40-100'!$B$19,"")))))))))</f>
        <v/>
      </c>
      <c r="Q384" s="14" t="str">
        <f t="shared" si="10"/>
        <v/>
      </c>
      <c r="R384" s="14">
        <f t="shared" si="11"/>
        <v>5</v>
      </c>
      <c r="S384" s="15" t="str">
        <f xml:space="preserve">
IF($R384&gt;0,"Fill in all required fields",
IF($I384&lt;40,"CLO not suitable for this sheet. Please check BN&lt;40 sheet",
IF($I384&gt;100,"CLO not suitable for this sheet. Please check BN &gt;100 sheet",
IF(ISERROR(VLOOKUP(Q384,'admin BN40-100'!J$6:M$89,4,FALSE)),"",VLOOKUP(Q384,'admin BN40-100'!J$6:M$89,4,FALSE)))))</f>
        <v>Fill in all required fields</v>
      </c>
    </row>
    <row r="385" spans="2:19" ht="15">
      <c r="B385" s="10">
        <v>380</v>
      </c>
      <c r="C385" s="41"/>
      <c r="D385" s="42"/>
      <c r="E385" s="42"/>
      <c r="F385" s="42"/>
      <c r="G385" s="42"/>
      <c r="H385" s="42"/>
      <c r="I385" s="42"/>
      <c r="J385" s="42"/>
      <c r="K385" s="42"/>
      <c r="L385" s="42"/>
      <c r="M385" s="11" t="str">
        <f>(IF(F385&gt;'admin BN40-100'!$C$41,'admin BN40-100'!$B$41,(IF(F385&gt;'admin BN40-100'!$C$40,'admin BN40-100'!$B$40,(IF(F385&gt;'admin BN40-100'!$C$39,'admin BN40-100'!$B$39,(IF(F385&gt;'admin BN40-100'!$C$38,'admin BN40-100'!$B$38,(IF(F385&gt;'admin BN40-100'!$C$37,'admin BN40-100'!$B$37,(IF(F385&gt;'admin BN40-100'!$C$36,'admin BN40-100'!$B$36,(IF(F385&gt;'admin BN40-100'!$C$35,'admin BN40-100'!$B$35,(IF(F385&gt;'admin BN40-100'!$C$34,'admin BN40-100'!$B$34,(IF(F385&gt;'admin BN40-100'!$C$33,'admin BN40-100'!$B$33,(IF(F385&gt;'admin BN40-100'!$C$32,'admin BN40-100'!$B$32,(IF(F385&gt;'admin BN40-100'!$C$31,'admin BN40-100'!$B$31,(IF(F385&gt;'admin BN40-100'!$C$30,'admin BN40-100'!$B$30,(IF(F385&gt;'admin BN40-100'!$C$29,'admin BN40-100'!$B$29,IF(F385="","",'admin BN40-100'!$B$28)))))))))))))))))))))))))))</f>
        <v/>
      </c>
      <c r="N385" s="12" t="str">
        <f>IF(ISBLANK(K385),"",IF(K385&gt;'admin BN40-100'!$D$6,"Trouble",IF(K385&gt;'admin BN40-100'!$E$6,"Safe",IF(K385&gt;'admin BN40-100'!$F$6,"Alert",IF(K385&gt;='admin BN40-100'!$G$6,"Danger","")))))</f>
        <v/>
      </c>
      <c r="O385" s="13" t="str">
        <f>IF(ISBLANK(L385),"",IF(L385&gt;'admin BN40-100'!$G$7,"Danger",IF(L385&gt;'admin BN40-100'!$F$7,"Alert",IF(L385&gt;='admin BN40-100'!$E$7,"Safe",""))))</f>
        <v/>
      </c>
      <c r="P385" s="14" t="str">
        <f>(IF(G385&gt;'admin BN40-100'!$C$23,'admin BN40-100'!$B$23,(IF(G385&gt;'admin BN40-100'!$C$22,'admin BN40-100'!$B$22,(IF(G385&gt;'admin BN40-100'!$C$21,'admin BN40-100'!$B$21,(IF(G385&gt;'admin BN40-100'!$C$20,'admin BN40-100'!$B$20,IF(G385&gt;'admin BN40-100'!$C$19,'admin BN40-100'!$B$19,"")))))))))</f>
        <v/>
      </c>
      <c r="Q385" s="14" t="str">
        <f t="shared" si="10"/>
        <v/>
      </c>
      <c r="R385" s="14">
        <f t="shared" si="11"/>
        <v>5</v>
      </c>
      <c r="S385" s="15" t="str">
        <f xml:space="preserve">
IF($R385&gt;0,"Fill in all required fields",
IF($I385&lt;40,"CLO not suitable for this sheet. Please check BN&lt;40 sheet",
IF($I385&gt;100,"CLO not suitable for this sheet. Please check BN &gt;100 sheet",
IF(ISERROR(VLOOKUP(Q385,'admin BN40-100'!J$6:M$89,4,FALSE)),"",VLOOKUP(Q385,'admin BN40-100'!J$6:M$89,4,FALSE)))))</f>
        <v>Fill in all required fields</v>
      </c>
    </row>
    <row r="386" spans="2:19" ht="15">
      <c r="B386" s="10">
        <v>381</v>
      </c>
      <c r="C386" s="41"/>
      <c r="D386" s="42"/>
      <c r="E386" s="42"/>
      <c r="F386" s="42"/>
      <c r="G386" s="42"/>
      <c r="H386" s="42"/>
      <c r="I386" s="42"/>
      <c r="J386" s="42"/>
      <c r="K386" s="42"/>
      <c r="L386" s="42"/>
      <c r="M386" s="11" t="str">
        <f>(IF(F386&gt;'admin BN40-100'!$C$41,'admin BN40-100'!$B$41,(IF(F386&gt;'admin BN40-100'!$C$40,'admin BN40-100'!$B$40,(IF(F386&gt;'admin BN40-100'!$C$39,'admin BN40-100'!$B$39,(IF(F386&gt;'admin BN40-100'!$C$38,'admin BN40-100'!$B$38,(IF(F386&gt;'admin BN40-100'!$C$37,'admin BN40-100'!$B$37,(IF(F386&gt;'admin BN40-100'!$C$36,'admin BN40-100'!$B$36,(IF(F386&gt;'admin BN40-100'!$C$35,'admin BN40-100'!$B$35,(IF(F386&gt;'admin BN40-100'!$C$34,'admin BN40-100'!$B$34,(IF(F386&gt;'admin BN40-100'!$C$33,'admin BN40-100'!$B$33,(IF(F386&gt;'admin BN40-100'!$C$32,'admin BN40-100'!$B$32,(IF(F386&gt;'admin BN40-100'!$C$31,'admin BN40-100'!$B$31,(IF(F386&gt;'admin BN40-100'!$C$30,'admin BN40-100'!$B$30,(IF(F386&gt;'admin BN40-100'!$C$29,'admin BN40-100'!$B$29,IF(F386="","",'admin BN40-100'!$B$28)))))))))))))))))))))))))))</f>
        <v/>
      </c>
      <c r="N386" s="12" t="str">
        <f>IF(ISBLANK(K386),"",IF(K386&gt;'admin BN40-100'!$D$6,"Trouble",IF(K386&gt;'admin BN40-100'!$E$6,"Safe",IF(K386&gt;'admin BN40-100'!$F$6,"Alert",IF(K386&gt;='admin BN40-100'!$G$6,"Danger","")))))</f>
        <v/>
      </c>
      <c r="O386" s="13" t="str">
        <f>IF(ISBLANK(L386),"",IF(L386&gt;'admin BN40-100'!$G$7,"Danger",IF(L386&gt;'admin BN40-100'!$F$7,"Alert",IF(L386&gt;='admin BN40-100'!$E$7,"Safe",""))))</f>
        <v/>
      </c>
      <c r="P386" s="14" t="str">
        <f>(IF(G386&gt;'admin BN40-100'!$C$23,'admin BN40-100'!$B$23,(IF(G386&gt;'admin BN40-100'!$C$22,'admin BN40-100'!$B$22,(IF(G386&gt;'admin BN40-100'!$C$21,'admin BN40-100'!$B$21,(IF(G386&gt;'admin BN40-100'!$C$20,'admin BN40-100'!$B$20,IF(G386&gt;'admin BN40-100'!$C$19,'admin BN40-100'!$B$19,"")))))))))</f>
        <v/>
      </c>
      <c r="Q386" s="14" t="str">
        <f t="shared" si="10"/>
        <v/>
      </c>
      <c r="R386" s="14">
        <f t="shared" si="11"/>
        <v>5</v>
      </c>
      <c r="S386" s="15" t="str">
        <f xml:space="preserve">
IF($R386&gt;0,"Fill in all required fields",
IF($I386&lt;40,"CLO not suitable for this sheet. Please check BN&lt;40 sheet",
IF($I386&gt;100,"CLO not suitable for this sheet. Please check BN &gt;100 sheet",
IF(ISERROR(VLOOKUP(Q386,'admin BN40-100'!J$6:M$89,4,FALSE)),"",VLOOKUP(Q386,'admin BN40-100'!J$6:M$89,4,FALSE)))))</f>
        <v>Fill in all required fields</v>
      </c>
    </row>
    <row r="387" spans="2:19" ht="15">
      <c r="B387" s="10">
        <v>382</v>
      </c>
      <c r="C387" s="41"/>
      <c r="D387" s="42"/>
      <c r="E387" s="42"/>
      <c r="F387" s="42"/>
      <c r="G387" s="42"/>
      <c r="H387" s="42"/>
      <c r="I387" s="42"/>
      <c r="J387" s="42"/>
      <c r="K387" s="42"/>
      <c r="L387" s="42"/>
      <c r="M387" s="11" t="str">
        <f>(IF(F387&gt;'admin BN40-100'!$C$41,'admin BN40-100'!$B$41,(IF(F387&gt;'admin BN40-100'!$C$40,'admin BN40-100'!$B$40,(IF(F387&gt;'admin BN40-100'!$C$39,'admin BN40-100'!$B$39,(IF(F387&gt;'admin BN40-100'!$C$38,'admin BN40-100'!$B$38,(IF(F387&gt;'admin BN40-100'!$C$37,'admin BN40-100'!$B$37,(IF(F387&gt;'admin BN40-100'!$C$36,'admin BN40-100'!$B$36,(IF(F387&gt;'admin BN40-100'!$C$35,'admin BN40-100'!$B$35,(IF(F387&gt;'admin BN40-100'!$C$34,'admin BN40-100'!$B$34,(IF(F387&gt;'admin BN40-100'!$C$33,'admin BN40-100'!$B$33,(IF(F387&gt;'admin BN40-100'!$C$32,'admin BN40-100'!$B$32,(IF(F387&gt;'admin BN40-100'!$C$31,'admin BN40-100'!$B$31,(IF(F387&gt;'admin BN40-100'!$C$30,'admin BN40-100'!$B$30,(IF(F387&gt;'admin BN40-100'!$C$29,'admin BN40-100'!$B$29,IF(F387="","",'admin BN40-100'!$B$28)))))))))))))))))))))))))))</f>
        <v/>
      </c>
      <c r="N387" s="12" t="str">
        <f>IF(ISBLANK(K387),"",IF(K387&gt;'admin BN40-100'!$D$6,"Trouble",IF(K387&gt;'admin BN40-100'!$E$6,"Safe",IF(K387&gt;'admin BN40-100'!$F$6,"Alert",IF(K387&gt;='admin BN40-100'!$G$6,"Danger","")))))</f>
        <v/>
      </c>
      <c r="O387" s="13" t="str">
        <f>IF(ISBLANK(L387),"",IF(L387&gt;'admin BN40-100'!$G$7,"Danger",IF(L387&gt;'admin BN40-100'!$F$7,"Alert",IF(L387&gt;='admin BN40-100'!$E$7,"Safe",""))))</f>
        <v/>
      </c>
      <c r="P387" s="14" t="str">
        <f>(IF(G387&gt;'admin BN40-100'!$C$23,'admin BN40-100'!$B$23,(IF(G387&gt;'admin BN40-100'!$C$22,'admin BN40-100'!$B$22,(IF(G387&gt;'admin BN40-100'!$C$21,'admin BN40-100'!$B$21,(IF(G387&gt;'admin BN40-100'!$C$20,'admin BN40-100'!$B$20,IF(G387&gt;'admin BN40-100'!$C$19,'admin BN40-100'!$B$19,"")))))))))</f>
        <v/>
      </c>
      <c r="Q387" s="14" t="str">
        <f t="shared" si="10"/>
        <v/>
      </c>
      <c r="R387" s="14">
        <f t="shared" si="11"/>
        <v>5</v>
      </c>
      <c r="S387" s="15" t="str">
        <f xml:space="preserve">
IF($R387&gt;0,"Fill in all required fields",
IF($I387&lt;40,"CLO not suitable for this sheet. Please check BN&lt;40 sheet",
IF($I387&gt;100,"CLO not suitable for this sheet. Please check BN &gt;100 sheet",
IF(ISERROR(VLOOKUP(Q387,'admin BN40-100'!J$6:M$89,4,FALSE)),"",VLOOKUP(Q387,'admin BN40-100'!J$6:M$89,4,FALSE)))))</f>
        <v>Fill in all required fields</v>
      </c>
    </row>
    <row r="388" spans="2:19" ht="15">
      <c r="B388" s="10">
        <v>383</v>
      </c>
      <c r="C388" s="41"/>
      <c r="D388" s="42"/>
      <c r="E388" s="42"/>
      <c r="F388" s="42"/>
      <c r="G388" s="42"/>
      <c r="H388" s="42"/>
      <c r="I388" s="42"/>
      <c r="J388" s="42"/>
      <c r="K388" s="42"/>
      <c r="L388" s="42"/>
      <c r="M388" s="11" t="str">
        <f>(IF(F388&gt;'admin BN40-100'!$C$41,'admin BN40-100'!$B$41,(IF(F388&gt;'admin BN40-100'!$C$40,'admin BN40-100'!$B$40,(IF(F388&gt;'admin BN40-100'!$C$39,'admin BN40-100'!$B$39,(IF(F388&gt;'admin BN40-100'!$C$38,'admin BN40-100'!$B$38,(IF(F388&gt;'admin BN40-100'!$C$37,'admin BN40-100'!$B$37,(IF(F388&gt;'admin BN40-100'!$C$36,'admin BN40-100'!$B$36,(IF(F388&gt;'admin BN40-100'!$C$35,'admin BN40-100'!$B$35,(IF(F388&gt;'admin BN40-100'!$C$34,'admin BN40-100'!$B$34,(IF(F388&gt;'admin BN40-100'!$C$33,'admin BN40-100'!$B$33,(IF(F388&gt;'admin BN40-100'!$C$32,'admin BN40-100'!$B$32,(IF(F388&gt;'admin BN40-100'!$C$31,'admin BN40-100'!$B$31,(IF(F388&gt;'admin BN40-100'!$C$30,'admin BN40-100'!$B$30,(IF(F388&gt;'admin BN40-100'!$C$29,'admin BN40-100'!$B$29,IF(F388="","",'admin BN40-100'!$B$28)))))))))))))))))))))))))))</f>
        <v/>
      </c>
      <c r="N388" s="12" t="str">
        <f>IF(ISBLANK(K388),"",IF(K388&gt;'admin BN40-100'!$D$6,"Trouble",IF(K388&gt;'admin BN40-100'!$E$6,"Safe",IF(K388&gt;'admin BN40-100'!$F$6,"Alert",IF(K388&gt;='admin BN40-100'!$G$6,"Danger","")))))</f>
        <v/>
      </c>
      <c r="O388" s="13" t="str">
        <f>IF(ISBLANK(L388),"",IF(L388&gt;'admin BN40-100'!$G$7,"Danger",IF(L388&gt;'admin BN40-100'!$F$7,"Alert",IF(L388&gt;='admin BN40-100'!$E$7,"Safe",""))))</f>
        <v/>
      </c>
      <c r="P388" s="14" t="str">
        <f>(IF(G388&gt;'admin BN40-100'!$C$23,'admin BN40-100'!$B$23,(IF(G388&gt;'admin BN40-100'!$C$22,'admin BN40-100'!$B$22,(IF(G388&gt;'admin BN40-100'!$C$21,'admin BN40-100'!$B$21,(IF(G388&gt;'admin BN40-100'!$C$20,'admin BN40-100'!$B$20,IF(G388&gt;'admin BN40-100'!$C$19,'admin BN40-100'!$B$19,"")))))))))</f>
        <v/>
      </c>
      <c r="Q388" s="14" t="str">
        <f t="shared" si="10"/>
        <v/>
      </c>
      <c r="R388" s="14">
        <f t="shared" si="11"/>
        <v>5</v>
      </c>
      <c r="S388" s="15" t="str">
        <f xml:space="preserve">
IF($R388&gt;0,"Fill in all required fields",
IF($I388&lt;40,"CLO not suitable for this sheet. Please check BN&lt;40 sheet",
IF($I388&gt;100,"CLO not suitable for this sheet. Please check BN &gt;100 sheet",
IF(ISERROR(VLOOKUP(Q388,'admin BN40-100'!J$6:M$89,4,FALSE)),"",VLOOKUP(Q388,'admin BN40-100'!J$6:M$89,4,FALSE)))))</f>
        <v>Fill in all required fields</v>
      </c>
    </row>
    <row r="389" spans="2:19" ht="15">
      <c r="B389" s="10">
        <v>384</v>
      </c>
      <c r="C389" s="41"/>
      <c r="D389" s="42"/>
      <c r="E389" s="42"/>
      <c r="F389" s="42"/>
      <c r="G389" s="42"/>
      <c r="H389" s="42"/>
      <c r="I389" s="42"/>
      <c r="J389" s="42"/>
      <c r="K389" s="42"/>
      <c r="L389" s="42"/>
      <c r="M389" s="11" t="str">
        <f>(IF(F389&gt;'admin BN40-100'!$C$41,'admin BN40-100'!$B$41,(IF(F389&gt;'admin BN40-100'!$C$40,'admin BN40-100'!$B$40,(IF(F389&gt;'admin BN40-100'!$C$39,'admin BN40-100'!$B$39,(IF(F389&gt;'admin BN40-100'!$C$38,'admin BN40-100'!$B$38,(IF(F389&gt;'admin BN40-100'!$C$37,'admin BN40-100'!$B$37,(IF(F389&gt;'admin BN40-100'!$C$36,'admin BN40-100'!$B$36,(IF(F389&gt;'admin BN40-100'!$C$35,'admin BN40-100'!$B$35,(IF(F389&gt;'admin BN40-100'!$C$34,'admin BN40-100'!$B$34,(IF(F389&gt;'admin BN40-100'!$C$33,'admin BN40-100'!$B$33,(IF(F389&gt;'admin BN40-100'!$C$32,'admin BN40-100'!$B$32,(IF(F389&gt;'admin BN40-100'!$C$31,'admin BN40-100'!$B$31,(IF(F389&gt;'admin BN40-100'!$C$30,'admin BN40-100'!$B$30,(IF(F389&gt;'admin BN40-100'!$C$29,'admin BN40-100'!$B$29,IF(F389="","",'admin BN40-100'!$B$28)))))))))))))))))))))))))))</f>
        <v/>
      </c>
      <c r="N389" s="12" t="str">
        <f>IF(ISBLANK(K389),"",IF(K389&gt;'admin BN40-100'!$D$6,"Trouble",IF(K389&gt;'admin BN40-100'!$E$6,"Safe",IF(K389&gt;'admin BN40-100'!$F$6,"Alert",IF(K389&gt;='admin BN40-100'!$G$6,"Danger","")))))</f>
        <v/>
      </c>
      <c r="O389" s="13" t="str">
        <f>IF(ISBLANK(L389),"",IF(L389&gt;'admin BN40-100'!$G$7,"Danger",IF(L389&gt;'admin BN40-100'!$F$7,"Alert",IF(L389&gt;='admin BN40-100'!$E$7,"Safe",""))))</f>
        <v/>
      </c>
      <c r="P389" s="14" t="str">
        <f>(IF(G389&gt;'admin BN40-100'!$C$23,'admin BN40-100'!$B$23,(IF(G389&gt;'admin BN40-100'!$C$22,'admin BN40-100'!$B$22,(IF(G389&gt;'admin BN40-100'!$C$21,'admin BN40-100'!$B$21,(IF(G389&gt;'admin BN40-100'!$C$20,'admin BN40-100'!$B$20,IF(G389&gt;'admin BN40-100'!$C$19,'admin BN40-100'!$B$19,"")))))))))</f>
        <v/>
      </c>
      <c r="Q389" s="14" t="str">
        <f t="shared" si="10"/>
        <v/>
      </c>
      <c r="R389" s="14">
        <f t="shared" si="11"/>
        <v>5</v>
      </c>
      <c r="S389" s="15" t="str">
        <f xml:space="preserve">
IF($R389&gt;0,"Fill in all required fields",
IF($I389&lt;40,"CLO not suitable for this sheet. Please check BN&lt;40 sheet",
IF($I389&gt;100,"CLO not suitable for this sheet. Please check BN &gt;100 sheet",
IF(ISERROR(VLOOKUP(Q389,'admin BN40-100'!J$6:M$89,4,FALSE)),"",VLOOKUP(Q389,'admin BN40-100'!J$6:M$89,4,FALSE)))))</f>
        <v>Fill in all required fields</v>
      </c>
    </row>
    <row r="390" spans="2:19" ht="15">
      <c r="B390" s="10">
        <v>385</v>
      </c>
      <c r="C390" s="41"/>
      <c r="D390" s="42"/>
      <c r="E390" s="42"/>
      <c r="F390" s="42"/>
      <c r="G390" s="42"/>
      <c r="H390" s="42"/>
      <c r="I390" s="42"/>
      <c r="J390" s="42"/>
      <c r="K390" s="42"/>
      <c r="L390" s="42"/>
      <c r="M390" s="11" t="str">
        <f>(IF(F390&gt;'admin BN40-100'!$C$41,'admin BN40-100'!$B$41,(IF(F390&gt;'admin BN40-100'!$C$40,'admin BN40-100'!$B$40,(IF(F390&gt;'admin BN40-100'!$C$39,'admin BN40-100'!$B$39,(IF(F390&gt;'admin BN40-100'!$C$38,'admin BN40-100'!$B$38,(IF(F390&gt;'admin BN40-100'!$C$37,'admin BN40-100'!$B$37,(IF(F390&gt;'admin BN40-100'!$C$36,'admin BN40-100'!$B$36,(IF(F390&gt;'admin BN40-100'!$C$35,'admin BN40-100'!$B$35,(IF(F390&gt;'admin BN40-100'!$C$34,'admin BN40-100'!$B$34,(IF(F390&gt;'admin BN40-100'!$C$33,'admin BN40-100'!$B$33,(IF(F390&gt;'admin BN40-100'!$C$32,'admin BN40-100'!$B$32,(IF(F390&gt;'admin BN40-100'!$C$31,'admin BN40-100'!$B$31,(IF(F390&gt;'admin BN40-100'!$C$30,'admin BN40-100'!$B$30,(IF(F390&gt;'admin BN40-100'!$C$29,'admin BN40-100'!$B$29,IF(F390="","",'admin BN40-100'!$B$28)))))))))))))))))))))))))))</f>
        <v/>
      </c>
      <c r="N390" s="12" t="str">
        <f>IF(ISBLANK(K390),"",IF(K390&gt;'admin BN40-100'!$D$6,"Trouble",IF(K390&gt;'admin BN40-100'!$E$6,"Safe",IF(K390&gt;'admin BN40-100'!$F$6,"Alert",IF(K390&gt;='admin BN40-100'!$G$6,"Danger","")))))</f>
        <v/>
      </c>
      <c r="O390" s="13" t="str">
        <f>IF(ISBLANK(L390),"",IF(L390&gt;'admin BN40-100'!$G$7,"Danger",IF(L390&gt;'admin BN40-100'!$F$7,"Alert",IF(L390&gt;='admin BN40-100'!$E$7,"Safe",""))))</f>
        <v/>
      </c>
      <c r="P390" s="14" t="str">
        <f>(IF(G390&gt;'admin BN40-100'!$C$23,'admin BN40-100'!$B$23,(IF(G390&gt;'admin BN40-100'!$C$22,'admin BN40-100'!$B$22,(IF(G390&gt;'admin BN40-100'!$C$21,'admin BN40-100'!$B$21,(IF(G390&gt;'admin BN40-100'!$C$20,'admin BN40-100'!$B$20,IF(G390&gt;'admin BN40-100'!$C$19,'admin BN40-100'!$B$19,"")))))))))</f>
        <v/>
      </c>
      <c r="Q390" s="14" t="str">
        <f t="shared" si="10"/>
        <v/>
      </c>
      <c r="R390" s="14">
        <f t="shared" si="11"/>
        <v>5</v>
      </c>
      <c r="S390" s="15" t="str">
        <f xml:space="preserve">
IF($R390&gt;0,"Fill in all required fields",
IF($I390&lt;40,"CLO not suitable for this sheet. Please check BN&lt;40 sheet",
IF($I390&gt;100,"CLO not suitable for this sheet. Please check BN &gt;100 sheet",
IF(ISERROR(VLOOKUP(Q390,'admin BN40-100'!J$6:M$89,4,FALSE)),"",VLOOKUP(Q390,'admin BN40-100'!J$6:M$89,4,FALSE)))))</f>
        <v>Fill in all required fields</v>
      </c>
    </row>
    <row r="391" spans="2:19" ht="15">
      <c r="B391" s="10">
        <v>386</v>
      </c>
      <c r="C391" s="41"/>
      <c r="D391" s="42"/>
      <c r="E391" s="42"/>
      <c r="F391" s="42"/>
      <c r="G391" s="42"/>
      <c r="H391" s="42"/>
      <c r="I391" s="42"/>
      <c r="J391" s="42"/>
      <c r="K391" s="42"/>
      <c r="L391" s="42"/>
      <c r="M391" s="11" t="str">
        <f>(IF(F391&gt;'admin BN40-100'!$C$41,'admin BN40-100'!$B$41,(IF(F391&gt;'admin BN40-100'!$C$40,'admin BN40-100'!$B$40,(IF(F391&gt;'admin BN40-100'!$C$39,'admin BN40-100'!$B$39,(IF(F391&gt;'admin BN40-100'!$C$38,'admin BN40-100'!$B$38,(IF(F391&gt;'admin BN40-100'!$C$37,'admin BN40-100'!$B$37,(IF(F391&gt;'admin BN40-100'!$C$36,'admin BN40-100'!$B$36,(IF(F391&gt;'admin BN40-100'!$C$35,'admin BN40-100'!$B$35,(IF(F391&gt;'admin BN40-100'!$C$34,'admin BN40-100'!$B$34,(IF(F391&gt;'admin BN40-100'!$C$33,'admin BN40-100'!$B$33,(IF(F391&gt;'admin BN40-100'!$C$32,'admin BN40-100'!$B$32,(IF(F391&gt;'admin BN40-100'!$C$31,'admin BN40-100'!$B$31,(IF(F391&gt;'admin BN40-100'!$C$30,'admin BN40-100'!$B$30,(IF(F391&gt;'admin BN40-100'!$C$29,'admin BN40-100'!$B$29,IF(F391="","",'admin BN40-100'!$B$28)))))))))))))))))))))))))))</f>
        <v/>
      </c>
      <c r="N391" s="12" t="str">
        <f>IF(ISBLANK(K391),"",IF(K391&gt;'admin BN40-100'!$D$6,"Trouble",IF(K391&gt;'admin BN40-100'!$E$6,"Safe",IF(K391&gt;'admin BN40-100'!$F$6,"Alert",IF(K391&gt;='admin BN40-100'!$G$6,"Danger","")))))</f>
        <v/>
      </c>
      <c r="O391" s="13" t="str">
        <f>IF(ISBLANK(L391),"",IF(L391&gt;'admin BN40-100'!$G$7,"Danger",IF(L391&gt;'admin BN40-100'!$F$7,"Alert",IF(L391&gt;='admin BN40-100'!$E$7,"Safe",""))))</f>
        <v/>
      </c>
      <c r="P391" s="14" t="str">
        <f>(IF(G391&gt;'admin BN40-100'!$C$23,'admin BN40-100'!$B$23,(IF(G391&gt;'admin BN40-100'!$C$22,'admin BN40-100'!$B$22,(IF(G391&gt;'admin BN40-100'!$C$21,'admin BN40-100'!$B$21,(IF(G391&gt;'admin BN40-100'!$C$20,'admin BN40-100'!$B$20,IF(G391&gt;'admin BN40-100'!$C$19,'admin BN40-100'!$B$19,"")))))))))</f>
        <v/>
      </c>
      <c r="Q391" s="14" t="str">
        <f t="shared" ref="Q391:Q454" si="12">N391&amp;O391&amp;P391</f>
        <v/>
      </c>
      <c r="R391" s="14">
        <f t="shared" ref="R391:R454" si="13">SUM(
COUNTIF($F391,""),
COUNTIF($G391,""),
COUNTIF($I391,""),
COUNTIF($K391,""),
COUNTIF($L391,""))</f>
        <v>5</v>
      </c>
      <c r="S391" s="15" t="str">
        <f xml:space="preserve">
IF($R391&gt;0,"Fill in all required fields",
IF($I391&lt;40,"CLO not suitable for this sheet. Please check BN&lt;40 sheet",
IF($I391&gt;100,"CLO not suitable for this sheet. Please check BN &gt;100 sheet",
IF(ISERROR(VLOOKUP(Q391,'admin BN40-100'!J$6:M$89,4,FALSE)),"",VLOOKUP(Q391,'admin BN40-100'!J$6:M$89,4,FALSE)))))</f>
        <v>Fill in all required fields</v>
      </c>
    </row>
    <row r="392" spans="2:19" ht="15">
      <c r="B392" s="10">
        <v>387</v>
      </c>
      <c r="C392" s="41"/>
      <c r="D392" s="42"/>
      <c r="E392" s="42"/>
      <c r="F392" s="42"/>
      <c r="G392" s="42"/>
      <c r="H392" s="42"/>
      <c r="I392" s="42"/>
      <c r="J392" s="42"/>
      <c r="K392" s="42"/>
      <c r="L392" s="42"/>
      <c r="M392" s="11" t="str">
        <f>(IF(F392&gt;'admin BN40-100'!$C$41,'admin BN40-100'!$B$41,(IF(F392&gt;'admin BN40-100'!$C$40,'admin BN40-100'!$B$40,(IF(F392&gt;'admin BN40-100'!$C$39,'admin BN40-100'!$B$39,(IF(F392&gt;'admin BN40-100'!$C$38,'admin BN40-100'!$B$38,(IF(F392&gt;'admin BN40-100'!$C$37,'admin BN40-100'!$B$37,(IF(F392&gt;'admin BN40-100'!$C$36,'admin BN40-100'!$B$36,(IF(F392&gt;'admin BN40-100'!$C$35,'admin BN40-100'!$B$35,(IF(F392&gt;'admin BN40-100'!$C$34,'admin BN40-100'!$B$34,(IF(F392&gt;'admin BN40-100'!$C$33,'admin BN40-100'!$B$33,(IF(F392&gt;'admin BN40-100'!$C$32,'admin BN40-100'!$B$32,(IF(F392&gt;'admin BN40-100'!$C$31,'admin BN40-100'!$B$31,(IF(F392&gt;'admin BN40-100'!$C$30,'admin BN40-100'!$B$30,(IF(F392&gt;'admin BN40-100'!$C$29,'admin BN40-100'!$B$29,IF(F392="","",'admin BN40-100'!$B$28)))))))))))))))))))))))))))</f>
        <v/>
      </c>
      <c r="N392" s="12" t="str">
        <f>IF(ISBLANK(K392),"",IF(K392&gt;'admin BN40-100'!$D$6,"Trouble",IF(K392&gt;'admin BN40-100'!$E$6,"Safe",IF(K392&gt;'admin BN40-100'!$F$6,"Alert",IF(K392&gt;='admin BN40-100'!$G$6,"Danger","")))))</f>
        <v/>
      </c>
      <c r="O392" s="13" t="str">
        <f>IF(ISBLANK(L392),"",IF(L392&gt;'admin BN40-100'!$G$7,"Danger",IF(L392&gt;'admin BN40-100'!$F$7,"Alert",IF(L392&gt;='admin BN40-100'!$E$7,"Safe",""))))</f>
        <v/>
      </c>
      <c r="P392" s="14" t="str">
        <f>(IF(G392&gt;'admin BN40-100'!$C$23,'admin BN40-100'!$B$23,(IF(G392&gt;'admin BN40-100'!$C$22,'admin BN40-100'!$B$22,(IF(G392&gt;'admin BN40-100'!$C$21,'admin BN40-100'!$B$21,(IF(G392&gt;'admin BN40-100'!$C$20,'admin BN40-100'!$B$20,IF(G392&gt;'admin BN40-100'!$C$19,'admin BN40-100'!$B$19,"")))))))))</f>
        <v/>
      </c>
      <c r="Q392" s="14" t="str">
        <f t="shared" si="12"/>
        <v/>
      </c>
      <c r="R392" s="14">
        <f t="shared" si="13"/>
        <v>5</v>
      </c>
      <c r="S392" s="15" t="str">
        <f xml:space="preserve">
IF($R392&gt;0,"Fill in all required fields",
IF($I392&lt;40,"CLO not suitable for this sheet. Please check BN&lt;40 sheet",
IF($I392&gt;100,"CLO not suitable for this sheet. Please check BN &gt;100 sheet",
IF(ISERROR(VLOOKUP(Q392,'admin BN40-100'!J$6:M$89,4,FALSE)),"",VLOOKUP(Q392,'admin BN40-100'!J$6:M$89,4,FALSE)))))</f>
        <v>Fill in all required fields</v>
      </c>
    </row>
    <row r="393" spans="2:19" ht="15">
      <c r="B393" s="10">
        <v>388</v>
      </c>
      <c r="C393" s="41"/>
      <c r="D393" s="42"/>
      <c r="E393" s="42"/>
      <c r="F393" s="42"/>
      <c r="G393" s="42"/>
      <c r="H393" s="42"/>
      <c r="I393" s="42"/>
      <c r="J393" s="42"/>
      <c r="K393" s="42"/>
      <c r="L393" s="42"/>
      <c r="M393" s="11" t="str">
        <f>(IF(F393&gt;'admin BN40-100'!$C$41,'admin BN40-100'!$B$41,(IF(F393&gt;'admin BN40-100'!$C$40,'admin BN40-100'!$B$40,(IF(F393&gt;'admin BN40-100'!$C$39,'admin BN40-100'!$B$39,(IF(F393&gt;'admin BN40-100'!$C$38,'admin BN40-100'!$B$38,(IF(F393&gt;'admin BN40-100'!$C$37,'admin BN40-100'!$B$37,(IF(F393&gt;'admin BN40-100'!$C$36,'admin BN40-100'!$B$36,(IF(F393&gt;'admin BN40-100'!$C$35,'admin BN40-100'!$B$35,(IF(F393&gt;'admin BN40-100'!$C$34,'admin BN40-100'!$B$34,(IF(F393&gt;'admin BN40-100'!$C$33,'admin BN40-100'!$B$33,(IF(F393&gt;'admin BN40-100'!$C$32,'admin BN40-100'!$B$32,(IF(F393&gt;'admin BN40-100'!$C$31,'admin BN40-100'!$B$31,(IF(F393&gt;'admin BN40-100'!$C$30,'admin BN40-100'!$B$30,(IF(F393&gt;'admin BN40-100'!$C$29,'admin BN40-100'!$B$29,IF(F393="","",'admin BN40-100'!$B$28)))))))))))))))))))))))))))</f>
        <v/>
      </c>
      <c r="N393" s="12" t="str">
        <f>IF(ISBLANK(K393),"",IF(K393&gt;'admin BN40-100'!$D$6,"Trouble",IF(K393&gt;'admin BN40-100'!$E$6,"Safe",IF(K393&gt;'admin BN40-100'!$F$6,"Alert",IF(K393&gt;='admin BN40-100'!$G$6,"Danger","")))))</f>
        <v/>
      </c>
      <c r="O393" s="13" t="str">
        <f>IF(ISBLANK(L393),"",IF(L393&gt;'admin BN40-100'!$G$7,"Danger",IF(L393&gt;'admin BN40-100'!$F$7,"Alert",IF(L393&gt;='admin BN40-100'!$E$7,"Safe",""))))</f>
        <v/>
      </c>
      <c r="P393" s="14" t="str">
        <f>(IF(G393&gt;'admin BN40-100'!$C$23,'admin BN40-100'!$B$23,(IF(G393&gt;'admin BN40-100'!$C$22,'admin BN40-100'!$B$22,(IF(G393&gt;'admin BN40-100'!$C$21,'admin BN40-100'!$B$21,(IF(G393&gt;'admin BN40-100'!$C$20,'admin BN40-100'!$B$20,IF(G393&gt;'admin BN40-100'!$C$19,'admin BN40-100'!$B$19,"")))))))))</f>
        <v/>
      </c>
      <c r="Q393" s="14" t="str">
        <f t="shared" si="12"/>
        <v/>
      </c>
      <c r="R393" s="14">
        <f t="shared" si="13"/>
        <v>5</v>
      </c>
      <c r="S393" s="15" t="str">
        <f xml:space="preserve">
IF($R393&gt;0,"Fill in all required fields",
IF($I393&lt;40,"CLO not suitable for this sheet. Please check BN&lt;40 sheet",
IF($I393&gt;100,"CLO not suitable for this sheet. Please check BN &gt;100 sheet",
IF(ISERROR(VLOOKUP(Q393,'admin BN40-100'!J$6:M$89,4,FALSE)),"",VLOOKUP(Q393,'admin BN40-100'!J$6:M$89,4,FALSE)))))</f>
        <v>Fill in all required fields</v>
      </c>
    </row>
    <row r="394" spans="2:19" ht="15">
      <c r="B394" s="10">
        <v>389</v>
      </c>
      <c r="C394" s="41"/>
      <c r="D394" s="42"/>
      <c r="E394" s="42"/>
      <c r="F394" s="42"/>
      <c r="G394" s="42"/>
      <c r="H394" s="42"/>
      <c r="I394" s="42"/>
      <c r="J394" s="42"/>
      <c r="K394" s="42"/>
      <c r="L394" s="42"/>
      <c r="M394" s="11" t="str">
        <f>(IF(F394&gt;'admin BN40-100'!$C$41,'admin BN40-100'!$B$41,(IF(F394&gt;'admin BN40-100'!$C$40,'admin BN40-100'!$B$40,(IF(F394&gt;'admin BN40-100'!$C$39,'admin BN40-100'!$B$39,(IF(F394&gt;'admin BN40-100'!$C$38,'admin BN40-100'!$B$38,(IF(F394&gt;'admin BN40-100'!$C$37,'admin BN40-100'!$B$37,(IF(F394&gt;'admin BN40-100'!$C$36,'admin BN40-100'!$B$36,(IF(F394&gt;'admin BN40-100'!$C$35,'admin BN40-100'!$B$35,(IF(F394&gt;'admin BN40-100'!$C$34,'admin BN40-100'!$B$34,(IF(F394&gt;'admin BN40-100'!$C$33,'admin BN40-100'!$B$33,(IF(F394&gt;'admin BN40-100'!$C$32,'admin BN40-100'!$B$32,(IF(F394&gt;'admin BN40-100'!$C$31,'admin BN40-100'!$B$31,(IF(F394&gt;'admin BN40-100'!$C$30,'admin BN40-100'!$B$30,(IF(F394&gt;'admin BN40-100'!$C$29,'admin BN40-100'!$B$29,IF(F394="","",'admin BN40-100'!$B$28)))))))))))))))))))))))))))</f>
        <v/>
      </c>
      <c r="N394" s="12" t="str">
        <f>IF(ISBLANK(K394),"",IF(K394&gt;'admin BN40-100'!$D$6,"Trouble",IF(K394&gt;'admin BN40-100'!$E$6,"Safe",IF(K394&gt;'admin BN40-100'!$F$6,"Alert",IF(K394&gt;='admin BN40-100'!$G$6,"Danger","")))))</f>
        <v/>
      </c>
      <c r="O394" s="13" t="str">
        <f>IF(ISBLANK(L394),"",IF(L394&gt;'admin BN40-100'!$G$7,"Danger",IF(L394&gt;'admin BN40-100'!$F$7,"Alert",IF(L394&gt;='admin BN40-100'!$E$7,"Safe",""))))</f>
        <v/>
      </c>
      <c r="P394" s="14" t="str">
        <f>(IF(G394&gt;'admin BN40-100'!$C$23,'admin BN40-100'!$B$23,(IF(G394&gt;'admin BN40-100'!$C$22,'admin BN40-100'!$B$22,(IF(G394&gt;'admin BN40-100'!$C$21,'admin BN40-100'!$B$21,(IF(G394&gt;'admin BN40-100'!$C$20,'admin BN40-100'!$B$20,IF(G394&gt;'admin BN40-100'!$C$19,'admin BN40-100'!$B$19,"")))))))))</f>
        <v/>
      </c>
      <c r="Q394" s="14" t="str">
        <f t="shared" si="12"/>
        <v/>
      </c>
      <c r="R394" s="14">
        <f t="shared" si="13"/>
        <v>5</v>
      </c>
      <c r="S394" s="15" t="str">
        <f xml:space="preserve">
IF($R394&gt;0,"Fill in all required fields",
IF($I394&lt;40,"CLO not suitable for this sheet. Please check BN&lt;40 sheet",
IF($I394&gt;100,"CLO not suitable for this sheet. Please check BN &gt;100 sheet",
IF(ISERROR(VLOOKUP(Q394,'admin BN40-100'!J$6:M$89,4,FALSE)),"",VLOOKUP(Q394,'admin BN40-100'!J$6:M$89,4,FALSE)))))</f>
        <v>Fill in all required fields</v>
      </c>
    </row>
    <row r="395" spans="2:19" ht="15">
      <c r="B395" s="10">
        <v>390</v>
      </c>
      <c r="C395" s="41"/>
      <c r="D395" s="42"/>
      <c r="E395" s="42"/>
      <c r="F395" s="42"/>
      <c r="G395" s="42"/>
      <c r="H395" s="42"/>
      <c r="I395" s="42"/>
      <c r="J395" s="42"/>
      <c r="K395" s="42"/>
      <c r="L395" s="42"/>
      <c r="M395" s="11" t="str">
        <f>(IF(F395&gt;'admin BN40-100'!$C$41,'admin BN40-100'!$B$41,(IF(F395&gt;'admin BN40-100'!$C$40,'admin BN40-100'!$B$40,(IF(F395&gt;'admin BN40-100'!$C$39,'admin BN40-100'!$B$39,(IF(F395&gt;'admin BN40-100'!$C$38,'admin BN40-100'!$B$38,(IF(F395&gt;'admin BN40-100'!$C$37,'admin BN40-100'!$B$37,(IF(F395&gt;'admin BN40-100'!$C$36,'admin BN40-100'!$B$36,(IF(F395&gt;'admin BN40-100'!$C$35,'admin BN40-100'!$B$35,(IF(F395&gt;'admin BN40-100'!$C$34,'admin BN40-100'!$B$34,(IF(F395&gt;'admin BN40-100'!$C$33,'admin BN40-100'!$B$33,(IF(F395&gt;'admin BN40-100'!$C$32,'admin BN40-100'!$B$32,(IF(F395&gt;'admin BN40-100'!$C$31,'admin BN40-100'!$B$31,(IF(F395&gt;'admin BN40-100'!$C$30,'admin BN40-100'!$B$30,(IF(F395&gt;'admin BN40-100'!$C$29,'admin BN40-100'!$B$29,IF(F395="","",'admin BN40-100'!$B$28)))))))))))))))))))))))))))</f>
        <v/>
      </c>
      <c r="N395" s="12" t="str">
        <f>IF(ISBLANK(K395),"",IF(K395&gt;'admin BN40-100'!$D$6,"Trouble",IF(K395&gt;'admin BN40-100'!$E$6,"Safe",IF(K395&gt;'admin BN40-100'!$F$6,"Alert",IF(K395&gt;='admin BN40-100'!$G$6,"Danger","")))))</f>
        <v/>
      </c>
      <c r="O395" s="13" t="str">
        <f>IF(ISBLANK(L395),"",IF(L395&gt;'admin BN40-100'!$G$7,"Danger",IF(L395&gt;'admin BN40-100'!$F$7,"Alert",IF(L395&gt;='admin BN40-100'!$E$7,"Safe",""))))</f>
        <v/>
      </c>
      <c r="P395" s="14" t="str">
        <f>(IF(G395&gt;'admin BN40-100'!$C$23,'admin BN40-100'!$B$23,(IF(G395&gt;'admin BN40-100'!$C$22,'admin BN40-100'!$B$22,(IF(G395&gt;'admin BN40-100'!$C$21,'admin BN40-100'!$B$21,(IF(G395&gt;'admin BN40-100'!$C$20,'admin BN40-100'!$B$20,IF(G395&gt;'admin BN40-100'!$C$19,'admin BN40-100'!$B$19,"")))))))))</f>
        <v/>
      </c>
      <c r="Q395" s="14" t="str">
        <f t="shared" si="12"/>
        <v/>
      </c>
      <c r="R395" s="14">
        <f t="shared" si="13"/>
        <v>5</v>
      </c>
      <c r="S395" s="15" t="str">
        <f xml:space="preserve">
IF($R395&gt;0,"Fill in all required fields",
IF($I395&lt;40,"CLO not suitable for this sheet. Please check BN&lt;40 sheet",
IF($I395&gt;100,"CLO not suitable for this sheet. Please check BN &gt;100 sheet",
IF(ISERROR(VLOOKUP(Q395,'admin BN40-100'!J$6:M$89,4,FALSE)),"",VLOOKUP(Q395,'admin BN40-100'!J$6:M$89,4,FALSE)))))</f>
        <v>Fill in all required fields</v>
      </c>
    </row>
    <row r="396" spans="2:19" ht="15">
      <c r="B396" s="10">
        <v>391</v>
      </c>
      <c r="C396" s="41"/>
      <c r="D396" s="42"/>
      <c r="E396" s="42"/>
      <c r="F396" s="42"/>
      <c r="G396" s="42"/>
      <c r="H396" s="42"/>
      <c r="I396" s="42"/>
      <c r="J396" s="42"/>
      <c r="K396" s="42"/>
      <c r="L396" s="42"/>
      <c r="M396" s="11" t="str">
        <f>(IF(F396&gt;'admin BN40-100'!$C$41,'admin BN40-100'!$B$41,(IF(F396&gt;'admin BN40-100'!$C$40,'admin BN40-100'!$B$40,(IF(F396&gt;'admin BN40-100'!$C$39,'admin BN40-100'!$B$39,(IF(F396&gt;'admin BN40-100'!$C$38,'admin BN40-100'!$B$38,(IF(F396&gt;'admin BN40-100'!$C$37,'admin BN40-100'!$B$37,(IF(F396&gt;'admin BN40-100'!$C$36,'admin BN40-100'!$B$36,(IF(F396&gt;'admin BN40-100'!$C$35,'admin BN40-100'!$B$35,(IF(F396&gt;'admin BN40-100'!$C$34,'admin BN40-100'!$B$34,(IF(F396&gt;'admin BN40-100'!$C$33,'admin BN40-100'!$B$33,(IF(F396&gt;'admin BN40-100'!$C$32,'admin BN40-100'!$B$32,(IF(F396&gt;'admin BN40-100'!$C$31,'admin BN40-100'!$B$31,(IF(F396&gt;'admin BN40-100'!$C$30,'admin BN40-100'!$B$30,(IF(F396&gt;'admin BN40-100'!$C$29,'admin BN40-100'!$B$29,IF(F396="","",'admin BN40-100'!$B$28)))))))))))))))))))))))))))</f>
        <v/>
      </c>
      <c r="N396" s="12" t="str">
        <f>IF(ISBLANK(K396),"",IF(K396&gt;'admin BN40-100'!$D$6,"Trouble",IF(K396&gt;'admin BN40-100'!$E$6,"Safe",IF(K396&gt;'admin BN40-100'!$F$6,"Alert",IF(K396&gt;='admin BN40-100'!$G$6,"Danger","")))))</f>
        <v/>
      </c>
      <c r="O396" s="13" t="str">
        <f>IF(ISBLANK(L396),"",IF(L396&gt;'admin BN40-100'!$G$7,"Danger",IF(L396&gt;'admin BN40-100'!$F$7,"Alert",IF(L396&gt;='admin BN40-100'!$E$7,"Safe",""))))</f>
        <v/>
      </c>
      <c r="P396" s="14" t="str">
        <f>(IF(G396&gt;'admin BN40-100'!$C$23,'admin BN40-100'!$B$23,(IF(G396&gt;'admin BN40-100'!$C$22,'admin BN40-100'!$B$22,(IF(G396&gt;'admin BN40-100'!$C$21,'admin BN40-100'!$B$21,(IF(G396&gt;'admin BN40-100'!$C$20,'admin BN40-100'!$B$20,IF(G396&gt;'admin BN40-100'!$C$19,'admin BN40-100'!$B$19,"")))))))))</f>
        <v/>
      </c>
      <c r="Q396" s="14" t="str">
        <f t="shared" si="12"/>
        <v/>
      </c>
      <c r="R396" s="14">
        <f t="shared" si="13"/>
        <v>5</v>
      </c>
      <c r="S396" s="15" t="str">
        <f xml:space="preserve">
IF($R396&gt;0,"Fill in all required fields",
IF($I396&lt;40,"CLO not suitable for this sheet. Please check BN&lt;40 sheet",
IF($I396&gt;100,"CLO not suitable for this sheet. Please check BN &gt;100 sheet",
IF(ISERROR(VLOOKUP(Q396,'admin BN40-100'!J$6:M$89,4,FALSE)),"",VLOOKUP(Q396,'admin BN40-100'!J$6:M$89,4,FALSE)))))</f>
        <v>Fill in all required fields</v>
      </c>
    </row>
    <row r="397" spans="2:19" ht="15">
      <c r="B397" s="10">
        <v>392</v>
      </c>
      <c r="C397" s="41"/>
      <c r="D397" s="42"/>
      <c r="E397" s="42"/>
      <c r="F397" s="42"/>
      <c r="G397" s="42"/>
      <c r="H397" s="42"/>
      <c r="I397" s="42"/>
      <c r="J397" s="42"/>
      <c r="K397" s="42"/>
      <c r="L397" s="42"/>
      <c r="M397" s="11" t="str">
        <f>(IF(F397&gt;'admin BN40-100'!$C$41,'admin BN40-100'!$B$41,(IF(F397&gt;'admin BN40-100'!$C$40,'admin BN40-100'!$B$40,(IF(F397&gt;'admin BN40-100'!$C$39,'admin BN40-100'!$B$39,(IF(F397&gt;'admin BN40-100'!$C$38,'admin BN40-100'!$B$38,(IF(F397&gt;'admin BN40-100'!$C$37,'admin BN40-100'!$B$37,(IF(F397&gt;'admin BN40-100'!$C$36,'admin BN40-100'!$B$36,(IF(F397&gt;'admin BN40-100'!$C$35,'admin BN40-100'!$B$35,(IF(F397&gt;'admin BN40-100'!$C$34,'admin BN40-100'!$B$34,(IF(F397&gt;'admin BN40-100'!$C$33,'admin BN40-100'!$B$33,(IF(F397&gt;'admin BN40-100'!$C$32,'admin BN40-100'!$B$32,(IF(F397&gt;'admin BN40-100'!$C$31,'admin BN40-100'!$B$31,(IF(F397&gt;'admin BN40-100'!$C$30,'admin BN40-100'!$B$30,(IF(F397&gt;'admin BN40-100'!$C$29,'admin BN40-100'!$B$29,IF(F397="","",'admin BN40-100'!$B$28)))))))))))))))))))))))))))</f>
        <v/>
      </c>
      <c r="N397" s="12" t="str">
        <f>IF(ISBLANK(K397),"",IF(K397&gt;'admin BN40-100'!$D$6,"Trouble",IF(K397&gt;'admin BN40-100'!$E$6,"Safe",IF(K397&gt;'admin BN40-100'!$F$6,"Alert",IF(K397&gt;='admin BN40-100'!$G$6,"Danger","")))))</f>
        <v/>
      </c>
      <c r="O397" s="13" t="str">
        <f>IF(ISBLANK(L397),"",IF(L397&gt;'admin BN40-100'!$G$7,"Danger",IF(L397&gt;'admin BN40-100'!$F$7,"Alert",IF(L397&gt;='admin BN40-100'!$E$7,"Safe",""))))</f>
        <v/>
      </c>
      <c r="P397" s="14" t="str">
        <f>(IF(G397&gt;'admin BN40-100'!$C$23,'admin BN40-100'!$B$23,(IF(G397&gt;'admin BN40-100'!$C$22,'admin BN40-100'!$B$22,(IF(G397&gt;'admin BN40-100'!$C$21,'admin BN40-100'!$B$21,(IF(G397&gt;'admin BN40-100'!$C$20,'admin BN40-100'!$B$20,IF(G397&gt;'admin BN40-100'!$C$19,'admin BN40-100'!$B$19,"")))))))))</f>
        <v/>
      </c>
      <c r="Q397" s="14" t="str">
        <f t="shared" si="12"/>
        <v/>
      </c>
      <c r="R397" s="14">
        <f t="shared" si="13"/>
        <v>5</v>
      </c>
      <c r="S397" s="15" t="str">
        <f xml:space="preserve">
IF($R397&gt;0,"Fill in all required fields",
IF($I397&lt;40,"CLO not suitable for this sheet. Please check BN&lt;40 sheet",
IF($I397&gt;100,"CLO not suitable for this sheet. Please check BN &gt;100 sheet",
IF(ISERROR(VLOOKUP(Q397,'admin BN40-100'!J$6:M$89,4,FALSE)),"",VLOOKUP(Q397,'admin BN40-100'!J$6:M$89,4,FALSE)))))</f>
        <v>Fill in all required fields</v>
      </c>
    </row>
    <row r="398" spans="2:19" ht="15">
      <c r="B398" s="10">
        <v>393</v>
      </c>
      <c r="C398" s="41"/>
      <c r="D398" s="42"/>
      <c r="E398" s="42"/>
      <c r="F398" s="42"/>
      <c r="G398" s="42"/>
      <c r="H398" s="42"/>
      <c r="I398" s="42"/>
      <c r="J398" s="42"/>
      <c r="K398" s="42"/>
      <c r="L398" s="42"/>
      <c r="M398" s="11" t="str">
        <f>(IF(F398&gt;'admin BN40-100'!$C$41,'admin BN40-100'!$B$41,(IF(F398&gt;'admin BN40-100'!$C$40,'admin BN40-100'!$B$40,(IF(F398&gt;'admin BN40-100'!$C$39,'admin BN40-100'!$B$39,(IF(F398&gt;'admin BN40-100'!$C$38,'admin BN40-100'!$B$38,(IF(F398&gt;'admin BN40-100'!$C$37,'admin BN40-100'!$B$37,(IF(F398&gt;'admin BN40-100'!$C$36,'admin BN40-100'!$B$36,(IF(F398&gt;'admin BN40-100'!$C$35,'admin BN40-100'!$B$35,(IF(F398&gt;'admin BN40-100'!$C$34,'admin BN40-100'!$B$34,(IF(F398&gt;'admin BN40-100'!$C$33,'admin BN40-100'!$B$33,(IF(F398&gt;'admin BN40-100'!$C$32,'admin BN40-100'!$B$32,(IF(F398&gt;'admin BN40-100'!$C$31,'admin BN40-100'!$B$31,(IF(F398&gt;'admin BN40-100'!$C$30,'admin BN40-100'!$B$30,(IF(F398&gt;'admin BN40-100'!$C$29,'admin BN40-100'!$B$29,IF(F398="","",'admin BN40-100'!$B$28)))))))))))))))))))))))))))</f>
        <v/>
      </c>
      <c r="N398" s="12" t="str">
        <f>IF(ISBLANK(K398),"",IF(K398&gt;'admin BN40-100'!$D$6,"Trouble",IF(K398&gt;'admin BN40-100'!$E$6,"Safe",IF(K398&gt;'admin BN40-100'!$F$6,"Alert",IF(K398&gt;='admin BN40-100'!$G$6,"Danger","")))))</f>
        <v/>
      </c>
      <c r="O398" s="13" t="str">
        <f>IF(ISBLANK(L398),"",IF(L398&gt;'admin BN40-100'!$G$7,"Danger",IF(L398&gt;'admin BN40-100'!$F$7,"Alert",IF(L398&gt;='admin BN40-100'!$E$7,"Safe",""))))</f>
        <v/>
      </c>
      <c r="P398" s="14" t="str">
        <f>(IF(G398&gt;'admin BN40-100'!$C$23,'admin BN40-100'!$B$23,(IF(G398&gt;'admin BN40-100'!$C$22,'admin BN40-100'!$B$22,(IF(G398&gt;'admin BN40-100'!$C$21,'admin BN40-100'!$B$21,(IF(G398&gt;'admin BN40-100'!$C$20,'admin BN40-100'!$B$20,IF(G398&gt;'admin BN40-100'!$C$19,'admin BN40-100'!$B$19,"")))))))))</f>
        <v/>
      </c>
      <c r="Q398" s="14" t="str">
        <f t="shared" si="12"/>
        <v/>
      </c>
      <c r="R398" s="14">
        <f t="shared" si="13"/>
        <v>5</v>
      </c>
      <c r="S398" s="15" t="str">
        <f xml:space="preserve">
IF($R398&gt;0,"Fill in all required fields",
IF($I398&lt;40,"CLO not suitable for this sheet. Please check BN&lt;40 sheet",
IF($I398&gt;100,"CLO not suitable for this sheet. Please check BN &gt;100 sheet",
IF(ISERROR(VLOOKUP(Q398,'admin BN40-100'!J$6:M$89,4,FALSE)),"",VLOOKUP(Q398,'admin BN40-100'!J$6:M$89,4,FALSE)))))</f>
        <v>Fill in all required fields</v>
      </c>
    </row>
    <row r="399" spans="2:19" ht="15">
      <c r="B399" s="10">
        <v>394</v>
      </c>
      <c r="C399" s="41"/>
      <c r="D399" s="42"/>
      <c r="E399" s="42"/>
      <c r="F399" s="42"/>
      <c r="G399" s="42"/>
      <c r="H399" s="42"/>
      <c r="I399" s="42"/>
      <c r="J399" s="42"/>
      <c r="K399" s="42"/>
      <c r="L399" s="42"/>
      <c r="M399" s="11" t="str">
        <f>(IF(F399&gt;'admin BN40-100'!$C$41,'admin BN40-100'!$B$41,(IF(F399&gt;'admin BN40-100'!$C$40,'admin BN40-100'!$B$40,(IF(F399&gt;'admin BN40-100'!$C$39,'admin BN40-100'!$B$39,(IF(F399&gt;'admin BN40-100'!$C$38,'admin BN40-100'!$B$38,(IF(F399&gt;'admin BN40-100'!$C$37,'admin BN40-100'!$B$37,(IF(F399&gt;'admin BN40-100'!$C$36,'admin BN40-100'!$B$36,(IF(F399&gt;'admin BN40-100'!$C$35,'admin BN40-100'!$B$35,(IF(F399&gt;'admin BN40-100'!$C$34,'admin BN40-100'!$B$34,(IF(F399&gt;'admin BN40-100'!$C$33,'admin BN40-100'!$B$33,(IF(F399&gt;'admin BN40-100'!$C$32,'admin BN40-100'!$B$32,(IF(F399&gt;'admin BN40-100'!$C$31,'admin BN40-100'!$B$31,(IF(F399&gt;'admin BN40-100'!$C$30,'admin BN40-100'!$B$30,(IF(F399&gt;'admin BN40-100'!$C$29,'admin BN40-100'!$B$29,IF(F399="","",'admin BN40-100'!$B$28)))))))))))))))))))))))))))</f>
        <v/>
      </c>
      <c r="N399" s="12" t="str">
        <f>IF(ISBLANK(K399),"",IF(K399&gt;'admin BN40-100'!$D$6,"Trouble",IF(K399&gt;'admin BN40-100'!$E$6,"Safe",IF(K399&gt;'admin BN40-100'!$F$6,"Alert",IF(K399&gt;='admin BN40-100'!$G$6,"Danger","")))))</f>
        <v/>
      </c>
      <c r="O399" s="13" t="str">
        <f>IF(ISBLANK(L399),"",IF(L399&gt;'admin BN40-100'!$G$7,"Danger",IF(L399&gt;'admin BN40-100'!$F$7,"Alert",IF(L399&gt;='admin BN40-100'!$E$7,"Safe",""))))</f>
        <v/>
      </c>
      <c r="P399" s="14" t="str">
        <f>(IF(G399&gt;'admin BN40-100'!$C$23,'admin BN40-100'!$B$23,(IF(G399&gt;'admin BN40-100'!$C$22,'admin BN40-100'!$B$22,(IF(G399&gt;'admin BN40-100'!$C$21,'admin BN40-100'!$B$21,(IF(G399&gt;'admin BN40-100'!$C$20,'admin BN40-100'!$B$20,IF(G399&gt;'admin BN40-100'!$C$19,'admin BN40-100'!$B$19,"")))))))))</f>
        <v/>
      </c>
      <c r="Q399" s="14" t="str">
        <f t="shared" si="12"/>
        <v/>
      </c>
      <c r="R399" s="14">
        <f t="shared" si="13"/>
        <v>5</v>
      </c>
      <c r="S399" s="15" t="str">
        <f xml:space="preserve">
IF($R399&gt;0,"Fill in all required fields",
IF($I399&lt;40,"CLO not suitable for this sheet. Please check BN&lt;40 sheet",
IF($I399&gt;100,"CLO not suitable for this sheet. Please check BN &gt;100 sheet",
IF(ISERROR(VLOOKUP(Q399,'admin BN40-100'!J$6:M$89,4,FALSE)),"",VLOOKUP(Q399,'admin BN40-100'!J$6:M$89,4,FALSE)))))</f>
        <v>Fill in all required fields</v>
      </c>
    </row>
    <row r="400" spans="2:19" ht="15">
      <c r="B400" s="10">
        <v>395</v>
      </c>
      <c r="C400" s="41"/>
      <c r="D400" s="42"/>
      <c r="E400" s="42"/>
      <c r="F400" s="42"/>
      <c r="G400" s="42"/>
      <c r="H400" s="42"/>
      <c r="I400" s="42"/>
      <c r="J400" s="42"/>
      <c r="K400" s="42"/>
      <c r="L400" s="42"/>
      <c r="M400" s="11" t="str">
        <f>(IF(F400&gt;'admin BN40-100'!$C$41,'admin BN40-100'!$B$41,(IF(F400&gt;'admin BN40-100'!$C$40,'admin BN40-100'!$B$40,(IF(F400&gt;'admin BN40-100'!$C$39,'admin BN40-100'!$B$39,(IF(F400&gt;'admin BN40-100'!$C$38,'admin BN40-100'!$B$38,(IF(F400&gt;'admin BN40-100'!$C$37,'admin BN40-100'!$B$37,(IF(F400&gt;'admin BN40-100'!$C$36,'admin BN40-100'!$B$36,(IF(F400&gt;'admin BN40-100'!$C$35,'admin BN40-100'!$B$35,(IF(F400&gt;'admin BN40-100'!$C$34,'admin BN40-100'!$B$34,(IF(F400&gt;'admin BN40-100'!$C$33,'admin BN40-100'!$B$33,(IF(F400&gt;'admin BN40-100'!$C$32,'admin BN40-100'!$B$32,(IF(F400&gt;'admin BN40-100'!$C$31,'admin BN40-100'!$B$31,(IF(F400&gt;'admin BN40-100'!$C$30,'admin BN40-100'!$B$30,(IF(F400&gt;'admin BN40-100'!$C$29,'admin BN40-100'!$B$29,IF(F400="","",'admin BN40-100'!$B$28)))))))))))))))))))))))))))</f>
        <v/>
      </c>
      <c r="N400" s="12" t="str">
        <f>IF(ISBLANK(K400),"",IF(K400&gt;'admin BN40-100'!$D$6,"Trouble",IF(K400&gt;'admin BN40-100'!$E$6,"Safe",IF(K400&gt;'admin BN40-100'!$F$6,"Alert",IF(K400&gt;='admin BN40-100'!$G$6,"Danger","")))))</f>
        <v/>
      </c>
      <c r="O400" s="13" t="str">
        <f>IF(ISBLANK(L400),"",IF(L400&gt;'admin BN40-100'!$G$7,"Danger",IF(L400&gt;'admin BN40-100'!$F$7,"Alert",IF(L400&gt;='admin BN40-100'!$E$7,"Safe",""))))</f>
        <v/>
      </c>
      <c r="P400" s="14" t="str">
        <f>(IF(G400&gt;'admin BN40-100'!$C$23,'admin BN40-100'!$B$23,(IF(G400&gt;'admin BN40-100'!$C$22,'admin BN40-100'!$B$22,(IF(G400&gt;'admin BN40-100'!$C$21,'admin BN40-100'!$B$21,(IF(G400&gt;'admin BN40-100'!$C$20,'admin BN40-100'!$B$20,IF(G400&gt;'admin BN40-100'!$C$19,'admin BN40-100'!$B$19,"")))))))))</f>
        <v/>
      </c>
      <c r="Q400" s="14" t="str">
        <f t="shared" si="12"/>
        <v/>
      </c>
      <c r="R400" s="14">
        <f t="shared" si="13"/>
        <v>5</v>
      </c>
      <c r="S400" s="15" t="str">
        <f xml:space="preserve">
IF($R400&gt;0,"Fill in all required fields",
IF($I400&lt;40,"CLO not suitable for this sheet. Please check BN&lt;40 sheet",
IF($I400&gt;100,"CLO not suitable for this sheet. Please check BN &gt;100 sheet",
IF(ISERROR(VLOOKUP(Q400,'admin BN40-100'!J$6:M$89,4,FALSE)),"",VLOOKUP(Q400,'admin BN40-100'!J$6:M$89,4,FALSE)))))</f>
        <v>Fill in all required fields</v>
      </c>
    </row>
    <row r="401" spans="2:19" ht="15">
      <c r="B401" s="10">
        <v>396</v>
      </c>
      <c r="C401" s="41"/>
      <c r="D401" s="42"/>
      <c r="E401" s="42"/>
      <c r="F401" s="42"/>
      <c r="G401" s="42"/>
      <c r="H401" s="42"/>
      <c r="I401" s="42"/>
      <c r="J401" s="42"/>
      <c r="K401" s="42"/>
      <c r="L401" s="42"/>
      <c r="M401" s="11" t="str">
        <f>(IF(F401&gt;'admin BN40-100'!$C$41,'admin BN40-100'!$B$41,(IF(F401&gt;'admin BN40-100'!$C$40,'admin BN40-100'!$B$40,(IF(F401&gt;'admin BN40-100'!$C$39,'admin BN40-100'!$B$39,(IF(F401&gt;'admin BN40-100'!$C$38,'admin BN40-100'!$B$38,(IF(F401&gt;'admin BN40-100'!$C$37,'admin BN40-100'!$B$37,(IF(F401&gt;'admin BN40-100'!$C$36,'admin BN40-100'!$B$36,(IF(F401&gt;'admin BN40-100'!$C$35,'admin BN40-100'!$B$35,(IF(F401&gt;'admin BN40-100'!$C$34,'admin BN40-100'!$B$34,(IF(F401&gt;'admin BN40-100'!$C$33,'admin BN40-100'!$B$33,(IF(F401&gt;'admin BN40-100'!$C$32,'admin BN40-100'!$B$32,(IF(F401&gt;'admin BN40-100'!$C$31,'admin BN40-100'!$B$31,(IF(F401&gt;'admin BN40-100'!$C$30,'admin BN40-100'!$B$30,(IF(F401&gt;'admin BN40-100'!$C$29,'admin BN40-100'!$B$29,IF(F401="","",'admin BN40-100'!$B$28)))))))))))))))))))))))))))</f>
        <v/>
      </c>
      <c r="N401" s="12" t="str">
        <f>IF(ISBLANK(K401),"",IF(K401&gt;'admin BN40-100'!$D$6,"Trouble",IF(K401&gt;'admin BN40-100'!$E$6,"Safe",IF(K401&gt;'admin BN40-100'!$F$6,"Alert",IF(K401&gt;='admin BN40-100'!$G$6,"Danger","")))))</f>
        <v/>
      </c>
      <c r="O401" s="13" t="str">
        <f>IF(ISBLANK(L401),"",IF(L401&gt;'admin BN40-100'!$G$7,"Danger",IF(L401&gt;'admin BN40-100'!$F$7,"Alert",IF(L401&gt;='admin BN40-100'!$E$7,"Safe",""))))</f>
        <v/>
      </c>
      <c r="P401" s="14" t="str">
        <f>(IF(G401&gt;'admin BN40-100'!$C$23,'admin BN40-100'!$B$23,(IF(G401&gt;'admin BN40-100'!$C$22,'admin BN40-100'!$B$22,(IF(G401&gt;'admin BN40-100'!$C$21,'admin BN40-100'!$B$21,(IF(G401&gt;'admin BN40-100'!$C$20,'admin BN40-100'!$B$20,IF(G401&gt;'admin BN40-100'!$C$19,'admin BN40-100'!$B$19,"")))))))))</f>
        <v/>
      </c>
      <c r="Q401" s="14" t="str">
        <f t="shared" si="12"/>
        <v/>
      </c>
      <c r="R401" s="14">
        <f t="shared" si="13"/>
        <v>5</v>
      </c>
      <c r="S401" s="15" t="str">
        <f xml:space="preserve">
IF($R401&gt;0,"Fill in all required fields",
IF($I401&lt;40,"CLO not suitable for this sheet. Please check BN&lt;40 sheet",
IF($I401&gt;100,"CLO not suitable for this sheet. Please check BN &gt;100 sheet",
IF(ISERROR(VLOOKUP(Q401,'admin BN40-100'!J$6:M$89,4,FALSE)),"",VLOOKUP(Q401,'admin BN40-100'!J$6:M$89,4,FALSE)))))</f>
        <v>Fill in all required fields</v>
      </c>
    </row>
    <row r="402" spans="2:19" ht="15">
      <c r="B402" s="10">
        <v>397</v>
      </c>
      <c r="C402" s="41"/>
      <c r="D402" s="42"/>
      <c r="E402" s="42"/>
      <c r="F402" s="42"/>
      <c r="G402" s="42"/>
      <c r="H402" s="42"/>
      <c r="I402" s="42"/>
      <c r="J402" s="42"/>
      <c r="K402" s="42"/>
      <c r="L402" s="42"/>
      <c r="M402" s="11" t="str">
        <f>(IF(F402&gt;'admin BN40-100'!$C$41,'admin BN40-100'!$B$41,(IF(F402&gt;'admin BN40-100'!$C$40,'admin BN40-100'!$B$40,(IF(F402&gt;'admin BN40-100'!$C$39,'admin BN40-100'!$B$39,(IF(F402&gt;'admin BN40-100'!$C$38,'admin BN40-100'!$B$38,(IF(F402&gt;'admin BN40-100'!$C$37,'admin BN40-100'!$B$37,(IF(F402&gt;'admin BN40-100'!$C$36,'admin BN40-100'!$B$36,(IF(F402&gt;'admin BN40-100'!$C$35,'admin BN40-100'!$B$35,(IF(F402&gt;'admin BN40-100'!$C$34,'admin BN40-100'!$B$34,(IF(F402&gt;'admin BN40-100'!$C$33,'admin BN40-100'!$B$33,(IF(F402&gt;'admin BN40-100'!$C$32,'admin BN40-100'!$B$32,(IF(F402&gt;'admin BN40-100'!$C$31,'admin BN40-100'!$B$31,(IF(F402&gt;'admin BN40-100'!$C$30,'admin BN40-100'!$B$30,(IF(F402&gt;'admin BN40-100'!$C$29,'admin BN40-100'!$B$29,IF(F402="","",'admin BN40-100'!$B$28)))))))))))))))))))))))))))</f>
        <v/>
      </c>
      <c r="N402" s="12" t="str">
        <f>IF(ISBLANK(K402),"",IF(K402&gt;'admin BN40-100'!$D$6,"Trouble",IF(K402&gt;'admin BN40-100'!$E$6,"Safe",IF(K402&gt;'admin BN40-100'!$F$6,"Alert",IF(K402&gt;='admin BN40-100'!$G$6,"Danger","")))))</f>
        <v/>
      </c>
      <c r="O402" s="13" t="str">
        <f>IF(ISBLANK(L402),"",IF(L402&gt;'admin BN40-100'!$G$7,"Danger",IF(L402&gt;'admin BN40-100'!$F$7,"Alert",IF(L402&gt;='admin BN40-100'!$E$7,"Safe",""))))</f>
        <v/>
      </c>
      <c r="P402" s="14" t="str">
        <f>(IF(G402&gt;'admin BN40-100'!$C$23,'admin BN40-100'!$B$23,(IF(G402&gt;'admin BN40-100'!$C$22,'admin BN40-100'!$B$22,(IF(G402&gt;'admin BN40-100'!$C$21,'admin BN40-100'!$B$21,(IF(G402&gt;'admin BN40-100'!$C$20,'admin BN40-100'!$B$20,IF(G402&gt;'admin BN40-100'!$C$19,'admin BN40-100'!$B$19,"")))))))))</f>
        <v/>
      </c>
      <c r="Q402" s="14" t="str">
        <f t="shared" si="12"/>
        <v/>
      </c>
      <c r="R402" s="14">
        <f t="shared" si="13"/>
        <v>5</v>
      </c>
      <c r="S402" s="15" t="str">
        <f xml:space="preserve">
IF($R402&gt;0,"Fill in all required fields",
IF($I402&lt;40,"CLO not suitable for this sheet. Please check BN&lt;40 sheet",
IF($I402&gt;100,"CLO not suitable for this sheet. Please check BN &gt;100 sheet",
IF(ISERROR(VLOOKUP(Q402,'admin BN40-100'!J$6:M$89,4,FALSE)),"",VLOOKUP(Q402,'admin BN40-100'!J$6:M$89,4,FALSE)))))</f>
        <v>Fill in all required fields</v>
      </c>
    </row>
    <row r="403" spans="2:19" ht="15">
      <c r="B403" s="10">
        <v>398</v>
      </c>
      <c r="C403" s="41"/>
      <c r="D403" s="42"/>
      <c r="E403" s="42"/>
      <c r="F403" s="42"/>
      <c r="G403" s="42"/>
      <c r="H403" s="42"/>
      <c r="I403" s="42"/>
      <c r="J403" s="42"/>
      <c r="K403" s="42"/>
      <c r="L403" s="42"/>
      <c r="M403" s="11" t="str">
        <f>(IF(F403&gt;'admin BN40-100'!$C$41,'admin BN40-100'!$B$41,(IF(F403&gt;'admin BN40-100'!$C$40,'admin BN40-100'!$B$40,(IF(F403&gt;'admin BN40-100'!$C$39,'admin BN40-100'!$B$39,(IF(F403&gt;'admin BN40-100'!$C$38,'admin BN40-100'!$B$38,(IF(F403&gt;'admin BN40-100'!$C$37,'admin BN40-100'!$B$37,(IF(F403&gt;'admin BN40-100'!$C$36,'admin BN40-100'!$B$36,(IF(F403&gt;'admin BN40-100'!$C$35,'admin BN40-100'!$B$35,(IF(F403&gt;'admin BN40-100'!$C$34,'admin BN40-100'!$B$34,(IF(F403&gt;'admin BN40-100'!$C$33,'admin BN40-100'!$B$33,(IF(F403&gt;'admin BN40-100'!$C$32,'admin BN40-100'!$B$32,(IF(F403&gt;'admin BN40-100'!$C$31,'admin BN40-100'!$B$31,(IF(F403&gt;'admin BN40-100'!$C$30,'admin BN40-100'!$B$30,(IF(F403&gt;'admin BN40-100'!$C$29,'admin BN40-100'!$B$29,IF(F403="","",'admin BN40-100'!$B$28)))))))))))))))))))))))))))</f>
        <v/>
      </c>
      <c r="N403" s="12" t="str">
        <f>IF(ISBLANK(K403),"",IF(K403&gt;'admin BN40-100'!$D$6,"Trouble",IF(K403&gt;'admin BN40-100'!$E$6,"Safe",IF(K403&gt;'admin BN40-100'!$F$6,"Alert",IF(K403&gt;='admin BN40-100'!$G$6,"Danger","")))))</f>
        <v/>
      </c>
      <c r="O403" s="13" t="str">
        <f>IF(ISBLANK(L403),"",IF(L403&gt;'admin BN40-100'!$G$7,"Danger",IF(L403&gt;'admin BN40-100'!$F$7,"Alert",IF(L403&gt;='admin BN40-100'!$E$7,"Safe",""))))</f>
        <v/>
      </c>
      <c r="P403" s="14" t="str">
        <f>(IF(G403&gt;'admin BN40-100'!$C$23,'admin BN40-100'!$B$23,(IF(G403&gt;'admin BN40-100'!$C$22,'admin BN40-100'!$B$22,(IF(G403&gt;'admin BN40-100'!$C$21,'admin BN40-100'!$B$21,(IF(G403&gt;'admin BN40-100'!$C$20,'admin BN40-100'!$B$20,IF(G403&gt;'admin BN40-100'!$C$19,'admin BN40-100'!$B$19,"")))))))))</f>
        <v/>
      </c>
      <c r="Q403" s="14" t="str">
        <f t="shared" si="12"/>
        <v/>
      </c>
      <c r="R403" s="14">
        <f t="shared" si="13"/>
        <v>5</v>
      </c>
      <c r="S403" s="15" t="str">
        <f xml:space="preserve">
IF($R403&gt;0,"Fill in all required fields",
IF($I403&lt;40,"CLO not suitable for this sheet. Please check BN&lt;40 sheet",
IF($I403&gt;100,"CLO not suitable for this sheet. Please check BN &gt;100 sheet",
IF(ISERROR(VLOOKUP(Q403,'admin BN40-100'!J$6:M$89,4,FALSE)),"",VLOOKUP(Q403,'admin BN40-100'!J$6:M$89,4,FALSE)))))</f>
        <v>Fill in all required fields</v>
      </c>
    </row>
    <row r="404" spans="2:19" ht="15">
      <c r="B404" s="10">
        <v>399</v>
      </c>
      <c r="C404" s="41"/>
      <c r="D404" s="42"/>
      <c r="E404" s="42"/>
      <c r="F404" s="42"/>
      <c r="G404" s="42"/>
      <c r="H404" s="42"/>
      <c r="I404" s="42"/>
      <c r="J404" s="42"/>
      <c r="K404" s="42"/>
      <c r="L404" s="42"/>
      <c r="M404" s="11" t="str">
        <f>(IF(F404&gt;'admin BN40-100'!$C$41,'admin BN40-100'!$B$41,(IF(F404&gt;'admin BN40-100'!$C$40,'admin BN40-100'!$B$40,(IF(F404&gt;'admin BN40-100'!$C$39,'admin BN40-100'!$B$39,(IF(F404&gt;'admin BN40-100'!$C$38,'admin BN40-100'!$B$38,(IF(F404&gt;'admin BN40-100'!$C$37,'admin BN40-100'!$B$37,(IF(F404&gt;'admin BN40-100'!$C$36,'admin BN40-100'!$B$36,(IF(F404&gt;'admin BN40-100'!$C$35,'admin BN40-100'!$B$35,(IF(F404&gt;'admin BN40-100'!$C$34,'admin BN40-100'!$B$34,(IF(F404&gt;'admin BN40-100'!$C$33,'admin BN40-100'!$B$33,(IF(F404&gt;'admin BN40-100'!$C$32,'admin BN40-100'!$B$32,(IF(F404&gt;'admin BN40-100'!$C$31,'admin BN40-100'!$B$31,(IF(F404&gt;'admin BN40-100'!$C$30,'admin BN40-100'!$B$30,(IF(F404&gt;'admin BN40-100'!$C$29,'admin BN40-100'!$B$29,IF(F404="","",'admin BN40-100'!$B$28)))))))))))))))))))))))))))</f>
        <v/>
      </c>
      <c r="N404" s="12" t="str">
        <f>IF(ISBLANK(K404),"",IF(K404&gt;'admin BN40-100'!$D$6,"Trouble",IF(K404&gt;'admin BN40-100'!$E$6,"Safe",IF(K404&gt;'admin BN40-100'!$F$6,"Alert",IF(K404&gt;='admin BN40-100'!$G$6,"Danger","")))))</f>
        <v/>
      </c>
      <c r="O404" s="13" t="str">
        <f>IF(ISBLANK(L404),"",IF(L404&gt;'admin BN40-100'!$G$7,"Danger",IF(L404&gt;'admin BN40-100'!$F$7,"Alert",IF(L404&gt;='admin BN40-100'!$E$7,"Safe",""))))</f>
        <v/>
      </c>
      <c r="P404" s="14" t="str">
        <f>(IF(G404&gt;'admin BN40-100'!$C$23,'admin BN40-100'!$B$23,(IF(G404&gt;'admin BN40-100'!$C$22,'admin BN40-100'!$B$22,(IF(G404&gt;'admin BN40-100'!$C$21,'admin BN40-100'!$B$21,(IF(G404&gt;'admin BN40-100'!$C$20,'admin BN40-100'!$B$20,IF(G404&gt;'admin BN40-100'!$C$19,'admin BN40-100'!$B$19,"")))))))))</f>
        <v/>
      </c>
      <c r="Q404" s="14" t="str">
        <f t="shared" si="12"/>
        <v/>
      </c>
      <c r="R404" s="14">
        <f t="shared" si="13"/>
        <v>5</v>
      </c>
      <c r="S404" s="15" t="str">
        <f xml:space="preserve">
IF($R404&gt;0,"Fill in all required fields",
IF($I404&lt;40,"CLO not suitable for this sheet. Please check BN&lt;40 sheet",
IF($I404&gt;100,"CLO not suitable for this sheet. Please check BN &gt;100 sheet",
IF(ISERROR(VLOOKUP(Q404,'admin BN40-100'!J$6:M$89,4,FALSE)),"",VLOOKUP(Q404,'admin BN40-100'!J$6:M$89,4,FALSE)))))</f>
        <v>Fill in all required fields</v>
      </c>
    </row>
    <row r="405" spans="2:19" ht="15">
      <c r="B405" s="10">
        <v>400</v>
      </c>
      <c r="C405" s="41"/>
      <c r="D405" s="42"/>
      <c r="E405" s="42"/>
      <c r="F405" s="42"/>
      <c r="G405" s="42"/>
      <c r="H405" s="42"/>
      <c r="I405" s="42"/>
      <c r="J405" s="42"/>
      <c r="K405" s="42"/>
      <c r="L405" s="42"/>
      <c r="M405" s="11" t="str">
        <f>(IF(F405&gt;'admin BN40-100'!$C$41,'admin BN40-100'!$B$41,(IF(F405&gt;'admin BN40-100'!$C$40,'admin BN40-100'!$B$40,(IF(F405&gt;'admin BN40-100'!$C$39,'admin BN40-100'!$B$39,(IF(F405&gt;'admin BN40-100'!$C$38,'admin BN40-100'!$B$38,(IF(F405&gt;'admin BN40-100'!$C$37,'admin BN40-100'!$B$37,(IF(F405&gt;'admin BN40-100'!$C$36,'admin BN40-100'!$B$36,(IF(F405&gt;'admin BN40-100'!$C$35,'admin BN40-100'!$B$35,(IF(F405&gt;'admin BN40-100'!$C$34,'admin BN40-100'!$B$34,(IF(F405&gt;'admin BN40-100'!$C$33,'admin BN40-100'!$B$33,(IF(F405&gt;'admin BN40-100'!$C$32,'admin BN40-100'!$B$32,(IF(F405&gt;'admin BN40-100'!$C$31,'admin BN40-100'!$B$31,(IF(F405&gt;'admin BN40-100'!$C$30,'admin BN40-100'!$B$30,(IF(F405&gt;'admin BN40-100'!$C$29,'admin BN40-100'!$B$29,IF(F405="","",'admin BN40-100'!$B$28)))))))))))))))))))))))))))</f>
        <v/>
      </c>
      <c r="N405" s="12" t="str">
        <f>IF(ISBLANK(K405),"",IF(K405&gt;'admin BN40-100'!$D$6,"Trouble",IF(K405&gt;'admin BN40-100'!$E$6,"Safe",IF(K405&gt;'admin BN40-100'!$F$6,"Alert",IF(K405&gt;='admin BN40-100'!$G$6,"Danger","")))))</f>
        <v/>
      </c>
      <c r="O405" s="13" t="str">
        <f>IF(ISBLANK(L405),"",IF(L405&gt;'admin BN40-100'!$G$7,"Danger",IF(L405&gt;'admin BN40-100'!$F$7,"Alert",IF(L405&gt;='admin BN40-100'!$E$7,"Safe",""))))</f>
        <v/>
      </c>
      <c r="P405" s="14" t="str">
        <f>(IF(G405&gt;'admin BN40-100'!$C$23,'admin BN40-100'!$B$23,(IF(G405&gt;'admin BN40-100'!$C$22,'admin BN40-100'!$B$22,(IF(G405&gt;'admin BN40-100'!$C$21,'admin BN40-100'!$B$21,(IF(G405&gt;'admin BN40-100'!$C$20,'admin BN40-100'!$B$20,IF(G405&gt;'admin BN40-100'!$C$19,'admin BN40-100'!$B$19,"")))))))))</f>
        <v/>
      </c>
      <c r="Q405" s="14" t="str">
        <f t="shared" si="12"/>
        <v/>
      </c>
      <c r="R405" s="14">
        <f t="shared" si="13"/>
        <v>5</v>
      </c>
      <c r="S405" s="15" t="str">
        <f xml:space="preserve">
IF($R405&gt;0,"Fill in all required fields",
IF($I405&lt;40,"CLO not suitable for this sheet. Please check BN&lt;40 sheet",
IF($I405&gt;100,"CLO not suitable for this sheet. Please check BN &gt;100 sheet",
IF(ISERROR(VLOOKUP(Q405,'admin BN40-100'!J$6:M$89,4,FALSE)),"",VLOOKUP(Q405,'admin BN40-100'!J$6:M$89,4,FALSE)))))</f>
        <v>Fill in all required fields</v>
      </c>
    </row>
    <row r="406" spans="2:19" ht="15">
      <c r="B406" s="10">
        <v>401</v>
      </c>
      <c r="C406" s="41"/>
      <c r="D406" s="42"/>
      <c r="E406" s="42"/>
      <c r="F406" s="42"/>
      <c r="G406" s="42"/>
      <c r="H406" s="42"/>
      <c r="I406" s="42"/>
      <c r="J406" s="42"/>
      <c r="K406" s="42"/>
      <c r="L406" s="42"/>
      <c r="M406" s="11" t="str">
        <f>(IF(F406&gt;'admin BN40-100'!$C$41,'admin BN40-100'!$B$41,(IF(F406&gt;'admin BN40-100'!$C$40,'admin BN40-100'!$B$40,(IF(F406&gt;'admin BN40-100'!$C$39,'admin BN40-100'!$B$39,(IF(F406&gt;'admin BN40-100'!$C$38,'admin BN40-100'!$B$38,(IF(F406&gt;'admin BN40-100'!$C$37,'admin BN40-100'!$B$37,(IF(F406&gt;'admin BN40-100'!$C$36,'admin BN40-100'!$B$36,(IF(F406&gt;'admin BN40-100'!$C$35,'admin BN40-100'!$B$35,(IF(F406&gt;'admin BN40-100'!$C$34,'admin BN40-100'!$B$34,(IF(F406&gt;'admin BN40-100'!$C$33,'admin BN40-100'!$B$33,(IF(F406&gt;'admin BN40-100'!$C$32,'admin BN40-100'!$B$32,(IF(F406&gt;'admin BN40-100'!$C$31,'admin BN40-100'!$B$31,(IF(F406&gt;'admin BN40-100'!$C$30,'admin BN40-100'!$B$30,(IF(F406&gt;'admin BN40-100'!$C$29,'admin BN40-100'!$B$29,IF(F406="","",'admin BN40-100'!$B$28)))))))))))))))))))))))))))</f>
        <v/>
      </c>
      <c r="N406" s="12" t="str">
        <f>IF(ISBLANK(K406),"",IF(K406&gt;'admin BN40-100'!$D$6,"Trouble",IF(K406&gt;'admin BN40-100'!$E$6,"Safe",IF(K406&gt;'admin BN40-100'!$F$6,"Alert",IF(K406&gt;='admin BN40-100'!$G$6,"Danger","")))))</f>
        <v/>
      </c>
      <c r="O406" s="13" t="str">
        <f>IF(ISBLANK(L406),"",IF(L406&gt;'admin BN40-100'!$G$7,"Danger",IF(L406&gt;'admin BN40-100'!$F$7,"Alert",IF(L406&gt;='admin BN40-100'!$E$7,"Safe",""))))</f>
        <v/>
      </c>
      <c r="P406" s="14" t="str">
        <f>(IF(G406&gt;'admin BN40-100'!$C$23,'admin BN40-100'!$B$23,(IF(G406&gt;'admin BN40-100'!$C$22,'admin BN40-100'!$B$22,(IF(G406&gt;'admin BN40-100'!$C$21,'admin BN40-100'!$B$21,(IF(G406&gt;'admin BN40-100'!$C$20,'admin BN40-100'!$B$20,IF(G406&gt;'admin BN40-100'!$C$19,'admin BN40-100'!$B$19,"")))))))))</f>
        <v/>
      </c>
      <c r="Q406" s="14" t="str">
        <f t="shared" si="12"/>
        <v/>
      </c>
      <c r="R406" s="14">
        <f t="shared" si="13"/>
        <v>5</v>
      </c>
      <c r="S406" s="15" t="str">
        <f xml:space="preserve">
IF($R406&gt;0,"Fill in all required fields",
IF($I406&lt;40,"CLO not suitable for this sheet. Please check BN&lt;40 sheet",
IF($I406&gt;100,"CLO not suitable for this sheet. Please check BN &gt;100 sheet",
IF(ISERROR(VLOOKUP(Q406,'admin BN40-100'!J$6:M$89,4,FALSE)),"",VLOOKUP(Q406,'admin BN40-100'!J$6:M$89,4,FALSE)))))</f>
        <v>Fill in all required fields</v>
      </c>
    </row>
    <row r="407" spans="2:19" ht="15">
      <c r="B407" s="10">
        <v>402</v>
      </c>
      <c r="C407" s="41"/>
      <c r="D407" s="42"/>
      <c r="E407" s="42"/>
      <c r="F407" s="42"/>
      <c r="G407" s="42"/>
      <c r="H407" s="42"/>
      <c r="I407" s="42"/>
      <c r="J407" s="42"/>
      <c r="K407" s="42"/>
      <c r="L407" s="42"/>
      <c r="M407" s="11" t="str">
        <f>(IF(F407&gt;'admin BN40-100'!$C$41,'admin BN40-100'!$B$41,(IF(F407&gt;'admin BN40-100'!$C$40,'admin BN40-100'!$B$40,(IF(F407&gt;'admin BN40-100'!$C$39,'admin BN40-100'!$B$39,(IF(F407&gt;'admin BN40-100'!$C$38,'admin BN40-100'!$B$38,(IF(F407&gt;'admin BN40-100'!$C$37,'admin BN40-100'!$B$37,(IF(F407&gt;'admin BN40-100'!$C$36,'admin BN40-100'!$B$36,(IF(F407&gt;'admin BN40-100'!$C$35,'admin BN40-100'!$B$35,(IF(F407&gt;'admin BN40-100'!$C$34,'admin BN40-100'!$B$34,(IF(F407&gt;'admin BN40-100'!$C$33,'admin BN40-100'!$B$33,(IF(F407&gt;'admin BN40-100'!$C$32,'admin BN40-100'!$B$32,(IF(F407&gt;'admin BN40-100'!$C$31,'admin BN40-100'!$B$31,(IF(F407&gt;'admin BN40-100'!$C$30,'admin BN40-100'!$B$30,(IF(F407&gt;'admin BN40-100'!$C$29,'admin BN40-100'!$B$29,IF(F407="","",'admin BN40-100'!$B$28)))))))))))))))))))))))))))</f>
        <v/>
      </c>
      <c r="N407" s="12" t="str">
        <f>IF(ISBLANK(K407),"",IF(K407&gt;'admin BN40-100'!$D$6,"Trouble",IF(K407&gt;'admin BN40-100'!$E$6,"Safe",IF(K407&gt;'admin BN40-100'!$F$6,"Alert",IF(K407&gt;='admin BN40-100'!$G$6,"Danger","")))))</f>
        <v/>
      </c>
      <c r="O407" s="13" t="str">
        <f>IF(ISBLANK(L407),"",IF(L407&gt;'admin BN40-100'!$G$7,"Danger",IF(L407&gt;'admin BN40-100'!$F$7,"Alert",IF(L407&gt;='admin BN40-100'!$E$7,"Safe",""))))</f>
        <v/>
      </c>
      <c r="P407" s="14" t="str">
        <f>(IF(G407&gt;'admin BN40-100'!$C$23,'admin BN40-100'!$B$23,(IF(G407&gt;'admin BN40-100'!$C$22,'admin BN40-100'!$B$22,(IF(G407&gt;'admin BN40-100'!$C$21,'admin BN40-100'!$B$21,(IF(G407&gt;'admin BN40-100'!$C$20,'admin BN40-100'!$B$20,IF(G407&gt;'admin BN40-100'!$C$19,'admin BN40-100'!$B$19,"")))))))))</f>
        <v/>
      </c>
      <c r="Q407" s="14" t="str">
        <f t="shared" si="12"/>
        <v/>
      </c>
      <c r="R407" s="14">
        <f t="shared" si="13"/>
        <v>5</v>
      </c>
      <c r="S407" s="15" t="str">
        <f xml:space="preserve">
IF($R407&gt;0,"Fill in all required fields",
IF($I407&lt;40,"CLO not suitable for this sheet. Please check BN&lt;40 sheet",
IF($I407&gt;100,"CLO not suitable for this sheet. Please check BN &gt;100 sheet",
IF(ISERROR(VLOOKUP(Q407,'admin BN40-100'!J$6:M$89,4,FALSE)),"",VLOOKUP(Q407,'admin BN40-100'!J$6:M$89,4,FALSE)))))</f>
        <v>Fill in all required fields</v>
      </c>
    </row>
    <row r="408" spans="2:19" ht="15">
      <c r="B408" s="10">
        <v>403</v>
      </c>
      <c r="C408" s="41"/>
      <c r="D408" s="42"/>
      <c r="E408" s="42"/>
      <c r="F408" s="42"/>
      <c r="G408" s="42"/>
      <c r="H408" s="42"/>
      <c r="I408" s="42"/>
      <c r="J408" s="42"/>
      <c r="K408" s="42"/>
      <c r="L408" s="42"/>
      <c r="M408" s="11" t="str">
        <f>(IF(F408&gt;'admin BN40-100'!$C$41,'admin BN40-100'!$B$41,(IF(F408&gt;'admin BN40-100'!$C$40,'admin BN40-100'!$B$40,(IF(F408&gt;'admin BN40-100'!$C$39,'admin BN40-100'!$B$39,(IF(F408&gt;'admin BN40-100'!$C$38,'admin BN40-100'!$B$38,(IF(F408&gt;'admin BN40-100'!$C$37,'admin BN40-100'!$B$37,(IF(F408&gt;'admin BN40-100'!$C$36,'admin BN40-100'!$B$36,(IF(F408&gt;'admin BN40-100'!$C$35,'admin BN40-100'!$B$35,(IF(F408&gt;'admin BN40-100'!$C$34,'admin BN40-100'!$B$34,(IF(F408&gt;'admin BN40-100'!$C$33,'admin BN40-100'!$B$33,(IF(F408&gt;'admin BN40-100'!$C$32,'admin BN40-100'!$B$32,(IF(F408&gt;'admin BN40-100'!$C$31,'admin BN40-100'!$B$31,(IF(F408&gt;'admin BN40-100'!$C$30,'admin BN40-100'!$B$30,(IF(F408&gt;'admin BN40-100'!$C$29,'admin BN40-100'!$B$29,IF(F408="","",'admin BN40-100'!$B$28)))))))))))))))))))))))))))</f>
        <v/>
      </c>
      <c r="N408" s="12" t="str">
        <f>IF(ISBLANK(K408),"",IF(K408&gt;'admin BN40-100'!$D$6,"Trouble",IF(K408&gt;'admin BN40-100'!$E$6,"Safe",IF(K408&gt;'admin BN40-100'!$F$6,"Alert",IF(K408&gt;='admin BN40-100'!$G$6,"Danger","")))))</f>
        <v/>
      </c>
      <c r="O408" s="13" t="str">
        <f>IF(ISBLANK(L408),"",IF(L408&gt;'admin BN40-100'!$G$7,"Danger",IF(L408&gt;'admin BN40-100'!$F$7,"Alert",IF(L408&gt;='admin BN40-100'!$E$7,"Safe",""))))</f>
        <v/>
      </c>
      <c r="P408" s="14" t="str">
        <f>(IF(G408&gt;'admin BN40-100'!$C$23,'admin BN40-100'!$B$23,(IF(G408&gt;'admin BN40-100'!$C$22,'admin BN40-100'!$B$22,(IF(G408&gt;'admin BN40-100'!$C$21,'admin BN40-100'!$B$21,(IF(G408&gt;'admin BN40-100'!$C$20,'admin BN40-100'!$B$20,IF(G408&gt;'admin BN40-100'!$C$19,'admin BN40-100'!$B$19,"")))))))))</f>
        <v/>
      </c>
      <c r="Q408" s="14" t="str">
        <f t="shared" si="12"/>
        <v/>
      </c>
      <c r="R408" s="14">
        <f t="shared" si="13"/>
        <v>5</v>
      </c>
      <c r="S408" s="15" t="str">
        <f xml:space="preserve">
IF($R408&gt;0,"Fill in all required fields",
IF($I408&lt;40,"CLO not suitable for this sheet. Please check BN&lt;40 sheet",
IF($I408&gt;100,"CLO not suitable for this sheet. Please check BN &gt;100 sheet",
IF(ISERROR(VLOOKUP(Q408,'admin BN40-100'!J$6:M$89,4,FALSE)),"",VLOOKUP(Q408,'admin BN40-100'!J$6:M$89,4,FALSE)))))</f>
        <v>Fill in all required fields</v>
      </c>
    </row>
    <row r="409" spans="2:19" ht="15">
      <c r="B409" s="10">
        <v>404</v>
      </c>
      <c r="C409" s="41"/>
      <c r="D409" s="42"/>
      <c r="E409" s="42"/>
      <c r="F409" s="42"/>
      <c r="G409" s="42"/>
      <c r="H409" s="42"/>
      <c r="I409" s="42"/>
      <c r="J409" s="42"/>
      <c r="K409" s="42"/>
      <c r="L409" s="42"/>
      <c r="M409" s="11" t="str">
        <f>(IF(F409&gt;'admin BN40-100'!$C$41,'admin BN40-100'!$B$41,(IF(F409&gt;'admin BN40-100'!$C$40,'admin BN40-100'!$B$40,(IF(F409&gt;'admin BN40-100'!$C$39,'admin BN40-100'!$B$39,(IF(F409&gt;'admin BN40-100'!$C$38,'admin BN40-100'!$B$38,(IF(F409&gt;'admin BN40-100'!$C$37,'admin BN40-100'!$B$37,(IF(F409&gt;'admin BN40-100'!$C$36,'admin BN40-100'!$B$36,(IF(F409&gt;'admin BN40-100'!$C$35,'admin BN40-100'!$B$35,(IF(F409&gt;'admin BN40-100'!$C$34,'admin BN40-100'!$B$34,(IF(F409&gt;'admin BN40-100'!$C$33,'admin BN40-100'!$B$33,(IF(F409&gt;'admin BN40-100'!$C$32,'admin BN40-100'!$B$32,(IF(F409&gt;'admin BN40-100'!$C$31,'admin BN40-100'!$B$31,(IF(F409&gt;'admin BN40-100'!$C$30,'admin BN40-100'!$B$30,(IF(F409&gt;'admin BN40-100'!$C$29,'admin BN40-100'!$B$29,IF(F409="","",'admin BN40-100'!$B$28)))))))))))))))))))))))))))</f>
        <v/>
      </c>
      <c r="N409" s="12" t="str">
        <f>IF(ISBLANK(K409),"",IF(K409&gt;'admin BN40-100'!$D$6,"Trouble",IF(K409&gt;'admin BN40-100'!$E$6,"Safe",IF(K409&gt;'admin BN40-100'!$F$6,"Alert",IF(K409&gt;='admin BN40-100'!$G$6,"Danger","")))))</f>
        <v/>
      </c>
      <c r="O409" s="13" t="str">
        <f>IF(ISBLANK(L409),"",IF(L409&gt;'admin BN40-100'!$G$7,"Danger",IF(L409&gt;'admin BN40-100'!$F$7,"Alert",IF(L409&gt;='admin BN40-100'!$E$7,"Safe",""))))</f>
        <v/>
      </c>
      <c r="P409" s="14" t="str">
        <f>(IF(G409&gt;'admin BN40-100'!$C$23,'admin BN40-100'!$B$23,(IF(G409&gt;'admin BN40-100'!$C$22,'admin BN40-100'!$B$22,(IF(G409&gt;'admin BN40-100'!$C$21,'admin BN40-100'!$B$21,(IF(G409&gt;'admin BN40-100'!$C$20,'admin BN40-100'!$B$20,IF(G409&gt;'admin BN40-100'!$C$19,'admin BN40-100'!$B$19,"")))))))))</f>
        <v/>
      </c>
      <c r="Q409" s="14" t="str">
        <f t="shared" si="12"/>
        <v/>
      </c>
      <c r="R409" s="14">
        <f t="shared" si="13"/>
        <v>5</v>
      </c>
      <c r="S409" s="15" t="str">
        <f xml:space="preserve">
IF($R409&gt;0,"Fill in all required fields",
IF($I409&lt;40,"CLO not suitable for this sheet. Please check BN&lt;40 sheet",
IF($I409&gt;100,"CLO not suitable for this sheet. Please check BN &gt;100 sheet",
IF(ISERROR(VLOOKUP(Q409,'admin BN40-100'!J$6:M$89,4,FALSE)),"",VLOOKUP(Q409,'admin BN40-100'!J$6:M$89,4,FALSE)))))</f>
        <v>Fill in all required fields</v>
      </c>
    </row>
    <row r="410" spans="2:19" ht="15">
      <c r="B410" s="10">
        <v>405</v>
      </c>
      <c r="C410" s="41"/>
      <c r="D410" s="42"/>
      <c r="E410" s="42"/>
      <c r="F410" s="42"/>
      <c r="G410" s="42"/>
      <c r="H410" s="42"/>
      <c r="I410" s="42"/>
      <c r="J410" s="42"/>
      <c r="K410" s="42"/>
      <c r="L410" s="42"/>
      <c r="M410" s="11" t="str">
        <f>(IF(F410&gt;'admin BN40-100'!$C$41,'admin BN40-100'!$B$41,(IF(F410&gt;'admin BN40-100'!$C$40,'admin BN40-100'!$B$40,(IF(F410&gt;'admin BN40-100'!$C$39,'admin BN40-100'!$B$39,(IF(F410&gt;'admin BN40-100'!$C$38,'admin BN40-100'!$B$38,(IF(F410&gt;'admin BN40-100'!$C$37,'admin BN40-100'!$B$37,(IF(F410&gt;'admin BN40-100'!$C$36,'admin BN40-100'!$B$36,(IF(F410&gt;'admin BN40-100'!$C$35,'admin BN40-100'!$B$35,(IF(F410&gt;'admin BN40-100'!$C$34,'admin BN40-100'!$B$34,(IF(F410&gt;'admin BN40-100'!$C$33,'admin BN40-100'!$B$33,(IF(F410&gt;'admin BN40-100'!$C$32,'admin BN40-100'!$B$32,(IF(F410&gt;'admin BN40-100'!$C$31,'admin BN40-100'!$B$31,(IF(F410&gt;'admin BN40-100'!$C$30,'admin BN40-100'!$B$30,(IF(F410&gt;'admin BN40-100'!$C$29,'admin BN40-100'!$B$29,IF(F410="","",'admin BN40-100'!$B$28)))))))))))))))))))))))))))</f>
        <v/>
      </c>
      <c r="N410" s="12" t="str">
        <f>IF(ISBLANK(K410),"",IF(K410&gt;'admin BN40-100'!$D$6,"Trouble",IF(K410&gt;'admin BN40-100'!$E$6,"Safe",IF(K410&gt;'admin BN40-100'!$F$6,"Alert",IF(K410&gt;='admin BN40-100'!$G$6,"Danger","")))))</f>
        <v/>
      </c>
      <c r="O410" s="13" t="str">
        <f>IF(ISBLANK(L410),"",IF(L410&gt;'admin BN40-100'!$G$7,"Danger",IF(L410&gt;'admin BN40-100'!$F$7,"Alert",IF(L410&gt;='admin BN40-100'!$E$7,"Safe",""))))</f>
        <v/>
      </c>
      <c r="P410" s="14" t="str">
        <f>(IF(G410&gt;'admin BN40-100'!$C$23,'admin BN40-100'!$B$23,(IF(G410&gt;'admin BN40-100'!$C$22,'admin BN40-100'!$B$22,(IF(G410&gt;'admin BN40-100'!$C$21,'admin BN40-100'!$B$21,(IF(G410&gt;'admin BN40-100'!$C$20,'admin BN40-100'!$B$20,IF(G410&gt;'admin BN40-100'!$C$19,'admin BN40-100'!$B$19,"")))))))))</f>
        <v/>
      </c>
      <c r="Q410" s="14" t="str">
        <f t="shared" si="12"/>
        <v/>
      </c>
      <c r="R410" s="14">
        <f t="shared" si="13"/>
        <v>5</v>
      </c>
      <c r="S410" s="15" t="str">
        <f xml:space="preserve">
IF($R410&gt;0,"Fill in all required fields",
IF($I410&lt;40,"CLO not suitable for this sheet. Please check BN&lt;40 sheet",
IF($I410&gt;100,"CLO not suitable for this sheet. Please check BN &gt;100 sheet",
IF(ISERROR(VLOOKUP(Q410,'admin BN40-100'!J$6:M$89,4,FALSE)),"",VLOOKUP(Q410,'admin BN40-100'!J$6:M$89,4,FALSE)))))</f>
        <v>Fill in all required fields</v>
      </c>
    </row>
    <row r="411" spans="2:19" ht="15">
      <c r="B411" s="10">
        <v>406</v>
      </c>
      <c r="C411" s="41"/>
      <c r="D411" s="42"/>
      <c r="E411" s="42"/>
      <c r="F411" s="42"/>
      <c r="G411" s="42"/>
      <c r="H411" s="42"/>
      <c r="I411" s="42"/>
      <c r="J411" s="42"/>
      <c r="K411" s="42"/>
      <c r="L411" s="42"/>
      <c r="M411" s="11" t="str">
        <f>(IF(F411&gt;'admin BN40-100'!$C$41,'admin BN40-100'!$B$41,(IF(F411&gt;'admin BN40-100'!$C$40,'admin BN40-100'!$B$40,(IF(F411&gt;'admin BN40-100'!$C$39,'admin BN40-100'!$B$39,(IF(F411&gt;'admin BN40-100'!$C$38,'admin BN40-100'!$B$38,(IF(F411&gt;'admin BN40-100'!$C$37,'admin BN40-100'!$B$37,(IF(F411&gt;'admin BN40-100'!$C$36,'admin BN40-100'!$B$36,(IF(F411&gt;'admin BN40-100'!$C$35,'admin BN40-100'!$B$35,(IF(F411&gt;'admin BN40-100'!$C$34,'admin BN40-100'!$B$34,(IF(F411&gt;'admin BN40-100'!$C$33,'admin BN40-100'!$B$33,(IF(F411&gt;'admin BN40-100'!$C$32,'admin BN40-100'!$B$32,(IF(F411&gt;'admin BN40-100'!$C$31,'admin BN40-100'!$B$31,(IF(F411&gt;'admin BN40-100'!$C$30,'admin BN40-100'!$B$30,(IF(F411&gt;'admin BN40-100'!$C$29,'admin BN40-100'!$B$29,IF(F411="","",'admin BN40-100'!$B$28)))))))))))))))))))))))))))</f>
        <v/>
      </c>
      <c r="N411" s="12" t="str">
        <f>IF(ISBLANK(K411),"",IF(K411&gt;'admin BN40-100'!$D$6,"Trouble",IF(K411&gt;'admin BN40-100'!$E$6,"Safe",IF(K411&gt;'admin BN40-100'!$F$6,"Alert",IF(K411&gt;='admin BN40-100'!$G$6,"Danger","")))))</f>
        <v/>
      </c>
      <c r="O411" s="13" t="str">
        <f>IF(ISBLANK(L411),"",IF(L411&gt;'admin BN40-100'!$G$7,"Danger",IF(L411&gt;'admin BN40-100'!$F$7,"Alert",IF(L411&gt;='admin BN40-100'!$E$7,"Safe",""))))</f>
        <v/>
      </c>
      <c r="P411" s="14" t="str">
        <f>(IF(G411&gt;'admin BN40-100'!$C$23,'admin BN40-100'!$B$23,(IF(G411&gt;'admin BN40-100'!$C$22,'admin BN40-100'!$B$22,(IF(G411&gt;'admin BN40-100'!$C$21,'admin BN40-100'!$B$21,(IF(G411&gt;'admin BN40-100'!$C$20,'admin BN40-100'!$B$20,IF(G411&gt;'admin BN40-100'!$C$19,'admin BN40-100'!$B$19,"")))))))))</f>
        <v/>
      </c>
      <c r="Q411" s="14" t="str">
        <f t="shared" si="12"/>
        <v/>
      </c>
      <c r="R411" s="14">
        <f t="shared" si="13"/>
        <v>5</v>
      </c>
      <c r="S411" s="15" t="str">
        <f xml:space="preserve">
IF($R411&gt;0,"Fill in all required fields",
IF($I411&lt;40,"CLO not suitable for this sheet. Please check BN&lt;40 sheet",
IF($I411&gt;100,"CLO not suitable for this sheet. Please check BN &gt;100 sheet",
IF(ISERROR(VLOOKUP(Q411,'admin BN40-100'!J$6:M$89,4,FALSE)),"",VLOOKUP(Q411,'admin BN40-100'!J$6:M$89,4,FALSE)))))</f>
        <v>Fill in all required fields</v>
      </c>
    </row>
    <row r="412" spans="2:19" ht="15">
      <c r="B412" s="10">
        <v>407</v>
      </c>
      <c r="C412" s="41"/>
      <c r="D412" s="42"/>
      <c r="E412" s="42"/>
      <c r="F412" s="42"/>
      <c r="G412" s="42"/>
      <c r="H412" s="42"/>
      <c r="I412" s="42"/>
      <c r="J412" s="42"/>
      <c r="K412" s="42"/>
      <c r="L412" s="42"/>
      <c r="M412" s="11" t="str">
        <f>(IF(F412&gt;'admin BN40-100'!$C$41,'admin BN40-100'!$B$41,(IF(F412&gt;'admin BN40-100'!$C$40,'admin BN40-100'!$B$40,(IF(F412&gt;'admin BN40-100'!$C$39,'admin BN40-100'!$B$39,(IF(F412&gt;'admin BN40-100'!$C$38,'admin BN40-100'!$B$38,(IF(F412&gt;'admin BN40-100'!$C$37,'admin BN40-100'!$B$37,(IF(F412&gt;'admin BN40-100'!$C$36,'admin BN40-100'!$B$36,(IF(F412&gt;'admin BN40-100'!$C$35,'admin BN40-100'!$B$35,(IF(F412&gt;'admin BN40-100'!$C$34,'admin BN40-100'!$B$34,(IF(F412&gt;'admin BN40-100'!$C$33,'admin BN40-100'!$B$33,(IF(F412&gt;'admin BN40-100'!$C$32,'admin BN40-100'!$B$32,(IF(F412&gt;'admin BN40-100'!$C$31,'admin BN40-100'!$B$31,(IF(F412&gt;'admin BN40-100'!$C$30,'admin BN40-100'!$B$30,(IF(F412&gt;'admin BN40-100'!$C$29,'admin BN40-100'!$B$29,IF(F412="","",'admin BN40-100'!$B$28)))))))))))))))))))))))))))</f>
        <v/>
      </c>
      <c r="N412" s="12" t="str">
        <f>IF(ISBLANK(K412),"",IF(K412&gt;'admin BN40-100'!$D$6,"Trouble",IF(K412&gt;'admin BN40-100'!$E$6,"Safe",IF(K412&gt;'admin BN40-100'!$F$6,"Alert",IF(K412&gt;='admin BN40-100'!$G$6,"Danger","")))))</f>
        <v/>
      </c>
      <c r="O412" s="13" t="str">
        <f>IF(ISBLANK(L412),"",IF(L412&gt;'admin BN40-100'!$G$7,"Danger",IF(L412&gt;'admin BN40-100'!$F$7,"Alert",IF(L412&gt;='admin BN40-100'!$E$7,"Safe",""))))</f>
        <v/>
      </c>
      <c r="P412" s="14" t="str">
        <f>(IF(G412&gt;'admin BN40-100'!$C$23,'admin BN40-100'!$B$23,(IF(G412&gt;'admin BN40-100'!$C$22,'admin BN40-100'!$B$22,(IF(G412&gt;'admin BN40-100'!$C$21,'admin BN40-100'!$B$21,(IF(G412&gt;'admin BN40-100'!$C$20,'admin BN40-100'!$B$20,IF(G412&gt;'admin BN40-100'!$C$19,'admin BN40-100'!$B$19,"")))))))))</f>
        <v/>
      </c>
      <c r="Q412" s="14" t="str">
        <f t="shared" si="12"/>
        <v/>
      </c>
      <c r="R412" s="14">
        <f t="shared" si="13"/>
        <v>5</v>
      </c>
      <c r="S412" s="15" t="str">
        <f xml:space="preserve">
IF($R412&gt;0,"Fill in all required fields",
IF($I412&lt;40,"CLO not suitable for this sheet. Please check BN&lt;40 sheet",
IF($I412&gt;100,"CLO not suitable for this sheet. Please check BN &gt;100 sheet",
IF(ISERROR(VLOOKUP(Q412,'admin BN40-100'!J$6:M$89,4,FALSE)),"",VLOOKUP(Q412,'admin BN40-100'!J$6:M$89,4,FALSE)))))</f>
        <v>Fill in all required fields</v>
      </c>
    </row>
    <row r="413" spans="2:19" ht="15">
      <c r="B413" s="10">
        <v>408</v>
      </c>
      <c r="C413" s="41"/>
      <c r="D413" s="42"/>
      <c r="E413" s="42"/>
      <c r="F413" s="42"/>
      <c r="G413" s="42"/>
      <c r="H413" s="42"/>
      <c r="I413" s="42"/>
      <c r="J413" s="42"/>
      <c r="K413" s="42"/>
      <c r="L413" s="42"/>
      <c r="M413" s="11" t="str">
        <f>(IF(F413&gt;'admin BN40-100'!$C$41,'admin BN40-100'!$B$41,(IF(F413&gt;'admin BN40-100'!$C$40,'admin BN40-100'!$B$40,(IF(F413&gt;'admin BN40-100'!$C$39,'admin BN40-100'!$B$39,(IF(F413&gt;'admin BN40-100'!$C$38,'admin BN40-100'!$B$38,(IF(F413&gt;'admin BN40-100'!$C$37,'admin BN40-100'!$B$37,(IF(F413&gt;'admin BN40-100'!$C$36,'admin BN40-100'!$B$36,(IF(F413&gt;'admin BN40-100'!$C$35,'admin BN40-100'!$B$35,(IF(F413&gt;'admin BN40-100'!$C$34,'admin BN40-100'!$B$34,(IF(F413&gt;'admin BN40-100'!$C$33,'admin BN40-100'!$B$33,(IF(F413&gt;'admin BN40-100'!$C$32,'admin BN40-100'!$B$32,(IF(F413&gt;'admin BN40-100'!$C$31,'admin BN40-100'!$B$31,(IF(F413&gt;'admin BN40-100'!$C$30,'admin BN40-100'!$B$30,(IF(F413&gt;'admin BN40-100'!$C$29,'admin BN40-100'!$B$29,IF(F413="","",'admin BN40-100'!$B$28)))))))))))))))))))))))))))</f>
        <v/>
      </c>
      <c r="N413" s="12" t="str">
        <f>IF(ISBLANK(K413),"",IF(K413&gt;'admin BN40-100'!$D$6,"Trouble",IF(K413&gt;'admin BN40-100'!$E$6,"Safe",IF(K413&gt;'admin BN40-100'!$F$6,"Alert",IF(K413&gt;='admin BN40-100'!$G$6,"Danger","")))))</f>
        <v/>
      </c>
      <c r="O413" s="13" t="str">
        <f>IF(ISBLANK(L413),"",IF(L413&gt;'admin BN40-100'!$G$7,"Danger",IF(L413&gt;'admin BN40-100'!$F$7,"Alert",IF(L413&gt;='admin BN40-100'!$E$7,"Safe",""))))</f>
        <v/>
      </c>
      <c r="P413" s="14" t="str">
        <f>(IF(G413&gt;'admin BN40-100'!$C$23,'admin BN40-100'!$B$23,(IF(G413&gt;'admin BN40-100'!$C$22,'admin BN40-100'!$B$22,(IF(G413&gt;'admin BN40-100'!$C$21,'admin BN40-100'!$B$21,(IF(G413&gt;'admin BN40-100'!$C$20,'admin BN40-100'!$B$20,IF(G413&gt;'admin BN40-100'!$C$19,'admin BN40-100'!$B$19,"")))))))))</f>
        <v/>
      </c>
      <c r="Q413" s="14" t="str">
        <f t="shared" si="12"/>
        <v/>
      </c>
      <c r="R413" s="14">
        <f t="shared" si="13"/>
        <v>5</v>
      </c>
      <c r="S413" s="15" t="str">
        <f xml:space="preserve">
IF($R413&gt;0,"Fill in all required fields",
IF($I413&lt;40,"CLO not suitable for this sheet. Please check BN&lt;40 sheet",
IF($I413&gt;100,"CLO not suitable for this sheet. Please check BN &gt;100 sheet",
IF(ISERROR(VLOOKUP(Q413,'admin BN40-100'!J$6:M$89,4,FALSE)),"",VLOOKUP(Q413,'admin BN40-100'!J$6:M$89,4,FALSE)))))</f>
        <v>Fill in all required fields</v>
      </c>
    </row>
    <row r="414" spans="2:19" ht="15">
      <c r="B414" s="10">
        <v>409</v>
      </c>
      <c r="C414" s="41"/>
      <c r="D414" s="42"/>
      <c r="E414" s="42"/>
      <c r="F414" s="42"/>
      <c r="G414" s="42"/>
      <c r="H414" s="42"/>
      <c r="I414" s="42"/>
      <c r="J414" s="42"/>
      <c r="K414" s="42"/>
      <c r="L414" s="42"/>
      <c r="M414" s="11" t="str">
        <f>(IF(F414&gt;'admin BN40-100'!$C$41,'admin BN40-100'!$B$41,(IF(F414&gt;'admin BN40-100'!$C$40,'admin BN40-100'!$B$40,(IF(F414&gt;'admin BN40-100'!$C$39,'admin BN40-100'!$B$39,(IF(F414&gt;'admin BN40-100'!$C$38,'admin BN40-100'!$B$38,(IF(F414&gt;'admin BN40-100'!$C$37,'admin BN40-100'!$B$37,(IF(F414&gt;'admin BN40-100'!$C$36,'admin BN40-100'!$B$36,(IF(F414&gt;'admin BN40-100'!$C$35,'admin BN40-100'!$B$35,(IF(F414&gt;'admin BN40-100'!$C$34,'admin BN40-100'!$B$34,(IF(F414&gt;'admin BN40-100'!$C$33,'admin BN40-100'!$B$33,(IF(F414&gt;'admin BN40-100'!$C$32,'admin BN40-100'!$B$32,(IF(F414&gt;'admin BN40-100'!$C$31,'admin BN40-100'!$B$31,(IF(F414&gt;'admin BN40-100'!$C$30,'admin BN40-100'!$B$30,(IF(F414&gt;'admin BN40-100'!$C$29,'admin BN40-100'!$B$29,IF(F414="","",'admin BN40-100'!$B$28)))))))))))))))))))))))))))</f>
        <v/>
      </c>
      <c r="N414" s="12" t="str">
        <f>IF(ISBLANK(K414),"",IF(K414&gt;'admin BN40-100'!$D$6,"Trouble",IF(K414&gt;'admin BN40-100'!$E$6,"Safe",IF(K414&gt;'admin BN40-100'!$F$6,"Alert",IF(K414&gt;='admin BN40-100'!$G$6,"Danger","")))))</f>
        <v/>
      </c>
      <c r="O414" s="13" t="str">
        <f>IF(ISBLANK(L414),"",IF(L414&gt;'admin BN40-100'!$G$7,"Danger",IF(L414&gt;'admin BN40-100'!$F$7,"Alert",IF(L414&gt;='admin BN40-100'!$E$7,"Safe",""))))</f>
        <v/>
      </c>
      <c r="P414" s="14" t="str">
        <f>(IF(G414&gt;'admin BN40-100'!$C$23,'admin BN40-100'!$B$23,(IF(G414&gt;'admin BN40-100'!$C$22,'admin BN40-100'!$B$22,(IF(G414&gt;'admin BN40-100'!$C$21,'admin BN40-100'!$B$21,(IF(G414&gt;'admin BN40-100'!$C$20,'admin BN40-100'!$B$20,IF(G414&gt;'admin BN40-100'!$C$19,'admin BN40-100'!$B$19,"")))))))))</f>
        <v/>
      </c>
      <c r="Q414" s="14" t="str">
        <f t="shared" si="12"/>
        <v/>
      </c>
      <c r="R414" s="14">
        <f t="shared" si="13"/>
        <v>5</v>
      </c>
      <c r="S414" s="15" t="str">
        <f xml:space="preserve">
IF($R414&gt;0,"Fill in all required fields",
IF($I414&lt;40,"CLO not suitable for this sheet. Please check BN&lt;40 sheet",
IF($I414&gt;100,"CLO not suitable for this sheet. Please check BN &gt;100 sheet",
IF(ISERROR(VLOOKUP(Q414,'admin BN40-100'!J$6:M$89,4,FALSE)),"",VLOOKUP(Q414,'admin BN40-100'!J$6:M$89,4,FALSE)))))</f>
        <v>Fill in all required fields</v>
      </c>
    </row>
    <row r="415" spans="2:19" ht="15">
      <c r="B415" s="10">
        <v>410</v>
      </c>
      <c r="C415" s="41"/>
      <c r="D415" s="42"/>
      <c r="E415" s="42"/>
      <c r="F415" s="42"/>
      <c r="G415" s="42"/>
      <c r="H415" s="42"/>
      <c r="I415" s="42"/>
      <c r="J415" s="42"/>
      <c r="K415" s="42"/>
      <c r="L415" s="42"/>
      <c r="M415" s="11" t="str">
        <f>(IF(F415&gt;'admin BN40-100'!$C$41,'admin BN40-100'!$B$41,(IF(F415&gt;'admin BN40-100'!$C$40,'admin BN40-100'!$B$40,(IF(F415&gt;'admin BN40-100'!$C$39,'admin BN40-100'!$B$39,(IF(F415&gt;'admin BN40-100'!$C$38,'admin BN40-100'!$B$38,(IF(F415&gt;'admin BN40-100'!$C$37,'admin BN40-100'!$B$37,(IF(F415&gt;'admin BN40-100'!$C$36,'admin BN40-100'!$B$36,(IF(F415&gt;'admin BN40-100'!$C$35,'admin BN40-100'!$B$35,(IF(F415&gt;'admin BN40-100'!$C$34,'admin BN40-100'!$B$34,(IF(F415&gt;'admin BN40-100'!$C$33,'admin BN40-100'!$B$33,(IF(F415&gt;'admin BN40-100'!$C$32,'admin BN40-100'!$B$32,(IF(F415&gt;'admin BN40-100'!$C$31,'admin BN40-100'!$B$31,(IF(F415&gt;'admin BN40-100'!$C$30,'admin BN40-100'!$B$30,(IF(F415&gt;'admin BN40-100'!$C$29,'admin BN40-100'!$B$29,IF(F415="","",'admin BN40-100'!$B$28)))))))))))))))))))))))))))</f>
        <v/>
      </c>
      <c r="N415" s="12" t="str">
        <f>IF(ISBLANK(K415),"",IF(K415&gt;'admin BN40-100'!$D$6,"Trouble",IF(K415&gt;'admin BN40-100'!$E$6,"Safe",IF(K415&gt;'admin BN40-100'!$F$6,"Alert",IF(K415&gt;='admin BN40-100'!$G$6,"Danger","")))))</f>
        <v/>
      </c>
      <c r="O415" s="13" t="str">
        <f>IF(ISBLANK(L415),"",IF(L415&gt;'admin BN40-100'!$G$7,"Danger",IF(L415&gt;'admin BN40-100'!$F$7,"Alert",IF(L415&gt;='admin BN40-100'!$E$7,"Safe",""))))</f>
        <v/>
      </c>
      <c r="P415" s="14" t="str">
        <f>(IF(G415&gt;'admin BN40-100'!$C$23,'admin BN40-100'!$B$23,(IF(G415&gt;'admin BN40-100'!$C$22,'admin BN40-100'!$B$22,(IF(G415&gt;'admin BN40-100'!$C$21,'admin BN40-100'!$B$21,(IF(G415&gt;'admin BN40-100'!$C$20,'admin BN40-100'!$B$20,IF(G415&gt;'admin BN40-100'!$C$19,'admin BN40-100'!$B$19,"")))))))))</f>
        <v/>
      </c>
      <c r="Q415" s="14" t="str">
        <f t="shared" si="12"/>
        <v/>
      </c>
      <c r="R415" s="14">
        <f t="shared" si="13"/>
        <v>5</v>
      </c>
      <c r="S415" s="15" t="str">
        <f xml:space="preserve">
IF($R415&gt;0,"Fill in all required fields",
IF($I415&lt;40,"CLO not suitable for this sheet. Please check BN&lt;40 sheet",
IF($I415&gt;100,"CLO not suitable for this sheet. Please check BN &gt;100 sheet",
IF(ISERROR(VLOOKUP(Q415,'admin BN40-100'!J$6:M$89,4,FALSE)),"",VLOOKUP(Q415,'admin BN40-100'!J$6:M$89,4,FALSE)))))</f>
        <v>Fill in all required fields</v>
      </c>
    </row>
    <row r="416" spans="2:19" ht="15">
      <c r="B416" s="10">
        <v>411</v>
      </c>
      <c r="C416" s="41"/>
      <c r="D416" s="42"/>
      <c r="E416" s="42"/>
      <c r="F416" s="42"/>
      <c r="G416" s="42"/>
      <c r="H416" s="42"/>
      <c r="I416" s="42"/>
      <c r="J416" s="42"/>
      <c r="K416" s="42"/>
      <c r="L416" s="42"/>
      <c r="M416" s="11" t="str">
        <f>(IF(F416&gt;'admin BN40-100'!$C$41,'admin BN40-100'!$B$41,(IF(F416&gt;'admin BN40-100'!$C$40,'admin BN40-100'!$B$40,(IF(F416&gt;'admin BN40-100'!$C$39,'admin BN40-100'!$B$39,(IF(F416&gt;'admin BN40-100'!$C$38,'admin BN40-100'!$B$38,(IF(F416&gt;'admin BN40-100'!$C$37,'admin BN40-100'!$B$37,(IF(F416&gt;'admin BN40-100'!$C$36,'admin BN40-100'!$B$36,(IF(F416&gt;'admin BN40-100'!$C$35,'admin BN40-100'!$B$35,(IF(F416&gt;'admin BN40-100'!$C$34,'admin BN40-100'!$B$34,(IF(F416&gt;'admin BN40-100'!$C$33,'admin BN40-100'!$B$33,(IF(F416&gt;'admin BN40-100'!$C$32,'admin BN40-100'!$B$32,(IF(F416&gt;'admin BN40-100'!$C$31,'admin BN40-100'!$B$31,(IF(F416&gt;'admin BN40-100'!$C$30,'admin BN40-100'!$B$30,(IF(F416&gt;'admin BN40-100'!$C$29,'admin BN40-100'!$B$29,IF(F416="","",'admin BN40-100'!$B$28)))))))))))))))))))))))))))</f>
        <v/>
      </c>
      <c r="N416" s="12" t="str">
        <f>IF(ISBLANK(K416),"",IF(K416&gt;'admin BN40-100'!$D$6,"Trouble",IF(K416&gt;'admin BN40-100'!$E$6,"Safe",IF(K416&gt;'admin BN40-100'!$F$6,"Alert",IF(K416&gt;='admin BN40-100'!$G$6,"Danger","")))))</f>
        <v/>
      </c>
      <c r="O416" s="13" t="str">
        <f>IF(ISBLANK(L416),"",IF(L416&gt;'admin BN40-100'!$G$7,"Danger",IF(L416&gt;'admin BN40-100'!$F$7,"Alert",IF(L416&gt;='admin BN40-100'!$E$7,"Safe",""))))</f>
        <v/>
      </c>
      <c r="P416" s="14" t="str">
        <f>(IF(G416&gt;'admin BN40-100'!$C$23,'admin BN40-100'!$B$23,(IF(G416&gt;'admin BN40-100'!$C$22,'admin BN40-100'!$B$22,(IF(G416&gt;'admin BN40-100'!$C$21,'admin BN40-100'!$B$21,(IF(G416&gt;'admin BN40-100'!$C$20,'admin BN40-100'!$B$20,IF(G416&gt;'admin BN40-100'!$C$19,'admin BN40-100'!$B$19,"")))))))))</f>
        <v/>
      </c>
      <c r="Q416" s="14" t="str">
        <f t="shared" si="12"/>
        <v/>
      </c>
      <c r="R416" s="14">
        <f t="shared" si="13"/>
        <v>5</v>
      </c>
      <c r="S416" s="15" t="str">
        <f xml:space="preserve">
IF($R416&gt;0,"Fill in all required fields",
IF($I416&lt;40,"CLO not suitable for this sheet. Please check BN&lt;40 sheet",
IF($I416&gt;100,"CLO not suitable for this sheet. Please check BN &gt;100 sheet",
IF(ISERROR(VLOOKUP(Q416,'admin BN40-100'!J$6:M$89,4,FALSE)),"",VLOOKUP(Q416,'admin BN40-100'!J$6:M$89,4,FALSE)))))</f>
        <v>Fill in all required fields</v>
      </c>
    </row>
    <row r="417" spans="2:19" ht="15">
      <c r="B417" s="10">
        <v>412</v>
      </c>
      <c r="C417" s="41"/>
      <c r="D417" s="42"/>
      <c r="E417" s="42"/>
      <c r="F417" s="42"/>
      <c r="G417" s="42"/>
      <c r="H417" s="42"/>
      <c r="I417" s="42"/>
      <c r="J417" s="42"/>
      <c r="K417" s="42"/>
      <c r="L417" s="42"/>
      <c r="M417" s="11" t="str">
        <f>(IF(F417&gt;'admin BN40-100'!$C$41,'admin BN40-100'!$B$41,(IF(F417&gt;'admin BN40-100'!$C$40,'admin BN40-100'!$B$40,(IF(F417&gt;'admin BN40-100'!$C$39,'admin BN40-100'!$B$39,(IF(F417&gt;'admin BN40-100'!$C$38,'admin BN40-100'!$B$38,(IF(F417&gt;'admin BN40-100'!$C$37,'admin BN40-100'!$B$37,(IF(F417&gt;'admin BN40-100'!$C$36,'admin BN40-100'!$B$36,(IF(F417&gt;'admin BN40-100'!$C$35,'admin BN40-100'!$B$35,(IF(F417&gt;'admin BN40-100'!$C$34,'admin BN40-100'!$B$34,(IF(F417&gt;'admin BN40-100'!$C$33,'admin BN40-100'!$B$33,(IF(F417&gt;'admin BN40-100'!$C$32,'admin BN40-100'!$B$32,(IF(F417&gt;'admin BN40-100'!$C$31,'admin BN40-100'!$B$31,(IF(F417&gt;'admin BN40-100'!$C$30,'admin BN40-100'!$B$30,(IF(F417&gt;'admin BN40-100'!$C$29,'admin BN40-100'!$B$29,IF(F417="","",'admin BN40-100'!$B$28)))))))))))))))))))))))))))</f>
        <v/>
      </c>
      <c r="N417" s="12" t="str">
        <f>IF(ISBLANK(K417),"",IF(K417&gt;'admin BN40-100'!$D$6,"Trouble",IF(K417&gt;'admin BN40-100'!$E$6,"Safe",IF(K417&gt;'admin BN40-100'!$F$6,"Alert",IF(K417&gt;='admin BN40-100'!$G$6,"Danger","")))))</f>
        <v/>
      </c>
      <c r="O417" s="13" t="str">
        <f>IF(ISBLANK(L417),"",IF(L417&gt;'admin BN40-100'!$G$7,"Danger",IF(L417&gt;'admin BN40-100'!$F$7,"Alert",IF(L417&gt;='admin BN40-100'!$E$7,"Safe",""))))</f>
        <v/>
      </c>
      <c r="P417" s="14" t="str">
        <f>(IF(G417&gt;'admin BN40-100'!$C$23,'admin BN40-100'!$B$23,(IF(G417&gt;'admin BN40-100'!$C$22,'admin BN40-100'!$B$22,(IF(G417&gt;'admin BN40-100'!$C$21,'admin BN40-100'!$B$21,(IF(G417&gt;'admin BN40-100'!$C$20,'admin BN40-100'!$B$20,IF(G417&gt;'admin BN40-100'!$C$19,'admin BN40-100'!$B$19,"")))))))))</f>
        <v/>
      </c>
      <c r="Q417" s="14" t="str">
        <f t="shared" si="12"/>
        <v/>
      </c>
      <c r="R417" s="14">
        <f t="shared" si="13"/>
        <v>5</v>
      </c>
      <c r="S417" s="15" t="str">
        <f xml:space="preserve">
IF($R417&gt;0,"Fill in all required fields",
IF($I417&lt;40,"CLO not suitable for this sheet. Please check BN&lt;40 sheet",
IF($I417&gt;100,"CLO not suitable for this sheet. Please check BN &gt;100 sheet",
IF(ISERROR(VLOOKUP(Q417,'admin BN40-100'!J$6:M$89,4,FALSE)),"",VLOOKUP(Q417,'admin BN40-100'!J$6:M$89,4,FALSE)))))</f>
        <v>Fill in all required fields</v>
      </c>
    </row>
    <row r="418" spans="2:19" ht="15">
      <c r="B418" s="10">
        <v>413</v>
      </c>
      <c r="C418" s="41"/>
      <c r="D418" s="42"/>
      <c r="E418" s="42"/>
      <c r="F418" s="42"/>
      <c r="G418" s="42"/>
      <c r="H418" s="42"/>
      <c r="I418" s="42"/>
      <c r="J418" s="42"/>
      <c r="K418" s="42"/>
      <c r="L418" s="42"/>
      <c r="M418" s="11" t="str">
        <f>(IF(F418&gt;'admin BN40-100'!$C$41,'admin BN40-100'!$B$41,(IF(F418&gt;'admin BN40-100'!$C$40,'admin BN40-100'!$B$40,(IF(F418&gt;'admin BN40-100'!$C$39,'admin BN40-100'!$B$39,(IF(F418&gt;'admin BN40-100'!$C$38,'admin BN40-100'!$B$38,(IF(F418&gt;'admin BN40-100'!$C$37,'admin BN40-100'!$B$37,(IF(F418&gt;'admin BN40-100'!$C$36,'admin BN40-100'!$B$36,(IF(F418&gt;'admin BN40-100'!$C$35,'admin BN40-100'!$B$35,(IF(F418&gt;'admin BN40-100'!$C$34,'admin BN40-100'!$B$34,(IF(F418&gt;'admin BN40-100'!$C$33,'admin BN40-100'!$B$33,(IF(F418&gt;'admin BN40-100'!$C$32,'admin BN40-100'!$B$32,(IF(F418&gt;'admin BN40-100'!$C$31,'admin BN40-100'!$B$31,(IF(F418&gt;'admin BN40-100'!$C$30,'admin BN40-100'!$B$30,(IF(F418&gt;'admin BN40-100'!$C$29,'admin BN40-100'!$B$29,IF(F418="","",'admin BN40-100'!$B$28)))))))))))))))))))))))))))</f>
        <v/>
      </c>
      <c r="N418" s="12" t="str">
        <f>IF(ISBLANK(K418),"",IF(K418&gt;'admin BN40-100'!$D$6,"Trouble",IF(K418&gt;'admin BN40-100'!$E$6,"Safe",IF(K418&gt;'admin BN40-100'!$F$6,"Alert",IF(K418&gt;='admin BN40-100'!$G$6,"Danger","")))))</f>
        <v/>
      </c>
      <c r="O418" s="13" t="str">
        <f>IF(ISBLANK(L418),"",IF(L418&gt;'admin BN40-100'!$G$7,"Danger",IF(L418&gt;'admin BN40-100'!$F$7,"Alert",IF(L418&gt;='admin BN40-100'!$E$7,"Safe",""))))</f>
        <v/>
      </c>
      <c r="P418" s="14" t="str">
        <f>(IF(G418&gt;'admin BN40-100'!$C$23,'admin BN40-100'!$B$23,(IF(G418&gt;'admin BN40-100'!$C$22,'admin BN40-100'!$B$22,(IF(G418&gt;'admin BN40-100'!$C$21,'admin BN40-100'!$B$21,(IF(G418&gt;'admin BN40-100'!$C$20,'admin BN40-100'!$B$20,IF(G418&gt;'admin BN40-100'!$C$19,'admin BN40-100'!$B$19,"")))))))))</f>
        <v/>
      </c>
      <c r="Q418" s="14" t="str">
        <f t="shared" si="12"/>
        <v/>
      </c>
      <c r="R418" s="14">
        <f t="shared" si="13"/>
        <v>5</v>
      </c>
      <c r="S418" s="15" t="str">
        <f xml:space="preserve">
IF($R418&gt;0,"Fill in all required fields",
IF($I418&lt;40,"CLO not suitable for this sheet. Please check BN&lt;40 sheet",
IF($I418&gt;100,"CLO not suitable for this sheet. Please check BN &gt;100 sheet",
IF(ISERROR(VLOOKUP(Q418,'admin BN40-100'!J$6:M$89,4,FALSE)),"",VLOOKUP(Q418,'admin BN40-100'!J$6:M$89,4,FALSE)))))</f>
        <v>Fill in all required fields</v>
      </c>
    </row>
    <row r="419" spans="2:19" ht="15">
      <c r="B419" s="10">
        <v>414</v>
      </c>
      <c r="C419" s="41"/>
      <c r="D419" s="42"/>
      <c r="E419" s="42"/>
      <c r="F419" s="42"/>
      <c r="G419" s="42"/>
      <c r="H419" s="42"/>
      <c r="I419" s="42"/>
      <c r="J419" s="42"/>
      <c r="K419" s="42"/>
      <c r="L419" s="42"/>
      <c r="M419" s="11" t="str">
        <f>(IF(F419&gt;'admin BN40-100'!$C$41,'admin BN40-100'!$B$41,(IF(F419&gt;'admin BN40-100'!$C$40,'admin BN40-100'!$B$40,(IF(F419&gt;'admin BN40-100'!$C$39,'admin BN40-100'!$B$39,(IF(F419&gt;'admin BN40-100'!$C$38,'admin BN40-100'!$B$38,(IF(F419&gt;'admin BN40-100'!$C$37,'admin BN40-100'!$B$37,(IF(F419&gt;'admin BN40-100'!$C$36,'admin BN40-100'!$B$36,(IF(F419&gt;'admin BN40-100'!$C$35,'admin BN40-100'!$B$35,(IF(F419&gt;'admin BN40-100'!$C$34,'admin BN40-100'!$B$34,(IF(F419&gt;'admin BN40-100'!$C$33,'admin BN40-100'!$B$33,(IF(F419&gt;'admin BN40-100'!$C$32,'admin BN40-100'!$B$32,(IF(F419&gt;'admin BN40-100'!$C$31,'admin BN40-100'!$B$31,(IF(F419&gt;'admin BN40-100'!$C$30,'admin BN40-100'!$B$30,(IF(F419&gt;'admin BN40-100'!$C$29,'admin BN40-100'!$B$29,IF(F419="","",'admin BN40-100'!$B$28)))))))))))))))))))))))))))</f>
        <v/>
      </c>
      <c r="N419" s="12" t="str">
        <f>IF(ISBLANK(K419),"",IF(K419&gt;'admin BN40-100'!$D$6,"Trouble",IF(K419&gt;'admin BN40-100'!$E$6,"Safe",IF(K419&gt;'admin BN40-100'!$F$6,"Alert",IF(K419&gt;='admin BN40-100'!$G$6,"Danger","")))))</f>
        <v/>
      </c>
      <c r="O419" s="13" t="str">
        <f>IF(ISBLANK(L419),"",IF(L419&gt;'admin BN40-100'!$G$7,"Danger",IF(L419&gt;'admin BN40-100'!$F$7,"Alert",IF(L419&gt;='admin BN40-100'!$E$7,"Safe",""))))</f>
        <v/>
      </c>
      <c r="P419" s="14" t="str">
        <f>(IF(G419&gt;'admin BN40-100'!$C$23,'admin BN40-100'!$B$23,(IF(G419&gt;'admin BN40-100'!$C$22,'admin BN40-100'!$B$22,(IF(G419&gt;'admin BN40-100'!$C$21,'admin BN40-100'!$B$21,(IF(G419&gt;'admin BN40-100'!$C$20,'admin BN40-100'!$B$20,IF(G419&gt;'admin BN40-100'!$C$19,'admin BN40-100'!$B$19,"")))))))))</f>
        <v/>
      </c>
      <c r="Q419" s="14" t="str">
        <f t="shared" si="12"/>
        <v/>
      </c>
      <c r="R419" s="14">
        <f t="shared" si="13"/>
        <v>5</v>
      </c>
      <c r="S419" s="15" t="str">
        <f xml:space="preserve">
IF($R419&gt;0,"Fill in all required fields",
IF($I419&lt;40,"CLO not suitable for this sheet. Please check BN&lt;40 sheet",
IF($I419&gt;100,"CLO not suitable for this sheet. Please check BN &gt;100 sheet",
IF(ISERROR(VLOOKUP(Q419,'admin BN40-100'!J$6:M$89,4,FALSE)),"",VLOOKUP(Q419,'admin BN40-100'!J$6:M$89,4,FALSE)))))</f>
        <v>Fill in all required fields</v>
      </c>
    </row>
    <row r="420" spans="2:19" ht="15">
      <c r="B420" s="10">
        <v>415</v>
      </c>
      <c r="C420" s="41"/>
      <c r="D420" s="42"/>
      <c r="E420" s="42"/>
      <c r="F420" s="42"/>
      <c r="G420" s="42"/>
      <c r="H420" s="42"/>
      <c r="I420" s="42"/>
      <c r="J420" s="42"/>
      <c r="K420" s="42"/>
      <c r="L420" s="42"/>
      <c r="M420" s="11" t="str">
        <f>(IF(F420&gt;'admin BN40-100'!$C$41,'admin BN40-100'!$B$41,(IF(F420&gt;'admin BN40-100'!$C$40,'admin BN40-100'!$B$40,(IF(F420&gt;'admin BN40-100'!$C$39,'admin BN40-100'!$B$39,(IF(F420&gt;'admin BN40-100'!$C$38,'admin BN40-100'!$B$38,(IF(F420&gt;'admin BN40-100'!$C$37,'admin BN40-100'!$B$37,(IF(F420&gt;'admin BN40-100'!$C$36,'admin BN40-100'!$B$36,(IF(F420&gt;'admin BN40-100'!$C$35,'admin BN40-100'!$B$35,(IF(F420&gt;'admin BN40-100'!$C$34,'admin BN40-100'!$B$34,(IF(F420&gt;'admin BN40-100'!$C$33,'admin BN40-100'!$B$33,(IF(F420&gt;'admin BN40-100'!$C$32,'admin BN40-100'!$B$32,(IF(F420&gt;'admin BN40-100'!$C$31,'admin BN40-100'!$B$31,(IF(F420&gt;'admin BN40-100'!$C$30,'admin BN40-100'!$B$30,(IF(F420&gt;'admin BN40-100'!$C$29,'admin BN40-100'!$B$29,IF(F420="","",'admin BN40-100'!$B$28)))))))))))))))))))))))))))</f>
        <v/>
      </c>
      <c r="N420" s="12" t="str">
        <f>IF(ISBLANK(K420),"",IF(K420&gt;'admin BN40-100'!$D$6,"Trouble",IF(K420&gt;'admin BN40-100'!$E$6,"Safe",IF(K420&gt;'admin BN40-100'!$F$6,"Alert",IF(K420&gt;='admin BN40-100'!$G$6,"Danger","")))))</f>
        <v/>
      </c>
      <c r="O420" s="13" t="str">
        <f>IF(ISBLANK(L420),"",IF(L420&gt;'admin BN40-100'!$G$7,"Danger",IF(L420&gt;'admin BN40-100'!$F$7,"Alert",IF(L420&gt;='admin BN40-100'!$E$7,"Safe",""))))</f>
        <v/>
      </c>
      <c r="P420" s="14" t="str">
        <f>(IF(G420&gt;'admin BN40-100'!$C$23,'admin BN40-100'!$B$23,(IF(G420&gt;'admin BN40-100'!$C$22,'admin BN40-100'!$B$22,(IF(G420&gt;'admin BN40-100'!$C$21,'admin BN40-100'!$B$21,(IF(G420&gt;'admin BN40-100'!$C$20,'admin BN40-100'!$B$20,IF(G420&gt;'admin BN40-100'!$C$19,'admin BN40-100'!$B$19,"")))))))))</f>
        <v/>
      </c>
      <c r="Q420" s="14" t="str">
        <f t="shared" si="12"/>
        <v/>
      </c>
      <c r="R420" s="14">
        <f t="shared" si="13"/>
        <v>5</v>
      </c>
      <c r="S420" s="15" t="str">
        <f xml:space="preserve">
IF($R420&gt;0,"Fill in all required fields",
IF($I420&lt;40,"CLO not suitable for this sheet. Please check BN&lt;40 sheet",
IF($I420&gt;100,"CLO not suitable for this sheet. Please check BN &gt;100 sheet",
IF(ISERROR(VLOOKUP(Q420,'admin BN40-100'!J$6:M$89,4,FALSE)),"",VLOOKUP(Q420,'admin BN40-100'!J$6:M$89,4,FALSE)))))</f>
        <v>Fill in all required fields</v>
      </c>
    </row>
    <row r="421" spans="2:19" ht="15">
      <c r="B421" s="10">
        <v>416</v>
      </c>
      <c r="C421" s="41"/>
      <c r="D421" s="42"/>
      <c r="E421" s="42"/>
      <c r="F421" s="42"/>
      <c r="G421" s="42"/>
      <c r="H421" s="42"/>
      <c r="I421" s="42"/>
      <c r="J421" s="42"/>
      <c r="K421" s="42"/>
      <c r="L421" s="42"/>
      <c r="M421" s="11" t="str">
        <f>(IF(F421&gt;'admin BN40-100'!$C$41,'admin BN40-100'!$B$41,(IF(F421&gt;'admin BN40-100'!$C$40,'admin BN40-100'!$B$40,(IF(F421&gt;'admin BN40-100'!$C$39,'admin BN40-100'!$B$39,(IF(F421&gt;'admin BN40-100'!$C$38,'admin BN40-100'!$B$38,(IF(F421&gt;'admin BN40-100'!$C$37,'admin BN40-100'!$B$37,(IF(F421&gt;'admin BN40-100'!$C$36,'admin BN40-100'!$B$36,(IF(F421&gt;'admin BN40-100'!$C$35,'admin BN40-100'!$B$35,(IF(F421&gt;'admin BN40-100'!$C$34,'admin BN40-100'!$B$34,(IF(F421&gt;'admin BN40-100'!$C$33,'admin BN40-100'!$B$33,(IF(F421&gt;'admin BN40-100'!$C$32,'admin BN40-100'!$B$32,(IF(F421&gt;'admin BN40-100'!$C$31,'admin BN40-100'!$B$31,(IF(F421&gt;'admin BN40-100'!$C$30,'admin BN40-100'!$B$30,(IF(F421&gt;'admin BN40-100'!$C$29,'admin BN40-100'!$B$29,IF(F421="","",'admin BN40-100'!$B$28)))))))))))))))))))))))))))</f>
        <v/>
      </c>
      <c r="N421" s="12" t="str">
        <f>IF(ISBLANK(K421),"",IF(K421&gt;'admin BN40-100'!$D$6,"Trouble",IF(K421&gt;'admin BN40-100'!$E$6,"Safe",IF(K421&gt;'admin BN40-100'!$F$6,"Alert",IF(K421&gt;='admin BN40-100'!$G$6,"Danger","")))))</f>
        <v/>
      </c>
      <c r="O421" s="13" t="str">
        <f>IF(ISBLANK(L421),"",IF(L421&gt;'admin BN40-100'!$G$7,"Danger",IF(L421&gt;'admin BN40-100'!$F$7,"Alert",IF(L421&gt;='admin BN40-100'!$E$7,"Safe",""))))</f>
        <v/>
      </c>
      <c r="P421" s="14" t="str">
        <f>(IF(G421&gt;'admin BN40-100'!$C$23,'admin BN40-100'!$B$23,(IF(G421&gt;'admin BN40-100'!$C$22,'admin BN40-100'!$B$22,(IF(G421&gt;'admin BN40-100'!$C$21,'admin BN40-100'!$B$21,(IF(G421&gt;'admin BN40-100'!$C$20,'admin BN40-100'!$B$20,IF(G421&gt;'admin BN40-100'!$C$19,'admin BN40-100'!$B$19,"")))))))))</f>
        <v/>
      </c>
      <c r="Q421" s="14" t="str">
        <f t="shared" si="12"/>
        <v/>
      </c>
      <c r="R421" s="14">
        <f t="shared" si="13"/>
        <v>5</v>
      </c>
      <c r="S421" s="15" t="str">
        <f xml:space="preserve">
IF($R421&gt;0,"Fill in all required fields",
IF($I421&lt;40,"CLO not suitable for this sheet. Please check BN&lt;40 sheet",
IF($I421&gt;100,"CLO not suitable for this sheet. Please check BN &gt;100 sheet",
IF(ISERROR(VLOOKUP(Q421,'admin BN40-100'!J$6:M$89,4,FALSE)),"",VLOOKUP(Q421,'admin BN40-100'!J$6:M$89,4,FALSE)))))</f>
        <v>Fill in all required fields</v>
      </c>
    </row>
    <row r="422" spans="2:19" ht="15">
      <c r="B422" s="10">
        <v>417</v>
      </c>
      <c r="C422" s="41"/>
      <c r="D422" s="42"/>
      <c r="E422" s="42"/>
      <c r="F422" s="42"/>
      <c r="G422" s="42"/>
      <c r="H422" s="42"/>
      <c r="I422" s="42"/>
      <c r="J422" s="42"/>
      <c r="K422" s="42"/>
      <c r="L422" s="42"/>
      <c r="M422" s="11" t="str">
        <f>(IF(F422&gt;'admin BN40-100'!$C$41,'admin BN40-100'!$B$41,(IF(F422&gt;'admin BN40-100'!$C$40,'admin BN40-100'!$B$40,(IF(F422&gt;'admin BN40-100'!$C$39,'admin BN40-100'!$B$39,(IF(F422&gt;'admin BN40-100'!$C$38,'admin BN40-100'!$B$38,(IF(F422&gt;'admin BN40-100'!$C$37,'admin BN40-100'!$B$37,(IF(F422&gt;'admin BN40-100'!$C$36,'admin BN40-100'!$B$36,(IF(F422&gt;'admin BN40-100'!$C$35,'admin BN40-100'!$B$35,(IF(F422&gt;'admin BN40-100'!$C$34,'admin BN40-100'!$B$34,(IF(F422&gt;'admin BN40-100'!$C$33,'admin BN40-100'!$B$33,(IF(F422&gt;'admin BN40-100'!$C$32,'admin BN40-100'!$B$32,(IF(F422&gt;'admin BN40-100'!$C$31,'admin BN40-100'!$B$31,(IF(F422&gt;'admin BN40-100'!$C$30,'admin BN40-100'!$B$30,(IF(F422&gt;'admin BN40-100'!$C$29,'admin BN40-100'!$B$29,IF(F422="","",'admin BN40-100'!$B$28)))))))))))))))))))))))))))</f>
        <v/>
      </c>
      <c r="N422" s="12" t="str">
        <f>IF(ISBLANK(K422),"",IF(K422&gt;'admin BN40-100'!$D$6,"Trouble",IF(K422&gt;'admin BN40-100'!$E$6,"Safe",IF(K422&gt;'admin BN40-100'!$F$6,"Alert",IF(K422&gt;='admin BN40-100'!$G$6,"Danger","")))))</f>
        <v/>
      </c>
      <c r="O422" s="13" t="str">
        <f>IF(ISBLANK(L422),"",IF(L422&gt;'admin BN40-100'!$G$7,"Danger",IF(L422&gt;'admin BN40-100'!$F$7,"Alert",IF(L422&gt;='admin BN40-100'!$E$7,"Safe",""))))</f>
        <v/>
      </c>
      <c r="P422" s="14" t="str">
        <f>(IF(G422&gt;'admin BN40-100'!$C$23,'admin BN40-100'!$B$23,(IF(G422&gt;'admin BN40-100'!$C$22,'admin BN40-100'!$B$22,(IF(G422&gt;'admin BN40-100'!$C$21,'admin BN40-100'!$B$21,(IF(G422&gt;'admin BN40-100'!$C$20,'admin BN40-100'!$B$20,IF(G422&gt;'admin BN40-100'!$C$19,'admin BN40-100'!$B$19,"")))))))))</f>
        <v/>
      </c>
      <c r="Q422" s="14" t="str">
        <f t="shared" si="12"/>
        <v/>
      </c>
      <c r="R422" s="14">
        <f t="shared" si="13"/>
        <v>5</v>
      </c>
      <c r="S422" s="15" t="str">
        <f xml:space="preserve">
IF($R422&gt;0,"Fill in all required fields",
IF($I422&lt;40,"CLO not suitable for this sheet. Please check BN&lt;40 sheet",
IF($I422&gt;100,"CLO not suitable for this sheet. Please check BN &gt;100 sheet",
IF(ISERROR(VLOOKUP(Q422,'admin BN40-100'!J$6:M$89,4,FALSE)),"",VLOOKUP(Q422,'admin BN40-100'!J$6:M$89,4,FALSE)))))</f>
        <v>Fill in all required fields</v>
      </c>
    </row>
    <row r="423" spans="2:19" ht="15">
      <c r="B423" s="10">
        <v>418</v>
      </c>
      <c r="C423" s="41"/>
      <c r="D423" s="42"/>
      <c r="E423" s="42"/>
      <c r="F423" s="42"/>
      <c r="G423" s="42"/>
      <c r="H423" s="42"/>
      <c r="I423" s="42"/>
      <c r="J423" s="42"/>
      <c r="K423" s="42"/>
      <c r="L423" s="42"/>
      <c r="M423" s="11" t="str">
        <f>(IF(F423&gt;'admin BN40-100'!$C$41,'admin BN40-100'!$B$41,(IF(F423&gt;'admin BN40-100'!$C$40,'admin BN40-100'!$B$40,(IF(F423&gt;'admin BN40-100'!$C$39,'admin BN40-100'!$B$39,(IF(F423&gt;'admin BN40-100'!$C$38,'admin BN40-100'!$B$38,(IF(F423&gt;'admin BN40-100'!$C$37,'admin BN40-100'!$B$37,(IF(F423&gt;'admin BN40-100'!$C$36,'admin BN40-100'!$B$36,(IF(F423&gt;'admin BN40-100'!$C$35,'admin BN40-100'!$B$35,(IF(F423&gt;'admin BN40-100'!$C$34,'admin BN40-100'!$B$34,(IF(F423&gt;'admin BN40-100'!$C$33,'admin BN40-100'!$B$33,(IF(F423&gt;'admin BN40-100'!$C$32,'admin BN40-100'!$B$32,(IF(F423&gt;'admin BN40-100'!$C$31,'admin BN40-100'!$B$31,(IF(F423&gt;'admin BN40-100'!$C$30,'admin BN40-100'!$B$30,(IF(F423&gt;'admin BN40-100'!$C$29,'admin BN40-100'!$B$29,IF(F423="","",'admin BN40-100'!$B$28)))))))))))))))))))))))))))</f>
        <v/>
      </c>
      <c r="N423" s="12" t="str">
        <f>IF(ISBLANK(K423),"",IF(K423&gt;'admin BN40-100'!$D$6,"Trouble",IF(K423&gt;'admin BN40-100'!$E$6,"Safe",IF(K423&gt;'admin BN40-100'!$F$6,"Alert",IF(K423&gt;='admin BN40-100'!$G$6,"Danger","")))))</f>
        <v/>
      </c>
      <c r="O423" s="13" t="str">
        <f>IF(ISBLANK(L423),"",IF(L423&gt;'admin BN40-100'!$G$7,"Danger",IF(L423&gt;'admin BN40-100'!$F$7,"Alert",IF(L423&gt;='admin BN40-100'!$E$7,"Safe",""))))</f>
        <v/>
      </c>
      <c r="P423" s="14" t="str">
        <f>(IF(G423&gt;'admin BN40-100'!$C$23,'admin BN40-100'!$B$23,(IF(G423&gt;'admin BN40-100'!$C$22,'admin BN40-100'!$B$22,(IF(G423&gt;'admin BN40-100'!$C$21,'admin BN40-100'!$B$21,(IF(G423&gt;'admin BN40-100'!$C$20,'admin BN40-100'!$B$20,IF(G423&gt;'admin BN40-100'!$C$19,'admin BN40-100'!$B$19,"")))))))))</f>
        <v/>
      </c>
      <c r="Q423" s="14" t="str">
        <f t="shared" si="12"/>
        <v/>
      </c>
      <c r="R423" s="14">
        <f t="shared" si="13"/>
        <v>5</v>
      </c>
      <c r="S423" s="15" t="str">
        <f xml:space="preserve">
IF($R423&gt;0,"Fill in all required fields",
IF($I423&lt;40,"CLO not suitable for this sheet. Please check BN&lt;40 sheet",
IF($I423&gt;100,"CLO not suitable for this sheet. Please check BN &gt;100 sheet",
IF(ISERROR(VLOOKUP(Q423,'admin BN40-100'!J$6:M$89,4,FALSE)),"",VLOOKUP(Q423,'admin BN40-100'!J$6:M$89,4,FALSE)))))</f>
        <v>Fill in all required fields</v>
      </c>
    </row>
    <row r="424" spans="2:19" ht="15">
      <c r="B424" s="10">
        <v>419</v>
      </c>
      <c r="C424" s="41"/>
      <c r="D424" s="42"/>
      <c r="E424" s="42"/>
      <c r="F424" s="42"/>
      <c r="G424" s="42"/>
      <c r="H424" s="42"/>
      <c r="I424" s="42"/>
      <c r="J424" s="42"/>
      <c r="K424" s="42"/>
      <c r="L424" s="42"/>
      <c r="M424" s="11" t="str">
        <f>(IF(F424&gt;'admin BN40-100'!$C$41,'admin BN40-100'!$B$41,(IF(F424&gt;'admin BN40-100'!$C$40,'admin BN40-100'!$B$40,(IF(F424&gt;'admin BN40-100'!$C$39,'admin BN40-100'!$B$39,(IF(F424&gt;'admin BN40-100'!$C$38,'admin BN40-100'!$B$38,(IF(F424&gt;'admin BN40-100'!$C$37,'admin BN40-100'!$B$37,(IF(F424&gt;'admin BN40-100'!$C$36,'admin BN40-100'!$B$36,(IF(F424&gt;'admin BN40-100'!$C$35,'admin BN40-100'!$B$35,(IF(F424&gt;'admin BN40-100'!$C$34,'admin BN40-100'!$B$34,(IF(F424&gt;'admin BN40-100'!$C$33,'admin BN40-100'!$B$33,(IF(F424&gt;'admin BN40-100'!$C$32,'admin BN40-100'!$B$32,(IF(F424&gt;'admin BN40-100'!$C$31,'admin BN40-100'!$B$31,(IF(F424&gt;'admin BN40-100'!$C$30,'admin BN40-100'!$B$30,(IF(F424&gt;'admin BN40-100'!$C$29,'admin BN40-100'!$B$29,IF(F424="","",'admin BN40-100'!$B$28)))))))))))))))))))))))))))</f>
        <v/>
      </c>
      <c r="N424" s="12" t="str">
        <f>IF(ISBLANK(K424),"",IF(K424&gt;'admin BN40-100'!$D$6,"Trouble",IF(K424&gt;'admin BN40-100'!$E$6,"Safe",IF(K424&gt;'admin BN40-100'!$F$6,"Alert",IF(K424&gt;='admin BN40-100'!$G$6,"Danger","")))))</f>
        <v/>
      </c>
      <c r="O424" s="13" t="str">
        <f>IF(ISBLANK(L424),"",IF(L424&gt;'admin BN40-100'!$G$7,"Danger",IF(L424&gt;'admin BN40-100'!$F$7,"Alert",IF(L424&gt;='admin BN40-100'!$E$7,"Safe",""))))</f>
        <v/>
      </c>
      <c r="P424" s="14" t="str">
        <f>(IF(G424&gt;'admin BN40-100'!$C$23,'admin BN40-100'!$B$23,(IF(G424&gt;'admin BN40-100'!$C$22,'admin BN40-100'!$B$22,(IF(G424&gt;'admin BN40-100'!$C$21,'admin BN40-100'!$B$21,(IF(G424&gt;'admin BN40-100'!$C$20,'admin BN40-100'!$B$20,IF(G424&gt;'admin BN40-100'!$C$19,'admin BN40-100'!$B$19,"")))))))))</f>
        <v/>
      </c>
      <c r="Q424" s="14" t="str">
        <f t="shared" si="12"/>
        <v/>
      </c>
      <c r="R424" s="14">
        <f t="shared" si="13"/>
        <v>5</v>
      </c>
      <c r="S424" s="15" t="str">
        <f xml:space="preserve">
IF($R424&gt;0,"Fill in all required fields",
IF($I424&lt;40,"CLO not suitable for this sheet. Please check BN&lt;40 sheet",
IF($I424&gt;100,"CLO not suitable for this sheet. Please check BN &gt;100 sheet",
IF(ISERROR(VLOOKUP(Q424,'admin BN40-100'!J$6:M$89,4,FALSE)),"",VLOOKUP(Q424,'admin BN40-100'!J$6:M$89,4,FALSE)))))</f>
        <v>Fill in all required fields</v>
      </c>
    </row>
    <row r="425" spans="2:19" ht="15">
      <c r="B425" s="10">
        <v>420</v>
      </c>
      <c r="C425" s="41"/>
      <c r="D425" s="42"/>
      <c r="E425" s="42"/>
      <c r="F425" s="42"/>
      <c r="G425" s="42"/>
      <c r="H425" s="42"/>
      <c r="I425" s="42"/>
      <c r="J425" s="42"/>
      <c r="K425" s="42"/>
      <c r="L425" s="42"/>
      <c r="M425" s="11" t="str">
        <f>(IF(F425&gt;'admin BN40-100'!$C$41,'admin BN40-100'!$B$41,(IF(F425&gt;'admin BN40-100'!$C$40,'admin BN40-100'!$B$40,(IF(F425&gt;'admin BN40-100'!$C$39,'admin BN40-100'!$B$39,(IF(F425&gt;'admin BN40-100'!$C$38,'admin BN40-100'!$B$38,(IF(F425&gt;'admin BN40-100'!$C$37,'admin BN40-100'!$B$37,(IF(F425&gt;'admin BN40-100'!$C$36,'admin BN40-100'!$B$36,(IF(F425&gt;'admin BN40-100'!$C$35,'admin BN40-100'!$B$35,(IF(F425&gt;'admin BN40-100'!$C$34,'admin BN40-100'!$B$34,(IF(F425&gt;'admin BN40-100'!$C$33,'admin BN40-100'!$B$33,(IF(F425&gt;'admin BN40-100'!$C$32,'admin BN40-100'!$B$32,(IF(F425&gt;'admin BN40-100'!$C$31,'admin BN40-100'!$B$31,(IF(F425&gt;'admin BN40-100'!$C$30,'admin BN40-100'!$B$30,(IF(F425&gt;'admin BN40-100'!$C$29,'admin BN40-100'!$B$29,IF(F425="","",'admin BN40-100'!$B$28)))))))))))))))))))))))))))</f>
        <v/>
      </c>
      <c r="N425" s="12" t="str">
        <f>IF(ISBLANK(K425),"",IF(K425&gt;'admin BN40-100'!$D$6,"Trouble",IF(K425&gt;'admin BN40-100'!$E$6,"Safe",IF(K425&gt;'admin BN40-100'!$F$6,"Alert",IF(K425&gt;='admin BN40-100'!$G$6,"Danger","")))))</f>
        <v/>
      </c>
      <c r="O425" s="13" t="str">
        <f>IF(ISBLANK(L425),"",IF(L425&gt;'admin BN40-100'!$G$7,"Danger",IF(L425&gt;'admin BN40-100'!$F$7,"Alert",IF(L425&gt;='admin BN40-100'!$E$7,"Safe",""))))</f>
        <v/>
      </c>
      <c r="P425" s="14" t="str">
        <f>(IF(G425&gt;'admin BN40-100'!$C$23,'admin BN40-100'!$B$23,(IF(G425&gt;'admin BN40-100'!$C$22,'admin BN40-100'!$B$22,(IF(G425&gt;'admin BN40-100'!$C$21,'admin BN40-100'!$B$21,(IF(G425&gt;'admin BN40-100'!$C$20,'admin BN40-100'!$B$20,IF(G425&gt;'admin BN40-100'!$C$19,'admin BN40-100'!$B$19,"")))))))))</f>
        <v/>
      </c>
      <c r="Q425" s="14" t="str">
        <f t="shared" si="12"/>
        <v/>
      </c>
      <c r="R425" s="14">
        <f t="shared" si="13"/>
        <v>5</v>
      </c>
      <c r="S425" s="15" t="str">
        <f xml:space="preserve">
IF($R425&gt;0,"Fill in all required fields",
IF($I425&lt;40,"CLO not suitable for this sheet. Please check BN&lt;40 sheet",
IF($I425&gt;100,"CLO not suitable for this sheet. Please check BN &gt;100 sheet",
IF(ISERROR(VLOOKUP(Q425,'admin BN40-100'!J$6:M$89,4,FALSE)),"",VLOOKUP(Q425,'admin BN40-100'!J$6:M$89,4,FALSE)))))</f>
        <v>Fill in all required fields</v>
      </c>
    </row>
    <row r="426" spans="2:19" ht="15">
      <c r="B426" s="10">
        <v>421</v>
      </c>
      <c r="C426" s="41"/>
      <c r="D426" s="42"/>
      <c r="E426" s="42"/>
      <c r="F426" s="42"/>
      <c r="G426" s="42"/>
      <c r="H426" s="42"/>
      <c r="I426" s="42"/>
      <c r="J426" s="42"/>
      <c r="K426" s="42"/>
      <c r="L426" s="42"/>
      <c r="M426" s="11" t="str">
        <f>(IF(F426&gt;'admin BN40-100'!$C$41,'admin BN40-100'!$B$41,(IF(F426&gt;'admin BN40-100'!$C$40,'admin BN40-100'!$B$40,(IF(F426&gt;'admin BN40-100'!$C$39,'admin BN40-100'!$B$39,(IF(F426&gt;'admin BN40-100'!$C$38,'admin BN40-100'!$B$38,(IF(F426&gt;'admin BN40-100'!$C$37,'admin BN40-100'!$B$37,(IF(F426&gt;'admin BN40-100'!$C$36,'admin BN40-100'!$B$36,(IF(F426&gt;'admin BN40-100'!$C$35,'admin BN40-100'!$B$35,(IF(F426&gt;'admin BN40-100'!$C$34,'admin BN40-100'!$B$34,(IF(F426&gt;'admin BN40-100'!$C$33,'admin BN40-100'!$B$33,(IF(F426&gt;'admin BN40-100'!$C$32,'admin BN40-100'!$B$32,(IF(F426&gt;'admin BN40-100'!$C$31,'admin BN40-100'!$B$31,(IF(F426&gt;'admin BN40-100'!$C$30,'admin BN40-100'!$B$30,(IF(F426&gt;'admin BN40-100'!$C$29,'admin BN40-100'!$B$29,IF(F426="","",'admin BN40-100'!$B$28)))))))))))))))))))))))))))</f>
        <v/>
      </c>
      <c r="N426" s="12" t="str">
        <f>IF(ISBLANK(K426),"",IF(K426&gt;'admin BN40-100'!$D$6,"Trouble",IF(K426&gt;'admin BN40-100'!$E$6,"Safe",IF(K426&gt;'admin BN40-100'!$F$6,"Alert",IF(K426&gt;='admin BN40-100'!$G$6,"Danger","")))))</f>
        <v/>
      </c>
      <c r="O426" s="13" t="str">
        <f>IF(ISBLANK(L426),"",IF(L426&gt;'admin BN40-100'!$G$7,"Danger",IF(L426&gt;'admin BN40-100'!$F$7,"Alert",IF(L426&gt;='admin BN40-100'!$E$7,"Safe",""))))</f>
        <v/>
      </c>
      <c r="P426" s="14" t="str">
        <f>(IF(G426&gt;'admin BN40-100'!$C$23,'admin BN40-100'!$B$23,(IF(G426&gt;'admin BN40-100'!$C$22,'admin BN40-100'!$B$22,(IF(G426&gt;'admin BN40-100'!$C$21,'admin BN40-100'!$B$21,(IF(G426&gt;'admin BN40-100'!$C$20,'admin BN40-100'!$B$20,IF(G426&gt;'admin BN40-100'!$C$19,'admin BN40-100'!$B$19,"")))))))))</f>
        <v/>
      </c>
      <c r="Q426" s="14" t="str">
        <f t="shared" si="12"/>
        <v/>
      </c>
      <c r="R426" s="14">
        <f t="shared" si="13"/>
        <v>5</v>
      </c>
      <c r="S426" s="15" t="str">
        <f xml:space="preserve">
IF($R426&gt;0,"Fill in all required fields",
IF($I426&lt;40,"CLO not suitable for this sheet. Please check BN&lt;40 sheet",
IF($I426&gt;100,"CLO not suitable for this sheet. Please check BN &gt;100 sheet",
IF(ISERROR(VLOOKUP(Q426,'admin BN40-100'!J$6:M$89,4,FALSE)),"",VLOOKUP(Q426,'admin BN40-100'!J$6:M$89,4,FALSE)))))</f>
        <v>Fill in all required fields</v>
      </c>
    </row>
    <row r="427" spans="2:19" ht="15">
      <c r="B427" s="10">
        <v>422</v>
      </c>
      <c r="C427" s="41"/>
      <c r="D427" s="42"/>
      <c r="E427" s="42"/>
      <c r="F427" s="42"/>
      <c r="G427" s="42"/>
      <c r="H427" s="42"/>
      <c r="I427" s="42"/>
      <c r="J427" s="42"/>
      <c r="K427" s="42"/>
      <c r="L427" s="42"/>
      <c r="M427" s="11" t="str">
        <f>(IF(F427&gt;'admin BN40-100'!$C$41,'admin BN40-100'!$B$41,(IF(F427&gt;'admin BN40-100'!$C$40,'admin BN40-100'!$B$40,(IF(F427&gt;'admin BN40-100'!$C$39,'admin BN40-100'!$B$39,(IF(F427&gt;'admin BN40-100'!$C$38,'admin BN40-100'!$B$38,(IF(F427&gt;'admin BN40-100'!$C$37,'admin BN40-100'!$B$37,(IF(F427&gt;'admin BN40-100'!$C$36,'admin BN40-100'!$B$36,(IF(F427&gt;'admin BN40-100'!$C$35,'admin BN40-100'!$B$35,(IF(F427&gt;'admin BN40-100'!$C$34,'admin BN40-100'!$B$34,(IF(F427&gt;'admin BN40-100'!$C$33,'admin BN40-100'!$B$33,(IF(F427&gt;'admin BN40-100'!$C$32,'admin BN40-100'!$B$32,(IF(F427&gt;'admin BN40-100'!$C$31,'admin BN40-100'!$B$31,(IF(F427&gt;'admin BN40-100'!$C$30,'admin BN40-100'!$B$30,(IF(F427&gt;'admin BN40-100'!$C$29,'admin BN40-100'!$B$29,IF(F427="","",'admin BN40-100'!$B$28)))))))))))))))))))))))))))</f>
        <v/>
      </c>
      <c r="N427" s="12" t="str">
        <f>IF(ISBLANK(K427),"",IF(K427&gt;'admin BN40-100'!$D$6,"Trouble",IF(K427&gt;'admin BN40-100'!$E$6,"Safe",IF(K427&gt;'admin BN40-100'!$F$6,"Alert",IF(K427&gt;='admin BN40-100'!$G$6,"Danger","")))))</f>
        <v/>
      </c>
      <c r="O427" s="13" t="str">
        <f>IF(ISBLANK(L427),"",IF(L427&gt;'admin BN40-100'!$G$7,"Danger",IF(L427&gt;'admin BN40-100'!$F$7,"Alert",IF(L427&gt;='admin BN40-100'!$E$7,"Safe",""))))</f>
        <v/>
      </c>
      <c r="P427" s="14" t="str">
        <f>(IF(G427&gt;'admin BN40-100'!$C$23,'admin BN40-100'!$B$23,(IF(G427&gt;'admin BN40-100'!$C$22,'admin BN40-100'!$B$22,(IF(G427&gt;'admin BN40-100'!$C$21,'admin BN40-100'!$B$21,(IF(G427&gt;'admin BN40-100'!$C$20,'admin BN40-100'!$B$20,IF(G427&gt;'admin BN40-100'!$C$19,'admin BN40-100'!$B$19,"")))))))))</f>
        <v/>
      </c>
      <c r="Q427" s="14" t="str">
        <f t="shared" si="12"/>
        <v/>
      </c>
      <c r="R427" s="14">
        <f t="shared" si="13"/>
        <v>5</v>
      </c>
      <c r="S427" s="15" t="str">
        <f xml:space="preserve">
IF($R427&gt;0,"Fill in all required fields",
IF($I427&lt;40,"CLO not suitable for this sheet. Please check BN&lt;40 sheet",
IF($I427&gt;100,"CLO not suitable for this sheet. Please check BN &gt;100 sheet",
IF(ISERROR(VLOOKUP(Q427,'admin BN40-100'!J$6:M$89,4,FALSE)),"",VLOOKUP(Q427,'admin BN40-100'!J$6:M$89,4,FALSE)))))</f>
        <v>Fill in all required fields</v>
      </c>
    </row>
    <row r="428" spans="2:19" ht="15">
      <c r="B428" s="10">
        <v>423</v>
      </c>
      <c r="C428" s="41"/>
      <c r="D428" s="42"/>
      <c r="E428" s="42"/>
      <c r="F428" s="42"/>
      <c r="G428" s="42"/>
      <c r="H428" s="42"/>
      <c r="I428" s="42"/>
      <c r="J428" s="42"/>
      <c r="K428" s="42"/>
      <c r="L428" s="42"/>
      <c r="M428" s="11" t="str">
        <f>(IF(F428&gt;'admin BN40-100'!$C$41,'admin BN40-100'!$B$41,(IF(F428&gt;'admin BN40-100'!$C$40,'admin BN40-100'!$B$40,(IF(F428&gt;'admin BN40-100'!$C$39,'admin BN40-100'!$B$39,(IF(F428&gt;'admin BN40-100'!$C$38,'admin BN40-100'!$B$38,(IF(F428&gt;'admin BN40-100'!$C$37,'admin BN40-100'!$B$37,(IF(F428&gt;'admin BN40-100'!$C$36,'admin BN40-100'!$B$36,(IF(F428&gt;'admin BN40-100'!$C$35,'admin BN40-100'!$B$35,(IF(F428&gt;'admin BN40-100'!$C$34,'admin BN40-100'!$B$34,(IF(F428&gt;'admin BN40-100'!$C$33,'admin BN40-100'!$B$33,(IF(F428&gt;'admin BN40-100'!$C$32,'admin BN40-100'!$B$32,(IF(F428&gt;'admin BN40-100'!$C$31,'admin BN40-100'!$B$31,(IF(F428&gt;'admin BN40-100'!$C$30,'admin BN40-100'!$B$30,(IF(F428&gt;'admin BN40-100'!$C$29,'admin BN40-100'!$B$29,IF(F428="","",'admin BN40-100'!$B$28)))))))))))))))))))))))))))</f>
        <v/>
      </c>
      <c r="N428" s="12" t="str">
        <f>IF(ISBLANK(K428),"",IF(K428&gt;'admin BN40-100'!$D$6,"Trouble",IF(K428&gt;'admin BN40-100'!$E$6,"Safe",IF(K428&gt;'admin BN40-100'!$F$6,"Alert",IF(K428&gt;='admin BN40-100'!$G$6,"Danger","")))))</f>
        <v/>
      </c>
      <c r="O428" s="13" t="str">
        <f>IF(ISBLANK(L428),"",IF(L428&gt;'admin BN40-100'!$G$7,"Danger",IF(L428&gt;'admin BN40-100'!$F$7,"Alert",IF(L428&gt;='admin BN40-100'!$E$7,"Safe",""))))</f>
        <v/>
      </c>
      <c r="P428" s="14" t="str">
        <f>(IF(G428&gt;'admin BN40-100'!$C$23,'admin BN40-100'!$B$23,(IF(G428&gt;'admin BN40-100'!$C$22,'admin BN40-100'!$B$22,(IF(G428&gt;'admin BN40-100'!$C$21,'admin BN40-100'!$B$21,(IF(G428&gt;'admin BN40-100'!$C$20,'admin BN40-100'!$B$20,IF(G428&gt;'admin BN40-100'!$C$19,'admin BN40-100'!$B$19,"")))))))))</f>
        <v/>
      </c>
      <c r="Q428" s="14" t="str">
        <f t="shared" si="12"/>
        <v/>
      </c>
      <c r="R428" s="14">
        <f t="shared" si="13"/>
        <v>5</v>
      </c>
      <c r="S428" s="15" t="str">
        <f xml:space="preserve">
IF($R428&gt;0,"Fill in all required fields",
IF($I428&lt;40,"CLO not suitable for this sheet. Please check BN&lt;40 sheet",
IF($I428&gt;100,"CLO not suitable for this sheet. Please check BN &gt;100 sheet",
IF(ISERROR(VLOOKUP(Q428,'admin BN40-100'!J$6:M$89,4,FALSE)),"",VLOOKUP(Q428,'admin BN40-100'!J$6:M$89,4,FALSE)))))</f>
        <v>Fill in all required fields</v>
      </c>
    </row>
    <row r="429" spans="2:19" ht="15">
      <c r="B429" s="10">
        <v>424</v>
      </c>
      <c r="C429" s="41"/>
      <c r="D429" s="42"/>
      <c r="E429" s="42"/>
      <c r="F429" s="42"/>
      <c r="G429" s="42"/>
      <c r="H429" s="42"/>
      <c r="I429" s="42"/>
      <c r="J429" s="42"/>
      <c r="K429" s="42"/>
      <c r="L429" s="42"/>
      <c r="M429" s="11" t="str">
        <f>(IF(F429&gt;'admin BN40-100'!$C$41,'admin BN40-100'!$B$41,(IF(F429&gt;'admin BN40-100'!$C$40,'admin BN40-100'!$B$40,(IF(F429&gt;'admin BN40-100'!$C$39,'admin BN40-100'!$B$39,(IF(F429&gt;'admin BN40-100'!$C$38,'admin BN40-100'!$B$38,(IF(F429&gt;'admin BN40-100'!$C$37,'admin BN40-100'!$B$37,(IF(F429&gt;'admin BN40-100'!$C$36,'admin BN40-100'!$B$36,(IF(F429&gt;'admin BN40-100'!$C$35,'admin BN40-100'!$B$35,(IF(F429&gt;'admin BN40-100'!$C$34,'admin BN40-100'!$B$34,(IF(F429&gt;'admin BN40-100'!$C$33,'admin BN40-100'!$B$33,(IF(F429&gt;'admin BN40-100'!$C$32,'admin BN40-100'!$B$32,(IF(F429&gt;'admin BN40-100'!$C$31,'admin BN40-100'!$B$31,(IF(F429&gt;'admin BN40-100'!$C$30,'admin BN40-100'!$B$30,(IF(F429&gt;'admin BN40-100'!$C$29,'admin BN40-100'!$B$29,IF(F429="","",'admin BN40-100'!$B$28)))))))))))))))))))))))))))</f>
        <v/>
      </c>
      <c r="N429" s="12" t="str">
        <f>IF(ISBLANK(K429),"",IF(K429&gt;'admin BN40-100'!$D$6,"Trouble",IF(K429&gt;'admin BN40-100'!$E$6,"Safe",IF(K429&gt;'admin BN40-100'!$F$6,"Alert",IF(K429&gt;='admin BN40-100'!$G$6,"Danger","")))))</f>
        <v/>
      </c>
      <c r="O429" s="13" t="str">
        <f>IF(ISBLANK(L429),"",IF(L429&gt;'admin BN40-100'!$G$7,"Danger",IF(L429&gt;'admin BN40-100'!$F$7,"Alert",IF(L429&gt;='admin BN40-100'!$E$7,"Safe",""))))</f>
        <v/>
      </c>
      <c r="P429" s="14" t="str">
        <f>(IF(G429&gt;'admin BN40-100'!$C$23,'admin BN40-100'!$B$23,(IF(G429&gt;'admin BN40-100'!$C$22,'admin BN40-100'!$B$22,(IF(G429&gt;'admin BN40-100'!$C$21,'admin BN40-100'!$B$21,(IF(G429&gt;'admin BN40-100'!$C$20,'admin BN40-100'!$B$20,IF(G429&gt;'admin BN40-100'!$C$19,'admin BN40-100'!$B$19,"")))))))))</f>
        <v/>
      </c>
      <c r="Q429" s="14" t="str">
        <f t="shared" si="12"/>
        <v/>
      </c>
      <c r="R429" s="14">
        <f t="shared" si="13"/>
        <v>5</v>
      </c>
      <c r="S429" s="15" t="str">
        <f xml:space="preserve">
IF($R429&gt;0,"Fill in all required fields",
IF($I429&lt;40,"CLO not suitable for this sheet. Please check BN&lt;40 sheet",
IF($I429&gt;100,"CLO not suitable for this sheet. Please check BN &gt;100 sheet",
IF(ISERROR(VLOOKUP(Q429,'admin BN40-100'!J$6:M$89,4,FALSE)),"",VLOOKUP(Q429,'admin BN40-100'!J$6:M$89,4,FALSE)))))</f>
        <v>Fill in all required fields</v>
      </c>
    </row>
    <row r="430" spans="2:19" ht="15">
      <c r="B430" s="10">
        <v>425</v>
      </c>
      <c r="C430" s="41"/>
      <c r="D430" s="42"/>
      <c r="E430" s="42"/>
      <c r="F430" s="42"/>
      <c r="G430" s="42"/>
      <c r="H430" s="42"/>
      <c r="I430" s="42"/>
      <c r="J430" s="42"/>
      <c r="K430" s="42"/>
      <c r="L430" s="42"/>
      <c r="M430" s="11" t="str">
        <f>(IF(F430&gt;'admin BN40-100'!$C$41,'admin BN40-100'!$B$41,(IF(F430&gt;'admin BN40-100'!$C$40,'admin BN40-100'!$B$40,(IF(F430&gt;'admin BN40-100'!$C$39,'admin BN40-100'!$B$39,(IF(F430&gt;'admin BN40-100'!$C$38,'admin BN40-100'!$B$38,(IF(F430&gt;'admin BN40-100'!$C$37,'admin BN40-100'!$B$37,(IF(F430&gt;'admin BN40-100'!$C$36,'admin BN40-100'!$B$36,(IF(F430&gt;'admin BN40-100'!$C$35,'admin BN40-100'!$B$35,(IF(F430&gt;'admin BN40-100'!$C$34,'admin BN40-100'!$B$34,(IF(F430&gt;'admin BN40-100'!$C$33,'admin BN40-100'!$B$33,(IF(F430&gt;'admin BN40-100'!$C$32,'admin BN40-100'!$B$32,(IF(F430&gt;'admin BN40-100'!$C$31,'admin BN40-100'!$B$31,(IF(F430&gt;'admin BN40-100'!$C$30,'admin BN40-100'!$B$30,(IF(F430&gt;'admin BN40-100'!$C$29,'admin BN40-100'!$B$29,IF(F430="","",'admin BN40-100'!$B$28)))))))))))))))))))))))))))</f>
        <v/>
      </c>
      <c r="N430" s="12" t="str">
        <f>IF(ISBLANK(K430),"",IF(K430&gt;'admin BN40-100'!$D$6,"Trouble",IF(K430&gt;'admin BN40-100'!$E$6,"Safe",IF(K430&gt;'admin BN40-100'!$F$6,"Alert",IF(K430&gt;='admin BN40-100'!$G$6,"Danger","")))))</f>
        <v/>
      </c>
      <c r="O430" s="13" t="str">
        <f>IF(ISBLANK(L430),"",IF(L430&gt;'admin BN40-100'!$G$7,"Danger",IF(L430&gt;'admin BN40-100'!$F$7,"Alert",IF(L430&gt;='admin BN40-100'!$E$7,"Safe",""))))</f>
        <v/>
      </c>
      <c r="P430" s="14" t="str">
        <f>(IF(G430&gt;'admin BN40-100'!$C$23,'admin BN40-100'!$B$23,(IF(G430&gt;'admin BN40-100'!$C$22,'admin BN40-100'!$B$22,(IF(G430&gt;'admin BN40-100'!$C$21,'admin BN40-100'!$B$21,(IF(G430&gt;'admin BN40-100'!$C$20,'admin BN40-100'!$B$20,IF(G430&gt;'admin BN40-100'!$C$19,'admin BN40-100'!$B$19,"")))))))))</f>
        <v/>
      </c>
      <c r="Q430" s="14" t="str">
        <f t="shared" si="12"/>
        <v/>
      </c>
      <c r="R430" s="14">
        <f t="shared" si="13"/>
        <v>5</v>
      </c>
      <c r="S430" s="15" t="str">
        <f xml:space="preserve">
IF($R430&gt;0,"Fill in all required fields",
IF($I430&lt;40,"CLO not suitable for this sheet. Please check BN&lt;40 sheet",
IF($I430&gt;100,"CLO not suitable for this sheet. Please check BN &gt;100 sheet",
IF(ISERROR(VLOOKUP(Q430,'admin BN40-100'!J$6:M$89,4,FALSE)),"",VLOOKUP(Q430,'admin BN40-100'!J$6:M$89,4,FALSE)))))</f>
        <v>Fill in all required fields</v>
      </c>
    </row>
    <row r="431" spans="2:19" ht="15">
      <c r="B431" s="10">
        <v>426</v>
      </c>
      <c r="C431" s="41"/>
      <c r="D431" s="42"/>
      <c r="E431" s="42"/>
      <c r="F431" s="42"/>
      <c r="G431" s="42"/>
      <c r="H431" s="42"/>
      <c r="I431" s="42"/>
      <c r="J431" s="42"/>
      <c r="K431" s="42"/>
      <c r="L431" s="42"/>
      <c r="M431" s="11" t="str">
        <f>(IF(F431&gt;'admin BN40-100'!$C$41,'admin BN40-100'!$B$41,(IF(F431&gt;'admin BN40-100'!$C$40,'admin BN40-100'!$B$40,(IF(F431&gt;'admin BN40-100'!$C$39,'admin BN40-100'!$B$39,(IF(F431&gt;'admin BN40-100'!$C$38,'admin BN40-100'!$B$38,(IF(F431&gt;'admin BN40-100'!$C$37,'admin BN40-100'!$B$37,(IF(F431&gt;'admin BN40-100'!$C$36,'admin BN40-100'!$B$36,(IF(F431&gt;'admin BN40-100'!$C$35,'admin BN40-100'!$B$35,(IF(F431&gt;'admin BN40-100'!$C$34,'admin BN40-100'!$B$34,(IF(F431&gt;'admin BN40-100'!$C$33,'admin BN40-100'!$B$33,(IF(F431&gt;'admin BN40-100'!$C$32,'admin BN40-100'!$B$32,(IF(F431&gt;'admin BN40-100'!$C$31,'admin BN40-100'!$B$31,(IF(F431&gt;'admin BN40-100'!$C$30,'admin BN40-100'!$B$30,(IF(F431&gt;'admin BN40-100'!$C$29,'admin BN40-100'!$B$29,IF(F431="","",'admin BN40-100'!$B$28)))))))))))))))))))))))))))</f>
        <v/>
      </c>
      <c r="N431" s="12" t="str">
        <f>IF(ISBLANK(K431),"",IF(K431&gt;'admin BN40-100'!$D$6,"Trouble",IF(K431&gt;'admin BN40-100'!$E$6,"Safe",IF(K431&gt;'admin BN40-100'!$F$6,"Alert",IF(K431&gt;='admin BN40-100'!$G$6,"Danger","")))))</f>
        <v/>
      </c>
      <c r="O431" s="13" t="str">
        <f>IF(ISBLANK(L431),"",IF(L431&gt;'admin BN40-100'!$G$7,"Danger",IF(L431&gt;'admin BN40-100'!$F$7,"Alert",IF(L431&gt;='admin BN40-100'!$E$7,"Safe",""))))</f>
        <v/>
      </c>
      <c r="P431" s="14" t="str">
        <f>(IF(G431&gt;'admin BN40-100'!$C$23,'admin BN40-100'!$B$23,(IF(G431&gt;'admin BN40-100'!$C$22,'admin BN40-100'!$B$22,(IF(G431&gt;'admin BN40-100'!$C$21,'admin BN40-100'!$B$21,(IF(G431&gt;'admin BN40-100'!$C$20,'admin BN40-100'!$B$20,IF(G431&gt;'admin BN40-100'!$C$19,'admin BN40-100'!$B$19,"")))))))))</f>
        <v/>
      </c>
      <c r="Q431" s="14" t="str">
        <f t="shared" si="12"/>
        <v/>
      </c>
      <c r="R431" s="14">
        <f t="shared" si="13"/>
        <v>5</v>
      </c>
      <c r="S431" s="15" t="str">
        <f xml:space="preserve">
IF($R431&gt;0,"Fill in all required fields",
IF($I431&lt;40,"CLO not suitable for this sheet. Please check BN&lt;40 sheet",
IF($I431&gt;100,"CLO not suitable for this sheet. Please check BN &gt;100 sheet",
IF(ISERROR(VLOOKUP(Q431,'admin BN40-100'!J$6:M$89,4,FALSE)),"",VLOOKUP(Q431,'admin BN40-100'!J$6:M$89,4,FALSE)))))</f>
        <v>Fill in all required fields</v>
      </c>
    </row>
    <row r="432" spans="2:19" ht="15">
      <c r="B432" s="10">
        <v>427</v>
      </c>
      <c r="C432" s="41"/>
      <c r="D432" s="42"/>
      <c r="E432" s="42"/>
      <c r="F432" s="42"/>
      <c r="G432" s="42"/>
      <c r="H432" s="42"/>
      <c r="I432" s="42"/>
      <c r="J432" s="42"/>
      <c r="K432" s="42"/>
      <c r="L432" s="42"/>
      <c r="M432" s="11" t="str">
        <f>(IF(F432&gt;'admin BN40-100'!$C$41,'admin BN40-100'!$B$41,(IF(F432&gt;'admin BN40-100'!$C$40,'admin BN40-100'!$B$40,(IF(F432&gt;'admin BN40-100'!$C$39,'admin BN40-100'!$B$39,(IF(F432&gt;'admin BN40-100'!$C$38,'admin BN40-100'!$B$38,(IF(F432&gt;'admin BN40-100'!$C$37,'admin BN40-100'!$B$37,(IF(F432&gt;'admin BN40-100'!$C$36,'admin BN40-100'!$B$36,(IF(F432&gt;'admin BN40-100'!$C$35,'admin BN40-100'!$B$35,(IF(F432&gt;'admin BN40-100'!$C$34,'admin BN40-100'!$B$34,(IF(F432&gt;'admin BN40-100'!$C$33,'admin BN40-100'!$B$33,(IF(F432&gt;'admin BN40-100'!$C$32,'admin BN40-100'!$B$32,(IF(F432&gt;'admin BN40-100'!$C$31,'admin BN40-100'!$B$31,(IF(F432&gt;'admin BN40-100'!$C$30,'admin BN40-100'!$B$30,(IF(F432&gt;'admin BN40-100'!$C$29,'admin BN40-100'!$B$29,IF(F432="","",'admin BN40-100'!$B$28)))))))))))))))))))))))))))</f>
        <v/>
      </c>
      <c r="N432" s="12" t="str">
        <f>IF(ISBLANK(K432),"",IF(K432&gt;'admin BN40-100'!$D$6,"Trouble",IF(K432&gt;'admin BN40-100'!$E$6,"Safe",IF(K432&gt;'admin BN40-100'!$F$6,"Alert",IF(K432&gt;='admin BN40-100'!$G$6,"Danger","")))))</f>
        <v/>
      </c>
      <c r="O432" s="13" t="str">
        <f>IF(ISBLANK(L432),"",IF(L432&gt;'admin BN40-100'!$G$7,"Danger",IF(L432&gt;'admin BN40-100'!$F$7,"Alert",IF(L432&gt;='admin BN40-100'!$E$7,"Safe",""))))</f>
        <v/>
      </c>
      <c r="P432" s="14" t="str">
        <f>(IF(G432&gt;'admin BN40-100'!$C$23,'admin BN40-100'!$B$23,(IF(G432&gt;'admin BN40-100'!$C$22,'admin BN40-100'!$B$22,(IF(G432&gt;'admin BN40-100'!$C$21,'admin BN40-100'!$B$21,(IF(G432&gt;'admin BN40-100'!$C$20,'admin BN40-100'!$B$20,IF(G432&gt;'admin BN40-100'!$C$19,'admin BN40-100'!$B$19,"")))))))))</f>
        <v/>
      </c>
      <c r="Q432" s="14" t="str">
        <f t="shared" si="12"/>
        <v/>
      </c>
      <c r="R432" s="14">
        <f t="shared" si="13"/>
        <v>5</v>
      </c>
      <c r="S432" s="15" t="str">
        <f xml:space="preserve">
IF($R432&gt;0,"Fill in all required fields",
IF($I432&lt;40,"CLO not suitable for this sheet. Please check BN&lt;40 sheet",
IF($I432&gt;100,"CLO not suitable for this sheet. Please check BN &gt;100 sheet",
IF(ISERROR(VLOOKUP(Q432,'admin BN40-100'!J$6:M$89,4,FALSE)),"",VLOOKUP(Q432,'admin BN40-100'!J$6:M$89,4,FALSE)))))</f>
        <v>Fill in all required fields</v>
      </c>
    </row>
    <row r="433" spans="2:19" ht="15">
      <c r="B433" s="10">
        <v>428</v>
      </c>
      <c r="C433" s="41"/>
      <c r="D433" s="42"/>
      <c r="E433" s="42"/>
      <c r="F433" s="42"/>
      <c r="G433" s="42"/>
      <c r="H433" s="42"/>
      <c r="I433" s="42"/>
      <c r="J433" s="42"/>
      <c r="K433" s="42"/>
      <c r="L433" s="42"/>
      <c r="M433" s="11" t="str">
        <f>(IF(F433&gt;'admin BN40-100'!$C$41,'admin BN40-100'!$B$41,(IF(F433&gt;'admin BN40-100'!$C$40,'admin BN40-100'!$B$40,(IF(F433&gt;'admin BN40-100'!$C$39,'admin BN40-100'!$B$39,(IF(F433&gt;'admin BN40-100'!$C$38,'admin BN40-100'!$B$38,(IF(F433&gt;'admin BN40-100'!$C$37,'admin BN40-100'!$B$37,(IF(F433&gt;'admin BN40-100'!$C$36,'admin BN40-100'!$B$36,(IF(F433&gt;'admin BN40-100'!$C$35,'admin BN40-100'!$B$35,(IF(F433&gt;'admin BN40-100'!$C$34,'admin BN40-100'!$B$34,(IF(F433&gt;'admin BN40-100'!$C$33,'admin BN40-100'!$B$33,(IF(F433&gt;'admin BN40-100'!$C$32,'admin BN40-100'!$B$32,(IF(F433&gt;'admin BN40-100'!$C$31,'admin BN40-100'!$B$31,(IF(F433&gt;'admin BN40-100'!$C$30,'admin BN40-100'!$B$30,(IF(F433&gt;'admin BN40-100'!$C$29,'admin BN40-100'!$B$29,IF(F433="","",'admin BN40-100'!$B$28)))))))))))))))))))))))))))</f>
        <v/>
      </c>
      <c r="N433" s="12" t="str">
        <f>IF(ISBLANK(K433),"",IF(K433&gt;'admin BN40-100'!$D$6,"Trouble",IF(K433&gt;'admin BN40-100'!$E$6,"Safe",IF(K433&gt;'admin BN40-100'!$F$6,"Alert",IF(K433&gt;='admin BN40-100'!$G$6,"Danger","")))))</f>
        <v/>
      </c>
      <c r="O433" s="13" t="str">
        <f>IF(ISBLANK(L433),"",IF(L433&gt;'admin BN40-100'!$G$7,"Danger",IF(L433&gt;'admin BN40-100'!$F$7,"Alert",IF(L433&gt;='admin BN40-100'!$E$7,"Safe",""))))</f>
        <v/>
      </c>
      <c r="P433" s="14" t="str">
        <f>(IF(G433&gt;'admin BN40-100'!$C$23,'admin BN40-100'!$B$23,(IF(G433&gt;'admin BN40-100'!$C$22,'admin BN40-100'!$B$22,(IF(G433&gt;'admin BN40-100'!$C$21,'admin BN40-100'!$B$21,(IF(G433&gt;'admin BN40-100'!$C$20,'admin BN40-100'!$B$20,IF(G433&gt;'admin BN40-100'!$C$19,'admin BN40-100'!$B$19,"")))))))))</f>
        <v/>
      </c>
      <c r="Q433" s="14" t="str">
        <f t="shared" si="12"/>
        <v/>
      </c>
      <c r="R433" s="14">
        <f t="shared" si="13"/>
        <v>5</v>
      </c>
      <c r="S433" s="15" t="str">
        <f xml:space="preserve">
IF($R433&gt;0,"Fill in all required fields",
IF($I433&lt;40,"CLO not suitable for this sheet. Please check BN&lt;40 sheet",
IF($I433&gt;100,"CLO not suitable for this sheet. Please check BN &gt;100 sheet",
IF(ISERROR(VLOOKUP(Q433,'admin BN40-100'!J$6:M$89,4,FALSE)),"",VLOOKUP(Q433,'admin BN40-100'!J$6:M$89,4,FALSE)))))</f>
        <v>Fill in all required fields</v>
      </c>
    </row>
    <row r="434" spans="2:19" ht="15">
      <c r="B434" s="10">
        <v>429</v>
      </c>
      <c r="C434" s="41"/>
      <c r="D434" s="42"/>
      <c r="E434" s="42"/>
      <c r="F434" s="42"/>
      <c r="G434" s="42"/>
      <c r="H434" s="42"/>
      <c r="I434" s="42"/>
      <c r="J434" s="42"/>
      <c r="K434" s="42"/>
      <c r="L434" s="42"/>
      <c r="M434" s="11" t="str">
        <f>(IF(F434&gt;'admin BN40-100'!$C$41,'admin BN40-100'!$B$41,(IF(F434&gt;'admin BN40-100'!$C$40,'admin BN40-100'!$B$40,(IF(F434&gt;'admin BN40-100'!$C$39,'admin BN40-100'!$B$39,(IF(F434&gt;'admin BN40-100'!$C$38,'admin BN40-100'!$B$38,(IF(F434&gt;'admin BN40-100'!$C$37,'admin BN40-100'!$B$37,(IF(F434&gt;'admin BN40-100'!$C$36,'admin BN40-100'!$B$36,(IF(F434&gt;'admin BN40-100'!$C$35,'admin BN40-100'!$B$35,(IF(F434&gt;'admin BN40-100'!$C$34,'admin BN40-100'!$B$34,(IF(F434&gt;'admin BN40-100'!$C$33,'admin BN40-100'!$B$33,(IF(F434&gt;'admin BN40-100'!$C$32,'admin BN40-100'!$B$32,(IF(F434&gt;'admin BN40-100'!$C$31,'admin BN40-100'!$B$31,(IF(F434&gt;'admin BN40-100'!$C$30,'admin BN40-100'!$B$30,(IF(F434&gt;'admin BN40-100'!$C$29,'admin BN40-100'!$B$29,IF(F434="","",'admin BN40-100'!$B$28)))))))))))))))))))))))))))</f>
        <v/>
      </c>
      <c r="N434" s="12" t="str">
        <f>IF(ISBLANK(K434),"",IF(K434&gt;'admin BN40-100'!$D$6,"Trouble",IF(K434&gt;'admin BN40-100'!$E$6,"Safe",IF(K434&gt;'admin BN40-100'!$F$6,"Alert",IF(K434&gt;='admin BN40-100'!$G$6,"Danger","")))))</f>
        <v/>
      </c>
      <c r="O434" s="13" t="str">
        <f>IF(ISBLANK(L434),"",IF(L434&gt;'admin BN40-100'!$G$7,"Danger",IF(L434&gt;'admin BN40-100'!$F$7,"Alert",IF(L434&gt;='admin BN40-100'!$E$7,"Safe",""))))</f>
        <v/>
      </c>
      <c r="P434" s="14" t="str">
        <f>(IF(G434&gt;'admin BN40-100'!$C$23,'admin BN40-100'!$B$23,(IF(G434&gt;'admin BN40-100'!$C$22,'admin BN40-100'!$B$22,(IF(G434&gt;'admin BN40-100'!$C$21,'admin BN40-100'!$B$21,(IF(G434&gt;'admin BN40-100'!$C$20,'admin BN40-100'!$B$20,IF(G434&gt;'admin BN40-100'!$C$19,'admin BN40-100'!$B$19,"")))))))))</f>
        <v/>
      </c>
      <c r="Q434" s="14" t="str">
        <f t="shared" si="12"/>
        <v/>
      </c>
      <c r="R434" s="14">
        <f t="shared" si="13"/>
        <v>5</v>
      </c>
      <c r="S434" s="15" t="str">
        <f xml:space="preserve">
IF($R434&gt;0,"Fill in all required fields",
IF($I434&lt;40,"CLO not suitable for this sheet. Please check BN&lt;40 sheet",
IF($I434&gt;100,"CLO not suitable for this sheet. Please check BN &gt;100 sheet",
IF(ISERROR(VLOOKUP(Q434,'admin BN40-100'!J$6:M$89,4,FALSE)),"",VLOOKUP(Q434,'admin BN40-100'!J$6:M$89,4,FALSE)))))</f>
        <v>Fill in all required fields</v>
      </c>
    </row>
    <row r="435" spans="2:19" ht="15">
      <c r="B435" s="10">
        <v>430</v>
      </c>
      <c r="C435" s="41"/>
      <c r="D435" s="42"/>
      <c r="E435" s="42"/>
      <c r="F435" s="42"/>
      <c r="G435" s="42"/>
      <c r="H435" s="42"/>
      <c r="I435" s="42"/>
      <c r="J435" s="42"/>
      <c r="K435" s="42"/>
      <c r="L435" s="42"/>
      <c r="M435" s="11" t="str">
        <f>(IF(F435&gt;'admin BN40-100'!$C$41,'admin BN40-100'!$B$41,(IF(F435&gt;'admin BN40-100'!$C$40,'admin BN40-100'!$B$40,(IF(F435&gt;'admin BN40-100'!$C$39,'admin BN40-100'!$B$39,(IF(F435&gt;'admin BN40-100'!$C$38,'admin BN40-100'!$B$38,(IF(F435&gt;'admin BN40-100'!$C$37,'admin BN40-100'!$B$37,(IF(F435&gt;'admin BN40-100'!$C$36,'admin BN40-100'!$B$36,(IF(F435&gt;'admin BN40-100'!$C$35,'admin BN40-100'!$B$35,(IF(F435&gt;'admin BN40-100'!$C$34,'admin BN40-100'!$B$34,(IF(F435&gt;'admin BN40-100'!$C$33,'admin BN40-100'!$B$33,(IF(F435&gt;'admin BN40-100'!$C$32,'admin BN40-100'!$B$32,(IF(F435&gt;'admin BN40-100'!$C$31,'admin BN40-100'!$B$31,(IF(F435&gt;'admin BN40-100'!$C$30,'admin BN40-100'!$B$30,(IF(F435&gt;'admin BN40-100'!$C$29,'admin BN40-100'!$B$29,IF(F435="","",'admin BN40-100'!$B$28)))))))))))))))))))))))))))</f>
        <v/>
      </c>
      <c r="N435" s="12" t="str">
        <f>IF(ISBLANK(K435),"",IF(K435&gt;'admin BN40-100'!$D$6,"Trouble",IF(K435&gt;'admin BN40-100'!$E$6,"Safe",IF(K435&gt;'admin BN40-100'!$F$6,"Alert",IF(K435&gt;='admin BN40-100'!$G$6,"Danger","")))))</f>
        <v/>
      </c>
      <c r="O435" s="13" t="str">
        <f>IF(ISBLANK(L435),"",IF(L435&gt;'admin BN40-100'!$G$7,"Danger",IF(L435&gt;'admin BN40-100'!$F$7,"Alert",IF(L435&gt;='admin BN40-100'!$E$7,"Safe",""))))</f>
        <v/>
      </c>
      <c r="P435" s="14" t="str">
        <f>(IF(G435&gt;'admin BN40-100'!$C$23,'admin BN40-100'!$B$23,(IF(G435&gt;'admin BN40-100'!$C$22,'admin BN40-100'!$B$22,(IF(G435&gt;'admin BN40-100'!$C$21,'admin BN40-100'!$B$21,(IF(G435&gt;'admin BN40-100'!$C$20,'admin BN40-100'!$B$20,IF(G435&gt;'admin BN40-100'!$C$19,'admin BN40-100'!$B$19,"")))))))))</f>
        <v/>
      </c>
      <c r="Q435" s="14" t="str">
        <f t="shared" si="12"/>
        <v/>
      </c>
      <c r="R435" s="14">
        <f t="shared" si="13"/>
        <v>5</v>
      </c>
      <c r="S435" s="15" t="str">
        <f xml:space="preserve">
IF($R435&gt;0,"Fill in all required fields",
IF($I435&lt;40,"CLO not suitable for this sheet. Please check BN&lt;40 sheet",
IF($I435&gt;100,"CLO not suitable for this sheet. Please check BN &gt;100 sheet",
IF(ISERROR(VLOOKUP(Q435,'admin BN40-100'!J$6:M$89,4,FALSE)),"",VLOOKUP(Q435,'admin BN40-100'!J$6:M$89,4,FALSE)))))</f>
        <v>Fill in all required fields</v>
      </c>
    </row>
    <row r="436" spans="2:19" ht="15">
      <c r="B436" s="10">
        <v>431</v>
      </c>
      <c r="C436" s="41"/>
      <c r="D436" s="42"/>
      <c r="E436" s="42"/>
      <c r="F436" s="42"/>
      <c r="G436" s="42"/>
      <c r="H436" s="42"/>
      <c r="I436" s="42"/>
      <c r="J436" s="42"/>
      <c r="K436" s="42"/>
      <c r="L436" s="42"/>
      <c r="M436" s="11" t="str">
        <f>(IF(F436&gt;'admin BN40-100'!$C$41,'admin BN40-100'!$B$41,(IF(F436&gt;'admin BN40-100'!$C$40,'admin BN40-100'!$B$40,(IF(F436&gt;'admin BN40-100'!$C$39,'admin BN40-100'!$B$39,(IF(F436&gt;'admin BN40-100'!$C$38,'admin BN40-100'!$B$38,(IF(F436&gt;'admin BN40-100'!$C$37,'admin BN40-100'!$B$37,(IF(F436&gt;'admin BN40-100'!$C$36,'admin BN40-100'!$B$36,(IF(F436&gt;'admin BN40-100'!$C$35,'admin BN40-100'!$B$35,(IF(F436&gt;'admin BN40-100'!$C$34,'admin BN40-100'!$B$34,(IF(F436&gt;'admin BN40-100'!$C$33,'admin BN40-100'!$B$33,(IF(F436&gt;'admin BN40-100'!$C$32,'admin BN40-100'!$B$32,(IF(F436&gt;'admin BN40-100'!$C$31,'admin BN40-100'!$B$31,(IF(F436&gt;'admin BN40-100'!$C$30,'admin BN40-100'!$B$30,(IF(F436&gt;'admin BN40-100'!$C$29,'admin BN40-100'!$B$29,IF(F436="","",'admin BN40-100'!$B$28)))))))))))))))))))))))))))</f>
        <v/>
      </c>
      <c r="N436" s="12" t="str">
        <f>IF(ISBLANK(K436),"",IF(K436&gt;'admin BN40-100'!$D$6,"Trouble",IF(K436&gt;'admin BN40-100'!$E$6,"Safe",IF(K436&gt;'admin BN40-100'!$F$6,"Alert",IF(K436&gt;='admin BN40-100'!$G$6,"Danger","")))))</f>
        <v/>
      </c>
      <c r="O436" s="13" t="str">
        <f>IF(ISBLANK(L436),"",IF(L436&gt;'admin BN40-100'!$G$7,"Danger",IF(L436&gt;'admin BN40-100'!$F$7,"Alert",IF(L436&gt;='admin BN40-100'!$E$7,"Safe",""))))</f>
        <v/>
      </c>
      <c r="P436" s="14" t="str">
        <f>(IF(G436&gt;'admin BN40-100'!$C$23,'admin BN40-100'!$B$23,(IF(G436&gt;'admin BN40-100'!$C$22,'admin BN40-100'!$B$22,(IF(G436&gt;'admin BN40-100'!$C$21,'admin BN40-100'!$B$21,(IF(G436&gt;'admin BN40-100'!$C$20,'admin BN40-100'!$B$20,IF(G436&gt;'admin BN40-100'!$C$19,'admin BN40-100'!$B$19,"")))))))))</f>
        <v/>
      </c>
      <c r="Q436" s="14" t="str">
        <f t="shared" si="12"/>
        <v/>
      </c>
      <c r="R436" s="14">
        <f t="shared" si="13"/>
        <v>5</v>
      </c>
      <c r="S436" s="15" t="str">
        <f xml:space="preserve">
IF($R436&gt;0,"Fill in all required fields",
IF($I436&lt;40,"CLO not suitable for this sheet. Please check BN&lt;40 sheet",
IF($I436&gt;100,"CLO not suitable for this sheet. Please check BN &gt;100 sheet",
IF(ISERROR(VLOOKUP(Q436,'admin BN40-100'!J$6:M$89,4,FALSE)),"",VLOOKUP(Q436,'admin BN40-100'!J$6:M$89,4,FALSE)))))</f>
        <v>Fill in all required fields</v>
      </c>
    </row>
    <row r="437" spans="2:19" ht="15">
      <c r="B437" s="10">
        <v>432</v>
      </c>
      <c r="C437" s="41"/>
      <c r="D437" s="42"/>
      <c r="E437" s="42"/>
      <c r="F437" s="42"/>
      <c r="G437" s="42"/>
      <c r="H437" s="42"/>
      <c r="I437" s="42"/>
      <c r="J437" s="42"/>
      <c r="K437" s="42"/>
      <c r="L437" s="42"/>
      <c r="M437" s="11" t="str">
        <f>(IF(F437&gt;'admin BN40-100'!$C$41,'admin BN40-100'!$B$41,(IF(F437&gt;'admin BN40-100'!$C$40,'admin BN40-100'!$B$40,(IF(F437&gt;'admin BN40-100'!$C$39,'admin BN40-100'!$B$39,(IF(F437&gt;'admin BN40-100'!$C$38,'admin BN40-100'!$B$38,(IF(F437&gt;'admin BN40-100'!$C$37,'admin BN40-100'!$B$37,(IF(F437&gt;'admin BN40-100'!$C$36,'admin BN40-100'!$B$36,(IF(F437&gt;'admin BN40-100'!$C$35,'admin BN40-100'!$B$35,(IF(F437&gt;'admin BN40-100'!$C$34,'admin BN40-100'!$B$34,(IF(F437&gt;'admin BN40-100'!$C$33,'admin BN40-100'!$B$33,(IF(F437&gt;'admin BN40-100'!$C$32,'admin BN40-100'!$B$32,(IF(F437&gt;'admin BN40-100'!$C$31,'admin BN40-100'!$B$31,(IF(F437&gt;'admin BN40-100'!$C$30,'admin BN40-100'!$B$30,(IF(F437&gt;'admin BN40-100'!$C$29,'admin BN40-100'!$B$29,IF(F437="","",'admin BN40-100'!$B$28)))))))))))))))))))))))))))</f>
        <v/>
      </c>
      <c r="N437" s="12" t="str">
        <f>IF(ISBLANK(K437),"",IF(K437&gt;'admin BN40-100'!$D$6,"Trouble",IF(K437&gt;'admin BN40-100'!$E$6,"Safe",IF(K437&gt;'admin BN40-100'!$F$6,"Alert",IF(K437&gt;='admin BN40-100'!$G$6,"Danger","")))))</f>
        <v/>
      </c>
      <c r="O437" s="13" t="str">
        <f>IF(ISBLANK(L437),"",IF(L437&gt;'admin BN40-100'!$G$7,"Danger",IF(L437&gt;'admin BN40-100'!$F$7,"Alert",IF(L437&gt;='admin BN40-100'!$E$7,"Safe",""))))</f>
        <v/>
      </c>
      <c r="P437" s="14" t="str">
        <f>(IF(G437&gt;'admin BN40-100'!$C$23,'admin BN40-100'!$B$23,(IF(G437&gt;'admin BN40-100'!$C$22,'admin BN40-100'!$B$22,(IF(G437&gt;'admin BN40-100'!$C$21,'admin BN40-100'!$B$21,(IF(G437&gt;'admin BN40-100'!$C$20,'admin BN40-100'!$B$20,IF(G437&gt;'admin BN40-100'!$C$19,'admin BN40-100'!$B$19,"")))))))))</f>
        <v/>
      </c>
      <c r="Q437" s="14" t="str">
        <f t="shared" si="12"/>
        <v/>
      </c>
      <c r="R437" s="14">
        <f t="shared" si="13"/>
        <v>5</v>
      </c>
      <c r="S437" s="15" t="str">
        <f xml:space="preserve">
IF($R437&gt;0,"Fill in all required fields",
IF($I437&lt;40,"CLO not suitable for this sheet. Please check BN&lt;40 sheet",
IF($I437&gt;100,"CLO not suitable for this sheet. Please check BN &gt;100 sheet",
IF(ISERROR(VLOOKUP(Q437,'admin BN40-100'!J$6:M$89,4,FALSE)),"",VLOOKUP(Q437,'admin BN40-100'!J$6:M$89,4,FALSE)))))</f>
        <v>Fill in all required fields</v>
      </c>
    </row>
    <row r="438" spans="2:19" ht="15">
      <c r="B438" s="10">
        <v>433</v>
      </c>
      <c r="C438" s="41"/>
      <c r="D438" s="42"/>
      <c r="E438" s="42"/>
      <c r="F438" s="42"/>
      <c r="G438" s="42"/>
      <c r="H438" s="42"/>
      <c r="I438" s="42"/>
      <c r="J438" s="42"/>
      <c r="K438" s="42"/>
      <c r="L438" s="42"/>
      <c r="M438" s="11" t="str">
        <f>(IF(F438&gt;'admin BN40-100'!$C$41,'admin BN40-100'!$B$41,(IF(F438&gt;'admin BN40-100'!$C$40,'admin BN40-100'!$B$40,(IF(F438&gt;'admin BN40-100'!$C$39,'admin BN40-100'!$B$39,(IF(F438&gt;'admin BN40-100'!$C$38,'admin BN40-100'!$B$38,(IF(F438&gt;'admin BN40-100'!$C$37,'admin BN40-100'!$B$37,(IF(F438&gt;'admin BN40-100'!$C$36,'admin BN40-100'!$B$36,(IF(F438&gt;'admin BN40-100'!$C$35,'admin BN40-100'!$B$35,(IF(F438&gt;'admin BN40-100'!$C$34,'admin BN40-100'!$B$34,(IF(F438&gt;'admin BN40-100'!$C$33,'admin BN40-100'!$B$33,(IF(F438&gt;'admin BN40-100'!$C$32,'admin BN40-100'!$B$32,(IF(F438&gt;'admin BN40-100'!$C$31,'admin BN40-100'!$B$31,(IF(F438&gt;'admin BN40-100'!$C$30,'admin BN40-100'!$B$30,(IF(F438&gt;'admin BN40-100'!$C$29,'admin BN40-100'!$B$29,IF(F438="","",'admin BN40-100'!$B$28)))))))))))))))))))))))))))</f>
        <v/>
      </c>
      <c r="N438" s="12" t="str">
        <f>IF(ISBLANK(K438),"",IF(K438&gt;'admin BN40-100'!$D$6,"Trouble",IF(K438&gt;'admin BN40-100'!$E$6,"Safe",IF(K438&gt;'admin BN40-100'!$F$6,"Alert",IF(K438&gt;='admin BN40-100'!$G$6,"Danger","")))))</f>
        <v/>
      </c>
      <c r="O438" s="13" t="str">
        <f>IF(ISBLANK(L438),"",IF(L438&gt;'admin BN40-100'!$G$7,"Danger",IF(L438&gt;'admin BN40-100'!$F$7,"Alert",IF(L438&gt;='admin BN40-100'!$E$7,"Safe",""))))</f>
        <v/>
      </c>
      <c r="P438" s="14" t="str">
        <f>(IF(G438&gt;'admin BN40-100'!$C$23,'admin BN40-100'!$B$23,(IF(G438&gt;'admin BN40-100'!$C$22,'admin BN40-100'!$B$22,(IF(G438&gt;'admin BN40-100'!$C$21,'admin BN40-100'!$B$21,(IF(G438&gt;'admin BN40-100'!$C$20,'admin BN40-100'!$B$20,IF(G438&gt;'admin BN40-100'!$C$19,'admin BN40-100'!$B$19,"")))))))))</f>
        <v/>
      </c>
      <c r="Q438" s="14" t="str">
        <f t="shared" si="12"/>
        <v/>
      </c>
      <c r="R438" s="14">
        <f t="shared" si="13"/>
        <v>5</v>
      </c>
      <c r="S438" s="15" t="str">
        <f xml:space="preserve">
IF($R438&gt;0,"Fill in all required fields",
IF($I438&lt;40,"CLO not suitable for this sheet. Please check BN&lt;40 sheet",
IF($I438&gt;100,"CLO not suitable for this sheet. Please check BN &gt;100 sheet",
IF(ISERROR(VLOOKUP(Q438,'admin BN40-100'!J$6:M$89,4,FALSE)),"",VLOOKUP(Q438,'admin BN40-100'!J$6:M$89,4,FALSE)))))</f>
        <v>Fill in all required fields</v>
      </c>
    </row>
    <row r="439" spans="2:19" ht="15">
      <c r="B439" s="10">
        <v>434</v>
      </c>
      <c r="C439" s="41"/>
      <c r="D439" s="42"/>
      <c r="E439" s="42"/>
      <c r="F439" s="42"/>
      <c r="G439" s="42"/>
      <c r="H439" s="42"/>
      <c r="I439" s="42"/>
      <c r="J439" s="42"/>
      <c r="K439" s="42"/>
      <c r="L439" s="42"/>
      <c r="M439" s="11" t="str">
        <f>(IF(F439&gt;'admin BN40-100'!$C$41,'admin BN40-100'!$B$41,(IF(F439&gt;'admin BN40-100'!$C$40,'admin BN40-100'!$B$40,(IF(F439&gt;'admin BN40-100'!$C$39,'admin BN40-100'!$B$39,(IF(F439&gt;'admin BN40-100'!$C$38,'admin BN40-100'!$B$38,(IF(F439&gt;'admin BN40-100'!$C$37,'admin BN40-100'!$B$37,(IF(F439&gt;'admin BN40-100'!$C$36,'admin BN40-100'!$B$36,(IF(F439&gt;'admin BN40-100'!$C$35,'admin BN40-100'!$B$35,(IF(F439&gt;'admin BN40-100'!$C$34,'admin BN40-100'!$B$34,(IF(F439&gt;'admin BN40-100'!$C$33,'admin BN40-100'!$B$33,(IF(F439&gt;'admin BN40-100'!$C$32,'admin BN40-100'!$B$32,(IF(F439&gt;'admin BN40-100'!$C$31,'admin BN40-100'!$B$31,(IF(F439&gt;'admin BN40-100'!$C$30,'admin BN40-100'!$B$30,(IF(F439&gt;'admin BN40-100'!$C$29,'admin BN40-100'!$B$29,IF(F439="","",'admin BN40-100'!$B$28)))))))))))))))))))))))))))</f>
        <v/>
      </c>
      <c r="N439" s="12" t="str">
        <f>IF(ISBLANK(K439),"",IF(K439&gt;'admin BN40-100'!$D$6,"Trouble",IF(K439&gt;'admin BN40-100'!$E$6,"Safe",IF(K439&gt;'admin BN40-100'!$F$6,"Alert",IF(K439&gt;='admin BN40-100'!$G$6,"Danger","")))))</f>
        <v/>
      </c>
      <c r="O439" s="13" t="str">
        <f>IF(ISBLANK(L439),"",IF(L439&gt;'admin BN40-100'!$G$7,"Danger",IF(L439&gt;'admin BN40-100'!$F$7,"Alert",IF(L439&gt;='admin BN40-100'!$E$7,"Safe",""))))</f>
        <v/>
      </c>
      <c r="P439" s="14" t="str">
        <f>(IF(G439&gt;'admin BN40-100'!$C$23,'admin BN40-100'!$B$23,(IF(G439&gt;'admin BN40-100'!$C$22,'admin BN40-100'!$B$22,(IF(G439&gt;'admin BN40-100'!$C$21,'admin BN40-100'!$B$21,(IF(G439&gt;'admin BN40-100'!$C$20,'admin BN40-100'!$B$20,IF(G439&gt;'admin BN40-100'!$C$19,'admin BN40-100'!$B$19,"")))))))))</f>
        <v/>
      </c>
      <c r="Q439" s="14" t="str">
        <f t="shared" si="12"/>
        <v/>
      </c>
      <c r="R439" s="14">
        <f t="shared" si="13"/>
        <v>5</v>
      </c>
      <c r="S439" s="15" t="str">
        <f xml:space="preserve">
IF($R439&gt;0,"Fill in all required fields",
IF($I439&lt;40,"CLO not suitable for this sheet. Please check BN&lt;40 sheet",
IF($I439&gt;100,"CLO not suitable for this sheet. Please check BN &gt;100 sheet",
IF(ISERROR(VLOOKUP(Q439,'admin BN40-100'!J$6:M$89,4,FALSE)),"",VLOOKUP(Q439,'admin BN40-100'!J$6:M$89,4,FALSE)))))</f>
        <v>Fill in all required fields</v>
      </c>
    </row>
    <row r="440" spans="2:19" ht="15">
      <c r="B440" s="10">
        <v>435</v>
      </c>
      <c r="C440" s="41"/>
      <c r="D440" s="42"/>
      <c r="E440" s="42"/>
      <c r="F440" s="42"/>
      <c r="G440" s="42"/>
      <c r="H440" s="42"/>
      <c r="I440" s="42"/>
      <c r="J440" s="42"/>
      <c r="K440" s="42"/>
      <c r="L440" s="42"/>
      <c r="M440" s="11" t="str">
        <f>(IF(F440&gt;'admin BN40-100'!$C$41,'admin BN40-100'!$B$41,(IF(F440&gt;'admin BN40-100'!$C$40,'admin BN40-100'!$B$40,(IF(F440&gt;'admin BN40-100'!$C$39,'admin BN40-100'!$B$39,(IF(F440&gt;'admin BN40-100'!$C$38,'admin BN40-100'!$B$38,(IF(F440&gt;'admin BN40-100'!$C$37,'admin BN40-100'!$B$37,(IF(F440&gt;'admin BN40-100'!$C$36,'admin BN40-100'!$B$36,(IF(F440&gt;'admin BN40-100'!$C$35,'admin BN40-100'!$B$35,(IF(F440&gt;'admin BN40-100'!$C$34,'admin BN40-100'!$B$34,(IF(F440&gt;'admin BN40-100'!$C$33,'admin BN40-100'!$B$33,(IF(F440&gt;'admin BN40-100'!$C$32,'admin BN40-100'!$B$32,(IF(F440&gt;'admin BN40-100'!$C$31,'admin BN40-100'!$B$31,(IF(F440&gt;'admin BN40-100'!$C$30,'admin BN40-100'!$B$30,(IF(F440&gt;'admin BN40-100'!$C$29,'admin BN40-100'!$B$29,IF(F440="","",'admin BN40-100'!$B$28)))))))))))))))))))))))))))</f>
        <v/>
      </c>
      <c r="N440" s="12" t="str">
        <f>IF(ISBLANK(K440),"",IF(K440&gt;'admin BN40-100'!$D$6,"Trouble",IF(K440&gt;'admin BN40-100'!$E$6,"Safe",IF(K440&gt;'admin BN40-100'!$F$6,"Alert",IF(K440&gt;='admin BN40-100'!$G$6,"Danger","")))))</f>
        <v/>
      </c>
      <c r="O440" s="13" t="str">
        <f>IF(ISBLANK(L440),"",IF(L440&gt;'admin BN40-100'!$G$7,"Danger",IF(L440&gt;'admin BN40-100'!$F$7,"Alert",IF(L440&gt;='admin BN40-100'!$E$7,"Safe",""))))</f>
        <v/>
      </c>
      <c r="P440" s="14" t="str">
        <f>(IF(G440&gt;'admin BN40-100'!$C$23,'admin BN40-100'!$B$23,(IF(G440&gt;'admin BN40-100'!$C$22,'admin BN40-100'!$B$22,(IF(G440&gt;'admin BN40-100'!$C$21,'admin BN40-100'!$B$21,(IF(G440&gt;'admin BN40-100'!$C$20,'admin BN40-100'!$B$20,IF(G440&gt;'admin BN40-100'!$C$19,'admin BN40-100'!$B$19,"")))))))))</f>
        <v/>
      </c>
      <c r="Q440" s="14" t="str">
        <f t="shared" si="12"/>
        <v/>
      </c>
      <c r="R440" s="14">
        <f t="shared" si="13"/>
        <v>5</v>
      </c>
      <c r="S440" s="15" t="str">
        <f xml:space="preserve">
IF($R440&gt;0,"Fill in all required fields",
IF($I440&lt;40,"CLO not suitable for this sheet. Please check BN&lt;40 sheet",
IF($I440&gt;100,"CLO not suitable for this sheet. Please check BN &gt;100 sheet",
IF(ISERROR(VLOOKUP(Q440,'admin BN40-100'!J$6:M$89,4,FALSE)),"",VLOOKUP(Q440,'admin BN40-100'!J$6:M$89,4,FALSE)))))</f>
        <v>Fill in all required fields</v>
      </c>
    </row>
    <row r="441" spans="2:19" ht="15">
      <c r="B441" s="10">
        <v>436</v>
      </c>
      <c r="C441" s="41"/>
      <c r="D441" s="42"/>
      <c r="E441" s="42"/>
      <c r="F441" s="42"/>
      <c r="G441" s="42"/>
      <c r="H441" s="42"/>
      <c r="I441" s="42"/>
      <c r="J441" s="42"/>
      <c r="K441" s="42"/>
      <c r="L441" s="42"/>
      <c r="M441" s="11" t="str">
        <f>(IF(F441&gt;'admin BN40-100'!$C$41,'admin BN40-100'!$B$41,(IF(F441&gt;'admin BN40-100'!$C$40,'admin BN40-100'!$B$40,(IF(F441&gt;'admin BN40-100'!$C$39,'admin BN40-100'!$B$39,(IF(F441&gt;'admin BN40-100'!$C$38,'admin BN40-100'!$B$38,(IF(F441&gt;'admin BN40-100'!$C$37,'admin BN40-100'!$B$37,(IF(F441&gt;'admin BN40-100'!$C$36,'admin BN40-100'!$B$36,(IF(F441&gt;'admin BN40-100'!$C$35,'admin BN40-100'!$B$35,(IF(F441&gt;'admin BN40-100'!$C$34,'admin BN40-100'!$B$34,(IF(F441&gt;'admin BN40-100'!$C$33,'admin BN40-100'!$B$33,(IF(F441&gt;'admin BN40-100'!$C$32,'admin BN40-100'!$B$32,(IF(F441&gt;'admin BN40-100'!$C$31,'admin BN40-100'!$B$31,(IF(F441&gt;'admin BN40-100'!$C$30,'admin BN40-100'!$B$30,(IF(F441&gt;'admin BN40-100'!$C$29,'admin BN40-100'!$B$29,IF(F441="","",'admin BN40-100'!$B$28)))))))))))))))))))))))))))</f>
        <v/>
      </c>
      <c r="N441" s="12" t="str">
        <f>IF(ISBLANK(K441),"",IF(K441&gt;'admin BN40-100'!$D$6,"Trouble",IF(K441&gt;'admin BN40-100'!$E$6,"Safe",IF(K441&gt;'admin BN40-100'!$F$6,"Alert",IF(K441&gt;='admin BN40-100'!$G$6,"Danger","")))))</f>
        <v/>
      </c>
      <c r="O441" s="13" t="str">
        <f>IF(ISBLANK(L441),"",IF(L441&gt;'admin BN40-100'!$G$7,"Danger",IF(L441&gt;'admin BN40-100'!$F$7,"Alert",IF(L441&gt;='admin BN40-100'!$E$7,"Safe",""))))</f>
        <v/>
      </c>
      <c r="P441" s="14" t="str">
        <f>(IF(G441&gt;'admin BN40-100'!$C$23,'admin BN40-100'!$B$23,(IF(G441&gt;'admin BN40-100'!$C$22,'admin BN40-100'!$B$22,(IF(G441&gt;'admin BN40-100'!$C$21,'admin BN40-100'!$B$21,(IF(G441&gt;'admin BN40-100'!$C$20,'admin BN40-100'!$B$20,IF(G441&gt;'admin BN40-100'!$C$19,'admin BN40-100'!$B$19,"")))))))))</f>
        <v/>
      </c>
      <c r="Q441" s="14" t="str">
        <f t="shared" si="12"/>
        <v/>
      </c>
      <c r="R441" s="14">
        <f t="shared" si="13"/>
        <v>5</v>
      </c>
      <c r="S441" s="15" t="str">
        <f xml:space="preserve">
IF($R441&gt;0,"Fill in all required fields",
IF($I441&lt;40,"CLO not suitable for this sheet. Please check BN&lt;40 sheet",
IF($I441&gt;100,"CLO not suitable for this sheet. Please check BN &gt;100 sheet",
IF(ISERROR(VLOOKUP(Q441,'admin BN40-100'!J$6:M$89,4,FALSE)),"",VLOOKUP(Q441,'admin BN40-100'!J$6:M$89,4,FALSE)))))</f>
        <v>Fill in all required fields</v>
      </c>
    </row>
    <row r="442" spans="2:19" ht="15">
      <c r="B442" s="10">
        <v>437</v>
      </c>
      <c r="C442" s="41"/>
      <c r="D442" s="42"/>
      <c r="E442" s="42"/>
      <c r="F442" s="42"/>
      <c r="G442" s="42"/>
      <c r="H442" s="42"/>
      <c r="I442" s="42"/>
      <c r="J442" s="42"/>
      <c r="K442" s="42"/>
      <c r="L442" s="42"/>
      <c r="M442" s="11" t="str">
        <f>(IF(F442&gt;'admin BN40-100'!$C$41,'admin BN40-100'!$B$41,(IF(F442&gt;'admin BN40-100'!$C$40,'admin BN40-100'!$B$40,(IF(F442&gt;'admin BN40-100'!$C$39,'admin BN40-100'!$B$39,(IF(F442&gt;'admin BN40-100'!$C$38,'admin BN40-100'!$B$38,(IF(F442&gt;'admin BN40-100'!$C$37,'admin BN40-100'!$B$37,(IF(F442&gt;'admin BN40-100'!$C$36,'admin BN40-100'!$B$36,(IF(F442&gt;'admin BN40-100'!$C$35,'admin BN40-100'!$B$35,(IF(F442&gt;'admin BN40-100'!$C$34,'admin BN40-100'!$B$34,(IF(F442&gt;'admin BN40-100'!$C$33,'admin BN40-100'!$B$33,(IF(F442&gt;'admin BN40-100'!$C$32,'admin BN40-100'!$B$32,(IF(F442&gt;'admin BN40-100'!$C$31,'admin BN40-100'!$B$31,(IF(F442&gt;'admin BN40-100'!$C$30,'admin BN40-100'!$B$30,(IF(F442&gt;'admin BN40-100'!$C$29,'admin BN40-100'!$B$29,IF(F442="","",'admin BN40-100'!$B$28)))))))))))))))))))))))))))</f>
        <v/>
      </c>
      <c r="N442" s="12" t="str">
        <f>IF(ISBLANK(K442),"",IF(K442&gt;'admin BN40-100'!$D$6,"Trouble",IF(K442&gt;'admin BN40-100'!$E$6,"Safe",IF(K442&gt;'admin BN40-100'!$F$6,"Alert",IF(K442&gt;='admin BN40-100'!$G$6,"Danger","")))))</f>
        <v/>
      </c>
      <c r="O442" s="13" t="str">
        <f>IF(ISBLANK(L442),"",IF(L442&gt;'admin BN40-100'!$G$7,"Danger",IF(L442&gt;'admin BN40-100'!$F$7,"Alert",IF(L442&gt;='admin BN40-100'!$E$7,"Safe",""))))</f>
        <v/>
      </c>
      <c r="P442" s="14" t="str">
        <f>(IF(G442&gt;'admin BN40-100'!$C$23,'admin BN40-100'!$B$23,(IF(G442&gt;'admin BN40-100'!$C$22,'admin BN40-100'!$B$22,(IF(G442&gt;'admin BN40-100'!$C$21,'admin BN40-100'!$B$21,(IF(G442&gt;'admin BN40-100'!$C$20,'admin BN40-100'!$B$20,IF(G442&gt;'admin BN40-100'!$C$19,'admin BN40-100'!$B$19,"")))))))))</f>
        <v/>
      </c>
      <c r="Q442" s="14" t="str">
        <f t="shared" si="12"/>
        <v/>
      </c>
      <c r="R442" s="14">
        <f t="shared" si="13"/>
        <v>5</v>
      </c>
      <c r="S442" s="15" t="str">
        <f xml:space="preserve">
IF($R442&gt;0,"Fill in all required fields",
IF($I442&lt;40,"CLO not suitable for this sheet. Please check BN&lt;40 sheet",
IF($I442&gt;100,"CLO not suitable for this sheet. Please check BN &gt;100 sheet",
IF(ISERROR(VLOOKUP(Q442,'admin BN40-100'!J$6:M$89,4,FALSE)),"",VLOOKUP(Q442,'admin BN40-100'!J$6:M$89,4,FALSE)))))</f>
        <v>Fill in all required fields</v>
      </c>
    </row>
    <row r="443" spans="2:19" ht="15">
      <c r="B443" s="10">
        <v>438</v>
      </c>
      <c r="C443" s="41"/>
      <c r="D443" s="42"/>
      <c r="E443" s="42"/>
      <c r="F443" s="42"/>
      <c r="G443" s="42"/>
      <c r="H443" s="42"/>
      <c r="I443" s="42"/>
      <c r="J443" s="42"/>
      <c r="K443" s="42"/>
      <c r="L443" s="42"/>
      <c r="M443" s="11" t="str">
        <f>(IF(F443&gt;'admin BN40-100'!$C$41,'admin BN40-100'!$B$41,(IF(F443&gt;'admin BN40-100'!$C$40,'admin BN40-100'!$B$40,(IF(F443&gt;'admin BN40-100'!$C$39,'admin BN40-100'!$B$39,(IF(F443&gt;'admin BN40-100'!$C$38,'admin BN40-100'!$B$38,(IF(F443&gt;'admin BN40-100'!$C$37,'admin BN40-100'!$B$37,(IF(F443&gt;'admin BN40-100'!$C$36,'admin BN40-100'!$B$36,(IF(F443&gt;'admin BN40-100'!$C$35,'admin BN40-100'!$B$35,(IF(F443&gt;'admin BN40-100'!$C$34,'admin BN40-100'!$B$34,(IF(F443&gt;'admin BN40-100'!$C$33,'admin BN40-100'!$B$33,(IF(F443&gt;'admin BN40-100'!$C$32,'admin BN40-100'!$B$32,(IF(F443&gt;'admin BN40-100'!$C$31,'admin BN40-100'!$B$31,(IF(F443&gt;'admin BN40-100'!$C$30,'admin BN40-100'!$B$30,(IF(F443&gt;'admin BN40-100'!$C$29,'admin BN40-100'!$B$29,IF(F443="","",'admin BN40-100'!$B$28)))))))))))))))))))))))))))</f>
        <v/>
      </c>
      <c r="N443" s="12" t="str">
        <f>IF(ISBLANK(K443),"",IF(K443&gt;'admin BN40-100'!$D$6,"Trouble",IF(K443&gt;'admin BN40-100'!$E$6,"Safe",IF(K443&gt;'admin BN40-100'!$F$6,"Alert",IF(K443&gt;='admin BN40-100'!$G$6,"Danger","")))))</f>
        <v/>
      </c>
      <c r="O443" s="13" t="str">
        <f>IF(ISBLANK(L443),"",IF(L443&gt;'admin BN40-100'!$G$7,"Danger",IF(L443&gt;'admin BN40-100'!$F$7,"Alert",IF(L443&gt;='admin BN40-100'!$E$7,"Safe",""))))</f>
        <v/>
      </c>
      <c r="P443" s="14" t="str">
        <f>(IF(G443&gt;'admin BN40-100'!$C$23,'admin BN40-100'!$B$23,(IF(G443&gt;'admin BN40-100'!$C$22,'admin BN40-100'!$B$22,(IF(G443&gt;'admin BN40-100'!$C$21,'admin BN40-100'!$B$21,(IF(G443&gt;'admin BN40-100'!$C$20,'admin BN40-100'!$B$20,IF(G443&gt;'admin BN40-100'!$C$19,'admin BN40-100'!$B$19,"")))))))))</f>
        <v/>
      </c>
      <c r="Q443" s="14" t="str">
        <f t="shared" si="12"/>
        <v/>
      </c>
      <c r="R443" s="14">
        <f t="shared" si="13"/>
        <v>5</v>
      </c>
      <c r="S443" s="15" t="str">
        <f xml:space="preserve">
IF($R443&gt;0,"Fill in all required fields",
IF($I443&lt;40,"CLO not suitable for this sheet. Please check BN&lt;40 sheet",
IF($I443&gt;100,"CLO not suitable for this sheet. Please check BN &gt;100 sheet",
IF(ISERROR(VLOOKUP(Q443,'admin BN40-100'!J$6:M$89,4,FALSE)),"",VLOOKUP(Q443,'admin BN40-100'!J$6:M$89,4,FALSE)))))</f>
        <v>Fill in all required fields</v>
      </c>
    </row>
    <row r="444" spans="2:19" ht="15">
      <c r="B444" s="10">
        <v>439</v>
      </c>
      <c r="C444" s="41"/>
      <c r="D444" s="42"/>
      <c r="E444" s="42"/>
      <c r="F444" s="42"/>
      <c r="G444" s="42"/>
      <c r="H444" s="42"/>
      <c r="I444" s="42"/>
      <c r="J444" s="42"/>
      <c r="K444" s="42"/>
      <c r="L444" s="42"/>
      <c r="M444" s="11" t="str">
        <f>(IF(F444&gt;'admin BN40-100'!$C$41,'admin BN40-100'!$B$41,(IF(F444&gt;'admin BN40-100'!$C$40,'admin BN40-100'!$B$40,(IF(F444&gt;'admin BN40-100'!$C$39,'admin BN40-100'!$B$39,(IF(F444&gt;'admin BN40-100'!$C$38,'admin BN40-100'!$B$38,(IF(F444&gt;'admin BN40-100'!$C$37,'admin BN40-100'!$B$37,(IF(F444&gt;'admin BN40-100'!$C$36,'admin BN40-100'!$B$36,(IF(F444&gt;'admin BN40-100'!$C$35,'admin BN40-100'!$B$35,(IF(F444&gt;'admin BN40-100'!$C$34,'admin BN40-100'!$B$34,(IF(F444&gt;'admin BN40-100'!$C$33,'admin BN40-100'!$B$33,(IF(F444&gt;'admin BN40-100'!$C$32,'admin BN40-100'!$B$32,(IF(F444&gt;'admin BN40-100'!$C$31,'admin BN40-100'!$B$31,(IF(F444&gt;'admin BN40-100'!$C$30,'admin BN40-100'!$B$30,(IF(F444&gt;'admin BN40-100'!$C$29,'admin BN40-100'!$B$29,IF(F444="","",'admin BN40-100'!$B$28)))))))))))))))))))))))))))</f>
        <v/>
      </c>
      <c r="N444" s="12" t="str">
        <f>IF(ISBLANK(K444),"",IF(K444&gt;'admin BN40-100'!$D$6,"Trouble",IF(K444&gt;'admin BN40-100'!$E$6,"Safe",IF(K444&gt;'admin BN40-100'!$F$6,"Alert",IF(K444&gt;='admin BN40-100'!$G$6,"Danger","")))))</f>
        <v/>
      </c>
      <c r="O444" s="13" t="str">
        <f>IF(ISBLANK(L444),"",IF(L444&gt;'admin BN40-100'!$G$7,"Danger",IF(L444&gt;'admin BN40-100'!$F$7,"Alert",IF(L444&gt;='admin BN40-100'!$E$7,"Safe",""))))</f>
        <v/>
      </c>
      <c r="P444" s="14" t="str">
        <f>(IF(G444&gt;'admin BN40-100'!$C$23,'admin BN40-100'!$B$23,(IF(G444&gt;'admin BN40-100'!$C$22,'admin BN40-100'!$B$22,(IF(G444&gt;'admin BN40-100'!$C$21,'admin BN40-100'!$B$21,(IF(G444&gt;'admin BN40-100'!$C$20,'admin BN40-100'!$B$20,IF(G444&gt;'admin BN40-100'!$C$19,'admin BN40-100'!$B$19,"")))))))))</f>
        <v/>
      </c>
      <c r="Q444" s="14" t="str">
        <f t="shared" si="12"/>
        <v/>
      </c>
      <c r="R444" s="14">
        <f t="shared" si="13"/>
        <v>5</v>
      </c>
      <c r="S444" s="15" t="str">
        <f xml:space="preserve">
IF($R444&gt;0,"Fill in all required fields",
IF($I444&lt;40,"CLO not suitable for this sheet. Please check BN&lt;40 sheet",
IF($I444&gt;100,"CLO not suitable for this sheet. Please check BN &gt;100 sheet",
IF(ISERROR(VLOOKUP(Q444,'admin BN40-100'!J$6:M$89,4,FALSE)),"",VLOOKUP(Q444,'admin BN40-100'!J$6:M$89,4,FALSE)))))</f>
        <v>Fill in all required fields</v>
      </c>
    </row>
    <row r="445" spans="2:19" ht="15">
      <c r="B445" s="10">
        <v>440</v>
      </c>
      <c r="C445" s="41"/>
      <c r="D445" s="42"/>
      <c r="E445" s="42"/>
      <c r="F445" s="42"/>
      <c r="G445" s="42"/>
      <c r="H445" s="42"/>
      <c r="I445" s="42"/>
      <c r="J445" s="42"/>
      <c r="K445" s="42"/>
      <c r="L445" s="42"/>
      <c r="M445" s="11" t="str">
        <f>(IF(F445&gt;'admin BN40-100'!$C$41,'admin BN40-100'!$B$41,(IF(F445&gt;'admin BN40-100'!$C$40,'admin BN40-100'!$B$40,(IF(F445&gt;'admin BN40-100'!$C$39,'admin BN40-100'!$B$39,(IF(F445&gt;'admin BN40-100'!$C$38,'admin BN40-100'!$B$38,(IF(F445&gt;'admin BN40-100'!$C$37,'admin BN40-100'!$B$37,(IF(F445&gt;'admin BN40-100'!$C$36,'admin BN40-100'!$B$36,(IF(F445&gt;'admin BN40-100'!$C$35,'admin BN40-100'!$B$35,(IF(F445&gt;'admin BN40-100'!$C$34,'admin BN40-100'!$B$34,(IF(F445&gt;'admin BN40-100'!$C$33,'admin BN40-100'!$B$33,(IF(F445&gt;'admin BN40-100'!$C$32,'admin BN40-100'!$B$32,(IF(F445&gt;'admin BN40-100'!$C$31,'admin BN40-100'!$B$31,(IF(F445&gt;'admin BN40-100'!$C$30,'admin BN40-100'!$B$30,(IF(F445&gt;'admin BN40-100'!$C$29,'admin BN40-100'!$B$29,IF(F445="","",'admin BN40-100'!$B$28)))))))))))))))))))))))))))</f>
        <v/>
      </c>
      <c r="N445" s="12" t="str">
        <f>IF(ISBLANK(K445),"",IF(K445&gt;'admin BN40-100'!$D$6,"Trouble",IF(K445&gt;'admin BN40-100'!$E$6,"Safe",IF(K445&gt;'admin BN40-100'!$F$6,"Alert",IF(K445&gt;='admin BN40-100'!$G$6,"Danger","")))))</f>
        <v/>
      </c>
      <c r="O445" s="13" t="str">
        <f>IF(ISBLANK(L445),"",IF(L445&gt;'admin BN40-100'!$G$7,"Danger",IF(L445&gt;'admin BN40-100'!$F$7,"Alert",IF(L445&gt;='admin BN40-100'!$E$7,"Safe",""))))</f>
        <v/>
      </c>
      <c r="P445" s="14" t="str">
        <f>(IF(G445&gt;'admin BN40-100'!$C$23,'admin BN40-100'!$B$23,(IF(G445&gt;'admin BN40-100'!$C$22,'admin BN40-100'!$B$22,(IF(G445&gt;'admin BN40-100'!$C$21,'admin BN40-100'!$B$21,(IF(G445&gt;'admin BN40-100'!$C$20,'admin BN40-100'!$B$20,IF(G445&gt;'admin BN40-100'!$C$19,'admin BN40-100'!$B$19,"")))))))))</f>
        <v/>
      </c>
      <c r="Q445" s="14" t="str">
        <f t="shared" si="12"/>
        <v/>
      </c>
      <c r="R445" s="14">
        <f t="shared" si="13"/>
        <v>5</v>
      </c>
      <c r="S445" s="15" t="str">
        <f xml:space="preserve">
IF($R445&gt;0,"Fill in all required fields",
IF($I445&lt;40,"CLO not suitable for this sheet. Please check BN&lt;40 sheet",
IF($I445&gt;100,"CLO not suitable for this sheet. Please check BN &gt;100 sheet",
IF(ISERROR(VLOOKUP(Q445,'admin BN40-100'!J$6:M$89,4,FALSE)),"",VLOOKUP(Q445,'admin BN40-100'!J$6:M$89,4,FALSE)))))</f>
        <v>Fill in all required fields</v>
      </c>
    </row>
    <row r="446" spans="2:19" ht="15">
      <c r="B446" s="10">
        <v>441</v>
      </c>
      <c r="C446" s="41"/>
      <c r="D446" s="42"/>
      <c r="E446" s="42"/>
      <c r="F446" s="42"/>
      <c r="G446" s="42"/>
      <c r="H446" s="42"/>
      <c r="I446" s="42"/>
      <c r="J446" s="42"/>
      <c r="K446" s="42"/>
      <c r="L446" s="42"/>
      <c r="M446" s="11" t="str">
        <f>(IF(F446&gt;'admin BN40-100'!$C$41,'admin BN40-100'!$B$41,(IF(F446&gt;'admin BN40-100'!$C$40,'admin BN40-100'!$B$40,(IF(F446&gt;'admin BN40-100'!$C$39,'admin BN40-100'!$B$39,(IF(F446&gt;'admin BN40-100'!$C$38,'admin BN40-100'!$B$38,(IF(F446&gt;'admin BN40-100'!$C$37,'admin BN40-100'!$B$37,(IF(F446&gt;'admin BN40-100'!$C$36,'admin BN40-100'!$B$36,(IF(F446&gt;'admin BN40-100'!$C$35,'admin BN40-100'!$B$35,(IF(F446&gt;'admin BN40-100'!$C$34,'admin BN40-100'!$B$34,(IF(F446&gt;'admin BN40-100'!$C$33,'admin BN40-100'!$B$33,(IF(F446&gt;'admin BN40-100'!$C$32,'admin BN40-100'!$B$32,(IF(F446&gt;'admin BN40-100'!$C$31,'admin BN40-100'!$B$31,(IF(F446&gt;'admin BN40-100'!$C$30,'admin BN40-100'!$B$30,(IF(F446&gt;'admin BN40-100'!$C$29,'admin BN40-100'!$B$29,IF(F446="","",'admin BN40-100'!$B$28)))))))))))))))))))))))))))</f>
        <v/>
      </c>
      <c r="N446" s="12" t="str">
        <f>IF(ISBLANK(K446),"",IF(K446&gt;'admin BN40-100'!$D$6,"Trouble",IF(K446&gt;'admin BN40-100'!$E$6,"Safe",IF(K446&gt;'admin BN40-100'!$F$6,"Alert",IF(K446&gt;='admin BN40-100'!$G$6,"Danger","")))))</f>
        <v/>
      </c>
      <c r="O446" s="13" t="str">
        <f>IF(ISBLANK(L446),"",IF(L446&gt;'admin BN40-100'!$G$7,"Danger",IF(L446&gt;'admin BN40-100'!$F$7,"Alert",IF(L446&gt;='admin BN40-100'!$E$7,"Safe",""))))</f>
        <v/>
      </c>
      <c r="P446" s="14" t="str">
        <f>(IF(G446&gt;'admin BN40-100'!$C$23,'admin BN40-100'!$B$23,(IF(G446&gt;'admin BN40-100'!$C$22,'admin BN40-100'!$B$22,(IF(G446&gt;'admin BN40-100'!$C$21,'admin BN40-100'!$B$21,(IF(G446&gt;'admin BN40-100'!$C$20,'admin BN40-100'!$B$20,IF(G446&gt;'admin BN40-100'!$C$19,'admin BN40-100'!$B$19,"")))))))))</f>
        <v/>
      </c>
      <c r="Q446" s="14" t="str">
        <f t="shared" si="12"/>
        <v/>
      </c>
      <c r="R446" s="14">
        <f t="shared" si="13"/>
        <v>5</v>
      </c>
      <c r="S446" s="15" t="str">
        <f xml:space="preserve">
IF($R446&gt;0,"Fill in all required fields",
IF($I446&lt;40,"CLO not suitable for this sheet. Please check BN&lt;40 sheet",
IF($I446&gt;100,"CLO not suitable for this sheet. Please check BN &gt;100 sheet",
IF(ISERROR(VLOOKUP(Q446,'admin BN40-100'!J$6:M$89,4,FALSE)),"",VLOOKUP(Q446,'admin BN40-100'!J$6:M$89,4,FALSE)))))</f>
        <v>Fill in all required fields</v>
      </c>
    </row>
    <row r="447" spans="2:19" ht="15">
      <c r="B447" s="10">
        <v>442</v>
      </c>
      <c r="C447" s="41"/>
      <c r="D447" s="42"/>
      <c r="E447" s="42"/>
      <c r="F447" s="42"/>
      <c r="G447" s="42"/>
      <c r="H447" s="42"/>
      <c r="I447" s="42"/>
      <c r="J447" s="42"/>
      <c r="K447" s="42"/>
      <c r="L447" s="42"/>
      <c r="M447" s="11" t="str">
        <f>(IF(F447&gt;'admin BN40-100'!$C$41,'admin BN40-100'!$B$41,(IF(F447&gt;'admin BN40-100'!$C$40,'admin BN40-100'!$B$40,(IF(F447&gt;'admin BN40-100'!$C$39,'admin BN40-100'!$B$39,(IF(F447&gt;'admin BN40-100'!$C$38,'admin BN40-100'!$B$38,(IF(F447&gt;'admin BN40-100'!$C$37,'admin BN40-100'!$B$37,(IF(F447&gt;'admin BN40-100'!$C$36,'admin BN40-100'!$B$36,(IF(F447&gt;'admin BN40-100'!$C$35,'admin BN40-100'!$B$35,(IF(F447&gt;'admin BN40-100'!$C$34,'admin BN40-100'!$B$34,(IF(F447&gt;'admin BN40-100'!$C$33,'admin BN40-100'!$B$33,(IF(F447&gt;'admin BN40-100'!$C$32,'admin BN40-100'!$B$32,(IF(F447&gt;'admin BN40-100'!$C$31,'admin BN40-100'!$B$31,(IF(F447&gt;'admin BN40-100'!$C$30,'admin BN40-100'!$B$30,(IF(F447&gt;'admin BN40-100'!$C$29,'admin BN40-100'!$B$29,IF(F447="","",'admin BN40-100'!$B$28)))))))))))))))))))))))))))</f>
        <v/>
      </c>
      <c r="N447" s="12" t="str">
        <f>IF(ISBLANK(K447),"",IF(K447&gt;'admin BN40-100'!$D$6,"Trouble",IF(K447&gt;'admin BN40-100'!$E$6,"Safe",IF(K447&gt;'admin BN40-100'!$F$6,"Alert",IF(K447&gt;='admin BN40-100'!$G$6,"Danger","")))))</f>
        <v/>
      </c>
      <c r="O447" s="13" t="str">
        <f>IF(ISBLANK(L447),"",IF(L447&gt;'admin BN40-100'!$G$7,"Danger",IF(L447&gt;'admin BN40-100'!$F$7,"Alert",IF(L447&gt;='admin BN40-100'!$E$7,"Safe",""))))</f>
        <v/>
      </c>
      <c r="P447" s="14" t="str">
        <f>(IF(G447&gt;'admin BN40-100'!$C$23,'admin BN40-100'!$B$23,(IF(G447&gt;'admin BN40-100'!$C$22,'admin BN40-100'!$B$22,(IF(G447&gt;'admin BN40-100'!$C$21,'admin BN40-100'!$B$21,(IF(G447&gt;'admin BN40-100'!$C$20,'admin BN40-100'!$B$20,IF(G447&gt;'admin BN40-100'!$C$19,'admin BN40-100'!$B$19,"")))))))))</f>
        <v/>
      </c>
      <c r="Q447" s="14" t="str">
        <f t="shared" si="12"/>
        <v/>
      </c>
      <c r="R447" s="14">
        <f t="shared" si="13"/>
        <v>5</v>
      </c>
      <c r="S447" s="15" t="str">
        <f xml:space="preserve">
IF($R447&gt;0,"Fill in all required fields",
IF($I447&lt;40,"CLO not suitable for this sheet. Please check BN&lt;40 sheet",
IF($I447&gt;100,"CLO not suitable for this sheet. Please check BN &gt;100 sheet",
IF(ISERROR(VLOOKUP(Q447,'admin BN40-100'!J$6:M$89,4,FALSE)),"",VLOOKUP(Q447,'admin BN40-100'!J$6:M$89,4,FALSE)))))</f>
        <v>Fill in all required fields</v>
      </c>
    </row>
    <row r="448" spans="2:19" ht="15">
      <c r="B448" s="10">
        <v>443</v>
      </c>
      <c r="C448" s="41"/>
      <c r="D448" s="42"/>
      <c r="E448" s="42"/>
      <c r="F448" s="42"/>
      <c r="G448" s="42"/>
      <c r="H448" s="42"/>
      <c r="I448" s="42"/>
      <c r="J448" s="42"/>
      <c r="K448" s="42"/>
      <c r="L448" s="42"/>
      <c r="M448" s="11" t="str">
        <f>(IF(F448&gt;'admin BN40-100'!$C$41,'admin BN40-100'!$B$41,(IF(F448&gt;'admin BN40-100'!$C$40,'admin BN40-100'!$B$40,(IF(F448&gt;'admin BN40-100'!$C$39,'admin BN40-100'!$B$39,(IF(F448&gt;'admin BN40-100'!$C$38,'admin BN40-100'!$B$38,(IF(F448&gt;'admin BN40-100'!$C$37,'admin BN40-100'!$B$37,(IF(F448&gt;'admin BN40-100'!$C$36,'admin BN40-100'!$B$36,(IF(F448&gt;'admin BN40-100'!$C$35,'admin BN40-100'!$B$35,(IF(F448&gt;'admin BN40-100'!$C$34,'admin BN40-100'!$B$34,(IF(F448&gt;'admin BN40-100'!$C$33,'admin BN40-100'!$B$33,(IF(F448&gt;'admin BN40-100'!$C$32,'admin BN40-100'!$B$32,(IF(F448&gt;'admin BN40-100'!$C$31,'admin BN40-100'!$B$31,(IF(F448&gt;'admin BN40-100'!$C$30,'admin BN40-100'!$B$30,(IF(F448&gt;'admin BN40-100'!$C$29,'admin BN40-100'!$B$29,IF(F448="","",'admin BN40-100'!$B$28)))))))))))))))))))))))))))</f>
        <v/>
      </c>
      <c r="N448" s="12" t="str">
        <f>IF(ISBLANK(K448),"",IF(K448&gt;'admin BN40-100'!$D$6,"Trouble",IF(K448&gt;'admin BN40-100'!$E$6,"Safe",IF(K448&gt;'admin BN40-100'!$F$6,"Alert",IF(K448&gt;='admin BN40-100'!$G$6,"Danger","")))))</f>
        <v/>
      </c>
      <c r="O448" s="13" t="str">
        <f>IF(ISBLANK(L448),"",IF(L448&gt;'admin BN40-100'!$G$7,"Danger",IF(L448&gt;'admin BN40-100'!$F$7,"Alert",IF(L448&gt;='admin BN40-100'!$E$7,"Safe",""))))</f>
        <v/>
      </c>
      <c r="P448" s="14" t="str">
        <f>(IF(G448&gt;'admin BN40-100'!$C$23,'admin BN40-100'!$B$23,(IF(G448&gt;'admin BN40-100'!$C$22,'admin BN40-100'!$B$22,(IF(G448&gt;'admin BN40-100'!$C$21,'admin BN40-100'!$B$21,(IF(G448&gt;'admin BN40-100'!$C$20,'admin BN40-100'!$B$20,IF(G448&gt;'admin BN40-100'!$C$19,'admin BN40-100'!$B$19,"")))))))))</f>
        <v/>
      </c>
      <c r="Q448" s="14" t="str">
        <f t="shared" si="12"/>
        <v/>
      </c>
      <c r="R448" s="14">
        <f t="shared" si="13"/>
        <v>5</v>
      </c>
      <c r="S448" s="15" t="str">
        <f xml:space="preserve">
IF($R448&gt;0,"Fill in all required fields",
IF($I448&lt;40,"CLO not suitable for this sheet. Please check BN&lt;40 sheet",
IF($I448&gt;100,"CLO not suitable for this sheet. Please check BN &gt;100 sheet",
IF(ISERROR(VLOOKUP(Q448,'admin BN40-100'!J$6:M$89,4,FALSE)),"",VLOOKUP(Q448,'admin BN40-100'!J$6:M$89,4,FALSE)))))</f>
        <v>Fill in all required fields</v>
      </c>
    </row>
    <row r="449" spans="2:19" ht="15">
      <c r="B449" s="10">
        <v>444</v>
      </c>
      <c r="C449" s="41"/>
      <c r="D449" s="42"/>
      <c r="E449" s="42"/>
      <c r="F449" s="42"/>
      <c r="G449" s="42"/>
      <c r="H449" s="42"/>
      <c r="I449" s="42"/>
      <c r="J449" s="42"/>
      <c r="K449" s="42"/>
      <c r="L449" s="42"/>
      <c r="M449" s="11" t="str">
        <f>(IF(F449&gt;'admin BN40-100'!$C$41,'admin BN40-100'!$B$41,(IF(F449&gt;'admin BN40-100'!$C$40,'admin BN40-100'!$B$40,(IF(F449&gt;'admin BN40-100'!$C$39,'admin BN40-100'!$B$39,(IF(F449&gt;'admin BN40-100'!$C$38,'admin BN40-100'!$B$38,(IF(F449&gt;'admin BN40-100'!$C$37,'admin BN40-100'!$B$37,(IF(F449&gt;'admin BN40-100'!$C$36,'admin BN40-100'!$B$36,(IF(F449&gt;'admin BN40-100'!$C$35,'admin BN40-100'!$B$35,(IF(F449&gt;'admin BN40-100'!$C$34,'admin BN40-100'!$B$34,(IF(F449&gt;'admin BN40-100'!$C$33,'admin BN40-100'!$B$33,(IF(F449&gt;'admin BN40-100'!$C$32,'admin BN40-100'!$B$32,(IF(F449&gt;'admin BN40-100'!$C$31,'admin BN40-100'!$B$31,(IF(F449&gt;'admin BN40-100'!$C$30,'admin BN40-100'!$B$30,(IF(F449&gt;'admin BN40-100'!$C$29,'admin BN40-100'!$B$29,IF(F449="","",'admin BN40-100'!$B$28)))))))))))))))))))))))))))</f>
        <v/>
      </c>
      <c r="N449" s="12" t="str">
        <f>IF(ISBLANK(K449),"",IF(K449&gt;'admin BN40-100'!$D$6,"Trouble",IF(K449&gt;'admin BN40-100'!$E$6,"Safe",IF(K449&gt;'admin BN40-100'!$F$6,"Alert",IF(K449&gt;='admin BN40-100'!$G$6,"Danger","")))))</f>
        <v/>
      </c>
      <c r="O449" s="13" t="str">
        <f>IF(ISBLANK(L449),"",IF(L449&gt;'admin BN40-100'!$G$7,"Danger",IF(L449&gt;'admin BN40-100'!$F$7,"Alert",IF(L449&gt;='admin BN40-100'!$E$7,"Safe",""))))</f>
        <v/>
      </c>
      <c r="P449" s="14" t="str">
        <f>(IF(G449&gt;'admin BN40-100'!$C$23,'admin BN40-100'!$B$23,(IF(G449&gt;'admin BN40-100'!$C$22,'admin BN40-100'!$B$22,(IF(G449&gt;'admin BN40-100'!$C$21,'admin BN40-100'!$B$21,(IF(G449&gt;'admin BN40-100'!$C$20,'admin BN40-100'!$B$20,IF(G449&gt;'admin BN40-100'!$C$19,'admin BN40-100'!$B$19,"")))))))))</f>
        <v/>
      </c>
      <c r="Q449" s="14" t="str">
        <f t="shared" si="12"/>
        <v/>
      </c>
      <c r="R449" s="14">
        <f t="shared" si="13"/>
        <v>5</v>
      </c>
      <c r="S449" s="15" t="str">
        <f xml:space="preserve">
IF($R449&gt;0,"Fill in all required fields",
IF($I449&lt;40,"CLO not suitable for this sheet. Please check BN&lt;40 sheet",
IF($I449&gt;100,"CLO not suitable for this sheet. Please check BN &gt;100 sheet",
IF(ISERROR(VLOOKUP(Q449,'admin BN40-100'!J$6:M$89,4,FALSE)),"",VLOOKUP(Q449,'admin BN40-100'!J$6:M$89,4,FALSE)))))</f>
        <v>Fill in all required fields</v>
      </c>
    </row>
    <row r="450" spans="2:19" ht="15">
      <c r="B450" s="10">
        <v>445</v>
      </c>
      <c r="C450" s="41"/>
      <c r="D450" s="42"/>
      <c r="E450" s="42"/>
      <c r="F450" s="42"/>
      <c r="G450" s="42"/>
      <c r="H450" s="42"/>
      <c r="I450" s="42"/>
      <c r="J450" s="42"/>
      <c r="K450" s="42"/>
      <c r="L450" s="42"/>
      <c r="M450" s="11" t="str">
        <f>(IF(F450&gt;'admin BN40-100'!$C$41,'admin BN40-100'!$B$41,(IF(F450&gt;'admin BN40-100'!$C$40,'admin BN40-100'!$B$40,(IF(F450&gt;'admin BN40-100'!$C$39,'admin BN40-100'!$B$39,(IF(F450&gt;'admin BN40-100'!$C$38,'admin BN40-100'!$B$38,(IF(F450&gt;'admin BN40-100'!$C$37,'admin BN40-100'!$B$37,(IF(F450&gt;'admin BN40-100'!$C$36,'admin BN40-100'!$B$36,(IF(F450&gt;'admin BN40-100'!$C$35,'admin BN40-100'!$B$35,(IF(F450&gt;'admin BN40-100'!$C$34,'admin BN40-100'!$B$34,(IF(F450&gt;'admin BN40-100'!$C$33,'admin BN40-100'!$B$33,(IF(F450&gt;'admin BN40-100'!$C$32,'admin BN40-100'!$B$32,(IF(F450&gt;'admin BN40-100'!$C$31,'admin BN40-100'!$B$31,(IF(F450&gt;'admin BN40-100'!$C$30,'admin BN40-100'!$B$30,(IF(F450&gt;'admin BN40-100'!$C$29,'admin BN40-100'!$B$29,IF(F450="","",'admin BN40-100'!$B$28)))))))))))))))))))))))))))</f>
        <v/>
      </c>
      <c r="N450" s="12" t="str">
        <f>IF(ISBLANK(K450),"",IF(K450&gt;'admin BN40-100'!$D$6,"Trouble",IF(K450&gt;'admin BN40-100'!$E$6,"Safe",IF(K450&gt;'admin BN40-100'!$F$6,"Alert",IF(K450&gt;='admin BN40-100'!$G$6,"Danger","")))))</f>
        <v/>
      </c>
      <c r="O450" s="13" t="str">
        <f>IF(ISBLANK(L450),"",IF(L450&gt;'admin BN40-100'!$G$7,"Danger",IF(L450&gt;'admin BN40-100'!$F$7,"Alert",IF(L450&gt;='admin BN40-100'!$E$7,"Safe",""))))</f>
        <v/>
      </c>
      <c r="P450" s="14" t="str">
        <f>(IF(G450&gt;'admin BN40-100'!$C$23,'admin BN40-100'!$B$23,(IF(G450&gt;'admin BN40-100'!$C$22,'admin BN40-100'!$B$22,(IF(G450&gt;'admin BN40-100'!$C$21,'admin BN40-100'!$B$21,(IF(G450&gt;'admin BN40-100'!$C$20,'admin BN40-100'!$B$20,IF(G450&gt;'admin BN40-100'!$C$19,'admin BN40-100'!$B$19,"")))))))))</f>
        <v/>
      </c>
      <c r="Q450" s="14" t="str">
        <f t="shared" si="12"/>
        <v/>
      </c>
      <c r="R450" s="14">
        <f t="shared" si="13"/>
        <v>5</v>
      </c>
      <c r="S450" s="15" t="str">
        <f xml:space="preserve">
IF($R450&gt;0,"Fill in all required fields",
IF($I450&lt;40,"CLO not suitable for this sheet. Please check BN&lt;40 sheet",
IF($I450&gt;100,"CLO not suitable for this sheet. Please check BN &gt;100 sheet",
IF(ISERROR(VLOOKUP(Q450,'admin BN40-100'!J$6:M$89,4,FALSE)),"",VLOOKUP(Q450,'admin BN40-100'!J$6:M$89,4,FALSE)))))</f>
        <v>Fill in all required fields</v>
      </c>
    </row>
    <row r="451" spans="2:19" ht="15">
      <c r="B451" s="10">
        <v>446</v>
      </c>
      <c r="C451" s="41"/>
      <c r="D451" s="42"/>
      <c r="E451" s="42"/>
      <c r="F451" s="42"/>
      <c r="G451" s="42"/>
      <c r="H451" s="42"/>
      <c r="I451" s="42"/>
      <c r="J451" s="42"/>
      <c r="K451" s="42"/>
      <c r="L451" s="42"/>
      <c r="M451" s="11" t="str">
        <f>(IF(F451&gt;'admin BN40-100'!$C$41,'admin BN40-100'!$B$41,(IF(F451&gt;'admin BN40-100'!$C$40,'admin BN40-100'!$B$40,(IF(F451&gt;'admin BN40-100'!$C$39,'admin BN40-100'!$B$39,(IF(F451&gt;'admin BN40-100'!$C$38,'admin BN40-100'!$B$38,(IF(F451&gt;'admin BN40-100'!$C$37,'admin BN40-100'!$B$37,(IF(F451&gt;'admin BN40-100'!$C$36,'admin BN40-100'!$B$36,(IF(F451&gt;'admin BN40-100'!$C$35,'admin BN40-100'!$B$35,(IF(F451&gt;'admin BN40-100'!$C$34,'admin BN40-100'!$B$34,(IF(F451&gt;'admin BN40-100'!$C$33,'admin BN40-100'!$B$33,(IF(F451&gt;'admin BN40-100'!$C$32,'admin BN40-100'!$B$32,(IF(F451&gt;'admin BN40-100'!$C$31,'admin BN40-100'!$B$31,(IF(F451&gt;'admin BN40-100'!$C$30,'admin BN40-100'!$B$30,(IF(F451&gt;'admin BN40-100'!$C$29,'admin BN40-100'!$B$29,IF(F451="","",'admin BN40-100'!$B$28)))))))))))))))))))))))))))</f>
        <v/>
      </c>
      <c r="N451" s="12" t="str">
        <f>IF(ISBLANK(K451),"",IF(K451&gt;'admin BN40-100'!$D$6,"Trouble",IF(K451&gt;'admin BN40-100'!$E$6,"Safe",IF(K451&gt;'admin BN40-100'!$F$6,"Alert",IF(K451&gt;='admin BN40-100'!$G$6,"Danger","")))))</f>
        <v/>
      </c>
      <c r="O451" s="13" t="str">
        <f>IF(ISBLANK(L451),"",IF(L451&gt;'admin BN40-100'!$G$7,"Danger",IF(L451&gt;'admin BN40-100'!$F$7,"Alert",IF(L451&gt;='admin BN40-100'!$E$7,"Safe",""))))</f>
        <v/>
      </c>
      <c r="P451" s="14" t="str">
        <f>(IF(G451&gt;'admin BN40-100'!$C$23,'admin BN40-100'!$B$23,(IF(G451&gt;'admin BN40-100'!$C$22,'admin BN40-100'!$B$22,(IF(G451&gt;'admin BN40-100'!$C$21,'admin BN40-100'!$B$21,(IF(G451&gt;'admin BN40-100'!$C$20,'admin BN40-100'!$B$20,IF(G451&gt;'admin BN40-100'!$C$19,'admin BN40-100'!$B$19,"")))))))))</f>
        <v/>
      </c>
      <c r="Q451" s="14" t="str">
        <f t="shared" si="12"/>
        <v/>
      </c>
      <c r="R451" s="14">
        <f t="shared" si="13"/>
        <v>5</v>
      </c>
      <c r="S451" s="15" t="str">
        <f xml:space="preserve">
IF($R451&gt;0,"Fill in all required fields",
IF($I451&lt;40,"CLO not suitable for this sheet. Please check BN&lt;40 sheet",
IF($I451&gt;100,"CLO not suitable for this sheet. Please check BN &gt;100 sheet",
IF(ISERROR(VLOOKUP(Q451,'admin BN40-100'!J$6:M$89,4,FALSE)),"",VLOOKUP(Q451,'admin BN40-100'!J$6:M$89,4,FALSE)))))</f>
        <v>Fill in all required fields</v>
      </c>
    </row>
    <row r="452" spans="2:19" ht="15">
      <c r="B452" s="10">
        <v>447</v>
      </c>
      <c r="C452" s="41"/>
      <c r="D452" s="42"/>
      <c r="E452" s="42"/>
      <c r="F452" s="42"/>
      <c r="G452" s="42"/>
      <c r="H452" s="42"/>
      <c r="I452" s="42"/>
      <c r="J452" s="42"/>
      <c r="K452" s="42"/>
      <c r="L452" s="42"/>
      <c r="M452" s="11" t="str">
        <f>(IF(F452&gt;'admin BN40-100'!$C$41,'admin BN40-100'!$B$41,(IF(F452&gt;'admin BN40-100'!$C$40,'admin BN40-100'!$B$40,(IF(F452&gt;'admin BN40-100'!$C$39,'admin BN40-100'!$B$39,(IF(F452&gt;'admin BN40-100'!$C$38,'admin BN40-100'!$B$38,(IF(F452&gt;'admin BN40-100'!$C$37,'admin BN40-100'!$B$37,(IF(F452&gt;'admin BN40-100'!$C$36,'admin BN40-100'!$B$36,(IF(F452&gt;'admin BN40-100'!$C$35,'admin BN40-100'!$B$35,(IF(F452&gt;'admin BN40-100'!$C$34,'admin BN40-100'!$B$34,(IF(F452&gt;'admin BN40-100'!$C$33,'admin BN40-100'!$B$33,(IF(F452&gt;'admin BN40-100'!$C$32,'admin BN40-100'!$B$32,(IF(F452&gt;'admin BN40-100'!$C$31,'admin BN40-100'!$B$31,(IF(F452&gt;'admin BN40-100'!$C$30,'admin BN40-100'!$B$30,(IF(F452&gt;'admin BN40-100'!$C$29,'admin BN40-100'!$B$29,IF(F452="","",'admin BN40-100'!$B$28)))))))))))))))))))))))))))</f>
        <v/>
      </c>
      <c r="N452" s="12" t="str">
        <f>IF(ISBLANK(K452),"",IF(K452&gt;'admin BN40-100'!$D$6,"Trouble",IF(K452&gt;'admin BN40-100'!$E$6,"Safe",IF(K452&gt;'admin BN40-100'!$F$6,"Alert",IF(K452&gt;='admin BN40-100'!$G$6,"Danger","")))))</f>
        <v/>
      </c>
      <c r="O452" s="13" t="str">
        <f>IF(ISBLANK(L452),"",IF(L452&gt;'admin BN40-100'!$G$7,"Danger",IF(L452&gt;'admin BN40-100'!$F$7,"Alert",IF(L452&gt;='admin BN40-100'!$E$7,"Safe",""))))</f>
        <v/>
      </c>
      <c r="P452" s="14" t="str">
        <f>(IF(G452&gt;'admin BN40-100'!$C$23,'admin BN40-100'!$B$23,(IF(G452&gt;'admin BN40-100'!$C$22,'admin BN40-100'!$B$22,(IF(G452&gt;'admin BN40-100'!$C$21,'admin BN40-100'!$B$21,(IF(G452&gt;'admin BN40-100'!$C$20,'admin BN40-100'!$B$20,IF(G452&gt;'admin BN40-100'!$C$19,'admin BN40-100'!$B$19,"")))))))))</f>
        <v/>
      </c>
      <c r="Q452" s="14" t="str">
        <f t="shared" si="12"/>
        <v/>
      </c>
      <c r="R452" s="14">
        <f t="shared" si="13"/>
        <v>5</v>
      </c>
      <c r="S452" s="15" t="str">
        <f xml:space="preserve">
IF($R452&gt;0,"Fill in all required fields",
IF($I452&lt;40,"CLO not suitable for this sheet. Please check BN&lt;40 sheet",
IF($I452&gt;100,"CLO not suitable for this sheet. Please check BN &gt;100 sheet",
IF(ISERROR(VLOOKUP(Q452,'admin BN40-100'!J$6:M$89,4,FALSE)),"",VLOOKUP(Q452,'admin BN40-100'!J$6:M$89,4,FALSE)))))</f>
        <v>Fill in all required fields</v>
      </c>
    </row>
    <row r="453" spans="2:19" ht="15">
      <c r="B453" s="10">
        <v>448</v>
      </c>
      <c r="C453" s="41"/>
      <c r="D453" s="42"/>
      <c r="E453" s="42"/>
      <c r="F453" s="42"/>
      <c r="G453" s="42"/>
      <c r="H453" s="42"/>
      <c r="I453" s="42"/>
      <c r="J453" s="42"/>
      <c r="K453" s="42"/>
      <c r="L453" s="42"/>
      <c r="M453" s="11" t="str">
        <f>(IF(F453&gt;'admin BN40-100'!$C$41,'admin BN40-100'!$B$41,(IF(F453&gt;'admin BN40-100'!$C$40,'admin BN40-100'!$B$40,(IF(F453&gt;'admin BN40-100'!$C$39,'admin BN40-100'!$B$39,(IF(F453&gt;'admin BN40-100'!$C$38,'admin BN40-100'!$B$38,(IF(F453&gt;'admin BN40-100'!$C$37,'admin BN40-100'!$B$37,(IF(F453&gt;'admin BN40-100'!$C$36,'admin BN40-100'!$B$36,(IF(F453&gt;'admin BN40-100'!$C$35,'admin BN40-100'!$B$35,(IF(F453&gt;'admin BN40-100'!$C$34,'admin BN40-100'!$B$34,(IF(F453&gt;'admin BN40-100'!$C$33,'admin BN40-100'!$B$33,(IF(F453&gt;'admin BN40-100'!$C$32,'admin BN40-100'!$B$32,(IF(F453&gt;'admin BN40-100'!$C$31,'admin BN40-100'!$B$31,(IF(F453&gt;'admin BN40-100'!$C$30,'admin BN40-100'!$B$30,(IF(F453&gt;'admin BN40-100'!$C$29,'admin BN40-100'!$B$29,IF(F453="","",'admin BN40-100'!$B$28)))))))))))))))))))))))))))</f>
        <v/>
      </c>
      <c r="N453" s="12" t="str">
        <f>IF(ISBLANK(K453),"",IF(K453&gt;'admin BN40-100'!$D$6,"Trouble",IF(K453&gt;'admin BN40-100'!$E$6,"Safe",IF(K453&gt;'admin BN40-100'!$F$6,"Alert",IF(K453&gt;='admin BN40-100'!$G$6,"Danger","")))))</f>
        <v/>
      </c>
      <c r="O453" s="13" t="str">
        <f>IF(ISBLANK(L453),"",IF(L453&gt;'admin BN40-100'!$G$7,"Danger",IF(L453&gt;'admin BN40-100'!$F$7,"Alert",IF(L453&gt;='admin BN40-100'!$E$7,"Safe",""))))</f>
        <v/>
      </c>
      <c r="P453" s="14" t="str">
        <f>(IF(G453&gt;'admin BN40-100'!$C$23,'admin BN40-100'!$B$23,(IF(G453&gt;'admin BN40-100'!$C$22,'admin BN40-100'!$B$22,(IF(G453&gt;'admin BN40-100'!$C$21,'admin BN40-100'!$B$21,(IF(G453&gt;'admin BN40-100'!$C$20,'admin BN40-100'!$B$20,IF(G453&gt;'admin BN40-100'!$C$19,'admin BN40-100'!$B$19,"")))))))))</f>
        <v/>
      </c>
      <c r="Q453" s="14" t="str">
        <f t="shared" si="12"/>
        <v/>
      </c>
      <c r="R453" s="14">
        <f t="shared" si="13"/>
        <v>5</v>
      </c>
      <c r="S453" s="15" t="str">
        <f xml:space="preserve">
IF($R453&gt;0,"Fill in all required fields",
IF($I453&lt;40,"CLO not suitable for this sheet. Please check BN&lt;40 sheet",
IF($I453&gt;100,"CLO not suitable for this sheet. Please check BN &gt;100 sheet",
IF(ISERROR(VLOOKUP(Q453,'admin BN40-100'!J$6:M$89,4,FALSE)),"",VLOOKUP(Q453,'admin BN40-100'!J$6:M$89,4,FALSE)))))</f>
        <v>Fill in all required fields</v>
      </c>
    </row>
    <row r="454" spans="2:19" ht="15">
      <c r="B454" s="10">
        <v>449</v>
      </c>
      <c r="C454" s="41"/>
      <c r="D454" s="42"/>
      <c r="E454" s="42"/>
      <c r="F454" s="42"/>
      <c r="G454" s="42"/>
      <c r="H454" s="42"/>
      <c r="I454" s="42"/>
      <c r="J454" s="42"/>
      <c r="K454" s="42"/>
      <c r="L454" s="42"/>
      <c r="M454" s="11" t="str">
        <f>(IF(F454&gt;'admin BN40-100'!$C$41,'admin BN40-100'!$B$41,(IF(F454&gt;'admin BN40-100'!$C$40,'admin BN40-100'!$B$40,(IF(F454&gt;'admin BN40-100'!$C$39,'admin BN40-100'!$B$39,(IF(F454&gt;'admin BN40-100'!$C$38,'admin BN40-100'!$B$38,(IF(F454&gt;'admin BN40-100'!$C$37,'admin BN40-100'!$B$37,(IF(F454&gt;'admin BN40-100'!$C$36,'admin BN40-100'!$B$36,(IF(F454&gt;'admin BN40-100'!$C$35,'admin BN40-100'!$B$35,(IF(F454&gt;'admin BN40-100'!$C$34,'admin BN40-100'!$B$34,(IF(F454&gt;'admin BN40-100'!$C$33,'admin BN40-100'!$B$33,(IF(F454&gt;'admin BN40-100'!$C$32,'admin BN40-100'!$B$32,(IF(F454&gt;'admin BN40-100'!$C$31,'admin BN40-100'!$B$31,(IF(F454&gt;'admin BN40-100'!$C$30,'admin BN40-100'!$B$30,(IF(F454&gt;'admin BN40-100'!$C$29,'admin BN40-100'!$B$29,IF(F454="","",'admin BN40-100'!$B$28)))))))))))))))))))))))))))</f>
        <v/>
      </c>
      <c r="N454" s="12" t="str">
        <f>IF(ISBLANK(K454),"",IF(K454&gt;'admin BN40-100'!$D$6,"Trouble",IF(K454&gt;'admin BN40-100'!$E$6,"Safe",IF(K454&gt;'admin BN40-100'!$F$6,"Alert",IF(K454&gt;='admin BN40-100'!$G$6,"Danger","")))))</f>
        <v/>
      </c>
      <c r="O454" s="13" t="str">
        <f>IF(ISBLANK(L454),"",IF(L454&gt;'admin BN40-100'!$G$7,"Danger",IF(L454&gt;'admin BN40-100'!$F$7,"Alert",IF(L454&gt;='admin BN40-100'!$E$7,"Safe",""))))</f>
        <v/>
      </c>
      <c r="P454" s="14" t="str">
        <f>(IF(G454&gt;'admin BN40-100'!$C$23,'admin BN40-100'!$B$23,(IF(G454&gt;'admin BN40-100'!$C$22,'admin BN40-100'!$B$22,(IF(G454&gt;'admin BN40-100'!$C$21,'admin BN40-100'!$B$21,(IF(G454&gt;'admin BN40-100'!$C$20,'admin BN40-100'!$B$20,IF(G454&gt;'admin BN40-100'!$C$19,'admin BN40-100'!$B$19,"")))))))))</f>
        <v/>
      </c>
      <c r="Q454" s="14" t="str">
        <f t="shared" si="12"/>
        <v/>
      </c>
      <c r="R454" s="14">
        <f t="shared" si="13"/>
        <v>5</v>
      </c>
      <c r="S454" s="15" t="str">
        <f xml:space="preserve">
IF($R454&gt;0,"Fill in all required fields",
IF($I454&lt;40,"CLO not suitable for this sheet. Please check BN&lt;40 sheet",
IF($I454&gt;100,"CLO not suitable for this sheet. Please check BN &gt;100 sheet",
IF(ISERROR(VLOOKUP(Q454,'admin BN40-100'!J$6:M$89,4,FALSE)),"",VLOOKUP(Q454,'admin BN40-100'!J$6:M$89,4,FALSE)))))</f>
        <v>Fill in all required fields</v>
      </c>
    </row>
    <row r="455" spans="2:19" ht="15">
      <c r="B455" s="10">
        <v>450</v>
      </c>
      <c r="C455" s="41"/>
      <c r="D455" s="42"/>
      <c r="E455" s="42"/>
      <c r="F455" s="42"/>
      <c r="G455" s="42"/>
      <c r="H455" s="42"/>
      <c r="I455" s="42"/>
      <c r="J455" s="42"/>
      <c r="K455" s="42"/>
      <c r="L455" s="42"/>
      <c r="M455" s="11" t="str">
        <f>(IF(F455&gt;'admin BN40-100'!$C$41,'admin BN40-100'!$B$41,(IF(F455&gt;'admin BN40-100'!$C$40,'admin BN40-100'!$B$40,(IF(F455&gt;'admin BN40-100'!$C$39,'admin BN40-100'!$B$39,(IF(F455&gt;'admin BN40-100'!$C$38,'admin BN40-100'!$B$38,(IF(F455&gt;'admin BN40-100'!$C$37,'admin BN40-100'!$B$37,(IF(F455&gt;'admin BN40-100'!$C$36,'admin BN40-100'!$B$36,(IF(F455&gt;'admin BN40-100'!$C$35,'admin BN40-100'!$B$35,(IF(F455&gt;'admin BN40-100'!$C$34,'admin BN40-100'!$B$34,(IF(F455&gt;'admin BN40-100'!$C$33,'admin BN40-100'!$B$33,(IF(F455&gt;'admin BN40-100'!$C$32,'admin BN40-100'!$B$32,(IF(F455&gt;'admin BN40-100'!$C$31,'admin BN40-100'!$B$31,(IF(F455&gt;'admin BN40-100'!$C$30,'admin BN40-100'!$B$30,(IF(F455&gt;'admin BN40-100'!$C$29,'admin BN40-100'!$B$29,IF(F455="","",'admin BN40-100'!$B$28)))))))))))))))))))))))))))</f>
        <v/>
      </c>
      <c r="N455" s="12" t="str">
        <f>IF(ISBLANK(K455),"",IF(K455&gt;'admin BN40-100'!$D$6,"Trouble",IF(K455&gt;'admin BN40-100'!$E$6,"Safe",IF(K455&gt;'admin BN40-100'!$F$6,"Alert",IF(K455&gt;='admin BN40-100'!$G$6,"Danger","")))))</f>
        <v/>
      </c>
      <c r="O455" s="13" t="str">
        <f>IF(ISBLANK(L455),"",IF(L455&gt;'admin BN40-100'!$G$7,"Danger",IF(L455&gt;'admin BN40-100'!$F$7,"Alert",IF(L455&gt;='admin BN40-100'!$E$7,"Safe",""))))</f>
        <v/>
      </c>
      <c r="P455" s="14" t="str">
        <f>(IF(G455&gt;'admin BN40-100'!$C$23,'admin BN40-100'!$B$23,(IF(G455&gt;'admin BN40-100'!$C$22,'admin BN40-100'!$B$22,(IF(G455&gt;'admin BN40-100'!$C$21,'admin BN40-100'!$B$21,(IF(G455&gt;'admin BN40-100'!$C$20,'admin BN40-100'!$B$20,IF(G455&gt;'admin BN40-100'!$C$19,'admin BN40-100'!$B$19,"")))))))))</f>
        <v/>
      </c>
      <c r="Q455" s="14" t="str">
        <f t="shared" ref="Q455:Q518" si="14">N455&amp;O455&amp;P455</f>
        <v/>
      </c>
      <c r="R455" s="14">
        <f t="shared" ref="R455:R518" si="15">SUM(
COUNTIF($F455,""),
COUNTIF($G455,""),
COUNTIF($I455,""),
COUNTIF($K455,""),
COUNTIF($L455,""))</f>
        <v>5</v>
      </c>
      <c r="S455" s="15" t="str">
        <f xml:space="preserve">
IF($R455&gt;0,"Fill in all required fields",
IF($I455&lt;40,"CLO not suitable for this sheet. Please check BN&lt;40 sheet",
IF($I455&gt;100,"CLO not suitable for this sheet. Please check BN &gt;100 sheet",
IF(ISERROR(VLOOKUP(Q455,'admin BN40-100'!J$6:M$89,4,FALSE)),"",VLOOKUP(Q455,'admin BN40-100'!J$6:M$89,4,FALSE)))))</f>
        <v>Fill in all required fields</v>
      </c>
    </row>
    <row r="456" spans="2:19" ht="15">
      <c r="B456" s="10">
        <v>451</v>
      </c>
      <c r="C456" s="41"/>
      <c r="D456" s="42"/>
      <c r="E456" s="42"/>
      <c r="F456" s="42"/>
      <c r="G456" s="42"/>
      <c r="H456" s="42"/>
      <c r="I456" s="42"/>
      <c r="J456" s="42"/>
      <c r="K456" s="42"/>
      <c r="L456" s="42"/>
      <c r="M456" s="11" t="str">
        <f>(IF(F456&gt;'admin BN40-100'!$C$41,'admin BN40-100'!$B$41,(IF(F456&gt;'admin BN40-100'!$C$40,'admin BN40-100'!$B$40,(IF(F456&gt;'admin BN40-100'!$C$39,'admin BN40-100'!$B$39,(IF(F456&gt;'admin BN40-100'!$C$38,'admin BN40-100'!$B$38,(IF(F456&gt;'admin BN40-100'!$C$37,'admin BN40-100'!$B$37,(IF(F456&gt;'admin BN40-100'!$C$36,'admin BN40-100'!$B$36,(IF(F456&gt;'admin BN40-100'!$C$35,'admin BN40-100'!$B$35,(IF(F456&gt;'admin BN40-100'!$C$34,'admin BN40-100'!$B$34,(IF(F456&gt;'admin BN40-100'!$C$33,'admin BN40-100'!$B$33,(IF(F456&gt;'admin BN40-100'!$C$32,'admin BN40-100'!$B$32,(IF(F456&gt;'admin BN40-100'!$C$31,'admin BN40-100'!$B$31,(IF(F456&gt;'admin BN40-100'!$C$30,'admin BN40-100'!$B$30,(IF(F456&gt;'admin BN40-100'!$C$29,'admin BN40-100'!$B$29,IF(F456="","",'admin BN40-100'!$B$28)))))))))))))))))))))))))))</f>
        <v/>
      </c>
      <c r="N456" s="12" t="str">
        <f>IF(ISBLANK(K456),"",IF(K456&gt;'admin BN40-100'!$D$6,"Trouble",IF(K456&gt;'admin BN40-100'!$E$6,"Safe",IF(K456&gt;'admin BN40-100'!$F$6,"Alert",IF(K456&gt;='admin BN40-100'!$G$6,"Danger","")))))</f>
        <v/>
      </c>
      <c r="O456" s="13" t="str">
        <f>IF(ISBLANK(L456),"",IF(L456&gt;'admin BN40-100'!$G$7,"Danger",IF(L456&gt;'admin BN40-100'!$F$7,"Alert",IF(L456&gt;='admin BN40-100'!$E$7,"Safe",""))))</f>
        <v/>
      </c>
      <c r="P456" s="14" t="str">
        <f>(IF(G456&gt;'admin BN40-100'!$C$23,'admin BN40-100'!$B$23,(IF(G456&gt;'admin BN40-100'!$C$22,'admin BN40-100'!$B$22,(IF(G456&gt;'admin BN40-100'!$C$21,'admin BN40-100'!$B$21,(IF(G456&gt;'admin BN40-100'!$C$20,'admin BN40-100'!$B$20,IF(G456&gt;'admin BN40-100'!$C$19,'admin BN40-100'!$B$19,"")))))))))</f>
        <v/>
      </c>
      <c r="Q456" s="14" t="str">
        <f t="shared" si="14"/>
        <v/>
      </c>
      <c r="R456" s="14">
        <f t="shared" si="15"/>
        <v>5</v>
      </c>
      <c r="S456" s="15" t="str">
        <f xml:space="preserve">
IF($R456&gt;0,"Fill in all required fields",
IF($I456&lt;40,"CLO not suitable for this sheet. Please check BN&lt;40 sheet",
IF($I456&gt;100,"CLO not suitable for this sheet. Please check BN &gt;100 sheet",
IF(ISERROR(VLOOKUP(Q456,'admin BN40-100'!J$6:M$89,4,FALSE)),"",VLOOKUP(Q456,'admin BN40-100'!J$6:M$89,4,FALSE)))))</f>
        <v>Fill in all required fields</v>
      </c>
    </row>
    <row r="457" spans="2:19" ht="15">
      <c r="B457" s="10">
        <v>452</v>
      </c>
      <c r="C457" s="41"/>
      <c r="D457" s="42"/>
      <c r="E457" s="42"/>
      <c r="F457" s="42"/>
      <c r="G457" s="42"/>
      <c r="H457" s="42"/>
      <c r="I457" s="42"/>
      <c r="J457" s="42"/>
      <c r="K457" s="42"/>
      <c r="L457" s="42"/>
      <c r="M457" s="11" t="str">
        <f>(IF(F457&gt;'admin BN40-100'!$C$41,'admin BN40-100'!$B$41,(IF(F457&gt;'admin BN40-100'!$C$40,'admin BN40-100'!$B$40,(IF(F457&gt;'admin BN40-100'!$C$39,'admin BN40-100'!$B$39,(IF(F457&gt;'admin BN40-100'!$C$38,'admin BN40-100'!$B$38,(IF(F457&gt;'admin BN40-100'!$C$37,'admin BN40-100'!$B$37,(IF(F457&gt;'admin BN40-100'!$C$36,'admin BN40-100'!$B$36,(IF(F457&gt;'admin BN40-100'!$C$35,'admin BN40-100'!$B$35,(IF(F457&gt;'admin BN40-100'!$C$34,'admin BN40-100'!$B$34,(IF(F457&gt;'admin BN40-100'!$C$33,'admin BN40-100'!$B$33,(IF(F457&gt;'admin BN40-100'!$C$32,'admin BN40-100'!$B$32,(IF(F457&gt;'admin BN40-100'!$C$31,'admin BN40-100'!$B$31,(IF(F457&gt;'admin BN40-100'!$C$30,'admin BN40-100'!$B$30,(IF(F457&gt;'admin BN40-100'!$C$29,'admin BN40-100'!$B$29,IF(F457="","",'admin BN40-100'!$B$28)))))))))))))))))))))))))))</f>
        <v/>
      </c>
      <c r="N457" s="12" t="str">
        <f>IF(ISBLANK(K457),"",IF(K457&gt;'admin BN40-100'!$D$6,"Trouble",IF(K457&gt;'admin BN40-100'!$E$6,"Safe",IF(K457&gt;'admin BN40-100'!$F$6,"Alert",IF(K457&gt;='admin BN40-100'!$G$6,"Danger","")))))</f>
        <v/>
      </c>
      <c r="O457" s="13" t="str">
        <f>IF(ISBLANK(L457),"",IF(L457&gt;'admin BN40-100'!$G$7,"Danger",IF(L457&gt;'admin BN40-100'!$F$7,"Alert",IF(L457&gt;='admin BN40-100'!$E$7,"Safe",""))))</f>
        <v/>
      </c>
      <c r="P457" s="14" t="str">
        <f>(IF(G457&gt;'admin BN40-100'!$C$23,'admin BN40-100'!$B$23,(IF(G457&gt;'admin BN40-100'!$C$22,'admin BN40-100'!$B$22,(IF(G457&gt;'admin BN40-100'!$C$21,'admin BN40-100'!$B$21,(IF(G457&gt;'admin BN40-100'!$C$20,'admin BN40-100'!$B$20,IF(G457&gt;'admin BN40-100'!$C$19,'admin BN40-100'!$B$19,"")))))))))</f>
        <v/>
      </c>
      <c r="Q457" s="14" t="str">
        <f t="shared" si="14"/>
        <v/>
      </c>
      <c r="R457" s="14">
        <f t="shared" si="15"/>
        <v>5</v>
      </c>
      <c r="S457" s="15" t="str">
        <f xml:space="preserve">
IF($R457&gt;0,"Fill in all required fields",
IF($I457&lt;40,"CLO not suitable for this sheet. Please check BN&lt;40 sheet",
IF($I457&gt;100,"CLO not suitable for this sheet. Please check BN &gt;100 sheet",
IF(ISERROR(VLOOKUP(Q457,'admin BN40-100'!J$6:M$89,4,FALSE)),"",VLOOKUP(Q457,'admin BN40-100'!J$6:M$89,4,FALSE)))))</f>
        <v>Fill in all required fields</v>
      </c>
    </row>
    <row r="458" spans="2:19" ht="15">
      <c r="B458" s="10">
        <v>453</v>
      </c>
      <c r="C458" s="41"/>
      <c r="D458" s="42"/>
      <c r="E458" s="42"/>
      <c r="F458" s="42"/>
      <c r="G458" s="42"/>
      <c r="H458" s="42"/>
      <c r="I458" s="42"/>
      <c r="J458" s="42"/>
      <c r="K458" s="42"/>
      <c r="L458" s="42"/>
      <c r="M458" s="11" t="str">
        <f>(IF(F458&gt;'admin BN40-100'!$C$41,'admin BN40-100'!$B$41,(IF(F458&gt;'admin BN40-100'!$C$40,'admin BN40-100'!$B$40,(IF(F458&gt;'admin BN40-100'!$C$39,'admin BN40-100'!$B$39,(IF(F458&gt;'admin BN40-100'!$C$38,'admin BN40-100'!$B$38,(IF(F458&gt;'admin BN40-100'!$C$37,'admin BN40-100'!$B$37,(IF(F458&gt;'admin BN40-100'!$C$36,'admin BN40-100'!$B$36,(IF(F458&gt;'admin BN40-100'!$C$35,'admin BN40-100'!$B$35,(IF(F458&gt;'admin BN40-100'!$C$34,'admin BN40-100'!$B$34,(IF(F458&gt;'admin BN40-100'!$C$33,'admin BN40-100'!$B$33,(IF(F458&gt;'admin BN40-100'!$C$32,'admin BN40-100'!$B$32,(IF(F458&gt;'admin BN40-100'!$C$31,'admin BN40-100'!$B$31,(IF(F458&gt;'admin BN40-100'!$C$30,'admin BN40-100'!$B$30,(IF(F458&gt;'admin BN40-100'!$C$29,'admin BN40-100'!$B$29,IF(F458="","",'admin BN40-100'!$B$28)))))))))))))))))))))))))))</f>
        <v/>
      </c>
      <c r="N458" s="12" t="str">
        <f>IF(ISBLANK(K458),"",IF(K458&gt;'admin BN40-100'!$D$6,"Trouble",IF(K458&gt;'admin BN40-100'!$E$6,"Safe",IF(K458&gt;'admin BN40-100'!$F$6,"Alert",IF(K458&gt;='admin BN40-100'!$G$6,"Danger","")))))</f>
        <v/>
      </c>
      <c r="O458" s="13" t="str">
        <f>IF(ISBLANK(L458),"",IF(L458&gt;'admin BN40-100'!$G$7,"Danger",IF(L458&gt;'admin BN40-100'!$F$7,"Alert",IF(L458&gt;='admin BN40-100'!$E$7,"Safe",""))))</f>
        <v/>
      </c>
      <c r="P458" s="14" t="str">
        <f>(IF(G458&gt;'admin BN40-100'!$C$23,'admin BN40-100'!$B$23,(IF(G458&gt;'admin BN40-100'!$C$22,'admin BN40-100'!$B$22,(IF(G458&gt;'admin BN40-100'!$C$21,'admin BN40-100'!$B$21,(IF(G458&gt;'admin BN40-100'!$C$20,'admin BN40-100'!$B$20,IF(G458&gt;'admin BN40-100'!$C$19,'admin BN40-100'!$B$19,"")))))))))</f>
        <v/>
      </c>
      <c r="Q458" s="14" t="str">
        <f t="shared" si="14"/>
        <v/>
      </c>
      <c r="R458" s="14">
        <f t="shared" si="15"/>
        <v>5</v>
      </c>
      <c r="S458" s="15" t="str">
        <f xml:space="preserve">
IF($R458&gt;0,"Fill in all required fields",
IF($I458&lt;40,"CLO not suitable for this sheet. Please check BN&lt;40 sheet",
IF($I458&gt;100,"CLO not suitable for this sheet. Please check BN &gt;100 sheet",
IF(ISERROR(VLOOKUP(Q458,'admin BN40-100'!J$6:M$89,4,FALSE)),"",VLOOKUP(Q458,'admin BN40-100'!J$6:M$89,4,FALSE)))))</f>
        <v>Fill in all required fields</v>
      </c>
    </row>
    <row r="459" spans="2:19" ht="15">
      <c r="B459" s="10">
        <v>454</v>
      </c>
      <c r="C459" s="41"/>
      <c r="D459" s="42"/>
      <c r="E459" s="42"/>
      <c r="F459" s="42"/>
      <c r="G459" s="42"/>
      <c r="H459" s="42"/>
      <c r="I459" s="42"/>
      <c r="J459" s="42"/>
      <c r="K459" s="42"/>
      <c r="L459" s="42"/>
      <c r="M459" s="11" t="str">
        <f>(IF(F459&gt;'admin BN40-100'!$C$41,'admin BN40-100'!$B$41,(IF(F459&gt;'admin BN40-100'!$C$40,'admin BN40-100'!$B$40,(IF(F459&gt;'admin BN40-100'!$C$39,'admin BN40-100'!$B$39,(IF(F459&gt;'admin BN40-100'!$C$38,'admin BN40-100'!$B$38,(IF(F459&gt;'admin BN40-100'!$C$37,'admin BN40-100'!$B$37,(IF(F459&gt;'admin BN40-100'!$C$36,'admin BN40-100'!$B$36,(IF(F459&gt;'admin BN40-100'!$C$35,'admin BN40-100'!$B$35,(IF(F459&gt;'admin BN40-100'!$C$34,'admin BN40-100'!$B$34,(IF(F459&gt;'admin BN40-100'!$C$33,'admin BN40-100'!$B$33,(IF(F459&gt;'admin BN40-100'!$C$32,'admin BN40-100'!$B$32,(IF(F459&gt;'admin BN40-100'!$C$31,'admin BN40-100'!$B$31,(IF(F459&gt;'admin BN40-100'!$C$30,'admin BN40-100'!$B$30,(IF(F459&gt;'admin BN40-100'!$C$29,'admin BN40-100'!$B$29,IF(F459="","",'admin BN40-100'!$B$28)))))))))))))))))))))))))))</f>
        <v/>
      </c>
      <c r="N459" s="12" t="str">
        <f>IF(ISBLANK(K459),"",IF(K459&gt;'admin BN40-100'!$D$6,"Trouble",IF(K459&gt;'admin BN40-100'!$E$6,"Safe",IF(K459&gt;'admin BN40-100'!$F$6,"Alert",IF(K459&gt;='admin BN40-100'!$G$6,"Danger","")))))</f>
        <v/>
      </c>
      <c r="O459" s="13" t="str">
        <f>IF(ISBLANK(L459),"",IF(L459&gt;'admin BN40-100'!$G$7,"Danger",IF(L459&gt;'admin BN40-100'!$F$7,"Alert",IF(L459&gt;='admin BN40-100'!$E$7,"Safe",""))))</f>
        <v/>
      </c>
      <c r="P459" s="14" t="str">
        <f>(IF(G459&gt;'admin BN40-100'!$C$23,'admin BN40-100'!$B$23,(IF(G459&gt;'admin BN40-100'!$C$22,'admin BN40-100'!$B$22,(IF(G459&gt;'admin BN40-100'!$C$21,'admin BN40-100'!$B$21,(IF(G459&gt;'admin BN40-100'!$C$20,'admin BN40-100'!$B$20,IF(G459&gt;'admin BN40-100'!$C$19,'admin BN40-100'!$B$19,"")))))))))</f>
        <v/>
      </c>
      <c r="Q459" s="14" t="str">
        <f t="shared" si="14"/>
        <v/>
      </c>
      <c r="R459" s="14">
        <f t="shared" si="15"/>
        <v>5</v>
      </c>
      <c r="S459" s="15" t="str">
        <f xml:space="preserve">
IF($R459&gt;0,"Fill in all required fields",
IF($I459&lt;40,"CLO not suitable for this sheet. Please check BN&lt;40 sheet",
IF($I459&gt;100,"CLO not suitable for this sheet. Please check BN &gt;100 sheet",
IF(ISERROR(VLOOKUP(Q459,'admin BN40-100'!J$6:M$89,4,FALSE)),"",VLOOKUP(Q459,'admin BN40-100'!J$6:M$89,4,FALSE)))))</f>
        <v>Fill in all required fields</v>
      </c>
    </row>
    <row r="460" spans="2:19" ht="15">
      <c r="B460" s="10">
        <v>455</v>
      </c>
      <c r="C460" s="41"/>
      <c r="D460" s="42"/>
      <c r="E460" s="42"/>
      <c r="F460" s="42"/>
      <c r="G460" s="42"/>
      <c r="H460" s="42"/>
      <c r="I460" s="42"/>
      <c r="J460" s="42"/>
      <c r="K460" s="42"/>
      <c r="L460" s="42"/>
      <c r="M460" s="11" t="str">
        <f>(IF(F460&gt;'admin BN40-100'!$C$41,'admin BN40-100'!$B$41,(IF(F460&gt;'admin BN40-100'!$C$40,'admin BN40-100'!$B$40,(IF(F460&gt;'admin BN40-100'!$C$39,'admin BN40-100'!$B$39,(IF(F460&gt;'admin BN40-100'!$C$38,'admin BN40-100'!$B$38,(IF(F460&gt;'admin BN40-100'!$C$37,'admin BN40-100'!$B$37,(IF(F460&gt;'admin BN40-100'!$C$36,'admin BN40-100'!$B$36,(IF(F460&gt;'admin BN40-100'!$C$35,'admin BN40-100'!$B$35,(IF(F460&gt;'admin BN40-100'!$C$34,'admin BN40-100'!$B$34,(IF(F460&gt;'admin BN40-100'!$C$33,'admin BN40-100'!$B$33,(IF(F460&gt;'admin BN40-100'!$C$32,'admin BN40-100'!$B$32,(IF(F460&gt;'admin BN40-100'!$C$31,'admin BN40-100'!$B$31,(IF(F460&gt;'admin BN40-100'!$C$30,'admin BN40-100'!$B$30,(IF(F460&gt;'admin BN40-100'!$C$29,'admin BN40-100'!$B$29,IF(F460="","",'admin BN40-100'!$B$28)))))))))))))))))))))))))))</f>
        <v/>
      </c>
      <c r="N460" s="12" t="str">
        <f>IF(ISBLANK(K460),"",IF(K460&gt;'admin BN40-100'!$D$6,"Trouble",IF(K460&gt;'admin BN40-100'!$E$6,"Safe",IF(K460&gt;'admin BN40-100'!$F$6,"Alert",IF(K460&gt;='admin BN40-100'!$G$6,"Danger","")))))</f>
        <v/>
      </c>
      <c r="O460" s="13" t="str">
        <f>IF(ISBLANK(L460),"",IF(L460&gt;'admin BN40-100'!$G$7,"Danger",IF(L460&gt;'admin BN40-100'!$F$7,"Alert",IF(L460&gt;='admin BN40-100'!$E$7,"Safe",""))))</f>
        <v/>
      </c>
      <c r="P460" s="14" t="str">
        <f>(IF(G460&gt;'admin BN40-100'!$C$23,'admin BN40-100'!$B$23,(IF(G460&gt;'admin BN40-100'!$C$22,'admin BN40-100'!$B$22,(IF(G460&gt;'admin BN40-100'!$C$21,'admin BN40-100'!$B$21,(IF(G460&gt;'admin BN40-100'!$C$20,'admin BN40-100'!$B$20,IF(G460&gt;'admin BN40-100'!$C$19,'admin BN40-100'!$B$19,"")))))))))</f>
        <v/>
      </c>
      <c r="Q460" s="14" t="str">
        <f t="shared" si="14"/>
        <v/>
      </c>
      <c r="R460" s="14">
        <f t="shared" si="15"/>
        <v>5</v>
      </c>
      <c r="S460" s="15" t="str">
        <f xml:space="preserve">
IF($R460&gt;0,"Fill in all required fields",
IF($I460&lt;40,"CLO not suitable for this sheet. Please check BN&lt;40 sheet",
IF($I460&gt;100,"CLO not suitable for this sheet. Please check BN &gt;100 sheet",
IF(ISERROR(VLOOKUP(Q460,'admin BN40-100'!J$6:M$89,4,FALSE)),"",VLOOKUP(Q460,'admin BN40-100'!J$6:M$89,4,FALSE)))))</f>
        <v>Fill in all required fields</v>
      </c>
    </row>
    <row r="461" spans="2:19" ht="15">
      <c r="B461" s="10">
        <v>456</v>
      </c>
      <c r="C461" s="41"/>
      <c r="D461" s="42"/>
      <c r="E461" s="42"/>
      <c r="F461" s="42"/>
      <c r="G461" s="42"/>
      <c r="H461" s="42"/>
      <c r="I461" s="42"/>
      <c r="J461" s="42"/>
      <c r="K461" s="42"/>
      <c r="L461" s="42"/>
      <c r="M461" s="11" t="str">
        <f>(IF(F461&gt;'admin BN40-100'!$C$41,'admin BN40-100'!$B$41,(IF(F461&gt;'admin BN40-100'!$C$40,'admin BN40-100'!$B$40,(IF(F461&gt;'admin BN40-100'!$C$39,'admin BN40-100'!$B$39,(IF(F461&gt;'admin BN40-100'!$C$38,'admin BN40-100'!$B$38,(IF(F461&gt;'admin BN40-100'!$C$37,'admin BN40-100'!$B$37,(IF(F461&gt;'admin BN40-100'!$C$36,'admin BN40-100'!$B$36,(IF(F461&gt;'admin BN40-100'!$C$35,'admin BN40-100'!$B$35,(IF(F461&gt;'admin BN40-100'!$C$34,'admin BN40-100'!$B$34,(IF(F461&gt;'admin BN40-100'!$C$33,'admin BN40-100'!$B$33,(IF(F461&gt;'admin BN40-100'!$C$32,'admin BN40-100'!$B$32,(IF(F461&gt;'admin BN40-100'!$C$31,'admin BN40-100'!$B$31,(IF(F461&gt;'admin BN40-100'!$C$30,'admin BN40-100'!$B$30,(IF(F461&gt;'admin BN40-100'!$C$29,'admin BN40-100'!$B$29,IF(F461="","",'admin BN40-100'!$B$28)))))))))))))))))))))))))))</f>
        <v/>
      </c>
      <c r="N461" s="12" t="str">
        <f>IF(ISBLANK(K461),"",IF(K461&gt;'admin BN40-100'!$D$6,"Trouble",IF(K461&gt;'admin BN40-100'!$E$6,"Safe",IF(K461&gt;'admin BN40-100'!$F$6,"Alert",IF(K461&gt;='admin BN40-100'!$G$6,"Danger","")))))</f>
        <v/>
      </c>
      <c r="O461" s="13" t="str">
        <f>IF(ISBLANK(L461),"",IF(L461&gt;'admin BN40-100'!$G$7,"Danger",IF(L461&gt;'admin BN40-100'!$F$7,"Alert",IF(L461&gt;='admin BN40-100'!$E$7,"Safe",""))))</f>
        <v/>
      </c>
      <c r="P461" s="14" t="str">
        <f>(IF(G461&gt;'admin BN40-100'!$C$23,'admin BN40-100'!$B$23,(IF(G461&gt;'admin BN40-100'!$C$22,'admin BN40-100'!$B$22,(IF(G461&gt;'admin BN40-100'!$C$21,'admin BN40-100'!$B$21,(IF(G461&gt;'admin BN40-100'!$C$20,'admin BN40-100'!$B$20,IF(G461&gt;'admin BN40-100'!$C$19,'admin BN40-100'!$B$19,"")))))))))</f>
        <v/>
      </c>
      <c r="Q461" s="14" t="str">
        <f t="shared" si="14"/>
        <v/>
      </c>
      <c r="R461" s="14">
        <f t="shared" si="15"/>
        <v>5</v>
      </c>
      <c r="S461" s="15" t="str">
        <f xml:space="preserve">
IF($R461&gt;0,"Fill in all required fields",
IF($I461&lt;40,"CLO not suitable for this sheet. Please check BN&lt;40 sheet",
IF($I461&gt;100,"CLO not suitable for this sheet. Please check BN &gt;100 sheet",
IF(ISERROR(VLOOKUP(Q461,'admin BN40-100'!J$6:M$89,4,FALSE)),"",VLOOKUP(Q461,'admin BN40-100'!J$6:M$89,4,FALSE)))))</f>
        <v>Fill in all required fields</v>
      </c>
    </row>
    <row r="462" spans="2:19" ht="15">
      <c r="B462" s="10">
        <v>457</v>
      </c>
      <c r="C462" s="41"/>
      <c r="D462" s="42"/>
      <c r="E462" s="42"/>
      <c r="F462" s="42"/>
      <c r="G462" s="42"/>
      <c r="H462" s="42"/>
      <c r="I462" s="42"/>
      <c r="J462" s="42"/>
      <c r="K462" s="42"/>
      <c r="L462" s="42"/>
      <c r="M462" s="11" t="str">
        <f>(IF(F462&gt;'admin BN40-100'!$C$41,'admin BN40-100'!$B$41,(IF(F462&gt;'admin BN40-100'!$C$40,'admin BN40-100'!$B$40,(IF(F462&gt;'admin BN40-100'!$C$39,'admin BN40-100'!$B$39,(IF(F462&gt;'admin BN40-100'!$C$38,'admin BN40-100'!$B$38,(IF(F462&gt;'admin BN40-100'!$C$37,'admin BN40-100'!$B$37,(IF(F462&gt;'admin BN40-100'!$C$36,'admin BN40-100'!$B$36,(IF(F462&gt;'admin BN40-100'!$C$35,'admin BN40-100'!$B$35,(IF(F462&gt;'admin BN40-100'!$C$34,'admin BN40-100'!$B$34,(IF(F462&gt;'admin BN40-100'!$C$33,'admin BN40-100'!$B$33,(IF(F462&gt;'admin BN40-100'!$C$32,'admin BN40-100'!$B$32,(IF(F462&gt;'admin BN40-100'!$C$31,'admin BN40-100'!$B$31,(IF(F462&gt;'admin BN40-100'!$C$30,'admin BN40-100'!$B$30,(IF(F462&gt;'admin BN40-100'!$C$29,'admin BN40-100'!$B$29,IF(F462="","",'admin BN40-100'!$B$28)))))))))))))))))))))))))))</f>
        <v/>
      </c>
      <c r="N462" s="12" t="str">
        <f>IF(ISBLANK(K462),"",IF(K462&gt;'admin BN40-100'!$D$6,"Trouble",IF(K462&gt;'admin BN40-100'!$E$6,"Safe",IF(K462&gt;'admin BN40-100'!$F$6,"Alert",IF(K462&gt;='admin BN40-100'!$G$6,"Danger","")))))</f>
        <v/>
      </c>
      <c r="O462" s="13" t="str">
        <f>IF(ISBLANK(L462),"",IF(L462&gt;'admin BN40-100'!$G$7,"Danger",IF(L462&gt;'admin BN40-100'!$F$7,"Alert",IF(L462&gt;='admin BN40-100'!$E$7,"Safe",""))))</f>
        <v/>
      </c>
      <c r="P462" s="14" t="str">
        <f>(IF(G462&gt;'admin BN40-100'!$C$23,'admin BN40-100'!$B$23,(IF(G462&gt;'admin BN40-100'!$C$22,'admin BN40-100'!$B$22,(IF(G462&gt;'admin BN40-100'!$C$21,'admin BN40-100'!$B$21,(IF(G462&gt;'admin BN40-100'!$C$20,'admin BN40-100'!$B$20,IF(G462&gt;'admin BN40-100'!$C$19,'admin BN40-100'!$B$19,"")))))))))</f>
        <v/>
      </c>
      <c r="Q462" s="14" t="str">
        <f t="shared" si="14"/>
        <v/>
      </c>
      <c r="R462" s="14">
        <f t="shared" si="15"/>
        <v>5</v>
      </c>
      <c r="S462" s="15" t="str">
        <f xml:space="preserve">
IF($R462&gt;0,"Fill in all required fields",
IF($I462&lt;40,"CLO not suitable for this sheet. Please check BN&lt;40 sheet",
IF($I462&gt;100,"CLO not suitable for this sheet. Please check BN &gt;100 sheet",
IF(ISERROR(VLOOKUP(Q462,'admin BN40-100'!J$6:M$89,4,FALSE)),"",VLOOKUP(Q462,'admin BN40-100'!J$6:M$89,4,FALSE)))))</f>
        <v>Fill in all required fields</v>
      </c>
    </row>
    <row r="463" spans="2:19" ht="15">
      <c r="B463" s="10">
        <v>458</v>
      </c>
      <c r="C463" s="41"/>
      <c r="D463" s="42"/>
      <c r="E463" s="42"/>
      <c r="F463" s="42"/>
      <c r="G463" s="42"/>
      <c r="H463" s="42"/>
      <c r="I463" s="42"/>
      <c r="J463" s="42"/>
      <c r="K463" s="42"/>
      <c r="L463" s="42"/>
      <c r="M463" s="11" t="str">
        <f>(IF(F463&gt;'admin BN40-100'!$C$41,'admin BN40-100'!$B$41,(IF(F463&gt;'admin BN40-100'!$C$40,'admin BN40-100'!$B$40,(IF(F463&gt;'admin BN40-100'!$C$39,'admin BN40-100'!$B$39,(IF(F463&gt;'admin BN40-100'!$C$38,'admin BN40-100'!$B$38,(IF(F463&gt;'admin BN40-100'!$C$37,'admin BN40-100'!$B$37,(IF(F463&gt;'admin BN40-100'!$C$36,'admin BN40-100'!$B$36,(IF(F463&gt;'admin BN40-100'!$C$35,'admin BN40-100'!$B$35,(IF(F463&gt;'admin BN40-100'!$C$34,'admin BN40-100'!$B$34,(IF(F463&gt;'admin BN40-100'!$C$33,'admin BN40-100'!$B$33,(IF(F463&gt;'admin BN40-100'!$C$32,'admin BN40-100'!$B$32,(IF(F463&gt;'admin BN40-100'!$C$31,'admin BN40-100'!$B$31,(IF(F463&gt;'admin BN40-100'!$C$30,'admin BN40-100'!$B$30,(IF(F463&gt;'admin BN40-100'!$C$29,'admin BN40-100'!$B$29,IF(F463="","",'admin BN40-100'!$B$28)))))))))))))))))))))))))))</f>
        <v/>
      </c>
      <c r="N463" s="12" t="str">
        <f>IF(ISBLANK(K463),"",IF(K463&gt;'admin BN40-100'!$D$6,"Trouble",IF(K463&gt;'admin BN40-100'!$E$6,"Safe",IF(K463&gt;'admin BN40-100'!$F$6,"Alert",IF(K463&gt;='admin BN40-100'!$G$6,"Danger","")))))</f>
        <v/>
      </c>
      <c r="O463" s="13" t="str">
        <f>IF(ISBLANK(L463),"",IF(L463&gt;'admin BN40-100'!$G$7,"Danger",IF(L463&gt;'admin BN40-100'!$F$7,"Alert",IF(L463&gt;='admin BN40-100'!$E$7,"Safe",""))))</f>
        <v/>
      </c>
      <c r="P463" s="14" t="str">
        <f>(IF(G463&gt;'admin BN40-100'!$C$23,'admin BN40-100'!$B$23,(IF(G463&gt;'admin BN40-100'!$C$22,'admin BN40-100'!$B$22,(IF(G463&gt;'admin BN40-100'!$C$21,'admin BN40-100'!$B$21,(IF(G463&gt;'admin BN40-100'!$C$20,'admin BN40-100'!$B$20,IF(G463&gt;'admin BN40-100'!$C$19,'admin BN40-100'!$B$19,"")))))))))</f>
        <v/>
      </c>
      <c r="Q463" s="14" t="str">
        <f t="shared" si="14"/>
        <v/>
      </c>
      <c r="R463" s="14">
        <f t="shared" si="15"/>
        <v>5</v>
      </c>
      <c r="S463" s="15" t="str">
        <f xml:space="preserve">
IF($R463&gt;0,"Fill in all required fields",
IF($I463&lt;40,"CLO not suitable for this sheet. Please check BN&lt;40 sheet",
IF($I463&gt;100,"CLO not suitable for this sheet. Please check BN &gt;100 sheet",
IF(ISERROR(VLOOKUP(Q463,'admin BN40-100'!J$6:M$89,4,FALSE)),"",VLOOKUP(Q463,'admin BN40-100'!J$6:M$89,4,FALSE)))))</f>
        <v>Fill in all required fields</v>
      </c>
    </row>
    <row r="464" spans="2:19" ht="15">
      <c r="B464" s="10">
        <v>459</v>
      </c>
      <c r="C464" s="41"/>
      <c r="D464" s="42"/>
      <c r="E464" s="42"/>
      <c r="F464" s="42"/>
      <c r="G464" s="42"/>
      <c r="H464" s="42"/>
      <c r="I464" s="42"/>
      <c r="J464" s="42"/>
      <c r="K464" s="42"/>
      <c r="L464" s="42"/>
      <c r="M464" s="11" t="str">
        <f>(IF(F464&gt;'admin BN40-100'!$C$41,'admin BN40-100'!$B$41,(IF(F464&gt;'admin BN40-100'!$C$40,'admin BN40-100'!$B$40,(IF(F464&gt;'admin BN40-100'!$C$39,'admin BN40-100'!$B$39,(IF(F464&gt;'admin BN40-100'!$C$38,'admin BN40-100'!$B$38,(IF(F464&gt;'admin BN40-100'!$C$37,'admin BN40-100'!$B$37,(IF(F464&gt;'admin BN40-100'!$C$36,'admin BN40-100'!$B$36,(IF(F464&gt;'admin BN40-100'!$C$35,'admin BN40-100'!$B$35,(IF(F464&gt;'admin BN40-100'!$C$34,'admin BN40-100'!$B$34,(IF(F464&gt;'admin BN40-100'!$C$33,'admin BN40-100'!$B$33,(IF(F464&gt;'admin BN40-100'!$C$32,'admin BN40-100'!$B$32,(IF(F464&gt;'admin BN40-100'!$C$31,'admin BN40-100'!$B$31,(IF(F464&gt;'admin BN40-100'!$C$30,'admin BN40-100'!$B$30,(IF(F464&gt;'admin BN40-100'!$C$29,'admin BN40-100'!$B$29,IF(F464="","",'admin BN40-100'!$B$28)))))))))))))))))))))))))))</f>
        <v/>
      </c>
      <c r="N464" s="12" t="str">
        <f>IF(ISBLANK(K464),"",IF(K464&gt;'admin BN40-100'!$D$6,"Trouble",IF(K464&gt;'admin BN40-100'!$E$6,"Safe",IF(K464&gt;'admin BN40-100'!$F$6,"Alert",IF(K464&gt;='admin BN40-100'!$G$6,"Danger","")))))</f>
        <v/>
      </c>
      <c r="O464" s="13" t="str">
        <f>IF(ISBLANK(L464),"",IF(L464&gt;'admin BN40-100'!$G$7,"Danger",IF(L464&gt;'admin BN40-100'!$F$7,"Alert",IF(L464&gt;='admin BN40-100'!$E$7,"Safe",""))))</f>
        <v/>
      </c>
      <c r="P464" s="14" t="str">
        <f>(IF(G464&gt;'admin BN40-100'!$C$23,'admin BN40-100'!$B$23,(IF(G464&gt;'admin BN40-100'!$C$22,'admin BN40-100'!$B$22,(IF(G464&gt;'admin BN40-100'!$C$21,'admin BN40-100'!$B$21,(IF(G464&gt;'admin BN40-100'!$C$20,'admin BN40-100'!$B$20,IF(G464&gt;'admin BN40-100'!$C$19,'admin BN40-100'!$B$19,"")))))))))</f>
        <v/>
      </c>
      <c r="Q464" s="14" t="str">
        <f t="shared" si="14"/>
        <v/>
      </c>
      <c r="R464" s="14">
        <f t="shared" si="15"/>
        <v>5</v>
      </c>
      <c r="S464" s="15" t="str">
        <f xml:space="preserve">
IF($R464&gt;0,"Fill in all required fields",
IF($I464&lt;40,"CLO not suitable for this sheet. Please check BN&lt;40 sheet",
IF($I464&gt;100,"CLO not suitable for this sheet. Please check BN &gt;100 sheet",
IF(ISERROR(VLOOKUP(Q464,'admin BN40-100'!J$6:M$89,4,FALSE)),"",VLOOKUP(Q464,'admin BN40-100'!J$6:M$89,4,FALSE)))))</f>
        <v>Fill in all required fields</v>
      </c>
    </row>
    <row r="465" spans="2:19" ht="15">
      <c r="B465" s="10">
        <v>460</v>
      </c>
      <c r="C465" s="41"/>
      <c r="D465" s="42"/>
      <c r="E465" s="42"/>
      <c r="F465" s="42"/>
      <c r="G465" s="42"/>
      <c r="H465" s="42"/>
      <c r="I465" s="42"/>
      <c r="J465" s="42"/>
      <c r="K465" s="42"/>
      <c r="L465" s="42"/>
      <c r="M465" s="11" t="str">
        <f>(IF(F465&gt;'admin BN40-100'!$C$41,'admin BN40-100'!$B$41,(IF(F465&gt;'admin BN40-100'!$C$40,'admin BN40-100'!$B$40,(IF(F465&gt;'admin BN40-100'!$C$39,'admin BN40-100'!$B$39,(IF(F465&gt;'admin BN40-100'!$C$38,'admin BN40-100'!$B$38,(IF(F465&gt;'admin BN40-100'!$C$37,'admin BN40-100'!$B$37,(IF(F465&gt;'admin BN40-100'!$C$36,'admin BN40-100'!$B$36,(IF(F465&gt;'admin BN40-100'!$C$35,'admin BN40-100'!$B$35,(IF(F465&gt;'admin BN40-100'!$C$34,'admin BN40-100'!$B$34,(IF(F465&gt;'admin BN40-100'!$C$33,'admin BN40-100'!$B$33,(IF(F465&gt;'admin BN40-100'!$C$32,'admin BN40-100'!$B$32,(IF(F465&gt;'admin BN40-100'!$C$31,'admin BN40-100'!$B$31,(IF(F465&gt;'admin BN40-100'!$C$30,'admin BN40-100'!$B$30,(IF(F465&gt;'admin BN40-100'!$C$29,'admin BN40-100'!$B$29,IF(F465="","",'admin BN40-100'!$B$28)))))))))))))))))))))))))))</f>
        <v/>
      </c>
      <c r="N465" s="12" t="str">
        <f>IF(ISBLANK(K465),"",IF(K465&gt;'admin BN40-100'!$D$6,"Trouble",IF(K465&gt;'admin BN40-100'!$E$6,"Safe",IF(K465&gt;'admin BN40-100'!$F$6,"Alert",IF(K465&gt;='admin BN40-100'!$G$6,"Danger","")))))</f>
        <v/>
      </c>
      <c r="O465" s="13" t="str">
        <f>IF(ISBLANK(L465),"",IF(L465&gt;'admin BN40-100'!$G$7,"Danger",IF(L465&gt;'admin BN40-100'!$F$7,"Alert",IF(L465&gt;='admin BN40-100'!$E$7,"Safe",""))))</f>
        <v/>
      </c>
      <c r="P465" s="14" t="str">
        <f>(IF(G465&gt;'admin BN40-100'!$C$23,'admin BN40-100'!$B$23,(IF(G465&gt;'admin BN40-100'!$C$22,'admin BN40-100'!$B$22,(IF(G465&gt;'admin BN40-100'!$C$21,'admin BN40-100'!$B$21,(IF(G465&gt;'admin BN40-100'!$C$20,'admin BN40-100'!$B$20,IF(G465&gt;'admin BN40-100'!$C$19,'admin BN40-100'!$B$19,"")))))))))</f>
        <v/>
      </c>
      <c r="Q465" s="14" t="str">
        <f t="shared" si="14"/>
        <v/>
      </c>
      <c r="R465" s="14">
        <f t="shared" si="15"/>
        <v>5</v>
      </c>
      <c r="S465" s="15" t="str">
        <f xml:space="preserve">
IF($R465&gt;0,"Fill in all required fields",
IF($I465&lt;40,"CLO not suitable for this sheet. Please check BN&lt;40 sheet",
IF($I465&gt;100,"CLO not suitable for this sheet. Please check BN &gt;100 sheet",
IF(ISERROR(VLOOKUP(Q465,'admin BN40-100'!J$6:M$89,4,FALSE)),"",VLOOKUP(Q465,'admin BN40-100'!J$6:M$89,4,FALSE)))))</f>
        <v>Fill in all required fields</v>
      </c>
    </row>
    <row r="466" spans="2:19" ht="15">
      <c r="B466" s="10">
        <v>461</v>
      </c>
      <c r="C466" s="41"/>
      <c r="D466" s="42"/>
      <c r="E466" s="42"/>
      <c r="F466" s="42"/>
      <c r="G466" s="42"/>
      <c r="H466" s="42"/>
      <c r="I466" s="42"/>
      <c r="J466" s="42"/>
      <c r="K466" s="42"/>
      <c r="L466" s="42"/>
      <c r="M466" s="11" t="str">
        <f>(IF(F466&gt;'admin BN40-100'!$C$41,'admin BN40-100'!$B$41,(IF(F466&gt;'admin BN40-100'!$C$40,'admin BN40-100'!$B$40,(IF(F466&gt;'admin BN40-100'!$C$39,'admin BN40-100'!$B$39,(IF(F466&gt;'admin BN40-100'!$C$38,'admin BN40-100'!$B$38,(IF(F466&gt;'admin BN40-100'!$C$37,'admin BN40-100'!$B$37,(IF(F466&gt;'admin BN40-100'!$C$36,'admin BN40-100'!$B$36,(IF(F466&gt;'admin BN40-100'!$C$35,'admin BN40-100'!$B$35,(IF(F466&gt;'admin BN40-100'!$C$34,'admin BN40-100'!$B$34,(IF(F466&gt;'admin BN40-100'!$C$33,'admin BN40-100'!$B$33,(IF(F466&gt;'admin BN40-100'!$C$32,'admin BN40-100'!$B$32,(IF(F466&gt;'admin BN40-100'!$C$31,'admin BN40-100'!$B$31,(IF(F466&gt;'admin BN40-100'!$C$30,'admin BN40-100'!$B$30,(IF(F466&gt;'admin BN40-100'!$C$29,'admin BN40-100'!$B$29,IF(F466="","",'admin BN40-100'!$B$28)))))))))))))))))))))))))))</f>
        <v/>
      </c>
      <c r="N466" s="12" t="str">
        <f>IF(ISBLANK(K466),"",IF(K466&gt;'admin BN40-100'!$D$6,"Trouble",IF(K466&gt;'admin BN40-100'!$E$6,"Safe",IF(K466&gt;'admin BN40-100'!$F$6,"Alert",IF(K466&gt;='admin BN40-100'!$G$6,"Danger","")))))</f>
        <v/>
      </c>
      <c r="O466" s="13" t="str">
        <f>IF(ISBLANK(L466),"",IF(L466&gt;'admin BN40-100'!$G$7,"Danger",IF(L466&gt;'admin BN40-100'!$F$7,"Alert",IF(L466&gt;='admin BN40-100'!$E$7,"Safe",""))))</f>
        <v/>
      </c>
      <c r="P466" s="14" t="str">
        <f>(IF(G466&gt;'admin BN40-100'!$C$23,'admin BN40-100'!$B$23,(IF(G466&gt;'admin BN40-100'!$C$22,'admin BN40-100'!$B$22,(IF(G466&gt;'admin BN40-100'!$C$21,'admin BN40-100'!$B$21,(IF(G466&gt;'admin BN40-100'!$C$20,'admin BN40-100'!$B$20,IF(G466&gt;'admin BN40-100'!$C$19,'admin BN40-100'!$B$19,"")))))))))</f>
        <v/>
      </c>
      <c r="Q466" s="14" t="str">
        <f t="shared" si="14"/>
        <v/>
      </c>
      <c r="R466" s="14">
        <f t="shared" si="15"/>
        <v>5</v>
      </c>
      <c r="S466" s="15" t="str">
        <f xml:space="preserve">
IF($R466&gt;0,"Fill in all required fields",
IF($I466&lt;40,"CLO not suitable for this sheet. Please check BN&lt;40 sheet",
IF($I466&gt;100,"CLO not suitable for this sheet. Please check BN &gt;100 sheet",
IF(ISERROR(VLOOKUP(Q466,'admin BN40-100'!J$6:M$89,4,FALSE)),"",VLOOKUP(Q466,'admin BN40-100'!J$6:M$89,4,FALSE)))))</f>
        <v>Fill in all required fields</v>
      </c>
    </row>
    <row r="467" spans="2:19" ht="15">
      <c r="B467" s="10">
        <v>462</v>
      </c>
      <c r="C467" s="41"/>
      <c r="D467" s="42"/>
      <c r="E467" s="42"/>
      <c r="F467" s="42"/>
      <c r="G467" s="42"/>
      <c r="H467" s="42"/>
      <c r="I467" s="42"/>
      <c r="J467" s="42"/>
      <c r="K467" s="42"/>
      <c r="L467" s="42"/>
      <c r="M467" s="11" t="str">
        <f>(IF(F467&gt;'admin BN40-100'!$C$41,'admin BN40-100'!$B$41,(IF(F467&gt;'admin BN40-100'!$C$40,'admin BN40-100'!$B$40,(IF(F467&gt;'admin BN40-100'!$C$39,'admin BN40-100'!$B$39,(IF(F467&gt;'admin BN40-100'!$C$38,'admin BN40-100'!$B$38,(IF(F467&gt;'admin BN40-100'!$C$37,'admin BN40-100'!$B$37,(IF(F467&gt;'admin BN40-100'!$C$36,'admin BN40-100'!$B$36,(IF(F467&gt;'admin BN40-100'!$C$35,'admin BN40-100'!$B$35,(IF(F467&gt;'admin BN40-100'!$C$34,'admin BN40-100'!$B$34,(IF(F467&gt;'admin BN40-100'!$C$33,'admin BN40-100'!$B$33,(IF(F467&gt;'admin BN40-100'!$C$32,'admin BN40-100'!$B$32,(IF(F467&gt;'admin BN40-100'!$C$31,'admin BN40-100'!$B$31,(IF(F467&gt;'admin BN40-100'!$C$30,'admin BN40-100'!$B$30,(IF(F467&gt;'admin BN40-100'!$C$29,'admin BN40-100'!$B$29,IF(F467="","",'admin BN40-100'!$B$28)))))))))))))))))))))))))))</f>
        <v/>
      </c>
      <c r="N467" s="12" t="str">
        <f>IF(ISBLANK(K467),"",IF(K467&gt;'admin BN40-100'!$D$6,"Trouble",IF(K467&gt;'admin BN40-100'!$E$6,"Safe",IF(K467&gt;'admin BN40-100'!$F$6,"Alert",IF(K467&gt;='admin BN40-100'!$G$6,"Danger","")))))</f>
        <v/>
      </c>
      <c r="O467" s="13" t="str">
        <f>IF(ISBLANK(L467),"",IF(L467&gt;'admin BN40-100'!$G$7,"Danger",IF(L467&gt;'admin BN40-100'!$F$7,"Alert",IF(L467&gt;='admin BN40-100'!$E$7,"Safe",""))))</f>
        <v/>
      </c>
      <c r="P467" s="14" t="str">
        <f>(IF(G467&gt;'admin BN40-100'!$C$23,'admin BN40-100'!$B$23,(IF(G467&gt;'admin BN40-100'!$C$22,'admin BN40-100'!$B$22,(IF(G467&gt;'admin BN40-100'!$C$21,'admin BN40-100'!$B$21,(IF(G467&gt;'admin BN40-100'!$C$20,'admin BN40-100'!$B$20,IF(G467&gt;'admin BN40-100'!$C$19,'admin BN40-100'!$B$19,"")))))))))</f>
        <v/>
      </c>
      <c r="Q467" s="14" t="str">
        <f t="shared" si="14"/>
        <v/>
      </c>
      <c r="R467" s="14">
        <f t="shared" si="15"/>
        <v>5</v>
      </c>
      <c r="S467" s="15" t="str">
        <f xml:space="preserve">
IF($R467&gt;0,"Fill in all required fields",
IF($I467&lt;40,"CLO not suitable for this sheet. Please check BN&lt;40 sheet",
IF($I467&gt;100,"CLO not suitable for this sheet. Please check BN &gt;100 sheet",
IF(ISERROR(VLOOKUP(Q467,'admin BN40-100'!J$6:M$89,4,FALSE)),"",VLOOKUP(Q467,'admin BN40-100'!J$6:M$89,4,FALSE)))))</f>
        <v>Fill in all required fields</v>
      </c>
    </row>
    <row r="468" spans="2:19" ht="15">
      <c r="B468" s="10">
        <v>463</v>
      </c>
      <c r="C468" s="41"/>
      <c r="D468" s="42"/>
      <c r="E468" s="42"/>
      <c r="F468" s="42"/>
      <c r="G468" s="42"/>
      <c r="H468" s="42"/>
      <c r="I468" s="42"/>
      <c r="J468" s="42"/>
      <c r="K468" s="42"/>
      <c r="L468" s="42"/>
      <c r="M468" s="11" t="str">
        <f>(IF(F468&gt;'admin BN40-100'!$C$41,'admin BN40-100'!$B$41,(IF(F468&gt;'admin BN40-100'!$C$40,'admin BN40-100'!$B$40,(IF(F468&gt;'admin BN40-100'!$C$39,'admin BN40-100'!$B$39,(IF(F468&gt;'admin BN40-100'!$C$38,'admin BN40-100'!$B$38,(IF(F468&gt;'admin BN40-100'!$C$37,'admin BN40-100'!$B$37,(IF(F468&gt;'admin BN40-100'!$C$36,'admin BN40-100'!$B$36,(IF(F468&gt;'admin BN40-100'!$C$35,'admin BN40-100'!$B$35,(IF(F468&gt;'admin BN40-100'!$C$34,'admin BN40-100'!$B$34,(IF(F468&gt;'admin BN40-100'!$C$33,'admin BN40-100'!$B$33,(IF(F468&gt;'admin BN40-100'!$C$32,'admin BN40-100'!$B$32,(IF(F468&gt;'admin BN40-100'!$C$31,'admin BN40-100'!$B$31,(IF(F468&gt;'admin BN40-100'!$C$30,'admin BN40-100'!$B$30,(IF(F468&gt;'admin BN40-100'!$C$29,'admin BN40-100'!$B$29,IF(F468="","",'admin BN40-100'!$B$28)))))))))))))))))))))))))))</f>
        <v/>
      </c>
      <c r="N468" s="12" t="str">
        <f>IF(ISBLANK(K468),"",IF(K468&gt;'admin BN40-100'!$D$6,"Trouble",IF(K468&gt;'admin BN40-100'!$E$6,"Safe",IF(K468&gt;'admin BN40-100'!$F$6,"Alert",IF(K468&gt;='admin BN40-100'!$G$6,"Danger","")))))</f>
        <v/>
      </c>
      <c r="O468" s="13" t="str">
        <f>IF(ISBLANK(L468),"",IF(L468&gt;'admin BN40-100'!$G$7,"Danger",IF(L468&gt;'admin BN40-100'!$F$7,"Alert",IF(L468&gt;='admin BN40-100'!$E$7,"Safe",""))))</f>
        <v/>
      </c>
      <c r="P468" s="14" t="str">
        <f>(IF(G468&gt;'admin BN40-100'!$C$23,'admin BN40-100'!$B$23,(IF(G468&gt;'admin BN40-100'!$C$22,'admin BN40-100'!$B$22,(IF(G468&gt;'admin BN40-100'!$C$21,'admin BN40-100'!$B$21,(IF(G468&gt;'admin BN40-100'!$C$20,'admin BN40-100'!$B$20,IF(G468&gt;'admin BN40-100'!$C$19,'admin BN40-100'!$B$19,"")))))))))</f>
        <v/>
      </c>
      <c r="Q468" s="14" t="str">
        <f t="shared" si="14"/>
        <v/>
      </c>
      <c r="R468" s="14">
        <f t="shared" si="15"/>
        <v>5</v>
      </c>
      <c r="S468" s="15" t="str">
        <f xml:space="preserve">
IF($R468&gt;0,"Fill in all required fields",
IF($I468&lt;40,"CLO not suitable for this sheet. Please check BN&lt;40 sheet",
IF($I468&gt;100,"CLO not suitable for this sheet. Please check BN &gt;100 sheet",
IF(ISERROR(VLOOKUP(Q468,'admin BN40-100'!J$6:M$89,4,FALSE)),"",VLOOKUP(Q468,'admin BN40-100'!J$6:M$89,4,FALSE)))))</f>
        <v>Fill in all required fields</v>
      </c>
    </row>
    <row r="469" spans="2:19" ht="15">
      <c r="B469" s="10">
        <v>464</v>
      </c>
      <c r="C469" s="41"/>
      <c r="D469" s="42"/>
      <c r="E469" s="42"/>
      <c r="F469" s="42"/>
      <c r="G469" s="42"/>
      <c r="H469" s="42"/>
      <c r="I469" s="42"/>
      <c r="J469" s="42"/>
      <c r="K469" s="42"/>
      <c r="L469" s="42"/>
      <c r="M469" s="11" t="str">
        <f>(IF(F469&gt;'admin BN40-100'!$C$41,'admin BN40-100'!$B$41,(IF(F469&gt;'admin BN40-100'!$C$40,'admin BN40-100'!$B$40,(IF(F469&gt;'admin BN40-100'!$C$39,'admin BN40-100'!$B$39,(IF(F469&gt;'admin BN40-100'!$C$38,'admin BN40-100'!$B$38,(IF(F469&gt;'admin BN40-100'!$C$37,'admin BN40-100'!$B$37,(IF(F469&gt;'admin BN40-100'!$C$36,'admin BN40-100'!$B$36,(IF(F469&gt;'admin BN40-100'!$C$35,'admin BN40-100'!$B$35,(IF(F469&gt;'admin BN40-100'!$C$34,'admin BN40-100'!$B$34,(IF(F469&gt;'admin BN40-100'!$C$33,'admin BN40-100'!$B$33,(IF(F469&gt;'admin BN40-100'!$C$32,'admin BN40-100'!$B$32,(IF(F469&gt;'admin BN40-100'!$C$31,'admin BN40-100'!$B$31,(IF(F469&gt;'admin BN40-100'!$C$30,'admin BN40-100'!$B$30,(IF(F469&gt;'admin BN40-100'!$C$29,'admin BN40-100'!$B$29,IF(F469="","",'admin BN40-100'!$B$28)))))))))))))))))))))))))))</f>
        <v/>
      </c>
      <c r="N469" s="12" t="str">
        <f>IF(ISBLANK(K469),"",IF(K469&gt;'admin BN40-100'!$D$6,"Trouble",IF(K469&gt;'admin BN40-100'!$E$6,"Safe",IF(K469&gt;'admin BN40-100'!$F$6,"Alert",IF(K469&gt;='admin BN40-100'!$G$6,"Danger","")))))</f>
        <v/>
      </c>
      <c r="O469" s="13" t="str">
        <f>IF(ISBLANK(L469),"",IF(L469&gt;'admin BN40-100'!$G$7,"Danger",IF(L469&gt;'admin BN40-100'!$F$7,"Alert",IF(L469&gt;='admin BN40-100'!$E$7,"Safe",""))))</f>
        <v/>
      </c>
      <c r="P469" s="14" t="str">
        <f>(IF(G469&gt;'admin BN40-100'!$C$23,'admin BN40-100'!$B$23,(IF(G469&gt;'admin BN40-100'!$C$22,'admin BN40-100'!$B$22,(IF(G469&gt;'admin BN40-100'!$C$21,'admin BN40-100'!$B$21,(IF(G469&gt;'admin BN40-100'!$C$20,'admin BN40-100'!$B$20,IF(G469&gt;'admin BN40-100'!$C$19,'admin BN40-100'!$B$19,"")))))))))</f>
        <v/>
      </c>
      <c r="Q469" s="14" t="str">
        <f t="shared" si="14"/>
        <v/>
      </c>
      <c r="R469" s="14">
        <f t="shared" si="15"/>
        <v>5</v>
      </c>
      <c r="S469" s="15" t="str">
        <f xml:space="preserve">
IF($R469&gt;0,"Fill in all required fields",
IF($I469&lt;40,"CLO not suitable for this sheet. Please check BN&lt;40 sheet",
IF($I469&gt;100,"CLO not suitable for this sheet. Please check BN &gt;100 sheet",
IF(ISERROR(VLOOKUP(Q469,'admin BN40-100'!J$6:M$89,4,FALSE)),"",VLOOKUP(Q469,'admin BN40-100'!J$6:M$89,4,FALSE)))))</f>
        <v>Fill in all required fields</v>
      </c>
    </row>
    <row r="470" spans="2:19" ht="15">
      <c r="B470" s="10">
        <v>465</v>
      </c>
      <c r="C470" s="41"/>
      <c r="D470" s="42"/>
      <c r="E470" s="42"/>
      <c r="F470" s="42"/>
      <c r="G470" s="42"/>
      <c r="H470" s="42"/>
      <c r="I470" s="42"/>
      <c r="J470" s="42"/>
      <c r="K470" s="42"/>
      <c r="L470" s="42"/>
      <c r="M470" s="11" t="str">
        <f>(IF(F470&gt;'admin BN40-100'!$C$41,'admin BN40-100'!$B$41,(IF(F470&gt;'admin BN40-100'!$C$40,'admin BN40-100'!$B$40,(IF(F470&gt;'admin BN40-100'!$C$39,'admin BN40-100'!$B$39,(IF(F470&gt;'admin BN40-100'!$C$38,'admin BN40-100'!$B$38,(IF(F470&gt;'admin BN40-100'!$C$37,'admin BN40-100'!$B$37,(IF(F470&gt;'admin BN40-100'!$C$36,'admin BN40-100'!$B$36,(IF(F470&gt;'admin BN40-100'!$C$35,'admin BN40-100'!$B$35,(IF(F470&gt;'admin BN40-100'!$C$34,'admin BN40-100'!$B$34,(IF(F470&gt;'admin BN40-100'!$C$33,'admin BN40-100'!$B$33,(IF(F470&gt;'admin BN40-100'!$C$32,'admin BN40-100'!$B$32,(IF(F470&gt;'admin BN40-100'!$C$31,'admin BN40-100'!$B$31,(IF(F470&gt;'admin BN40-100'!$C$30,'admin BN40-100'!$B$30,(IF(F470&gt;'admin BN40-100'!$C$29,'admin BN40-100'!$B$29,IF(F470="","",'admin BN40-100'!$B$28)))))))))))))))))))))))))))</f>
        <v/>
      </c>
      <c r="N470" s="12" t="str">
        <f>IF(ISBLANK(K470),"",IF(K470&gt;'admin BN40-100'!$D$6,"Trouble",IF(K470&gt;'admin BN40-100'!$E$6,"Safe",IF(K470&gt;'admin BN40-100'!$F$6,"Alert",IF(K470&gt;='admin BN40-100'!$G$6,"Danger","")))))</f>
        <v/>
      </c>
      <c r="O470" s="13" t="str">
        <f>IF(ISBLANK(L470),"",IF(L470&gt;'admin BN40-100'!$G$7,"Danger",IF(L470&gt;'admin BN40-100'!$F$7,"Alert",IF(L470&gt;='admin BN40-100'!$E$7,"Safe",""))))</f>
        <v/>
      </c>
      <c r="P470" s="14" t="str">
        <f>(IF(G470&gt;'admin BN40-100'!$C$23,'admin BN40-100'!$B$23,(IF(G470&gt;'admin BN40-100'!$C$22,'admin BN40-100'!$B$22,(IF(G470&gt;'admin BN40-100'!$C$21,'admin BN40-100'!$B$21,(IF(G470&gt;'admin BN40-100'!$C$20,'admin BN40-100'!$B$20,IF(G470&gt;'admin BN40-100'!$C$19,'admin BN40-100'!$B$19,"")))))))))</f>
        <v/>
      </c>
      <c r="Q470" s="14" t="str">
        <f t="shared" si="14"/>
        <v/>
      </c>
      <c r="R470" s="14">
        <f t="shared" si="15"/>
        <v>5</v>
      </c>
      <c r="S470" s="15" t="str">
        <f xml:space="preserve">
IF($R470&gt;0,"Fill in all required fields",
IF($I470&lt;40,"CLO not suitable for this sheet. Please check BN&lt;40 sheet",
IF($I470&gt;100,"CLO not suitable for this sheet. Please check BN &gt;100 sheet",
IF(ISERROR(VLOOKUP(Q470,'admin BN40-100'!J$6:M$89,4,FALSE)),"",VLOOKUP(Q470,'admin BN40-100'!J$6:M$89,4,FALSE)))))</f>
        <v>Fill in all required fields</v>
      </c>
    </row>
    <row r="471" spans="2:19" ht="15">
      <c r="B471" s="10">
        <v>466</v>
      </c>
      <c r="C471" s="41"/>
      <c r="D471" s="42"/>
      <c r="E471" s="42"/>
      <c r="F471" s="42"/>
      <c r="G471" s="42"/>
      <c r="H471" s="42"/>
      <c r="I471" s="42"/>
      <c r="J471" s="42"/>
      <c r="K471" s="42"/>
      <c r="L471" s="42"/>
      <c r="M471" s="11" t="str">
        <f>(IF(F471&gt;'admin BN40-100'!$C$41,'admin BN40-100'!$B$41,(IF(F471&gt;'admin BN40-100'!$C$40,'admin BN40-100'!$B$40,(IF(F471&gt;'admin BN40-100'!$C$39,'admin BN40-100'!$B$39,(IF(F471&gt;'admin BN40-100'!$C$38,'admin BN40-100'!$B$38,(IF(F471&gt;'admin BN40-100'!$C$37,'admin BN40-100'!$B$37,(IF(F471&gt;'admin BN40-100'!$C$36,'admin BN40-100'!$B$36,(IF(F471&gt;'admin BN40-100'!$C$35,'admin BN40-100'!$B$35,(IF(F471&gt;'admin BN40-100'!$C$34,'admin BN40-100'!$B$34,(IF(F471&gt;'admin BN40-100'!$C$33,'admin BN40-100'!$B$33,(IF(F471&gt;'admin BN40-100'!$C$32,'admin BN40-100'!$B$32,(IF(F471&gt;'admin BN40-100'!$C$31,'admin BN40-100'!$B$31,(IF(F471&gt;'admin BN40-100'!$C$30,'admin BN40-100'!$B$30,(IF(F471&gt;'admin BN40-100'!$C$29,'admin BN40-100'!$B$29,IF(F471="","",'admin BN40-100'!$B$28)))))))))))))))))))))))))))</f>
        <v/>
      </c>
      <c r="N471" s="12" t="str">
        <f>IF(ISBLANK(K471),"",IF(K471&gt;'admin BN40-100'!$D$6,"Trouble",IF(K471&gt;'admin BN40-100'!$E$6,"Safe",IF(K471&gt;'admin BN40-100'!$F$6,"Alert",IF(K471&gt;='admin BN40-100'!$G$6,"Danger","")))))</f>
        <v/>
      </c>
      <c r="O471" s="13" t="str">
        <f>IF(ISBLANK(L471),"",IF(L471&gt;'admin BN40-100'!$G$7,"Danger",IF(L471&gt;'admin BN40-100'!$F$7,"Alert",IF(L471&gt;='admin BN40-100'!$E$7,"Safe",""))))</f>
        <v/>
      </c>
      <c r="P471" s="14" t="str">
        <f>(IF(G471&gt;'admin BN40-100'!$C$23,'admin BN40-100'!$B$23,(IF(G471&gt;'admin BN40-100'!$C$22,'admin BN40-100'!$B$22,(IF(G471&gt;'admin BN40-100'!$C$21,'admin BN40-100'!$B$21,(IF(G471&gt;'admin BN40-100'!$C$20,'admin BN40-100'!$B$20,IF(G471&gt;'admin BN40-100'!$C$19,'admin BN40-100'!$B$19,"")))))))))</f>
        <v/>
      </c>
      <c r="Q471" s="14" t="str">
        <f t="shared" si="14"/>
        <v/>
      </c>
      <c r="R471" s="14">
        <f t="shared" si="15"/>
        <v>5</v>
      </c>
      <c r="S471" s="15" t="str">
        <f xml:space="preserve">
IF($R471&gt;0,"Fill in all required fields",
IF($I471&lt;40,"CLO not suitable for this sheet. Please check BN&lt;40 sheet",
IF($I471&gt;100,"CLO not suitable for this sheet. Please check BN &gt;100 sheet",
IF(ISERROR(VLOOKUP(Q471,'admin BN40-100'!J$6:M$89,4,FALSE)),"",VLOOKUP(Q471,'admin BN40-100'!J$6:M$89,4,FALSE)))))</f>
        <v>Fill in all required fields</v>
      </c>
    </row>
    <row r="472" spans="2:19" ht="15">
      <c r="B472" s="10">
        <v>467</v>
      </c>
      <c r="C472" s="41"/>
      <c r="D472" s="42"/>
      <c r="E472" s="42"/>
      <c r="F472" s="42"/>
      <c r="G472" s="42"/>
      <c r="H472" s="42"/>
      <c r="I472" s="42"/>
      <c r="J472" s="42"/>
      <c r="K472" s="42"/>
      <c r="L472" s="42"/>
      <c r="M472" s="11" t="str">
        <f>(IF(F472&gt;'admin BN40-100'!$C$41,'admin BN40-100'!$B$41,(IF(F472&gt;'admin BN40-100'!$C$40,'admin BN40-100'!$B$40,(IF(F472&gt;'admin BN40-100'!$C$39,'admin BN40-100'!$B$39,(IF(F472&gt;'admin BN40-100'!$C$38,'admin BN40-100'!$B$38,(IF(F472&gt;'admin BN40-100'!$C$37,'admin BN40-100'!$B$37,(IF(F472&gt;'admin BN40-100'!$C$36,'admin BN40-100'!$B$36,(IF(F472&gt;'admin BN40-100'!$C$35,'admin BN40-100'!$B$35,(IF(F472&gt;'admin BN40-100'!$C$34,'admin BN40-100'!$B$34,(IF(F472&gt;'admin BN40-100'!$C$33,'admin BN40-100'!$B$33,(IF(F472&gt;'admin BN40-100'!$C$32,'admin BN40-100'!$B$32,(IF(F472&gt;'admin BN40-100'!$C$31,'admin BN40-100'!$B$31,(IF(F472&gt;'admin BN40-100'!$C$30,'admin BN40-100'!$B$30,(IF(F472&gt;'admin BN40-100'!$C$29,'admin BN40-100'!$B$29,IF(F472="","",'admin BN40-100'!$B$28)))))))))))))))))))))))))))</f>
        <v/>
      </c>
      <c r="N472" s="12" t="str">
        <f>IF(ISBLANK(K472),"",IF(K472&gt;'admin BN40-100'!$D$6,"Trouble",IF(K472&gt;'admin BN40-100'!$E$6,"Safe",IF(K472&gt;'admin BN40-100'!$F$6,"Alert",IF(K472&gt;='admin BN40-100'!$G$6,"Danger","")))))</f>
        <v/>
      </c>
      <c r="O472" s="13" t="str">
        <f>IF(ISBLANK(L472),"",IF(L472&gt;'admin BN40-100'!$G$7,"Danger",IF(L472&gt;'admin BN40-100'!$F$7,"Alert",IF(L472&gt;='admin BN40-100'!$E$7,"Safe",""))))</f>
        <v/>
      </c>
      <c r="P472" s="14" t="str">
        <f>(IF(G472&gt;'admin BN40-100'!$C$23,'admin BN40-100'!$B$23,(IF(G472&gt;'admin BN40-100'!$C$22,'admin BN40-100'!$B$22,(IF(G472&gt;'admin BN40-100'!$C$21,'admin BN40-100'!$B$21,(IF(G472&gt;'admin BN40-100'!$C$20,'admin BN40-100'!$B$20,IF(G472&gt;'admin BN40-100'!$C$19,'admin BN40-100'!$B$19,"")))))))))</f>
        <v/>
      </c>
      <c r="Q472" s="14" t="str">
        <f t="shared" si="14"/>
        <v/>
      </c>
      <c r="R472" s="14">
        <f t="shared" si="15"/>
        <v>5</v>
      </c>
      <c r="S472" s="15" t="str">
        <f xml:space="preserve">
IF($R472&gt;0,"Fill in all required fields",
IF($I472&lt;40,"CLO not suitable for this sheet. Please check BN&lt;40 sheet",
IF($I472&gt;100,"CLO not suitable for this sheet. Please check BN &gt;100 sheet",
IF(ISERROR(VLOOKUP(Q472,'admin BN40-100'!J$6:M$89,4,FALSE)),"",VLOOKUP(Q472,'admin BN40-100'!J$6:M$89,4,FALSE)))))</f>
        <v>Fill in all required fields</v>
      </c>
    </row>
    <row r="473" spans="2:19" ht="15">
      <c r="B473" s="10">
        <v>468</v>
      </c>
      <c r="C473" s="41"/>
      <c r="D473" s="42"/>
      <c r="E473" s="42"/>
      <c r="F473" s="42"/>
      <c r="G473" s="42"/>
      <c r="H473" s="42"/>
      <c r="I473" s="42"/>
      <c r="J473" s="42"/>
      <c r="K473" s="42"/>
      <c r="L473" s="42"/>
      <c r="M473" s="11" t="str">
        <f>(IF(F473&gt;'admin BN40-100'!$C$41,'admin BN40-100'!$B$41,(IF(F473&gt;'admin BN40-100'!$C$40,'admin BN40-100'!$B$40,(IF(F473&gt;'admin BN40-100'!$C$39,'admin BN40-100'!$B$39,(IF(F473&gt;'admin BN40-100'!$C$38,'admin BN40-100'!$B$38,(IF(F473&gt;'admin BN40-100'!$C$37,'admin BN40-100'!$B$37,(IF(F473&gt;'admin BN40-100'!$C$36,'admin BN40-100'!$B$36,(IF(F473&gt;'admin BN40-100'!$C$35,'admin BN40-100'!$B$35,(IF(F473&gt;'admin BN40-100'!$C$34,'admin BN40-100'!$B$34,(IF(F473&gt;'admin BN40-100'!$C$33,'admin BN40-100'!$B$33,(IF(F473&gt;'admin BN40-100'!$C$32,'admin BN40-100'!$B$32,(IF(F473&gt;'admin BN40-100'!$C$31,'admin BN40-100'!$B$31,(IF(F473&gt;'admin BN40-100'!$C$30,'admin BN40-100'!$B$30,(IF(F473&gt;'admin BN40-100'!$C$29,'admin BN40-100'!$B$29,IF(F473="","",'admin BN40-100'!$B$28)))))))))))))))))))))))))))</f>
        <v/>
      </c>
      <c r="N473" s="12" t="str">
        <f>IF(ISBLANK(K473),"",IF(K473&gt;'admin BN40-100'!$D$6,"Trouble",IF(K473&gt;'admin BN40-100'!$E$6,"Safe",IF(K473&gt;'admin BN40-100'!$F$6,"Alert",IF(K473&gt;='admin BN40-100'!$G$6,"Danger","")))))</f>
        <v/>
      </c>
      <c r="O473" s="13" t="str">
        <f>IF(ISBLANK(L473),"",IF(L473&gt;'admin BN40-100'!$G$7,"Danger",IF(L473&gt;'admin BN40-100'!$F$7,"Alert",IF(L473&gt;='admin BN40-100'!$E$7,"Safe",""))))</f>
        <v/>
      </c>
      <c r="P473" s="14" t="str">
        <f>(IF(G473&gt;'admin BN40-100'!$C$23,'admin BN40-100'!$B$23,(IF(G473&gt;'admin BN40-100'!$C$22,'admin BN40-100'!$B$22,(IF(G473&gt;'admin BN40-100'!$C$21,'admin BN40-100'!$B$21,(IF(G473&gt;'admin BN40-100'!$C$20,'admin BN40-100'!$B$20,IF(G473&gt;'admin BN40-100'!$C$19,'admin BN40-100'!$B$19,"")))))))))</f>
        <v/>
      </c>
      <c r="Q473" s="14" t="str">
        <f t="shared" si="14"/>
        <v/>
      </c>
      <c r="R473" s="14">
        <f t="shared" si="15"/>
        <v>5</v>
      </c>
      <c r="S473" s="15" t="str">
        <f xml:space="preserve">
IF($R473&gt;0,"Fill in all required fields",
IF($I473&lt;40,"CLO not suitable for this sheet. Please check BN&lt;40 sheet",
IF($I473&gt;100,"CLO not suitable for this sheet. Please check BN &gt;100 sheet",
IF(ISERROR(VLOOKUP(Q473,'admin BN40-100'!J$6:M$89,4,FALSE)),"",VLOOKUP(Q473,'admin BN40-100'!J$6:M$89,4,FALSE)))))</f>
        <v>Fill in all required fields</v>
      </c>
    </row>
    <row r="474" spans="2:19" ht="15">
      <c r="B474" s="10">
        <v>469</v>
      </c>
      <c r="C474" s="41"/>
      <c r="D474" s="42"/>
      <c r="E474" s="42"/>
      <c r="F474" s="42"/>
      <c r="G474" s="42"/>
      <c r="H474" s="42"/>
      <c r="I474" s="42"/>
      <c r="J474" s="42"/>
      <c r="K474" s="42"/>
      <c r="L474" s="42"/>
      <c r="M474" s="11" t="str">
        <f>(IF(F474&gt;'admin BN40-100'!$C$41,'admin BN40-100'!$B$41,(IF(F474&gt;'admin BN40-100'!$C$40,'admin BN40-100'!$B$40,(IF(F474&gt;'admin BN40-100'!$C$39,'admin BN40-100'!$B$39,(IF(F474&gt;'admin BN40-100'!$C$38,'admin BN40-100'!$B$38,(IF(F474&gt;'admin BN40-100'!$C$37,'admin BN40-100'!$B$37,(IF(F474&gt;'admin BN40-100'!$C$36,'admin BN40-100'!$B$36,(IF(F474&gt;'admin BN40-100'!$C$35,'admin BN40-100'!$B$35,(IF(F474&gt;'admin BN40-100'!$C$34,'admin BN40-100'!$B$34,(IF(F474&gt;'admin BN40-100'!$C$33,'admin BN40-100'!$B$33,(IF(F474&gt;'admin BN40-100'!$C$32,'admin BN40-100'!$B$32,(IF(F474&gt;'admin BN40-100'!$C$31,'admin BN40-100'!$B$31,(IF(F474&gt;'admin BN40-100'!$C$30,'admin BN40-100'!$B$30,(IF(F474&gt;'admin BN40-100'!$C$29,'admin BN40-100'!$B$29,IF(F474="","",'admin BN40-100'!$B$28)))))))))))))))))))))))))))</f>
        <v/>
      </c>
      <c r="N474" s="12" t="str">
        <f>IF(ISBLANK(K474),"",IF(K474&gt;'admin BN40-100'!$D$6,"Trouble",IF(K474&gt;'admin BN40-100'!$E$6,"Safe",IF(K474&gt;'admin BN40-100'!$F$6,"Alert",IF(K474&gt;='admin BN40-100'!$G$6,"Danger","")))))</f>
        <v/>
      </c>
      <c r="O474" s="13" t="str">
        <f>IF(ISBLANK(L474),"",IF(L474&gt;'admin BN40-100'!$G$7,"Danger",IF(L474&gt;'admin BN40-100'!$F$7,"Alert",IF(L474&gt;='admin BN40-100'!$E$7,"Safe",""))))</f>
        <v/>
      </c>
      <c r="P474" s="14" t="str">
        <f>(IF(G474&gt;'admin BN40-100'!$C$23,'admin BN40-100'!$B$23,(IF(G474&gt;'admin BN40-100'!$C$22,'admin BN40-100'!$B$22,(IF(G474&gt;'admin BN40-100'!$C$21,'admin BN40-100'!$B$21,(IF(G474&gt;'admin BN40-100'!$C$20,'admin BN40-100'!$B$20,IF(G474&gt;'admin BN40-100'!$C$19,'admin BN40-100'!$B$19,"")))))))))</f>
        <v/>
      </c>
      <c r="Q474" s="14" t="str">
        <f t="shared" si="14"/>
        <v/>
      </c>
      <c r="R474" s="14">
        <f t="shared" si="15"/>
        <v>5</v>
      </c>
      <c r="S474" s="15" t="str">
        <f xml:space="preserve">
IF($R474&gt;0,"Fill in all required fields",
IF($I474&lt;40,"CLO not suitable for this sheet. Please check BN&lt;40 sheet",
IF($I474&gt;100,"CLO not suitable for this sheet. Please check BN &gt;100 sheet",
IF(ISERROR(VLOOKUP(Q474,'admin BN40-100'!J$6:M$89,4,FALSE)),"",VLOOKUP(Q474,'admin BN40-100'!J$6:M$89,4,FALSE)))))</f>
        <v>Fill in all required fields</v>
      </c>
    </row>
    <row r="475" spans="2:19" ht="15">
      <c r="B475" s="10">
        <v>470</v>
      </c>
      <c r="C475" s="41"/>
      <c r="D475" s="42"/>
      <c r="E475" s="42"/>
      <c r="F475" s="42"/>
      <c r="G475" s="42"/>
      <c r="H475" s="42"/>
      <c r="I475" s="42"/>
      <c r="J475" s="42"/>
      <c r="K475" s="42"/>
      <c r="L475" s="42"/>
      <c r="M475" s="11" t="str">
        <f>(IF(F475&gt;'admin BN40-100'!$C$41,'admin BN40-100'!$B$41,(IF(F475&gt;'admin BN40-100'!$C$40,'admin BN40-100'!$B$40,(IF(F475&gt;'admin BN40-100'!$C$39,'admin BN40-100'!$B$39,(IF(F475&gt;'admin BN40-100'!$C$38,'admin BN40-100'!$B$38,(IF(F475&gt;'admin BN40-100'!$C$37,'admin BN40-100'!$B$37,(IF(F475&gt;'admin BN40-100'!$C$36,'admin BN40-100'!$B$36,(IF(F475&gt;'admin BN40-100'!$C$35,'admin BN40-100'!$B$35,(IF(F475&gt;'admin BN40-100'!$C$34,'admin BN40-100'!$B$34,(IF(F475&gt;'admin BN40-100'!$C$33,'admin BN40-100'!$B$33,(IF(F475&gt;'admin BN40-100'!$C$32,'admin BN40-100'!$B$32,(IF(F475&gt;'admin BN40-100'!$C$31,'admin BN40-100'!$B$31,(IF(F475&gt;'admin BN40-100'!$C$30,'admin BN40-100'!$B$30,(IF(F475&gt;'admin BN40-100'!$C$29,'admin BN40-100'!$B$29,IF(F475="","",'admin BN40-100'!$B$28)))))))))))))))))))))))))))</f>
        <v/>
      </c>
      <c r="N475" s="12" t="str">
        <f>IF(ISBLANK(K475),"",IF(K475&gt;'admin BN40-100'!$D$6,"Trouble",IF(K475&gt;'admin BN40-100'!$E$6,"Safe",IF(K475&gt;'admin BN40-100'!$F$6,"Alert",IF(K475&gt;='admin BN40-100'!$G$6,"Danger","")))))</f>
        <v/>
      </c>
      <c r="O475" s="13" t="str">
        <f>IF(ISBLANK(L475),"",IF(L475&gt;'admin BN40-100'!$G$7,"Danger",IF(L475&gt;'admin BN40-100'!$F$7,"Alert",IF(L475&gt;='admin BN40-100'!$E$7,"Safe",""))))</f>
        <v/>
      </c>
      <c r="P475" s="14" t="str">
        <f>(IF(G475&gt;'admin BN40-100'!$C$23,'admin BN40-100'!$B$23,(IF(G475&gt;'admin BN40-100'!$C$22,'admin BN40-100'!$B$22,(IF(G475&gt;'admin BN40-100'!$C$21,'admin BN40-100'!$B$21,(IF(G475&gt;'admin BN40-100'!$C$20,'admin BN40-100'!$B$20,IF(G475&gt;'admin BN40-100'!$C$19,'admin BN40-100'!$B$19,"")))))))))</f>
        <v/>
      </c>
      <c r="Q475" s="14" t="str">
        <f t="shared" si="14"/>
        <v/>
      </c>
      <c r="R475" s="14">
        <f t="shared" si="15"/>
        <v>5</v>
      </c>
      <c r="S475" s="15" t="str">
        <f xml:space="preserve">
IF($R475&gt;0,"Fill in all required fields",
IF($I475&lt;40,"CLO not suitable for this sheet. Please check BN&lt;40 sheet",
IF($I475&gt;100,"CLO not suitable for this sheet. Please check BN &gt;100 sheet",
IF(ISERROR(VLOOKUP(Q475,'admin BN40-100'!J$6:M$89,4,FALSE)),"",VLOOKUP(Q475,'admin BN40-100'!J$6:M$89,4,FALSE)))))</f>
        <v>Fill in all required fields</v>
      </c>
    </row>
    <row r="476" spans="2:19" ht="15">
      <c r="B476" s="10">
        <v>471</v>
      </c>
      <c r="C476" s="41"/>
      <c r="D476" s="42"/>
      <c r="E476" s="42"/>
      <c r="F476" s="42"/>
      <c r="G476" s="42"/>
      <c r="H476" s="42"/>
      <c r="I476" s="42"/>
      <c r="J476" s="42"/>
      <c r="K476" s="42"/>
      <c r="L476" s="42"/>
      <c r="M476" s="11" t="str">
        <f>(IF(F476&gt;'admin BN40-100'!$C$41,'admin BN40-100'!$B$41,(IF(F476&gt;'admin BN40-100'!$C$40,'admin BN40-100'!$B$40,(IF(F476&gt;'admin BN40-100'!$C$39,'admin BN40-100'!$B$39,(IF(F476&gt;'admin BN40-100'!$C$38,'admin BN40-100'!$B$38,(IF(F476&gt;'admin BN40-100'!$C$37,'admin BN40-100'!$B$37,(IF(F476&gt;'admin BN40-100'!$C$36,'admin BN40-100'!$B$36,(IF(F476&gt;'admin BN40-100'!$C$35,'admin BN40-100'!$B$35,(IF(F476&gt;'admin BN40-100'!$C$34,'admin BN40-100'!$B$34,(IF(F476&gt;'admin BN40-100'!$C$33,'admin BN40-100'!$B$33,(IF(F476&gt;'admin BN40-100'!$C$32,'admin BN40-100'!$B$32,(IF(F476&gt;'admin BN40-100'!$C$31,'admin BN40-100'!$B$31,(IF(F476&gt;'admin BN40-100'!$C$30,'admin BN40-100'!$B$30,(IF(F476&gt;'admin BN40-100'!$C$29,'admin BN40-100'!$B$29,IF(F476="","",'admin BN40-100'!$B$28)))))))))))))))))))))))))))</f>
        <v/>
      </c>
      <c r="N476" s="12" t="str">
        <f>IF(ISBLANK(K476),"",IF(K476&gt;'admin BN40-100'!$D$6,"Trouble",IF(K476&gt;'admin BN40-100'!$E$6,"Safe",IF(K476&gt;'admin BN40-100'!$F$6,"Alert",IF(K476&gt;='admin BN40-100'!$G$6,"Danger","")))))</f>
        <v/>
      </c>
      <c r="O476" s="13" t="str">
        <f>IF(ISBLANK(L476),"",IF(L476&gt;'admin BN40-100'!$G$7,"Danger",IF(L476&gt;'admin BN40-100'!$F$7,"Alert",IF(L476&gt;='admin BN40-100'!$E$7,"Safe",""))))</f>
        <v/>
      </c>
      <c r="P476" s="14" t="str">
        <f>(IF(G476&gt;'admin BN40-100'!$C$23,'admin BN40-100'!$B$23,(IF(G476&gt;'admin BN40-100'!$C$22,'admin BN40-100'!$B$22,(IF(G476&gt;'admin BN40-100'!$C$21,'admin BN40-100'!$B$21,(IF(G476&gt;'admin BN40-100'!$C$20,'admin BN40-100'!$B$20,IF(G476&gt;'admin BN40-100'!$C$19,'admin BN40-100'!$B$19,"")))))))))</f>
        <v/>
      </c>
      <c r="Q476" s="14" t="str">
        <f t="shared" si="14"/>
        <v/>
      </c>
      <c r="R476" s="14">
        <f t="shared" si="15"/>
        <v>5</v>
      </c>
      <c r="S476" s="15" t="str">
        <f xml:space="preserve">
IF($R476&gt;0,"Fill in all required fields",
IF($I476&lt;40,"CLO not suitable for this sheet. Please check BN&lt;40 sheet",
IF($I476&gt;100,"CLO not suitable for this sheet. Please check BN &gt;100 sheet",
IF(ISERROR(VLOOKUP(Q476,'admin BN40-100'!J$6:M$89,4,FALSE)),"",VLOOKUP(Q476,'admin BN40-100'!J$6:M$89,4,FALSE)))))</f>
        <v>Fill in all required fields</v>
      </c>
    </row>
    <row r="477" spans="2:19" ht="15">
      <c r="B477" s="10">
        <v>472</v>
      </c>
      <c r="C477" s="41"/>
      <c r="D477" s="42"/>
      <c r="E477" s="42"/>
      <c r="F477" s="42"/>
      <c r="G477" s="42"/>
      <c r="H477" s="42"/>
      <c r="I477" s="42"/>
      <c r="J477" s="42"/>
      <c r="K477" s="42"/>
      <c r="L477" s="42"/>
      <c r="M477" s="11" t="str">
        <f>(IF(F477&gt;'admin BN40-100'!$C$41,'admin BN40-100'!$B$41,(IF(F477&gt;'admin BN40-100'!$C$40,'admin BN40-100'!$B$40,(IF(F477&gt;'admin BN40-100'!$C$39,'admin BN40-100'!$B$39,(IF(F477&gt;'admin BN40-100'!$C$38,'admin BN40-100'!$B$38,(IF(F477&gt;'admin BN40-100'!$C$37,'admin BN40-100'!$B$37,(IF(F477&gt;'admin BN40-100'!$C$36,'admin BN40-100'!$B$36,(IF(F477&gt;'admin BN40-100'!$C$35,'admin BN40-100'!$B$35,(IF(F477&gt;'admin BN40-100'!$C$34,'admin BN40-100'!$B$34,(IF(F477&gt;'admin BN40-100'!$C$33,'admin BN40-100'!$B$33,(IF(F477&gt;'admin BN40-100'!$C$32,'admin BN40-100'!$B$32,(IF(F477&gt;'admin BN40-100'!$C$31,'admin BN40-100'!$B$31,(IF(F477&gt;'admin BN40-100'!$C$30,'admin BN40-100'!$B$30,(IF(F477&gt;'admin BN40-100'!$C$29,'admin BN40-100'!$B$29,IF(F477="","",'admin BN40-100'!$B$28)))))))))))))))))))))))))))</f>
        <v/>
      </c>
      <c r="N477" s="12" t="str">
        <f>IF(ISBLANK(K477),"",IF(K477&gt;'admin BN40-100'!$D$6,"Trouble",IF(K477&gt;'admin BN40-100'!$E$6,"Safe",IF(K477&gt;'admin BN40-100'!$F$6,"Alert",IF(K477&gt;='admin BN40-100'!$G$6,"Danger","")))))</f>
        <v/>
      </c>
      <c r="O477" s="13" t="str">
        <f>IF(ISBLANK(L477),"",IF(L477&gt;'admin BN40-100'!$G$7,"Danger",IF(L477&gt;'admin BN40-100'!$F$7,"Alert",IF(L477&gt;='admin BN40-100'!$E$7,"Safe",""))))</f>
        <v/>
      </c>
      <c r="P477" s="14" t="str">
        <f>(IF(G477&gt;'admin BN40-100'!$C$23,'admin BN40-100'!$B$23,(IF(G477&gt;'admin BN40-100'!$C$22,'admin BN40-100'!$B$22,(IF(G477&gt;'admin BN40-100'!$C$21,'admin BN40-100'!$B$21,(IF(G477&gt;'admin BN40-100'!$C$20,'admin BN40-100'!$B$20,IF(G477&gt;'admin BN40-100'!$C$19,'admin BN40-100'!$B$19,"")))))))))</f>
        <v/>
      </c>
      <c r="Q477" s="14" t="str">
        <f t="shared" si="14"/>
        <v/>
      </c>
      <c r="R477" s="14">
        <f t="shared" si="15"/>
        <v>5</v>
      </c>
      <c r="S477" s="15" t="str">
        <f xml:space="preserve">
IF($R477&gt;0,"Fill in all required fields",
IF($I477&lt;40,"CLO not suitable for this sheet. Please check BN&lt;40 sheet",
IF($I477&gt;100,"CLO not suitable for this sheet. Please check BN &gt;100 sheet",
IF(ISERROR(VLOOKUP(Q477,'admin BN40-100'!J$6:M$89,4,FALSE)),"",VLOOKUP(Q477,'admin BN40-100'!J$6:M$89,4,FALSE)))))</f>
        <v>Fill in all required fields</v>
      </c>
    </row>
    <row r="478" spans="2:19" ht="15">
      <c r="B478" s="10">
        <v>473</v>
      </c>
      <c r="C478" s="41"/>
      <c r="D478" s="42"/>
      <c r="E478" s="42"/>
      <c r="F478" s="42"/>
      <c r="G478" s="42"/>
      <c r="H478" s="42"/>
      <c r="I478" s="42"/>
      <c r="J478" s="42"/>
      <c r="K478" s="42"/>
      <c r="L478" s="42"/>
      <c r="M478" s="11" t="str">
        <f>(IF(F478&gt;'admin BN40-100'!$C$41,'admin BN40-100'!$B$41,(IF(F478&gt;'admin BN40-100'!$C$40,'admin BN40-100'!$B$40,(IF(F478&gt;'admin BN40-100'!$C$39,'admin BN40-100'!$B$39,(IF(F478&gt;'admin BN40-100'!$C$38,'admin BN40-100'!$B$38,(IF(F478&gt;'admin BN40-100'!$C$37,'admin BN40-100'!$B$37,(IF(F478&gt;'admin BN40-100'!$C$36,'admin BN40-100'!$B$36,(IF(F478&gt;'admin BN40-100'!$C$35,'admin BN40-100'!$B$35,(IF(F478&gt;'admin BN40-100'!$C$34,'admin BN40-100'!$B$34,(IF(F478&gt;'admin BN40-100'!$C$33,'admin BN40-100'!$B$33,(IF(F478&gt;'admin BN40-100'!$C$32,'admin BN40-100'!$B$32,(IF(F478&gt;'admin BN40-100'!$C$31,'admin BN40-100'!$B$31,(IF(F478&gt;'admin BN40-100'!$C$30,'admin BN40-100'!$B$30,(IF(F478&gt;'admin BN40-100'!$C$29,'admin BN40-100'!$B$29,IF(F478="","",'admin BN40-100'!$B$28)))))))))))))))))))))))))))</f>
        <v/>
      </c>
      <c r="N478" s="12" t="str">
        <f>IF(ISBLANK(K478),"",IF(K478&gt;'admin BN40-100'!$D$6,"Trouble",IF(K478&gt;'admin BN40-100'!$E$6,"Safe",IF(K478&gt;'admin BN40-100'!$F$6,"Alert",IF(K478&gt;='admin BN40-100'!$G$6,"Danger","")))))</f>
        <v/>
      </c>
      <c r="O478" s="13" t="str">
        <f>IF(ISBLANK(L478),"",IF(L478&gt;'admin BN40-100'!$G$7,"Danger",IF(L478&gt;'admin BN40-100'!$F$7,"Alert",IF(L478&gt;='admin BN40-100'!$E$7,"Safe",""))))</f>
        <v/>
      </c>
      <c r="P478" s="14" t="str">
        <f>(IF(G478&gt;'admin BN40-100'!$C$23,'admin BN40-100'!$B$23,(IF(G478&gt;'admin BN40-100'!$C$22,'admin BN40-100'!$B$22,(IF(G478&gt;'admin BN40-100'!$C$21,'admin BN40-100'!$B$21,(IF(G478&gt;'admin BN40-100'!$C$20,'admin BN40-100'!$B$20,IF(G478&gt;'admin BN40-100'!$C$19,'admin BN40-100'!$B$19,"")))))))))</f>
        <v/>
      </c>
      <c r="Q478" s="14" t="str">
        <f t="shared" si="14"/>
        <v/>
      </c>
      <c r="R478" s="14">
        <f t="shared" si="15"/>
        <v>5</v>
      </c>
      <c r="S478" s="15" t="str">
        <f xml:space="preserve">
IF($R478&gt;0,"Fill in all required fields",
IF($I478&lt;40,"CLO not suitable for this sheet. Please check BN&lt;40 sheet",
IF($I478&gt;100,"CLO not suitable for this sheet. Please check BN &gt;100 sheet",
IF(ISERROR(VLOOKUP(Q478,'admin BN40-100'!J$6:M$89,4,FALSE)),"",VLOOKUP(Q478,'admin BN40-100'!J$6:M$89,4,FALSE)))))</f>
        <v>Fill in all required fields</v>
      </c>
    </row>
    <row r="479" spans="2:19" ht="15">
      <c r="B479" s="10">
        <v>474</v>
      </c>
      <c r="C479" s="41"/>
      <c r="D479" s="42"/>
      <c r="E479" s="42"/>
      <c r="F479" s="42"/>
      <c r="G479" s="42"/>
      <c r="H479" s="42"/>
      <c r="I479" s="42"/>
      <c r="J479" s="42"/>
      <c r="K479" s="42"/>
      <c r="L479" s="42"/>
      <c r="M479" s="11" t="str">
        <f>(IF(F479&gt;'admin BN40-100'!$C$41,'admin BN40-100'!$B$41,(IF(F479&gt;'admin BN40-100'!$C$40,'admin BN40-100'!$B$40,(IF(F479&gt;'admin BN40-100'!$C$39,'admin BN40-100'!$B$39,(IF(F479&gt;'admin BN40-100'!$C$38,'admin BN40-100'!$B$38,(IF(F479&gt;'admin BN40-100'!$C$37,'admin BN40-100'!$B$37,(IF(F479&gt;'admin BN40-100'!$C$36,'admin BN40-100'!$B$36,(IF(F479&gt;'admin BN40-100'!$C$35,'admin BN40-100'!$B$35,(IF(F479&gt;'admin BN40-100'!$C$34,'admin BN40-100'!$B$34,(IF(F479&gt;'admin BN40-100'!$C$33,'admin BN40-100'!$B$33,(IF(F479&gt;'admin BN40-100'!$C$32,'admin BN40-100'!$B$32,(IF(F479&gt;'admin BN40-100'!$C$31,'admin BN40-100'!$B$31,(IF(F479&gt;'admin BN40-100'!$C$30,'admin BN40-100'!$B$30,(IF(F479&gt;'admin BN40-100'!$C$29,'admin BN40-100'!$B$29,IF(F479="","",'admin BN40-100'!$B$28)))))))))))))))))))))))))))</f>
        <v/>
      </c>
      <c r="N479" s="12" t="str">
        <f>IF(ISBLANK(K479),"",IF(K479&gt;'admin BN40-100'!$D$6,"Trouble",IF(K479&gt;'admin BN40-100'!$E$6,"Safe",IF(K479&gt;'admin BN40-100'!$F$6,"Alert",IF(K479&gt;='admin BN40-100'!$G$6,"Danger","")))))</f>
        <v/>
      </c>
      <c r="O479" s="13" t="str">
        <f>IF(ISBLANK(L479),"",IF(L479&gt;'admin BN40-100'!$G$7,"Danger",IF(L479&gt;'admin BN40-100'!$F$7,"Alert",IF(L479&gt;='admin BN40-100'!$E$7,"Safe",""))))</f>
        <v/>
      </c>
      <c r="P479" s="14" t="str">
        <f>(IF(G479&gt;'admin BN40-100'!$C$23,'admin BN40-100'!$B$23,(IF(G479&gt;'admin BN40-100'!$C$22,'admin BN40-100'!$B$22,(IF(G479&gt;'admin BN40-100'!$C$21,'admin BN40-100'!$B$21,(IF(G479&gt;'admin BN40-100'!$C$20,'admin BN40-100'!$B$20,IF(G479&gt;'admin BN40-100'!$C$19,'admin BN40-100'!$B$19,"")))))))))</f>
        <v/>
      </c>
      <c r="Q479" s="14" t="str">
        <f t="shared" si="14"/>
        <v/>
      </c>
      <c r="R479" s="14">
        <f t="shared" si="15"/>
        <v>5</v>
      </c>
      <c r="S479" s="15" t="str">
        <f xml:space="preserve">
IF($R479&gt;0,"Fill in all required fields",
IF($I479&lt;40,"CLO not suitable for this sheet. Please check BN&lt;40 sheet",
IF($I479&gt;100,"CLO not suitable for this sheet. Please check BN &gt;100 sheet",
IF(ISERROR(VLOOKUP(Q479,'admin BN40-100'!J$6:M$89,4,FALSE)),"",VLOOKUP(Q479,'admin BN40-100'!J$6:M$89,4,FALSE)))))</f>
        <v>Fill in all required fields</v>
      </c>
    </row>
    <row r="480" spans="2:19" ht="15">
      <c r="B480" s="10">
        <v>475</v>
      </c>
      <c r="C480" s="41"/>
      <c r="D480" s="42"/>
      <c r="E480" s="42"/>
      <c r="F480" s="42"/>
      <c r="G480" s="42"/>
      <c r="H480" s="42"/>
      <c r="I480" s="42"/>
      <c r="J480" s="42"/>
      <c r="K480" s="42"/>
      <c r="L480" s="42"/>
      <c r="M480" s="11" t="str">
        <f>(IF(F480&gt;'admin BN40-100'!$C$41,'admin BN40-100'!$B$41,(IF(F480&gt;'admin BN40-100'!$C$40,'admin BN40-100'!$B$40,(IF(F480&gt;'admin BN40-100'!$C$39,'admin BN40-100'!$B$39,(IF(F480&gt;'admin BN40-100'!$C$38,'admin BN40-100'!$B$38,(IF(F480&gt;'admin BN40-100'!$C$37,'admin BN40-100'!$B$37,(IF(F480&gt;'admin BN40-100'!$C$36,'admin BN40-100'!$B$36,(IF(F480&gt;'admin BN40-100'!$C$35,'admin BN40-100'!$B$35,(IF(F480&gt;'admin BN40-100'!$C$34,'admin BN40-100'!$B$34,(IF(F480&gt;'admin BN40-100'!$C$33,'admin BN40-100'!$B$33,(IF(F480&gt;'admin BN40-100'!$C$32,'admin BN40-100'!$B$32,(IF(F480&gt;'admin BN40-100'!$C$31,'admin BN40-100'!$B$31,(IF(F480&gt;'admin BN40-100'!$C$30,'admin BN40-100'!$B$30,(IF(F480&gt;'admin BN40-100'!$C$29,'admin BN40-100'!$B$29,IF(F480="","",'admin BN40-100'!$B$28)))))))))))))))))))))))))))</f>
        <v/>
      </c>
      <c r="N480" s="12" t="str">
        <f>IF(ISBLANK(K480),"",IF(K480&gt;'admin BN40-100'!$D$6,"Trouble",IF(K480&gt;'admin BN40-100'!$E$6,"Safe",IF(K480&gt;'admin BN40-100'!$F$6,"Alert",IF(K480&gt;='admin BN40-100'!$G$6,"Danger","")))))</f>
        <v/>
      </c>
      <c r="O480" s="13" t="str">
        <f>IF(ISBLANK(L480),"",IF(L480&gt;'admin BN40-100'!$G$7,"Danger",IF(L480&gt;'admin BN40-100'!$F$7,"Alert",IF(L480&gt;='admin BN40-100'!$E$7,"Safe",""))))</f>
        <v/>
      </c>
      <c r="P480" s="14" t="str">
        <f>(IF(G480&gt;'admin BN40-100'!$C$23,'admin BN40-100'!$B$23,(IF(G480&gt;'admin BN40-100'!$C$22,'admin BN40-100'!$B$22,(IF(G480&gt;'admin BN40-100'!$C$21,'admin BN40-100'!$B$21,(IF(G480&gt;'admin BN40-100'!$C$20,'admin BN40-100'!$B$20,IF(G480&gt;'admin BN40-100'!$C$19,'admin BN40-100'!$B$19,"")))))))))</f>
        <v/>
      </c>
      <c r="Q480" s="14" t="str">
        <f t="shared" si="14"/>
        <v/>
      </c>
      <c r="R480" s="14">
        <f t="shared" si="15"/>
        <v>5</v>
      </c>
      <c r="S480" s="15" t="str">
        <f xml:space="preserve">
IF($R480&gt;0,"Fill in all required fields",
IF($I480&lt;40,"CLO not suitable for this sheet. Please check BN&lt;40 sheet",
IF($I480&gt;100,"CLO not suitable for this sheet. Please check BN &gt;100 sheet",
IF(ISERROR(VLOOKUP(Q480,'admin BN40-100'!J$6:M$89,4,FALSE)),"",VLOOKUP(Q480,'admin BN40-100'!J$6:M$89,4,FALSE)))))</f>
        <v>Fill in all required fields</v>
      </c>
    </row>
    <row r="481" spans="2:19" ht="15">
      <c r="B481" s="10">
        <v>476</v>
      </c>
      <c r="C481" s="41"/>
      <c r="D481" s="42"/>
      <c r="E481" s="42"/>
      <c r="F481" s="42"/>
      <c r="G481" s="42"/>
      <c r="H481" s="42"/>
      <c r="I481" s="42"/>
      <c r="J481" s="42"/>
      <c r="K481" s="42"/>
      <c r="L481" s="42"/>
      <c r="M481" s="11" t="str">
        <f>(IF(F481&gt;'admin BN40-100'!$C$41,'admin BN40-100'!$B$41,(IF(F481&gt;'admin BN40-100'!$C$40,'admin BN40-100'!$B$40,(IF(F481&gt;'admin BN40-100'!$C$39,'admin BN40-100'!$B$39,(IF(F481&gt;'admin BN40-100'!$C$38,'admin BN40-100'!$B$38,(IF(F481&gt;'admin BN40-100'!$C$37,'admin BN40-100'!$B$37,(IF(F481&gt;'admin BN40-100'!$C$36,'admin BN40-100'!$B$36,(IF(F481&gt;'admin BN40-100'!$C$35,'admin BN40-100'!$B$35,(IF(F481&gt;'admin BN40-100'!$C$34,'admin BN40-100'!$B$34,(IF(F481&gt;'admin BN40-100'!$C$33,'admin BN40-100'!$B$33,(IF(F481&gt;'admin BN40-100'!$C$32,'admin BN40-100'!$B$32,(IF(F481&gt;'admin BN40-100'!$C$31,'admin BN40-100'!$B$31,(IF(F481&gt;'admin BN40-100'!$C$30,'admin BN40-100'!$B$30,(IF(F481&gt;'admin BN40-100'!$C$29,'admin BN40-100'!$B$29,IF(F481="","",'admin BN40-100'!$B$28)))))))))))))))))))))))))))</f>
        <v/>
      </c>
      <c r="N481" s="12" t="str">
        <f>IF(ISBLANK(K481),"",IF(K481&gt;'admin BN40-100'!$D$6,"Trouble",IF(K481&gt;'admin BN40-100'!$E$6,"Safe",IF(K481&gt;'admin BN40-100'!$F$6,"Alert",IF(K481&gt;='admin BN40-100'!$G$6,"Danger","")))))</f>
        <v/>
      </c>
      <c r="O481" s="13" t="str">
        <f>IF(ISBLANK(L481),"",IF(L481&gt;'admin BN40-100'!$G$7,"Danger",IF(L481&gt;'admin BN40-100'!$F$7,"Alert",IF(L481&gt;='admin BN40-100'!$E$7,"Safe",""))))</f>
        <v/>
      </c>
      <c r="P481" s="14" t="str">
        <f>(IF(G481&gt;'admin BN40-100'!$C$23,'admin BN40-100'!$B$23,(IF(G481&gt;'admin BN40-100'!$C$22,'admin BN40-100'!$B$22,(IF(G481&gt;'admin BN40-100'!$C$21,'admin BN40-100'!$B$21,(IF(G481&gt;'admin BN40-100'!$C$20,'admin BN40-100'!$B$20,IF(G481&gt;'admin BN40-100'!$C$19,'admin BN40-100'!$B$19,"")))))))))</f>
        <v/>
      </c>
      <c r="Q481" s="14" t="str">
        <f t="shared" si="14"/>
        <v/>
      </c>
      <c r="R481" s="14">
        <f t="shared" si="15"/>
        <v>5</v>
      </c>
      <c r="S481" s="15" t="str">
        <f xml:space="preserve">
IF($R481&gt;0,"Fill in all required fields",
IF($I481&lt;40,"CLO not suitable for this sheet. Please check BN&lt;40 sheet",
IF($I481&gt;100,"CLO not suitable for this sheet. Please check BN &gt;100 sheet",
IF(ISERROR(VLOOKUP(Q481,'admin BN40-100'!J$6:M$89,4,FALSE)),"",VLOOKUP(Q481,'admin BN40-100'!J$6:M$89,4,FALSE)))))</f>
        <v>Fill in all required fields</v>
      </c>
    </row>
    <row r="482" spans="2:19" ht="15">
      <c r="B482" s="10">
        <v>477</v>
      </c>
      <c r="C482" s="41"/>
      <c r="D482" s="42"/>
      <c r="E482" s="42"/>
      <c r="F482" s="42"/>
      <c r="G482" s="42"/>
      <c r="H482" s="42"/>
      <c r="I482" s="42"/>
      <c r="J482" s="42"/>
      <c r="K482" s="42"/>
      <c r="L482" s="42"/>
      <c r="M482" s="11" t="str">
        <f>(IF(F482&gt;'admin BN40-100'!$C$41,'admin BN40-100'!$B$41,(IF(F482&gt;'admin BN40-100'!$C$40,'admin BN40-100'!$B$40,(IF(F482&gt;'admin BN40-100'!$C$39,'admin BN40-100'!$B$39,(IF(F482&gt;'admin BN40-100'!$C$38,'admin BN40-100'!$B$38,(IF(F482&gt;'admin BN40-100'!$C$37,'admin BN40-100'!$B$37,(IF(F482&gt;'admin BN40-100'!$C$36,'admin BN40-100'!$B$36,(IF(F482&gt;'admin BN40-100'!$C$35,'admin BN40-100'!$B$35,(IF(F482&gt;'admin BN40-100'!$C$34,'admin BN40-100'!$B$34,(IF(F482&gt;'admin BN40-100'!$C$33,'admin BN40-100'!$B$33,(IF(F482&gt;'admin BN40-100'!$C$32,'admin BN40-100'!$B$32,(IF(F482&gt;'admin BN40-100'!$C$31,'admin BN40-100'!$B$31,(IF(F482&gt;'admin BN40-100'!$C$30,'admin BN40-100'!$B$30,(IF(F482&gt;'admin BN40-100'!$C$29,'admin BN40-100'!$B$29,IF(F482="","",'admin BN40-100'!$B$28)))))))))))))))))))))))))))</f>
        <v/>
      </c>
      <c r="N482" s="12" t="str">
        <f>IF(ISBLANK(K482),"",IF(K482&gt;'admin BN40-100'!$D$6,"Trouble",IF(K482&gt;'admin BN40-100'!$E$6,"Safe",IF(K482&gt;'admin BN40-100'!$F$6,"Alert",IF(K482&gt;='admin BN40-100'!$G$6,"Danger","")))))</f>
        <v/>
      </c>
      <c r="O482" s="13" t="str">
        <f>IF(ISBLANK(L482),"",IF(L482&gt;'admin BN40-100'!$G$7,"Danger",IF(L482&gt;'admin BN40-100'!$F$7,"Alert",IF(L482&gt;='admin BN40-100'!$E$7,"Safe",""))))</f>
        <v/>
      </c>
      <c r="P482" s="14" t="str">
        <f>(IF(G482&gt;'admin BN40-100'!$C$23,'admin BN40-100'!$B$23,(IF(G482&gt;'admin BN40-100'!$C$22,'admin BN40-100'!$B$22,(IF(G482&gt;'admin BN40-100'!$C$21,'admin BN40-100'!$B$21,(IF(G482&gt;'admin BN40-100'!$C$20,'admin BN40-100'!$B$20,IF(G482&gt;'admin BN40-100'!$C$19,'admin BN40-100'!$B$19,"")))))))))</f>
        <v/>
      </c>
      <c r="Q482" s="14" t="str">
        <f t="shared" si="14"/>
        <v/>
      </c>
      <c r="R482" s="14">
        <f t="shared" si="15"/>
        <v>5</v>
      </c>
      <c r="S482" s="15" t="str">
        <f xml:space="preserve">
IF($R482&gt;0,"Fill in all required fields",
IF($I482&lt;40,"CLO not suitable for this sheet. Please check BN&lt;40 sheet",
IF($I482&gt;100,"CLO not suitable for this sheet. Please check BN &gt;100 sheet",
IF(ISERROR(VLOOKUP(Q482,'admin BN40-100'!J$6:M$89,4,FALSE)),"",VLOOKUP(Q482,'admin BN40-100'!J$6:M$89,4,FALSE)))))</f>
        <v>Fill in all required fields</v>
      </c>
    </row>
    <row r="483" spans="2:19" ht="15">
      <c r="B483" s="10">
        <v>478</v>
      </c>
      <c r="C483" s="41"/>
      <c r="D483" s="42"/>
      <c r="E483" s="42"/>
      <c r="F483" s="42"/>
      <c r="G483" s="42"/>
      <c r="H483" s="42"/>
      <c r="I483" s="42"/>
      <c r="J483" s="42"/>
      <c r="K483" s="42"/>
      <c r="L483" s="42"/>
      <c r="M483" s="11" t="str">
        <f>(IF(F483&gt;'admin BN40-100'!$C$41,'admin BN40-100'!$B$41,(IF(F483&gt;'admin BN40-100'!$C$40,'admin BN40-100'!$B$40,(IF(F483&gt;'admin BN40-100'!$C$39,'admin BN40-100'!$B$39,(IF(F483&gt;'admin BN40-100'!$C$38,'admin BN40-100'!$B$38,(IF(F483&gt;'admin BN40-100'!$C$37,'admin BN40-100'!$B$37,(IF(F483&gt;'admin BN40-100'!$C$36,'admin BN40-100'!$B$36,(IF(F483&gt;'admin BN40-100'!$C$35,'admin BN40-100'!$B$35,(IF(F483&gt;'admin BN40-100'!$C$34,'admin BN40-100'!$B$34,(IF(F483&gt;'admin BN40-100'!$C$33,'admin BN40-100'!$B$33,(IF(F483&gt;'admin BN40-100'!$C$32,'admin BN40-100'!$B$32,(IF(F483&gt;'admin BN40-100'!$C$31,'admin BN40-100'!$B$31,(IF(F483&gt;'admin BN40-100'!$C$30,'admin BN40-100'!$B$30,(IF(F483&gt;'admin BN40-100'!$C$29,'admin BN40-100'!$B$29,IF(F483="","",'admin BN40-100'!$B$28)))))))))))))))))))))))))))</f>
        <v/>
      </c>
      <c r="N483" s="12" t="str">
        <f>IF(ISBLANK(K483),"",IF(K483&gt;'admin BN40-100'!$D$6,"Trouble",IF(K483&gt;'admin BN40-100'!$E$6,"Safe",IF(K483&gt;'admin BN40-100'!$F$6,"Alert",IF(K483&gt;='admin BN40-100'!$G$6,"Danger","")))))</f>
        <v/>
      </c>
      <c r="O483" s="13" t="str">
        <f>IF(ISBLANK(L483),"",IF(L483&gt;'admin BN40-100'!$G$7,"Danger",IF(L483&gt;'admin BN40-100'!$F$7,"Alert",IF(L483&gt;='admin BN40-100'!$E$7,"Safe",""))))</f>
        <v/>
      </c>
      <c r="P483" s="14" t="str">
        <f>(IF(G483&gt;'admin BN40-100'!$C$23,'admin BN40-100'!$B$23,(IF(G483&gt;'admin BN40-100'!$C$22,'admin BN40-100'!$B$22,(IF(G483&gt;'admin BN40-100'!$C$21,'admin BN40-100'!$B$21,(IF(G483&gt;'admin BN40-100'!$C$20,'admin BN40-100'!$B$20,IF(G483&gt;'admin BN40-100'!$C$19,'admin BN40-100'!$B$19,"")))))))))</f>
        <v/>
      </c>
      <c r="Q483" s="14" t="str">
        <f t="shared" si="14"/>
        <v/>
      </c>
      <c r="R483" s="14">
        <f t="shared" si="15"/>
        <v>5</v>
      </c>
      <c r="S483" s="15" t="str">
        <f xml:space="preserve">
IF($R483&gt;0,"Fill in all required fields",
IF($I483&lt;40,"CLO not suitable for this sheet. Please check BN&lt;40 sheet",
IF($I483&gt;100,"CLO not suitable for this sheet. Please check BN &gt;100 sheet",
IF(ISERROR(VLOOKUP(Q483,'admin BN40-100'!J$6:M$89,4,FALSE)),"",VLOOKUP(Q483,'admin BN40-100'!J$6:M$89,4,FALSE)))))</f>
        <v>Fill in all required fields</v>
      </c>
    </row>
    <row r="484" spans="2:19" ht="15">
      <c r="B484" s="10">
        <v>479</v>
      </c>
      <c r="C484" s="41"/>
      <c r="D484" s="42"/>
      <c r="E484" s="42"/>
      <c r="F484" s="42"/>
      <c r="G484" s="42"/>
      <c r="H484" s="42"/>
      <c r="I484" s="42"/>
      <c r="J484" s="42"/>
      <c r="K484" s="42"/>
      <c r="L484" s="42"/>
      <c r="M484" s="11" t="str">
        <f>(IF(F484&gt;'admin BN40-100'!$C$41,'admin BN40-100'!$B$41,(IF(F484&gt;'admin BN40-100'!$C$40,'admin BN40-100'!$B$40,(IF(F484&gt;'admin BN40-100'!$C$39,'admin BN40-100'!$B$39,(IF(F484&gt;'admin BN40-100'!$C$38,'admin BN40-100'!$B$38,(IF(F484&gt;'admin BN40-100'!$C$37,'admin BN40-100'!$B$37,(IF(F484&gt;'admin BN40-100'!$C$36,'admin BN40-100'!$B$36,(IF(F484&gt;'admin BN40-100'!$C$35,'admin BN40-100'!$B$35,(IF(F484&gt;'admin BN40-100'!$C$34,'admin BN40-100'!$B$34,(IF(F484&gt;'admin BN40-100'!$C$33,'admin BN40-100'!$B$33,(IF(F484&gt;'admin BN40-100'!$C$32,'admin BN40-100'!$B$32,(IF(F484&gt;'admin BN40-100'!$C$31,'admin BN40-100'!$B$31,(IF(F484&gt;'admin BN40-100'!$C$30,'admin BN40-100'!$B$30,(IF(F484&gt;'admin BN40-100'!$C$29,'admin BN40-100'!$B$29,IF(F484="","",'admin BN40-100'!$B$28)))))))))))))))))))))))))))</f>
        <v/>
      </c>
      <c r="N484" s="12" t="str">
        <f>IF(ISBLANK(K484),"",IF(K484&gt;'admin BN40-100'!$D$6,"Trouble",IF(K484&gt;'admin BN40-100'!$E$6,"Safe",IF(K484&gt;'admin BN40-100'!$F$6,"Alert",IF(K484&gt;='admin BN40-100'!$G$6,"Danger","")))))</f>
        <v/>
      </c>
      <c r="O484" s="13" t="str">
        <f>IF(ISBLANK(L484),"",IF(L484&gt;'admin BN40-100'!$G$7,"Danger",IF(L484&gt;'admin BN40-100'!$F$7,"Alert",IF(L484&gt;='admin BN40-100'!$E$7,"Safe",""))))</f>
        <v/>
      </c>
      <c r="P484" s="14" t="str">
        <f>(IF(G484&gt;'admin BN40-100'!$C$23,'admin BN40-100'!$B$23,(IF(G484&gt;'admin BN40-100'!$C$22,'admin BN40-100'!$B$22,(IF(G484&gt;'admin BN40-100'!$C$21,'admin BN40-100'!$B$21,(IF(G484&gt;'admin BN40-100'!$C$20,'admin BN40-100'!$B$20,IF(G484&gt;'admin BN40-100'!$C$19,'admin BN40-100'!$B$19,"")))))))))</f>
        <v/>
      </c>
      <c r="Q484" s="14" t="str">
        <f t="shared" si="14"/>
        <v/>
      </c>
      <c r="R484" s="14">
        <f t="shared" si="15"/>
        <v>5</v>
      </c>
      <c r="S484" s="15" t="str">
        <f xml:space="preserve">
IF($R484&gt;0,"Fill in all required fields",
IF($I484&lt;40,"CLO not suitable for this sheet. Please check BN&lt;40 sheet",
IF($I484&gt;100,"CLO not suitable for this sheet. Please check BN &gt;100 sheet",
IF(ISERROR(VLOOKUP(Q484,'admin BN40-100'!J$6:M$89,4,FALSE)),"",VLOOKUP(Q484,'admin BN40-100'!J$6:M$89,4,FALSE)))))</f>
        <v>Fill in all required fields</v>
      </c>
    </row>
    <row r="485" spans="2:19" ht="15">
      <c r="B485" s="10">
        <v>480</v>
      </c>
      <c r="C485" s="41"/>
      <c r="D485" s="42"/>
      <c r="E485" s="42"/>
      <c r="F485" s="42"/>
      <c r="G485" s="42"/>
      <c r="H485" s="42"/>
      <c r="I485" s="42"/>
      <c r="J485" s="42"/>
      <c r="K485" s="42"/>
      <c r="L485" s="42"/>
      <c r="M485" s="11" t="str">
        <f>(IF(F485&gt;'admin BN40-100'!$C$41,'admin BN40-100'!$B$41,(IF(F485&gt;'admin BN40-100'!$C$40,'admin BN40-100'!$B$40,(IF(F485&gt;'admin BN40-100'!$C$39,'admin BN40-100'!$B$39,(IF(F485&gt;'admin BN40-100'!$C$38,'admin BN40-100'!$B$38,(IF(F485&gt;'admin BN40-100'!$C$37,'admin BN40-100'!$B$37,(IF(F485&gt;'admin BN40-100'!$C$36,'admin BN40-100'!$B$36,(IF(F485&gt;'admin BN40-100'!$C$35,'admin BN40-100'!$B$35,(IF(F485&gt;'admin BN40-100'!$C$34,'admin BN40-100'!$B$34,(IF(F485&gt;'admin BN40-100'!$C$33,'admin BN40-100'!$B$33,(IF(F485&gt;'admin BN40-100'!$C$32,'admin BN40-100'!$B$32,(IF(F485&gt;'admin BN40-100'!$C$31,'admin BN40-100'!$B$31,(IF(F485&gt;'admin BN40-100'!$C$30,'admin BN40-100'!$B$30,(IF(F485&gt;'admin BN40-100'!$C$29,'admin BN40-100'!$B$29,IF(F485="","",'admin BN40-100'!$B$28)))))))))))))))))))))))))))</f>
        <v/>
      </c>
      <c r="N485" s="12" t="str">
        <f>IF(ISBLANK(K485),"",IF(K485&gt;'admin BN40-100'!$D$6,"Trouble",IF(K485&gt;'admin BN40-100'!$E$6,"Safe",IF(K485&gt;'admin BN40-100'!$F$6,"Alert",IF(K485&gt;='admin BN40-100'!$G$6,"Danger","")))))</f>
        <v/>
      </c>
      <c r="O485" s="13" t="str">
        <f>IF(ISBLANK(L485),"",IF(L485&gt;'admin BN40-100'!$G$7,"Danger",IF(L485&gt;'admin BN40-100'!$F$7,"Alert",IF(L485&gt;='admin BN40-100'!$E$7,"Safe",""))))</f>
        <v/>
      </c>
      <c r="P485" s="14" t="str">
        <f>(IF(G485&gt;'admin BN40-100'!$C$23,'admin BN40-100'!$B$23,(IF(G485&gt;'admin BN40-100'!$C$22,'admin BN40-100'!$B$22,(IF(G485&gt;'admin BN40-100'!$C$21,'admin BN40-100'!$B$21,(IF(G485&gt;'admin BN40-100'!$C$20,'admin BN40-100'!$B$20,IF(G485&gt;'admin BN40-100'!$C$19,'admin BN40-100'!$B$19,"")))))))))</f>
        <v/>
      </c>
      <c r="Q485" s="14" t="str">
        <f t="shared" si="14"/>
        <v/>
      </c>
      <c r="R485" s="14">
        <f t="shared" si="15"/>
        <v>5</v>
      </c>
      <c r="S485" s="15" t="str">
        <f xml:space="preserve">
IF($R485&gt;0,"Fill in all required fields",
IF($I485&lt;40,"CLO not suitable for this sheet. Please check BN&lt;40 sheet",
IF($I485&gt;100,"CLO not suitable for this sheet. Please check BN &gt;100 sheet",
IF(ISERROR(VLOOKUP(Q485,'admin BN40-100'!J$6:M$89,4,FALSE)),"",VLOOKUP(Q485,'admin BN40-100'!J$6:M$89,4,FALSE)))))</f>
        <v>Fill in all required fields</v>
      </c>
    </row>
    <row r="486" spans="2:19" ht="15">
      <c r="B486" s="10">
        <v>481</v>
      </c>
      <c r="C486" s="41"/>
      <c r="D486" s="42"/>
      <c r="E486" s="42"/>
      <c r="F486" s="42"/>
      <c r="G486" s="42"/>
      <c r="H486" s="42"/>
      <c r="I486" s="42"/>
      <c r="J486" s="42"/>
      <c r="K486" s="42"/>
      <c r="L486" s="42"/>
      <c r="M486" s="11" t="str">
        <f>(IF(F486&gt;'admin BN40-100'!$C$41,'admin BN40-100'!$B$41,(IF(F486&gt;'admin BN40-100'!$C$40,'admin BN40-100'!$B$40,(IF(F486&gt;'admin BN40-100'!$C$39,'admin BN40-100'!$B$39,(IF(F486&gt;'admin BN40-100'!$C$38,'admin BN40-100'!$B$38,(IF(F486&gt;'admin BN40-100'!$C$37,'admin BN40-100'!$B$37,(IF(F486&gt;'admin BN40-100'!$C$36,'admin BN40-100'!$B$36,(IF(F486&gt;'admin BN40-100'!$C$35,'admin BN40-100'!$B$35,(IF(F486&gt;'admin BN40-100'!$C$34,'admin BN40-100'!$B$34,(IF(F486&gt;'admin BN40-100'!$C$33,'admin BN40-100'!$B$33,(IF(F486&gt;'admin BN40-100'!$C$32,'admin BN40-100'!$B$32,(IF(F486&gt;'admin BN40-100'!$C$31,'admin BN40-100'!$B$31,(IF(F486&gt;'admin BN40-100'!$C$30,'admin BN40-100'!$B$30,(IF(F486&gt;'admin BN40-100'!$C$29,'admin BN40-100'!$B$29,IF(F486="","",'admin BN40-100'!$B$28)))))))))))))))))))))))))))</f>
        <v/>
      </c>
      <c r="N486" s="12" t="str">
        <f>IF(ISBLANK(K486),"",IF(K486&gt;'admin BN40-100'!$D$6,"Trouble",IF(K486&gt;'admin BN40-100'!$E$6,"Safe",IF(K486&gt;'admin BN40-100'!$F$6,"Alert",IF(K486&gt;='admin BN40-100'!$G$6,"Danger","")))))</f>
        <v/>
      </c>
      <c r="O486" s="13" t="str">
        <f>IF(ISBLANK(L486),"",IF(L486&gt;'admin BN40-100'!$G$7,"Danger",IF(L486&gt;'admin BN40-100'!$F$7,"Alert",IF(L486&gt;='admin BN40-100'!$E$7,"Safe",""))))</f>
        <v/>
      </c>
      <c r="P486" s="14" t="str">
        <f>(IF(G486&gt;'admin BN40-100'!$C$23,'admin BN40-100'!$B$23,(IF(G486&gt;'admin BN40-100'!$C$22,'admin BN40-100'!$B$22,(IF(G486&gt;'admin BN40-100'!$C$21,'admin BN40-100'!$B$21,(IF(G486&gt;'admin BN40-100'!$C$20,'admin BN40-100'!$B$20,IF(G486&gt;'admin BN40-100'!$C$19,'admin BN40-100'!$B$19,"")))))))))</f>
        <v/>
      </c>
      <c r="Q486" s="14" t="str">
        <f t="shared" si="14"/>
        <v/>
      </c>
      <c r="R486" s="14">
        <f t="shared" si="15"/>
        <v>5</v>
      </c>
      <c r="S486" s="15" t="str">
        <f xml:space="preserve">
IF($R486&gt;0,"Fill in all required fields",
IF($I486&lt;40,"CLO not suitable for this sheet. Please check BN&lt;40 sheet",
IF($I486&gt;100,"CLO not suitable for this sheet. Please check BN &gt;100 sheet",
IF(ISERROR(VLOOKUP(Q486,'admin BN40-100'!J$6:M$89,4,FALSE)),"",VLOOKUP(Q486,'admin BN40-100'!J$6:M$89,4,FALSE)))))</f>
        <v>Fill in all required fields</v>
      </c>
    </row>
    <row r="487" spans="2:19" ht="15">
      <c r="B487" s="10">
        <v>482</v>
      </c>
      <c r="C487" s="41"/>
      <c r="D487" s="42"/>
      <c r="E487" s="42"/>
      <c r="F487" s="42"/>
      <c r="G487" s="42"/>
      <c r="H487" s="42"/>
      <c r="I487" s="42"/>
      <c r="J487" s="42"/>
      <c r="K487" s="42"/>
      <c r="L487" s="42"/>
      <c r="M487" s="11" t="str">
        <f>(IF(F487&gt;'admin BN40-100'!$C$41,'admin BN40-100'!$B$41,(IF(F487&gt;'admin BN40-100'!$C$40,'admin BN40-100'!$B$40,(IF(F487&gt;'admin BN40-100'!$C$39,'admin BN40-100'!$B$39,(IF(F487&gt;'admin BN40-100'!$C$38,'admin BN40-100'!$B$38,(IF(F487&gt;'admin BN40-100'!$C$37,'admin BN40-100'!$B$37,(IF(F487&gt;'admin BN40-100'!$C$36,'admin BN40-100'!$B$36,(IF(F487&gt;'admin BN40-100'!$C$35,'admin BN40-100'!$B$35,(IF(F487&gt;'admin BN40-100'!$C$34,'admin BN40-100'!$B$34,(IF(F487&gt;'admin BN40-100'!$C$33,'admin BN40-100'!$B$33,(IF(F487&gt;'admin BN40-100'!$C$32,'admin BN40-100'!$B$32,(IF(F487&gt;'admin BN40-100'!$C$31,'admin BN40-100'!$B$31,(IF(F487&gt;'admin BN40-100'!$C$30,'admin BN40-100'!$B$30,(IF(F487&gt;'admin BN40-100'!$C$29,'admin BN40-100'!$B$29,IF(F487="","",'admin BN40-100'!$B$28)))))))))))))))))))))))))))</f>
        <v/>
      </c>
      <c r="N487" s="12" t="str">
        <f>IF(ISBLANK(K487),"",IF(K487&gt;'admin BN40-100'!$D$6,"Trouble",IF(K487&gt;'admin BN40-100'!$E$6,"Safe",IF(K487&gt;'admin BN40-100'!$F$6,"Alert",IF(K487&gt;='admin BN40-100'!$G$6,"Danger","")))))</f>
        <v/>
      </c>
      <c r="O487" s="13" t="str">
        <f>IF(ISBLANK(L487),"",IF(L487&gt;'admin BN40-100'!$G$7,"Danger",IF(L487&gt;'admin BN40-100'!$F$7,"Alert",IF(L487&gt;='admin BN40-100'!$E$7,"Safe",""))))</f>
        <v/>
      </c>
      <c r="P487" s="14" t="str">
        <f>(IF(G487&gt;'admin BN40-100'!$C$23,'admin BN40-100'!$B$23,(IF(G487&gt;'admin BN40-100'!$C$22,'admin BN40-100'!$B$22,(IF(G487&gt;'admin BN40-100'!$C$21,'admin BN40-100'!$B$21,(IF(G487&gt;'admin BN40-100'!$C$20,'admin BN40-100'!$B$20,IF(G487&gt;'admin BN40-100'!$C$19,'admin BN40-100'!$B$19,"")))))))))</f>
        <v/>
      </c>
      <c r="Q487" s="14" t="str">
        <f t="shared" si="14"/>
        <v/>
      </c>
      <c r="R487" s="14">
        <f t="shared" si="15"/>
        <v>5</v>
      </c>
      <c r="S487" s="15" t="str">
        <f xml:space="preserve">
IF($R487&gt;0,"Fill in all required fields",
IF($I487&lt;40,"CLO not suitable for this sheet. Please check BN&lt;40 sheet",
IF($I487&gt;100,"CLO not suitable for this sheet. Please check BN &gt;100 sheet",
IF(ISERROR(VLOOKUP(Q487,'admin BN40-100'!J$6:M$89,4,FALSE)),"",VLOOKUP(Q487,'admin BN40-100'!J$6:M$89,4,FALSE)))))</f>
        <v>Fill in all required fields</v>
      </c>
    </row>
    <row r="488" spans="2:19" ht="15">
      <c r="B488" s="10">
        <v>483</v>
      </c>
      <c r="C488" s="41"/>
      <c r="D488" s="42"/>
      <c r="E488" s="42"/>
      <c r="F488" s="42"/>
      <c r="G488" s="42"/>
      <c r="H488" s="42"/>
      <c r="I488" s="42"/>
      <c r="J488" s="42"/>
      <c r="K488" s="42"/>
      <c r="L488" s="42"/>
      <c r="M488" s="11" t="str">
        <f>(IF(F488&gt;'admin BN40-100'!$C$41,'admin BN40-100'!$B$41,(IF(F488&gt;'admin BN40-100'!$C$40,'admin BN40-100'!$B$40,(IF(F488&gt;'admin BN40-100'!$C$39,'admin BN40-100'!$B$39,(IF(F488&gt;'admin BN40-100'!$C$38,'admin BN40-100'!$B$38,(IF(F488&gt;'admin BN40-100'!$C$37,'admin BN40-100'!$B$37,(IF(F488&gt;'admin BN40-100'!$C$36,'admin BN40-100'!$B$36,(IF(F488&gt;'admin BN40-100'!$C$35,'admin BN40-100'!$B$35,(IF(F488&gt;'admin BN40-100'!$C$34,'admin BN40-100'!$B$34,(IF(F488&gt;'admin BN40-100'!$C$33,'admin BN40-100'!$B$33,(IF(F488&gt;'admin BN40-100'!$C$32,'admin BN40-100'!$B$32,(IF(F488&gt;'admin BN40-100'!$C$31,'admin BN40-100'!$B$31,(IF(F488&gt;'admin BN40-100'!$C$30,'admin BN40-100'!$B$30,(IF(F488&gt;'admin BN40-100'!$C$29,'admin BN40-100'!$B$29,IF(F488="","",'admin BN40-100'!$B$28)))))))))))))))))))))))))))</f>
        <v/>
      </c>
      <c r="N488" s="12" t="str">
        <f>IF(ISBLANK(K488),"",IF(K488&gt;'admin BN40-100'!$D$6,"Trouble",IF(K488&gt;'admin BN40-100'!$E$6,"Safe",IF(K488&gt;'admin BN40-100'!$F$6,"Alert",IF(K488&gt;='admin BN40-100'!$G$6,"Danger","")))))</f>
        <v/>
      </c>
      <c r="O488" s="13" t="str">
        <f>IF(ISBLANK(L488),"",IF(L488&gt;'admin BN40-100'!$G$7,"Danger",IF(L488&gt;'admin BN40-100'!$F$7,"Alert",IF(L488&gt;='admin BN40-100'!$E$7,"Safe",""))))</f>
        <v/>
      </c>
      <c r="P488" s="14" t="str">
        <f>(IF(G488&gt;'admin BN40-100'!$C$23,'admin BN40-100'!$B$23,(IF(G488&gt;'admin BN40-100'!$C$22,'admin BN40-100'!$B$22,(IF(G488&gt;'admin BN40-100'!$C$21,'admin BN40-100'!$B$21,(IF(G488&gt;'admin BN40-100'!$C$20,'admin BN40-100'!$B$20,IF(G488&gt;'admin BN40-100'!$C$19,'admin BN40-100'!$B$19,"")))))))))</f>
        <v/>
      </c>
      <c r="Q488" s="14" t="str">
        <f t="shared" si="14"/>
        <v/>
      </c>
      <c r="R488" s="14">
        <f t="shared" si="15"/>
        <v>5</v>
      </c>
      <c r="S488" s="15" t="str">
        <f xml:space="preserve">
IF($R488&gt;0,"Fill in all required fields",
IF($I488&lt;40,"CLO not suitable for this sheet. Please check BN&lt;40 sheet",
IF($I488&gt;100,"CLO not suitable for this sheet. Please check BN &gt;100 sheet",
IF(ISERROR(VLOOKUP(Q488,'admin BN40-100'!J$6:M$89,4,FALSE)),"",VLOOKUP(Q488,'admin BN40-100'!J$6:M$89,4,FALSE)))))</f>
        <v>Fill in all required fields</v>
      </c>
    </row>
    <row r="489" spans="2:19" ht="15">
      <c r="B489" s="10">
        <v>484</v>
      </c>
      <c r="C489" s="41"/>
      <c r="D489" s="42"/>
      <c r="E489" s="42"/>
      <c r="F489" s="42"/>
      <c r="G489" s="42"/>
      <c r="H489" s="42"/>
      <c r="I489" s="42"/>
      <c r="J489" s="42"/>
      <c r="K489" s="42"/>
      <c r="L489" s="42"/>
      <c r="M489" s="11" t="str">
        <f>(IF(F489&gt;'admin BN40-100'!$C$41,'admin BN40-100'!$B$41,(IF(F489&gt;'admin BN40-100'!$C$40,'admin BN40-100'!$B$40,(IF(F489&gt;'admin BN40-100'!$C$39,'admin BN40-100'!$B$39,(IF(F489&gt;'admin BN40-100'!$C$38,'admin BN40-100'!$B$38,(IF(F489&gt;'admin BN40-100'!$C$37,'admin BN40-100'!$B$37,(IF(F489&gt;'admin BN40-100'!$C$36,'admin BN40-100'!$B$36,(IF(F489&gt;'admin BN40-100'!$C$35,'admin BN40-100'!$B$35,(IF(F489&gt;'admin BN40-100'!$C$34,'admin BN40-100'!$B$34,(IF(F489&gt;'admin BN40-100'!$C$33,'admin BN40-100'!$B$33,(IF(F489&gt;'admin BN40-100'!$C$32,'admin BN40-100'!$B$32,(IF(F489&gt;'admin BN40-100'!$C$31,'admin BN40-100'!$B$31,(IF(F489&gt;'admin BN40-100'!$C$30,'admin BN40-100'!$B$30,(IF(F489&gt;'admin BN40-100'!$C$29,'admin BN40-100'!$B$29,IF(F489="","",'admin BN40-100'!$B$28)))))))))))))))))))))))))))</f>
        <v/>
      </c>
      <c r="N489" s="12" t="str">
        <f>IF(ISBLANK(K489),"",IF(K489&gt;'admin BN40-100'!$D$6,"Trouble",IF(K489&gt;'admin BN40-100'!$E$6,"Safe",IF(K489&gt;'admin BN40-100'!$F$6,"Alert",IF(K489&gt;='admin BN40-100'!$G$6,"Danger","")))))</f>
        <v/>
      </c>
      <c r="O489" s="13" t="str">
        <f>IF(ISBLANK(L489),"",IF(L489&gt;'admin BN40-100'!$G$7,"Danger",IF(L489&gt;'admin BN40-100'!$F$7,"Alert",IF(L489&gt;='admin BN40-100'!$E$7,"Safe",""))))</f>
        <v/>
      </c>
      <c r="P489" s="14" t="str">
        <f>(IF(G489&gt;'admin BN40-100'!$C$23,'admin BN40-100'!$B$23,(IF(G489&gt;'admin BN40-100'!$C$22,'admin BN40-100'!$B$22,(IF(G489&gt;'admin BN40-100'!$C$21,'admin BN40-100'!$B$21,(IF(G489&gt;'admin BN40-100'!$C$20,'admin BN40-100'!$B$20,IF(G489&gt;'admin BN40-100'!$C$19,'admin BN40-100'!$B$19,"")))))))))</f>
        <v/>
      </c>
      <c r="Q489" s="14" t="str">
        <f t="shared" si="14"/>
        <v/>
      </c>
      <c r="R489" s="14">
        <f t="shared" si="15"/>
        <v>5</v>
      </c>
      <c r="S489" s="15" t="str">
        <f xml:space="preserve">
IF($R489&gt;0,"Fill in all required fields",
IF($I489&lt;40,"CLO not suitable for this sheet. Please check BN&lt;40 sheet",
IF($I489&gt;100,"CLO not suitable for this sheet. Please check BN &gt;100 sheet",
IF(ISERROR(VLOOKUP(Q489,'admin BN40-100'!J$6:M$89,4,FALSE)),"",VLOOKUP(Q489,'admin BN40-100'!J$6:M$89,4,FALSE)))))</f>
        <v>Fill in all required fields</v>
      </c>
    </row>
    <row r="490" spans="2:19" ht="15">
      <c r="B490" s="10">
        <v>485</v>
      </c>
      <c r="C490" s="41"/>
      <c r="D490" s="42"/>
      <c r="E490" s="42"/>
      <c r="F490" s="42"/>
      <c r="G490" s="42"/>
      <c r="H490" s="42"/>
      <c r="I490" s="42"/>
      <c r="J490" s="42"/>
      <c r="K490" s="42"/>
      <c r="L490" s="42"/>
      <c r="M490" s="11" t="str">
        <f>(IF(F490&gt;'admin BN40-100'!$C$41,'admin BN40-100'!$B$41,(IF(F490&gt;'admin BN40-100'!$C$40,'admin BN40-100'!$B$40,(IF(F490&gt;'admin BN40-100'!$C$39,'admin BN40-100'!$B$39,(IF(F490&gt;'admin BN40-100'!$C$38,'admin BN40-100'!$B$38,(IF(F490&gt;'admin BN40-100'!$C$37,'admin BN40-100'!$B$37,(IF(F490&gt;'admin BN40-100'!$C$36,'admin BN40-100'!$B$36,(IF(F490&gt;'admin BN40-100'!$C$35,'admin BN40-100'!$B$35,(IF(F490&gt;'admin BN40-100'!$C$34,'admin BN40-100'!$B$34,(IF(F490&gt;'admin BN40-100'!$C$33,'admin BN40-100'!$B$33,(IF(F490&gt;'admin BN40-100'!$C$32,'admin BN40-100'!$B$32,(IF(F490&gt;'admin BN40-100'!$C$31,'admin BN40-100'!$B$31,(IF(F490&gt;'admin BN40-100'!$C$30,'admin BN40-100'!$B$30,(IF(F490&gt;'admin BN40-100'!$C$29,'admin BN40-100'!$B$29,IF(F490="","",'admin BN40-100'!$B$28)))))))))))))))))))))))))))</f>
        <v/>
      </c>
      <c r="N490" s="12" t="str">
        <f>IF(ISBLANK(K490),"",IF(K490&gt;'admin BN40-100'!$D$6,"Trouble",IF(K490&gt;'admin BN40-100'!$E$6,"Safe",IF(K490&gt;'admin BN40-100'!$F$6,"Alert",IF(K490&gt;='admin BN40-100'!$G$6,"Danger","")))))</f>
        <v/>
      </c>
      <c r="O490" s="13" t="str">
        <f>IF(ISBLANK(L490),"",IF(L490&gt;'admin BN40-100'!$G$7,"Danger",IF(L490&gt;'admin BN40-100'!$F$7,"Alert",IF(L490&gt;='admin BN40-100'!$E$7,"Safe",""))))</f>
        <v/>
      </c>
      <c r="P490" s="14" t="str">
        <f>(IF(G490&gt;'admin BN40-100'!$C$23,'admin BN40-100'!$B$23,(IF(G490&gt;'admin BN40-100'!$C$22,'admin BN40-100'!$B$22,(IF(G490&gt;'admin BN40-100'!$C$21,'admin BN40-100'!$B$21,(IF(G490&gt;'admin BN40-100'!$C$20,'admin BN40-100'!$B$20,IF(G490&gt;'admin BN40-100'!$C$19,'admin BN40-100'!$B$19,"")))))))))</f>
        <v/>
      </c>
      <c r="Q490" s="14" t="str">
        <f t="shared" si="14"/>
        <v/>
      </c>
      <c r="R490" s="14">
        <f t="shared" si="15"/>
        <v>5</v>
      </c>
      <c r="S490" s="15" t="str">
        <f xml:space="preserve">
IF($R490&gt;0,"Fill in all required fields",
IF($I490&lt;40,"CLO not suitable for this sheet. Please check BN&lt;40 sheet",
IF($I490&gt;100,"CLO not suitable for this sheet. Please check BN &gt;100 sheet",
IF(ISERROR(VLOOKUP(Q490,'admin BN40-100'!J$6:M$89,4,FALSE)),"",VLOOKUP(Q490,'admin BN40-100'!J$6:M$89,4,FALSE)))))</f>
        <v>Fill in all required fields</v>
      </c>
    </row>
    <row r="491" spans="2:19" ht="15">
      <c r="B491" s="10">
        <v>486</v>
      </c>
      <c r="C491" s="41"/>
      <c r="D491" s="42"/>
      <c r="E491" s="42"/>
      <c r="F491" s="42"/>
      <c r="G491" s="42"/>
      <c r="H491" s="42"/>
      <c r="I491" s="42"/>
      <c r="J491" s="42"/>
      <c r="K491" s="42"/>
      <c r="L491" s="42"/>
      <c r="M491" s="11" t="str">
        <f>(IF(F491&gt;'admin BN40-100'!$C$41,'admin BN40-100'!$B$41,(IF(F491&gt;'admin BN40-100'!$C$40,'admin BN40-100'!$B$40,(IF(F491&gt;'admin BN40-100'!$C$39,'admin BN40-100'!$B$39,(IF(F491&gt;'admin BN40-100'!$C$38,'admin BN40-100'!$B$38,(IF(F491&gt;'admin BN40-100'!$C$37,'admin BN40-100'!$B$37,(IF(F491&gt;'admin BN40-100'!$C$36,'admin BN40-100'!$B$36,(IF(F491&gt;'admin BN40-100'!$C$35,'admin BN40-100'!$B$35,(IF(F491&gt;'admin BN40-100'!$C$34,'admin BN40-100'!$B$34,(IF(F491&gt;'admin BN40-100'!$C$33,'admin BN40-100'!$B$33,(IF(F491&gt;'admin BN40-100'!$C$32,'admin BN40-100'!$B$32,(IF(F491&gt;'admin BN40-100'!$C$31,'admin BN40-100'!$B$31,(IF(F491&gt;'admin BN40-100'!$C$30,'admin BN40-100'!$B$30,(IF(F491&gt;'admin BN40-100'!$C$29,'admin BN40-100'!$B$29,IF(F491="","",'admin BN40-100'!$B$28)))))))))))))))))))))))))))</f>
        <v/>
      </c>
      <c r="N491" s="12" t="str">
        <f>IF(ISBLANK(K491),"",IF(K491&gt;'admin BN40-100'!$D$6,"Trouble",IF(K491&gt;'admin BN40-100'!$E$6,"Safe",IF(K491&gt;'admin BN40-100'!$F$6,"Alert",IF(K491&gt;='admin BN40-100'!$G$6,"Danger","")))))</f>
        <v/>
      </c>
      <c r="O491" s="13" t="str">
        <f>IF(ISBLANK(L491),"",IF(L491&gt;'admin BN40-100'!$G$7,"Danger",IF(L491&gt;'admin BN40-100'!$F$7,"Alert",IF(L491&gt;='admin BN40-100'!$E$7,"Safe",""))))</f>
        <v/>
      </c>
      <c r="P491" s="14" t="str">
        <f>(IF(G491&gt;'admin BN40-100'!$C$23,'admin BN40-100'!$B$23,(IF(G491&gt;'admin BN40-100'!$C$22,'admin BN40-100'!$B$22,(IF(G491&gt;'admin BN40-100'!$C$21,'admin BN40-100'!$B$21,(IF(G491&gt;'admin BN40-100'!$C$20,'admin BN40-100'!$B$20,IF(G491&gt;'admin BN40-100'!$C$19,'admin BN40-100'!$B$19,"")))))))))</f>
        <v/>
      </c>
      <c r="Q491" s="14" t="str">
        <f t="shared" si="14"/>
        <v/>
      </c>
      <c r="R491" s="14">
        <f t="shared" si="15"/>
        <v>5</v>
      </c>
      <c r="S491" s="15" t="str">
        <f xml:space="preserve">
IF($R491&gt;0,"Fill in all required fields",
IF($I491&lt;40,"CLO not suitable for this sheet. Please check BN&lt;40 sheet",
IF($I491&gt;100,"CLO not suitable for this sheet. Please check BN &gt;100 sheet",
IF(ISERROR(VLOOKUP(Q491,'admin BN40-100'!J$6:M$89,4,FALSE)),"",VLOOKUP(Q491,'admin BN40-100'!J$6:M$89,4,FALSE)))))</f>
        <v>Fill in all required fields</v>
      </c>
    </row>
    <row r="492" spans="2:19" ht="15">
      <c r="B492" s="10">
        <v>487</v>
      </c>
      <c r="C492" s="41"/>
      <c r="D492" s="42"/>
      <c r="E492" s="42"/>
      <c r="F492" s="42"/>
      <c r="G492" s="42"/>
      <c r="H492" s="42"/>
      <c r="I492" s="42"/>
      <c r="J492" s="42"/>
      <c r="K492" s="42"/>
      <c r="L492" s="42"/>
      <c r="M492" s="11" t="str">
        <f>(IF(F492&gt;'admin BN40-100'!$C$41,'admin BN40-100'!$B$41,(IF(F492&gt;'admin BN40-100'!$C$40,'admin BN40-100'!$B$40,(IF(F492&gt;'admin BN40-100'!$C$39,'admin BN40-100'!$B$39,(IF(F492&gt;'admin BN40-100'!$C$38,'admin BN40-100'!$B$38,(IF(F492&gt;'admin BN40-100'!$C$37,'admin BN40-100'!$B$37,(IF(F492&gt;'admin BN40-100'!$C$36,'admin BN40-100'!$B$36,(IF(F492&gt;'admin BN40-100'!$C$35,'admin BN40-100'!$B$35,(IF(F492&gt;'admin BN40-100'!$C$34,'admin BN40-100'!$B$34,(IF(F492&gt;'admin BN40-100'!$C$33,'admin BN40-100'!$B$33,(IF(F492&gt;'admin BN40-100'!$C$32,'admin BN40-100'!$B$32,(IF(F492&gt;'admin BN40-100'!$C$31,'admin BN40-100'!$B$31,(IF(F492&gt;'admin BN40-100'!$C$30,'admin BN40-100'!$B$30,(IF(F492&gt;'admin BN40-100'!$C$29,'admin BN40-100'!$B$29,IF(F492="","",'admin BN40-100'!$B$28)))))))))))))))))))))))))))</f>
        <v/>
      </c>
      <c r="N492" s="12" t="str">
        <f>IF(ISBLANK(K492),"",IF(K492&gt;'admin BN40-100'!$D$6,"Trouble",IF(K492&gt;'admin BN40-100'!$E$6,"Safe",IF(K492&gt;'admin BN40-100'!$F$6,"Alert",IF(K492&gt;='admin BN40-100'!$G$6,"Danger","")))))</f>
        <v/>
      </c>
      <c r="O492" s="13" t="str">
        <f>IF(ISBLANK(L492),"",IF(L492&gt;'admin BN40-100'!$G$7,"Danger",IF(L492&gt;'admin BN40-100'!$F$7,"Alert",IF(L492&gt;='admin BN40-100'!$E$7,"Safe",""))))</f>
        <v/>
      </c>
      <c r="P492" s="14" t="str">
        <f>(IF(G492&gt;'admin BN40-100'!$C$23,'admin BN40-100'!$B$23,(IF(G492&gt;'admin BN40-100'!$C$22,'admin BN40-100'!$B$22,(IF(G492&gt;'admin BN40-100'!$C$21,'admin BN40-100'!$B$21,(IF(G492&gt;'admin BN40-100'!$C$20,'admin BN40-100'!$B$20,IF(G492&gt;'admin BN40-100'!$C$19,'admin BN40-100'!$B$19,"")))))))))</f>
        <v/>
      </c>
      <c r="Q492" s="14" t="str">
        <f t="shared" si="14"/>
        <v/>
      </c>
      <c r="R492" s="14">
        <f t="shared" si="15"/>
        <v>5</v>
      </c>
      <c r="S492" s="15" t="str">
        <f xml:space="preserve">
IF($R492&gt;0,"Fill in all required fields",
IF($I492&lt;40,"CLO not suitable for this sheet. Please check BN&lt;40 sheet",
IF($I492&gt;100,"CLO not suitable for this sheet. Please check BN &gt;100 sheet",
IF(ISERROR(VLOOKUP(Q492,'admin BN40-100'!J$6:M$89,4,FALSE)),"",VLOOKUP(Q492,'admin BN40-100'!J$6:M$89,4,FALSE)))))</f>
        <v>Fill in all required fields</v>
      </c>
    </row>
    <row r="493" spans="2:19" ht="15">
      <c r="B493" s="10">
        <v>488</v>
      </c>
      <c r="C493" s="41"/>
      <c r="D493" s="42"/>
      <c r="E493" s="42"/>
      <c r="F493" s="42"/>
      <c r="G493" s="42"/>
      <c r="H493" s="42"/>
      <c r="I493" s="42"/>
      <c r="J493" s="42"/>
      <c r="K493" s="42"/>
      <c r="L493" s="42"/>
      <c r="M493" s="11" t="str">
        <f>(IF(F493&gt;'admin BN40-100'!$C$41,'admin BN40-100'!$B$41,(IF(F493&gt;'admin BN40-100'!$C$40,'admin BN40-100'!$B$40,(IF(F493&gt;'admin BN40-100'!$C$39,'admin BN40-100'!$B$39,(IF(F493&gt;'admin BN40-100'!$C$38,'admin BN40-100'!$B$38,(IF(F493&gt;'admin BN40-100'!$C$37,'admin BN40-100'!$B$37,(IF(F493&gt;'admin BN40-100'!$C$36,'admin BN40-100'!$B$36,(IF(F493&gt;'admin BN40-100'!$C$35,'admin BN40-100'!$B$35,(IF(F493&gt;'admin BN40-100'!$C$34,'admin BN40-100'!$B$34,(IF(F493&gt;'admin BN40-100'!$C$33,'admin BN40-100'!$B$33,(IF(F493&gt;'admin BN40-100'!$C$32,'admin BN40-100'!$B$32,(IF(F493&gt;'admin BN40-100'!$C$31,'admin BN40-100'!$B$31,(IF(F493&gt;'admin BN40-100'!$C$30,'admin BN40-100'!$B$30,(IF(F493&gt;'admin BN40-100'!$C$29,'admin BN40-100'!$B$29,IF(F493="","",'admin BN40-100'!$B$28)))))))))))))))))))))))))))</f>
        <v/>
      </c>
      <c r="N493" s="12" t="str">
        <f>IF(ISBLANK(K493),"",IF(K493&gt;'admin BN40-100'!$D$6,"Trouble",IF(K493&gt;'admin BN40-100'!$E$6,"Safe",IF(K493&gt;'admin BN40-100'!$F$6,"Alert",IF(K493&gt;='admin BN40-100'!$G$6,"Danger","")))))</f>
        <v/>
      </c>
      <c r="O493" s="13" t="str">
        <f>IF(ISBLANK(L493),"",IF(L493&gt;'admin BN40-100'!$G$7,"Danger",IF(L493&gt;'admin BN40-100'!$F$7,"Alert",IF(L493&gt;='admin BN40-100'!$E$7,"Safe",""))))</f>
        <v/>
      </c>
      <c r="P493" s="14" t="str">
        <f>(IF(G493&gt;'admin BN40-100'!$C$23,'admin BN40-100'!$B$23,(IF(G493&gt;'admin BN40-100'!$C$22,'admin BN40-100'!$B$22,(IF(G493&gt;'admin BN40-100'!$C$21,'admin BN40-100'!$B$21,(IF(G493&gt;'admin BN40-100'!$C$20,'admin BN40-100'!$B$20,IF(G493&gt;'admin BN40-100'!$C$19,'admin BN40-100'!$B$19,"")))))))))</f>
        <v/>
      </c>
      <c r="Q493" s="14" t="str">
        <f t="shared" si="14"/>
        <v/>
      </c>
      <c r="R493" s="14">
        <f t="shared" si="15"/>
        <v>5</v>
      </c>
      <c r="S493" s="15" t="str">
        <f xml:space="preserve">
IF($R493&gt;0,"Fill in all required fields",
IF($I493&lt;40,"CLO not suitable for this sheet. Please check BN&lt;40 sheet",
IF($I493&gt;100,"CLO not suitable for this sheet. Please check BN &gt;100 sheet",
IF(ISERROR(VLOOKUP(Q493,'admin BN40-100'!J$6:M$89,4,FALSE)),"",VLOOKUP(Q493,'admin BN40-100'!J$6:M$89,4,FALSE)))))</f>
        <v>Fill in all required fields</v>
      </c>
    </row>
    <row r="494" spans="2:19" ht="15">
      <c r="B494" s="10">
        <v>489</v>
      </c>
      <c r="C494" s="41"/>
      <c r="D494" s="42"/>
      <c r="E494" s="42"/>
      <c r="F494" s="42"/>
      <c r="G494" s="42"/>
      <c r="H494" s="42"/>
      <c r="I494" s="42"/>
      <c r="J494" s="42"/>
      <c r="K494" s="42"/>
      <c r="L494" s="42"/>
      <c r="M494" s="11" t="str">
        <f>(IF(F494&gt;'admin BN40-100'!$C$41,'admin BN40-100'!$B$41,(IF(F494&gt;'admin BN40-100'!$C$40,'admin BN40-100'!$B$40,(IF(F494&gt;'admin BN40-100'!$C$39,'admin BN40-100'!$B$39,(IF(F494&gt;'admin BN40-100'!$C$38,'admin BN40-100'!$B$38,(IF(F494&gt;'admin BN40-100'!$C$37,'admin BN40-100'!$B$37,(IF(F494&gt;'admin BN40-100'!$C$36,'admin BN40-100'!$B$36,(IF(F494&gt;'admin BN40-100'!$C$35,'admin BN40-100'!$B$35,(IF(F494&gt;'admin BN40-100'!$C$34,'admin BN40-100'!$B$34,(IF(F494&gt;'admin BN40-100'!$C$33,'admin BN40-100'!$B$33,(IF(F494&gt;'admin BN40-100'!$C$32,'admin BN40-100'!$B$32,(IF(F494&gt;'admin BN40-100'!$C$31,'admin BN40-100'!$B$31,(IF(F494&gt;'admin BN40-100'!$C$30,'admin BN40-100'!$B$30,(IF(F494&gt;'admin BN40-100'!$C$29,'admin BN40-100'!$B$29,IF(F494="","",'admin BN40-100'!$B$28)))))))))))))))))))))))))))</f>
        <v/>
      </c>
      <c r="N494" s="12" t="str">
        <f>IF(ISBLANK(K494),"",IF(K494&gt;'admin BN40-100'!$D$6,"Trouble",IF(K494&gt;'admin BN40-100'!$E$6,"Safe",IF(K494&gt;'admin BN40-100'!$F$6,"Alert",IF(K494&gt;='admin BN40-100'!$G$6,"Danger","")))))</f>
        <v/>
      </c>
      <c r="O494" s="13" t="str">
        <f>IF(ISBLANK(L494),"",IF(L494&gt;'admin BN40-100'!$G$7,"Danger",IF(L494&gt;'admin BN40-100'!$F$7,"Alert",IF(L494&gt;='admin BN40-100'!$E$7,"Safe",""))))</f>
        <v/>
      </c>
      <c r="P494" s="14" t="str">
        <f>(IF(G494&gt;'admin BN40-100'!$C$23,'admin BN40-100'!$B$23,(IF(G494&gt;'admin BN40-100'!$C$22,'admin BN40-100'!$B$22,(IF(G494&gt;'admin BN40-100'!$C$21,'admin BN40-100'!$B$21,(IF(G494&gt;'admin BN40-100'!$C$20,'admin BN40-100'!$B$20,IF(G494&gt;'admin BN40-100'!$C$19,'admin BN40-100'!$B$19,"")))))))))</f>
        <v/>
      </c>
      <c r="Q494" s="14" t="str">
        <f t="shared" si="14"/>
        <v/>
      </c>
      <c r="R494" s="14">
        <f t="shared" si="15"/>
        <v>5</v>
      </c>
      <c r="S494" s="15" t="str">
        <f xml:space="preserve">
IF($R494&gt;0,"Fill in all required fields",
IF($I494&lt;40,"CLO not suitable for this sheet. Please check BN&lt;40 sheet",
IF($I494&gt;100,"CLO not suitable for this sheet. Please check BN &gt;100 sheet",
IF(ISERROR(VLOOKUP(Q494,'admin BN40-100'!J$6:M$89,4,FALSE)),"",VLOOKUP(Q494,'admin BN40-100'!J$6:M$89,4,FALSE)))))</f>
        <v>Fill in all required fields</v>
      </c>
    </row>
    <row r="495" spans="2:19" ht="15">
      <c r="B495" s="10">
        <v>490</v>
      </c>
      <c r="C495" s="41"/>
      <c r="D495" s="42"/>
      <c r="E495" s="42"/>
      <c r="F495" s="42"/>
      <c r="G495" s="42"/>
      <c r="H495" s="42"/>
      <c r="I495" s="42"/>
      <c r="J495" s="42"/>
      <c r="K495" s="42"/>
      <c r="L495" s="42"/>
      <c r="M495" s="11" t="str">
        <f>(IF(F495&gt;'admin BN40-100'!$C$41,'admin BN40-100'!$B$41,(IF(F495&gt;'admin BN40-100'!$C$40,'admin BN40-100'!$B$40,(IF(F495&gt;'admin BN40-100'!$C$39,'admin BN40-100'!$B$39,(IF(F495&gt;'admin BN40-100'!$C$38,'admin BN40-100'!$B$38,(IF(F495&gt;'admin BN40-100'!$C$37,'admin BN40-100'!$B$37,(IF(F495&gt;'admin BN40-100'!$C$36,'admin BN40-100'!$B$36,(IF(F495&gt;'admin BN40-100'!$C$35,'admin BN40-100'!$B$35,(IF(F495&gt;'admin BN40-100'!$C$34,'admin BN40-100'!$B$34,(IF(F495&gt;'admin BN40-100'!$C$33,'admin BN40-100'!$B$33,(IF(F495&gt;'admin BN40-100'!$C$32,'admin BN40-100'!$B$32,(IF(F495&gt;'admin BN40-100'!$C$31,'admin BN40-100'!$B$31,(IF(F495&gt;'admin BN40-100'!$C$30,'admin BN40-100'!$B$30,(IF(F495&gt;'admin BN40-100'!$C$29,'admin BN40-100'!$B$29,IF(F495="","",'admin BN40-100'!$B$28)))))))))))))))))))))))))))</f>
        <v/>
      </c>
      <c r="N495" s="12" t="str">
        <f>IF(ISBLANK(K495),"",IF(K495&gt;'admin BN40-100'!$D$6,"Trouble",IF(K495&gt;'admin BN40-100'!$E$6,"Safe",IF(K495&gt;'admin BN40-100'!$F$6,"Alert",IF(K495&gt;='admin BN40-100'!$G$6,"Danger","")))))</f>
        <v/>
      </c>
      <c r="O495" s="13" t="str">
        <f>IF(ISBLANK(L495),"",IF(L495&gt;'admin BN40-100'!$G$7,"Danger",IF(L495&gt;'admin BN40-100'!$F$7,"Alert",IF(L495&gt;='admin BN40-100'!$E$7,"Safe",""))))</f>
        <v/>
      </c>
      <c r="P495" s="14" t="str">
        <f>(IF(G495&gt;'admin BN40-100'!$C$23,'admin BN40-100'!$B$23,(IF(G495&gt;'admin BN40-100'!$C$22,'admin BN40-100'!$B$22,(IF(G495&gt;'admin BN40-100'!$C$21,'admin BN40-100'!$B$21,(IF(G495&gt;'admin BN40-100'!$C$20,'admin BN40-100'!$B$20,IF(G495&gt;'admin BN40-100'!$C$19,'admin BN40-100'!$B$19,"")))))))))</f>
        <v/>
      </c>
      <c r="Q495" s="14" t="str">
        <f t="shared" si="14"/>
        <v/>
      </c>
      <c r="R495" s="14">
        <f t="shared" si="15"/>
        <v>5</v>
      </c>
      <c r="S495" s="15" t="str">
        <f xml:space="preserve">
IF($R495&gt;0,"Fill in all required fields",
IF($I495&lt;40,"CLO not suitable for this sheet. Please check BN&lt;40 sheet",
IF($I495&gt;100,"CLO not suitable for this sheet. Please check BN &gt;100 sheet",
IF(ISERROR(VLOOKUP(Q495,'admin BN40-100'!J$6:M$89,4,FALSE)),"",VLOOKUP(Q495,'admin BN40-100'!J$6:M$89,4,FALSE)))))</f>
        <v>Fill in all required fields</v>
      </c>
    </row>
    <row r="496" spans="2:19" ht="15">
      <c r="B496" s="10">
        <v>491</v>
      </c>
      <c r="C496" s="41"/>
      <c r="D496" s="42"/>
      <c r="E496" s="42"/>
      <c r="F496" s="42"/>
      <c r="G496" s="42"/>
      <c r="H496" s="42"/>
      <c r="I496" s="42"/>
      <c r="J496" s="42"/>
      <c r="K496" s="42"/>
      <c r="L496" s="42"/>
      <c r="M496" s="11" t="str">
        <f>(IF(F496&gt;'admin BN40-100'!$C$41,'admin BN40-100'!$B$41,(IF(F496&gt;'admin BN40-100'!$C$40,'admin BN40-100'!$B$40,(IF(F496&gt;'admin BN40-100'!$C$39,'admin BN40-100'!$B$39,(IF(F496&gt;'admin BN40-100'!$C$38,'admin BN40-100'!$B$38,(IF(F496&gt;'admin BN40-100'!$C$37,'admin BN40-100'!$B$37,(IF(F496&gt;'admin BN40-100'!$C$36,'admin BN40-100'!$B$36,(IF(F496&gt;'admin BN40-100'!$C$35,'admin BN40-100'!$B$35,(IF(F496&gt;'admin BN40-100'!$C$34,'admin BN40-100'!$B$34,(IF(F496&gt;'admin BN40-100'!$C$33,'admin BN40-100'!$B$33,(IF(F496&gt;'admin BN40-100'!$C$32,'admin BN40-100'!$B$32,(IF(F496&gt;'admin BN40-100'!$C$31,'admin BN40-100'!$B$31,(IF(F496&gt;'admin BN40-100'!$C$30,'admin BN40-100'!$B$30,(IF(F496&gt;'admin BN40-100'!$C$29,'admin BN40-100'!$B$29,IF(F496="","",'admin BN40-100'!$B$28)))))))))))))))))))))))))))</f>
        <v/>
      </c>
      <c r="N496" s="12" t="str">
        <f>IF(ISBLANK(K496),"",IF(K496&gt;'admin BN40-100'!$D$6,"Trouble",IF(K496&gt;'admin BN40-100'!$E$6,"Safe",IF(K496&gt;'admin BN40-100'!$F$6,"Alert",IF(K496&gt;='admin BN40-100'!$G$6,"Danger","")))))</f>
        <v/>
      </c>
      <c r="O496" s="13" t="str">
        <f>IF(ISBLANK(L496),"",IF(L496&gt;'admin BN40-100'!$G$7,"Danger",IF(L496&gt;'admin BN40-100'!$F$7,"Alert",IF(L496&gt;='admin BN40-100'!$E$7,"Safe",""))))</f>
        <v/>
      </c>
      <c r="P496" s="14" t="str">
        <f>(IF(G496&gt;'admin BN40-100'!$C$23,'admin BN40-100'!$B$23,(IF(G496&gt;'admin BN40-100'!$C$22,'admin BN40-100'!$B$22,(IF(G496&gt;'admin BN40-100'!$C$21,'admin BN40-100'!$B$21,(IF(G496&gt;'admin BN40-100'!$C$20,'admin BN40-100'!$B$20,IF(G496&gt;'admin BN40-100'!$C$19,'admin BN40-100'!$B$19,"")))))))))</f>
        <v/>
      </c>
      <c r="Q496" s="14" t="str">
        <f t="shared" si="14"/>
        <v/>
      </c>
      <c r="R496" s="14">
        <f t="shared" si="15"/>
        <v>5</v>
      </c>
      <c r="S496" s="15" t="str">
        <f xml:space="preserve">
IF($R496&gt;0,"Fill in all required fields",
IF($I496&lt;40,"CLO not suitable for this sheet. Please check BN&lt;40 sheet",
IF($I496&gt;100,"CLO not suitable for this sheet. Please check BN &gt;100 sheet",
IF(ISERROR(VLOOKUP(Q496,'admin BN40-100'!J$6:M$89,4,FALSE)),"",VLOOKUP(Q496,'admin BN40-100'!J$6:M$89,4,FALSE)))))</f>
        <v>Fill in all required fields</v>
      </c>
    </row>
    <row r="497" spans="2:19" ht="15">
      <c r="B497" s="10">
        <v>492</v>
      </c>
      <c r="C497" s="41"/>
      <c r="D497" s="42"/>
      <c r="E497" s="42"/>
      <c r="F497" s="42"/>
      <c r="G497" s="42"/>
      <c r="H497" s="42"/>
      <c r="I497" s="42"/>
      <c r="J497" s="42"/>
      <c r="K497" s="42"/>
      <c r="L497" s="42"/>
      <c r="M497" s="11" t="str">
        <f>(IF(F497&gt;'admin BN40-100'!$C$41,'admin BN40-100'!$B$41,(IF(F497&gt;'admin BN40-100'!$C$40,'admin BN40-100'!$B$40,(IF(F497&gt;'admin BN40-100'!$C$39,'admin BN40-100'!$B$39,(IF(F497&gt;'admin BN40-100'!$C$38,'admin BN40-100'!$B$38,(IF(F497&gt;'admin BN40-100'!$C$37,'admin BN40-100'!$B$37,(IF(F497&gt;'admin BN40-100'!$C$36,'admin BN40-100'!$B$36,(IF(F497&gt;'admin BN40-100'!$C$35,'admin BN40-100'!$B$35,(IF(F497&gt;'admin BN40-100'!$C$34,'admin BN40-100'!$B$34,(IF(F497&gt;'admin BN40-100'!$C$33,'admin BN40-100'!$B$33,(IF(F497&gt;'admin BN40-100'!$C$32,'admin BN40-100'!$B$32,(IF(F497&gt;'admin BN40-100'!$C$31,'admin BN40-100'!$B$31,(IF(F497&gt;'admin BN40-100'!$C$30,'admin BN40-100'!$B$30,(IF(F497&gt;'admin BN40-100'!$C$29,'admin BN40-100'!$B$29,IF(F497="","",'admin BN40-100'!$B$28)))))))))))))))))))))))))))</f>
        <v/>
      </c>
      <c r="N497" s="12" t="str">
        <f>IF(ISBLANK(K497),"",IF(K497&gt;'admin BN40-100'!$D$6,"Trouble",IF(K497&gt;'admin BN40-100'!$E$6,"Safe",IF(K497&gt;'admin BN40-100'!$F$6,"Alert",IF(K497&gt;='admin BN40-100'!$G$6,"Danger","")))))</f>
        <v/>
      </c>
      <c r="O497" s="13" t="str">
        <f>IF(ISBLANK(L497),"",IF(L497&gt;'admin BN40-100'!$G$7,"Danger",IF(L497&gt;'admin BN40-100'!$F$7,"Alert",IF(L497&gt;='admin BN40-100'!$E$7,"Safe",""))))</f>
        <v/>
      </c>
      <c r="P497" s="14" t="str">
        <f>(IF(G497&gt;'admin BN40-100'!$C$23,'admin BN40-100'!$B$23,(IF(G497&gt;'admin BN40-100'!$C$22,'admin BN40-100'!$B$22,(IF(G497&gt;'admin BN40-100'!$C$21,'admin BN40-100'!$B$21,(IF(G497&gt;'admin BN40-100'!$C$20,'admin BN40-100'!$B$20,IF(G497&gt;'admin BN40-100'!$C$19,'admin BN40-100'!$B$19,"")))))))))</f>
        <v/>
      </c>
      <c r="Q497" s="14" t="str">
        <f t="shared" si="14"/>
        <v/>
      </c>
      <c r="R497" s="14">
        <f t="shared" si="15"/>
        <v>5</v>
      </c>
      <c r="S497" s="15" t="str">
        <f xml:space="preserve">
IF($R497&gt;0,"Fill in all required fields",
IF($I497&lt;40,"CLO not suitable for this sheet. Please check BN&lt;40 sheet",
IF($I497&gt;100,"CLO not suitable for this sheet. Please check BN &gt;100 sheet",
IF(ISERROR(VLOOKUP(Q497,'admin BN40-100'!J$6:M$89,4,FALSE)),"",VLOOKUP(Q497,'admin BN40-100'!J$6:M$89,4,FALSE)))))</f>
        <v>Fill in all required fields</v>
      </c>
    </row>
    <row r="498" spans="2:19" ht="15">
      <c r="B498" s="10">
        <v>493</v>
      </c>
      <c r="C498" s="41"/>
      <c r="D498" s="42"/>
      <c r="E498" s="42"/>
      <c r="F498" s="42"/>
      <c r="G498" s="42"/>
      <c r="H498" s="42"/>
      <c r="I498" s="42"/>
      <c r="J498" s="42"/>
      <c r="K498" s="42"/>
      <c r="L498" s="42"/>
      <c r="M498" s="11" t="str">
        <f>(IF(F498&gt;'admin BN40-100'!$C$41,'admin BN40-100'!$B$41,(IF(F498&gt;'admin BN40-100'!$C$40,'admin BN40-100'!$B$40,(IF(F498&gt;'admin BN40-100'!$C$39,'admin BN40-100'!$B$39,(IF(F498&gt;'admin BN40-100'!$C$38,'admin BN40-100'!$B$38,(IF(F498&gt;'admin BN40-100'!$C$37,'admin BN40-100'!$B$37,(IF(F498&gt;'admin BN40-100'!$C$36,'admin BN40-100'!$B$36,(IF(F498&gt;'admin BN40-100'!$C$35,'admin BN40-100'!$B$35,(IF(F498&gt;'admin BN40-100'!$C$34,'admin BN40-100'!$B$34,(IF(F498&gt;'admin BN40-100'!$C$33,'admin BN40-100'!$B$33,(IF(F498&gt;'admin BN40-100'!$C$32,'admin BN40-100'!$B$32,(IF(F498&gt;'admin BN40-100'!$C$31,'admin BN40-100'!$B$31,(IF(F498&gt;'admin BN40-100'!$C$30,'admin BN40-100'!$B$30,(IF(F498&gt;'admin BN40-100'!$C$29,'admin BN40-100'!$B$29,IF(F498="","",'admin BN40-100'!$B$28)))))))))))))))))))))))))))</f>
        <v/>
      </c>
      <c r="N498" s="12" t="str">
        <f>IF(ISBLANK(K498),"",IF(K498&gt;'admin BN40-100'!$D$6,"Trouble",IF(K498&gt;'admin BN40-100'!$E$6,"Safe",IF(K498&gt;'admin BN40-100'!$F$6,"Alert",IF(K498&gt;='admin BN40-100'!$G$6,"Danger","")))))</f>
        <v/>
      </c>
      <c r="O498" s="13" t="str">
        <f>IF(ISBLANK(L498),"",IF(L498&gt;'admin BN40-100'!$G$7,"Danger",IF(L498&gt;'admin BN40-100'!$F$7,"Alert",IF(L498&gt;='admin BN40-100'!$E$7,"Safe",""))))</f>
        <v/>
      </c>
      <c r="P498" s="14" t="str">
        <f>(IF(G498&gt;'admin BN40-100'!$C$23,'admin BN40-100'!$B$23,(IF(G498&gt;'admin BN40-100'!$C$22,'admin BN40-100'!$B$22,(IF(G498&gt;'admin BN40-100'!$C$21,'admin BN40-100'!$B$21,(IF(G498&gt;'admin BN40-100'!$C$20,'admin BN40-100'!$B$20,IF(G498&gt;'admin BN40-100'!$C$19,'admin BN40-100'!$B$19,"")))))))))</f>
        <v/>
      </c>
      <c r="Q498" s="14" t="str">
        <f t="shared" si="14"/>
        <v/>
      </c>
      <c r="R498" s="14">
        <f t="shared" si="15"/>
        <v>5</v>
      </c>
      <c r="S498" s="15" t="str">
        <f xml:space="preserve">
IF($R498&gt;0,"Fill in all required fields",
IF($I498&lt;40,"CLO not suitable for this sheet. Please check BN&lt;40 sheet",
IF($I498&gt;100,"CLO not suitable for this sheet. Please check BN &gt;100 sheet",
IF(ISERROR(VLOOKUP(Q498,'admin BN40-100'!J$6:M$89,4,FALSE)),"",VLOOKUP(Q498,'admin BN40-100'!J$6:M$89,4,FALSE)))))</f>
        <v>Fill in all required fields</v>
      </c>
    </row>
    <row r="499" spans="2:19" ht="15">
      <c r="B499" s="10">
        <v>494</v>
      </c>
      <c r="C499" s="41"/>
      <c r="D499" s="42"/>
      <c r="E499" s="42"/>
      <c r="F499" s="42"/>
      <c r="G499" s="42"/>
      <c r="H499" s="42"/>
      <c r="I499" s="42"/>
      <c r="J499" s="42"/>
      <c r="K499" s="42"/>
      <c r="L499" s="42"/>
      <c r="M499" s="11" t="str">
        <f>(IF(F499&gt;'admin BN40-100'!$C$41,'admin BN40-100'!$B$41,(IF(F499&gt;'admin BN40-100'!$C$40,'admin BN40-100'!$B$40,(IF(F499&gt;'admin BN40-100'!$C$39,'admin BN40-100'!$B$39,(IF(F499&gt;'admin BN40-100'!$C$38,'admin BN40-100'!$B$38,(IF(F499&gt;'admin BN40-100'!$C$37,'admin BN40-100'!$B$37,(IF(F499&gt;'admin BN40-100'!$C$36,'admin BN40-100'!$B$36,(IF(F499&gt;'admin BN40-100'!$C$35,'admin BN40-100'!$B$35,(IF(F499&gt;'admin BN40-100'!$C$34,'admin BN40-100'!$B$34,(IF(F499&gt;'admin BN40-100'!$C$33,'admin BN40-100'!$B$33,(IF(F499&gt;'admin BN40-100'!$C$32,'admin BN40-100'!$B$32,(IF(F499&gt;'admin BN40-100'!$C$31,'admin BN40-100'!$B$31,(IF(F499&gt;'admin BN40-100'!$C$30,'admin BN40-100'!$B$30,(IF(F499&gt;'admin BN40-100'!$C$29,'admin BN40-100'!$B$29,IF(F499="","",'admin BN40-100'!$B$28)))))))))))))))))))))))))))</f>
        <v/>
      </c>
      <c r="N499" s="12" t="str">
        <f>IF(ISBLANK(K499),"",IF(K499&gt;'admin BN40-100'!$D$6,"Trouble",IF(K499&gt;'admin BN40-100'!$E$6,"Safe",IF(K499&gt;'admin BN40-100'!$F$6,"Alert",IF(K499&gt;='admin BN40-100'!$G$6,"Danger","")))))</f>
        <v/>
      </c>
      <c r="O499" s="13" t="str">
        <f>IF(ISBLANK(L499),"",IF(L499&gt;'admin BN40-100'!$G$7,"Danger",IF(L499&gt;'admin BN40-100'!$F$7,"Alert",IF(L499&gt;='admin BN40-100'!$E$7,"Safe",""))))</f>
        <v/>
      </c>
      <c r="P499" s="14" t="str">
        <f>(IF(G499&gt;'admin BN40-100'!$C$23,'admin BN40-100'!$B$23,(IF(G499&gt;'admin BN40-100'!$C$22,'admin BN40-100'!$B$22,(IF(G499&gt;'admin BN40-100'!$C$21,'admin BN40-100'!$B$21,(IF(G499&gt;'admin BN40-100'!$C$20,'admin BN40-100'!$B$20,IF(G499&gt;'admin BN40-100'!$C$19,'admin BN40-100'!$B$19,"")))))))))</f>
        <v/>
      </c>
      <c r="Q499" s="14" t="str">
        <f t="shared" si="14"/>
        <v/>
      </c>
      <c r="R499" s="14">
        <f t="shared" si="15"/>
        <v>5</v>
      </c>
      <c r="S499" s="15" t="str">
        <f xml:space="preserve">
IF($R499&gt;0,"Fill in all required fields",
IF($I499&lt;40,"CLO not suitable for this sheet. Please check BN&lt;40 sheet",
IF($I499&gt;100,"CLO not suitable for this sheet. Please check BN &gt;100 sheet",
IF(ISERROR(VLOOKUP(Q499,'admin BN40-100'!J$6:M$89,4,FALSE)),"",VLOOKUP(Q499,'admin BN40-100'!J$6:M$89,4,FALSE)))))</f>
        <v>Fill in all required fields</v>
      </c>
    </row>
    <row r="500" spans="2:19" ht="15">
      <c r="B500" s="10">
        <v>495</v>
      </c>
      <c r="C500" s="41"/>
      <c r="D500" s="42"/>
      <c r="E500" s="42"/>
      <c r="F500" s="42"/>
      <c r="G500" s="42"/>
      <c r="H500" s="42"/>
      <c r="I500" s="42"/>
      <c r="J500" s="42"/>
      <c r="K500" s="42"/>
      <c r="L500" s="42"/>
      <c r="M500" s="11" t="str">
        <f>(IF(F500&gt;'admin BN40-100'!$C$41,'admin BN40-100'!$B$41,(IF(F500&gt;'admin BN40-100'!$C$40,'admin BN40-100'!$B$40,(IF(F500&gt;'admin BN40-100'!$C$39,'admin BN40-100'!$B$39,(IF(F500&gt;'admin BN40-100'!$C$38,'admin BN40-100'!$B$38,(IF(F500&gt;'admin BN40-100'!$C$37,'admin BN40-100'!$B$37,(IF(F500&gt;'admin BN40-100'!$C$36,'admin BN40-100'!$B$36,(IF(F500&gt;'admin BN40-100'!$C$35,'admin BN40-100'!$B$35,(IF(F500&gt;'admin BN40-100'!$C$34,'admin BN40-100'!$B$34,(IF(F500&gt;'admin BN40-100'!$C$33,'admin BN40-100'!$B$33,(IF(F500&gt;'admin BN40-100'!$C$32,'admin BN40-100'!$B$32,(IF(F500&gt;'admin BN40-100'!$C$31,'admin BN40-100'!$B$31,(IF(F500&gt;'admin BN40-100'!$C$30,'admin BN40-100'!$B$30,(IF(F500&gt;'admin BN40-100'!$C$29,'admin BN40-100'!$B$29,IF(F500="","",'admin BN40-100'!$B$28)))))))))))))))))))))))))))</f>
        <v/>
      </c>
      <c r="N500" s="12" t="str">
        <f>IF(ISBLANK(K500),"",IF(K500&gt;'admin BN40-100'!$D$6,"Trouble",IF(K500&gt;'admin BN40-100'!$E$6,"Safe",IF(K500&gt;'admin BN40-100'!$F$6,"Alert",IF(K500&gt;='admin BN40-100'!$G$6,"Danger","")))))</f>
        <v/>
      </c>
      <c r="O500" s="13" t="str">
        <f>IF(ISBLANK(L500),"",IF(L500&gt;'admin BN40-100'!$G$7,"Danger",IF(L500&gt;'admin BN40-100'!$F$7,"Alert",IF(L500&gt;='admin BN40-100'!$E$7,"Safe",""))))</f>
        <v/>
      </c>
      <c r="P500" s="14" t="str">
        <f>(IF(G500&gt;'admin BN40-100'!$C$23,'admin BN40-100'!$B$23,(IF(G500&gt;'admin BN40-100'!$C$22,'admin BN40-100'!$B$22,(IF(G500&gt;'admin BN40-100'!$C$21,'admin BN40-100'!$B$21,(IF(G500&gt;'admin BN40-100'!$C$20,'admin BN40-100'!$B$20,IF(G500&gt;'admin BN40-100'!$C$19,'admin BN40-100'!$B$19,"")))))))))</f>
        <v/>
      </c>
      <c r="Q500" s="14" t="str">
        <f t="shared" si="14"/>
        <v/>
      </c>
      <c r="R500" s="14">
        <f t="shared" si="15"/>
        <v>5</v>
      </c>
      <c r="S500" s="15" t="str">
        <f xml:space="preserve">
IF($R500&gt;0,"Fill in all required fields",
IF($I500&lt;40,"CLO not suitable for this sheet. Please check BN&lt;40 sheet",
IF($I500&gt;100,"CLO not suitable for this sheet. Please check BN &gt;100 sheet",
IF(ISERROR(VLOOKUP(Q500,'admin BN40-100'!J$6:M$89,4,FALSE)),"",VLOOKUP(Q500,'admin BN40-100'!J$6:M$89,4,FALSE)))))</f>
        <v>Fill in all required fields</v>
      </c>
    </row>
    <row r="501" spans="2:19" ht="15">
      <c r="B501" s="10">
        <v>496</v>
      </c>
      <c r="C501" s="41"/>
      <c r="D501" s="42"/>
      <c r="E501" s="42"/>
      <c r="F501" s="42"/>
      <c r="G501" s="42"/>
      <c r="H501" s="42"/>
      <c r="I501" s="42"/>
      <c r="J501" s="42"/>
      <c r="K501" s="42"/>
      <c r="L501" s="42"/>
      <c r="M501" s="11" t="str">
        <f>(IF(F501&gt;'admin BN40-100'!$C$41,'admin BN40-100'!$B$41,(IF(F501&gt;'admin BN40-100'!$C$40,'admin BN40-100'!$B$40,(IF(F501&gt;'admin BN40-100'!$C$39,'admin BN40-100'!$B$39,(IF(F501&gt;'admin BN40-100'!$C$38,'admin BN40-100'!$B$38,(IF(F501&gt;'admin BN40-100'!$C$37,'admin BN40-100'!$B$37,(IF(F501&gt;'admin BN40-100'!$C$36,'admin BN40-100'!$B$36,(IF(F501&gt;'admin BN40-100'!$C$35,'admin BN40-100'!$B$35,(IF(F501&gt;'admin BN40-100'!$C$34,'admin BN40-100'!$B$34,(IF(F501&gt;'admin BN40-100'!$C$33,'admin BN40-100'!$B$33,(IF(F501&gt;'admin BN40-100'!$C$32,'admin BN40-100'!$B$32,(IF(F501&gt;'admin BN40-100'!$C$31,'admin BN40-100'!$B$31,(IF(F501&gt;'admin BN40-100'!$C$30,'admin BN40-100'!$B$30,(IF(F501&gt;'admin BN40-100'!$C$29,'admin BN40-100'!$B$29,IF(F501="","",'admin BN40-100'!$B$28)))))))))))))))))))))))))))</f>
        <v/>
      </c>
      <c r="N501" s="12" t="str">
        <f>IF(ISBLANK(K501),"",IF(K501&gt;'admin BN40-100'!$D$6,"Trouble",IF(K501&gt;'admin BN40-100'!$E$6,"Safe",IF(K501&gt;'admin BN40-100'!$F$6,"Alert",IF(K501&gt;='admin BN40-100'!$G$6,"Danger","")))))</f>
        <v/>
      </c>
      <c r="O501" s="13" t="str">
        <f>IF(ISBLANK(L501),"",IF(L501&gt;'admin BN40-100'!$G$7,"Danger",IF(L501&gt;'admin BN40-100'!$F$7,"Alert",IF(L501&gt;='admin BN40-100'!$E$7,"Safe",""))))</f>
        <v/>
      </c>
      <c r="P501" s="14" t="str">
        <f>(IF(G501&gt;'admin BN40-100'!$C$23,'admin BN40-100'!$B$23,(IF(G501&gt;'admin BN40-100'!$C$22,'admin BN40-100'!$B$22,(IF(G501&gt;'admin BN40-100'!$C$21,'admin BN40-100'!$B$21,(IF(G501&gt;'admin BN40-100'!$C$20,'admin BN40-100'!$B$20,IF(G501&gt;'admin BN40-100'!$C$19,'admin BN40-100'!$B$19,"")))))))))</f>
        <v/>
      </c>
      <c r="Q501" s="14" t="str">
        <f t="shared" si="14"/>
        <v/>
      </c>
      <c r="R501" s="14">
        <f t="shared" si="15"/>
        <v>5</v>
      </c>
      <c r="S501" s="15" t="str">
        <f xml:space="preserve">
IF($R501&gt;0,"Fill in all required fields",
IF($I501&lt;40,"CLO not suitable for this sheet. Please check BN&lt;40 sheet",
IF($I501&gt;100,"CLO not suitable for this sheet. Please check BN &gt;100 sheet",
IF(ISERROR(VLOOKUP(Q501,'admin BN40-100'!J$6:M$89,4,FALSE)),"",VLOOKUP(Q501,'admin BN40-100'!J$6:M$89,4,FALSE)))))</f>
        <v>Fill in all required fields</v>
      </c>
    </row>
    <row r="502" spans="2:19" ht="15">
      <c r="B502" s="10">
        <v>497</v>
      </c>
      <c r="C502" s="41"/>
      <c r="D502" s="42"/>
      <c r="E502" s="42"/>
      <c r="F502" s="42"/>
      <c r="G502" s="42"/>
      <c r="H502" s="42"/>
      <c r="I502" s="42"/>
      <c r="J502" s="42"/>
      <c r="K502" s="42"/>
      <c r="L502" s="42"/>
      <c r="M502" s="11" t="str">
        <f>(IF(F502&gt;'admin BN40-100'!$C$41,'admin BN40-100'!$B$41,(IF(F502&gt;'admin BN40-100'!$C$40,'admin BN40-100'!$B$40,(IF(F502&gt;'admin BN40-100'!$C$39,'admin BN40-100'!$B$39,(IF(F502&gt;'admin BN40-100'!$C$38,'admin BN40-100'!$B$38,(IF(F502&gt;'admin BN40-100'!$C$37,'admin BN40-100'!$B$37,(IF(F502&gt;'admin BN40-100'!$C$36,'admin BN40-100'!$B$36,(IF(F502&gt;'admin BN40-100'!$C$35,'admin BN40-100'!$B$35,(IF(F502&gt;'admin BN40-100'!$C$34,'admin BN40-100'!$B$34,(IF(F502&gt;'admin BN40-100'!$C$33,'admin BN40-100'!$B$33,(IF(F502&gt;'admin BN40-100'!$C$32,'admin BN40-100'!$B$32,(IF(F502&gt;'admin BN40-100'!$C$31,'admin BN40-100'!$B$31,(IF(F502&gt;'admin BN40-100'!$C$30,'admin BN40-100'!$B$30,(IF(F502&gt;'admin BN40-100'!$C$29,'admin BN40-100'!$B$29,IF(F502="","",'admin BN40-100'!$B$28)))))))))))))))))))))))))))</f>
        <v/>
      </c>
      <c r="N502" s="12" t="str">
        <f>IF(ISBLANK(K502),"",IF(K502&gt;'admin BN40-100'!$D$6,"Trouble",IF(K502&gt;'admin BN40-100'!$E$6,"Safe",IF(K502&gt;'admin BN40-100'!$F$6,"Alert",IF(K502&gt;='admin BN40-100'!$G$6,"Danger","")))))</f>
        <v/>
      </c>
      <c r="O502" s="13" t="str">
        <f>IF(ISBLANK(L502),"",IF(L502&gt;'admin BN40-100'!$G$7,"Danger",IF(L502&gt;'admin BN40-100'!$F$7,"Alert",IF(L502&gt;='admin BN40-100'!$E$7,"Safe",""))))</f>
        <v/>
      </c>
      <c r="P502" s="14" t="str">
        <f>(IF(G502&gt;'admin BN40-100'!$C$23,'admin BN40-100'!$B$23,(IF(G502&gt;'admin BN40-100'!$C$22,'admin BN40-100'!$B$22,(IF(G502&gt;'admin BN40-100'!$C$21,'admin BN40-100'!$B$21,(IF(G502&gt;'admin BN40-100'!$C$20,'admin BN40-100'!$B$20,IF(G502&gt;'admin BN40-100'!$C$19,'admin BN40-100'!$B$19,"")))))))))</f>
        <v/>
      </c>
      <c r="Q502" s="14" t="str">
        <f t="shared" si="14"/>
        <v/>
      </c>
      <c r="R502" s="14">
        <f t="shared" si="15"/>
        <v>5</v>
      </c>
      <c r="S502" s="15" t="str">
        <f xml:space="preserve">
IF($R502&gt;0,"Fill in all required fields",
IF($I502&lt;40,"CLO not suitable for this sheet. Please check BN&lt;40 sheet",
IF($I502&gt;100,"CLO not suitable for this sheet. Please check BN &gt;100 sheet",
IF(ISERROR(VLOOKUP(Q502,'admin BN40-100'!J$6:M$89,4,FALSE)),"",VLOOKUP(Q502,'admin BN40-100'!J$6:M$89,4,FALSE)))))</f>
        <v>Fill in all required fields</v>
      </c>
    </row>
    <row r="503" spans="2:19" ht="15">
      <c r="B503" s="10">
        <v>498</v>
      </c>
      <c r="C503" s="41"/>
      <c r="D503" s="42"/>
      <c r="E503" s="42"/>
      <c r="F503" s="42"/>
      <c r="G503" s="42"/>
      <c r="H503" s="42"/>
      <c r="I503" s="42"/>
      <c r="J503" s="42"/>
      <c r="K503" s="42"/>
      <c r="L503" s="42"/>
      <c r="M503" s="11" t="str">
        <f>(IF(F503&gt;'admin BN40-100'!$C$41,'admin BN40-100'!$B$41,(IF(F503&gt;'admin BN40-100'!$C$40,'admin BN40-100'!$B$40,(IF(F503&gt;'admin BN40-100'!$C$39,'admin BN40-100'!$B$39,(IF(F503&gt;'admin BN40-100'!$C$38,'admin BN40-100'!$B$38,(IF(F503&gt;'admin BN40-100'!$C$37,'admin BN40-100'!$B$37,(IF(F503&gt;'admin BN40-100'!$C$36,'admin BN40-100'!$B$36,(IF(F503&gt;'admin BN40-100'!$C$35,'admin BN40-100'!$B$35,(IF(F503&gt;'admin BN40-100'!$C$34,'admin BN40-100'!$B$34,(IF(F503&gt;'admin BN40-100'!$C$33,'admin BN40-100'!$B$33,(IF(F503&gt;'admin BN40-100'!$C$32,'admin BN40-100'!$B$32,(IF(F503&gt;'admin BN40-100'!$C$31,'admin BN40-100'!$B$31,(IF(F503&gt;'admin BN40-100'!$C$30,'admin BN40-100'!$B$30,(IF(F503&gt;'admin BN40-100'!$C$29,'admin BN40-100'!$B$29,IF(F503="","",'admin BN40-100'!$B$28)))))))))))))))))))))))))))</f>
        <v/>
      </c>
      <c r="N503" s="12" t="str">
        <f>IF(ISBLANK(K503),"",IF(K503&gt;'admin BN40-100'!$D$6,"Trouble",IF(K503&gt;'admin BN40-100'!$E$6,"Safe",IF(K503&gt;'admin BN40-100'!$F$6,"Alert",IF(K503&gt;='admin BN40-100'!$G$6,"Danger","")))))</f>
        <v/>
      </c>
      <c r="O503" s="13" t="str">
        <f>IF(ISBLANK(L503),"",IF(L503&gt;'admin BN40-100'!$G$7,"Danger",IF(L503&gt;'admin BN40-100'!$F$7,"Alert",IF(L503&gt;='admin BN40-100'!$E$7,"Safe",""))))</f>
        <v/>
      </c>
      <c r="P503" s="14" t="str">
        <f>(IF(G503&gt;'admin BN40-100'!$C$23,'admin BN40-100'!$B$23,(IF(G503&gt;'admin BN40-100'!$C$22,'admin BN40-100'!$B$22,(IF(G503&gt;'admin BN40-100'!$C$21,'admin BN40-100'!$B$21,(IF(G503&gt;'admin BN40-100'!$C$20,'admin BN40-100'!$B$20,IF(G503&gt;'admin BN40-100'!$C$19,'admin BN40-100'!$B$19,"")))))))))</f>
        <v/>
      </c>
      <c r="Q503" s="14" t="str">
        <f t="shared" si="14"/>
        <v/>
      </c>
      <c r="R503" s="14">
        <f t="shared" si="15"/>
        <v>5</v>
      </c>
      <c r="S503" s="15" t="str">
        <f xml:space="preserve">
IF($R503&gt;0,"Fill in all required fields",
IF($I503&lt;40,"CLO not suitable for this sheet. Please check BN&lt;40 sheet",
IF($I503&gt;100,"CLO not suitable for this sheet. Please check BN &gt;100 sheet",
IF(ISERROR(VLOOKUP(Q503,'admin BN40-100'!J$6:M$89,4,FALSE)),"",VLOOKUP(Q503,'admin BN40-100'!J$6:M$89,4,FALSE)))))</f>
        <v>Fill in all required fields</v>
      </c>
    </row>
    <row r="504" spans="2:19" ht="15">
      <c r="B504" s="10">
        <v>499</v>
      </c>
      <c r="C504" s="41"/>
      <c r="D504" s="42"/>
      <c r="E504" s="42"/>
      <c r="F504" s="42"/>
      <c r="G504" s="42"/>
      <c r="H504" s="42"/>
      <c r="I504" s="42"/>
      <c r="J504" s="42"/>
      <c r="K504" s="42"/>
      <c r="L504" s="42"/>
      <c r="M504" s="11" t="str">
        <f>(IF(F504&gt;'admin BN40-100'!$C$41,'admin BN40-100'!$B$41,(IF(F504&gt;'admin BN40-100'!$C$40,'admin BN40-100'!$B$40,(IF(F504&gt;'admin BN40-100'!$C$39,'admin BN40-100'!$B$39,(IF(F504&gt;'admin BN40-100'!$C$38,'admin BN40-100'!$B$38,(IF(F504&gt;'admin BN40-100'!$C$37,'admin BN40-100'!$B$37,(IF(F504&gt;'admin BN40-100'!$C$36,'admin BN40-100'!$B$36,(IF(F504&gt;'admin BN40-100'!$C$35,'admin BN40-100'!$B$35,(IF(F504&gt;'admin BN40-100'!$C$34,'admin BN40-100'!$B$34,(IF(F504&gt;'admin BN40-100'!$C$33,'admin BN40-100'!$B$33,(IF(F504&gt;'admin BN40-100'!$C$32,'admin BN40-100'!$B$32,(IF(F504&gt;'admin BN40-100'!$C$31,'admin BN40-100'!$B$31,(IF(F504&gt;'admin BN40-100'!$C$30,'admin BN40-100'!$B$30,(IF(F504&gt;'admin BN40-100'!$C$29,'admin BN40-100'!$B$29,IF(F504="","",'admin BN40-100'!$B$28)))))))))))))))))))))))))))</f>
        <v/>
      </c>
      <c r="N504" s="12" t="str">
        <f>IF(ISBLANK(K504),"",IF(K504&gt;'admin BN40-100'!$D$6,"Trouble",IF(K504&gt;'admin BN40-100'!$E$6,"Safe",IF(K504&gt;'admin BN40-100'!$F$6,"Alert",IF(K504&gt;='admin BN40-100'!$G$6,"Danger","")))))</f>
        <v/>
      </c>
      <c r="O504" s="13" t="str">
        <f>IF(ISBLANK(L504),"",IF(L504&gt;'admin BN40-100'!$G$7,"Danger",IF(L504&gt;'admin BN40-100'!$F$7,"Alert",IF(L504&gt;='admin BN40-100'!$E$7,"Safe",""))))</f>
        <v/>
      </c>
      <c r="P504" s="14" t="str">
        <f>(IF(G504&gt;'admin BN40-100'!$C$23,'admin BN40-100'!$B$23,(IF(G504&gt;'admin BN40-100'!$C$22,'admin BN40-100'!$B$22,(IF(G504&gt;'admin BN40-100'!$C$21,'admin BN40-100'!$B$21,(IF(G504&gt;'admin BN40-100'!$C$20,'admin BN40-100'!$B$20,IF(G504&gt;'admin BN40-100'!$C$19,'admin BN40-100'!$B$19,"")))))))))</f>
        <v/>
      </c>
      <c r="Q504" s="14" t="str">
        <f t="shared" si="14"/>
        <v/>
      </c>
      <c r="R504" s="14">
        <f t="shared" si="15"/>
        <v>5</v>
      </c>
      <c r="S504" s="15" t="str">
        <f xml:space="preserve">
IF($R504&gt;0,"Fill in all required fields",
IF($I504&lt;40,"CLO not suitable for this sheet. Please check BN&lt;40 sheet",
IF($I504&gt;100,"CLO not suitable for this sheet. Please check BN &gt;100 sheet",
IF(ISERROR(VLOOKUP(Q504,'admin BN40-100'!J$6:M$89,4,FALSE)),"",VLOOKUP(Q504,'admin BN40-100'!J$6:M$89,4,FALSE)))))</f>
        <v>Fill in all required fields</v>
      </c>
    </row>
    <row r="505" spans="2:19" ht="15">
      <c r="B505" s="10">
        <v>500</v>
      </c>
      <c r="C505" s="41"/>
      <c r="D505" s="42"/>
      <c r="E505" s="42"/>
      <c r="F505" s="42"/>
      <c r="G505" s="42"/>
      <c r="H505" s="42"/>
      <c r="I505" s="42"/>
      <c r="J505" s="42"/>
      <c r="K505" s="42"/>
      <c r="L505" s="42"/>
      <c r="M505" s="11" t="str">
        <f>(IF(F505&gt;'admin BN40-100'!$C$41,'admin BN40-100'!$B$41,(IF(F505&gt;'admin BN40-100'!$C$40,'admin BN40-100'!$B$40,(IF(F505&gt;'admin BN40-100'!$C$39,'admin BN40-100'!$B$39,(IF(F505&gt;'admin BN40-100'!$C$38,'admin BN40-100'!$B$38,(IF(F505&gt;'admin BN40-100'!$C$37,'admin BN40-100'!$B$37,(IF(F505&gt;'admin BN40-100'!$C$36,'admin BN40-100'!$B$36,(IF(F505&gt;'admin BN40-100'!$C$35,'admin BN40-100'!$B$35,(IF(F505&gt;'admin BN40-100'!$C$34,'admin BN40-100'!$B$34,(IF(F505&gt;'admin BN40-100'!$C$33,'admin BN40-100'!$B$33,(IF(F505&gt;'admin BN40-100'!$C$32,'admin BN40-100'!$B$32,(IF(F505&gt;'admin BN40-100'!$C$31,'admin BN40-100'!$B$31,(IF(F505&gt;'admin BN40-100'!$C$30,'admin BN40-100'!$B$30,(IF(F505&gt;'admin BN40-100'!$C$29,'admin BN40-100'!$B$29,IF(F505="","",'admin BN40-100'!$B$28)))))))))))))))))))))))))))</f>
        <v/>
      </c>
      <c r="N505" s="12" t="str">
        <f>IF(ISBLANK(K505),"",IF(K505&gt;'admin BN40-100'!$D$6,"Trouble",IF(K505&gt;'admin BN40-100'!$E$6,"Safe",IF(K505&gt;'admin BN40-100'!$F$6,"Alert",IF(K505&gt;='admin BN40-100'!$G$6,"Danger","")))))</f>
        <v/>
      </c>
      <c r="O505" s="13" t="str">
        <f>IF(ISBLANK(L505),"",IF(L505&gt;'admin BN40-100'!$G$7,"Danger",IF(L505&gt;'admin BN40-100'!$F$7,"Alert",IF(L505&gt;='admin BN40-100'!$E$7,"Safe",""))))</f>
        <v/>
      </c>
      <c r="P505" s="14" t="str">
        <f>(IF(G505&gt;'admin BN40-100'!$C$23,'admin BN40-100'!$B$23,(IF(G505&gt;'admin BN40-100'!$C$22,'admin BN40-100'!$B$22,(IF(G505&gt;'admin BN40-100'!$C$21,'admin BN40-100'!$B$21,(IF(G505&gt;'admin BN40-100'!$C$20,'admin BN40-100'!$B$20,IF(G505&gt;'admin BN40-100'!$C$19,'admin BN40-100'!$B$19,"")))))))))</f>
        <v/>
      </c>
      <c r="Q505" s="14" t="str">
        <f t="shared" si="14"/>
        <v/>
      </c>
      <c r="R505" s="14">
        <f t="shared" si="15"/>
        <v>5</v>
      </c>
      <c r="S505" s="15" t="str">
        <f xml:space="preserve">
IF($R505&gt;0,"Fill in all required fields",
IF($I505&lt;40,"CLO not suitable for this sheet. Please check BN&lt;40 sheet",
IF($I505&gt;100,"CLO not suitable for this sheet. Please check BN &gt;100 sheet",
IF(ISERROR(VLOOKUP(Q505,'admin BN40-100'!J$6:M$89,4,FALSE)),"",VLOOKUP(Q505,'admin BN40-100'!J$6:M$89,4,FALSE)))))</f>
        <v>Fill in all required fields</v>
      </c>
    </row>
    <row r="506" spans="2:19" ht="15">
      <c r="B506" s="10">
        <v>501</v>
      </c>
      <c r="C506" s="41"/>
      <c r="D506" s="42"/>
      <c r="E506" s="42"/>
      <c r="F506" s="42"/>
      <c r="G506" s="42"/>
      <c r="H506" s="42"/>
      <c r="I506" s="42"/>
      <c r="J506" s="42"/>
      <c r="K506" s="42"/>
      <c r="L506" s="42"/>
      <c r="M506" s="11" t="str">
        <f>(IF(F506&gt;'admin BN40-100'!$C$41,'admin BN40-100'!$B$41,(IF(F506&gt;'admin BN40-100'!$C$40,'admin BN40-100'!$B$40,(IF(F506&gt;'admin BN40-100'!$C$39,'admin BN40-100'!$B$39,(IF(F506&gt;'admin BN40-100'!$C$38,'admin BN40-100'!$B$38,(IF(F506&gt;'admin BN40-100'!$C$37,'admin BN40-100'!$B$37,(IF(F506&gt;'admin BN40-100'!$C$36,'admin BN40-100'!$B$36,(IF(F506&gt;'admin BN40-100'!$C$35,'admin BN40-100'!$B$35,(IF(F506&gt;'admin BN40-100'!$C$34,'admin BN40-100'!$B$34,(IF(F506&gt;'admin BN40-100'!$C$33,'admin BN40-100'!$B$33,(IF(F506&gt;'admin BN40-100'!$C$32,'admin BN40-100'!$B$32,(IF(F506&gt;'admin BN40-100'!$C$31,'admin BN40-100'!$B$31,(IF(F506&gt;'admin BN40-100'!$C$30,'admin BN40-100'!$B$30,(IF(F506&gt;'admin BN40-100'!$C$29,'admin BN40-100'!$B$29,IF(F506="","",'admin BN40-100'!$B$28)))))))))))))))))))))))))))</f>
        <v/>
      </c>
      <c r="N506" s="12" t="str">
        <f>IF(ISBLANK(K506),"",IF(K506&gt;'admin BN40-100'!$D$6,"Trouble",IF(K506&gt;'admin BN40-100'!$E$6,"Safe",IF(K506&gt;'admin BN40-100'!$F$6,"Alert",IF(K506&gt;='admin BN40-100'!$G$6,"Danger","")))))</f>
        <v/>
      </c>
      <c r="O506" s="13" t="str">
        <f>IF(ISBLANK(L506),"",IF(L506&gt;'admin BN40-100'!$G$7,"Danger",IF(L506&gt;'admin BN40-100'!$F$7,"Alert",IF(L506&gt;='admin BN40-100'!$E$7,"Safe",""))))</f>
        <v/>
      </c>
      <c r="P506" s="14" t="str">
        <f>(IF(G506&gt;'admin BN40-100'!$C$23,'admin BN40-100'!$B$23,(IF(G506&gt;'admin BN40-100'!$C$22,'admin BN40-100'!$B$22,(IF(G506&gt;'admin BN40-100'!$C$21,'admin BN40-100'!$B$21,(IF(G506&gt;'admin BN40-100'!$C$20,'admin BN40-100'!$B$20,IF(G506&gt;'admin BN40-100'!$C$19,'admin BN40-100'!$B$19,"")))))))))</f>
        <v/>
      </c>
      <c r="Q506" s="14" t="str">
        <f t="shared" si="14"/>
        <v/>
      </c>
      <c r="R506" s="14">
        <f t="shared" si="15"/>
        <v>5</v>
      </c>
      <c r="S506" s="15" t="str">
        <f xml:space="preserve">
IF($R506&gt;0,"Fill in all required fields",
IF($I506&lt;40,"CLO not suitable for this sheet. Please check BN&lt;40 sheet",
IF($I506&gt;100,"CLO not suitable for this sheet. Please check BN &gt;100 sheet",
IF(ISERROR(VLOOKUP(Q506,'admin BN40-100'!J$6:M$89,4,FALSE)),"",VLOOKUP(Q506,'admin BN40-100'!J$6:M$89,4,FALSE)))))</f>
        <v>Fill in all required fields</v>
      </c>
    </row>
    <row r="507" spans="2:19" ht="15">
      <c r="B507" s="10">
        <v>502</v>
      </c>
      <c r="C507" s="41"/>
      <c r="D507" s="42"/>
      <c r="E507" s="42"/>
      <c r="F507" s="42"/>
      <c r="G507" s="42"/>
      <c r="H507" s="42"/>
      <c r="I507" s="42"/>
      <c r="J507" s="42"/>
      <c r="K507" s="42"/>
      <c r="L507" s="42"/>
      <c r="M507" s="11" t="str">
        <f>(IF(F507&gt;'admin BN40-100'!$C$41,'admin BN40-100'!$B$41,(IF(F507&gt;'admin BN40-100'!$C$40,'admin BN40-100'!$B$40,(IF(F507&gt;'admin BN40-100'!$C$39,'admin BN40-100'!$B$39,(IF(F507&gt;'admin BN40-100'!$C$38,'admin BN40-100'!$B$38,(IF(F507&gt;'admin BN40-100'!$C$37,'admin BN40-100'!$B$37,(IF(F507&gt;'admin BN40-100'!$C$36,'admin BN40-100'!$B$36,(IF(F507&gt;'admin BN40-100'!$C$35,'admin BN40-100'!$B$35,(IF(F507&gt;'admin BN40-100'!$C$34,'admin BN40-100'!$B$34,(IF(F507&gt;'admin BN40-100'!$C$33,'admin BN40-100'!$B$33,(IF(F507&gt;'admin BN40-100'!$C$32,'admin BN40-100'!$B$32,(IF(F507&gt;'admin BN40-100'!$C$31,'admin BN40-100'!$B$31,(IF(F507&gt;'admin BN40-100'!$C$30,'admin BN40-100'!$B$30,(IF(F507&gt;'admin BN40-100'!$C$29,'admin BN40-100'!$B$29,IF(F507="","",'admin BN40-100'!$B$28)))))))))))))))))))))))))))</f>
        <v/>
      </c>
      <c r="N507" s="12" t="str">
        <f>IF(ISBLANK(K507),"",IF(K507&gt;'admin BN40-100'!$D$6,"Trouble",IF(K507&gt;'admin BN40-100'!$E$6,"Safe",IF(K507&gt;'admin BN40-100'!$F$6,"Alert",IF(K507&gt;='admin BN40-100'!$G$6,"Danger","")))))</f>
        <v/>
      </c>
      <c r="O507" s="13" t="str">
        <f>IF(ISBLANK(L507),"",IF(L507&gt;'admin BN40-100'!$G$7,"Danger",IF(L507&gt;'admin BN40-100'!$F$7,"Alert",IF(L507&gt;='admin BN40-100'!$E$7,"Safe",""))))</f>
        <v/>
      </c>
      <c r="P507" s="14" t="str">
        <f>(IF(G507&gt;'admin BN40-100'!$C$23,'admin BN40-100'!$B$23,(IF(G507&gt;'admin BN40-100'!$C$22,'admin BN40-100'!$B$22,(IF(G507&gt;'admin BN40-100'!$C$21,'admin BN40-100'!$B$21,(IF(G507&gt;'admin BN40-100'!$C$20,'admin BN40-100'!$B$20,IF(G507&gt;'admin BN40-100'!$C$19,'admin BN40-100'!$B$19,"")))))))))</f>
        <v/>
      </c>
      <c r="Q507" s="14" t="str">
        <f t="shared" si="14"/>
        <v/>
      </c>
      <c r="R507" s="14">
        <f t="shared" si="15"/>
        <v>5</v>
      </c>
      <c r="S507" s="15" t="str">
        <f xml:space="preserve">
IF($R507&gt;0,"Fill in all required fields",
IF($I507&lt;40,"CLO not suitable for this sheet. Please check BN&lt;40 sheet",
IF($I507&gt;100,"CLO not suitable for this sheet. Please check BN &gt;100 sheet",
IF(ISERROR(VLOOKUP(Q507,'admin BN40-100'!J$6:M$89,4,FALSE)),"",VLOOKUP(Q507,'admin BN40-100'!J$6:M$89,4,FALSE)))))</f>
        <v>Fill in all required fields</v>
      </c>
    </row>
    <row r="508" spans="2:19" ht="15">
      <c r="B508" s="10">
        <v>503</v>
      </c>
      <c r="C508" s="41"/>
      <c r="D508" s="42"/>
      <c r="E508" s="42"/>
      <c r="F508" s="42"/>
      <c r="G508" s="42"/>
      <c r="H508" s="42"/>
      <c r="I508" s="42"/>
      <c r="J508" s="42"/>
      <c r="K508" s="42"/>
      <c r="L508" s="42"/>
      <c r="M508" s="11" t="str">
        <f>(IF(F508&gt;'admin BN40-100'!$C$41,'admin BN40-100'!$B$41,(IF(F508&gt;'admin BN40-100'!$C$40,'admin BN40-100'!$B$40,(IF(F508&gt;'admin BN40-100'!$C$39,'admin BN40-100'!$B$39,(IF(F508&gt;'admin BN40-100'!$C$38,'admin BN40-100'!$B$38,(IF(F508&gt;'admin BN40-100'!$C$37,'admin BN40-100'!$B$37,(IF(F508&gt;'admin BN40-100'!$C$36,'admin BN40-100'!$B$36,(IF(F508&gt;'admin BN40-100'!$C$35,'admin BN40-100'!$B$35,(IF(F508&gt;'admin BN40-100'!$C$34,'admin BN40-100'!$B$34,(IF(F508&gt;'admin BN40-100'!$C$33,'admin BN40-100'!$B$33,(IF(F508&gt;'admin BN40-100'!$C$32,'admin BN40-100'!$B$32,(IF(F508&gt;'admin BN40-100'!$C$31,'admin BN40-100'!$B$31,(IF(F508&gt;'admin BN40-100'!$C$30,'admin BN40-100'!$B$30,(IF(F508&gt;'admin BN40-100'!$C$29,'admin BN40-100'!$B$29,IF(F508="","",'admin BN40-100'!$B$28)))))))))))))))))))))))))))</f>
        <v/>
      </c>
      <c r="N508" s="12" t="str">
        <f>IF(ISBLANK(K508),"",IF(K508&gt;'admin BN40-100'!$D$6,"Trouble",IF(K508&gt;'admin BN40-100'!$E$6,"Safe",IF(K508&gt;'admin BN40-100'!$F$6,"Alert",IF(K508&gt;='admin BN40-100'!$G$6,"Danger","")))))</f>
        <v/>
      </c>
      <c r="O508" s="13" t="str">
        <f>IF(ISBLANK(L508),"",IF(L508&gt;'admin BN40-100'!$G$7,"Danger",IF(L508&gt;'admin BN40-100'!$F$7,"Alert",IF(L508&gt;='admin BN40-100'!$E$7,"Safe",""))))</f>
        <v/>
      </c>
      <c r="P508" s="14" t="str">
        <f>(IF(G508&gt;'admin BN40-100'!$C$23,'admin BN40-100'!$B$23,(IF(G508&gt;'admin BN40-100'!$C$22,'admin BN40-100'!$B$22,(IF(G508&gt;'admin BN40-100'!$C$21,'admin BN40-100'!$B$21,(IF(G508&gt;'admin BN40-100'!$C$20,'admin BN40-100'!$B$20,IF(G508&gt;'admin BN40-100'!$C$19,'admin BN40-100'!$B$19,"")))))))))</f>
        <v/>
      </c>
      <c r="Q508" s="14" t="str">
        <f t="shared" si="14"/>
        <v/>
      </c>
      <c r="R508" s="14">
        <f t="shared" si="15"/>
        <v>5</v>
      </c>
      <c r="S508" s="15" t="str">
        <f xml:space="preserve">
IF($R508&gt;0,"Fill in all required fields",
IF($I508&lt;40,"CLO not suitable for this sheet. Please check BN&lt;40 sheet",
IF($I508&gt;100,"CLO not suitable for this sheet. Please check BN &gt;100 sheet",
IF(ISERROR(VLOOKUP(Q508,'admin BN40-100'!J$6:M$89,4,FALSE)),"",VLOOKUP(Q508,'admin BN40-100'!J$6:M$89,4,FALSE)))))</f>
        <v>Fill in all required fields</v>
      </c>
    </row>
    <row r="509" spans="2:19" ht="15">
      <c r="B509" s="10">
        <v>504</v>
      </c>
      <c r="C509" s="41"/>
      <c r="D509" s="42"/>
      <c r="E509" s="42"/>
      <c r="F509" s="42"/>
      <c r="G509" s="42"/>
      <c r="H509" s="42"/>
      <c r="I509" s="42"/>
      <c r="J509" s="42"/>
      <c r="K509" s="42"/>
      <c r="L509" s="42"/>
      <c r="M509" s="11" t="str">
        <f>(IF(F509&gt;'admin BN40-100'!$C$41,'admin BN40-100'!$B$41,(IF(F509&gt;'admin BN40-100'!$C$40,'admin BN40-100'!$B$40,(IF(F509&gt;'admin BN40-100'!$C$39,'admin BN40-100'!$B$39,(IF(F509&gt;'admin BN40-100'!$C$38,'admin BN40-100'!$B$38,(IF(F509&gt;'admin BN40-100'!$C$37,'admin BN40-100'!$B$37,(IF(F509&gt;'admin BN40-100'!$C$36,'admin BN40-100'!$B$36,(IF(F509&gt;'admin BN40-100'!$C$35,'admin BN40-100'!$B$35,(IF(F509&gt;'admin BN40-100'!$C$34,'admin BN40-100'!$B$34,(IF(F509&gt;'admin BN40-100'!$C$33,'admin BN40-100'!$B$33,(IF(F509&gt;'admin BN40-100'!$C$32,'admin BN40-100'!$B$32,(IF(F509&gt;'admin BN40-100'!$C$31,'admin BN40-100'!$B$31,(IF(F509&gt;'admin BN40-100'!$C$30,'admin BN40-100'!$B$30,(IF(F509&gt;'admin BN40-100'!$C$29,'admin BN40-100'!$B$29,IF(F509="","",'admin BN40-100'!$B$28)))))))))))))))))))))))))))</f>
        <v/>
      </c>
      <c r="N509" s="12" t="str">
        <f>IF(ISBLANK(K509),"",IF(K509&gt;'admin BN40-100'!$D$6,"Trouble",IF(K509&gt;'admin BN40-100'!$E$6,"Safe",IF(K509&gt;'admin BN40-100'!$F$6,"Alert",IF(K509&gt;='admin BN40-100'!$G$6,"Danger","")))))</f>
        <v/>
      </c>
      <c r="O509" s="13" t="str">
        <f>IF(ISBLANK(L509),"",IF(L509&gt;'admin BN40-100'!$G$7,"Danger",IF(L509&gt;'admin BN40-100'!$F$7,"Alert",IF(L509&gt;='admin BN40-100'!$E$7,"Safe",""))))</f>
        <v/>
      </c>
      <c r="P509" s="14" t="str">
        <f>(IF(G509&gt;'admin BN40-100'!$C$23,'admin BN40-100'!$B$23,(IF(G509&gt;'admin BN40-100'!$C$22,'admin BN40-100'!$B$22,(IF(G509&gt;'admin BN40-100'!$C$21,'admin BN40-100'!$B$21,(IF(G509&gt;'admin BN40-100'!$C$20,'admin BN40-100'!$B$20,IF(G509&gt;'admin BN40-100'!$C$19,'admin BN40-100'!$B$19,"")))))))))</f>
        <v/>
      </c>
      <c r="Q509" s="14" t="str">
        <f t="shared" si="14"/>
        <v/>
      </c>
      <c r="R509" s="14">
        <f t="shared" si="15"/>
        <v>5</v>
      </c>
      <c r="S509" s="15" t="str">
        <f xml:space="preserve">
IF($R509&gt;0,"Fill in all required fields",
IF($I509&lt;40,"CLO not suitable for this sheet. Please check BN&lt;40 sheet",
IF($I509&gt;100,"CLO not suitable for this sheet. Please check BN &gt;100 sheet",
IF(ISERROR(VLOOKUP(Q509,'admin BN40-100'!J$6:M$89,4,FALSE)),"",VLOOKUP(Q509,'admin BN40-100'!J$6:M$89,4,FALSE)))))</f>
        <v>Fill in all required fields</v>
      </c>
    </row>
    <row r="510" spans="2:19" ht="15">
      <c r="B510" s="10">
        <v>505</v>
      </c>
      <c r="C510" s="41"/>
      <c r="D510" s="42"/>
      <c r="E510" s="42"/>
      <c r="F510" s="42"/>
      <c r="G510" s="42"/>
      <c r="H510" s="42"/>
      <c r="I510" s="42"/>
      <c r="J510" s="42"/>
      <c r="K510" s="42"/>
      <c r="L510" s="42"/>
      <c r="M510" s="11" t="str">
        <f>(IF(F510&gt;'admin BN40-100'!$C$41,'admin BN40-100'!$B$41,(IF(F510&gt;'admin BN40-100'!$C$40,'admin BN40-100'!$B$40,(IF(F510&gt;'admin BN40-100'!$C$39,'admin BN40-100'!$B$39,(IF(F510&gt;'admin BN40-100'!$C$38,'admin BN40-100'!$B$38,(IF(F510&gt;'admin BN40-100'!$C$37,'admin BN40-100'!$B$37,(IF(F510&gt;'admin BN40-100'!$C$36,'admin BN40-100'!$B$36,(IF(F510&gt;'admin BN40-100'!$C$35,'admin BN40-100'!$B$35,(IF(F510&gt;'admin BN40-100'!$C$34,'admin BN40-100'!$B$34,(IF(F510&gt;'admin BN40-100'!$C$33,'admin BN40-100'!$B$33,(IF(F510&gt;'admin BN40-100'!$C$32,'admin BN40-100'!$B$32,(IF(F510&gt;'admin BN40-100'!$C$31,'admin BN40-100'!$B$31,(IF(F510&gt;'admin BN40-100'!$C$30,'admin BN40-100'!$B$30,(IF(F510&gt;'admin BN40-100'!$C$29,'admin BN40-100'!$B$29,IF(F510="","",'admin BN40-100'!$B$28)))))))))))))))))))))))))))</f>
        <v/>
      </c>
      <c r="N510" s="12" t="str">
        <f>IF(ISBLANK(K510),"",IF(K510&gt;'admin BN40-100'!$D$6,"Trouble",IF(K510&gt;'admin BN40-100'!$E$6,"Safe",IF(K510&gt;'admin BN40-100'!$F$6,"Alert",IF(K510&gt;='admin BN40-100'!$G$6,"Danger","")))))</f>
        <v/>
      </c>
      <c r="O510" s="13" t="str">
        <f>IF(ISBLANK(L510),"",IF(L510&gt;'admin BN40-100'!$G$7,"Danger",IF(L510&gt;'admin BN40-100'!$F$7,"Alert",IF(L510&gt;='admin BN40-100'!$E$7,"Safe",""))))</f>
        <v/>
      </c>
      <c r="P510" s="14" t="str">
        <f>(IF(G510&gt;'admin BN40-100'!$C$23,'admin BN40-100'!$B$23,(IF(G510&gt;'admin BN40-100'!$C$22,'admin BN40-100'!$B$22,(IF(G510&gt;'admin BN40-100'!$C$21,'admin BN40-100'!$B$21,(IF(G510&gt;'admin BN40-100'!$C$20,'admin BN40-100'!$B$20,IF(G510&gt;'admin BN40-100'!$C$19,'admin BN40-100'!$B$19,"")))))))))</f>
        <v/>
      </c>
      <c r="Q510" s="14" t="str">
        <f t="shared" si="14"/>
        <v/>
      </c>
      <c r="R510" s="14">
        <f t="shared" si="15"/>
        <v>5</v>
      </c>
      <c r="S510" s="15" t="str">
        <f xml:space="preserve">
IF($R510&gt;0,"Fill in all required fields",
IF($I510&lt;40,"CLO not suitable for this sheet. Please check BN&lt;40 sheet",
IF($I510&gt;100,"CLO not suitable for this sheet. Please check BN &gt;100 sheet",
IF(ISERROR(VLOOKUP(Q510,'admin BN40-100'!J$6:M$89,4,FALSE)),"",VLOOKUP(Q510,'admin BN40-100'!J$6:M$89,4,FALSE)))))</f>
        <v>Fill in all required fields</v>
      </c>
    </row>
    <row r="511" spans="2:19" ht="15">
      <c r="B511" s="10">
        <v>506</v>
      </c>
      <c r="C511" s="41"/>
      <c r="D511" s="42"/>
      <c r="E511" s="42"/>
      <c r="F511" s="42"/>
      <c r="G511" s="42"/>
      <c r="H511" s="42"/>
      <c r="I511" s="42"/>
      <c r="J511" s="42"/>
      <c r="K511" s="42"/>
      <c r="L511" s="42"/>
      <c r="M511" s="11" t="str">
        <f>(IF(F511&gt;'admin BN40-100'!$C$41,'admin BN40-100'!$B$41,(IF(F511&gt;'admin BN40-100'!$C$40,'admin BN40-100'!$B$40,(IF(F511&gt;'admin BN40-100'!$C$39,'admin BN40-100'!$B$39,(IF(F511&gt;'admin BN40-100'!$C$38,'admin BN40-100'!$B$38,(IF(F511&gt;'admin BN40-100'!$C$37,'admin BN40-100'!$B$37,(IF(F511&gt;'admin BN40-100'!$C$36,'admin BN40-100'!$B$36,(IF(F511&gt;'admin BN40-100'!$C$35,'admin BN40-100'!$B$35,(IF(F511&gt;'admin BN40-100'!$C$34,'admin BN40-100'!$B$34,(IF(F511&gt;'admin BN40-100'!$C$33,'admin BN40-100'!$B$33,(IF(F511&gt;'admin BN40-100'!$C$32,'admin BN40-100'!$B$32,(IF(F511&gt;'admin BN40-100'!$C$31,'admin BN40-100'!$B$31,(IF(F511&gt;'admin BN40-100'!$C$30,'admin BN40-100'!$B$30,(IF(F511&gt;'admin BN40-100'!$C$29,'admin BN40-100'!$B$29,IF(F511="","",'admin BN40-100'!$B$28)))))))))))))))))))))))))))</f>
        <v/>
      </c>
      <c r="N511" s="12" t="str">
        <f>IF(ISBLANK(K511),"",IF(K511&gt;'admin BN40-100'!$D$6,"Trouble",IF(K511&gt;'admin BN40-100'!$E$6,"Safe",IF(K511&gt;'admin BN40-100'!$F$6,"Alert",IF(K511&gt;='admin BN40-100'!$G$6,"Danger","")))))</f>
        <v/>
      </c>
      <c r="O511" s="13" t="str">
        <f>IF(ISBLANK(L511),"",IF(L511&gt;'admin BN40-100'!$G$7,"Danger",IF(L511&gt;'admin BN40-100'!$F$7,"Alert",IF(L511&gt;='admin BN40-100'!$E$7,"Safe",""))))</f>
        <v/>
      </c>
      <c r="P511" s="14" t="str">
        <f>(IF(G511&gt;'admin BN40-100'!$C$23,'admin BN40-100'!$B$23,(IF(G511&gt;'admin BN40-100'!$C$22,'admin BN40-100'!$B$22,(IF(G511&gt;'admin BN40-100'!$C$21,'admin BN40-100'!$B$21,(IF(G511&gt;'admin BN40-100'!$C$20,'admin BN40-100'!$B$20,IF(G511&gt;'admin BN40-100'!$C$19,'admin BN40-100'!$B$19,"")))))))))</f>
        <v/>
      </c>
      <c r="Q511" s="14" t="str">
        <f t="shared" si="14"/>
        <v/>
      </c>
      <c r="R511" s="14">
        <f t="shared" si="15"/>
        <v>5</v>
      </c>
      <c r="S511" s="15" t="str">
        <f xml:space="preserve">
IF($R511&gt;0,"Fill in all required fields",
IF($I511&lt;40,"CLO not suitable for this sheet. Please check BN&lt;40 sheet",
IF($I511&gt;100,"CLO not suitable for this sheet. Please check BN &gt;100 sheet",
IF(ISERROR(VLOOKUP(Q511,'admin BN40-100'!J$6:M$89,4,FALSE)),"",VLOOKUP(Q511,'admin BN40-100'!J$6:M$89,4,FALSE)))))</f>
        <v>Fill in all required fields</v>
      </c>
    </row>
    <row r="512" spans="2:19" ht="15">
      <c r="B512" s="10">
        <v>507</v>
      </c>
      <c r="C512" s="41"/>
      <c r="D512" s="42"/>
      <c r="E512" s="42"/>
      <c r="F512" s="42"/>
      <c r="G512" s="42"/>
      <c r="H512" s="42"/>
      <c r="I512" s="42"/>
      <c r="J512" s="42"/>
      <c r="K512" s="42"/>
      <c r="L512" s="42"/>
      <c r="M512" s="11" t="str">
        <f>(IF(F512&gt;'admin BN40-100'!$C$41,'admin BN40-100'!$B$41,(IF(F512&gt;'admin BN40-100'!$C$40,'admin BN40-100'!$B$40,(IF(F512&gt;'admin BN40-100'!$C$39,'admin BN40-100'!$B$39,(IF(F512&gt;'admin BN40-100'!$C$38,'admin BN40-100'!$B$38,(IF(F512&gt;'admin BN40-100'!$C$37,'admin BN40-100'!$B$37,(IF(F512&gt;'admin BN40-100'!$C$36,'admin BN40-100'!$B$36,(IF(F512&gt;'admin BN40-100'!$C$35,'admin BN40-100'!$B$35,(IF(F512&gt;'admin BN40-100'!$C$34,'admin BN40-100'!$B$34,(IF(F512&gt;'admin BN40-100'!$C$33,'admin BN40-100'!$B$33,(IF(F512&gt;'admin BN40-100'!$C$32,'admin BN40-100'!$B$32,(IF(F512&gt;'admin BN40-100'!$C$31,'admin BN40-100'!$B$31,(IF(F512&gt;'admin BN40-100'!$C$30,'admin BN40-100'!$B$30,(IF(F512&gt;'admin BN40-100'!$C$29,'admin BN40-100'!$B$29,IF(F512="","",'admin BN40-100'!$B$28)))))))))))))))))))))))))))</f>
        <v/>
      </c>
      <c r="N512" s="12" t="str">
        <f>IF(ISBLANK(K512),"",IF(K512&gt;'admin BN40-100'!$D$6,"Trouble",IF(K512&gt;'admin BN40-100'!$E$6,"Safe",IF(K512&gt;'admin BN40-100'!$F$6,"Alert",IF(K512&gt;='admin BN40-100'!$G$6,"Danger","")))))</f>
        <v/>
      </c>
      <c r="O512" s="13" t="str">
        <f>IF(ISBLANK(L512),"",IF(L512&gt;'admin BN40-100'!$G$7,"Danger",IF(L512&gt;'admin BN40-100'!$F$7,"Alert",IF(L512&gt;='admin BN40-100'!$E$7,"Safe",""))))</f>
        <v/>
      </c>
      <c r="P512" s="14" t="str">
        <f>(IF(G512&gt;'admin BN40-100'!$C$23,'admin BN40-100'!$B$23,(IF(G512&gt;'admin BN40-100'!$C$22,'admin BN40-100'!$B$22,(IF(G512&gt;'admin BN40-100'!$C$21,'admin BN40-100'!$B$21,(IF(G512&gt;'admin BN40-100'!$C$20,'admin BN40-100'!$B$20,IF(G512&gt;'admin BN40-100'!$C$19,'admin BN40-100'!$B$19,"")))))))))</f>
        <v/>
      </c>
      <c r="Q512" s="14" t="str">
        <f t="shared" si="14"/>
        <v/>
      </c>
      <c r="R512" s="14">
        <f t="shared" si="15"/>
        <v>5</v>
      </c>
      <c r="S512" s="15" t="str">
        <f xml:space="preserve">
IF($R512&gt;0,"Fill in all required fields",
IF($I512&lt;40,"CLO not suitable for this sheet. Please check BN&lt;40 sheet",
IF($I512&gt;100,"CLO not suitable for this sheet. Please check BN &gt;100 sheet",
IF(ISERROR(VLOOKUP(Q512,'admin BN40-100'!J$6:M$89,4,FALSE)),"",VLOOKUP(Q512,'admin BN40-100'!J$6:M$89,4,FALSE)))))</f>
        <v>Fill in all required fields</v>
      </c>
    </row>
    <row r="513" spans="2:19" ht="15">
      <c r="B513" s="10">
        <v>508</v>
      </c>
      <c r="C513" s="41"/>
      <c r="D513" s="42"/>
      <c r="E513" s="42"/>
      <c r="F513" s="42"/>
      <c r="G513" s="42"/>
      <c r="H513" s="42"/>
      <c r="I513" s="42"/>
      <c r="J513" s="42"/>
      <c r="K513" s="42"/>
      <c r="L513" s="42"/>
      <c r="M513" s="11" t="str">
        <f>(IF(F513&gt;'admin BN40-100'!$C$41,'admin BN40-100'!$B$41,(IF(F513&gt;'admin BN40-100'!$C$40,'admin BN40-100'!$B$40,(IF(F513&gt;'admin BN40-100'!$C$39,'admin BN40-100'!$B$39,(IF(F513&gt;'admin BN40-100'!$C$38,'admin BN40-100'!$B$38,(IF(F513&gt;'admin BN40-100'!$C$37,'admin BN40-100'!$B$37,(IF(F513&gt;'admin BN40-100'!$C$36,'admin BN40-100'!$B$36,(IF(F513&gt;'admin BN40-100'!$C$35,'admin BN40-100'!$B$35,(IF(F513&gt;'admin BN40-100'!$C$34,'admin BN40-100'!$B$34,(IF(F513&gt;'admin BN40-100'!$C$33,'admin BN40-100'!$B$33,(IF(F513&gt;'admin BN40-100'!$C$32,'admin BN40-100'!$B$32,(IF(F513&gt;'admin BN40-100'!$C$31,'admin BN40-100'!$B$31,(IF(F513&gt;'admin BN40-100'!$C$30,'admin BN40-100'!$B$30,(IF(F513&gt;'admin BN40-100'!$C$29,'admin BN40-100'!$B$29,IF(F513="","",'admin BN40-100'!$B$28)))))))))))))))))))))))))))</f>
        <v/>
      </c>
      <c r="N513" s="12" t="str">
        <f>IF(ISBLANK(K513),"",IF(K513&gt;'admin BN40-100'!$D$6,"Trouble",IF(K513&gt;'admin BN40-100'!$E$6,"Safe",IF(K513&gt;'admin BN40-100'!$F$6,"Alert",IF(K513&gt;='admin BN40-100'!$G$6,"Danger","")))))</f>
        <v/>
      </c>
      <c r="O513" s="13" t="str">
        <f>IF(ISBLANK(L513),"",IF(L513&gt;'admin BN40-100'!$G$7,"Danger",IF(L513&gt;'admin BN40-100'!$F$7,"Alert",IF(L513&gt;='admin BN40-100'!$E$7,"Safe",""))))</f>
        <v/>
      </c>
      <c r="P513" s="14" t="str">
        <f>(IF(G513&gt;'admin BN40-100'!$C$23,'admin BN40-100'!$B$23,(IF(G513&gt;'admin BN40-100'!$C$22,'admin BN40-100'!$B$22,(IF(G513&gt;'admin BN40-100'!$C$21,'admin BN40-100'!$B$21,(IF(G513&gt;'admin BN40-100'!$C$20,'admin BN40-100'!$B$20,IF(G513&gt;'admin BN40-100'!$C$19,'admin BN40-100'!$B$19,"")))))))))</f>
        <v/>
      </c>
      <c r="Q513" s="14" t="str">
        <f t="shared" si="14"/>
        <v/>
      </c>
      <c r="R513" s="14">
        <f t="shared" si="15"/>
        <v>5</v>
      </c>
      <c r="S513" s="15" t="str">
        <f xml:space="preserve">
IF($R513&gt;0,"Fill in all required fields",
IF($I513&lt;40,"CLO not suitable for this sheet. Please check BN&lt;40 sheet",
IF($I513&gt;100,"CLO not suitable for this sheet. Please check BN &gt;100 sheet",
IF(ISERROR(VLOOKUP(Q513,'admin BN40-100'!J$6:M$89,4,FALSE)),"",VLOOKUP(Q513,'admin BN40-100'!J$6:M$89,4,FALSE)))))</f>
        <v>Fill in all required fields</v>
      </c>
    </row>
    <row r="514" spans="2:19" ht="15">
      <c r="B514" s="10">
        <v>509</v>
      </c>
      <c r="C514" s="41"/>
      <c r="D514" s="42"/>
      <c r="E514" s="42"/>
      <c r="F514" s="42"/>
      <c r="G514" s="42"/>
      <c r="H514" s="42"/>
      <c r="I514" s="42"/>
      <c r="J514" s="42"/>
      <c r="K514" s="42"/>
      <c r="L514" s="42"/>
      <c r="M514" s="11" t="str">
        <f>(IF(F514&gt;'admin BN40-100'!$C$41,'admin BN40-100'!$B$41,(IF(F514&gt;'admin BN40-100'!$C$40,'admin BN40-100'!$B$40,(IF(F514&gt;'admin BN40-100'!$C$39,'admin BN40-100'!$B$39,(IF(F514&gt;'admin BN40-100'!$C$38,'admin BN40-100'!$B$38,(IF(F514&gt;'admin BN40-100'!$C$37,'admin BN40-100'!$B$37,(IF(F514&gt;'admin BN40-100'!$C$36,'admin BN40-100'!$B$36,(IF(F514&gt;'admin BN40-100'!$C$35,'admin BN40-100'!$B$35,(IF(F514&gt;'admin BN40-100'!$C$34,'admin BN40-100'!$B$34,(IF(F514&gt;'admin BN40-100'!$C$33,'admin BN40-100'!$B$33,(IF(F514&gt;'admin BN40-100'!$C$32,'admin BN40-100'!$B$32,(IF(F514&gt;'admin BN40-100'!$C$31,'admin BN40-100'!$B$31,(IF(F514&gt;'admin BN40-100'!$C$30,'admin BN40-100'!$B$30,(IF(F514&gt;'admin BN40-100'!$C$29,'admin BN40-100'!$B$29,IF(F514="","",'admin BN40-100'!$B$28)))))))))))))))))))))))))))</f>
        <v/>
      </c>
      <c r="N514" s="12" t="str">
        <f>IF(ISBLANK(K514),"",IF(K514&gt;'admin BN40-100'!$D$6,"Trouble",IF(K514&gt;'admin BN40-100'!$E$6,"Safe",IF(K514&gt;'admin BN40-100'!$F$6,"Alert",IF(K514&gt;='admin BN40-100'!$G$6,"Danger","")))))</f>
        <v/>
      </c>
      <c r="O514" s="13" t="str">
        <f>IF(ISBLANK(L514),"",IF(L514&gt;'admin BN40-100'!$G$7,"Danger",IF(L514&gt;'admin BN40-100'!$F$7,"Alert",IF(L514&gt;='admin BN40-100'!$E$7,"Safe",""))))</f>
        <v/>
      </c>
      <c r="P514" s="14" t="str">
        <f>(IF(G514&gt;'admin BN40-100'!$C$23,'admin BN40-100'!$B$23,(IF(G514&gt;'admin BN40-100'!$C$22,'admin BN40-100'!$B$22,(IF(G514&gt;'admin BN40-100'!$C$21,'admin BN40-100'!$B$21,(IF(G514&gt;'admin BN40-100'!$C$20,'admin BN40-100'!$B$20,IF(G514&gt;'admin BN40-100'!$C$19,'admin BN40-100'!$B$19,"")))))))))</f>
        <v/>
      </c>
      <c r="Q514" s="14" t="str">
        <f t="shared" si="14"/>
        <v/>
      </c>
      <c r="R514" s="14">
        <f t="shared" si="15"/>
        <v>5</v>
      </c>
      <c r="S514" s="15" t="str">
        <f xml:space="preserve">
IF($R514&gt;0,"Fill in all required fields",
IF($I514&lt;40,"CLO not suitable for this sheet. Please check BN&lt;40 sheet",
IF($I514&gt;100,"CLO not suitable for this sheet. Please check BN &gt;100 sheet",
IF(ISERROR(VLOOKUP(Q514,'admin BN40-100'!J$6:M$89,4,FALSE)),"",VLOOKUP(Q514,'admin BN40-100'!J$6:M$89,4,FALSE)))))</f>
        <v>Fill in all required fields</v>
      </c>
    </row>
    <row r="515" spans="2:19" ht="15">
      <c r="B515" s="10">
        <v>510</v>
      </c>
      <c r="C515" s="41"/>
      <c r="D515" s="42"/>
      <c r="E515" s="42"/>
      <c r="F515" s="42"/>
      <c r="G515" s="42"/>
      <c r="H515" s="42"/>
      <c r="I515" s="42"/>
      <c r="J515" s="42"/>
      <c r="K515" s="42"/>
      <c r="L515" s="42"/>
      <c r="M515" s="11" t="str">
        <f>(IF(F515&gt;'admin BN40-100'!$C$41,'admin BN40-100'!$B$41,(IF(F515&gt;'admin BN40-100'!$C$40,'admin BN40-100'!$B$40,(IF(F515&gt;'admin BN40-100'!$C$39,'admin BN40-100'!$B$39,(IF(F515&gt;'admin BN40-100'!$C$38,'admin BN40-100'!$B$38,(IF(F515&gt;'admin BN40-100'!$C$37,'admin BN40-100'!$B$37,(IF(F515&gt;'admin BN40-100'!$C$36,'admin BN40-100'!$B$36,(IF(F515&gt;'admin BN40-100'!$C$35,'admin BN40-100'!$B$35,(IF(F515&gt;'admin BN40-100'!$C$34,'admin BN40-100'!$B$34,(IF(F515&gt;'admin BN40-100'!$C$33,'admin BN40-100'!$B$33,(IF(F515&gt;'admin BN40-100'!$C$32,'admin BN40-100'!$B$32,(IF(F515&gt;'admin BN40-100'!$C$31,'admin BN40-100'!$B$31,(IF(F515&gt;'admin BN40-100'!$C$30,'admin BN40-100'!$B$30,(IF(F515&gt;'admin BN40-100'!$C$29,'admin BN40-100'!$B$29,IF(F515="","",'admin BN40-100'!$B$28)))))))))))))))))))))))))))</f>
        <v/>
      </c>
      <c r="N515" s="12" t="str">
        <f>IF(ISBLANK(K515),"",IF(K515&gt;'admin BN40-100'!$D$6,"Trouble",IF(K515&gt;'admin BN40-100'!$E$6,"Safe",IF(K515&gt;'admin BN40-100'!$F$6,"Alert",IF(K515&gt;='admin BN40-100'!$G$6,"Danger","")))))</f>
        <v/>
      </c>
      <c r="O515" s="13" t="str">
        <f>IF(ISBLANK(L515),"",IF(L515&gt;'admin BN40-100'!$G$7,"Danger",IF(L515&gt;'admin BN40-100'!$F$7,"Alert",IF(L515&gt;='admin BN40-100'!$E$7,"Safe",""))))</f>
        <v/>
      </c>
      <c r="P515" s="14" t="str">
        <f>(IF(G515&gt;'admin BN40-100'!$C$23,'admin BN40-100'!$B$23,(IF(G515&gt;'admin BN40-100'!$C$22,'admin BN40-100'!$B$22,(IF(G515&gt;'admin BN40-100'!$C$21,'admin BN40-100'!$B$21,(IF(G515&gt;'admin BN40-100'!$C$20,'admin BN40-100'!$B$20,IF(G515&gt;'admin BN40-100'!$C$19,'admin BN40-100'!$B$19,"")))))))))</f>
        <v/>
      </c>
      <c r="Q515" s="14" t="str">
        <f t="shared" si="14"/>
        <v/>
      </c>
      <c r="R515" s="14">
        <f t="shared" si="15"/>
        <v>5</v>
      </c>
      <c r="S515" s="15" t="str">
        <f xml:space="preserve">
IF($R515&gt;0,"Fill in all required fields",
IF($I515&lt;40,"CLO not suitable for this sheet. Please check BN&lt;40 sheet",
IF($I515&gt;100,"CLO not suitable for this sheet. Please check BN &gt;100 sheet",
IF(ISERROR(VLOOKUP(Q515,'admin BN40-100'!J$6:M$89,4,FALSE)),"",VLOOKUP(Q515,'admin BN40-100'!J$6:M$89,4,FALSE)))))</f>
        <v>Fill in all required fields</v>
      </c>
    </row>
    <row r="516" spans="2:19" ht="15">
      <c r="B516" s="10">
        <v>511</v>
      </c>
      <c r="C516" s="41"/>
      <c r="D516" s="42"/>
      <c r="E516" s="42"/>
      <c r="F516" s="42"/>
      <c r="G516" s="42"/>
      <c r="H516" s="42"/>
      <c r="I516" s="42"/>
      <c r="J516" s="42"/>
      <c r="K516" s="42"/>
      <c r="L516" s="42"/>
      <c r="M516" s="11" t="str">
        <f>(IF(F516&gt;'admin BN40-100'!$C$41,'admin BN40-100'!$B$41,(IF(F516&gt;'admin BN40-100'!$C$40,'admin BN40-100'!$B$40,(IF(F516&gt;'admin BN40-100'!$C$39,'admin BN40-100'!$B$39,(IF(F516&gt;'admin BN40-100'!$C$38,'admin BN40-100'!$B$38,(IF(F516&gt;'admin BN40-100'!$C$37,'admin BN40-100'!$B$37,(IF(F516&gt;'admin BN40-100'!$C$36,'admin BN40-100'!$B$36,(IF(F516&gt;'admin BN40-100'!$C$35,'admin BN40-100'!$B$35,(IF(F516&gt;'admin BN40-100'!$C$34,'admin BN40-100'!$B$34,(IF(F516&gt;'admin BN40-100'!$C$33,'admin BN40-100'!$B$33,(IF(F516&gt;'admin BN40-100'!$C$32,'admin BN40-100'!$B$32,(IF(F516&gt;'admin BN40-100'!$C$31,'admin BN40-100'!$B$31,(IF(F516&gt;'admin BN40-100'!$C$30,'admin BN40-100'!$B$30,(IF(F516&gt;'admin BN40-100'!$C$29,'admin BN40-100'!$B$29,IF(F516="","",'admin BN40-100'!$B$28)))))))))))))))))))))))))))</f>
        <v/>
      </c>
      <c r="N516" s="12" t="str">
        <f>IF(ISBLANK(K516),"",IF(K516&gt;'admin BN40-100'!$D$6,"Trouble",IF(K516&gt;'admin BN40-100'!$E$6,"Safe",IF(K516&gt;'admin BN40-100'!$F$6,"Alert",IF(K516&gt;='admin BN40-100'!$G$6,"Danger","")))))</f>
        <v/>
      </c>
      <c r="O516" s="13" t="str">
        <f>IF(ISBLANK(L516),"",IF(L516&gt;'admin BN40-100'!$G$7,"Danger",IF(L516&gt;'admin BN40-100'!$F$7,"Alert",IF(L516&gt;='admin BN40-100'!$E$7,"Safe",""))))</f>
        <v/>
      </c>
      <c r="P516" s="14" t="str">
        <f>(IF(G516&gt;'admin BN40-100'!$C$23,'admin BN40-100'!$B$23,(IF(G516&gt;'admin BN40-100'!$C$22,'admin BN40-100'!$B$22,(IF(G516&gt;'admin BN40-100'!$C$21,'admin BN40-100'!$B$21,(IF(G516&gt;'admin BN40-100'!$C$20,'admin BN40-100'!$B$20,IF(G516&gt;'admin BN40-100'!$C$19,'admin BN40-100'!$B$19,"")))))))))</f>
        <v/>
      </c>
      <c r="Q516" s="14" t="str">
        <f t="shared" si="14"/>
        <v/>
      </c>
      <c r="R516" s="14">
        <f t="shared" si="15"/>
        <v>5</v>
      </c>
      <c r="S516" s="15" t="str">
        <f xml:space="preserve">
IF($R516&gt;0,"Fill in all required fields",
IF($I516&lt;40,"CLO not suitable for this sheet. Please check BN&lt;40 sheet",
IF($I516&gt;100,"CLO not suitable for this sheet. Please check BN &gt;100 sheet",
IF(ISERROR(VLOOKUP(Q516,'admin BN40-100'!J$6:M$89,4,FALSE)),"",VLOOKUP(Q516,'admin BN40-100'!J$6:M$89,4,FALSE)))))</f>
        <v>Fill in all required fields</v>
      </c>
    </row>
    <row r="517" spans="2:19" ht="15">
      <c r="B517" s="10">
        <v>512</v>
      </c>
      <c r="C517" s="41"/>
      <c r="D517" s="42"/>
      <c r="E517" s="42"/>
      <c r="F517" s="42"/>
      <c r="G517" s="42"/>
      <c r="H517" s="42"/>
      <c r="I517" s="42"/>
      <c r="J517" s="42"/>
      <c r="K517" s="42"/>
      <c r="L517" s="42"/>
      <c r="M517" s="11" t="str">
        <f>(IF(F517&gt;'admin BN40-100'!$C$41,'admin BN40-100'!$B$41,(IF(F517&gt;'admin BN40-100'!$C$40,'admin BN40-100'!$B$40,(IF(F517&gt;'admin BN40-100'!$C$39,'admin BN40-100'!$B$39,(IF(F517&gt;'admin BN40-100'!$C$38,'admin BN40-100'!$B$38,(IF(F517&gt;'admin BN40-100'!$C$37,'admin BN40-100'!$B$37,(IF(F517&gt;'admin BN40-100'!$C$36,'admin BN40-100'!$B$36,(IF(F517&gt;'admin BN40-100'!$C$35,'admin BN40-100'!$B$35,(IF(F517&gt;'admin BN40-100'!$C$34,'admin BN40-100'!$B$34,(IF(F517&gt;'admin BN40-100'!$C$33,'admin BN40-100'!$B$33,(IF(F517&gt;'admin BN40-100'!$C$32,'admin BN40-100'!$B$32,(IF(F517&gt;'admin BN40-100'!$C$31,'admin BN40-100'!$B$31,(IF(F517&gt;'admin BN40-100'!$C$30,'admin BN40-100'!$B$30,(IF(F517&gt;'admin BN40-100'!$C$29,'admin BN40-100'!$B$29,IF(F517="","",'admin BN40-100'!$B$28)))))))))))))))))))))))))))</f>
        <v/>
      </c>
      <c r="N517" s="12" t="str">
        <f>IF(ISBLANK(K517),"",IF(K517&gt;'admin BN40-100'!$D$6,"Trouble",IF(K517&gt;'admin BN40-100'!$E$6,"Safe",IF(K517&gt;'admin BN40-100'!$F$6,"Alert",IF(K517&gt;='admin BN40-100'!$G$6,"Danger","")))))</f>
        <v/>
      </c>
      <c r="O517" s="13" t="str">
        <f>IF(ISBLANK(L517),"",IF(L517&gt;'admin BN40-100'!$G$7,"Danger",IF(L517&gt;'admin BN40-100'!$F$7,"Alert",IF(L517&gt;='admin BN40-100'!$E$7,"Safe",""))))</f>
        <v/>
      </c>
      <c r="P517" s="14" t="str">
        <f>(IF(G517&gt;'admin BN40-100'!$C$23,'admin BN40-100'!$B$23,(IF(G517&gt;'admin BN40-100'!$C$22,'admin BN40-100'!$B$22,(IF(G517&gt;'admin BN40-100'!$C$21,'admin BN40-100'!$B$21,(IF(G517&gt;'admin BN40-100'!$C$20,'admin BN40-100'!$B$20,IF(G517&gt;'admin BN40-100'!$C$19,'admin BN40-100'!$B$19,"")))))))))</f>
        <v/>
      </c>
      <c r="Q517" s="14" t="str">
        <f t="shared" si="14"/>
        <v/>
      </c>
      <c r="R517" s="14">
        <f t="shared" si="15"/>
        <v>5</v>
      </c>
      <c r="S517" s="15" t="str">
        <f xml:space="preserve">
IF($R517&gt;0,"Fill in all required fields",
IF($I517&lt;40,"CLO not suitable for this sheet. Please check BN&lt;40 sheet",
IF($I517&gt;100,"CLO not suitable for this sheet. Please check BN &gt;100 sheet",
IF(ISERROR(VLOOKUP(Q517,'admin BN40-100'!J$6:M$89,4,FALSE)),"",VLOOKUP(Q517,'admin BN40-100'!J$6:M$89,4,FALSE)))))</f>
        <v>Fill in all required fields</v>
      </c>
    </row>
    <row r="518" spans="2:19" ht="15">
      <c r="B518" s="10">
        <v>513</v>
      </c>
      <c r="C518" s="41"/>
      <c r="D518" s="42"/>
      <c r="E518" s="42"/>
      <c r="F518" s="42"/>
      <c r="G518" s="42"/>
      <c r="H518" s="42"/>
      <c r="I518" s="42"/>
      <c r="J518" s="42"/>
      <c r="K518" s="42"/>
      <c r="L518" s="42"/>
      <c r="M518" s="11" t="str">
        <f>(IF(F518&gt;'admin BN40-100'!$C$41,'admin BN40-100'!$B$41,(IF(F518&gt;'admin BN40-100'!$C$40,'admin BN40-100'!$B$40,(IF(F518&gt;'admin BN40-100'!$C$39,'admin BN40-100'!$B$39,(IF(F518&gt;'admin BN40-100'!$C$38,'admin BN40-100'!$B$38,(IF(F518&gt;'admin BN40-100'!$C$37,'admin BN40-100'!$B$37,(IF(F518&gt;'admin BN40-100'!$C$36,'admin BN40-100'!$B$36,(IF(F518&gt;'admin BN40-100'!$C$35,'admin BN40-100'!$B$35,(IF(F518&gt;'admin BN40-100'!$C$34,'admin BN40-100'!$B$34,(IF(F518&gt;'admin BN40-100'!$C$33,'admin BN40-100'!$B$33,(IF(F518&gt;'admin BN40-100'!$C$32,'admin BN40-100'!$B$32,(IF(F518&gt;'admin BN40-100'!$C$31,'admin BN40-100'!$B$31,(IF(F518&gt;'admin BN40-100'!$C$30,'admin BN40-100'!$B$30,(IF(F518&gt;'admin BN40-100'!$C$29,'admin BN40-100'!$B$29,IF(F518="","",'admin BN40-100'!$B$28)))))))))))))))))))))))))))</f>
        <v/>
      </c>
      <c r="N518" s="12" t="str">
        <f>IF(ISBLANK(K518),"",IF(K518&gt;'admin BN40-100'!$D$6,"Trouble",IF(K518&gt;'admin BN40-100'!$E$6,"Safe",IF(K518&gt;'admin BN40-100'!$F$6,"Alert",IF(K518&gt;='admin BN40-100'!$G$6,"Danger","")))))</f>
        <v/>
      </c>
      <c r="O518" s="13" t="str">
        <f>IF(ISBLANK(L518),"",IF(L518&gt;'admin BN40-100'!$G$7,"Danger",IF(L518&gt;'admin BN40-100'!$F$7,"Alert",IF(L518&gt;='admin BN40-100'!$E$7,"Safe",""))))</f>
        <v/>
      </c>
      <c r="P518" s="14" t="str">
        <f>(IF(G518&gt;'admin BN40-100'!$C$23,'admin BN40-100'!$B$23,(IF(G518&gt;'admin BN40-100'!$C$22,'admin BN40-100'!$B$22,(IF(G518&gt;'admin BN40-100'!$C$21,'admin BN40-100'!$B$21,(IF(G518&gt;'admin BN40-100'!$C$20,'admin BN40-100'!$B$20,IF(G518&gt;'admin BN40-100'!$C$19,'admin BN40-100'!$B$19,"")))))))))</f>
        <v/>
      </c>
      <c r="Q518" s="14" t="str">
        <f t="shared" si="14"/>
        <v/>
      </c>
      <c r="R518" s="14">
        <f t="shared" si="15"/>
        <v>5</v>
      </c>
      <c r="S518" s="15" t="str">
        <f xml:space="preserve">
IF($R518&gt;0,"Fill in all required fields",
IF($I518&lt;40,"CLO not suitable for this sheet. Please check BN&lt;40 sheet",
IF($I518&gt;100,"CLO not suitable for this sheet. Please check BN &gt;100 sheet",
IF(ISERROR(VLOOKUP(Q518,'admin BN40-100'!J$6:M$89,4,FALSE)),"",VLOOKUP(Q518,'admin BN40-100'!J$6:M$89,4,FALSE)))))</f>
        <v>Fill in all required fields</v>
      </c>
    </row>
    <row r="519" spans="2:19" ht="15">
      <c r="B519" s="10">
        <v>514</v>
      </c>
      <c r="C519" s="41"/>
      <c r="D519" s="42"/>
      <c r="E519" s="42"/>
      <c r="F519" s="42"/>
      <c r="G519" s="42"/>
      <c r="H519" s="42"/>
      <c r="I519" s="42"/>
      <c r="J519" s="42"/>
      <c r="K519" s="42"/>
      <c r="L519" s="42"/>
      <c r="M519" s="11" t="str">
        <f>(IF(F519&gt;'admin BN40-100'!$C$41,'admin BN40-100'!$B$41,(IF(F519&gt;'admin BN40-100'!$C$40,'admin BN40-100'!$B$40,(IF(F519&gt;'admin BN40-100'!$C$39,'admin BN40-100'!$B$39,(IF(F519&gt;'admin BN40-100'!$C$38,'admin BN40-100'!$B$38,(IF(F519&gt;'admin BN40-100'!$C$37,'admin BN40-100'!$B$37,(IF(F519&gt;'admin BN40-100'!$C$36,'admin BN40-100'!$B$36,(IF(F519&gt;'admin BN40-100'!$C$35,'admin BN40-100'!$B$35,(IF(F519&gt;'admin BN40-100'!$C$34,'admin BN40-100'!$B$34,(IF(F519&gt;'admin BN40-100'!$C$33,'admin BN40-100'!$B$33,(IF(F519&gt;'admin BN40-100'!$C$32,'admin BN40-100'!$B$32,(IF(F519&gt;'admin BN40-100'!$C$31,'admin BN40-100'!$B$31,(IF(F519&gt;'admin BN40-100'!$C$30,'admin BN40-100'!$B$30,(IF(F519&gt;'admin BN40-100'!$C$29,'admin BN40-100'!$B$29,IF(F519="","",'admin BN40-100'!$B$28)))))))))))))))))))))))))))</f>
        <v/>
      </c>
      <c r="N519" s="12" t="str">
        <f>IF(ISBLANK(K519),"",IF(K519&gt;'admin BN40-100'!$D$6,"Trouble",IF(K519&gt;'admin BN40-100'!$E$6,"Safe",IF(K519&gt;'admin BN40-100'!$F$6,"Alert",IF(K519&gt;='admin BN40-100'!$G$6,"Danger","")))))</f>
        <v/>
      </c>
      <c r="O519" s="13" t="str">
        <f>IF(ISBLANK(L519),"",IF(L519&gt;'admin BN40-100'!$G$7,"Danger",IF(L519&gt;'admin BN40-100'!$F$7,"Alert",IF(L519&gt;='admin BN40-100'!$E$7,"Safe",""))))</f>
        <v/>
      </c>
      <c r="P519" s="14" t="str">
        <f>(IF(G519&gt;'admin BN40-100'!$C$23,'admin BN40-100'!$B$23,(IF(G519&gt;'admin BN40-100'!$C$22,'admin BN40-100'!$B$22,(IF(G519&gt;'admin BN40-100'!$C$21,'admin BN40-100'!$B$21,(IF(G519&gt;'admin BN40-100'!$C$20,'admin BN40-100'!$B$20,IF(G519&gt;'admin BN40-100'!$C$19,'admin BN40-100'!$B$19,"")))))))))</f>
        <v/>
      </c>
      <c r="Q519" s="14" t="str">
        <f t="shared" ref="Q519:Q582" si="16">N519&amp;O519&amp;P519</f>
        <v/>
      </c>
      <c r="R519" s="14">
        <f t="shared" ref="R519:R582" si="17">SUM(
COUNTIF($F519,""),
COUNTIF($G519,""),
COUNTIF($I519,""),
COUNTIF($K519,""),
COUNTIF($L519,""))</f>
        <v>5</v>
      </c>
      <c r="S519" s="15" t="str">
        <f xml:space="preserve">
IF($R519&gt;0,"Fill in all required fields",
IF($I519&lt;40,"CLO not suitable for this sheet. Please check BN&lt;40 sheet",
IF($I519&gt;100,"CLO not suitable for this sheet. Please check BN &gt;100 sheet",
IF(ISERROR(VLOOKUP(Q519,'admin BN40-100'!J$6:M$89,4,FALSE)),"",VLOOKUP(Q519,'admin BN40-100'!J$6:M$89,4,FALSE)))))</f>
        <v>Fill in all required fields</v>
      </c>
    </row>
    <row r="520" spans="2:19" ht="15">
      <c r="B520" s="10">
        <v>515</v>
      </c>
      <c r="C520" s="41"/>
      <c r="D520" s="42"/>
      <c r="E520" s="42"/>
      <c r="F520" s="42"/>
      <c r="G520" s="42"/>
      <c r="H520" s="42"/>
      <c r="I520" s="42"/>
      <c r="J520" s="42"/>
      <c r="K520" s="42"/>
      <c r="L520" s="42"/>
      <c r="M520" s="11" t="str">
        <f>(IF(F520&gt;'admin BN40-100'!$C$41,'admin BN40-100'!$B$41,(IF(F520&gt;'admin BN40-100'!$C$40,'admin BN40-100'!$B$40,(IF(F520&gt;'admin BN40-100'!$C$39,'admin BN40-100'!$B$39,(IF(F520&gt;'admin BN40-100'!$C$38,'admin BN40-100'!$B$38,(IF(F520&gt;'admin BN40-100'!$C$37,'admin BN40-100'!$B$37,(IF(F520&gt;'admin BN40-100'!$C$36,'admin BN40-100'!$B$36,(IF(F520&gt;'admin BN40-100'!$C$35,'admin BN40-100'!$B$35,(IF(F520&gt;'admin BN40-100'!$C$34,'admin BN40-100'!$B$34,(IF(F520&gt;'admin BN40-100'!$C$33,'admin BN40-100'!$B$33,(IF(F520&gt;'admin BN40-100'!$C$32,'admin BN40-100'!$B$32,(IF(F520&gt;'admin BN40-100'!$C$31,'admin BN40-100'!$B$31,(IF(F520&gt;'admin BN40-100'!$C$30,'admin BN40-100'!$B$30,(IF(F520&gt;'admin BN40-100'!$C$29,'admin BN40-100'!$B$29,IF(F520="","",'admin BN40-100'!$B$28)))))))))))))))))))))))))))</f>
        <v/>
      </c>
      <c r="N520" s="12" t="str">
        <f>IF(ISBLANK(K520),"",IF(K520&gt;'admin BN40-100'!$D$6,"Trouble",IF(K520&gt;'admin BN40-100'!$E$6,"Safe",IF(K520&gt;'admin BN40-100'!$F$6,"Alert",IF(K520&gt;='admin BN40-100'!$G$6,"Danger","")))))</f>
        <v/>
      </c>
      <c r="O520" s="13" t="str">
        <f>IF(ISBLANK(L520),"",IF(L520&gt;'admin BN40-100'!$G$7,"Danger",IF(L520&gt;'admin BN40-100'!$F$7,"Alert",IF(L520&gt;='admin BN40-100'!$E$7,"Safe",""))))</f>
        <v/>
      </c>
      <c r="P520" s="14" t="str">
        <f>(IF(G520&gt;'admin BN40-100'!$C$23,'admin BN40-100'!$B$23,(IF(G520&gt;'admin BN40-100'!$C$22,'admin BN40-100'!$B$22,(IF(G520&gt;'admin BN40-100'!$C$21,'admin BN40-100'!$B$21,(IF(G520&gt;'admin BN40-100'!$C$20,'admin BN40-100'!$B$20,IF(G520&gt;'admin BN40-100'!$C$19,'admin BN40-100'!$B$19,"")))))))))</f>
        <v/>
      </c>
      <c r="Q520" s="14" t="str">
        <f t="shared" si="16"/>
        <v/>
      </c>
      <c r="R520" s="14">
        <f t="shared" si="17"/>
        <v>5</v>
      </c>
      <c r="S520" s="15" t="str">
        <f xml:space="preserve">
IF($R520&gt;0,"Fill in all required fields",
IF($I520&lt;40,"CLO not suitable for this sheet. Please check BN&lt;40 sheet",
IF($I520&gt;100,"CLO not suitable for this sheet. Please check BN &gt;100 sheet",
IF(ISERROR(VLOOKUP(Q520,'admin BN40-100'!J$6:M$89,4,FALSE)),"",VLOOKUP(Q520,'admin BN40-100'!J$6:M$89,4,FALSE)))))</f>
        <v>Fill in all required fields</v>
      </c>
    </row>
    <row r="521" spans="2:19" ht="15">
      <c r="B521" s="10">
        <v>516</v>
      </c>
      <c r="C521" s="41"/>
      <c r="D521" s="42"/>
      <c r="E521" s="42"/>
      <c r="F521" s="42"/>
      <c r="G521" s="42"/>
      <c r="H521" s="42"/>
      <c r="I521" s="42"/>
      <c r="J521" s="42"/>
      <c r="K521" s="42"/>
      <c r="L521" s="42"/>
      <c r="M521" s="11" t="str">
        <f>(IF(F521&gt;'admin BN40-100'!$C$41,'admin BN40-100'!$B$41,(IF(F521&gt;'admin BN40-100'!$C$40,'admin BN40-100'!$B$40,(IF(F521&gt;'admin BN40-100'!$C$39,'admin BN40-100'!$B$39,(IF(F521&gt;'admin BN40-100'!$C$38,'admin BN40-100'!$B$38,(IF(F521&gt;'admin BN40-100'!$C$37,'admin BN40-100'!$B$37,(IF(F521&gt;'admin BN40-100'!$C$36,'admin BN40-100'!$B$36,(IF(F521&gt;'admin BN40-100'!$C$35,'admin BN40-100'!$B$35,(IF(F521&gt;'admin BN40-100'!$C$34,'admin BN40-100'!$B$34,(IF(F521&gt;'admin BN40-100'!$C$33,'admin BN40-100'!$B$33,(IF(F521&gt;'admin BN40-100'!$C$32,'admin BN40-100'!$B$32,(IF(F521&gt;'admin BN40-100'!$C$31,'admin BN40-100'!$B$31,(IF(F521&gt;'admin BN40-100'!$C$30,'admin BN40-100'!$B$30,(IF(F521&gt;'admin BN40-100'!$C$29,'admin BN40-100'!$B$29,IF(F521="","",'admin BN40-100'!$B$28)))))))))))))))))))))))))))</f>
        <v/>
      </c>
      <c r="N521" s="12" t="str">
        <f>IF(ISBLANK(K521),"",IF(K521&gt;'admin BN40-100'!$D$6,"Trouble",IF(K521&gt;'admin BN40-100'!$E$6,"Safe",IF(K521&gt;'admin BN40-100'!$F$6,"Alert",IF(K521&gt;='admin BN40-100'!$G$6,"Danger","")))))</f>
        <v/>
      </c>
      <c r="O521" s="13" t="str">
        <f>IF(ISBLANK(L521),"",IF(L521&gt;'admin BN40-100'!$G$7,"Danger",IF(L521&gt;'admin BN40-100'!$F$7,"Alert",IF(L521&gt;='admin BN40-100'!$E$7,"Safe",""))))</f>
        <v/>
      </c>
      <c r="P521" s="14" t="str">
        <f>(IF(G521&gt;'admin BN40-100'!$C$23,'admin BN40-100'!$B$23,(IF(G521&gt;'admin BN40-100'!$C$22,'admin BN40-100'!$B$22,(IF(G521&gt;'admin BN40-100'!$C$21,'admin BN40-100'!$B$21,(IF(G521&gt;'admin BN40-100'!$C$20,'admin BN40-100'!$B$20,IF(G521&gt;'admin BN40-100'!$C$19,'admin BN40-100'!$B$19,"")))))))))</f>
        <v/>
      </c>
      <c r="Q521" s="14" t="str">
        <f t="shared" si="16"/>
        <v/>
      </c>
      <c r="R521" s="14">
        <f t="shared" si="17"/>
        <v>5</v>
      </c>
      <c r="S521" s="15" t="str">
        <f xml:space="preserve">
IF($R521&gt;0,"Fill in all required fields",
IF($I521&lt;40,"CLO not suitable for this sheet. Please check BN&lt;40 sheet",
IF($I521&gt;100,"CLO not suitable for this sheet. Please check BN &gt;100 sheet",
IF(ISERROR(VLOOKUP(Q521,'admin BN40-100'!J$6:M$89,4,FALSE)),"",VLOOKUP(Q521,'admin BN40-100'!J$6:M$89,4,FALSE)))))</f>
        <v>Fill in all required fields</v>
      </c>
    </row>
    <row r="522" spans="2:19" ht="15">
      <c r="B522" s="10">
        <v>517</v>
      </c>
      <c r="C522" s="41"/>
      <c r="D522" s="42"/>
      <c r="E522" s="42"/>
      <c r="F522" s="42"/>
      <c r="G522" s="42"/>
      <c r="H522" s="42"/>
      <c r="I522" s="42"/>
      <c r="J522" s="42"/>
      <c r="K522" s="42"/>
      <c r="L522" s="42"/>
      <c r="M522" s="11" t="str">
        <f>(IF(F522&gt;'admin BN40-100'!$C$41,'admin BN40-100'!$B$41,(IF(F522&gt;'admin BN40-100'!$C$40,'admin BN40-100'!$B$40,(IF(F522&gt;'admin BN40-100'!$C$39,'admin BN40-100'!$B$39,(IF(F522&gt;'admin BN40-100'!$C$38,'admin BN40-100'!$B$38,(IF(F522&gt;'admin BN40-100'!$C$37,'admin BN40-100'!$B$37,(IF(F522&gt;'admin BN40-100'!$C$36,'admin BN40-100'!$B$36,(IF(F522&gt;'admin BN40-100'!$C$35,'admin BN40-100'!$B$35,(IF(F522&gt;'admin BN40-100'!$C$34,'admin BN40-100'!$B$34,(IF(F522&gt;'admin BN40-100'!$C$33,'admin BN40-100'!$B$33,(IF(F522&gt;'admin BN40-100'!$C$32,'admin BN40-100'!$B$32,(IF(F522&gt;'admin BN40-100'!$C$31,'admin BN40-100'!$B$31,(IF(F522&gt;'admin BN40-100'!$C$30,'admin BN40-100'!$B$30,(IF(F522&gt;'admin BN40-100'!$C$29,'admin BN40-100'!$B$29,IF(F522="","",'admin BN40-100'!$B$28)))))))))))))))))))))))))))</f>
        <v/>
      </c>
      <c r="N522" s="12" t="str">
        <f>IF(ISBLANK(K522),"",IF(K522&gt;'admin BN40-100'!$D$6,"Trouble",IF(K522&gt;'admin BN40-100'!$E$6,"Safe",IF(K522&gt;'admin BN40-100'!$F$6,"Alert",IF(K522&gt;='admin BN40-100'!$G$6,"Danger","")))))</f>
        <v/>
      </c>
      <c r="O522" s="13" t="str">
        <f>IF(ISBLANK(L522),"",IF(L522&gt;'admin BN40-100'!$G$7,"Danger",IF(L522&gt;'admin BN40-100'!$F$7,"Alert",IF(L522&gt;='admin BN40-100'!$E$7,"Safe",""))))</f>
        <v/>
      </c>
      <c r="P522" s="14" t="str">
        <f>(IF(G522&gt;'admin BN40-100'!$C$23,'admin BN40-100'!$B$23,(IF(G522&gt;'admin BN40-100'!$C$22,'admin BN40-100'!$B$22,(IF(G522&gt;'admin BN40-100'!$C$21,'admin BN40-100'!$B$21,(IF(G522&gt;'admin BN40-100'!$C$20,'admin BN40-100'!$B$20,IF(G522&gt;'admin BN40-100'!$C$19,'admin BN40-100'!$B$19,"")))))))))</f>
        <v/>
      </c>
      <c r="Q522" s="14" t="str">
        <f t="shared" si="16"/>
        <v/>
      </c>
      <c r="R522" s="14">
        <f t="shared" si="17"/>
        <v>5</v>
      </c>
      <c r="S522" s="15" t="str">
        <f xml:space="preserve">
IF($R522&gt;0,"Fill in all required fields",
IF($I522&lt;40,"CLO not suitable for this sheet. Please check BN&lt;40 sheet",
IF($I522&gt;100,"CLO not suitable for this sheet. Please check BN &gt;100 sheet",
IF(ISERROR(VLOOKUP(Q522,'admin BN40-100'!J$6:M$89,4,FALSE)),"",VLOOKUP(Q522,'admin BN40-100'!J$6:M$89,4,FALSE)))))</f>
        <v>Fill in all required fields</v>
      </c>
    </row>
    <row r="523" spans="2:19" ht="15">
      <c r="B523" s="10">
        <v>518</v>
      </c>
      <c r="C523" s="41"/>
      <c r="D523" s="42"/>
      <c r="E523" s="42"/>
      <c r="F523" s="42"/>
      <c r="G523" s="42"/>
      <c r="H523" s="42"/>
      <c r="I523" s="42"/>
      <c r="J523" s="42"/>
      <c r="K523" s="42"/>
      <c r="L523" s="42"/>
      <c r="M523" s="11" t="str">
        <f>(IF(F523&gt;'admin BN40-100'!$C$41,'admin BN40-100'!$B$41,(IF(F523&gt;'admin BN40-100'!$C$40,'admin BN40-100'!$B$40,(IF(F523&gt;'admin BN40-100'!$C$39,'admin BN40-100'!$B$39,(IF(F523&gt;'admin BN40-100'!$C$38,'admin BN40-100'!$B$38,(IF(F523&gt;'admin BN40-100'!$C$37,'admin BN40-100'!$B$37,(IF(F523&gt;'admin BN40-100'!$C$36,'admin BN40-100'!$B$36,(IF(F523&gt;'admin BN40-100'!$C$35,'admin BN40-100'!$B$35,(IF(F523&gt;'admin BN40-100'!$C$34,'admin BN40-100'!$B$34,(IF(F523&gt;'admin BN40-100'!$C$33,'admin BN40-100'!$B$33,(IF(F523&gt;'admin BN40-100'!$C$32,'admin BN40-100'!$B$32,(IF(F523&gt;'admin BN40-100'!$C$31,'admin BN40-100'!$B$31,(IF(F523&gt;'admin BN40-100'!$C$30,'admin BN40-100'!$B$30,(IF(F523&gt;'admin BN40-100'!$C$29,'admin BN40-100'!$B$29,IF(F523="","",'admin BN40-100'!$B$28)))))))))))))))))))))))))))</f>
        <v/>
      </c>
      <c r="N523" s="12" t="str">
        <f>IF(ISBLANK(K523),"",IF(K523&gt;'admin BN40-100'!$D$6,"Trouble",IF(K523&gt;'admin BN40-100'!$E$6,"Safe",IF(K523&gt;'admin BN40-100'!$F$6,"Alert",IF(K523&gt;='admin BN40-100'!$G$6,"Danger","")))))</f>
        <v/>
      </c>
      <c r="O523" s="13" t="str">
        <f>IF(ISBLANK(L523),"",IF(L523&gt;'admin BN40-100'!$G$7,"Danger",IF(L523&gt;'admin BN40-100'!$F$7,"Alert",IF(L523&gt;='admin BN40-100'!$E$7,"Safe",""))))</f>
        <v/>
      </c>
      <c r="P523" s="14" t="str">
        <f>(IF(G523&gt;'admin BN40-100'!$C$23,'admin BN40-100'!$B$23,(IF(G523&gt;'admin BN40-100'!$C$22,'admin BN40-100'!$B$22,(IF(G523&gt;'admin BN40-100'!$C$21,'admin BN40-100'!$B$21,(IF(G523&gt;'admin BN40-100'!$C$20,'admin BN40-100'!$B$20,IF(G523&gt;'admin BN40-100'!$C$19,'admin BN40-100'!$B$19,"")))))))))</f>
        <v/>
      </c>
      <c r="Q523" s="14" t="str">
        <f t="shared" si="16"/>
        <v/>
      </c>
      <c r="R523" s="14">
        <f t="shared" si="17"/>
        <v>5</v>
      </c>
      <c r="S523" s="15" t="str">
        <f xml:space="preserve">
IF($R523&gt;0,"Fill in all required fields",
IF($I523&lt;40,"CLO not suitable for this sheet. Please check BN&lt;40 sheet",
IF($I523&gt;100,"CLO not suitable for this sheet. Please check BN &gt;100 sheet",
IF(ISERROR(VLOOKUP(Q523,'admin BN40-100'!J$6:M$89,4,FALSE)),"",VLOOKUP(Q523,'admin BN40-100'!J$6:M$89,4,FALSE)))))</f>
        <v>Fill in all required fields</v>
      </c>
    </row>
    <row r="524" spans="2:19" ht="15">
      <c r="B524" s="10">
        <v>519</v>
      </c>
      <c r="C524" s="41"/>
      <c r="D524" s="42"/>
      <c r="E524" s="42"/>
      <c r="F524" s="42"/>
      <c r="G524" s="42"/>
      <c r="H524" s="42"/>
      <c r="I524" s="42"/>
      <c r="J524" s="42"/>
      <c r="K524" s="42"/>
      <c r="L524" s="42"/>
      <c r="M524" s="11" t="str">
        <f>(IF(F524&gt;'admin BN40-100'!$C$41,'admin BN40-100'!$B$41,(IF(F524&gt;'admin BN40-100'!$C$40,'admin BN40-100'!$B$40,(IF(F524&gt;'admin BN40-100'!$C$39,'admin BN40-100'!$B$39,(IF(F524&gt;'admin BN40-100'!$C$38,'admin BN40-100'!$B$38,(IF(F524&gt;'admin BN40-100'!$C$37,'admin BN40-100'!$B$37,(IF(F524&gt;'admin BN40-100'!$C$36,'admin BN40-100'!$B$36,(IF(F524&gt;'admin BN40-100'!$C$35,'admin BN40-100'!$B$35,(IF(F524&gt;'admin BN40-100'!$C$34,'admin BN40-100'!$B$34,(IF(F524&gt;'admin BN40-100'!$C$33,'admin BN40-100'!$B$33,(IF(F524&gt;'admin BN40-100'!$C$32,'admin BN40-100'!$B$32,(IF(F524&gt;'admin BN40-100'!$C$31,'admin BN40-100'!$B$31,(IF(F524&gt;'admin BN40-100'!$C$30,'admin BN40-100'!$B$30,(IF(F524&gt;'admin BN40-100'!$C$29,'admin BN40-100'!$B$29,IF(F524="","",'admin BN40-100'!$B$28)))))))))))))))))))))))))))</f>
        <v/>
      </c>
      <c r="N524" s="12" t="str">
        <f>IF(ISBLANK(K524),"",IF(K524&gt;'admin BN40-100'!$D$6,"Trouble",IF(K524&gt;'admin BN40-100'!$E$6,"Safe",IF(K524&gt;'admin BN40-100'!$F$6,"Alert",IF(K524&gt;='admin BN40-100'!$G$6,"Danger","")))))</f>
        <v/>
      </c>
      <c r="O524" s="13" t="str">
        <f>IF(ISBLANK(L524),"",IF(L524&gt;'admin BN40-100'!$G$7,"Danger",IF(L524&gt;'admin BN40-100'!$F$7,"Alert",IF(L524&gt;='admin BN40-100'!$E$7,"Safe",""))))</f>
        <v/>
      </c>
      <c r="P524" s="14" t="str">
        <f>(IF(G524&gt;'admin BN40-100'!$C$23,'admin BN40-100'!$B$23,(IF(G524&gt;'admin BN40-100'!$C$22,'admin BN40-100'!$B$22,(IF(G524&gt;'admin BN40-100'!$C$21,'admin BN40-100'!$B$21,(IF(G524&gt;'admin BN40-100'!$C$20,'admin BN40-100'!$B$20,IF(G524&gt;'admin BN40-100'!$C$19,'admin BN40-100'!$B$19,"")))))))))</f>
        <v/>
      </c>
      <c r="Q524" s="14" t="str">
        <f t="shared" si="16"/>
        <v/>
      </c>
      <c r="R524" s="14">
        <f t="shared" si="17"/>
        <v>5</v>
      </c>
      <c r="S524" s="15" t="str">
        <f xml:space="preserve">
IF($R524&gt;0,"Fill in all required fields",
IF($I524&lt;40,"CLO not suitable for this sheet. Please check BN&lt;40 sheet",
IF($I524&gt;100,"CLO not suitable for this sheet. Please check BN &gt;100 sheet",
IF(ISERROR(VLOOKUP(Q524,'admin BN40-100'!J$6:M$89,4,FALSE)),"",VLOOKUP(Q524,'admin BN40-100'!J$6:M$89,4,FALSE)))))</f>
        <v>Fill in all required fields</v>
      </c>
    </row>
    <row r="525" spans="2:19" ht="15">
      <c r="B525" s="10">
        <v>520</v>
      </c>
      <c r="C525" s="41"/>
      <c r="D525" s="42"/>
      <c r="E525" s="42"/>
      <c r="F525" s="42"/>
      <c r="G525" s="42"/>
      <c r="H525" s="42"/>
      <c r="I525" s="42"/>
      <c r="J525" s="42"/>
      <c r="K525" s="42"/>
      <c r="L525" s="42"/>
      <c r="M525" s="11" t="str">
        <f>(IF(F525&gt;'admin BN40-100'!$C$41,'admin BN40-100'!$B$41,(IF(F525&gt;'admin BN40-100'!$C$40,'admin BN40-100'!$B$40,(IF(F525&gt;'admin BN40-100'!$C$39,'admin BN40-100'!$B$39,(IF(F525&gt;'admin BN40-100'!$C$38,'admin BN40-100'!$B$38,(IF(F525&gt;'admin BN40-100'!$C$37,'admin BN40-100'!$B$37,(IF(F525&gt;'admin BN40-100'!$C$36,'admin BN40-100'!$B$36,(IF(F525&gt;'admin BN40-100'!$C$35,'admin BN40-100'!$B$35,(IF(F525&gt;'admin BN40-100'!$C$34,'admin BN40-100'!$B$34,(IF(F525&gt;'admin BN40-100'!$C$33,'admin BN40-100'!$B$33,(IF(F525&gt;'admin BN40-100'!$C$32,'admin BN40-100'!$B$32,(IF(F525&gt;'admin BN40-100'!$C$31,'admin BN40-100'!$B$31,(IF(F525&gt;'admin BN40-100'!$C$30,'admin BN40-100'!$B$30,(IF(F525&gt;'admin BN40-100'!$C$29,'admin BN40-100'!$B$29,IF(F525="","",'admin BN40-100'!$B$28)))))))))))))))))))))))))))</f>
        <v/>
      </c>
      <c r="N525" s="12" t="str">
        <f>IF(ISBLANK(K525),"",IF(K525&gt;'admin BN40-100'!$D$6,"Trouble",IF(K525&gt;'admin BN40-100'!$E$6,"Safe",IF(K525&gt;'admin BN40-100'!$F$6,"Alert",IF(K525&gt;='admin BN40-100'!$G$6,"Danger","")))))</f>
        <v/>
      </c>
      <c r="O525" s="13" t="str">
        <f>IF(ISBLANK(L525),"",IF(L525&gt;'admin BN40-100'!$G$7,"Danger",IF(L525&gt;'admin BN40-100'!$F$7,"Alert",IF(L525&gt;='admin BN40-100'!$E$7,"Safe",""))))</f>
        <v/>
      </c>
      <c r="P525" s="14" t="str">
        <f>(IF(G525&gt;'admin BN40-100'!$C$23,'admin BN40-100'!$B$23,(IF(G525&gt;'admin BN40-100'!$C$22,'admin BN40-100'!$B$22,(IF(G525&gt;'admin BN40-100'!$C$21,'admin BN40-100'!$B$21,(IF(G525&gt;'admin BN40-100'!$C$20,'admin BN40-100'!$B$20,IF(G525&gt;'admin BN40-100'!$C$19,'admin BN40-100'!$B$19,"")))))))))</f>
        <v/>
      </c>
      <c r="Q525" s="14" t="str">
        <f t="shared" si="16"/>
        <v/>
      </c>
      <c r="R525" s="14">
        <f t="shared" si="17"/>
        <v>5</v>
      </c>
      <c r="S525" s="15" t="str">
        <f xml:space="preserve">
IF($R525&gt;0,"Fill in all required fields",
IF($I525&lt;40,"CLO not suitable for this sheet. Please check BN&lt;40 sheet",
IF($I525&gt;100,"CLO not suitable for this sheet. Please check BN &gt;100 sheet",
IF(ISERROR(VLOOKUP(Q525,'admin BN40-100'!J$6:M$89,4,FALSE)),"",VLOOKUP(Q525,'admin BN40-100'!J$6:M$89,4,FALSE)))))</f>
        <v>Fill in all required fields</v>
      </c>
    </row>
    <row r="526" spans="2:19" ht="15">
      <c r="B526" s="10">
        <v>521</v>
      </c>
      <c r="C526" s="41"/>
      <c r="D526" s="42"/>
      <c r="E526" s="42"/>
      <c r="F526" s="42"/>
      <c r="G526" s="42"/>
      <c r="H526" s="42"/>
      <c r="I526" s="42"/>
      <c r="J526" s="42"/>
      <c r="K526" s="42"/>
      <c r="L526" s="42"/>
      <c r="M526" s="11" t="str">
        <f>(IF(F526&gt;'admin BN40-100'!$C$41,'admin BN40-100'!$B$41,(IF(F526&gt;'admin BN40-100'!$C$40,'admin BN40-100'!$B$40,(IF(F526&gt;'admin BN40-100'!$C$39,'admin BN40-100'!$B$39,(IF(F526&gt;'admin BN40-100'!$C$38,'admin BN40-100'!$B$38,(IF(F526&gt;'admin BN40-100'!$C$37,'admin BN40-100'!$B$37,(IF(F526&gt;'admin BN40-100'!$C$36,'admin BN40-100'!$B$36,(IF(F526&gt;'admin BN40-100'!$C$35,'admin BN40-100'!$B$35,(IF(F526&gt;'admin BN40-100'!$C$34,'admin BN40-100'!$B$34,(IF(F526&gt;'admin BN40-100'!$C$33,'admin BN40-100'!$B$33,(IF(F526&gt;'admin BN40-100'!$C$32,'admin BN40-100'!$B$32,(IF(F526&gt;'admin BN40-100'!$C$31,'admin BN40-100'!$B$31,(IF(F526&gt;'admin BN40-100'!$C$30,'admin BN40-100'!$B$30,(IF(F526&gt;'admin BN40-100'!$C$29,'admin BN40-100'!$B$29,IF(F526="","",'admin BN40-100'!$B$28)))))))))))))))))))))))))))</f>
        <v/>
      </c>
      <c r="N526" s="12" t="str">
        <f>IF(ISBLANK(K526),"",IF(K526&gt;'admin BN40-100'!$D$6,"Trouble",IF(K526&gt;'admin BN40-100'!$E$6,"Safe",IF(K526&gt;'admin BN40-100'!$F$6,"Alert",IF(K526&gt;='admin BN40-100'!$G$6,"Danger","")))))</f>
        <v/>
      </c>
      <c r="O526" s="13" t="str">
        <f>IF(ISBLANK(L526),"",IF(L526&gt;'admin BN40-100'!$G$7,"Danger",IF(L526&gt;'admin BN40-100'!$F$7,"Alert",IF(L526&gt;='admin BN40-100'!$E$7,"Safe",""))))</f>
        <v/>
      </c>
      <c r="P526" s="14" t="str">
        <f>(IF(G526&gt;'admin BN40-100'!$C$23,'admin BN40-100'!$B$23,(IF(G526&gt;'admin BN40-100'!$C$22,'admin BN40-100'!$B$22,(IF(G526&gt;'admin BN40-100'!$C$21,'admin BN40-100'!$B$21,(IF(G526&gt;'admin BN40-100'!$C$20,'admin BN40-100'!$B$20,IF(G526&gt;'admin BN40-100'!$C$19,'admin BN40-100'!$B$19,"")))))))))</f>
        <v/>
      </c>
      <c r="Q526" s="14" t="str">
        <f t="shared" si="16"/>
        <v/>
      </c>
      <c r="R526" s="14">
        <f t="shared" si="17"/>
        <v>5</v>
      </c>
      <c r="S526" s="15" t="str">
        <f xml:space="preserve">
IF($R526&gt;0,"Fill in all required fields",
IF($I526&lt;40,"CLO not suitable for this sheet. Please check BN&lt;40 sheet",
IF($I526&gt;100,"CLO not suitable for this sheet. Please check BN &gt;100 sheet",
IF(ISERROR(VLOOKUP(Q526,'admin BN40-100'!J$6:M$89,4,FALSE)),"",VLOOKUP(Q526,'admin BN40-100'!J$6:M$89,4,FALSE)))))</f>
        <v>Fill in all required fields</v>
      </c>
    </row>
    <row r="527" spans="2:19" ht="15">
      <c r="B527" s="10">
        <v>522</v>
      </c>
      <c r="C527" s="41"/>
      <c r="D527" s="42"/>
      <c r="E527" s="42"/>
      <c r="F527" s="42"/>
      <c r="G527" s="42"/>
      <c r="H527" s="42"/>
      <c r="I527" s="42"/>
      <c r="J527" s="42"/>
      <c r="K527" s="42"/>
      <c r="L527" s="42"/>
      <c r="M527" s="11" t="str">
        <f>(IF(F527&gt;'admin BN40-100'!$C$41,'admin BN40-100'!$B$41,(IF(F527&gt;'admin BN40-100'!$C$40,'admin BN40-100'!$B$40,(IF(F527&gt;'admin BN40-100'!$C$39,'admin BN40-100'!$B$39,(IF(F527&gt;'admin BN40-100'!$C$38,'admin BN40-100'!$B$38,(IF(F527&gt;'admin BN40-100'!$C$37,'admin BN40-100'!$B$37,(IF(F527&gt;'admin BN40-100'!$C$36,'admin BN40-100'!$B$36,(IF(F527&gt;'admin BN40-100'!$C$35,'admin BN40-100'!$B$35,(IF(F527&gt;'admin BN40-100'!$C$34,'admin BN40-100'!$B$34,(IF(F527&gt;'admin BN40-100'!$C$33,'admin BN40-100'!$B$33,(IF(F527&gt;'admin BN40-100'!$C$32,'admin BN40-100'!$B$32,(IF(F527&gt;'admin BN40-100'!$C$31,'admin BN40-100'!$B$31,(IF(F527&gt;'admin BN40-100'!$C$30,'admin BN40-100'!$B$30,(IF(F527&gt;'admin BN40-100'!$C$29,'admin BN40-100'!$B$29,IF(F527="","",'admin BN40-100'!$B$28)))))))))))))))))))))))))))</f>
        <v/>
      </c>
      <c r="N527" s="12" t="str">
        <f>IF(ISBLANK(K527),"",IF(K527&gt;'admin BN40-100'!$D$6,"Trouble",IF(K527&gt;'admin BN40-100'!$E$6,"Safe",IF(K527&gt;'admin BN40-100'!$F$6,"Alert",IF(K527&gt;='admin BN40-100'!$G$6,"Danger","")))))</f>
        <v/>
      </c>
      <c r="O527" s="13" t="str">
        <f>IF(ISBLANK(L527),"",IF(L527&gt;'admin BN40-100'!$G$7,"Danger",IF(L527&gt;'admin BN40-100'!$F$7,"Alert",IF(L527&gt;='admin BN40-100'!$E$7,"Safe",""))))</f>
        <v/>
      </c>
      <c r="P527" s="14" t="str">
        <f>(IF(G527&gt;'admin BN40-100'!$C$23,'admin BN40-100'!$B$23,(IF(G527&gt;'admin BN40-100'!$C$22,'admin BN40-100'!$B$22,(IF(G527&gt;'admin BN40-100'!$C$21,'admin BN40-100'!$B$21,(IF(G527&gt;'admin BN40-100'!$C$20,'admin BN40-100'!$B$20,IF(G527&gt;'admin BN40-100'!$C$19,'admin BN40-100'!$B$19,"")))))))))</f>
        <v/>
      </c>
      <c r="Q527" s="14" t="str">
        <f t="shared" si="16"/>
        <v/>
      </c>
      <c r="R527" s="14">
        <f t="shared" si="17"/>
        <v>5</v>
      </c>
      <c r="S527" s="15" t="str">
        <f xml:space="preserve">
IF($R527&gt;0,"Fill in all required fields",
IF($I527&lt;40,"CLO not suitable for this sheet. Please check BN&lt;40 sheet",
IF($I527&gt;100,"CLO not suitable for this sheet. Please check BN &gt;100 sheet",
IF(ISERROR(VLOOKUP(Q527,'admin BN40-100'!J$6:M$89,4,FALSE)),"",VLOOKUP(Q527,'admin BN40-100'!J$6:M$89,4,FALSE)))))</f>
        <v>Fill in all required fields</v>
      </c>
    </row>
    <row r="528" spans="2:19" ht="15">
      <c r="B528" s="10">
        <v>523</v>
      </c>
      <c r="C528" s="41"/>
      <c r="D528" s="42"/>
      <c r="E528" s="42"/>
      <c r="F528" s="42"/>
      <c r="G528" s="42"/>
      <c r="H528" s="42"/>
      <c r="I528" s="42"/>
      <c r="J528" s="42"/>
      <c r="K528" s="42"/>
      <c r="L528" s="42"/>
      <c r="M528" s="11" t="str">
        <f>(IF(F528&gt;'admin BN40-100'!$C$41,'admin BN40-100'!$B$41,(IF(F528&gt;'admin BN40-100'!$C$40,'admin BN40-100'!$B$40,(IF(F528&gt;'admin BN40-100'!$C$39,'admin BN40-100'!$B$39,(IF(F528&gt;'admin BN40-100'!$C$38,'admin BN40-100'!$B$38,(IF(F528&gt;'admin BN40-100'!$C$37,'admin BN40-100'!$B$37,(IF(F528&gt;'admin BN40-100'!$C$36,'admin BN40-100'!$B$36,(IF(F528&gt;'admin BN40-100'!$C$35,'admin BN40-100'!$B$35,(IF(F528&gt;'admin BN40-100'!$C$34,'admin BN40-100'!$B$34,(IF(F528&gt;'admin BN40-100'!$C$33,'admin BN40-100'!$B$33,(IF(F528&gt;'admin BN40-100'!$C$32,'admin BN40-100'!$B$32,(IF(F528&gt;'admin BN40-100'!$C$31,'admin BN40-100'!$B$31,(IF(F528&gt;'admin BN40-100'!$C$30,'admin BN40-100'!$B$30,(IF(F528&gt;'admin BN40-100'!$C$29,'admin BN40-100'!$B$29,IF(F528="","",'admin BN40-100'!$B$28)))))))))))))))))))))))))))</f>
        <v/>
      </c>
      <c r="N528" s="12" t="str">
        <f>IF(ISBLANK(K528),"",IF(K528&gt;'admin BN40-100'!$D$6,"Trouble",IF(K528&gt;'admin BN40-100'!$E$6,"Safe",IF(K528&gt;'admin BN40-100'!$F$6,"Alert",IF(K528&gt;='admin BN40-100'!$G$6,"Danger","")))))</f>
        <v/>
      </c>
      <c r="O528" s="13" t="str">
        <f>IF(ISBLANK(L528),"",IF(L528&gt;'admin BN40-100'!$G$7,"Danger",IF(L528&gt;'admin BN40-100'!$F$7,"Alert",IF(L528&gt;='admin BN40-100'!$E$7,"Safe",""))))</f>
        <v/>
      </c>
      <c r="P528" s="14" t="str">
        <f>(IF(G528&gt;'admin BN40-100'!$C$23,'admin BN40-100'!$B$23,(IF(G528&gt;'admin BN40-100'!$C$22,'admin BN40-100'!$B$22,(IF(G528&gt;'admin BN40-100'!$C$21,'admin BN40-100'!$B$21,(IF(G528&gt;'admin BN40-100'!$C$20,'admin BN40-100'!$B$20,IF(G528&gt;'admin BN40-100'!$C$19,'admin BN40-100'!$B$19,"")))))))))</f>
        <v/>
      </c>
      <c r="Q528" s="14" t="str">
        <f t="shared" si="16"/>
        <v/>
      </c>
      <c r="R528" s="14">
        <f t="shared" si="17"/>
        <v>5</v>
      </c>
      <c r="S528" s="15" t="str">
        <f xml:space="preserve">
IF($R528&gt;0,"Fill in all required fields",
IF($I528&lt;40,"CLO not suitable for this sheet. Please check BN&lt;40 sheet",
IF($I528&gt;100,"CLO not suitable for this sheet. Please check BN &gt;100 sheet",
IF(ISERROR(VLOOKUP(Q528,'admin BN40-100'!J$6:M$89,4,FALSE)),"",VLOOKUP(Q528,'admin BN40-100'!J$6:M$89,4,FALSE)))))</f>
        <v>Fill in all required fields</v>
      </c>
    </row>
    <row r="529" spans="2:19" ht="15">
      <c r="B529" s="10">
        <v>524</v>
      </c>
      <c r="C529" s="41"/>
      <c r="D529" s="42"/>
      <c r="E529" s="42"/>
      <c r="F529" s="42"/>
      <c r="G529" s="42"/>
      <c r="H529" s="42"/>
      <c r="I529" s="42"/>
      <c r="J529" s="42"/>
      <c r="K529" s="42"/>
      <c r="L529" s="42"/>
      <c r="M529" s="11" t="str">
        <f>(IF(F529&gt;'admin BN40-100'!$C$41,'admin BN40-100'!$B$41,(IF(F529&gt;'admin BN40-100'!$C$40,'admin BN40-100'!$B$40,(IF(F529&gt;'admin BN40-100'!$C$39,'admin BN40-100'!$B$39,(IF(F529&gt;'admin BN40-100'!$C$38,'admin BN40-100'!$B$38,(IF(F529&gt;'admin BN40-100'!$C$37,'admin BN40-100'!$B$37,(IF(F529&gt;'admin BN40-100'!$C$36,'admin BN40-100'!$B$36,(IF(F529&gt;'admin BN40-100'!$C$35,'admin BN40-100'!$B$35,(IF(F529&gt;'admin BN40-100'!$C$34,'admin BN40-100'!$B$34,(IF(F529&gt;'admin BN40-100'!$C$33,'admin BN40-100'!$B$33,(IF(F529&gt;'admin BN40-100'!$C$32,'admin BN40-100'!$B$32,(IF(F529&gt;'admin BN40-100'!$C$31,'admin BN40-100'!$B$31,(IF(F529&gt;'admin BN40-100'!$C$30,'admin BN40-100'!$B$30,(IF(F529&gt;'admin BN40-100'!$C$29,'admin BN40-100'!$B$29,IF(F529="","",'admin BN40-100'!$B$28)))))))))))))))))))))))))))</f>
        <v/>
      </c>
      <c r="N529" s="12" t="str">
        <f>IF(ISBLANK(K529),"",IF(K529&gt;'admin BN40-100'!$D$6,"Trouble",IF(K529&gt;'admin BN40-100'!$E$6,"Safe",IF(K529&gt;'admin BN40-100'!$F$6,"Alert",IF(K529&gt;='admin BN40-100'!$G$6,"Danger","")))))</f>
        <v/>
      </c>
      <c r="O529" s="13" t="str">
        <f>IF(ISBLANK(L529),"",IF(L529&gt;'admin BN40-100'!$G$7,"Danger",IF(L529&gt;'admin BN40-100'!$F$7,"Alert",IF(L529&gt;='admin BN40-100'!$E$7,"Safe",""))))</f>
        <v/>
      </c>
      <c r="P529" s="14" t="str">
        <f>(IF(G529&gt;'admin BN40-100'!$C$23,'admin BN40-100'!$B$23,(IF(G529&gt;'admin BN40-100'!$C$22,'admin BN40-100'!$B$22,(IF(G529&gt;'admin BN40-100'!$C$21,'admin BN40-100'!$B$21,(IF(G529&gt;'admin BN40-100'!$C$20,'admin BN40-100'!$B$20,IF(G529&gt;'admin BN40-100'!$C$19,'admin BN40-100'!$B$19,"")))))))))</f>
        <v/>
      </c>
      <c r="Q529" s="14" t="str">
        <f t="shared" si="16"/>
        <v/>
      </c>
      <c r="R529" s="14">
        <f t="shared" si="17"/>
        <v>5</v>
      </c>
      <c r="S529" s="15" t="str">
        <f xml:space="preserve">
IF($R529&gt;0,"Fill in all required fields",
IF($I529&lt;40,"CLO not suitable for this sheet. Please check BN&lt;40 sheet",
IF($I529&gt;100,"CLO not suitable for this sheet. Please check BN &gt;100 sheet",
IF(ISERROR(VLOOKUP(Q529,'admin BN40-100'!J$6:M$89,4,FALSE)),"",VLOOKUP(Q529,'admin BN40-100'!J$6:M$89,4,FALSE)))))</f>
        <v>Fill in all required fields</v>
      </c>
    </row>
    <row r="530" spans="2:19" ht="15">
      <c r="B530" s="10">
        <v>525</v>
      </c>
      <c r="C530" s="41"/>
      <c r="D530" s="42"/>
      <c r="E530" s="42"/>
      <c r="F530" s="42"/>
      <c r="G530" s="42"/>
      <c r="H530" s="42"/>
      <c r="I530" s="42"/>
      <c r="J530" s="42"/>
      <c r="K530" s="42"/>
      <c r="L530" s="42"/>
      <c r="M530" s="11" t="str">
        <f>(IF(F530&gt;'admin BN40-100'!$C$41,'admin BN40-100'!$B$41,(IF(F530&gt;'admin BN40-100'!$C$40,'admin BN40-100'!$B$40,(IF(F530&gt;'admin BN40-100'!$C$39,'admin BN40-100'!$B$39,(IF(F530&gt;'admin BN40-100'!$C$38,'admin BN40-100'!$B$38,(IF(F530&gt;'admin BN40-100'!$C$37,'admin BN40-100'!$B$37,(IF(F530&gt;'admin BN40-100'!$C$36,'admin BN40-100'!$B$36,(IF(F530&gt;'admin BN40-100'!$C$35,'admin BN40-100'!$B$35,(IF(F530&gt;'admin BN40-100'!$C$34,'admin BN40-100'!$B$34,(IF(F530&gt;'admin BN40-100'!$C$33,'admin BN40-100'!$B$33,(IF(F530&gt;'admin BN40-100'!$C$32,'admin BN40-100'!$B$32,(IF(F530&gt;'admin BN40-100'!$C$31,'admin BN40-100'!$B$31,(IF(F530&gt;'admin BN40-100'!$C$30,'admin BN40-100'!$B$30,(IF(F530&gt;'admin BN40-100'!$C$29,'admin BN40-100'!$B$29,IF(F530="","",'admin BN40-100'!$B$28)))))))))))))))))))))))))))</f>
        <v/>
      </c>
      <c r="N530" s="12" t="str">
        <f>IF(ISBLANK(K530),"",IF(K530&gt;'admin BN40-100'!$D$6,"Trouble",IF(K530&gt;'admin BN40-100'!$E$6,"Safe",IF(K530&gt;'admin BN40-100'!$F$6,"Alert",IF(K530&gt;='admin BN40-100'!$G$6,"Danger","")))))</f>
        <v/>
      </c>
      <c r="O530" s="13" t="str">
        <f>IF(ISBLANK(L530),"",IF(L530&gt;'admin BN40-100'!$G$7,"Danger",IF(L530&gt;'admin BN40-100'!$F$7,"Alert",IF(L530&gt;='admin BN40-100'!$E$7,"Safe",""))))</f>
        <v/>
      </c>
      <c r="P530" s="14" t="str">
        <f>(IF(G530&gt;'admin BN40-100'!$C$23,'admin BN40-100'!$B$23,(IF(G530&gt;'admin BN40-100'!$C$22,'admin BN40-100'!$B$22,(IF(G530&gt;'admin BN40-100'!$C$21,'admin BN40-100'!$B$21,(IF(G530&gt;'admin BN40-100'!$C$20,'admin BN40-100'!$B$20,IF(G530&gt;'admin BN40-100'!$C$19,'admin BN40-100'!$B$19,"")))))))))</f>
        <v/>
      </c>
      <c r="Q530" s="14" t="str">
        <f t="shared" si="16"/>
        <v/>
      </c>
      <c r="R530" s="14">
        <f t="shared" si="17"/>
        <v>5</v>
      </c>
      <c r="S530" s="15" t="str">
        <f xml:space="preserve">
IF($R530&gt;0,"Fill in all required fields",
IF($I530&lt;40,"CLO not suitable for this sheet. Please check BN&lt;40 sheet",
IF($I530&gt;100,"CLO not suitable for this sheet. Please check BN &gt;100 sheet",
IF(ISERROR(VLOOKUP(Q530,'admin BN40-100'!J$6:M$89,4,FALSE)),"",VLOOKUP(Q530,'admin BN40-100'!J$6:M$89,4,FALSE)))))</f>
        <v>Fill in all required fields</v>
      </c>
    </row>
    <row r="531" spans="2:19" ht="15">
      <c r="B531" s="10">
        <v>526</v>
      </c>
      <c r="C531" s="41"/>
      <c r="D531" s="42"/>
      <c r="E531" s="42"/>
      <c r="F531" s="42"/>
      <c r="G531" s="42"/>
      <c r="H531" s="42"/>
      <c r="I531" s="42"/>
      <c r="J531" s="42"/>
      <c r="K531" s="42"/>
      <c r="L531" s="42"/>
      <c r="M531" s="11" t="str">
        <f>(IF(F531&gt;'admin BN40-100'!$C$41,'admin BN40-100'!$B$41,(IF(F531&gt;'admin BN40-100'!$C$40,'admin BN40-100'!$B$40,(IF(F531&gt;'admin BN40-100'!$C$39,'admin BN40-100'!$B$39,(IF(F531&gt;'admin BN40-100'!$C$38,'admin BN40-100'!$B$38,(IF(F531&gt;'admin BN40-100'!$C$37,'admin BN40-100'!$B$37,(IF(F531&gt;'admin BN40-100'!$C$36,'admin BN40-100'!$B$36,(IF(F531&gt;'admin BN40-100'!$C$35,'admin BN40-100'!$B$35,(IF(F531&gt;'admin BN40-100'!$C$34,'admin BN40-100'!$B$34,(IF(F531&gt;'admin BN40-100'!$C$33,'admin BN40-100'!$B$33,(IF(F531&gt;'admin BN40-100'!$C$32,'admin BN40-100'!$B$32,(IF(F531&gt;'admin BN40-100'!$C$31,'admin BN40-100'!$B$31,(IF(F531&gt;'admin BN40-100'!$C$30,'admin BN40-100'!$B$30,(IF(F531&gt;'admin BN40-100'!$C$29,'admin BN40-100'!$B$29,IF(F531="","",'admin BN40-100'!$B$28)))))))))))))))))))))))))))</f>
        <v/>
      </c>
      <c r="N531" s="12" t="str">
        <f>IF(ISBLANK(K531),"",IF(K531&gt;'admin BN40-100'!$D$6,"Trouble",IF(K531&gt;'admin BN40-100'!$E$6,"Safe",IF(K531&gt;'admin BN40-100'!$F$6,"Alert",IF(K531&gt;='admin BN40-100'!$G$6,"Danger","")))))</f>
        <v/>
      </c>
      <c r="O531" s="13" t="str">
        <f>IF(ISBLANK(L531),"",IF(L531&gt;'admin BN40-100'!$G$7,"Danger",IF(L531&gt;'admin BN40-100'!$F$7,"Alert",IF(L531&gt;='admin BN40-100'!$E$7,"Safe",""))))</f>
        <v/>
      </c>
      <c r="P531" s="14" t="str">
        <f>(IF(G531&gt;'admin BN40-100'!$C$23,'admin BN40-100'!$B$23,(IF(G531&gt;'admin BN40-100'!$C$22,'admin BN40-100'!$B$22,(IF(G531&gt;'admin BN40-100'!$C$21,'admin BN40-100'!$B$21,(IF(G531&gt;'admin BN40-100'!$C$20,'admin BN40-100'!$B$20,IF(G531&gt;'admin BN40-100'!$C$19,'admin BN40-100'!$B$19,"")))))))))</f>
        <v/>
      </c>
      <c r="Q531" s="14" t="str">
        <f t="shared" si="16"/>
        <v/>
      </c>
      <c r="R531" s="14">
        <f t="shared" si="17"/>
        <v>5</v>
      </c>
      <c r="S531" s="15" t="str">
        <f xml:space="preserve">
IF($R531&gt;0,"Fill in all required fields",
IF($I531&lt;40,"CLO not suitable for this sheet. Please check BN&lt;40 sheet",
IF($I531&gt;100,"CLO not suitable for this sheet. Please check BN &gt;100 sheet",
IF(ISERROR(VLOOKUP(Q531,'admin BN40-100'!J$6:M$89,4,FALSE)),"",VLOOKUP(Q531,'admin BN40-100'!J$6:M$89,4,FALSE)))))</f>
        <v>Fill in all required fields</v>
      </c>
    </row>
    <row r="532" spans="2:19" ht="15">
      <c r="B532" s="10">
        <v>527</v>
      </c>
      <c r="C532" s="41"/>
      <c r="D532" s="42"/>
      <c r="E532" s="42"/>
      <c r="F532" s="42"/>
      <c r="G532" s="42"/>
      <c r="H532" s="42"/>
      <c r="I532" s="42"/>
      <c r="J532" s="42"/>
      <c r="K532" s="42"/>
      <c r="L532" s="42"/>
      <c r="M532" s="11" t="str">
        <f>(IF(F532&gt;'admin BN40-100'!$C$41,'admin BN40-100'!$B$41,(IF(F532&gt;'admin BN40-100'!$C$40,'admin BN40-100'!$B$40,(IF(F532&gt;'admin BN40-100'!$C$39,'admin BN40-100'!$B$39,(IF(F532&gt;'admin BN40-100'!$C$38,'admin BN40-100'!$B$38,(IF(F532&gt;'admin BN40-100'!$C$37,'admin BN40-100'!$B$37,(IF(F532&gt;'admin BN40-100'!$C$36,'admin BN40-100'!$B$36,(IF(F532&gt;'admin BN40-100'!$C$35,'admin BN40-100'!$B$35,(IF(F532&gt;'admin BN40-100'!$C$34,'admin BN40-100'!$B$34,(IF(F532&gt;'admin BN40-100'!$C$33,'admin BN40-100'!$B$33,(IF(F532&gt;'admin BN40-100'!$C$32,'admin BN40-100'!$B$32,(IF(F532&gt;'admin BN40-100'!$C$31,'admin BN40-100'!$B$31,(IF(F532&gt;'admin BN40-100'!$C$30,'admin BN40-100'!$B$30,(IF(F532&gt;'admin BN40-100'!$C$29,'admin BN40-100'!$B$29,IF(F532="","",'admin BN40-100'!$B$28)))))))))))))))))))))))))))</f>
        <v/>
      </c>
      <c r="N532" s="12" t="str">
        <f>IF(ISBLANK(K532),"",IF(K532&gt;'admin BN40-100'!$D$6,"Trouble",IF(K532&gt;'admin BN40-100'!$E$6,"Safe",IF(K532&gt;'admin BN40-100'!$F$6,"Alert",IF(K532&gt;='admin BN40-100'!$G$6,"Danger","")))))</f>
        <v/>
      </c>
      <c r="O532" s="13" t="str">
        <f>IF(ISBLANK(L532),"",IF(L532&gt;'admin BN40-100'!$G$7,"Danger",IF(L532&gt;'admin BN40-100'!$F$7,"Alert",IF(L532&gt;='admin BN40-100'!$E$7,"Safe",""))))</f>
        <v/>
      </c>
      <c r="P532" s="14" t="str">
        <f>(IF(G532&gt;'admin BN40-100'!$C$23,'admin BN40-100'!$B$23,(IF(G532&gt;'admin BN40-100'!$C$22,'admin BN40-100'!$B$22,(IF(G532&gt;'admin BN40-100'!$C$21,'admin BN40-100'!$B$21,(IF(G532&gt;'admin BN40-100'!$C$20,'admin BN40-100'!$B$20,IF(G532&gt;'admin BN40-100'!$C$19,'admin BN40-100'!$B$19,"")))))))))</f>
        <v/>
      </c>
      <c r="Q532" s="14" t="str">
        <f t="shared" si="16"/>
        <v/>
      </c>
      <c r="R532" s="14">
        <f t="shared" si="17"/>
        <v>5</v>
      </c>
      <c r="S532" s="15" t="str">
        <f xml:space="preserve">
IF($R532&gt;0,"Fill in all required fields",
IF($I532&lt;40,"CLO not suitable for this sheet. Please check BN&lt;40 sheet",
IF($I532&gt;100,"CLO not suitable for this sheet. Please check BN &gt;100 sheet",
IF(ISERROR(VLOOKUP(Q532,'admin BN40-100'!J$6:M$89,4,FALSE)),"",VLOOKUP(Q532,'admin BN40-100'!J$6:M$89,4,FALSE)))))</f>
        <v>Fill in all required fields</v>
      </c>
    </row>
    <row r="533" spans="2:19" ht="15">
      <c r="B533" s="10">
        <v>528</v>
      </c>
      <c r="C533" s="41"/>
      <c r="D533" s="42"/>
      <c r="E533" s="42"/>
      <c r="F533" s="42"/>
      <c r="G533" s="42"/>
      <c r="H533" s="42"/>
      <c r="I533" s="42"/>
      <c r="J533" s="42"/>
      <c r="K533" s="42"/>
      <c r="L533" s="42"/>
      <c r="M533" s="11" t="str">
        <f>(IF(F533&gt;'admin BN40-100'!$C$41,'admin BN40-100'!$B$41,(IF(F533&gt;'admin BN40-100'!$C$40,'admin BN40-100'!$B$40,(IF(F533&gt;'admin BN40-100'!$C$39,'admin BN40-100'!$B$39,(IF(F533&gt;'admin BN40-100'!$C$38,'admin BN40-100'!$B$38,(IF(F533&gt;'admin BN40-100'!$C$37,'admin BN40-100'!$B$37,(IF(F533&gt;'admin BN40-100'!$C$36,'admin BN40-100'!$B$36,(IF(F533&gt;'admin BN40-100'!$C$35,'admin BN40-100'!$B$35,(IF(F533&gt;'admin BN40-100'!$C$34,'admin BN40-100'!$B$34,(IF(F533&gt;'admin BN40-100'!$C$33,'admin BN40-100'!$B$33,(IF(F533&gt;'admin BN40-100'!$C$32,'admin BN40-100'!$B$32,(IF(F533&gt;'admin BN40-100'!$C$31,'admin BN40-100'!$B$31,(IF(F533&gt;'admin BN40-100'!$C$30,'admin BN40-100'!$B$30,(IF(F533&gt;'admin BN40-100'!$C$29,'admin BN40-100'!$B$29,IF(F533="","",'admin BN40-100'!$B$28)))))))))))))))))))))))))))</f>
        <v/>
      </c>
      <c r="N533" s="12" t="str">
        <f>IF(ISBLANK(K533),"",IF(K533&gt;'admin BN40-100'!$D$6,"Trouble",IF(K533&gt;'admin BN40-100'!$E$6,"Safe",IF(K533&gt;'admin BN40-100'!$F$6,"Alert",IF(K533&gt;='admin BN40-100'!$G$6,"Danger","")))))</f>
        <v/>
      </c>
      <c r="O533" s="13" t="str">
        <f>IF(ISBLANK(L533),"",IF(L533&gt;'admin BN40-100'!$G$7,"Danger",IF(L533&gt;'admin BN40-100'!$F$7,"Alert",IF(L533&gt;='admin BN40-100'!$E$7,"Safe",""))))</f>
        <v/>
      </c>
      <c r="P533" s="14" t="str">
        <f>(IF(G533&gt;'admin BN40-100'!$C$23,'admin BN40-100'!$B$23,(IF(G533&gt;'admin BN40-100'!$C$22,'admin BN40-100'!$B$22,(IF(G533&gt;'admin BN40-100'!$C$21,'admin BN40-100'!$B$21,(IF(G533&gt;'admin BN40-100'!$C$20,'admin BN40-100'!$B$20,IF(G533&gt;'admin BN40-100'!$C$19,'admin BN40-100'!$B$19,"")))))))))</f>
        <v/>
      </c>
      <c r="Q533" s="14" t="str">
        <f t="shared" si="16"/>
        <v/>
      </c>
      <c r="R533" s="14">
        <f t="shared" si="17"/>
        <v>5</v>
      </c>
      <c r="S533" s="15" t="str">
        <f xml:space="preserve">
IF($R533&gt;0,"Fill in all required fields",
IF($I533&lt;40,"CLO not suitable for this sheet. Please check BN&lt;40 sheet",
IF($I533&gt;100,"CLO not suitable for this sheet. Please check BN &gt;100 sheet",
IF(ISERROR(VLOOKUP(Q533,'admin BN40-100'!J$6:M$89,4,FALSE)),"",VLOOKUP(Q533,'admin BN40-100'!J$6:M$89,4,FALSE)))))</f>
        <v>Fill in all required fields</v>
      </c>
    </row>
    <row r="534" spans="2:19" ht="15">
      <c r="B534" s="10">
        <v>529</v>
      </c>
      <c r="C534" s="41"/>
      <c r="D534" s="42"/>
      <c r="E534" s="42"/>
      <c r="F534" s="42"/>
      <c r="G534" s="42"/>
      <c r="H534" s="42"/>
      <c r="I534" s="42"/>
      <c r="J534" s="42"/>
      <c r="K534" s="42"/>
      <c r="L534" s="42"/>
      <c r="M534" s="11" t="str">
        <f>(IF(F534&gt;'admin BN40-100'!$C$41,'admin BN40-100'!$B$41,(IF(F534&gt;'admin BN40-100'!$C$40,'admin BN40-100'!$B$40,(IF(F534&gt;'admin BN40-100'!$C$39,'admin BN40-100'!$B$39,(IF(F534&gt;'admin BN40-100'!$C$38,'admin BN40-100'!$B$38,(IF(F534&gt;'admin BN40-100'!$C$37,'admin BN40-100'!$B$37,(IF(F534&gt;'admin BN40-100'!$C$36,'admin BN40-100'!$B$36,(IF(F534&gt;'admin BN40-100'!$C$35,'admin BN40-100'!$B$35,(IF(F534&gt;'admin BN40-100'!$C$34,'admin BN40-100'!$B$34,(IF(F534&gt;'admin BN40-100'!$C$33,'admin BN40-100'!$B$33,(IF(F534&gt;'admin BN40-100'!$C$32,'admin BN40-100'!$B$32,(IF(F534&gt;'admin BN40-100'!$C$31,'admin BN40-100'!$B$31,(IF(F534&gt;'admin BN40-100'!$C$30,'admin BN40-100'!$B$30,(IF(F534&gt;'admin BN40-100'!$C$29,'admin BN40-100'!$B$29,IF(F534="","",'admin BN40-100'!$B$28)))))))))))))))))))))))))))</f>
        <v/>
      </c>
      <c r="N534" s="12" t="str">
        <f>IF(ISBLANK(K534),"",IF(K534&gt;'admin BN40-100'!$D$6,"Trouble",IF(K534&gt;'admin BN40-100'!$E$6,"Safe",IF(K534&gt;'admin BN40-100'!$F$6,"Alert",IF(K534&gt;='admin BN40-100'!$G$6,"Danger","")))))</f>
        <v/>
      </c>
      <c r="O534" s="13" t="str">
        <f>IF(ISBLANK(L534),"",IF(L534&gt;'admin BN40-100'!$G$7,"Danger",IF(L534&gt;'admin BN40-100'!$F$7,"Alert",IF(L534&gt;='admin BN40-100'!$E$7,"Safe",""))))</f>
        <v/>
      </c>
      <c r="P534" s="14" t="str">
        <f>(IF(G534&gt;'admin BN40-100'!$C$23,'admin BN40-100'!$B$23,(IF(G534&gt;'admin BN40-100'!$C$22,'admin BN40-100'!$B$22,(IF(G534&gt;'admin BN40-100'!$C$21,'admin BN40-100'!$B$21,(IF(G534&gt;'admin BN40-100'!$C$20,'admin BN40-100'!$B$20,IF(G534&gt;'admin BN40-100'!$C$19,'admin BN40-100'!$B$19,"")))))))))</f>
        <v/>
      </c>
      <c r="Q534" s="14" t="str">
        <f t="shared" si="16"/>
        <v/>
      </c>
      <c r="R534" s="14">
        <f t="shared" si="17"/>
        <v>5</v>
      </c>
      <c r="S534" s="15" t="str">
        <f xml:space="preserve">
IF($R534&gt;0,"Fill in all required fields",
IF($I534&lt;40,"CLO not suitable for this sheet. Please check BN&lt;40 sheet",
IF($I534&gt;100,"CLO not suitable for this sheet. Please check BN &gt;100 sheet",
IF(ISERROR(VLOOKUP(Q534,'admin BN40-100'!J$6:M$89,4,FALSE)),"",VLOOKUP(Q534,'admin BN40-100'!J$6:M$89,4,FALSE)))))</f>
        <v>Fill in all required fields</v>
      </c>
    </row>
    <row r="535" spans="2:19" ht="15">
      <c r="B535" s="10">
        <v>530</v>
      </c>
      <c r="C535" s="41"/>
      <c r="D535" s="42"/>
      <c r="E535" s="42"/>
      <c r="F535" s="42"/>
      <c r="G535" s="42"/>
      <c r="H535" s="42"/>
      <c r="I535" s="42"/>
      <c r="J535" s="42"/>
      <c r="K535" s="42"/>
      <c r="L535" s="42"/>
      <c r="M535" s="11" t="str">
        <f>(IF(F535&gt;'admin BN40-100'!$C$41,'admin BN40-100'!$B$41,(IF(F535&gt;'admin BN40-100'!$C$40,'admin BN40-100'!$B$40,(IF(F535&gt;'admin BN40-100'!$C$39,'admin BN40-100'!$B$39,(IF(F535&gt;'admin BN40-100'!$C$38,'admin BN40-100'!$B$38,(IF(F535&gt;'admin BN40-100'!$C$37,'admin BN40-100'!$B$37,(IF(F535&gt;'admin BN40-100'!$C$36,'admin BN40-100'!$B$36,(IF(F535&gt;'admin BN40-100'!$C$35,'admin BN40-100'!$B$35,(IF(F535&gt;'admin BN40-100'!$C$34,'admin BN40-100'!$B$34,(IF(F535&gt;'admin BN40-100'!$C$33,'admin BN40-100'!$B$33,(IF(F535&gt;'admin BN40-100'!$C$32,'admin BN40-100'!$B$32,(IF(F535&gt;'admin BN40-100'!$C$31,'admin BN40-100'!$B$31,(IF(F535&gt;'admin BN40-100'!$C$30,'admin BN40-100'!$B$30,(IF(F535&gt;'admin BN40-100'!$C$29,'admin BN40-100'!$B$29,IF(F535="","",'admin BN40-100'!$B$28)))))))))))))))))))))))))))</f>
        <v/>
      </c>
      <c r="N535" s="12" t="str">
        <f>IF(ISBLANK(K535),"",IF(K535&gt;'admin BN40-100'!$D$6,"Trouble",IF(K535&gt;'admin BN40-100'!$E$6,"Safe",IF(K535&gt;'admin BN40-100'!$F$6,"Alert",IF(K535&gt;='admin BN40-100'!$G$6,"Danger","")))))</f>
        <v/>
      </c>
      <c r="O535" s="13" t="str">
        <f>IF(ISBLANK(L535),"",IF(L535&gt;'admin BN40-100'!$G$7,"Danger",IF(L535&gt;'admin BN40-100'!$F$7,"Alert",IF(L535&gt;='admin BN40-100'!$E$7,"Safe",""))))</f>
        <v/>
      </c>
      <c r="P535" s="14" t="str">
        <f>(IF(G535&gt;'admin BN40-100'!$C$23,'admin BN40-100'!$B$23,(IF(G535&gt;'admin BN40-100'!$C$22,'admin BN40-100'!$B$22,(IF(G535&gt;'admin BN40-100'!$C$21,'admin BN40-100'!$B$21,(IF(G535&gt;'admin BN40-100'!$C$20,'admin BN40-100'!$B$20,IF(G535&gt;'admin BN40-100'!$C$19,'admin BN40-100'!$B$19,"")))))))))</f>
        <v/>
      </c>
      <c r="Q535" s="14" t="str">
        <f t="shared" si="16"/>
        <v/>
      </c>
      <c r="R535" s="14">
        <f t="shared" si="17"/>
        <v>5</v>
      </c>
      <c r="S535" s="15" t="str">
        <f xml:space="preserve">
IF($R535&gt;0,"Fill in all required fields",
IF($I535&lt;40,"CLO not suitable for this sheet. Please check BN&lt;40 sheet",
IF($I535&gt;100,"CLO not suitable for this sheet. Please check BN &gt;100 sheet",
IF(ISERROR(VLOOKUP(Q535,'admin BN40-100'!J$6:M$89,4,FALSE)),"",VLOOKUP(Q535,'admin BN40-100'!J$6:M$89,4,FALSE)))))</f>
        <v>Fill in all required fields</v>
      </c>
    </row>
    <row r="536" spans="2:19" ht="15">
      <c r="B536" s="10">
        <v>531</v>
      </c>
      <c r="C536" s="41"/>
      <c r="D536" s="42"/>
      <c r="E536" s="42"/>
      <c r="F536" s="42"/>
      <c r="G536" s="42"/>
      <c r="H536" s="42"/>
      <c r="I536" s="42"/>
      <c r="J536" s="42"/>
      <c r="K536" s="42"/>
      <c r="L536" s="42"/>
      <c r="M536" s="11" t="str">
        <f>(IF(F536&gt;'admin BN40-100'!$C$41,'admin BN40-100'!$B$41,(IF(F536&gt;'admin BN40-100'!$C$40,'admin BN40-100'!$B$40,(IF(F536&gt;'admin BN40-100'!$C$39,'admin BN40-100'!$B$39,(IF(F536&gt;'admin BN40-100'!$C$38,'admin BN40-100'!$B$38,(IF(F536&gt;'admin BN40-100'!$C$37,'admin BN40-100'!$B$37,(IF(F536&gt;'admin BN40-100'!$C$36,'admin BN40-100'!$B$36,(IF(F536&gt;'admin BN40-100'!$C$35,'admin BN40-100'!$B$35,(IF(F536&gt;'admin BN40-100'!$C$34,'admin BN40-100'!$B$34,(IF(F536&gt;'admin BN40-100'!$C$33,'admin BN40-100'!$B$33,(IF(F536&gt;'admin BN40-100'!$C$32,'admin BN40-100'!$B$32,(IF(F536&gt;'admin BN40-100'!$C$31,'admin BN40-100'!$B$31,(IF(F536&gt;'admin BN40-100'!$C$30,'admin BN40-100'!$B$30,(IF(F536&gt;'admin BN40-100'!$C$29,'admin BN40-100'!$B$29,IF(F536="","",'admin BN40-100'!$B$28)))))))))))))))))))))))))))</f>
        <v/>
      </c>
      <c r="N536" s="12" t="str">
        <f>IF(ISBLANK(K536),"",IF(K536&gt;'admin BN40-100'!$D$6,"Trouble",IF(K536&gt;'admin BN40-100'!$E$6,"Safe",IF(K536&gt;'admin BN40-100'!$F$6,"Alert",IF(K536&gt;='admin BN40-100'!$G$6,"Danger","")))))</f>
        <v/>
      </c>
      <c r="O536" s="13" t="str">
        <f>IF(ISBLANK(L536),"",IF(L536&gt;'admin BN40-100'!$G$7,"Danger",IF(L536&gt;'admin BN40-100'!$F$7,"Alert",IF(L536&gt;='admin BN40-100'!$E$7,"Safe",""))))</f>
        <v/>
      </c>
      <c r="P536" s="14" t="str">
        <f>(IF(G536&gt;'admin BN40-100'!$C$23,'admin BN40-100'!$B$23,(IF(G536&gt;'admin BN40-100'!$C$22,'admin BN40-100'!$B$22,(IF(G536&gt;'admin BN40-100'!$C$21,'admin BN40-100'!$B$21,(IF(G536&gt;'admin BN40-100'!$C$20,'admin BN40-100'!$B$20,IF(G536&gt;'admin BN40-100'!$C$19,'admin BN40-100'!$B$19,"")))))))))</f>
        <v/>
      </c>
      <c r="Q536" s="14" t="str">
        <f t="shared" si="16"/>
        <v/>
      </c>
      <c r="R536" s="14">
        <f t="shared" si="17"/>
        <v>5</v>
      </c>
      <c r="S536" s="15" t="str">
        <f xml:space="preserve">
IF($R536&gt;0,"Fill in all required fields",
IF($I536&lt;40,"CLO not suitable for this sheet. Please check BN&lt;40 sheet",
IF($I536&gt;100,"CLO not suitable for this sheet. Please check BN &gt;100 sheet",
IF(ISERROR(VLOOKUP(Q536,'admin BN40-100'!J$6:M$89,4,FALSE)),"",VLOOKUP(Q536,'admin BN40-100'!J$6:M$89,4,FALSE)))))</f>
        <v>Fill in all required fields</v>
      </c>
    </row>
    <row r="537" spans="2:19" ht="15">
      <c r="B537" s="10">
        <v>532</v>
      </c>
      <c r="C537" s="41"/>
      <c r="D537" s="42"/>
      <c r="E537" s="42"/>
      <c r="F537" s="42"/>
      <c r="G537" s="42"/>
      <c r="H537" s="42"/>
      <c r="I537" s="42"/>
      <c r="J537" s="42"/>
      <c r="K537" s="42"/>
      <c r="L537" s="42"/>
      <c r="M537" s="11" t="str">
        <f>(IF(F537&gt;'admin BN40-100'!$C$41,'admin BN40-100'!$B$41,(IF(F537&gt;'admin BN40-100'!$C$40,'admin BN40-100'!$B$40,(IF(F537&gt;'admin BN40-100'!$C$39,'admin BN40-100'!$B$39,(IF(F537&gt;'admin BN40-100'!$C$38,'admin BN40-100'!$B$38,(IF(F537&gt;'admin BN40-100'!$C$37,'admin BN40-100'!$B$37,(IF(F537&gt;'admin BN40-100'!$C$36,'admin BN40-100'!$B$36,(IF(F537&gt;'admin BN40-100'!$C$35,'admin BN40-100'!$B$35,(IF(F537&gt;'admin BN40-100'!$C$34,'admin BN40-100'!$B$34,(IF(F537&gt;'admin BN40-100'!$C$33,'admin BN40-100'!$B$33,(IF(F537&gt;'admin BN40-100'!$C$32,'admin BN40-100'!$B$32,(IF(F537&gt;'admin BN40-100'!$C$31,'admin BN40-100'!$B$31,(IF(F537&gt;'admin BN40-100'!$C$30,'admin BN40-100'!$B$30,(IF(F537&gt;'admin BN40-100'!$C$29,'admin BN40-100'!$B$29,IF(F537="","",'admin BN40-100'!$B$28)))))))))))))))))))))))))))</f>
        <v/>
      </c>
      <c r="N537" s="12" t="str">
        <f>IF(ISBLANK(K537),"",IF(K537&gt;'admin BN40-100'!$D$6,"Trouble",IF(K537&gt;'admin BN40-100'!$E$6,"Safe",IF(K537&gt;'admin BN40-100'!$F$6,"Alert",IF(K537&gt;='admin BN40-100'!$G$6,"Danger","")))))</f>
        <v/>
      </c>
      <c r="O537" s="13" t="str">
        <f>IF(ISBLANK(L537),"",IF(L537&gt;'admin BN40-100'!$G$7,"Danger",IF(L537&gt;'admin BN40-100'!$F$7,"Alert",IF(L537&gt;='admin BN40-100'!$E$7,"Safe",""))))</f>
        <v/>
      </c>
      <c r="P537" s="14" t="str">
        <f>(IF(G537&gt;'admin BN40-100'!$C$23,'admin BN40-100'!$B$23,(IF(G537&gt;'admin BN40-100'!$C$22,'admin BN40-100'!$B$22,(IF(G537&gt;'admin BN40-100'!$C$21,'admin BN40-100'!$B$21,(IF(G537&gt;'admin BN40-100'!$C$20,'admin BN40-100'!$B$20,IF(G537&gt;'admin BN40-100'!$C$19,'admin BN40-100'!$B$19,"")))))))))</f>
        <v/>
      </c>
      <c r="Q537" s="14" t="str">
        <f t="shared" si="16"/>
        <v/>
      </c>
      <c r="R537" s="14">
        <f t="shared" si="17"/>
        <v>5</v>
      </c>
      <c r="S537" s="15" t="str">
        <f xml:space="preserve">
IF($R537&gt;0,"Fill in all required fields",
IF($I537&lt;40,"CLO not suitable for this sheet. Please check BN&lt;40 sheet",
IF($I537&gt;100,"CLO not suitable for this sheet. Please check BN &gt;100 sheet",
IF(ISERROR(VLOOKUP(Q537,'admin BN40-100'!J$6:M$89,4,FALSE)),"",VLOOKUP(Q537,'admin BN40-100'!J$6:M$89,4,FALSE)))))</f>
        <v>Fill in all required fields</v>
      </c>
    </row>
    <row r="538" spans="2:19" ht="15">
      <c r="B538" s="10">
        <v>533</v>
      </c>
      <c r="C538" s="41"/>
      <c r="D538" s="42"/>
      <c r="E538" s="42"/>
      <c r="F538" s="42"/>
      <c r="G538" s="42"/>
      <c r="H538" s="42"/>
      <c r="I538" s="42"/>
      <c r="J538" s="42"/>
      <c r="K538" s="42"/>
      <c r="L538" s="42"/>
      <c r="M538" s="11" t="str">
        <f>(IF(F538&gt;'admin BN40-100'!$C$41,'admin BN40-100'!$B$41,(IF(F538&gt;'admin BN40-100'!$C$40,'admin BN40-100'!$B$40,(IF(F538&gt;'admin BN40-100'!$C$39,'admin BN40-100'!$B$39,(IF(F538&gt;'admin BN40-100'!$C$38,'admin BN40-100'!$B$38,(IF(F538&gt;'admin BN40-100'!$C$37,'admin BN40-100'!$B$37,(IF(F538&gt;'admin BN40-100'!$C$36,'admin BN40-100'!$B$36,(IF(F538&gt;'admin BN40-100'!$C$35,'admin BN40-100'!$B$35,(IF(F538&gt;'admin BN40-100'!$C$34,'admin BN40-100'!$B$34,(IF(F538&gt;'admin BN40-100'!$C$33,'admin BN40-100'!$B$33,(IF(F538&gt;'admin BN40-100'!$C$32,'admin BN40-100'!$B$32,(IF(F538&gt;'admin BN40-100'!$C$31,'admin BN40-100'!$B$31,(IF(F538&gt;'admin BN40-100'!$C$30,'admin BN40-100'!$B$30,(IF(F538&gt;'admin BN40-100'!$C$29,'admin BN40-100'!$B$29,IF(F538="","",'admin BN40-100'!$B$28)))))))))))))))))))))))))))</f>
        <v/>
      </c>
      <c r="N538" s="12" t="str">
        <f>IF(ISBLANK(K538),"",IF(K538&gt;'admin BN40-100'!$D$6,"Trouble",IF(K538&gt;'admin BN40-100'!$E$6,"Safe",IF(K538&gt;'admin BN40-100'!$F$6,"Alert",IF(K538&gt;='admin BN40-100'!$G$6,"Danger","")))))</f>
        <v/>
      </c>
      <c r="O538" s="13" t="str">
        <f>IF(ISBLANK(L538),"",IF(L538&gt;'admin BN40-100'!$G$7,"Danger",IF(L538&gt;'admin BN40-100'!$F$7,"Alert",IF(L538&gt;='admin BN40-100'!$E$7,"Safe",""))))</f>
        <v/>
      </c>
      <c r="P538" s="14" t="str">
        <f>(IF(G538&gt;'admin BN40-100'!$C$23,'admin BN40-100'!$B$23,(IF(G538&gt;'admin BN40-100'!$C$22,'admin BN40-100'!$B$22,(IF(G538&gt;'admin BN40-100'!$C$21,'admin BN40-100'!$B$21,(IF(G538&gt;'admin BN40-100'!$C$20,'admin BN40-100'!$B$20,IF(G538&gt;'admin BN40-100'!$C$19,'admin BN40-100'!$B$19,"")))))))))</f>
        <v/>
      </c>
      <c r="Q538" s="14" t="str">
        <f t="shared" si="16"/>
        <v/>
      </c>
      <c r="R538" s="14">
        <f t="shared" si="17"/>
        <v>5</v>
      </c>
      <c r="S538" s="15" t="str">
        <f xml:space="preserve">
IF($R538&gt;0,"Fill in all required fields",
IF($I538&lt;40,"CLO not suitable for this sheet. Please check BN&lt;40 sheet",
IF($I538&gt;100,"CLO not suitable for this sheet. Please check BN &gt;100 sheet",
IF(ISERROR(VLOOKUP(Q538,'admin BN40-100'!J$6:M$89,4,FALSE)),"",VLOOKUP(Q538,'admin BN40-100'!J$6:M$89,4,FALSE)))))</f>
        <v>Fill in all required fields</v>
      </c>
    </row>
    <row r="539" spans="2:19" ht="15">
      <c r="B539" s="10">
        <v>534</v>
      </c>
      <c r="C539" s="41"/>
      <c r="D539" s="42"/>
      <c r="E539" s="42"/>
      <c r="F539" s="42"/>
      <c r="G539" s="42"/>
      <c r="H539" s="42"/>
      <c r="I539" s="42"/>
      <c r="J539" s="42"/>
      <c r="K539" s="42"/>
      <c r="L539" s="42"/>
      <c r="M539" s="11" t="str">
        <f>(IF(F539&gt;'admin BN40-100'!$C$41,'admin BN40-100'!$B$41,(IF(F539&gt;'admin BN40-100'!$C$40,'admin BN40-100'!$B$40,(IF(F539&gt;'admin BN40-100'!$C$39,'admin BN40-100'!$B$39,(IF(F539&gt;'admin BN40-100'!$C$38,'admin BN40-100'!$B$38,(IF(F539&gt;'admin BN40-100'!$C$37,'admin BN40-100'!$B$37,(IF(F539&gt;'admin BN40-100'!$C$36,'admin BN40-100'!$B$36,(IF(F539&gt;'admin BN40-100'!$C$35,'admin BN40-100'!$B$35,(IF(F539&gt;'admin BN40-100'!$C$34,'admin BN40-100'!$B$34,(IF(F539&gt;'admin BN40-100'!$C$33,'admin BN40-100'!$B$33,(IF(F539&gt;'admin BN40-100'!$C$32,'admin BN40-100'!$B$32,(IF(F539&gt;'admin BN40-100'!$C$31,'admin BN40-100'!$B$31,(IF(F539&gt;'admin BN40-100'!$C$30,'admin BN40-100'!$B$30,(IF(F539&gt;'admin BN40-100'!$C$29,'admin BN40-100'!$B$29,IF(F539="","",'admin BN40-100'!$B$28)))))))))))))))))))))))))))</f>
        <v/>
      </c>
      <c r="N539" s="12" t="str">
        <f>IF(ISBLANK(K539),"",IF(K539&gt;'admin BN40-100'!$D$6,"Trouble",IF(K539&gt;'admin BN40-100'!$E$6,"Safe",IF(K539&gt;'admin BN40-100'!$F$6,"Alert",IF(K539&gt;='admin BN40-100'!$G$6,"Danger","")))))</f>
        <v/>
      </c>
      <c r="O539" s="13" t="str">
        <f>IF(ISBLANK(L539),"",IF(L539&gt;'admin BN40-100'!$G$7,"Danger",IF(L539&gt;'admin BN40-100'!$F$7,"Alert",IF(L539&gt;='admin BN40-100'!$E$7,"Safe",""))))</f>
        <v/>
      </c>
      <c r="P539" s="14" t="str">
        <f>(IF(G539&gt;'admin BN40-100'!$C$23,'admin BN40-100'!$B$23,(IF(G539&gt;'admin BN40-100'!$C$22,'admin BN40-100'!$B$22,(IF(G539&gt;'admin BN40-100'!$C$21,'admin BN40-100'!$B$21,(IF(G539&gt;'admin BN40-100'!$C$20,'admin BN40-100'!$B$20,IF(G539&gt;'admin BN40-100'!$C$19,'admin BN40-100'!$B$19,"")))))))))</f>
        <v/>
      </c>
      <c r="Q539" s="14" t="str">
        <f t="shared" si="16"/>
        <v/>
      </c>
      <c r="R539" s="14">
        <f t="shared" si="17"/>
        <v>5</v>
      </c>
      <c r="S539" s="15" t="str">
        <f xml:space="preserve">
IF($R539&gt;0,"Fill in all required fields",
IF($I539&lt;40,"CLO not suitable for this sheet. Please check BN&lt;40 sheet",
IF($I539&gt;100,"CLO not suitable for this sheet. Please check BN &gt;100 sheet",
IF(ISERROR(VLOOKUP(Q539,'admin BN40-100'!J$6:M$89,4,FALSE)),"",VLOOKUP(Q539,'admin BN40-100'!J$6:M$89,4,FALSE)))))</f>
        <v>Fill in all required fields</v>
      </c>
    </row>
    <row r="540" spans="2:19" ht="15">
      <c r="B540" s="10">
        <v>535</v>
      </c>
      <c r="C540" s="41"/>
      <c r="D540" s="42"/>
      <c r="E540" s="42"/>
      <c r="F540" s="42"/>
      <c r="G540" s="42"/>
      <c r="H540" s="42"/>
      <c r="I540" s="42"/>
      <c r="J540" s="42"/>
      <c r="K540" s="42"/>
      <c r="L540" s="42"/>
      <c r="M540" s="11" t="str">
        <f>(IF(F540&gt;'admin BN40-100'!$C$41,'admin BN40-100'!$B$41,(IF(F540&gt;'admin BN40-100'!$C$40,'admin BN40-100'!$B$40,(IF(F540&gt;'admin BN40-100'!$C$39,'admin BN40-100'!$B$39,(IF(F540&gt;'admin BN40-100'!$C$38,'admin BN40-100'!$B$38,(IF(F540&gt;'admin BN40-100'!$C$37,'admin BN40-100'!$B$37,(IF(F540&gt;'admin BN40-100'!$C$36,'admin BN40-100'!$B$36,(IF(F540&gt;'admin BN40-100'!$C$35,'admin BN40-100'!$B$35,(IF(F540&gt;'admin BN40-100'!$C$34,'admin BN40-100'!$B$34,(IF(F540&gt;'admin BN40-100'!$C$33,'admin BN40-100'!$B$33,(IF(F540&gt;'admin BN40-100'!$C$32,'admin BN40-100'!$B$32,(IF(F540&gt;'admin BN40-100'!$C$31,'admin BN40-100'!$B$31,(IF(F540&gt;'admin BN40-100'!$C$30,'admin BN40-100'!$B$30,(IF(F540&gt;'admin BN40-100'!$C$29,'admin BN40-100'!$B$29,IF(F540="","",'admin BN40-100'!$B$28)))))))))))))))))))))))))))</f>
        <v/>
      </c>
      <c r="N540" s="12" t="str">
        <f>IF(ISBLANK(K540),"",IF(K540&gt;'admin BN40-100'!$D$6,"Trouble",IF(K540&gt;'admin BN40-100'!$E$6,"Safe",IF(K540&gt;'admin BN40-100'!$F$6,"Alert",IF(K540&gt;='admin BN40-100'!$G$6,"Danger","")))))</f>
        <v/>
      </c>
      <c r="O540" s="13" t="str">
        <f>IF(ISBLANK(L540),"",IF(L540&gt;'admin BN40-100'!$G$7,"Danger",IF(L540&gt;'admin BN40-100'!$F$7,"Alert",IF(L540&gt;='admin BN40-100'!$E$7,"Safe",""))))</f>
        <v/>
      </c>
      <c r="P540" s="14" t="str">
        <f>(IF(G540&gt;'admin BN40-100'!$C$23,'admin BN40-100'!$B$23,(IF(G540&gt;'admin BN40-100'!$C$22,'admin BN40-100'!$B$22,(IF(G540&gt;'admin BN40-100'!$C$21,'admin BN40-100'!$B$21,(IF(G540&gt;'admin BN40-100'!$C$20,'admin BN40-100'!$B$20,IF(G540&gt;'admin BN40-100'!$C$19,'admin BN40-100'!$B$19,"")))))))))</f>
        <v/>
      </c>
      <c r="Q540" s="14" t="str">
        <f t="shared" si="16"/>
        <v/>
      </c>
      <c r="R540" s="14">
        <f t="shared" si="17"/>
        <v>5</v>
      </c>
      <c r="S540" s="15" t="str">
        <f xml:space="preserve">
IF($R540&gt;0,"Fill in all required fields",
IF($I540&lt;40,"CLO not suitable for this sheet. Please check BN&lt;40 sheet",
IF($I540&gt;100,"CLO not suitable for this sheet. Please check BN &gt;100 sheet",
IF(ISERROR(VLOOKUP(Q540,'admin BN40-100'!J$6:M$89,4,FALSE)),"",VLOOKUP(Q540,'admin BN40-100'!J$6:M$89,4,FALSE)))))</f>
        <v>Fill in all required fields</v>
      </c>
    </row>
    <row r="541" spans="2:19" ht="15">
      <c r="B541" s="10">
        <v>536</v>
      </c>
      <c r="C541" s="41"/>
      <c r="D541" s="42"/>
      <c r="E541" s="42"/>
      <c r="F541" s="42"/>
      <c r="G541" s="42"/>
      <c r="H541" s="42"/>
      <c r="I541" s="42"/>
      <c r="J541" s="42"/>
      <c r="K541" s="42"/>
      <c r="L541" s="42"/>
      <c r="M541" s="11" t="str">
        <f>(IF(F541&gt;'admin BN40-100'!$C$41,'admin BN40-100'!$B$41,(IF(F541&gt;'admin BN40-100'!$C$40,'admin BN40-100'!$B$40,(IF(F541&gt;'admin BN40-100'!$C$39,'admin BN40-100'!$B$39,(IF(F541&gt;'admin BN40-100'!$C$38,'admin BN40-100'!$B$38,(IF(F541&gt;'admin BN40-100'!$C$37,'admin BN40-100'!$B$37,(IF(F541&gt;'admin BN40-100'!$C$36,'admin BN40-100'!$B$36,(IF(F541&gt;'admin BN40-100'!$C$35,'admin BN40-100'!$B$35,(IF(F541&gt;'admin BN40-100'!$C$34,'admin BN40-100'!$B$34,(IF(F541&gt;'admin BN40-100'!$C$33,'admin BN40-100'!$B$33,(IF(F541&gt;'admin BN40-100'!$C$32,'admin BN40-100'!$B$32,(IF(F541&gt;'admin BN40-100'!$C$31,'admin BN40-100'!$B$31,(IF(F541&gt;'admin BN40-100'!$C$30,'admin BN40-100'!$B$30,(IF(F541&gt;'admin BN40-100'!$C$29,'admin BN40-100'!$B$29,IF(F541="","",'admin BN40-100'!$B$28)))))))))))))))))))))))))))</f>
        <v/>
      </c>
      <c r="N541" s="12" t="str">
        <f>IF(ISBLANK(K541),"",IF(K541&gt;'admin BN40-100'!$D$6,"Trouble",IF(K541&gt;'admin BN40-100'!$E$6,"Safe",IF(K541&gt;'admin BN40-100'!$F$6,"Alert",IF(K541&gt;='admin BN40-100'!$G$6,"Danger","")))))</f>
        <v/>
      </c>
      <c r="O541" s="13" t="str">
        <f>IF(ISBLANK(L541),"",IF(L541&gt;'admin BN40-100'!$G$7,"Danger",IF(L541&gt;'admin BN40-100'!$F$7,"Alert",IF(L541&gt;='admin BN40-100'!$E$7,"Safe",""))))</f>
        <v/>
      </c>
      <c r="P541" s="14" t="str">
        <f>(IF(G541&gt;'admin BN40-100'!$C$23,'admin BN40-100'!$B$23,(IF(G541&gt;'admin BN40-100'!$C$22,'admin BN40-100'!$B$22,(IF(G541&gt;'admin BN40-100'!$C$21,'admin BN40-100'!$B$21,(IF(G541&gt;'admin BN40-100'!$C$20,'admin BN40-100'!$B$20,IF(G541&gt;'admin BN40-100'!$C$19,'admin BN40-100'!$B$19,"")))))))))</f>
        <v/>
      </c>
      <c r="Q541" s="14" t="str">
        <f t="shared" si="16"/>
        <v/>
      </c>
      <c r="R541" s="14">
        <f t="shared" si="17"/>
        <v>5</v>
      </c>
      <c r="S541" s="15" t="str">
        <f xml:space="preserve">
IF($R541&gt;0,"Fill in all required fields",
IF($I541&lt;40,"CLO not suitable for this sheet. Please check BN&lt;40 sheet",
IF($I541&gt;100,"CLO not suitable for this sheet. Please check BN &gt;100 sheet",
IF(ISERROR(VLOOKUP(Q541,'admin BN40-100'!J$6:M$89,4,FALSE)),"",VLOOKUP(Q541,'admin BN40-100'!J$6:M$89,4,FALSE)))))</f>
        <v>Fill in all required fields</v>
      </c>
    </row>
    <row r="542" spans="2:19" ht="15">
      <c r="B542" s="10">
        <v>537</v>
      </c>
      <c r="C542" s="41"/>
      <c r="D542" s="42"/>
      <c r="E542" s="42"/>
      <c r="F542" s="42"/>
      <c r="G542" s="42"/>
      <c r="H542" s="42"/>
      <c r="I542" s="42"/>
      <c r="J542" s="42"/>
      <c r="K542" s="42"/>
      <c r="L542" s="42"/>
      <c r="M542" s="11" t="str">
        <f>(IF(F542&gt;'admin BN40-100'!$C$41,'admin BN40-100'!$B$41,(IF(F542&gt;'admin BN40-100'!$C$40,'admin BN40-100'!$B$40,(IF(F542&gt;'admin BN40-100'!$C$39,'admin BN40-100'!$B$39,(IF(F542&gt;'admin BN40-100'!$C$38,'admin BN40-100'!$B$38,(IF(F542&gt;'admin BN40-100'!$C$37,'admin BN40-100'!$B$37,(IF(F542&gt;'admin BN40-100'!$C$36,'admin BN40-100'!$B$36,(IF(F542&gt;'admin BN40-100'!$C$35,'admin BN40-100'!$B$35,(IF(F542&gt;'admin BN40-100'!$C$34,'admin BN40-100'!$B$34,(IF(F542&gt;'admin BN40-100'!$C$33,'admin BN40-100'!$B$33,(IF(F542&gt;'admin BN40-100'!$C$32,'admin BN40-100'!$B$32,(IF(F542&gt;'admin BN40-100'!$C$31,'admin BN40-100'!$B$31,(IF(F542&gt;'admin BN40-100'!$C$30,'admin BN40-100'!$B$30,(IF(F542&gt;'admin BN40-100'!$C$29,'admin BN40-100'!$B$29,IF(F542="","",'admin BN40-100'!$B$28)))))))))))))))))))))))))))</f>
        <v/>
      </c>
      <c r="N542" s="12" t="str">
        <f>IF(ISBLANK(K542),"",IF(K542&gt;'admin BN40-100'!$D$6,"Trouble",IF(K542&gt;'admin BN40-100'!$E$6,"Safe",IF(K542&gt;'admin BN40-100'!$F$6,"Alert",IF(K542&gt;='admin BN40-100'!$G$6,"Danger","")))))</f>
        <v/>
      </c>
      <c r="O542" s="13" t="str">
        <f>IF(ISBLANK(L542),"",IF(L542&gt;'admin BN40-100'!$G$7,"Danger",IF(L542&gt;'admin BN40-100'!$F$7,"Alert",IF(L542&gt;='admin BN40-100'!$E$7,"Safe",""))))</f>
        <v/>
      </c>
      <c r="P542" s="14" t="str">
        <f>(IF(G542&gt;'admin BN40-100'!$C$23,'admin BN40-100'!$B$23,(IF(G542&gt;'admin BN40-100'!$C$22,'admin BN40-100'!$B$22,(IF(G542&gt;'admin BN40-100'!$C$21,'admin BN40-100'!$B$21,(IF(G542&gt;'admin BN40-100'!$C$20,'admin BN40-100'!$B$20,IF(G542&gt;'admin BN40-100'!$C$19,'admin BN40-100'!$B$19,"")))))))))</f>
        <v/>
      </c>
      <c r="Q542" s="14" t="str">
        <f t="shared" si="16"/>
        <v/>
      </c>
      <c r="R542" s="14">
        <f t="shared" si="17"/>
        <v>5</v>
      </c>
      <c r="S542" s="15" t="str">
        <f xml:space="preserve">
IF($R542&gt;0,"Fill in all required fields",
IF($I542&lt;40,"CLO not suitable for this sheet. Please check BN&lt;40 sheet",
IF($I542&gt;100,"CLO not suitable for this sheet. Please check BN &gt;100 sheet",
IF(ISERROR(VLOOKUP(Q542,'admin BN40-100'!J$6:M$89,4,FALSE)),"",VLOOKUP(Q542,'admin BN40-100'!J$6:M$89,4,FALSE)))))</f>
        <v>Fill in all required fields</v>
      </c>
    </row>
    <row r="543" spans="2:19" ht="15">
      <c r="B543" s="10">
        <v>538</v>
      </c>
      <c r="C543" s="41"/>
      <c r="D543" s="42"/>
      <c r="E543" s="42"/>
      <c r="F543" s="42"/>
      <c r="G543" s="42"/>
      <c r="H543" s="42"/>
      <c r="I543" s="42"/>
      <c r="J543" s="42"/>
      <c r="K543" s="42"/>
      <c r="L543" s="42"/>
      <c r="M543" s="11" t="str">
        <f>(IF(F543&gt;'admin BN40-100'!$C$41,'admin BN40-100'!$B$41,(IF(F543&gt;'admin BN40-100'!$C$40,'admin BN40-100'!$B$40,(IF(F543&gt;'admin BN40-100'!$C$39,'admin BN40-100'!$B$39,(IF(F543&gt;'admin BN40-100'!$C$38,'admin BN40-100'!$B$38,(IF(F543&gt;'admin BN40-100'!$C$37,'admin BN40-100'!$B$37,(IF(F543&gt;'admin BN40-100'!$C$36,'admin BN40-100'!$B$36,(IF(F543&gt;'admin BN40-100'!$C$35,'admin BN40-100'!$B$35,(IF(F543&gt;'admin BN40-100'!$C$34,'admin BN40-100'!$B$34,(IF(F543&gt;'admin BN40-100'!$C$33,'admin BN40-100'!$B$33,(IF(F543&gt;'admin BN40-100'!$C$32,'admin BN40-100'!$B$32,(IF(F543&gt;'admin BN40-100'!$C$31,'admin BN40-100'!$B$31,(IF(F543&gt;'admin BN40-100'!$C$30,'admin BN40-100'!$B$30,(IF(F543&gt;'admin BN40-100'!$C$29,'admin BN40-100'!$B$29,IF(F543="","",'admin BN40-100'!$B$28)))))))))))))))))))))))))))</f>
        <v/>
      </c>
      <c r="N543" s="12" t="str">
        <f>IF(ISBLANK(K543),"",IF(K543&gt;'admin BN40-100'!$D$6,"Trouble",IF(K543&gt;'admin BN40-100'!$E$6,"Safe",IF(K543&gt;'admin BN40-100'!$F$6,"Alert",IF(K543&gt;='admin BN40-100'!$G$6,"Danger","")))))</f>
        <v/>
      </c>
      <c r="O543" s="13" t="str">
        <f>IF(ISBLANK(L543),"",IF(L543&gt;'admin BN40-100'!$G$7,"Danger",IF(L543&gt;'admin BN40-100'!$F$7,"Alert",IF(L543&gt;='admin BN40-100'!$E$7,"Safe",""))))</f>
        <v/>
      </c>
      <c r="P543" s="14" t="str">
        <f>(IF(G543&gt;'admin BN40-100'!$C$23,'admin BN40-100'!$B$23,(IF(G543&gt;'admin BN40-100'!$C$22,'admin BN40-100'!$B$22,(IF(G543&gt;'admin BN40-100'!$C$21,'admin BN40-100'!$B$21,(IF(G543&gt;'admin BN40-100'!$C$20,'admin BN40-100'!$B$20,IF(G543&gt;'admin BN40-100'!$C$19,'admin BN40-100'!$B$19,"")))))))))</f>
        <v/>
      </c>
      <c r="Q543" s="14" t="str">
        <f t="shared" si="16"/>
        <v/>
      </c>
      <c r="R543" s="14">
        <f t="shared" si="17"/>
        <v>5</v>
      </c>
      <c r="S543" s="15" t="str">
        <f xml:space="preserve">
IF($R543&gt;0,"Fill in all required fields",
IF($I543&lt;40,"CLO not suitable for this sheet. Please check BN&lt;40 sheet",
IF($I543&gt;100,"CLO not suitable for this sheet. Please check BN &gt;100 sheet",
IF(ISERROR(VLOOKUP(Q543,'admin BN40-100'!J$6:M$89,4,FALSE)),"",VLOOKUP(Q543,'admin BN40-100'!J$6:M$89,4,FALSE)))))</f>
        <v>Fill in all required fields</v>
      </c>
    </row>
    <row r="544" spans="2:19" ht="15">
      <c r="B544" s="10">
        <v>539</v>
      </c>
      <c r="C544" s="41"/>
      <c r="D544" s="42"/>
      <c r="E544" s="42"/>
      <c r="F544" s="42"/>
      <c r="G544" s="42"/>
      <c r="H544" s="42"/>
      <c r="I544" s="42"/>
      <c r="J544" s="42"/>
      <c r="K544" s="42"/>
      <c r="L544" s="42"/>
      <c r="M544" s="11" t="str">
        <f>(IF(F544&gt;'admin BN40-100'!$C$41,'admin BN40-100'!$B$41,(IF(F544&gt;'admin BN40-100'!$C$40,'admin BN40-100'!$B$40,(IF(F544&gt;'admin BN40-100'!$C$39,'admin BN40-100'!$B$39,(IF(F544&gt;'admin BN40-100'!$C$38,'admin BN40-100'!$B$38,(IF(F544&gt;'admin BN40-100'!$C$37,'admin BN40-100'!$B$37,(IF(F544&gt;'admin BN40-100'!$C$36,'admin BN40-100'!$B$36,(IF(F544&gt;'admin BN40-100'!$C$35,'admin BN40-100'!$B$35,(IF(F544&gt;'admin BN40-100'!$C$34,'admin BN40-100'!$B$34,(IF(F544&gt;'admin BN40-100'!$C$33,'admin BN40-100'!$B$33,(IF(F544&gt;'admin BN40-100'!$C$32,'admin BN40-100'!$B$32,(IF(F544&gt;'admin BN40-100'!$C$31,'admin BN40-100'!$B$31,(IF(F544&gt;'admin BN40-100'!$C$30,'admin BN40-100'!$B$30,(IF(F544&gt;'admin BN40-100'!$C$29,'admin BN40-100'!$B$29,IF(F544="","",'admin BN40-100'!$B$28)))))))))))))))))))))))))))</f>
        <v/>
      </c>
      <c r="N544" s="12" t="str">
        <f>IF(ISBLANK(K544),"",IF(K544&gt;'admin BN40-100'!$D$6,"Trouble",IF(K544&gt;'admin BN40-100'!$E$6,"Safe",IF(K544&gt;'admin BN40-100'!$F$6,"Alert",IF(K544&gt;='admin BN40-100'!$G$6,"Danger","")))))</f>
        <v/>
      </c>
      <c r="O544" s="13" t="str">
        <f>IF(ISBLANK(L544),"",IF(L544&gt;'admin BN40-100'!$G$7,"Danger",IF(L544&gt;'admin BN40-100'!$F$7,"Alert",IF(L544&gt;='admin BN40-100'!$E$7,"Safe",""))))</f>
        <v/>
      </c>
      <c r="P544" s="14" t="str">
        <f>(IF(G544&gt;'admin BN40-100'!$C$23,'admin BN40-100'!$B$23,(IF(G544&gt;'admin BN40-100'!$C$22,'admin BN40-100'!$B$22,(IF(G544&gt;'admin BN40-100'!$C$21,'admin BN40-100'!$B$21,(IF(G544&gt;'admin BN40-100'!$C$20,'admin BN40-100'!$B$20,IF(G544&gt;'admin BN40-100'!$C$19,'admin BN40-100'!$B$19,"")))))))))</f>
        <v/>
      </c>
      <c r="Q544" s="14" t="str">
        <f t="shared" si="16"/>
        <v/>
      </c>
      <c r="R544" s="14">
        <f t="shared" si="17"/>
        <v>5</v>
      </c>
      <c r="S544" s="15" t="str">
        <f xml:space="preserve">
IF($R544&gt;0,"Fill in all required fields",
IF($I544&lt;40,"CLO not suitable for this sheet. Please check BN&lt;40 sheet",
IF($I544&gt;100,"CLO not suitable for this sheet. Please check BN &gt;100 sheet",
IF(ISERROR(VLOOKUP(Q544,'admin BN40-100'!J$6:M$89,4,FALSE)),"",VLOOKUP(Q544,'admin BN40-100'!J$6:M$89,4,FALSE)))))</f>
        <v>Fill in all required fields</v>
      </c>
    </row>
    <row r="545" spans="2:19" ht="15">
      <c r="B545" s="10">
        <v>540</v>
      </c>
      <c r="C545" s="41"/>
      <c r="D545" s="42"/>
      <c r="E545" s="42"/>
      <c r="F545" s="42"/>
      <c r="G545" s="42"/>
      <c r="H545" s="42"/>
      <c r="I545" s="42"/>
      <c r="J545" s="42"/>
      <c r="K545" s="42"/>
      <c r="L545" s="42"/>
      <c r="M545" s="11" t="str">
        <f>(IF(F545&gt;'admin BN40-100'!$C$41,'admin BN40-100'!$B$41,(IF(F545&gt;'admin BN40-100'!$C$40,'admin BN40-100'!$B$40,(IF(F545&gt;'admin BN40-100'!$C$39,'admin BN40-100'!$B$39,(IF(F545&gt;'admin BN40-100'!$C$38,'admin BN40-100'!$B$38,(IF(F545&gt;'admin BN40-100'!$C$37,'admin BN40-100'!$B$37,(IF(F545&gt;'admin BN40-100'!$C$36,'admin BN40-100'!$B$36,(IF(F545&gt;'admin BN40-100'!$C$35,'admin BN40-100'!$B$35,(IF(F545&gt;'admin BN40-100'!$C$34,'admin BN40-100'!$B$34,(IF(F545&gt;'admin BN40-100'!$C$33,'admin BN40-100'!$B$33,(IF(F545&gt;'admin BN40-100'!$C$32,'admin BN40-100'!$B$32,(IF(F545&gt;'admin BN40-100'!$C$31,'admin BN40-100'!$B$31,(IF(F545&gt;'admin BN40-100'!$C$30,'admin BN40-100'!$B$30,(IF(F545&gt;'admin BN40-100'!$C$29,'admin BN40-100'!$B$29,IF(F545="","",'admin BN40-100'!$B$28)))))))))))))))))))))))))))</f>
        <v/>
      </c>
      <c r="N545" s="12" t="str">
        <f>IF(ISBLANK(K545),"",IF(K545&gt;'admin BN40-100'!$D$6,"Trouble",IF(K545&gt;'admin BN40-100'!$E$6,"Safe",IF(K545&gt;'admin BN40-100'!$F$6,"Alert",IF(K545&gt;='admin BN40-100'!$G$6,"Danger","")))))</f>
        <v/>
      </c>
      <c r="O545" s="13" t="str">
        <f>IF(ISBLANK(L545),"",IF(L545&gt;'admin BN40-100'!$G$7,"Danger",IF(L545&gt;'admin BN40-100'!$F$7,"Alert",IF(L545&gt;='admin BN40-100'!$E$7,"Safe",""))))</f>
        <v/>
      </c>
      <c r="P545" s="14" t="str">
        <f>(IF(G545&gt;'admin BN40-100'!$C$23,'admin BN40-100'!$B$23,(IF(G545&gt;'admin BN40-100'!$C$22,'admin BN40-100'!$B$22,(IF(G545&gt;'admin BN40-100'!$C$21,'admin BN40-100'!$B$21,(IF(G545&gt;'admin BN40-100'!$C$20,'admin BN40-100'!$B$20,IF(G545&gt;'admin BN40-100'!$C$19,'admin BN40-100'!$B$19,"")))))))))</f>
        <v/>
      </c>
      <c r="Q545" s="14" t="str">
        <f t="shared" si="16"/>
        <v/>
      </c>
      <c r="R545" s="14">
        <f t="shared" si="17"/>
        <v>5</v>
      </c>
      <c r="S545" s="15" t="str">
        <f xml:space="preserve">
IF($R545&gt;0,"Fill in all required fields",
IF($I545&lt;40,"CLO not suitable for this sheet. Please check BN&lt;40 sheet",
IF($I545&gt;100,"CLO not suitable for this sheet. Please check BN &gt;100 sheet",
IF(ISERROR(VLOOKUP(Q545,'admin BN40-100'!J$6:M$89,4,FALSE)),"",VLOOKUP(Q545,'admin BN40-100'!J$6:M$89,4,FALSE)))))</f>
        <v>Fill in all required fields</v>
      </c>
    </row>
    <row r="546" spans="2:19" ht="15">
      <c r="B546" s="10">
        <v>541</v>
      </c>
      <c r="C546" s="41"/>
      <c r="D546" s="42"/>
      <c r="E546" s="42"/>
      <c r="F546" s="42"/>
      <c r="G546" s="42"/>
      <c r="H546" s="42"/>
      <c r="I546" s="42"/>
      <c r="J546" s="42"/>
      <c r="K546" s="42"/>
      <c r="L546" s="42"/>
      <c r="M546" s="11" t="str">
        <f>(IF(F546&gt;'admin BN40-100'!$C$41,'admin BN40-100'!$B$41,(IF(F546&gt;'admin BN40-100'!$C$40,'admin BN40-100'!$B$40,(IF(F546&gt;'admin BN40-100'!$C$39,'admin BN40-100'!$B$39,(IF(F546&gt;'admin BN40-100'!$C$38,'admin BN40-100'!$B$38,(IF(F546&gt;'admin BN40-100'!$C$37,'admin BN40-100'!$B$37,(IF(F546&gt;'admin BN40-100'!$C$36,'admin BN40-100'!$B$36,(IF(F546&gt;'admin BN40-100'!$C$35,'admin BN40-100'!$B$35,(IF(F546&gt;'admin BN40-100'!$C$34,'admin BN40-100'!$B$34,(IF(F546&gt;'admin BN40-100'!$C$33,'admin BN40-100'!$B$33,(IF(F546&gt;'admin BN40-100'!$C$32,'admin BN40-100'!$B$32,(IF(F546&gt;'admin BN40-100'!$C$31,'admin BN40-100'!$B$31,(IF(F546&gt;'admin BN40-100'!$C$30,'admin BN40-100'!$B$30,(IF(F546&gt;'admin BN40-100'!$C$29,'admin BN40-100'!$B$29,IF(F546="","",'admin BN40-100'!$B$28)))))))))))))))))))))))))))</f>
        <v/>
      </c>
      <c r="N546" s="12" t="str">
        <f>IF(ISBLANK(K546),"",IF(K546&gt;'admin BN40-100'!$D$6,"Trouble",IF(K546&gt;'admin BN40-100'!$E$6,"Safe",IF(K546&gt;'admin BN40-100'!$F$6,"Alert",IF(K546&gt;='admin BN40-100'!$G$6,"Danger","")))))</f>
        <v/>
      </c>
      <c r="O546" s="13" t="str">
        <f>IF(ISBLANK(L546),"",IF(L546&gt;'admin BN40-100'!$G$7,"Danger",IF(L546&gt;'admin BN40-100'!$F$7,"Alert",IF(L546&gt;='admin BN40-100'!$E$7,"Safe",""))))</f>
        <v/>
      </c>
      <c r="P546" s="14" t="str">
        <f>(IF(G546&gt;'admin BN40-100'!$C$23,'admin BN40-100'!$B$23,(IF(G546&gt;'admin BN40-100'!$C$22,'admin BN40-100'!$B$22,(IF(G546&gt;'admin BN40-100'!$C$21,'admin BN40-100'!$B$21,(IF(G546&gt;'admin BN40-100'!$C$20,'admin BN40-100'!$B$20,IF(G546&gt;'admin BN40-100'!$C$19,'admin BN40-100'!$B$19,"")))))))))</f>
        <v/>
      </c>
      <c r="Q546" s="14" t="str">
        <f t="shared" si="16"/>
        <v/>
      </c>
      <c r="R546" s="14">
        <f t="shared" si="17"/>
        <v>5</v>
      </c>
      <c r="S546" s="15" t="str">
        <f xml:space="preserve">
IF($R546&gt;0,"Fill in all required fields",
IF($I546&lt;40,"CLO not suitable for this sheet. Please check BN&lt;40 sheet",
IF($I546&gt;100,"CLO not suitable for this sheet. Please check BN &gt;100 sheet",
IF(ISERROR(VLOOKUP(Q546,'admin BN40-100'!J$6:M$89,4,FALSE)),"",VLOOKUP(Q546,'admin BN40-100'!J$6:M$89,4,FALSE)))))</f>
        <v>Fill in all required fields</v>
      </c>
    </row>
    <row r="547" spans="2:19" ht="15">
      <c r="B547" s="10">
        <v>542</v>
      </c>
      <c r="C547" s="41"/>
      <c r="D547" s="42"/>
      <c r="E547" s="42"/>
      <c r="F547" s="42"/>
      <c r="G547" s="42"/>
      <c r="H547" s="42"/>
      <c r="I547" s="42"/>
      <c r="J547" s="42"/>
      <c r="K547" s="42"/>
      <c r="L547" s="42"/>
      <c r="M547" s="11" t="str">
        <f>(IF(F547&gt;'admin BN40-100'!$C$41,'admin BN40-100'!$B$41,(IF(F547&gt;'admin BN40-100'!$C$40,'admin BN40-100'!$B$40,(IF(F547&gt;'admin BN40-100'!$C$39,'admin BN40-100'!$B$39,(IF(F547&gt;'admin BN40-100'!$C$38,'admin BN40-100'!$B$38,(IF(F547&gt;'admin BN40-100'!$C$37,'admin BN40-100'!$B$37,(IF(F547&gt;'admin BN40-100'!$C$36,'admin BN40-100'!$B$36,(IF(F547&gt;'admin BN40-100'!$C$35,'admin BN40-100'!$B$35,(IF(F547&gt;'admin BN40-100'!$C$34,'admin BN40-100'!$B$34,(IF(F547&gt;'admin BN40-100'!$C$33,'admin BN40-100'!$B$33,(IF(F547&gt;'admin BN40-100'!$C$32,'admin BN40-100'!$B$32,(IF(F547&gt;'admin BN40-100'!$C$31,'admin BN40-100'!$B$31,(IF(F547&gt;'admin BN40-100'!$C$30,'admin BN40-100'!$B$30,(IF(F547&gt;'admin BN40-100'!$C$29,'admin BN40-100'!$B$29,IF(F547="","",'admin BN40-100'!$B$28)))))))))))))))))))))))))))</f>
        <v/>
      </c>
      <c r="N547" s="12" t="str">
        <f>IF(ISBLANK(K547),"",IF(K547&gt;'admin BN40-100'!$D$6,"Trouble",IF(K547&gt;'admin BN40-100'!$E$6,"Safe",IF(K547&gt;'admin BN40-100'!$F$6,"Alert",IF(K547&gt;='admin BN40-100'!$G$6,"Danger","")))))</f>
        <v/>
      </c>
      <c r="O547" s="13" t="str">
        <f>IF(ISBLANK(L547),"",IF(L547&gt;'admin BN40-100'!$G$7,"Danger",IF(L547&gt;'admin BN40-100'!$F$7,"Alert",IF(L547&gt;='admin BN40-100'!$E$7,"Safe",""))))</f>
        <v/>
      </c>
      <c r="P547" s="14" t="str">
        <f>(IF(G547&gt;'admin BN40-100'!$C$23,'admin BN40-100'!$B$23,(IF(G547&gt;'admin BN40-100'!$C$22,'admin BN40-100'!$B$22,(IF(G547&gt;'admin BN40-100'!$C$21,'admin BN40-100'!$B$21,(IF(G547&gt;'admin BN40-100'!$C$20,'admin BN40-100'!$B$20,IF(G547&gt;'admin BN40-100'!$C$19,'admin BN40-100'!$B$19,"")))))))))</f>
        <v/>
      </c>
      <c r="Q547" s="14" t="str">
        <f t="shared" si="16"/>
        <v/>
      </c>
      <c r="R547" s="14">
        <f t="shared" si="17"/>
        <v>5</v>
      </c>
      <c r="S547" s="15" t="str">
        <f xml:space="preserve">
IF($R547&gt;0,"Fill in all required fields",
IF($I547&lt;40,"CLO not suitable for this sheet. Please check BN&lt;40 sheet",
IF($I547&gt;100,"CLO not suitable for this sheet. Please check BN &gt;100 sheet",
IF(ISERROR(VLOOKUP(Q547,'admin BN40-100'!J$6:M$89,4,FALSE)),"",VLOOKUP(Q547,'admin BN40-100'!J$6:M$89,4,FALSE)))))</f>
        <v>Fill in all required fields</v>
      </c>
    </row>
    <row r="548" spans="2:19" ht="15">
      <c r="B548" s="10">
        <v>543</v>
      </c>
      <c r="C548" s="41"/>
      <c r="D548" s="42"/>
      <c r="E548" s="42"/>
      <c r="F548" s="42"/>
      <c r="G548" s="42"/>
      <c r="H548" s="42"/>
      <c r="I548" s="42"/>
      <c r="J548" s="42"/>
      <c r="K548" s="42"/>
      <c r="L548" s="42"/>
      <c r="M548" s="11" t="str">
        <f>(IF(F548&gt;'admin BN40-100'!$C$41,'admin BN40-100'!$B$41,(IF(F548&gt;'admin BN40-100'!$C$40,'admin BN40-100'!$B$40,(IF(F548&gt;'admin BN40-100'!$C$39,'admin BN40-100'!$B$39,(IF(F548&gt;'admin BN40-100'!$C$38,'admin BN40-100'!$B$38,(IF(F548&gt;'admin BN40-100'!$C$37,'admin BN40-100'!$B$37,(IF(F548&gt;'admin BN40-100'!$C$36,'admin BN40-100'!$B$36,(IF(F548&gt;'admin BN40-100'!$C$35,'admin BN40-100'!$B$35,(IF(F548&gt;'admin BN40-100'!$C$34,'admin BN40-100'!$B$34,(IF(F548&gt;'admin BN40-100'!$C$33,'admin BN40-100'!$B$33,(IF(F548&gt;'admin BN40-100'!$C$32,'admin BN40-100'!$B$32,(IF(F548&gt;'admin BN40-100'!$C$31,'admin BN40-100'!$B$31,(IF(F548&gt;'admin BN40-100'!$C$30,'admin BN40-100'!$B$30,(IF(F548&gt;'admin BN40-100'!$C$29,'admin BN40-100'!$B$29,IF(F548="","",'admin BN40-100'!$B$28)))))))))))))))))))))))))))</f>
        <v/>
      </c>
      <c r="N548" s="12" t="str">
        <f>IF(ISBLANK(K548),"",IF(K548&gt;'admin BN40-100'!$D$6,"Trouble",IF(K548&gt;'admin BN40-100'!$E$6,"Safe",IF(K548&gt;'admin BN40-100'!$F$6,"Alert",IF(K548&gt;='admin BN40-100'!$G$6,"Danger","")))))</f>
        <v/>
      </c>
      <c r="O548" s="13" t="str">
        <f>IF(ISBLANK(L548),"",IF(L548&gt;'admin BN40-100'!$G$7,"Danger",IF(L548&gt;'admin BN40-100'!$F$7,"Alert",IF(L548&gt;='admin BN40-100'!$E$7,"Safe",""))))</f>
        <v/>
      </c>
      <c r="P548" s="14" t="str">
        <f>(IF(G548&gt;'admin BN40-100'!$C$23,'admin BN40-100'!$B$23,(IF(G548&gt;'admin BN40-100'!$C$22,'admin BN40-100'!$B$22,(IF(G548&gt;'admin BN40-100'!$C$21,'admin BN40-100'!$B$21,(IF(G548&gt;'admin BN40-100'!$C$20,'admin BN40-100'!$B$20,IF(G548&gt;'admin BN40-100'!$C$19,'admin BN40-100'!$B$19,"")))))))))</f>
        <v/>
      </c>
      <c r="Q548" s="14" t="str">
        <f t="shared" si="16"/>
        <v/>
      </c>
      <c r="R548" s="14">
        <f t="shared" si="17"/>
        <v>5</v>
      </c>
      <c r="S548" s="15" t="str">
        <f xml:space="preserve">
IF($R548&gt;0,"Fill in all required fields",
IF($I548&lt;40,"CLO not suitable for this sheet. Please check BN&lt;40 sheet",
IF($I548&gt;100,"CLO not suitable for this sheet. Please check BN &gt;100 sheet",
IF(ISERROR(VLOOKUP(Q548,'admin BN40-100'!J$6:M$89,4,FALSE)),"",VLOOKUP(Q548,'admin BN40-100'!J$6:M$89,4,FALSE)))))</f>
        <v>Fill in all required fields</v>
      </c>
    </row>
    <row r="549" spans="2:19" ht="15">
      <c r="B549" s="10">
        <v>544</v>
      </c>
      <c r="C549" s="41"/>
      <c r="D549" s="42"/>
      <c r="E549" s="42"/>
      <c r="F549" s="42"/>
      <c r="G549" s="42"/>
      <c r="H549" s="42"/>
      <c r="I549" s="42"/>
      <c r="J549" s="42"/>
      <c r="K549" s="42"/>
      <c r="L549" s="42"/>
      <c r="M549" s="11" t="str">
        <f>(IF(F549&gt;'admin BN40-100'!$C$41,'admin BN40-100'!$B$41,(IF(F549&gt;'admin BN40-100'!$C$40,'admin BN40-100'!$B$40,(IF(F549&gt;'admin BN40-100'!$C$39,'admin BN40-100'!$B$39,(IF(F549&gt;'admin BN40-100'!$C$38,'admin BN40-100'!$B$38,(IF(F549&gt;'admin BN40-100'!$C$37,'admin BN40-100'!$B$37,(IF(F549&gt;'admin BN40-100'!$C$36,'admin BN40-100'!$B$36,(IF(F549&gt;'admin BN40-100'!$C$35,'admin BN40-100'!$B$35,(IF(F549&gt;'admin BN40-100'!$C$34,'admin BN40-100'!$B$34,(IF(F549&gt;'admin BN40-100'!$C$33,'admin BN40-100'!$B$33,(IF(F549&gt;'admin BN40-100'!$C$32,'admin BN40-100'!$B$32,(IF(F549&gt;'admin BN40-100'!$C$31,'admin BN40-100'!$B$31,(IF(F549&gt;'admin BN40-100'!$C$30,'admin BN40-100'!$B$30,(IF(F549&gt;'admin BN40-100'!$C$29,'admin BN40-100'!$B$29,IF(F549="","",'admin BN40-100'!$B$28)))))))))))))))))))))))))))</f>
        <v/>
      </c>
      <c r="N549" s="12" t="str">
        <f>IF(ISBLANK(K549),"",IF(K549&gt;'admin BN40-100'!$D$6,"Trouble",IF(K549&gt;'admin BN40-100'!$E$6,"Safe",IF(K549&gt;'admin BN40-100'!$F$6,"Alert",IF(K549&gt;='admin BN40-100'!$G$6,"Danger","")))))</f>
        <v/>
      </c>
      <c r="O549" s="13" t="str">
        <f>IF(ISBLANK(L549),"",IF(L549&gt;'admin BN40-100'!$G$7,"Danger",IF(L549&gt;'admin BN40-100'!$F$7,"Alert",IF(L549&gt;='admin BN40-100'!$E$7,"Safe",""))))</f>
        <v/>
      </c>
      <c r="P549" s="14" t="str">
        <f>(IF(G549&gt;'admin BN40-100'!$C$23,'admin BN40-100'!$B$23,(IF(G549&gt;'admin BN40-100'!$C$22,'admin BN40-100'!$B$22,(IF(G549&gt;'admin BN40-100'!$C$21,'admin BN40-100'!$B$21,(IF(G549&gt;'admin BN40-100'!$C$20,'admin BN40-100'!$B$20,IF(G549&gt;'admin BN40-100'!$C$19,'admin BN40-100'!$B$19,"")))))))))</f>
        <v/>
      </c>
      <c r="Q549" s="14" t="str">
        <f t="shared" si="16"/>
        <v/>
      </c>
      <c r="R549" s="14">
        <f t="shared" si="17"/>
        <v>5</v>
      </c>
      <c r="S549" s="15" t="str">
        <f xml:space="preserve">
IF($R549&gt;0,"Fill in all required fields",
IF($I549&lt;40,"CLO not suitable for this sheet. Please check BN&lt;40 sheet",
IF($I549&gt;100,"CLO not suitable for this sheet. Please check BN &gt;100 sheet",
IF(ISERROR(VLOOKUP(Q549,'admin BN40-100'!J$6:M$89,4,FALSE)),"",VLOOKUP(Q549,'admin BN40-100'!J$6:M$89,4,FALSE)))))</f>
        <v>Fill in all required fields</v>
      </c>
    </row>
    <row r="550" spans="2:19" ht="15">
      <c r="B550" s="10">
        <v>545</v>
      </c>
      <c r="C550" s="41"/>
      <c r="D550" s="42"/>
      <c r="E550" s="42"/>
      <c r="F550" s="42"/>
      <c r="G550" s="42"/>
      <c r="H550" s="42"/>
      <c r="I550" s="42"/>
      <c r="J550" s="42"/>
      <c r="K550" s="42"/>
      <c r="L550" s="42"/>
      <c r="M550" s="11" t="str">
        <f>(IF(F550&gt;'admin BN40-100'!$C$41,'admin BN40-100'!$B$41,(IF(F550&gt;'admin BN40-100'!$C$40,'admin BN40-100'!$B$40,(IF(F550&gt;'admin BN40-100'!$C$39,'admin BN40-100'!$B$39,(IF(F550&gt;'admin BN40-100'!$C$38,'admin BN40-100'!$B$38,(IF(F550&gt;'admin BN40-100'!$C$37,'admin BN40-100'!$B$37,(IF(F550&gt;'admin BN40-100'!$C$36,'admin BN40-100'!$B$36,(IF(F550&gt;'admin BN40-100'!$C$35,'admin BN40-100'!$B$35,(IF(F550&gt;'admin BN40-100'!$C$34,'admin BN40-100'!$B$34,(IF(F550&gt;'admin BN40-100'!$C$33,'admin BN40-100'!$B$33,(IF(F550&gt;'admin BN40-100'!$C$32,'admin BN40-100'!$B$32,(IF(F550&gt;'admin BN40-100'!$C$31,'admin BN40-100'!$B$31,(IF(F550&gt;'admin BN40-100'!$C$30,'admin BN40-100'!$B$30,(IF(F550&gt;'admin BN40-100'!$C$29,'admin BN40-100'!$B$29,IF(F550="","",'admin BN40-100'!$B$28)))))))))))))))))))))))))))</f>
        <v/>
      </c>
      <c r="N550" s="12" t="str">
        <f>IF(ISBLANK(K550),"",IF(K550&gt;'admin BN40-100'!$D$6,"Trouble",IF(K550&gt;'admin BN40-100'!$E$6,"Safe",IF(K550&gt;'admin BN40-100'!$F$6,"Alert",IF(K550&gt;='admin BN40-100'!$G$6,"Danger","")))))</f>
        <v/>
      </c>
      <c r="O550" s="13" t="str">
        <f>IF(ISBLANK(L550),"",IF(L550&gt;'admin BN40-100'!$G$7,"Danger",IF(L550&gt;'admin BN40-100'!$F$7,"Alert",IF(L550&gt;='admin BN40-100'!$E$7,"Safe",""))))</f>
        <v/>
      </c>
      <c r="P550" s="14" t="str">
        <f>(IF(G550&gt;'admin BN40-100'!$C$23,'admin BN40-100'!$B$23,(IF(G550&gt;'admin BN40-100'!$C$22,'admin BN40-100'!$B$22,(IF(G550&gt;'admin BN40-100'!$C$21,'admin BN40-100'!$B$21,(IF(G550&gt;'admin BN40-100'!$C$20,'admin BN40-100'!$B$20,IF(G550&gt;'admin BN40-100'!$C$19,'admin BN40-100'!$B$19,"")))))))))</f>
        <v/>
      </c>
      <c r="Q550" s="14" t="str">
        <f t="shared" si="16"/>
        <v/>
      </c>
      <c r="R550" s="14">
        <f t="shared" si="17"/>
        <v>5</v>
      </c>
      <c r="S550" s="15" t="str">
        <f xml:space="preserve">
IF($R550&gt;0,"Fill in all required fields",
IF($I550&lt;40,"CLO not suitable for this sheet. Please check BN&lt;40 sheet",
IF($I550&gt;100,"CLO not suitable for this sheet. Please check BN &gt;100 sheet",
IF(ISERROR(VLOOKUP(Q550,'admin BN40-100'!J$6:M$89,4,FALSE)),"",VLOOKUP(Q550,'admin BN40-100'!J$6:M$89,4,FALSE)))))</f>
        <v>Fill in all required fields</v>
      </c>
    </row>
    <row r="551" spans="2:19" ht="15">
      <c r="B551" s="10">
        <v>546</v>
      </c>
      <c r="C551" s="41"/>
      <c r="D551" s="42"/>
      <c r="E551" s="42"/>
      <c r="F551" s="42"/>
      <c r="G551" s="42"/>
      <c r="H551" s="42"/>
      <c r="I551" s="42"/>
      <c r="J551" s="42"/>
      <c r="K551" s="42"/>
      <c r="L551" s="42"/>
      <c r="M551" s="11" t="str">
        <f>(IF(F551&gt;'admin BN40-100'!$C$41,'admin BN40-100'!$B$41,(IF(F551&gt;'admin BN40-100'!$C$40,'admin BN40-100'!$B$40,(IF(F551&gt;'admin BN40-100'!$C$39,'admin BN40-100'!$B$39,(IF(F551&gt;'admin BN40-100'!$C$38,'admin BN40-100'!$B$38,(IF(F551&gt;'admin BN40-100'!$C$37,'admin BN40-100'!$B$37,(IF(F551&gt;'admin BN40-100'!$C$36,'admin BN40-100'!$B$36,(IF(F551&gt;'admin BN40-100'!$C$35,'admin BN40-100'!$B$35,(IF(F551&gt;'admin BN40-100'!$C$34,'admin BN40-100'!$B$34,(IF(F551&gt;'admin BN40-100'!$C$33,'admin BN40-100'!$B$33,(IF(F551&gt;'admin BN40-100'!$C$32,'admin BN40-100'!$B$32,(IF(F551&gt;'admin BN40-100'!$C$31,'admin BN40-100'!$B$31,(IF(F551&gt;'admin BN40-100'!$C$30,'admin BN40-100'!$B$30,(IF(F551&gt;'admin BN40-100'!$C$29,'admin BN40-100'!$B$29,IF(F551="","",'admin BN40-100'!$B$28)))))))))))))))))))))))))))</f>
        <v/>
      </c>
      <c r="N551" s="12" t="str">
        <f>IF(ISBLANK(K551),"",IF(K551&gt;'admin BN40-100'!$D$6,"Trouble",IF(K551&gt;'admin BN40-100'!$E$6,"Safe",IF(K551&gt;'admin BN40-100'!$F$6,"Alert",IF(K551&gt;='admin BN40-100'!$G$6,"Danger","")))))</f>
        <v/>
      </c>
      <c r="O551" s="13" t="str">
        <f>IF(ISBLANK(L551),"",IF(L551&gt;'admin BN40-100'!$G$7,"Danger",IF(L551&gt;'admin BN40-100'!$F$7,"Alert",IF(L551&gt;='admin BN40-100'!$E$7,"Safe",""))))</f>
        <v/>
      </c>
      <c r="P551" s="14" t="str">
        <f>(IF(G551&gt;'admin BN40-100'!$C$23,'admin BN40-100'!$B$23,(IF(G551&gt;'admin BN40-100'!$C$22,'admin BN40-100'!$B$22,(IF(G551&gt;'admin BN40-100'!$C$21,'admin BN40-100'!$B$21,(IF(G551&gt;'admin BN40-100'!$C$20,'admin BN40-100'!$B$20,IF(G551&gt;'admin BN40-100'!$C$19,'admin BN40-100'!$B$19,"")))))))))</f>
        <v/>
      </c>
      <c r="Q551" s="14" t="str">
        <f t="shared" si="16"/>
        <v/>
      </c>
      <c r="R551" s="14">
        <f t="shared" si="17"/>
        <v>5</v>
      </c>
      <c r="S551" s="15" t="str">
        <f xml:space="preserve">
IF($R551&gt;0,"Fill in all required fields",
IF($I551&lt;40,"CLO not suitable for this sheet. Please check BN&lt;40 sheet",
IF($I551&gt;100,"CLO not suitable for this sheet. Please check BN &gt;100 sheet",
IF(ISERROR(VLOOKUP(Q551,'admin BN40-100'!J$6:M$89,4,FALSE)),"",VLOOKUP(Q551,'admin BN40-100'!J$6:M$89,4,FALSE)))))</f>
        <v>Fill in all required fields</v>
      </c>
    </row>
    <row r="552" spans="2:19" ht="15">
      <c r="B552" s="10">
        <v>547</v>
      </c>
      <c r="C552" s="41"/>
      <c r="D552" s="42"/>
      <c r="E552" s="42"/>
      <c r="F552" s="42"/>
      <c r="G552" s="42"/>
      <c r="H552" s="42"/>
      <c r="I552" s="42"/>
      <c r="J552" s="42"/>
      <c r="K552" s="42"/>
      <c r="L552" s="42"/>
      <c r="M552" s="11" t="str">
        <f>(IF(F552&gt;'admin BN40-100'!$C$41,'admin BN40-100'!$B$41,(IF(F552&gt;'admin BN40-100'!$C$40,'admin BN40-100'!$B$40,(IF(F552&gt;'admin BN40-100'!$C$39,'admin BN40-100'!$B$39,(IF(F552&gt;'admin BN40-100'!$C$38,'admin BN40-100'!$B$38,(IF(F552&gt;'admin BN40-100'!$C$37,'admin BN40-100'!$B$37,(IF(F552&gt;'admin BN40-100'!$C$36,'admin BN40-100'!$B$36,(IF(F552&gt;'admin BN40-100'!$C$35,'admin BN40-100'!$B$35,(IF(F552&gt;'admin BN40-100'!$C$34,'admin BN40-100'!$B$34,(IF(F552&gt;'admin BN40-100'!$C$33,'admin BN40-100'!$B$33,(IF(F552&gt;'admin BN40-100'!$C$32,'admin BN40-100'!$B$32,(IF(F552&gt;'admin BN40-100'!$C$31,'admin BN40-100'!$B$31,(IF(F552&gt;'admin BN40-100'!$C$30,'admin BN40-100'!$B$30,(IF(F552&gt;'admin BN40-100'!$C$29,'admin BN40-100'!$B$29,IF(F552="","",'admin BN40-100'!$B$28)))))))))))))))))))))))))))</f>
        <v/>
      </c>
      <c r="N552" s="12" t="str">
        <f>IF(ISBLANK(K552),"",IF(K552&gt;'admin BN40-100'!$D$6,"Trouble",IF(K552&gt;'admin BN40-100'!$E$6,"Safe",IF(K552&gt;'admin BN40-100'!$F$6,"Alert",IF(K552&gt;='admin BN40-100'!$G$6,"Danger","")))))</f>
        <v/>
      </c>
      <c r="O552" s="13" t="str">
        <f>IF(ISBLANK(L552),"",IF(L552&gt;'admin BN40-100'!$G$7,"Danger",IF(L552&gt;'admin BN40-100'!$F$7,"Alert",IF(L552&gt;='admin BN40-100'!$E$7,"Safe",""))))</f>
        <v/>
      </c>
      <c r="P552" s="14" t="str">
        <f>(IF(G552&gt;'admin BN40-100'!$C$23,'admin BN40-100'!$B$23,(IF(G552&gt;'admin BN40-100'!$C$22,'admin BN40-100'!$B$22,(IF(G552&gt;'admin BN40-100'!$C$21,'admin BN40-100'!$B$21,(IF(G552&gt;'admin BN40-100'!$C$20,'admin BN40-100'!$B$20,IF(G552&gt;'admin BN40-100'!$C$19,'admin BN40-100'!$B$19,"")))))))))</f>
        <v/>
      </c>
      <c r="Q552" s="14" t="str">
        <f t="shared" si="16"/>
        <v/>
      </c>
      <c r="R552" s="14">
        <f t="shared" si="17"/>
        <v>5</v>
      </c>
      <c r="S552" s="15" t="str">
        <f xml:space="preserve">
IF($R552&gt;0,"Fill in all required fields",
IF($I552&lt;40,"CLO not suitable for this sheet. Please check BN&lt;40 sheet",
IF($I552&gt;100,"CLO not suitable for this sheet. Please check BN &gt;100 sheet",
IF(ISERROR(VLOOKUP(Q552,'admin BN40-100'!J$6:M$89,4,FALSE)),"",VLOOKUP(Q552,'admin BN40-100'!J$6:M$89,4,FALSE)))))</f>
        <v>Fill in all required fields</v>
      </c>
    </row>
    <row r="553" spans="2:19" ht="15">
      <c r="B553" s="10">
        <v>548</v>
      </c>
      <c r="C553" s="41"/>
      <c r="D553" s="42"/>
      <c r="E553" s="42"/>
      <c r="F553" s="42"/>
      <c r="G553" s="42"/>
      <c r="H553" s="42"/>
      <c r="I553" s="42"/>
      <c r="J553" s="42"/>
      <c r="K553" s="42"/>
      <c r="L553" s="42"/>
      <c r="M553" s="11" t="str">
        <f>(IF(F553&gt;'admin BN40-100'!$C$41,'admin BN40-100'!$B$41,(IF(F553&gt;'admin BN40-100'!$C$40,'admin BN40-100'!$B$40,(IF(F553&gt;'admin BN40-100'!$C$39,'admin BN40-100'!$B$39,(IF(F553&gt;'admin BN40-100'!$C$38,'admin BN40-100'!$B$38,(IF(F553&gt;'admin BN40-100'!$C$37,'admin BN40-100'!$B$37,(IF(F553&gt;'admin BN40-100'!$C$36,'admin BN40-100'!$B$36,(IF(F553&gt;'admin BN40-100'!$C$35,'admin BN40-100'!$B$35,(IF(F553&gt;'admin BN40-100'!$C$34,'admin BN40-100'!$B$34,(IF(F553&gt;'admin BN40-100'!$C$33,'admin BN40-100'!$B$33,(IF(F553&gt;'admin BN40-100'!$C$32,'admin BN40-100'!$B$32,(IF(F553&gt;'admin BN40-100'!$C$31,'admin BN40-100'!$B$31,(IF(F553&gt;'admin BN40-100'!$C$30,'admin BN40-100'!$B$30,(IF(F553&gt;'admin BN40-100'!$C$29,'admin BN40-100'!$B$29,IF(F553="","",'admin BN40-100'!$B$28)))))))))))))))))))))))))))</f>
        <v/>
      </c>
      <c r="N553" s="12" t="str">
        <f>IF(ISBLANK(K553),"",IF(K553&gt;'admin BN40-100'!$D$6,"Trouble",IF(K553&gt;'admin BN40-100'!$E$6,"Safe",IF(K553&gt;'admin BN40-100'!$F$6,"Alert",IF(K553&gt;='admin BN40-100'!$G$6,"Danger","")))))</f>
        <v/>
      </c>
      <c r="O553" s="13" t="str">
        <f>IF(ISBLANK(L553),"",IF(L553&gt;'admin BN40-100'!$G$7,"Danger",IF(L553&gt;'admin BN40-100'!$F$7,"Alert",IF(L553&gt;='admin BN40-100'!$E$7,"Safe",""))))</f>
        <v/>
      </c>
      <c r="P553" s="14" t="str">
        <f>(IF(G553&gt;'admin BN40-100'!$C$23,'admin BN40-100'!$B$23,(IF(G553&gt;'admin BN40-100'!$C$22,'admin BN40-100'!$B$22,(IF(G553&gt;'admin BN40-100'!$C$21,'admin BN40-100'!$B$21,(IF(G553&gt;'admin BN40-100'!$C$20,'admin BN40-100'!$B$20,IF(G553&gt;'admin BN40-100'!$C$19,'admin BN40-100'!$B$19,"")))))))))</f>
        <v/>
      </c>
      <c r="Q553" s="14" t="str">
        <f t="shared" si="16"/>
        <v/>
      </c>
      <c r="R553" s="14">
        <f t="shared" si="17"/>
        <v>5</v>
      </c>
      <c r="S553" s="15" t="str">
        <f xml:space="preserve">
IF($R553&gt;0,"Fill in all required fields",
IF($I553&lt;40,"CLO not suitable for this sheet. Please check BN&lt;40 sheet",
IF($I553&gt;100,"CLO not suitable for this sheet. Please check BN &gt;100 sheet",
IF(ISERROR(VLOOKUP(Q553,'admin BN40-100'!J$6:M$89,4,FALSE)),"",VLOOKUP(Q553,'admin BN40-100'!J$6:M$89,4,FALSE)))))</f>
        <v>Fill in all required fields</v>
      </c>
    </row>
    <row r="554" spans="2:19" ht="15">
      <c r="B554" s="10">
        <v>549</v>
      </c>
      <c r="C554" s="41"/>
      <c r="D554" s="42"/>
      <c r="E554" s="42"/>
      <c r="F554" s="42"/>
      <c r="G554" s="42"/>
      <c r="H554" s="42"/>
      <c r="I554" s="42"/>
      <c r="J554" s="42"/>
      <c r="K554" s="42"/>
      <c r="L554" s="42"/>
      <c r="M554" s="11" t="str">
        <f>(IF(F554&gt;'admin BN40-100'!$C$41,'admin BN40-100'!$B$41,(IF(F554&gt;'admin BN40-100'!$C$40,'admin BN40-100'!$B$40,(IF(F554&gt;'admin BN40-100'!$C$39,'admin BN40-100'!$B$39,(IF(F554&gt;'admin BN40-100'!$C$38,'admin BN40-100'!$B$38,(IF(F554&gt;'admin BN40-100'!$C$37,'admin BN40-100'!$B$37,(IF(F554&gt;'admin BN40-100'!$C$36,'admin BN40-100'!$B$36,(IF(F554&gt;'admin BN40-100'!$C$35,'admin BN40-100'!$B$35,(IF(F554&gt;'admin BN40-100'!$C$34,'admin BN40-100'!$B$34,(IF(F554&gt;'admin BN40-100'!$C$33,'admin BN40-100'!$B$33,(IF(F554&gt;'admin BN40-100'!$C$32,'admin BN40-100'!$B$32,(IF(F554&gt;'admin BN40-100'!$C$31,'admin BN40-100'!$B$31,(IF(F554&gt;'admin BN40-100'!$C$30,'admin BN40-100'!$B$30,(IF(F554&gt;'admin BN40-100'!$C$29,'admin BN40-100'!$B$29,IF(F554="","",'admin BN40-100'!$B$28)))))))))))))))))))))))))))</f>
        <v/>
      </c>
      <c r="N554" s="12" t="str">
        <f>IF(ISBLANK(K554),"",IF(K554&gt;'admin BN40-100'!$D$6,"Trouble",IF(K554&gt;'admin BN40-100'!$E$6,"Safe",IF(K554&gt;'admin BN40-100'!$F$6,"Alert",IF(K554&gt;='admin BN40-100'!$G$6,"Danger","")))))</f>
        <v/>
      </c>
      <c r="O554" s="13" t="str">
        <f>IF(ISBLANK(L554),"",IF(L554&gt;'admin BN40-100'!$G$7,"Danger",IF(L554&gt;'admin BN40-100'!$F$7,"Alert",IF(L554&gt;='admin BN40-100'!$E$7,"Safe",""))))</f>
        <v/>
      </c>
      <c r="P554" s="14" t="str">
        <f>(IF(G554&gt;'admin BN40-100'!$C$23,'admin BN40-100'!$B$23,(IF(G554&gt;'admin BN40-100'!$C$22,'admin BN40-100'!$B$22,(IF(G554&gt;'admin BN40-100'!$C$21,'admin BN40-100'!$B$21,(IF(G554&gt;'admin BN40-100'!$C$20,'admin BN40-100'!$B$20,IF(G554&gt;'admin BN40-100'!$C$19,'admin BN40-100'!$B$19,"")))))))))</f>
        <v/>
      </c>
      <c r="Q554" s="14" t="str">
        <f t="shared" si="16"/>
        <v/>
      </c>
      <c r="R554" s="14">
        <f t="shared" si="17"/>
        <v>5</v>
      </c>
      <c r="S554" s="15" t="str">
        <f xml:space="preserve">
IF($R554&gt;0,"Fill in all required fields",
IF($I554&lt;40,"CLO not suitable for this sheet. Please check BN&lt;40 sheet",
IF($I554&gt;100,"CLO not suitable for this sheet. Please check BN &gt;100 sheet",
IF(ISERROR(VLOOKUP(Q554,'admin BN40-100'!J$6:M$89,4,FALSE)),"",VLOOKUP(Q554,'admin BN40-100'!J$6:M$89,4,FALSE)))))</f>
        <v>Fill in all required fields</v>
      </c>
    </row>
    <row r="555" spans="2:19" ht="15">
      <c r="B555" s="10">
        <v>550</v>
      </c>
      <c r="C555" s="41"/>
      <c r="D555" s="42"/>
      <c r="E555" s="42"/>
      <c r="F555" s="42"/>
      <c r="G555" s="42"/>
      <c r="H555" s="42"/>
      <c r="I555" s="42"/>
      <c r="J555" s="42"/>
      <c r="K555" s="42"/>
      <c r="L555" s="42"/>
      <c r="M555" s="11" t="str">
        <f>(IF(F555&gt;'admin BN40-100'!$C$41,'admin BN40-100'!$B$41,(IF(F555&gt;'admin BN40-100'!$C$40,'admin BN40-100'!$B$40,(IF(F555&gt;'admin BN40-100'!$C$39,'admin BN40-100'!$B$39,(IF(F555&gt;'admin BN40-100'!$C$38,'admin BN40-100'!$B$38,(IF(F555&gt;'admin BN40-100'!$C$37,'admin BN40-100'!$B$37,(IF(F555&gt;'admin BN40-100'!$C$36,'admin BN40-100'!$B$36,(IF(F555&gt;'admin BN40-100'!$C$35,'admin BN40-100'!$B$35,(IF(F555&gt;'admin BN40-100'!$C$34,'admin BN40-100'!$B$34,(IF(F555&gt;'admin BN40-100'!$C$33,'admin BN40-100'!$B$33,(IF(F555&gt;'admin BN40-100'!$C$32,'admin BN40-100'!$B$32,(IF(F555&gt;'admin BN40-100'!$C$31,'admin BN40-100'!$B$31,(IF(F555&gt;'admin BN40-100'!$C$30,'admin BN40-100'!$B$30,(IF(F555&gt;'admin BN40-100'!$C$29,'admin BN40-100'!$B$29,IF(F555="","",'admin BN40-100'!$B$28)))))))))))))))))))))))))))</f>
        <v/>
      </c>
      <c r="N555" s="12" t="str">
        <f>IF(ISBLANK(K555),"",IF(K555&gt;'admin BN40-100'!$D$6,"Trouble",IF(K555&gt;'admin BN40-100'!$E$6,"Safe",IF(K555&gt;'admin BN40-100'!$F$6,"Alert",IF(K555&gt;='admin BN40-100'!$G$6,"Danger","")))))</f>
        <v/>
      </c>
      <c r="O555" s="13" t="str">
        <f>IF(ISBLANK(L555),"",IF(L555&gt;'admin BN40-100'!$G$7,"Danger",IF(L555&gt;'admin BN40-100'!$F$7,"Alert",IF(L555&gt;='admin BN40-100'!$E$7,"Safe",""))))</f>
        <v/>
      </c>
      <c r="P555" s="14" t="str">
        <f>(IF(G555&gt;'admin BN40-100'!$C$23,'admin BN40-100'!$B$23,(IF(G555&gt;'admin BN40-100'!$C$22,'admin BN40-100'!$B$22,(IF(G555&gt;'admin BN40-100'!$C$21,'admin BN40-100'!$B$21,(IF(G555&gt;'admin BN40-100'!$C$20,'admin BN40-100'!$B$20,IF(G555&gt;'admin BN40-100'!$C$19,'admin BN40-100'!$B$19,"")))))))))</f>
        <v/>
      </c>
      <c r="Q555" s="14" t="str">
        <f t="shared" si="16"/>
        <v/>
      </c>
      <c r="R555" s="14">
        <f t="shared" si="17"/>
        <v>5</v>
      </c>
      <c r="S555" s="15" t="str">
        <f xml:space="preserve">
IF($R555&gt;0,"Fill in all required fields",
IF($I555&lt;40,"CLO not suitable for this sheet. Please check BN&lt;40 sheet",
IF($I555&gt;100,"CLO not suitable for this sheet. Please check BN &gt;100 sheet",
IF(ISERROR(VLOOKUP(Q555,'admin BN40-100'!J$6:M$89,4,FALSE)),"",VLOOKUP(Q555,'admin BN40-100'!J$6:M$89,4,FALSE)))))</f>
        <v>Fill in all required fields</v>
      </c>
    </row>
    <row r="556" spans="2:19" ht="15">
      <c r="B556" s="10">
        <v>551</v>
      </c>
      <c r="C556" s="41"/>
      <c r="D556" s="42"/>
      <c r="E556" s="42"/>
      <c r="F556" s="42"/>
      <c r="G556" s="42"/>
      <c r="H556" s="42"/>
      <c r="I556" s="42"/>
      <c r="J556" s="42"/>
      <c r="K556" s="42"/>
      <c r="L556" s="42"/>
      <c r="M556" s="11" t="str">
        <f>(IF(F556&gt;'admin BN40-100'!$C$41,'admin BN40-100'!$B$41,(IF(F556&gt;'admin BN40-100'!$C$40,'admin BN40-100'!$B$40,(IF(F556&gt;'admin BN40-100'!$C$39,'admin BN40-100'!$B$39,(IF(F556&gt;'admin BN40-100'!$C$38,'admin BN40-100'!$B$38,(IF(F556&gt;'admin BN40-100'!$C$37,'admin BN40-100'!$B$37,(IF(F556&gt;'admin BN40-100'!$C$36,'admin BN40-100'!$B$36,(IF(F556&gt;'admin BN40-100'!$C$35,'admin BN40-100'!$B$35,(IF(F556&gt;'admin BN40-100'!$C$34,'admin BN40-100'!$B$34,(IF(F556&gt;'admin BN40-100'!$C$33,'admin BN40-100'!$B$33,(IF(F556&gt;'admin BN40-100'!$C$32,'admin BN40-100'!$B$32,(IF(F556&gt;'admin BN40-100'!$C$31,'admin BN40-100'!$B$31,(IF(F556&gt;'admin BN40-100'!$C$30,'admin BN40-100'!$B$30,(IF(F556&gt;'admin BN40-100'!$C$29,'admin BN40-100'!$B$29,IF(F556="","",'admin BN40-100'!$B$28)))))))))))))))))))))))))))</f>
        <v/>
      </c>
      <c r="N556" s="12" t="str">
        <f>IF(ISBLANK(K556),"",IF(K556&gt;'admin BN40-100'!$D$6,"Trouble",IF(K556&gt;'admin BN40-100'!$E$6,"Safe",IF(K556&gt;'admin BN40-100'!$F$6,"Alert",IF(K556&gt;='admin BN40-100'!$G$6,"Danger","")))))</f>
        <v/>
      </c>
      <c r="O556" s="13" t="str">
        <f>IF(ISBLANK(L556),"",IF(L556&gt;'admin BN40-100'!$G$7,"Danger",IF(L556&gt;'admin BN40-100'!$F$7,"Alert",IF(L556&gt;='admin BN40-100'!$E$7,"Safe",""))))</f>
        <v/>
      </c>
      <c r="P556" s="14" t="str">
        <f>(IF(G556&gt;'admin BN40-100'!$C$23,'admin BN40-100'!$B$23,(IF(G556&gt;'admin BN40-100'!$C$22,'admin BN40-100'!$B$22,(IF(G556&gt;'admin BN40-100'!$C$21,'admin BN40-100'!$B$21,(IF(G556&gt;'admin BN40-100'!$C$20,'admin BN40-100'!$B$20,IF(G556&gt;'admin BN40-100'!$C$19,'admin BN40-100'!$B$19,"")))))))))</f>
        <v/>
      </c>
      <c r="Q556" s="14" t="str">
        <f t="shared" si="16"/>
        <v/>
      </c>
      <c r="R556" s="14">
        <f t="shared" si="17"/>
        <v>5</v>
      </c>
      <c r="S556" s="15" t="str">
        <f xml:space="preserve">
IF($R556&gt;0,"Fill in all required fields",
IF($I556&lt;40,"CLO not suitable for this sheet. Please check BN&lt;40 sheet",
IF($I556&gt;100,"CLO not suitable for this sheet. Please check BN &gt;100 sheet",
IF(ISERROR(VLOOKUP(Q556,'admin BN40-100'!J$6:M$89,4,FALSE)),"",VLOOKUP(Q556,'admin BN40-100'!J$6:M$89,4,FALSE)))))</f>
        <v>Fill in all required fields</v>
      </c>
    </row>
    <row r="557" spans="2:19" ht="15">
      <c r="B557" s="10">
        <v>552</v>
      </c>
      <c r="C557" s="41"/>
      <c r="D557" s="42"/>
      <c r="E557" s="42"/>
      <c r="F557" s="42"/>
      <c r="G557" s="42"/>
      <c r="H557" s="42"/>
      <c r="I557" s="42"/>
      <c r="J557" s="42"/>
      <c r="K557" s="42"/>
      <c r="L557" s="42"/>
      <c r="M557" s="11" t="str">
        <f>(IF(F557&gt;'admin BN40-100'!$C$41,'admin BN40-100'!$B$41,(IF(F557&gt;'admin BN40-100'!$C$40,'admin BN40-100'!$B$40,(IF(F557&gt;'admin BN40-100'!$C$39,'admin BN40-100'!$B$39,(IF(F557&gt;'admin BN40-100'!$C$38,'admin BN40-100'!$B$38,(IF(F557&gt;'admin BN40-100'!$C$37,'admin BN40-100'!$B$37,(IF(F557&gt;'admin BN40-100'!$C$36,'admin BN40-100'!$B$36,(IF(F557&gt;'admin BN40-100'!$C$35,'admin BN40-100'!$B$35,(IF(F557&gt;'admin BN40-100'!$C$34,'admin BN40-100'!$B$34,(IF(F557&gt;'admin BN40-100'!$C$33,'admin BN40-100'!$B$33,(IF(F557&gt;'admin BN40-100'!$C$32,'admin BN40-100'!$B$32,(IF(F557&gt;'admin BN40-100'!$C$31,'admin BN40-100'!$B$31,(IF(F557&gt;'admin BN40-100'!$C$30,'admin BN40-100'!$B$30,(IF(F557&gt;'admin BN40-100'!$C$29,'admin BN40-100'!$B$29,IF(F557="","",'admin BN40-100'!$B$28)))))))))))))))))))))))))))</f>
        <v/>
      </c>
      <c r="N557" s="12" t="str">
        <f>IF(ISBLANK(K557),"",IF(K557&gt;'admin BN40-100'!$D$6,"Trouble",IF(K557&gt;'admin BN40-100'!$E$6,"Safe",IF(K557&gt;'admin BN40-100'!$F$6,"Alert",IF(K557&gt;='admin BN40-100'!$G$6,"Danger","")))))</f>
        <v/>
      </c>
      <c r="O557" s="13" t="str">
        <f>IF(ISBLANK(L557),"",IF(L557&gt;'admin BN40-100'!$G$7,"Danger",IF(L557&gt;'admin BN40-100'!$F$7,"Alert",IF(L557&gt;='admin BN40-100'!$E$7,"Safe",""))))</f>
        <v/>
      </c>
      <c r="P557" s="14" t="str">
        <f>(IF(G557&gt;'admin BN40-100'!$C$23,'admin BN40-100'!$B$23,(IF(G557&gt;'admin BN40-100'!$C$22,'admin BN40-100'!$B$22,(IF(G557&gt;'admin BN40-100'!$C$21,'admin BN40-100'!$B$21,(IF(G557&gt;'admin BN40-100'!$C$20,'admin BN40-100'!$B$20,IF(G557&gt;'admin BN40-100'!$C$19,'admin BN40-100'!$B$19,"")))))))))</f>
        <v/>
      </c>
      <c r="Q557" s="14" t="str">
        <f t="shared" si="16"/>
        <v/>
      </c>
      <c r="R557" s="14">
        <f t="shared" si="17"/>
        <v>5</v>
      </c>
      <c r="S557" s="15" t="str">
        <f xml:space="preserve">
IF($R557&gt;0,"Fill in all required fields",
IF($I557&lt;40,"CLO not suitable for this sheet. Please check BN&lt;40 sheet",
IF($I557&gt;100,"CLO not suitable for this sheet. Please check BN &gt;100 sheet",
IF(ISERROR(VLOOKUP(Q557,'admin BN40-100'!J$6:M$89,4,FALSE)),"",VLOOKUP(Q557,'admin BN40-100'!J$6:M$89,4,FALSE)))))</f>
        <v>Fill in all required fields</v>
      </c>
    </row>
    <row r="558" spans="2:19" ht="15">
      <c r="B558" s="10">
        <v>553</v>
      </c>
      <c r="C558" s="41"/>
      <c r="D558" s="42"/>
      <c r="E558" s="42"/>
      <c r="F558" s="42"/>
      <c r="G558" s="42"/>
      <c r="H558" s="42"/>
      <c r="I558" s="42"/>
      <c r="J558" s="42"/>
      <c r="K558" s="42"/>
      <c r="L558" s="42"/>
      <c r="M558" s="11" t="str">
        <f>(IF(F558&gt;'admin BN40-100'!$C$41,'admin BN40-100'!$B$41,(IF(F558&gt;'admin BN40-100'!$C$40,'admin BN40-100'!$B$40,(IF(F558&gt;'admin BN40-100'!$C$39,'admin BN40-100'!$B$39,(IF(F558&gt;'admin BN40-100'!$C$38,'admin BN40-100'!$B$38,(IF(F558&gt;'admin BN40-100'!$C$37,'admin BN40-100'!$B$37,(IF(F558&gt;'admin BN40-100'!$C$36,'admin BN40-100'!$B$36,(IF(F558&gt;'admin BN40-100'!$C$35,'admin BN40-100'!$B$35,(IF(F558&gt;'admin BN40-100'!$C$34,'admin BN40-100'!$B$34,(IF(F558&gt;'admin BN40-100'!$C$33,'admin BN40-100'!$B$33,(IF(F558&gt;'admin BN40-100'!$C$32,'admin BN40-100'!$B$32,(IF(F558&gt;'admin BN40-100'!$C$31,'admin BN40-100'!$B$31,(IF(F558&gt;'admin BN40-100'!$C$30,'admin BN40-100'!$B$30,(IF(F558&gt;'admin BN40-100'!$C$29,'admin BN40-100'!$B$29,IF(F558="","",'admin BN40-100'!$B$28)))))))))))))))))))))))))))</f>
        <v/>
      </c>
      <c r="N558" s="12" t="str">
        <f>IF(ISBLANK(K558),"",IF(K558&gt;'admin BN40-100'!$D$6,"Trouble",IF(K558&gt;'admin BN40-100'!$E$6,"Safe",IF(K558&gt;'admin BN40-100'!$F$6,"Alert",IF(K558&gt;='admin BN40-100'!$G$6,"Danger","")))))</f>
        <v/>
      </c>
      <c r="O558" s="13" t="str">
        <f>IF(ISBLANK(L558),"",IF(L558&gt;'admin BN40-100'!$G$7,"Danger",IF(L558&gt;'admin BN40-100'!$F$7,"Alert",IF(L558&gt;='admin BN40-100'!$E$7,"Safe",""))))</f>
        <v/>
      </c>
      <c r="P558" s="14" t="str">
        <f>(IF(G558&gt;'admin BN40-100'!$C$23,'admin BN40-100'!$B$23,(IF(G558&gt;'admin BN40-100'!$C$22,'admin BN40-100'!$B$22,(IF(G558&gt;'admin BN40-100'!$C$21,'admin BN40-100'!$B$21,(IF(G558&gt;'admin BN40-100'!$C$20,'admin BN40-100'!$B$20,IF(G558&gt;'admin BN40-100'!$C$19,'admin BN40-100'!$B$19,"")))))))))</f>
        <v/>
      </c>
      <c r="Q558" s="14" t="str">
        <f t="shared" si="16"/>
        <v/>
      </c>
      <c r="R558" s="14">
        <f t="shared" si="17"/>
        <v>5</v>
      </c>
      <c r="S558" s="15" t="str">
        <f xml:space="preserve">
IF($R558&gt;0,"Fill in all required fields",
IF($I558&lt;40,"CLO not suitable for this sheet. Please check BN&lt;40 sheet",
IF($I558&gt;100,"CLO not suitable for this sheet. Please check BN &gt;100 sheet",
IF(ISERROR(VLOOKUP(Q558,'admin BN40-100'!J$6:M$89,4,FALSE)),"",VLOOKUP(Q558,'admin BN40-100'!J$6:M$89,4,FALSE)))))</f>
        <v>Fill in all required fields</v>
      </c>
    </row>
    <row r="559" spans="2:19" ht="15">
      <c r="B559" s="10">
        <v>554</v>
      </c>
      <c r="C559" s="41"/>
      <c r="D559" s="42"/>
      <c r="E559" s="42"/>
      <c r="F559" s="42"/>
      <c r="G559" s="42"/>
      <c r="H559" s="42"/>
      <c r="I559" s="42"/>
      <c r="J559" s="42"/>
      <c r="K559" s="42"/>
      <c r="L559" s="42"/>
      <c r="M559" s="11" t="str">
        <f>(IF(F559&gt;'admin BN40-100'!$C$41,'admin BN40-100'!$B$41,(IF(F559&gt;'admin BN40-100'!$C$40,'admin BN40-100'!$B$40,(IF(F559&gt;'admin BN40-100'!$C$39,'admin BN40-100'!$B$39,(IF(F559&gt;'admin BN40-100'!$C$38,'admin BN40-100'!$B$38,(IF(F559&gt;'admin BN40-100'!$C$37,'admin BN40-100'!$B$37,(IF(F559&gt;'admin BN40-100'!$C$36,'admin BN40-100'!$B$36,(IF(F559&gt;'admin BN40-100'!$C$35,'admin BN40-100'!$B$35,(IF(F559&gt;'admin BN40-100'!$C$34,'admin BN40-100'!$B$34,(IF(F559&gt;'admin BN40-100'!$C$33,'admin BN40-100'!$B$33,(IF(F559&gt;'admin BN40-100'!$C$32,'admin BN40-100'!$B$32,(IF(F559&gt;'admin BN40-100'!$C$31,'admin BN40-100'!$B$31,(IF(F559&gt;'admin BN40-100'!$C$30,'admin BN40-100'!$B$30,(IF(F559&gt;'admin BN40-100'!$C$29,'admin BN40-100'!$B$29,IF(F559="","",'admin BN40-100'!$B$28)))))))))))))))))))))))))))</f>
        <v/>
      </c>
      <c r="N559" s="12" t="str">
        <f>IF(ISBLANK(K559),"",IF(K559&gt;'admin BN40-100'!$D$6,"Trouble",IF(K559&gt;'admin BN40-100'!$E$6,"Safe",IF(K559&gt;'admin BN40-100'!$F$6,"Alert",IF(K559&gt;='admin BN40-100'!$G$6,"Danger","")))))</f>
        <v/>
      </c>
      <c r="O559" s="13" t="str">
        <f>IF(ISBLANK(L559),"",IF(L559&gt;'admin BN40-100'!$G$7,"Danger",IF(L559&gt;'admin BN40-100'!$F$7,"Alert",IF(L559&gt;='admin BN40-100'!$E$7,"Safe",""))))</f>
        <v/>
      </c>
      <c r="P559" s="14" t="str">
        <f>(IF(G559&gt;'admin BN40-100'!$C$23,'admin BN40-100'!$B$23,(IF(G559&gt;'admin BN40-100'!$C$22,'admin BN40-100'!$B$22,(IF(G559&gt;'admin BN40-100'!$C$21,'admin BN40-100'!$B$21,(IF(G559&gt;'admin BN40-100'!$C$20,'admin BN40-100'!$B$20,IF(G559&gt;'admin BN40-100'!$C$19,'admin BN40-100'!$B$19,"")))))))))</f>
        <v/>
      </c>
      <c r="Q559" s="14" t="str">
        <f t="shared" si="16"/>
        <v/>
      </c>
      <c r="R559" s="14">
        <f t="shared" si="17"/>
        <v>5</v>
      </c>
      <c r="S559" s="15" t="str">
        <f xml:space="preserve">
IF($R559&gt;0,"Fill in all required fields",
IF($I559&lt;40,"CLO not suitable for this sheet. Please check BN&lt;40 sheet",
IF($I559&gt;100,"CLO not suitable for this sheet. Please check BN &gt;100 sheet",
IF(ISERROR(VLOOKUP(Q559,'admin BN40-100'!J$6:M$89,4,FALSE)),"",VLOOKUP(Q559,'admin BN40-100'!J$6:M$89,4,FALSE)))))</f>
        <v>Fill in all required fields</v>
      </c>
    </row>
    <row r="560" spans="2:19" ht="15">
      <c r="B560" s="10">
        <v>555</v>
      </c>
      <c r="C560" s="41"/>
      <c r="D560" s="42"/>
      <c r="E560" s="42"/>
      <c r="F560" s="42"/>
      <c r="G560" s="42"/>
      <c r="H560" s="42"/>
      <c r="I560" s="42"/>
      <c r="J560" s="42"/>
      <c r="K560" s="42"/>
      <c r="L560" s="42"/>
      <c r="M560" s="11" t="str">
        <f>(IF(F560&gt;'admin BN40-100'!$C$41,'admin BN40-100'!$B$41,(IF(F560&gt;'admin BN40-100'!$C$40,'admin BN40-100'!$B$40,(IF(F560&gt;'admin BN40-100'!$C$39,'admin BN40-100'!$B$39,(IF(F560&gt;'admin BN40-100'!$C$38,'admin BN40-100'!$B$38,(IF(F560&gt;'admin BN40-100'!$C$37,'admin BN40-100'!$B$37,(IF(F560&gt;'admin BN40-100'!$C$36,'admin BN40-100'!$B$36,(IF(F560&gt;'admin BN40-100'!$C$35,'admin BN40-100'!$B$35,(IF(F560&gt;'admin BN40-100'!$C$34,'admin BN40-100'!$B$34,(IF(F560&gt;'admin BN40-100'!$C$33,'admin BN40-100'!$B$33,(IF(F560&gt;'admin BN40-100'!$C$32,'admin BN40-100'!$B$32,(IF(F560&gt;'admin BN40-100'!$C$31,'admin BN40-100'!$B$31,(IF(F560&gt;'admin BN40-100'!$C$30,'admin BN40-100'!$B$30,(IF(F560&gt;'admin BN40-100'!$C$29,'admin BN40-100'!$B$29,IF(F560="","",'admin BN40-100'!$B$28)))))))))))))))))))))))))))</f>
        <v/>
      </c>
      <c r="N560" s="12" t="str">
        <f>IF(ISBLANK(K560),"",IF(K560&gt;'admin BN40-100'!$D$6,"Trouble",IF(K560&gt;'admin BN40-100'!$E$6,"Safe",IF(K560&gt;'admin BN40-100'!$F$6,"Alert",IF(K560&gt;='admin BN40-100'!$G$6,"Danger","")))))</f>
        <v/>
      </c>
      <c r="O560" s="13" t="str">
        <f>IF(ISBLANK(L560),"",IF(L560&gt;'admin BN40-100'!$G$7,"Danger",IF(L560&gt;'admin BN40-100'!$F$7,"Alert",IF(L560&gt;='admin BN40-100'!$E$7,"Safe",""))))</f>
        <v/>
      </c>
      <c r="P560" s="14" t="str">
        <f>(IF(G560&gt;'admin BN40-100'!$C$23,'admin BN40-100'!$B$23,(IF(G560&gt;'admin BN40-100'!$C$22,'admin BN40-100'!$B$22,(IF(G560&gt;'admin BN40-100'!$C$21,'admin BN40-100'!$B$21,(IF(G560&gt;'admin BN40-100'!$C$20,'admin BN40-100'!$B$20,IF(G560&gt;'admin BN40-100'!$C$19,'admin BN40-100'!$B$19,"")))))))))</f>
        <v/>
      </c>
      <c r="Q560" s="14" t="str">
        <f t="shared" si="16"/>
        <v/>
      </c>
      <c r="R560" s="14">
        <f t="shared" si="17"/>
        <v>5</v>
      </c>
      <c r="S560" s="15" t="str">
        <f xml:space="preserve">
IF($R560&gt;0,"Fill in all required fields",
IF($I560&lt;40,"CLO not suitable for this sheet. Please check BN&lt;40 sheet",
IF($I560&gt;100,"CLO not suitable for this sheet. Please check BN &gt;100 sheet",
IF(ISERROR(VLOOKUP(Q560,'admin BN40-100'!J$6:M$89,4,FALSE)),"",VLOOKUP(Q560,'admin BN40-100'!J$6:M$89,4,FALSE)))))</f>
        <v>Fill in all required fields</v>
      </c>
    </row>
    <row r="561" spans="2:19" ht="15">
      <c r="B561" s="10">
        <v>556</v>
      </c>
      <c r="C561" s="41"/>
      <c r="D561" s="42"/>
      <c r="E561" s="42"/>
      <c r="F561" s="42"/>
      <c r="G561" s="42"/>
      <c r="H561" s="42"/>
      <c r="I561" s="42"/>
      <c r="J561" s="42"/>
      <c r="K561" s="42"/>
      <c r="L561" s="42"/>
      <c r="M561" s="11" t="str">
        <f>(IF(F561&gt;'admin BN40-100'!$C$41,'admin BN40-100'!$B$41,(IF(F561&gt;'admin BN40-100'!$C$40,'admin BN40-100'!$B$40,(IF(F561&gt;'admin BN40-100'!$C$39,'admin BN40-100'!$B$39,(IF(F561&gt;'admin BN40-100'!$C$38,'admin BN40-100'!$B$38,(IF(F561&gt;'admin BN40-100'!$C$37,'admin BN40-100'!$B$37,(IF(F561&gt;'admin BN40-100'!$C$36,'admin BN40-100'!$B$36,(IF(F561&gt;'admin BN40-100'!$C$35,'admin BN40-100'!$B$35,(IF(F561&gt;'admin BN40-100'!$C$34,'admin BN40-100'!$B$34,(IF(F561&gt;'admin BN40-100'!$C$33,'admin BN40-100'!$B$33,(IF(F561&gt;'admin BN40-100'!$C$32,'admin BN40-100'!$B$32,(IF(F561&gt;'admin BN40-100'!$C$31,'admin BN40-100'!$B$31,(IF(F561&gt;'admin BN40-100'!$C$30,'admin BN40-100'!$B$30,(IF(F561&gt;'admin BN40-100'!$C$29,'admin BN40-100'!$B$29,IF(F561="","",'admin BN40-100'!$B$28)))))))))))))))))))))))))))</f>
        <v/>
      </c>
      <c r="N561" s="12" t="str">
        <f>IF(ISBLANK(K561),"",IF(K561&gt;'admin BN40-100'!$D$6,"Trouble",IF(K561&gt;'admin BN40-100'!$E$6,"Safe",IF(K561&gt;'admin BN40-100'!$F$6,"Alert",IF(K561&gt;='admin BN40-100'!$G$6,"Danger","")))))</f>
        <v/>
      </c>
      <c r="O561" s="13" t="str">
        <f>IF(ISBLANK(L561),"",IF(L561&gt;'admin BN40-100'!$G$7,"Danger",IF(L561&gt;'admin BN40-100'!$F$7,"Alert",IF(L561&gt;='admin BN40-100'!$E$7,"Safe",""))))</f>
        <v/>
      </c>
      <c r="P561" s="14" t="str">
        <f>(IF(G561&gt;'admin BN40-100'!$C$23,'admin BN40-100'!$B$23,(IF(G561&gt;'admin BN40-100'!$C$22,'admin BN40-100'!$B$22,(IF(G561&gt;'admin BN40-100'!$C$21,'admin BN40-100'!$B$21,(IF(G561&gt;'admin BN40-100'!$C$20,'admin BN40-100'!$B$20,IF(G561&gt;'admin BN40-100'!$C$19,'admin BN40-100'!$B$19,"")))))))))</f>
        <v/>
      </c>
      <c r="Q561" s="14" t="str">
        <f t="shared" si="16"/>
        <v/>
      </c>
      <c r="R561" s="14">
        <f t="shared" si="17"/>
        <v>5</v>
      </c>
      <c r="S561" s="15" t="str">
        <f xml:space="preserve">
IF($R561&gt;0,"Fill in all required fields",
IF($I561&lt;40,"CLO not suitable for this sheet. Please check BN&lt;40 sheet",
IF($I561&gt;100,"CLO not suitable for this sheet. Please check BN &gt;100 sheet",
IF(ISERROR(VLOOKUP(Q561,'admin BN40-100'!J$6:M$89,4,FALSE)),"",VLOOKUP(Q561,'admin BN40-100'!J$6:M$89,4,FALSE)))))</f>
        <v>Fill in all required fields</v>
      </c>
    </row>
    <row r="562" spans="2:19" ht="15">
      <c r="B562" s="10">
        <v>557</v>
      </c>
      <c r="C562" s="41"/>
      <c r="D562" s="42"/>
      <c r="E562" s="42"/>
      <c r="F562" s="42"/>
      <c r="G562" s="42"/>
      <c r="H562" s="42"/>
      <c r="I562" s="42"/>
      <c r="J562" s="42"/>
      <c r="K562" s="42"/>
      <c r="L562" s="42"/>
      <c r="M562" s="11" t="str">
        <f>(IF(F562&gt;'admin BN40-100'!$C$41,'admin BN40-100'!$B$41,(IF(F562&gt;'admin BN40-100'!$C$40,'admin BN40-100'!$B$40,(IF(F562&gt;'admin BN40-100'!$C$39,'admin BN40-100'!$B$39,(IF(F562&gt;'admin BN40-100'!$C$38,'admin BN40-100'!$B$38,(IF(F562&gt;'admin BN40-100'!$C$37,'admin BN40-100'!$B$37,(IF(F562&gt;'admin BN40-100'!$C$36,'admin BN40-100'!$B$36,(IF(F562&gt;'admin BN40-100'!$C$35,'admin BN40-100'!$B$35,(IF(F562&gt;'admin BN40-100'!$C$34,'admin BN40-100'!$B$34,(IF(F562&gt;'admin BN40-100'!$C$33,'admin BN40-100'!$B$33,(IF(F562&gt;'admin BN40-100'!$C$32,'admin BN40-100'!$B$32,(IF(F562&gt;'admin BN40-100'!$C$31,'admin BN40-100'!$B$31,(IF(F562&gt;'admin BN40-100'!$C$30,'admin BN40-100'!$B$30,(IF(F562&gt;'admin BN40-100'!$C$29,'admin BN40-100'!$B$29,IF(F562="","",'admin BN40-100'!$B$28)))))))))))))))))))))))))))</f>
        <v/>
      </c>
      <c r="N562" s="12" t="str">
        <f>IF(ISBLANK(K562),"",IF(K562&gt;'admin BN40-100'!$D$6,"Trouble",IF(K562&gt;'admin BN40-100'!$E$6,"Safe",IF(K562&gt;'admin BN40-100'!$F$6,"Alert",IF(K562&gt;='admin BN40-100'!$G$6,"Danger","")))))</f>
        <v/>
      </c>
      <c r="O562" s="13" t="str">
        <f>IF(ISBLANK(L562),"",IF(L562&gt;'admin BN40-100'!$G$7,"Danger",IF(L562&gt;'admin BN40-100'!$F$7,"Alert",IF(L562&gt;='admin BN40-100'!$E$7,"Safe",""))))</f>
        <v/>
      </c>
      <c r="P562" s="14" t="str">
        <f>(IF(G562&gt;'admin BN40-100'!$C$23,'admin BN40-100'!$B$23,(IF(G562&gt;'admin BN40-100'!$C$22,'admin BN40-100'!$B$22,(IF(G562&gt;'admin BN40-100'!$C$21,'admin BN40-100'!$B$21,(IF(G562&gt;'admin BN40-100'!$C$20,'admin BN40-100'!$B$20,IF(G562&gt;'admin BN40-100'!$C$19,'admin BN40-100'!$B$19,"")))))))))</f>
        <v/>
      </c>
      <c r="Q562" s="14" t="str">
        <f t="shared" si="16"/>
        <v/>
      </c>
      <c r="R562" s="14">
        <f t="shared" si="17"/>
        <v>5</v>
      </c>
      <c r="S562" s="15" t="str">
        <f xml:space="preserve">
IF($R562&gt;0,"Fill in all required fields",
IF($I562&lt;40,"CLO not suitable for this sheet. Please check BN&lt;40 sheet",
IF($I562&gt;100,"CLO not suitable for this sheet. Please check BN &gt;100 sheet",
IF(ISERROR(VLOOKUP(Q562,'admin BN40-100'!J$6:M$89,4,FALSE)),"",VLOOKUP(Q562,'admin BN40-100'!J$6:M$89,4,FALSE)))))</f>
        <v>Fill in all required fields</v>
      </c>
    </row>
    <row r="563" spans="2:19" ht="15">
      <c r="B563" s="10">
        <v>558</v>
      </c>
      <c r="C563" s="41"/>
      <c r="D563" s="42"/>
      <c r="E563" s="42"/>
      <c r="F563" s="42"/>
      <c r="G563" s="42"/>
      <c r="H563" s="42"/>
      <c r="I563" s="42"/>
      <c r="J563" s="42"/>
      <c r="K563" s="42"/>
      <c r="L563" s="42"/>
      <c r="M563" s="11" t="str">
        <f>(IF(F563&gt;'admin BN40-100'!$C$41,'admin BN40-100'!$B$41,(IF(F563&gt;'admin BN40-100'!$C$40,'admin BN40-100'!$B$40,(IF(F563&gt;'admin BN40-100'!$C$39,'admin BN40-100'!$B$39,(IF(F563&gt;'admin BN40-100'!$C$38,'admin BN40-100'!$B$38,(IF(F563&gt;'admin BN40-100'!$C$37,'admin BN40-100'!$B$37,(IF(F563&gt;'admin BN40-100'!$C$36,'admin BN40-100'!$B$36,(IF(F563&gt;'admin BN40-100'!$C$35,'admin BN40-100'!$B$35,(IF(F563&gt;'admin BN40-100'!$C$34,'admin BN40-100'!$B$34,(IF(F563&gt;'admin BN40-100'!$C$33,'admin BN40-100'!$B$33,(IF(F563&gt;'admin BN40-100'!$C$32,'admin BN40-100'!$B$32,(IF(F563&gt;'admin BN40-100'!$C$31,'admin BN40-100'!$B$31,(IF(F563&gt;'admin BN40-100'!$C$30,'admin BN40-100'!$B$30,(IF(F563&gt;'admin BN40-100'!$C$29,'admin BN40-100'!$B$29,IF(F563="","",'admin BN40-100'!$B$28)))))))))))))))))))))))))))</f>
        <v/>
      </c>
      <c r="N563" s="12" t="str">
        <f>IF(ISBLANK(K563),"",IF(K563&gt;'admin BN40-100'!$D$6,"Trouble",IF(K563&gt;'admin BN40-100'!$E$6,"Safe",IF(K563&gt;'admin BN40-100'!$F$6,"Alert",IF(K563&gt;='admin BN40-100'!$G$6,"Danger","")))))</f>
        <v/>
      </c>
      <c r="O563" s="13" t="str">
        <f>IF(ISBLANK(L563),"",IF(L563&gt;'admin BN40-100'!$G$7,"Danger",IF(L563&gt;'admin BN40-100'!$F$7,"Alert",IF(L563&gt;='admin BN40-100'!$E$7,"Safe",""))))</f>
        <v/>
      </c>
      <c r="P563" s="14" t="str">
        <f>(IF(G563&gt;'admin BN40-100'!$C$23,'admin BN40-100'!$B$23,(IF(G563&gt;'admin BN40-100'!$C$22,'admin BN40-100'!$B$22,(IF(G563&gt;'admin BN40-100'!$C$21,'admin BN40-100'!$B$21,(IF(G563&gt;'admin BN40-100'!$C$20,'admin BN40-100'!$B$20,IF(G563&gt;'admin BN40-100'!$C$19,'admin BN40-100'!$B$19,"")))))))))</f>
        <v/>
      </c>
      <c r="Q563" s="14" t="str">
        <f t="shared" si="16"/>
        <v/>
      </c>
      <c r="R563" s="14">
        <f t="shared" si="17"/>
        <v>5</v>
      </c>
      <c r="S563" s="15" t="str">
        <f xml:space="preserve">
IF($R563&gt;0,"Fill in all required fields",
IF($I563&lt;40,"CLO not suitable for this sheet. Please check BN&lt;40 sheet",
IF($I563&gt;100,"CLO not suitable for this sheet. Please check BN &gt;100 sheet",
IF(ISERROR(VLOOKUP(Q563,'admin BN40-100'!J$6:M$89,4,FALSE)),"",VLOOKUP(Q563,'admin BN40-100'!J$6:M$89,4,FALSE)))))</f>
        <v>Fill in all required fields</v>
      </c>
    </row>
    <row r="564" spans="2:19" ht="15">
      <c r="B564" s="10">
        <v>559</v>
      </c>
      <c r="C564" s="41"/>
      <c r="D564" s="42"/>
      <c r="E564" s="42"/>
      <c r="F564" s="42"/>
      <c r="G564" s="42"/>
      <c r="H564" s="42"/>
      <c r="I564" s="42"/>
      <c r="J564" s="42"/>
      <c r="K564" s="42"/>
      <c r="L564" s="42"/>
      <c r="M564" s="11" t="str">
        <f>(IF(F564&gt;'admin BN40-100'!$C$41,'admin BN40-100'!$B$41,(IF(F564&gt;'admin BN40-100'!$C$40,'admin BN40-100'!$B$40,(IF(F564&gt;'admin BN40-100'!$C$39,'admin BN40-100'!$B$39,(IF(F564&gt;'admin BN40-100'!$C$38,'admin BN40-100'!$B$38,(IF(F564&gt;'admin BN40-100'!$C$37,'admin BN40-100'!$B$37,(IF(F564&gt;'admin BN40-100'!$C$36,'admin BN40-100'!$B$36,(IF(F564&gt;'admin BN40-100'!$C$35,'admin BN40-100'!$B$35,(IF(F564&gt;'admin BN40-100'!$C$34,'admin BN40-100'!$B$34,(IF(F564&gt;'admin BN40-100'!$C$33,'admin BN40-100'!$B$33,(IF(F564&gt;'admin BN40-100'!$C$32,'admin BN40-100'!$B$32,(IF(F564&gt;'admin BN40-100'!$C$31,'admin BN40-100'!$B$31,(IF(F564&gt;'admin BN40-100'!$C$30,'admin BN40-100'!$B$30,(IF(F564&gt;'admin BN40-100'!$C$29,'admin BN40-100'!$B$29,IF(F564="","",'admin BN40-100'!$B$28)))))))))))))))))))))))))))</f>
        <v/>
      </c>
      <c r="N564" s="12" t="str">
        <f>IF(ISBLANK(K564),"",IF(K564&gt;'admin BN40-100'!$D$6,"Trouble",IF(K564&gt;'admin BN40-100'!$E$6,"Safe",IF(K564&gt;'admin BN40-100'!$F$6,"Alert",IF(K564&gt;='admin BN40-100'!$G$6,"Danger","")))))</f>
        <v/>
      </c>
      <c r="O564" s="13" t="str">
        <f>IF(ISBLANK(L564),"",IF(L564&gt;'admin BN40-100'!$G$7,"Danger",IF(L564&gt;'admin BN40-100'!$F$7,"Alert",IF(L564&gt;='admin BN40-100'!$E$7,"Safe",""))))</f>
        <v/>
      </c>
      <c r="P564" s="14" t="str">
        <f>(IF(G564&gt;'admin BN40-100'!$C$23,'admin BN40-100'!$B$23,(IF(G564&gt;'admin BN40-100'!$C$22,'admin BN40-100'!$B$22,(IF(G564&gt;'admin BN40-100'!$C$21,'admin BN40-100'!$B$21,(IF(G564&gt;'admin BN40-100'!$C$20,'admin BN40-100'!$B$20,IF(G564&gt;'admin BN40-100'!$C$19,'admin BN40-100'!$B$19,"")))))))))</f>
        <v/>
      </c>
      <c r="Q564" s="14" t="str">
        <f t="shared" si="16"/>
        <v/>
      </c>
      <c r="R564" s="14">
        <f t="shared" si="17"/>
        <v>5</v>
      </c>
      <c r="S564" s="15" t="str">
        <f xml:space="preserve">
IF($R564&gt;0,"Fill in all required fields",
IF($I564&lt;40,"CLO not suitable for this sheet. Please check BN&lt;40 sheet",
IF($I564&gt;100,"CLO not suitable for this sheet. Please check BN &gt;100 sheet",
IF(ISERROR(VLOOKUP(Q564,'admin BN40-100'!J$6:M$89,4,FALSE)),"",VLOOKUP(Q564,'admin BN40-100'!J$6:M$89,4,FALSE)))))</f>
        <v>Fill in all required fields</v>
      </c>
    </row>
    <row r="565" spans="2:19" ht="15">
      <c r="B565" s="10">
        <v>560</v>
      </c>
      <c r="C565" s="41"/>
      <c r="D565" s="42"/>
      <c r="E565" s="42"/>
      <c r="F565" s="42"/>
      <c r="G565" s="42"/>
      <c r="H565" s="42"/>
      <c r="I565" s="42"/>
      <c r="J565" s="42"/>
      <c r="K565" s="42"/>
      <c r="L565" s="42"/>
      <c r="M565" s="11" t="str">
        <f>(IF(F565&gt;'admin BN40-100'!$C$41,'admin BN40-100'!$B$41,(IF(F565&gt;'admin BN40-100'!$C$40,'admin BN40-100'!$B$40,(IF(F565&gt;'admin BN40-100'!$C$39,'admin BN40-100'!$B$39,(IF(F565&gt;'admin BN40-100'!$C$38,'admin BN40-100'!$B$38,(IF(F565&gt;'admin BN40-100'!$C$37,'admin BN40-100'!$B$37,(IF(F565&gt;'admin BN40-100'!$C$36,'admin BN40-100'!$B$36,(IF(F565&gt;'admin BN40-100'!$C$35,'admin BN40-100'!$B$35,(IF(F565&gt;'admin BN40-100'!$C$34,'admin BN40-100'!$B$34,(IF(F565&gt;'admin BN40-100'!$C$33,'admin BN40-100'!$B$33,(IF(F565&gt;'admin BN40-100'!$C$32,'admin BN40-100'!$B$32,(IF(F565&gt;'admin BN40-100'!$C$31,'admin BN40-100'!$B$31,(IF(F565&gt;'admin BN40-100'!$C$30,'admin BN40-100'!$B$30,(IF(F565&gt;'admin BN40-100'!$C$29,'admin BN40-100'!$B$29,IF(F565="","",'admin BN40-100'!$B$28)))))))))))))))))))))))))))</f>
        <v/>
      </c>
      <c r="N565" s="12" t="str">
        <f>IF(ISBLANK(K565),"",IF(K565&gt;'admin BN40-100'!$D$6,"Trouble",IF(K565&gt;'admin BN40-100'!$E$6,"Safe",IF(K565&gt;'admin BN40-100'!$F$6,"Alert",IF(K565&gt;='admin BN40-100'!$G$6,"Danger","")))))</f>
        <v/>
      </c>
      <c r="O565" s="13" t="str">
        <f>IF(ISBLANK(L565),"",IF(L565&gt;'admin BN40-100'!$G$7,"Danger",IF(L565&gt;'admin BN40-100'!$F$7,"Alert",IF(L565&gt;='admin BN40-100'!$E$7,"Safe",""))))</f>
        <v/>
      </c>
      <c r="P565" s="14" t="str">
        <f>(IF(G565&gt;'admin BN40-100'!$C$23,'admin BN40-100'!$B$23,(IF(G565&gt;'admin BN40-100'!$C$22,'admin BN40-100'!$B$22,(IF(G565&gt;'admin BN40-100'!$C$21,'admin BN40-100'!$B$21,(IF(G565&gt;'admin BN40-100'!$C$20,'admin BN40-100'!$B$20,IF(G565&gt;'admin BN40-100'!$C$19,'admin BN40-100'!$B$19,"")))))))))</f>
        <v/>
      </c>
      <c r="Q565" s="14" t="str">
        <f t="shared" si="16"/>
        <v/>
      </c>
      <c r="R565" s="14">
        <f t="shared" si="17"/>
        <v>5</v>
      </c>
      <c r="S565" s="15" t="str">
        <f xml:space="preserve">
IF($R565&gt;0,"Fill in all required fields",
IF($I565&lt;40,"CLO not suitable for this sheet. Please check BN&lt;40 sheet",
IF($I565&gt;100,"CLO not suitable for this sheet. Please check BN &gt;100 sheet",
IF(ISERROR(VLOOKUP(Q565,'admin BN40-100'!J$6:M$89,4,FALSE)),"",VLOOKUP(Q565,'admin BN40-100'!J$6:M$89,4,FALSE)))))</f>
        <v>Fill in all required fields</v>
      </c>
    </row>
    <row r="566" spans="2:19" ht="15">
      <c r="B566" s="10">
        <v>561</v>
      </c>
      <c r="C566" s="41"/>
      <c r="D566" s="42"/>
      <c r="E566" s="42"/>
      <c r="F566" s="42"/>
      <c r="G566" s="42"/>
      <c r="H566" s="42"/>
      <c r="I566" s="42"/>
      <c r="J566" s="42"/>
      <c r="K566" s="42"/>
      <c r="L566" s="42"/>
      <c r="M566" s="11" t="str">
        <f>(IF(F566&gt;'admin BN40-100'!$C$41,'admin BN40-100'!$B$41,(IF(F566&gt;'admin BN40-100'!$C$40,'admin BN40-100'!$B$40,(IF(F566&gt;'admin BN40-100'!$C$39,'admin BN40-100'!$B$39,(IF(F566&gt;'admin BN40-100'!$C$38,'admin BN40-100'!$B$38,(IF(F566&gt;'admin BN40-100'!$C$37,'admin BN40-100'!$B$37,(IF(F566&gt;'admin BN40-100'!$C$36,'admin BN40-100'!$B$36,(IF(F566&gt;'admin BN40-100'!$C$35,'admin BN40-100'!$B$35,(IF(F566&gt;'admin BN40-100'!$C$34,'admin BN40-100'!$B$34,(IF(F566&gt;'admin BN40-100'!$C$33,'admin BN40-100'!$B$33,(IF(F566&gt;'admin BN40-100'!$C$32,'admin BN40-100'!$B$32,(IF(F566&gt;'admin BN40-100'!$C$31,'admin BN40-100'!$B$31,(IF(F566&gt;'admin BN40-100'!$C$30,'admin BN40-100'!$B$30,(IF(F566&gt;'admin BN40-100'!$C$29,'admin BN40-100'!$B$29,IF(F566="","",'admin BN40-100'!$B$28)))))))))))))))))))))))))))</f>
        <v/>
      </c>
      <c r="N566" s="12" t="str">
        <f>IF(ISBLANK(K566),"",IF(K566&gt;'admin BN40-100'!$D$6,"Trouble",IF(K566&gt;'admin BN40-100'!$E$6,"Safe",IF(K566&gt;'admin BN40-100'!$F$6,"Alert",IF(K566&gt;='admin BN40-100'!$G$6,"Danger","")))))</f>
        <v/>
      </c>
      <c r="O566" s="13" t="str">
        <f>IF(ISBLANK(L566),"",IF(L566&gt;'admin BN40-100'!$G$7,"Danger",IF(L566&gt;'admin BN40-100'!$F$7,"Alert",IF(L566&gt;='admin BN40-100'!$E$7,"Safe",""))))</f>
        <v/>
      </c>
      <c r="P566" s="14" t="str">
        <f>(IF(G566&gt;'admin BN40-100'!$C$23,'admin BN40-100'!$B$23,(IF(G566&gt;'admin BN40-100'!$C$22,'admin BN40-100'!$B$22,(IF(G566&gt;'admin BN40-100'!$C$21,'admin BN40-100'!$B$21,(IF(G566&gt;'admin BN40-100'!$C$20,'admin BN40-100'!$B$20,IF(G566&gt;'admin BN40-100'!$C$19,'admin BN40-100'!$B$19,"")))))))))</f>
        <v/>
      </c>
      <c r="Q566" s="14" t="str">
        <f t="shared" si="16"/>
        <v/>
      </c>
      <c r="R566" s="14">
        <f t="shared" si="17"/>
        <v>5</v>
      </c>
      <c r="S566" s="15" t="str">
        <f xml:space="preserve">
IF($R566&gt;0,"Fill in all required fields",
IF($I566&lt;40,"CLO not suitable for this sheet. Please check BN&lt;40 sheet",
IF($I566&gt;100,"CLO not suitable for this sheet. Please check BN &gt;100 sheet",
IF(ISERROR(VLOOKUP(Q566,'admin BN40-100'!J$6:M$89,4,FALSE)),"",VLOOKUP(Q566,'admin BN40-100'!J$6:M$89,4,FALSE)))))</f>
        <v>Fill in all required fields</v>
      </c>
    </row>
    <row r="567" spans="2:19" ht="15">
      <c r="B567" s="10">
        <v>562</v>
      </c>
      <c r="C567" s="41"/>
      <c r="D567" s="42"/>
      <c r="E567" s="42"/>
      <c r="F567" s="42"/>
      <c r="G567" s="42"/>
      <c r="H567" s="42"/>
      <c r="I567" s="42"/>
      <c r="J567" s="42"/>
      <c r="K567" s="42"/>
      <c r="L567" s="42"/>
      <c r="M567" s="11" t="str">
        <f>(IF(F567&gt;'admin BN40-100'!$C$41,'admin BN40-100'!$B$41,(IF(F567&gt;'admin BN40-100'!$C$40,'admin BN40-100'!$B$40,(IF(F567&gt;'admin BN40-100'!$C$39,'admin BN40-100'!$B$39,(IF(F567&gt;'admin BN40-100'!$C$38,'admin BN40-100'!$B$38,(IF(F567&gt;'admin BN40-100'!$C$37,'admin BN40-100'!$B$37,(IF(F567&gt;'admin BN40-100'!$C$36,'admin BN40-100'!$B$36,(IF(F567&gt;'admin BN40-100'!$C$35,'admin BN40-100'!$B$35,(IF(F567&gt;'admin BN40-100'!$C$34,'admin BN40-100'!$B$34,(IF(F567&gt;'admin BN40-100'!$C$33,'admin BN40-100'!$B$33,(IF(F567&gt;'admin BN40-100'!$C$32,'admin BN40-100'!$B$32,(IF(F567&gt;'admin BN40-100'!$C$31,'admin BN40-100'!$B$31,(IF(F567&gt;'admin BN40-100'!$C$30,'admin BN40-100'!$B$30,(IF(F567&gt;'admin BN40-100'!$C$29,'admin BN40-100'!$B$29,IF(F567="","",'admin BN40-100'!$B$28)))))))))))))))))))))))))))</f>
        <v/>
      </c>
      <c r="N567" s="12" t="str">
        <f>IF(ISBLANK(K567),"",IF(K567&gt;'admin BN40-100'!$D$6,"Trouble",IF(K567&gt;'admin BN40-100'!$E$6,"Safe",IF(K567&gt;'admin BN40-100'!$F$6,"Alert",IF(K567&gt;='admin BN40-100'!$G$6,"Danger","")))))</f>
        <v/>
      </c>
      <c r="O567" s="13" t="str">
        <f>IF(ISBLANK(L567),"",IF(L567&gt;'admin BN40-100'!$G$7,"Danger",IF(L567&gt;'admin BN40-100'!$F$7,"Alert",IF(L567&gt;='admin BN40-100'!$E$7,"Safe",""))))</f>
        <v/>
      </c>
      <c r="P567" s="14" t="str">
        <f>(IF(G567&gt;'admin BN40-100'!$C$23,'admin BN40-100'!$B$23,(IF(G567&gt;'admin BN40-100'!$C$22,'admin BN40-100'!$B$22,(IF(G567&gt;'admin BN40-100'!$C$21,'admin BN40-100'!$B$21,(IF(G567&gt;'admin BN40-100'!$C$20,'admin BN40-100'!$B$20,IF(G567&gt;'admin BN40-100'!$C$19,'admin BN40-100'!$B$19,"")))))))))</f>
        <v/>
      </c>
      <c r="Q567" s="14" t="str">
        <f t="shared" si="16"/>
        <v/>
      </c>
      <c r="R567" s="14">
        <f t="shared" si="17"/>
        <v>5</v>
      </c>
      <c r="S567" s="15" t="str">
        <f xml:space="preserve">
IF($R567&gt;0,"Fill in all required fields",
IF($I567&lt;40,"CLO not suitable for this sheet. Please check BN&lt;40 sheet",
IF($I567&gt;100,"CLO not suitable for this sheet. Please check BN &gt;100 sheet",
IF(ISERROR(VLOOKUP(Q567,'admin BN40-100'!J$6:M$89,4,FALSE)),"",VLOOKUP(Q567,'admin BN40-100'!J$6:M$89,4,FALSE)))))</f>
        <v>Fill in all required fields</v>
      </c>
    </row>
    <row r="568" spans="2:19" ht="15">
      <c r="B568" s="10">
        <v>563</v>
      </c>
      <c r="C568" s="41"/>
      <c r="D568" s="42"/>
      <c r="E568" s="42"/>
      <c r="F568" s="42"/>
      <c r="G568" s="42"/>
      <c r="H568" s="42"/>
      <c r="I568" s="42"/>
      <c r="J568" s="42"/>
      <c r="K568" s="42"/>
      <c r="L568" s="42"/>
      <c r="M568" s="11" t="str">
        <f>(IF(F568&gt;'admin BN40-100'!$C$41,'admin BN40-100'!$B$41,(IF(F568&gt;'admin BN40-100'!$C$40,'admin BN40-100'!$B$40,(IF(F568&gt;'admin BN40-100'!$C$39,'admin BN40-100'!$B$39,(IF(F568&gt;'admin BN40-100'!$C$38,'admin BN40-100'!$B$38,(IF(F568&gt;'admin BN40-100'!$C$37,'admin BN40-100'!$B$37,(IF(F568&gt;'admin BN40-100'!$C$36,'admin BN40-100'!$B$36,(IF(F568&gt;'admin BN40-100'!$C$35,'admin BN40-100'!$B$35,(IF(F568&gt;'admin BN40-100'!$C$34,'admin BN40-100'!$B$34,(IF(F568&gt;'admin BN40-100'!$C$33,'admin BN40-100'!$B$33,(IF(F568&gt;'admin BN40-100'!$C$32,'admin BN40-100'!$B$32,(IF(F568&gt;'admin BN40-100'!$C$31,'admin BN40-100'!$B$31,(IF(F568&gt;'admin BN40-100'!$C$30,'admin BN40-100'!$B$30,(IF(F568&gt;'admin BN40-100'!$C$29,'admin BN40-100'!$B$29,IF(F568="","",'admin BN40-100'!$B$28)))))))))))))))))))))))))))</f>
        <v/>
      </c>
      <c r="N568" s="12" t="str">
        <f>IF(ISBLANK(K568),"",IF(K568&gt;'admin BN40-100'!$D$6,"Trouble",IF(K568&gt;'admin BN40-100'!$E$6,"Safe",IF(K568&gt;'admin BN40-100'!$F$6,"Alert",IF(K568&gt;='admin BN40-100'!$G$6,"Danger","")))))</f>
        <v/>
      </c>
      <c r="O568" s="13" t="str">
        <f>IF(ISBLANK(L568),"",IF(L568&gt;'admin BN40-100'!$G$7,"Danger",IF(L568&gt;'admin BN40-100'!$F$7,"Alert",IF(L568&gt;='admin BN40-100'!$E$7,"Safe",""))))</f>
        <v/>
      </c>
      <c r="P568" s="14" t="str">
        <f>(IF(G568&gt;'admin BN40-100'!$C$23,'admin BN40-100'!$B$23,(IF(G568&gt;'admin BN40-100'!$C$22,'admin BN40-100'!$B$22,(IF(G568&gt;'admin BN40-100'!$C$21,'admin BN40-100'!$B$21,(IF(G568&gt;'admin BN40-100'!$C$20,'admin BN40-100'!$B$20,IF(G568&gt;'admin BN40-100'!$C$19,'admin BN40-100'!$B$19,"")))))))))</f>
        <v/>
      </c>
      <c r="Q568" s="14" t="str">
        <f t="shared" si="16"/>
        <v/>
      </c>
      <c r="R568" s="14">
        <f t="shared" si="17"/>
        <v>5</v>
      </c>
      <c r="S568" s="15" t="str">
        <f xml:space="preserve">
IF($R568&gt;0,"Fill in all required fields",
IF($I568&lt;40,"CLO not suitable for this sheet. Please check BN&lt;40 sheet",
IF($I568&gt;100,"CLO not suitable for this sheet. Please check BN &gt;100 sheet",
IF(ISERROR(VLOOKUP(Q568,'admin BN40-100'!J$6:M$89,4,FALSE)),"",VLOOKUP(Q568,'admin BN40-100'!J$6:M$89,4,FALSE)))))</f>
        <v>Fill in all required fields</v>
      </c>
    </row>
    <row r="569" spans="2:19" ht="15">
      <c r="B569" s="10">
        <v>564</v>
      </c>
      <c r="C569" s="41"/>
      <c r="D569" s="42"/>
      <c r="E569" s="42"/>
      <c r="F569" s="42"/>
      <c r="G569" s="42"/>
      <c r="H569" s="42"/>
      <c r="I569" s="42"/>
      <c r="J569" s="42"/>
      <c r="K569" s="42"/>
      <c r="L569" s="42"/>
      <c r="M569" s="11" t="str">
        <f>(IF(F569&gt;'admin BN40-100'!$C$41,'admin BN40-100'!$B$41,(IF(F569&gt;'admin BN40-100'!$C$40,'admin BN40-100'!$B$40,(IF(F569&gt;'admin BN40-100'!$C$39,'admin BN40-100'!$B$39,(IF(F569&gt;'admin BN40-100'!$C$38,'admin BN40-100'!$B$38,(IF(F569&gt;'admin BN40-100'!$C$37,'admin BN40-100'!$B$37,(IF(F569&gt;'admin BN40-100'!$C$36,'admin BN40-100'!$B$36,(IF(F569&gt;'admin BN40-100'!$C$35,'admin BN40-100'!$B$35,(IF(F569&gt;'admin BN40-100'!$C$34,'admin BN40-100'!$B$34,(IF(F569&gt;'admin BN40-100'!$C$33,'admin BN40-100'!$B$33,(IF(F569&gt;'admin BN40-100'!$C$32,'admin BN40-100'!$B$32,(IF(F569&gt;'admin BN40-100'!$C$31,'admin BN40-100'!$B$31,(IF(F569&gt;'admin BN40-100'!$C$30,'admin BN40-100'!$B$30,(IF(F569&gt;'admin BN40-100'!$C$29,'admin BN40-100'!$B$29,IF(F569="","",'admin BN40-100'!$B$28)))))))))))))))))))))))))))</f>
        <v/>
      </c>
      <c r="N569" s="12" t="str">
        <f>IF(ISBLANK(K569),"",IF(K569&gt;'admin BN40-100'!$D$6,"Trouble",IF(K569&gt;'admin BN40-100'!$E$6,"Safe",IF(K569&gt;'admin BN40-100'!$F$6,"Alert",IF(K569&gt;='admin BN40-100'!$G$6,"Danger","")))))</f>
        <v/>
      </c>
      <c r="O569" s="13" t="str">
        <f>IF(ISBLANK(L569),"",IF(L569&gt;'admin BN40-100'!$G$7,"Danger",IF(L569&gt;'admin BN40-100'!$F$7,"Alert",IF(L569&gt;='admin BN40-100'!$E$7,"Safe",""))))</f>
        <v/>
      </c>
      <c r="P569" s="14" t="str">
        <f>(IF(G569&gt;'admin BN40-100'!$C$23,'admin BN40-100'!$B$23,(IF(G569&gt;'admin BN40-100'!$C$22,'admin BN40-100'!$B$22,(IF(G569&gt;'admin BN40-100'!$C$21,'admin BN40-100'!$B$21,(IF(G569&gt;'admin BN40-100'!$C$20,'admin BN40-100'!$B$20,IF(G569&gt;'admin BN40-100'!$C$19,'admin BN40-100'!$B$19,"")))))))))</f>
        <v/>
      </c>
      <c r="Q569" s="14" t="str">
        <f t="shared" si="16"/>
        <v/>
      </c>
      <c r="R569" s="14">
        <f t="shared" si="17"/>
        <v>5</v>
      </c>
      <c r="S569" s="15" t="str">
        <f xml:space="preserve">
IF($R569&gt;0,"Fill in all required fields",
IF($I569&lt;40,"CLO not suitable for this sheet. Please check BN&lt;40 sheet",
IF($I569&gt;100,"CLO not suitable for this sheet. Please check BN &gt;100 sheet",
IF(ISERROR(VLOOKUP(Q569,'admin BN40-100'!J$6:M$89,4,FALSE)),"",VLOOKUP(Q569,'admin BN40-100'!J$6:M$89,4,FALSE)))))</f>
        <v>Fill in all required fields</v>
      </c>
    </row>
    <row r="570" spans="2:19" ht="15">
      <c r="B570" s="10">
        <v>565</v>
      </c>
      <c r="C570" s="41"/>
      <c r="D570" s="42"/>
      <c r="E570" s="42"/>
      <c r="F570" s="42"/>
      <c r="G570" s="42"/>
      <c r="H570" s="42"/>
      <c r="I570" s="42"/>
      <c r="J570" s="42"/>
      <c r="K570" s="42"/>
      <c r="L570" s="42"/>
      <c r="M570" s="11" t="str">
        <f>(IF(F570&gt;'admin BN40-100'!$C$41,'admin BN40-100'!$B$41,(IF(F570&gt;'admin BN40-100'!$C$40,'admin BN40-100'!$B$40,(IF(F570&gt;'admin BN40-100'!$C$39,'admin BN40-100'!$B$39,(IF(F570&gt;'admin BN40-100'!$C$38,'admin BN40-100'!$B$38,(IF(F570&gt;'admin BN40-100'!$C$37,'admin BN40-100'!$B$37,(IF(F570&gt;'admin BN40-100'!$C$36,'admin BN40-100'!$B$36,(IF(F570&gt;'admin BN40-100'!$C$35,'admin BN40-100'!$B$35,(IF(F570&gt;'admin BN40-100'!$C$34,'admin BN40-100'!$B$34,(IF(F570&gt;'admin BN40-100'!$C$33,'admin BN40-100'!$B$33,(IF(F570&gt;'admin BN40-100'!$C$32,'admin BN40-100'!$B$32,(IF(F570&gt;'admin BN40-100'!$C$31,'admin BN40-100'!$B$31,(IF(F570&gt;'admin BN40-100'!$C$30,'admin BN40-100'!$B$30,(IF(F570&gt;'admin BN40-100'!$C$29,'admin BN40-100'!$B$29,IF(F570="","",'admin BN40-100'!$B$28)))))))))))))))))))))))))))</f>
        <v/>
      </c>
      <c r="N570" s="12" t="str">
        <f>IF(ISBLANK(K570),"",IF(K570&gt;'admin BN40-100'!$D$6,"Trouble",IF(K570&gt;'admin BN40-100'!$E$6,"Safe",IF(K570&gt;'admin BN40-100'!$F$6,"Alert",IF(K570&gt;='admin BN40-100'!$G$6,"Danger","")))))</f>
        <v/>
      </c>
      <c r="O570" s="13" t="str">
        <f>IF(ISBLANK(L570),"",IF(L570&gt;'admin BN40-100'!$G$7,"Danger",IF(L570&gt;'admin BN40-100'!$F$7,"Alert",IF(L570&gt;='admin BN40-100'!$E$7,"Safe",""))))</f>
        <v/>
      </c>
      <c r="P570" s="14" t="str">
        <f>(IF(G570&gt;'admin BN40-100'!$C$23,'admin BN40-100'!$B$23,(IF(G570&gt;'admin BN40-100'!$C$22,'admin BN40-100'!$B$22,(IF(G570&gt;'admin BN40-100'!$C$21,'admin BN40-100'!$B$21,(IF(G570&gt;'admin BN40-100'!$C$20,'admin BN40-100'!$B$20,IF(G570&gt;'admin BN40-100'!$C$19,'admin BN40-100'!$B$19,"")))))))))</f>
        <v/>
      </c>
      <c r="Q570" s="14" t="str">
        <f t="shared" si="16"/>
        <v/>
      </c>
      <c r="R570" s="14">
        <f t="shared" si="17"/>
        <v>5</v>
      </c>
      <c r="S570" s="15" t="str">
        <f xml:space="preserve">
IF($R570&gt;0,"Fill in all required fields",
IF($I570&lt;40,"CLO not suitable for this sheet. Please check BN&lt;40 sheet",
IF($I570&gt;100,"CLO not suitable for this sheet. Please check BN &gt;100 sheet",
IF(ISERROR(VLOOKUP(Q570,'admin BN40-100'!J$6:M$89,4,FALSE)),"",VLOOKUP(Q570,'admin BN40-100'!J$6:M$89,4,FALSE)))))</f>
        <v>Fill in all required fields</v>
      </c>
    </row>
    <row r="571" spans="2:19" ht="15">
      <c r="B571" s="10">
        <v>566</v>
      </c>
      <c r="C571" s="41"/>
      <c r="D571" s="42"/>
      <c r="E571" s="42"/>
      <c r="F571" s="42"/>
      <c r="G571" s="42"/>
      <c r="H571" s="42"/>
      <c r="I571" s="42"/>
      <c r="J571" s="42"/>
      <c r="K571" s="42"/>
      <c r="L571" s="42"/>
      <c r="M571" s="11" t="str">
        <f>(IF(F571&gt;'admin BN40-100'!$C$41,'admin BN40-100'!$B$41,(IF(F571&gt;'admin BN40-100'!$C$40,'admin BN40-100'!$B$40,(IF(F571&gt;'admin BN40-100'!$C$39,'admin BN40-100'!$B$39,(IF(F571&gt;'admin BN40-100'!$C$38,'admin BN40-100'!$B$38,(IF(F571&gt;'admin BN40-100'!$C$37,'admin BN40-100'!$B$37,(IF(F571&gt;'admin BN40-100'!$C$36,'admin BN40-100'!$B$36,(IF(F571&gt;'admin BN40-100'!$C$35,'admin BN40-100'!$B$35,(IF(F571&gt;'admin BN40-100'!$C$34,'admin BN40-100'!$B$34,(IF(F571&gt;'admin BN40-100'!$C$33,'admin BN40-100'!$B$33,(IF(F571&gt;'admin BN40-100'!$C$32,'admin BN40-100'!$B$32,(IF(F571&gt;'admin BN40-100'!$C$31,'admin BN40-100'!$B$31,(IF(F571&gt;'admin BN40-100'!$C$30,'admin BN40-100'!$B$30,(IF(F571&gt;'admin BN40-100'!$C$29,'admin BN40-100'!$B$29,IF(F571="","",'admin BN40-100'!$B$28)))))))))))))))))))))))))))</f>
        <v/>
      </c>
      <c r="N571" s="12" t="str">
        <f>IF(ISBLANK(K571),"",IF(K571&gt;'admin BN40-100'!$D$6,"Trouble",IF(K571&gt;'admin BN40-100'!$E$6,"Safe",IF(K571&gt;'admin BN40-100'!$F$6,"Alert",IF(K571&gt;='admin BN40-100'!$G$6,"Danger","")))))</f>
        <v/>
      </c>
      <c r="O571" s="13" t="str">
        <f>IF(ISBLANK(L571),"",IF(L571&gt;'admin BN40-100'!$G$7,"Danger",IF(L571&gt;'admin BN40-100'!$F$7,"Alert",IF(L571&gt;='admin BN40-100'!$E$7,"Safe",""))))</f>
        <v/>
      </c>
      <c r="P571" s="14" t="str">
        <f>(IF(G571&gt;'admin BN40-100'!$C$23,'admin BN40-100'!$B$23,(IF(G571&gt;'admin BN40-100'!$C$22,'admin BN40-100'!$B$22,(IF(G571&gt;'admin BN40-100'!$C$21,'admin BN40-100'!$B$21,(IF(G571&gt;'admin BN40-100'!$C$20,'admin BN40-100'!$B$20,IF(G571&gt;'admin BN40-100'!$C$19,'admin BN40-100'!$B$19,"")))))))))</f>
        <v/>
      </c>
      <c r="Q571" s="14" t="str">
        <f t="shared" si="16"/>
        <v/>
      </c>
      <c r="R571" s="14">
        <f t="shared" si="17"/>
        <v>5</v>
      </c>
      <c r="S571" s="15" t="str">
        <f xml:space="preserve">
IF($R571&gt;0,"Fill in all required fields",
IF($I571&lt;40,"CLO not suitable for this sheet. Please check BN&lt;40 sheet",
IF($I571&gt;100,"CLO not suitable for this sheet. Please check BN &gt;100 sheet",
IF(ISERROR(VLOOKUP(Q571,'admin BN40-100'!J$6:M$89,4,FALSE)),"",VLOOKUP(Q571,'admin BN40-100'!J$6:M$89,4,FALSE)))))</f>
        <v>Fill in all required fields</v>
      </c>
    </row>
    <row r="572" spans="2:19" ht="15">
      <c r="B572" s="10">
        <v>567</v>
      </c>
      <c r="C572" s="41"/>
      <c r="D572" s="42"/>
      <c r="E572" s="42"/>
      <c r="F572" s="42"/>
      <c r="G572" s="42"/>
      <c r="H572" s="42"/>
      <c r="I572" s="42"/>
      <c r="J572" s="42"/>
      <c r="K572" s="42"/>
      <c r="L572" s="42"/>
      <c r="M572" s="11" t="str">
        <f>(IF(F572&gt;'admin BN40-100'!$C$41,'admin BN40-100'!$B$41,(IF(F572&gt;'admin BN40-100'!$C$40,'admin BN40-100'!$B$40,(IF(F572&gt;'admin BN40-100'!$C$39,'admin BN40-100'!$B$39,(IF(F572&gt;'admin BN40-100'!$C$38,'admin BN40-100'!$B$38,(IF(F572&gt;'admin BN40-100'!$C$37,'admin BN40-100'!$B$37,(IF(F572&gt;'admin BN40-100'!$C$36,'admin BN40-100'!$B$36,(IF(F572&gt;'admin BN40-100'!$C$35,'admin BN40-100'!$B$35,(IF(F572&gt;'admin BN40-100'!$C$34,'admin BN40-100'!$B$34,(IF(F572&gt;'admin BN40-100'!$C$33,'admin BN40-100'!$B$33,(IF(F572&gt;'admin BN40-100'!$C$32,'admin BN40-100'!$B$32,(IF(F572&gt;'admin BN40-100'!$C$31,'admin BN40-100'!$B$31,(IF(F572&gt;'admin BN40-100'!$C$30,'admin BN40-100'!$B$30,(IF(F572&gt;'admin BN40-100'!$C$29,'admin BN40-100'!$B$29,IF(F572="","",'admin BN40-100'!$B$28)))))))))))))))))))))))))))</f>
        <v/>
      </c>
      <c r="N572" s="12" t="str">
        <f>IF(ISBLANK(K572),"",IF(K572&gt;'admin BN40-100'!$D$6,"Trouble",IF(K572&gt;'admin BN40-100'!$E$6,"Safe",IF(K572&gt;'admin BN40-100'!$F$6,"Alert",IF(K572&gt;='admin BN40-100'!$G$6,"Danger","")))))</f>
        <v/>
      </c>
      <c r="O572" s="13" t="str">
        <f>IF(ISBLANK(L572),"",IF(L572&gt;'admin BN40-100'!$G$7,"Danger",IF(L572&gt;'admin BN40-100'!$F$7,"Alert",IF(L572&gt;='admin BN40-100'!$E$7,"Safe",""))))</f>
        <v/>
      </c>
      <c r="P572" s="14" t="str">
        <f>(IF(G572&gt;'admin BN40-100'!$C$23,'admin BN40-100'!$B$23,(IF(G572&gt;'admin BN40-100'!$C$22,'admin BN40-100'!$B$22,(IF(G572&gt;'admin BN40-100'!$C$21,'admin BN40-100'!$B$21,(IF(G572&gt;'admin BN40-100'!$C$20,'admin BN40-100'!$B$20,IF(G572&gt;'admin BN40-100'!$C$19,'admin BN40-100'!$B$19,"")))))))))</f>
        <v/>
      </c>
      <c r="Q572" s="14" t="str">
        <f t="shared" si="16"/>
        <v/>
      </c>
      <c r="R572" s="14">
        <f t="shared" si="17"/>
        <v>5</v>
      </c>
      <c r="S572" s="15" t="str">
        <f xml:space="preserve">
IF($R572&gt;0,"Fill in all required fields",
IF($I572&lt;40,"CLO not suitable for this sheet. Please check BN&lt;40 sheet",
IF($I572&gt;100,"CLO not suitable for this sheet. Please check BN &gt;100 sheet",
IF(ISERROR(VLOOKUP(Q572,'admin BN40-100'!J$6:M$89,4,FALSE)),"",VLOOKUP(Q572,'admin BN40-100'!J$6:M$89,4,FALSE)))))</f>
        <v>Fill in all required fields</v>
      </c>
    </row>
    <row r="573" spans="2:19" ht="15">
      <c r="B573" s="10">
        <v>568</v>
      </c>
      <c r="C573" s="41"/>
      <c r="D573" s="42"/>
      <c r="E573" s="42"/>
      <c r="F573" s="42"/>
      <c r="G573" s="42"/>
      <c r="H573" s="42"/>
      <c r="I573" s="42"/>
      <c r="J573" s="42"/>
      <c r="K573" s="42"/>
      <c r="L573" s="42"/>
      <c r="M573" s="11" t="str">
        <f>(IF(F573&gt;'admin BN40-100'!$C$41,'admin BN40-100'!$B$41,(IF(F573&gt;'admin BN40-100'!$C$40,'admin BN40-100'!$B$40,(IF(F573&gt;'admin BN40-100'!$C$39,'admin BN40-100'!$B$39,(IF(F573&gt;'admin BN40-100'!$C$38,'admin BN40-100'!$B$38,(IF(F573&gt;'admin BN40-100'!$C$37,'admin BN40-100'!$B$37,(IF(F573&gt;'admin BN40-100'!$C$36,'admin BN40-100'!$B$36,(IF(F573&gt;'admin BN40-100'!$C$35,'admin BN40-100'!$B$35,(IF(F573&gt;'admin BN40-100'!$C$34,'admin BN40-100'!$B$34,(IF(F573&gt;'admin BN40-100'!$C$33,'admin BN40-100'!$B$33,(IF(F573&gt;'admin BN40-100'!$C$32,'admin BN40-100'!$B$32,(IF(F573&gt;'admin BN40-100'!$C$31,'admin BN40-100'!$B$31,(IF(F573&gt;'admin BN40-100'!$C$30,'admin BN40-100'!$B$30,(IF(F573&gt;'admin BN40-100'!$C$29,'admin BN40-100'!$B$29,IF(F573="","",'admin BN40-100'!$B$28)))))))))))))))))))))))))))</f>
        <v/>
      </c>
      <c r="N573" s="12" t="str">
        <f>IF(ISBLANK(K573),"",IF(K573&gt;'admin BN40-100'!$D$6,"Trouble",IF(K573&gt;'admin BN40-100'!$E$6,"Safe",IF(K573&gt;'admin BN40-100'!$F$6,"Alert",IF(K573&gt;='admin BN40-100'!$G$6,"Danger","")))))</f>
        <v/>
      </c>
      <c r="O573" s="13" t="str">
        <f>IF(ISBLANK(L573),"",IF(L573&gt;'admin BN40-100'!$G$7,"Danger",IF(L573&gt;'admin BN40-100'!$F$7,"Alert",IF(L573&gt;='admin BN40-100'!$E$7,"Safe",""))))</f>
        <v/>
      </c>
      <c r="P573" s="14" t="str">
        <f>(IF(G573&gt;'admin BN40-100'!$C$23,'admin BN40-100'!$B$23,(IF(G573&gt;'admin BN40-100'!$C$22,'admin BN40-100'!$B$22,(IF(G573&gt;'admin BN40-100'!$C$21,'admin BN40-100'!$B$21,(IF(G573&gt;'admin BN40-100'!$C$20,'admin BN40-100'!$B$20,IF(G573&gt;'admin BN40-100'!$C$19,'admin BN40-100'!$B$19,"")))))))))</f>
        <v/>
      </c>
      <c r="Q573" s="14" t="str">
        <f t="shared" si="16"/>
        <v/>
      </c>
      <c r="R573" s="14">
        <f t="shared" si="17"/>
        <v>5</v>
      </c>
      <c r="S573" s="15" t="str">
        <f xml:space="preserve">
IF($R573&gt;0,"Fill in all required fields",
IF($I573&lt;40,"CLO not suitable for this sheet. Please check BN&lt;40 sheet",
IF($I573&gt;100,"CLO not suitable for this sheet. Please check BN &gt;100 sheet",
IF(ISERROR(VLOOKUP(Q573,'admin BN40-100'!J$6:M$89,4,FALSE)),"",VLOOKUP(Q573,'admin BN40-100'!J$6:M$89,4,FALSE)))))</f>
        <v>Fill in all required fields</v>
      </c>
    </row>
    <row r="574" spans="2:19" ht="15">
      <c r="B574" s="10">
        <v>569</v>
      </c>
      <c r="C574" s="41"/>
      <c r="D574" s="42"/>
      <c r="E574" s="42"/>
      <c r="F574" s="42"/>
      <c r="G574" s="42"/>
      <c r="H574" s="42"/>
      <c r="I574" s="42"/>
      <c r="J574" s="42"/>
      <c r="K574" s="42"/>
      <c r="L574" s="42"/>
      <c r="M574" s="11" t="str">
        <f>(IF(F574&gt;'admin BN40-100'!$C$41,'admin BN40-100'!$B$41,(IF(F574&gt;'admin BN40-100'!$C$40,'admin BN40-100'!$B$40,(IF(F574&gt;'admin BN40-100'!$C$39,'admin BN40-100'!$B$39,(IF(F574&gt;'admin BN40-100'!$C$38,'admin BN40-100'!$B$38,(IF(F574&gt;'admin BN40-100'!$C$37,'admin BN40-100'!$B$37,(IF(F574&gt;'admin BN40-100'!$C$36,'admin BN40-100'!$B$36,(IF(F574&gt;'admin BN40-100'!$C$35,'admin BN40-100'!$B$35,(IF(F574&gt;'admin BN40-100'!$C$34,'admin BN40-100'!$B$34,(IF(F574&gt;'admin BN40-100'!$C$33,'admin BN40-100'!$B$33,(IF(F574&gt;'admin BN40-100'!$C$32,'admin BN40-100'!$B$32,(IF(F574&gt;'admin BN40-100'!$C$31,'admin BN40-100'!$B$31,(IF(F574&gt;'admin BN40-100'!$C$30,'admin BN40-100'!$B$30,(IF(F574&gt;'admin BN40-100'!$C$29,'admin BN40-100'!$B$29,IF(F574="","",'admin BN40-100'!$B$28)))))))))))))))))))))))))))</f>
        <v/>
      </c>
      <c r="N574" s="12" t="str">
        <f>IF(ISBLANK(K574),"",IF(K574&gt;'admin BN40-100'!$D$6,"Trouble",IF(K574&gt;'admin BN40-100'!$E$6,"Safe",IF(K574&gt;'admin BN40-100'!$F$6,"Alert",IF(K574&gt;='admin BN40-100'!$G$6,"Danger","")))))</f>
        <v/>
      </c>
      <c r="O574" s="13" t="str">
        <f>IF(ISBLANK(L574),"",IF(L574&gt;'admin BN40-100'!$G$7,"Danger",IF(L574&gt;'admin BN40-100'!$F$7,"Alert",IF(L574&gt;='admin BN40-100'!$E$7,"Safe",""))))</f>
        <v/>
      </c>
      <c r="P574" s="14" t="str">
        <f>(IF(G574&gt;'admin BN40-100'!$C$23,'admin BN40-100'!$B$23,(IF(G574&gt;'admin BN40-100'!$C$22,'admin BN40-100'!$B$22,(IF(G574&gt;'admin BN40-100'!$C$21,'admin BN40-100'!$B$21,(IF(G574&gt;'admin BN40-100'!$C$20,'admin BN40-100'!$B$20,IF(G574&gt;'admin BN40-100'!$C$19,'admin BN40-100'!$B$19,"")))))))))</f>
        <v/>
      </c>
      <c r="Q574" s="14" t="str">
        <f t="shared" si="16"/>
        <v/>
      </c>
      <c r="R574" s="14">
        <f t="shared" si="17"/>
        <v>5</v>
      </c>
      <c r="S574" s="15" t="str">
        <f xml:space="preserve">
IF($R574&gt;0,"Fill in all required fields",
IF($I574&lt;40,"CLO not suitable for this sheet. Please check BN&lt;40 sheet",
IF($I574&gt;100,"CLO not suitable for this sheet. Please check BN &gt;100 sheet",
IF(ISERROR(VLOOKUP(Q574,'admin BN40-100'!J$6:M$89,4,FALSE)),"",VLOOKUP(Q574,'admin BN40-100'!J$6:M$89,4,FALSE)))))</f>
        <v>Fill in all required fields</v>
      </c>
    </row>
    <row r="575" spans="2:19" ht="15">
      <c r="B575" s="10">
        <v>570</v>
      </c>
      <c r="C575" s="41"/>
      <c r="D575" s="42"/>
      <c r="E575" s="42"/>
      <c r="F575" s="42"/>
      <c r="G575" s="42"/>
      <c r="H575" s="42"/>
      <c r="I575" s="42"/>
      <c r="J575" s="42"/>
      <c r="K575" s="42"/>
      <c r="L575" s="42"/>
      <c r="M575" s="11" t="str">
        <f>(IF(F575&gt;'admin BN40-100'!$C$41,'admin BN40-100'!$B$41,(IF(F575&gt;'admin BN40-100'!$C$40,'admin BN40-100'!$B$40,(IF(F575&gt;'admin BN40-100'!$C$39,'admin BN40-100'!$B$39,(IF(F575&gt;'admin BN40-100'!$C$38,'admin BN40-100'!$B$38,(IF(F575&gt;'admin BN40-100'!$C$37,'admin BN40-100'!$B$37,(IF(F575&gt;'admin BN40-100'!$C$36,'admin BN40-100'!$B$36,(IF(F575&gt;'admin BN40-100'!$C$35,'admin BN40-100'!$B$35,(IF(F575&gt;'admin BN40-100'!$C$34,'admin BN40-100'!$B$34,(IF(F575&gt;'admin BN40-100'!$C$33,'admin BN40-100'!$B$33,(IF(F575&gt;'admin BN40-100'!$C$32,'admin BN40-100'!$B$32,(IF(F575&gt;'admin BN40-100'!$C$31,'admin BN40-100'!$B$31,(IF(F575&gt;'admin BN40-100'!$C$30,'admin BN40-100'!$B$30,(IF(F575&gt;'admin BN40-100'!$C$29,'admin BN40-100'!$B$29,IF(F575="","",'admin BN40-100'!$B$28)))))))))))))))))))))))))))</f>
        <v/>
      </c>
      <c r="N575" s="12" t="str">
        <f>IF(ISBLANK(K575),"",IF(K575&gt;'admin BN40-100'!$D$6,"Trouble",IF(K575&gt;'admin BN40-100'!$E$6,"Safe",IF(K575&gt;'admin BN40-100'!$F$6,"Alert",IF(K575&gt;='admin BN40-100'!$G$6,"Danger","")))))</f>
        <v/>
      </c>
      <c r="O575" s="13" t="str">
        <f>IF(ISBLANK(L575),"",IF(L575&gt;'admin BN40-100'!$G$7,"Danger",IF(L575&gt;'admin BN40-100'!$F$7,"Alert",IF(L575&gt;='admin BN40-100'!$E$7,"Safe",""))))</f>
        <v/>
      </c>
      <c r="P575" s="14" t="str">
        <f>(IF(G575&gt;'admin BN40-100'!$C$23,'admin BN40-100'!$B$23,(IF(G575&gt;'admin BN40-100'!$C$22,'admin BN40-100'!$B$22,(IF(G575&gt;'admin BN40-100'!$C$21,'admin BN40-100'!$B$21,(IF(G575&gt;'admin BN40-100'!$C$20,'admin BN40-100'!$B$20,IF(G575&gt;'admin BN40-100'!$C$19,'admin BN40-100'!$B$19,"")))))))))</f>
        <v/>
      </c>
      <c r="Q575" s="14" t="str">
        <f t="shared" si="16"/>
        <v/>
      </c>
      <c r="R575" s="14">
        <f t="shared" si="17"/>
        <v>5</v>
      </c>
      <c r="S575" s="15" t="str">
        <f xml:space="preserve">
IF($R575&gt;0,"Fill in all required fields",
IF($I575&lt;40,"CLO not suitable for this sheet. Please check BN&lt;40 sheet",
IF($I575&gt;100,"CLO not suitable for this sheet. Please check BN &gt;100 sheet",
IF(ISERROR(VLOOKUP(Q575,'admin BN40-100'!J$6:M$89,4,FALSE)),"",VLOOKUP(Q575,'admin BN40-100'!J$6:M$89,4,FALSE)))))</f>
        <v>Fill in all required fields</v>
      </c>
    </row>
    <row r="576" spans="2:19" ht="15">
      <c r="B576" s="10">
        <v>571</v>
      </c>
      <c r="C576" s="41"/>
      <c r="D576" s="42"/>
      <c r="E576" s="42"/>
      <c r="F576" s="42"/>
      <c r="G576" s="42"/>
      <c r="H576" s="42"/>
      <c r="I576" s="42"/>
      <c r="J576" s="42"/>
      <c r="K576" s="42"/>
      <c r="L576" s="42"/>
      <c r="M576" s="11" t="str">
        <f>(IF(F576&gt;'admin BN40-100'!$C$41,'admin BN40-100'!$B$41,(IF(F576&gt;'admin BN40-100'!$C$40,'admin BN40-100'!$B$40,(IF(F576&gt;'admin BN40-100'!$C$39,'admin BN40-100'!$B$39,(IF(F576&gt;'admin BN40-100'!$C$38,'admin BN40-100'!$B$38,(IF(F576&gt;'admin BN40-100'!$C$37,'admin BN40-100'!$B$37,(IF(F576&gt;'admin BN40-100'!$C$36,'admin BN40-100'!$B$36,(IF(F576&gt;'admin BN40-100'!$C$35,'admin BN40-100'!$B$35,(IF(F576&gt;'admin BN40-100'!$C$34,'admin BN40-100'!$B$34,(IF(F576&gt;'admin BN40-100'!$C$33,'admin BN40-100'!$B$33,(IF(F576&gt;'admin BN40-100'!$C$32,'admin BN40-100'!$B$32,(IF(F576&gt;'admin BN40-100'!$C$31,'admin BN40-100'!$B$31,(IF(F576&gt;'admin BN40-100'!$C$30,'admin BN40-100'!$B$30,(IF(F576&gt;'admin BN40-100'!$C$29,'admin BN40-100'!$B$29,IF(F576="","",'admin BN40-100'!$B$28)))))))))))))))))))))))))))</f>
        <v/>
      </c>
      <c r="N576" s="12" t="str">
        <f>IF(ISBLANK(K576),"",IF(K576&gt;'admin BN40-100'!$D$6,"Trouble",IF(K576&gt;'admin BN40-100'!$E$6,"Safe",IF(K576&gt;'admin BN40-100'!$F$6,"Alert",IF(K576&gt;='admin BN40-100'!$G$6,"Danger","")))))</f>
        <v/>
      </c>
      <c r="O576" s="13" t="str">
        <f>IF(ISBLANK(L576),"",IF(L576&gt;'admin BN40-100'!$G$7,"Danger",IF(L576&gt;'admin BN40-100'!$F$7,"Alert",IF(L576&gt;='admin BN40-100'!$E$7,"Safe",""))))</f>
        <v/>
      </c>
      <c r="P576" s="14" t="str">
        <f>(IF(G576&gt;'admin BN40-100'!$C$23,'admin BN40-100'!$B$23,(IF(G576&gt;'admin BN40-100'!$C$22,'admin BN40-100'!$B$22,(IF(G576&gt;'admin BN40-100'!$C$21,'admin BN40-100'!$B$21,(IF(G576&gt;'admin BN40-100'!$C$20,'admin BN40-100'!$B$20,IF(G576&gt;'admin BN40-100'!$C$19,'admin BN40-100'!$B$19,"")))))))))</f>
        <v/>
      </c>
      <c r="Q576" s="14" t="str">
        <f t="shared" si="16"/>
        <v/>
      </c>
      <c r="R576" s="14">
        <f t="shared" si="17"/>
        <v>5</v>
      </c>
      <c r="S576" s="15" t="str">
        <f xml:space="preserve">
IF($R576&gt;0,"Fill in all required fields",
IF($I576&lt;40,"CLO not suitable for this sheet. Please check BN&lt;40 sheet",
IF($I576&gt;100,"CLO not suitable for this sheet. Please check BN &gt;100 sheet",
IF(ISERROR(VLOOKUP(Q576,'admin BN40-100'!J$6:M$89,4,FALSE)),"",VLOOKUP(Q576,'admin BN40-100'!J$6:M$89,4,FALSE)))))</f>
        <v>Fill in all required fields</v>
      </c>
    </row>
    <row r="577" spans="2:19" ht="15">
      <c r="B577" s="10">
        <v>572</v>
      </c>
      <c r="C577" s="41"/>
      <c r="D577" s="42"/>
      <c r="E577" s="42"/>
      <c r="F577" s="42"/>
      <c r="G577" s="42"/>
      <c r="H577" s="42"/>
      <c r="I577" s="42"/>
      <c r="J577" s="42"/>
      <c r="K577" s="42"/>
      <c r="L577" s="42"/>
      <c r="M577" s="11" t="str">
        <f>(IF(F577&gt;'admin BN40-100'!$C$41,'admin BN40-100'!$B$41,(IF(F577&gt;'admin BN40-100'!$C$40,'admin BN40-100'!$B$40,(IF(F577&gt;'admin BN40-100'!$C$39,'admin BN40-100'!$B$39,(IF(F577&gt;'admin BN40-100'!$C$38,'admin BN40-100'!$B$38,(IF(F577&gt;'admin BN40-100'!$C$37,'admin BN40-100'!$B$37,(IF(F577&gt;'admin BN40-100'!$C$36,'admin BN40-100'!$B$36,(IF(F577&gt;'admin BN40-100'!$C$35,'admin BN40-100'!$B$35,(IF(F577&gt;'admin BN40-100'!$C$34,'admin BN40-100'!$B$34,(IF(F577&gt;'admin BN40-100'!$C$33,'admin BN40-100'!$B$33,(IF(F577&gt;'admin BN40-100'!$C$32,'admin BN40-100'!$B$32,(IF(F577&gt;'admin BN40-100'!$C$31,'admin BN40-100'!$B$31,(IF(F577&gt;'admin BN40-100'!$C$30,'admin BN40-100'!$B$30,(IF(F577&gt;'admin BN40-100'!$C$29,'admin BN40-100'!$B$29,IF(F577="","",'admin BN40-100'!$B$28)))))))))))))))))))))))))))</f>
        <v/>
      </c>
      <c r="N577" s="12" t="str">
        <f>IF(ISBLANK(K577),"",IF(K577&gt;'admin BN40-100'!$D$6,"Trouble",IF(K577&gt;'admin BN40-100'!$E$6,"Safe",IF(K577&gt;'admin BN40-100'!$F$6,"Alert",IF(K577&gt;='admin BN40-100'!$G$6,"Danger","")))))</f>
        <v/>
      </c>
      <c r="O577" s="13" t="str">
        <f>IF(ISBLANK(L577),"",IF(L577&gt;'admin BN40-100'!$G$7,"Danger",IF(L577&gt;'admin BN40-100'!$F$7,"Alert",IF(L577&gt;='admin BN40-100'!$E$7,"Safe",""))))</f>
        <v/>
      </c>
      <c r="P577" s="14" t="str">
        <f>(IF(G577&gt;'admin BN40-100'!$C$23,'admin BN40-100'!$B$23,(IF(G577&gt;'admin BN40-100'!$C$22,'admin BN40-100'!$B$22,(IF(G577&gt;'admin BN40-100'!$C$21,'admin BN40-100'!$B$21,(IF(G577&gt;'admin BN40-100'!$C$20,'admin BN40-100'!$B$20,IF(G577&gt;'admin BN40-100'!$C$19,'admin BN40-100'!$B$19,"")))))))))</f>
        <v/>
      </c>
      <c r="Q577" s="14" t="str">
        <f t="shared" si="16"/>
        <v/>
      </c>
      <c r="R577" s="14">
        <f t="shared" si="17"/>
        <v>5</v>
      </c>
      <c r="S577" s="15" t="str">
        <f xml:space="preserve">
IF($R577&gt;0,"Fill in all required fields",
IF($I577&lt;40,"CLO not suitable for this sheet. Please check BN&lt;40 sheet",
IF($I577&gt;100,"CLO not suitable for this sheet. Please check BN &gt;100 sheet",
IF(ISERROR(VLOOKUP(Q577,'admin BN40-100'!J$6:M$89,4,FALSE)),"",VLOOKUP(Q577,'admin BN40-100'!J$6:M$89,4,FALSE)))))</f>
        <v>Fill in all required fields</v>
      </c>
    </row>
    <row r="578" spans="2:19" ht="15">
      <c r="B578" s="10">
        <v>573</v>
      </c>
      <c r="C578" s="41"/>
      <c r="D578" s="42"/>
      <c r="E578" s="42"/>
      <c r="F578" s="42"/>
      <c r="G578" s="42"/>
      <c r="H578" s="42"/>
      <c r="I578" s="42"/>
      <c r="J578" s="42"/>
      <c r="K578" s="42"/>
      <c r="L578" s="42"/>
      <c r="M578" s="11" t="str">
        <f>(IF(F578&gt;'admin BN40-100'!$C$41,'admin BN40-100'!$B$41,(IF(F578&gt;'admin BN40-100'!$C$40,'admin BN40-100'!$B$40,(IF(F578&gt;'admin BN40-100'!$C$39,'admin BN40-100'!$B$39,(IF(F578&gt;'admin BN40-100'!$C$38,'admin BN40-100'!$B$38,(IF(F578&gt;'admin BN40-100'!$C$37,'admin BN40-100'!$B$37,(IF(F578&gt;'admin BN40-100'!$C$36,'admin BN40-100'!$B$36,(IF(F578&gt;'admin BN40-100'!$C$35,'admin BN40-100'!$B$35,(IF(F578&gt;'admin BN40-100'!$C$34,'admin BN40-100'!$B$34,(IF(F578&gt;'admin BN40-100'!$C$33,'admin BN40-100'!$B$33,(IF(F578&gt;'admin BN40-100'!$C$32,'admin BN40-100'!$B$32,(IF(F578&gt;'admin BN40-100'!$C$31,'admin BN40-100'!$B$31,(IF(F578&gt;'admin BN40-100'!$C$30,'admin BN40-100'!$B$30,(IF(F578&gt;'admin BN40-100'!$C$29,'admin BN40-100'!$B$29,IF(F578="","",'admin BN40-100'!$B$28)))))))))))))))))))))))))))</f>
        <v/>
      </c>
      <c r="N578" s="12" t="str">
        <f>IF(ISBLANK(K578),"",IF(K578&gt;'admin BN40-100'!$D$6,"Trouble",IF(K578&gt;'admin BN40-100'!$E$6,"Safe",IF(K578&gt;'admin BN40-100'!$F$6,"Alert",IF(K578&gt;='admin BN40-100'!$G$6,"Danger","")))))</f>
        <v/>
      </c>
      <c r="O578" s="13" t="str">
        <f>IF(ISBLANK(L578),"",IF(L578&gt;'admin BN40-100'!$G$7,"Danger",IF(L578&gt;'admin BN40-100'!$F$7,"Alert",IF(L578&gt;='admin BN40-100'!$E$7,"Safe",""))))</f>
        <v/>
      </c>
      <c r="P578" s="14" t="str">
        <f>(IF(G578&gt;'admin BN40-100'!$C$23,'admin BN40-100'!$B$23,(IF(G578&gt;'admin BN40-100'!$C$22,'admin BN40-100'!$B$22,(IF(G578&gt;'admin BN40-100'!$C$21,'admin BN40-100'!$B$21,(IF(G578&gt;'admin BN40-100'!$C$20,'admin BN40-100'!$B$20,IF(G578&gt;'admin BN40-100'!$C$19,'admin BN40-100'!$B$19,"")))))))))</f>
        <v/>
      </c>
      <c r="Q578" s="14" t="str">
        <f t="shared" si="16"/>
        <v/>
      </c>
      <c r="R578" s="14">
        <f t="shared" si="17"/>
        <v>5</v>
      </c>
      <c r="S578" s="15" t="str">
        <f xml:space="preserve">
IF($R578&gt;0,"Fill in all required fields",
IF($I578&lt;40,"CLO not suitable for this sheet. Please check BN&lt;40 sheet",
IF($I578&gt;100,"CLO not suitable for this sheet. Please check BN &gt;100 sheet",
IF(ISERROR(VLOOKUP(Q578,'admin BN40-100'!J$6:M$89,4,FALSE)),"",VLOOKUP(Q578,'admin BN40-100'!J$6:M$89,4,FALSE)))))</f>
        <v>Fill in all required fields</v>
      </c>
    </row>
    <row r="579" spans="2:19" ht="15">
      <c r="B579" s="10">
        <v>574</v>
      </c>
      <c r="C579" s="41"/>
      <c r="D579" s="42"/>
      <c r="E579" s="42"/>
      <c r="F579" s="42"/>
      <c r="G579" s="42"/>
      <c r="H579" s="42"/>
      <c r="I579" s="42"/>
      <c r="J579" s="42"/>
      <c r="K579" s="42"/>
      <c r="L579" s="42"/>
      <c r="M579" s="11" t="str">
        <f>(IF(F579&gt;'admin BN40-100'!$C$41,'admin BN40-100'!$B$41,(IF(F579&gt;'admin BN40-100'!$C$40,'admin BN40-100'!$B$40,(IF(F579&gt;'admin BN40-100'!$C$39,'admin BN40-100'!$B$39,(IF(F579&gt;'admin BN40-100'!$C$38,'admin BN40-100'!$B$38,(IF(F579&gt;'admin BN40-100'!$C$37,'admin BN40-100'!$B$37,(IF(F579&gt;'admin BN40-100'!$C$36,'admin BN40-100'!$B$36,(IF(F579&gt;'admin BN40-100'!$C$35,'admin BN40-100'!$B$35,(IF(F579&gt;'admin BN40-100'!$C$34,'admin BN40-100'!$B$34,(IF(F579&gt;'admin BN40-100'!$C$33,'admin BN40-100'!$B$33,(IF(F579&gt;'admin BN40-100'!$C$32,'admin BN40-100'!$B$32,(IF(F579&gt;'admin BN40-100'!$C$31,'admin BN40-100'!$B$31,(IF(F579&gt;'admin BN40-100'!$C$30,'admin BN40-100'!$B$30,(IF(F579&gt;'admin BN40-100'!$C$29,'admin BN40-100'!$B$29,IF(F579="","",'admin BN40-100'!$B$28)))))))))))))))))))))))))))</f>
        <v/>
      </c>
      <c r="N579" s="12" t="str">
        <f>IF(ISBLANK(K579),"",IF(K579&gt;'admin BN40-100'!$D$6,"Trouble",IF(K579&gt;'admin BN40-100'!$E$6,"Safe",IF(K579&gt;'admin BN40-100'!$F$6,"Alert",IF(K579&gt;='admin BN40-100'!$G$6,"Danger","")))))</f>
        <v/>
      </c>
      <c r="O579" s="13" t="str">
        <f>IF(ISBLANK(L579),"",IF(L579&gt;'admin BN40-100'!$G$7,"Danger",IF(L579&gt;'admin BN40-100'!$F$7,"Alert",IF(L579&gt;='admin BN40-100'!$E$7,"Safe",""))))</f>
        <v/>
      </c>
      <c r="P579" s="14" t="str">
        <f>(IF(G579&gt;'admin BN40-100'!$C$23,'admin BN40-100'!$B$23,(IF(G579&gt;'admin BN40-100'!$C$22,'admin BN40-100'!$B$22,(IF(G579&gt;'admin BN40-100'!$C$21,'admin BN40-100'!$B$21,(IF(G579&gt;'admin BN40-100'!$C$20,'admin BN40-100'!$B$20,IF(G579&gt;'admin BN40-100'!$C$19,'admin BN40-100'!$B$19,"")))))))))</f>
        <v/>
      </c>
      <c r="Q579" s="14" t="str">
        <f t="shared" si="16"/>
        <v/>
      </c>
      <c r="R579" s="14">
        <f t="shared" si="17"/>
        <v>5</v>
      </c>
      <c r="S579" s="15" t="str">
        <f xml:space="preserve">
IF($R579&gt;0,"Fill in all required fields",
IF($I579&lt;40,"CLO not suitable for this sheet. Please check BN&lt;40 sheet",
IF($I579&gt;100,"CLO not suitable for this sheet. Please check BN &gt;100 sheet",
IF(ISERROR(VLOOKUP(Q579,'admin BN40-100'!J$6:M$89,4,FALSE)),"",VLOOKUP(Q579,'admin BN40-100'!J$6:M$89,4,FALSE)))))</f>
        <v>Fill in all required fields</v>
      </c>
    </row>
    <row r="580" spans="2:19" ht="15">
      <c r="B580" s="10">
        <v>575</v>
      </c>
      <c r="C580" s="41"/>
      <c r="D580" s="42"/>
      <c r="E580" s="42"/>
      <c r="F580" s="42"/>
      <c r="G580" s="42"/>
      <c r="H580" s="42"/>
      <c r="I580" s="42"/>
      <c r="J580" s="42"/>
      <c r="K580" s="42"/>
      <c r="L580" s="42"/>
      <c r="M580" s="11" t="str">
        <f>(IF(F580&gt;'admin BN40-100'!$C$41,'admin BN40-100'!$B$41,(IF(F580&gt;'admin BN40-100'!$C$40,'admin BN40-100'!$B$40,(IF(F580&gt;'admin BN40-100'!$C$39,'admin BN40-100'!$B$39,(IF(F580&gt;'admin BN40-100'!$C$38,'admin BN40-100'!$B$38,(IF(F580&gt;'admin BN40-100'!$C$37,'admin BN40-100'!$B$37,(IF(F580&gt;'admin BN40-100'!$C$36,'admin BN40-100'!$B$36,(IF(F580&gt;'admin BN40-100'!$C$35,'admin BN40-100'!$B$35,(IF(F580&gt;'admin BN40-100'!$C$34,'admin BN40-100'!$B$34,(IF(F580&gt;'admin BN40-100'!$C$33,'admin BN40-100'!$B$33,(IF(F580&gt;'admin BN40-100'!$C$32,'admin BN40-100'!$B$32,(IF(F580&gt;'admin BN40-100'!$C$31,'admin BN40-100'!$B$31,(IF(F580&gt;'admin BN40-100'!$C$30,'admin BN40-100'!$B$30,(IF(F580&gt;'admin BN40-100'!$C$29,'admin BN40-100'!$B$29,IF(F580="","",'admin BN40-100'!$B$28)))))))))))))))))))))))))))</f>
        <v/>
      </c>
      <c r="N580" s="12" t="str">
        <f>IF(ISBLANK(K580),"",IF(K580&gt;'admin BN40-100'!$D$6,"Trouble",IF(K580&gt;'admin BN40-100'!$E$6,"Safe",IF(K580&gt;'admin BN40-100'!$F$6,"Alert",IF(K580&gt;='admin BN40-100'!$G$6,"Danger","")))))</f>
        <v/>
      </c>
      <c r="O580" s="13" t="str">
        <f>IF(ISBLANK(L580),"",IF(L580&gt;'admin BN40-100'!$G$7,"Danger",IF(L580&gt;'admin BN40-100'!$F$7,"Alert",IF(L580&gt;='admin BN40-100'!$E$7,"Safe",""))))</f>
        <v/>
      </c>
      <c r="P580" s="14" t="str">
        <f>(IF(G580&gt;'admin BN40-100'!$C$23,'admin BN40-100'!$B$23,(IF(G580&gt;'admin BN40-100'!$C$22,'admin BN40-100'!$B$22,(IF(G580&gt;'admin BN40-100'!$C$21,'admin BN40-100'!$B$21,(IF(G580&gt;'admin BN40-100'!$C$20,'admin BN40-100'!$B$20,IF(G580&gt;'admin BN40-100'!$C$19,'admin BN40-100'!$B$19,"")))))))))</f>
        <v/>
      </c>
      <c r="Q580" s="14" t="str">
        <f t="shared" si="16"/>
        <v/>
      </c>
      <c r="R580" s="14">
        <f t="shared" si="17"/>
        <v>5</v>
      </c>
      <c r="S580" s="15" t="str">
        <f xml:space="preserve">
IF($R580&gt;0,"Fill in all required fields",
IF($I580&lt;40,"CLO not suitable for this sheet. Please check BN&lt;40 sheet",
IF($I580&gt;100,"CLO not suitable for this sheet. Please check BN &gt;100 sheet",
IF(ISERROR(VLOOKUP(Q580,'admin BN40-100'!J$6:M$89,4,FALSE)),"",VLOOKUP(Q580,'admin BN40-100'!J$6:M$89,4,FALSE)))))</f>
        <v>Fill in all required fields</v>
      </c>
    </row>
    <row r="581" spans="2:19" ht="15">
      <c r="B581" s="10">
        <v>576</v>
      </c>
      <c r="C581" s="41"/>
      <c r="D581" s="42"/>
      <c r="E581" s="42"/>
      <c r="F581" s="42"/>
      <c r="G581" s="42"/>
      <c r="H581" s="42"/>
      <c r="I581" s="42"/>
      <c r="J581" s="42"/>
      <c r="K581" s="42"/>
      <c r="L581" s="42"/>
      <c r="M581" s="11" t="str">
        <f>(IF(F581&gt;'admin BN40-100'!$C$41,'admin BN40-100'!$B$41,(IF(F581&gt;'admin BN40-100'!$C$40,'admin BN40-100'!$B$40,(IF(F581&gt;'admin BN40-100'!$C$39,'admin BN40-100'!$B$39,(IF(F581&gt;'admin BN40-100'!$C$38,'admin BN40-100'!$B$38,(IF(F581&gt;'admin BN40-100'!$C$37,'admin BN40-100'!$B$37,(IF(F581&gt;'admin BN40-100'!$C$36,'admin BN40-100'!$B$36,(IF(F581&gt;'admin BN40-100'!$C$35,'admin BN40-100'!$B$35,(IF(F581&gt;'admin BN40-100'!$C$34,'admin BN40-100'!$B$34,(IF(F581&gt;'admin BN40-100'!$C$33,'admin BN40-100'!$B$33,(IF(F581&gt;'admin BN40-100'!$C$32,'admin BN40-100'!$B$32,(IF(F581&gt;'admin BN40-100'!$C$31,'admin BN40-100'!$B$31,(IF(F581&gt;'admin BN40-100'!$C$30,'admin BN40-100'!$B$30,(IF(F581&gt;'admin BN40-100'!$C$29,'admin BN40-100'!$B$29,IF(F581="","",'admin BN40-100'!$B$28)))))))))))))))))))))))))))</f>
        <v/>
      </c>
      <c r="N581" s="12" t="str">
        <f>IF(ISBLANK(K581),"",IF(K581&gt;'admin BN40-100'!$D$6,"Trouble",IF(K581&gt;'admin BN40-100'!$E$6,"Safe",IF(K581&gt;'admin BN40-100'!$F$6,"Alert",IF(K581&gt;='admin BN40-100'!$G$6,"Danger","")))))</f>
        <v/>
      </c>
      <c r="O581" s="13" t="str">
        <f>IF(ISBLANK(L581),"",IF(L581&gt;'admin BN40-100'!$G$7,"Danger",IF(L581&gt;'admin BN40-100'!$F$7,"Alert",IF(L581&gt;='admin BN40-100'!$E$7,"Safe",""))))</f>
        <v/>
      </c>
      <c r="P581" s="14" t="str">
        <f>(IF(G581&gt;'admin BN40-100'!$C$23,'admin BN40-100'!$B$23,(IF(G581&gt;'admin BN40-100'!$C$22,'admin BN40-100'!$B$22,(IF(G581&gt;'admin BN40-100'!$C$21,'admin BN40-100'!$B$21,(IF(G581&gt;'admin BN40-100'!$C$20,'admin BN40-100'!$B$20,IF(G581&gt;'admin BN40-100'!$C$19,'admin BN40-100'!$B$19,"")))))))))</f>
        <v/>
      </c>
      <c r="Q581" s="14" t="str">
        <f t="shared" si="16"/>
        <v/>
      </c>
      <c r="R581" s="14">
        <f t="shared" si="17"/>
        <v>5</v>
      </c>
      <c r="S581" s="15" t="str">
        <f xml:space="preserve">
IF($R581&gt;0,"Fill in all required fields",
IF($I581&lt;40,"CLO not suitable for this sheet. Please check BN&lt;40 sheet",
IF($I581&gt;100,"CLO not suitable for this sheet. Please check BN &gt;100 sheet",
IF(ISERROR(VLOOKUP(Q581,'admin BN40-100'!J$6:M$89,4,FALSE)),"",VLOOKUP(Q581,'admin BN40-100'!J$6:M$89,4,FALSE)))))</f>
        <v>Fill in all required fields</v>
      </c>
    </row>
    <row r="582" spans="2:19" ht="15">
      <c r="B582" s="10">
        <v>577</v>
      </c>
      <c r="C582" s="41"/>
      <c r="D582" s="42"/>
      <c r="E582" s="42"/>
      <c r="F582" s="42"/>
      <c r="G582" s="42"/>
      <c r="H582" s="42"/>
      <c r="I582" s="42"/>
      <c r="J582" s="42"/>
      <c r="K582" s="42"/>
      <c r="L582" s="42"/>
      <c r="M582" s="11" t="str">
        <f>(IF(F582&gt;'admin BN40-100'!$C$41,'admin BN40-100'!$B$41,(IF(F582&gt;'admin BN40-100'!$C$40,'admin BN40-100'!$B$40,(IF(F582&gt;'admin BN40-100'!$C$39,'admin BN40-100'!$B$39,(IF(F582&gt;'admin BN40-100'!$C$38,'admin BN40-100'!$B$38,(IF(F582&gt;'admin BN40-100'!$C$37,'admin BN40-100'!$B$37,(IF(F582&gt;'admin BN40-100'!$C$36,'admin BN40-100'!$B$36,(IF(F582&gt;'admin BN40-100'!$C$35,'admin BN40-100'!$B$35,(IF(F582&gt;'admin BN40-100'!$C$34,'admin BN40-100'!$B$34,(IF(F582&gt;'admin BN40-100'!$C$33,'admin BN40-100'!$B$33,(IF(F582&gt;'admin BN40-100'!$C$32,'admin BN40-100'!$B$32,(IF(F582&gt;'admin BN40-100'!$C$31,'admin BN40-100'!$B$31,(IF(F582&gt;'admin BN40-100'!$C$30,'admin BN40-100'!$B$30,(IF(F582&gt;'admin BN40-100'!$C$29,'admin BN40-100'!$B$29,IF(F582="","",'admin BN40-100'!$B$28)))))))))))))))))))))))))))</f>
        <v/>
      </c>
      <c r="N582" s="12" t="str">
        <f>IF(ISBLANK(K582),"",IF(K582&gt;'admin BN40-100'!$D$6,"Trouble",IF(K582&gt;'admin BN40-100'!$E$6,"Safe",IF(K582&gt;'admin BN40-100'!$F$6,"Alert",IF(K582&gt;='admin BN40-100'!$G$6,"Danger","")))))</f>
        <v/>
      </c>
      <c r="O582" s="13" t="str">
        <f>IF(ISBLANK(L582),"",IF(L582&gt;'admin BN40-100'!$G$7,"Danger",IF(L582&gt;'admin BN40-100'!$F$7,"Alert",IF(L582&gt;='admin BN40-100'!$E$7,"Safe",""))))</f>
        <v/>
      </c>
      <c r="P582" s="14" t="str">
        <f>(IF(G582&gt;'admin BN40-100'!$C$23,'admin BN40-100'!$B$23,(IF(G582&gt;'admin BN40-100'!$C$22,'admin BN40-100'!$B$22,(IF(G582&gt;'admin BN40-100'!$C$21,'admin BN40-100'!$B$21,(IF(G582&gt;'admin BN40-100'!$C$20,'admin BN40-100'!$B$20,IF(G582&gt;'admin BN40-100'!$C$19,'admin BN40-100'!$B$19,"")))))))))</f>
        <v/>
      </c>
      <c r="Q582" s="14" t="str">
        <f t="shared" si="16"/>
        <v/>
      </c>
      <c r="R582" s="14">
        <f t="shared" si="17"/>
        <v>5</v>
      </c>
      <c r="S582" s="15" t="str">
        <f xml:space="preserve">
IF($R582&gt;0,"Fill in all required fields",
IF($I582&lt;40,"CLO not suitable for this sheet. Please check BN&lt;40 sheet",
IF($I582&gt;100,"CLO not suitable for this sheet. Please check BN &gt;100 sheet",
IF(ISERROR(VLOOKUP(Q582,'admin BN40-100'!J$6:M$89,4,FALSE)),"",VLOOKUP(Q582,'admin BN40-100'!J$6:M$89,4,FALSE)))))</f>
        <v>Fill in all required fields</v>
      </c>
    </row>
    <row r="583" spans="2:19" ht="15">
      <c r="B583" s="10">
        <v>578</v>
      </c>
      <c r="C583" s="41"/>
      <c r="D583" s="42"/>
      <c r="E583" s="42"/>
      <c r="F583" s="42"/>
      <c r="G583" s="42"/>
      <c r="H583" s="42"/>
      <c r="I583" s="42"/>
      <c r="J583" s="42"/>
      <c r="K583" s="42"/>
      <c r="L583" s="42"/>
      <c r="M583" s="11" t="str">
        <f>(IF(F583&gt;'admin BN40-100'!$C$41,'admin BN40-100'!$B$41,(IF(F583&gt;'admin BN40-100'!$C$40,'admin BN40-100'!$B$40,(IF(F583&gt;'admin BN40-100'!$C$39,'admin BN40-100'!$B$39,(IF(F583&gt;'admin BN40-100'!$C$38,'admin BN40-100'!$B$38,(IF(F583&gt;'admin BN40-100'!$C$37,'admin BN40-100'!$B$37,(IF(F583&gt;'admin BN40-100'!$C$36,'admin BN40-100'!$B$36,(IF(F583&gt;'admin BN40-100'!$C$35,'admin BN40-100'!$B$35,(IF(F583&gt;'admin BN40-100'!$C$34,'admin BN40-100'!$B$34,(IF(F583&gt;'admin BN40-100'!$C$33,'admin BN40-100'!$B$33,(IF(F583&gt;'admin BN40-100'!$C$32,'admin BN40-100'!$B$32,(IF(F583&gt;'admin BN40-100'!$C$31,'admin BN40-100'!$B$31,(IF(F583&gt;'admin BN40-100'!$C$30,'admin BN40-100'!$B$30,(IF(F583&gt;'admin BN40-100'!$C$29,'admin BN40-100'!$B$29,IF(F583="","",'admin BN40-100'!$B$28)))))))))))))))))))))))))))</f>
        <v/>
      </c>
      <c r="N583" s="12" t="str">
        <f>IF(ISBLANK(K583),"",IF(K583&gt;'admin BN40-100'!$D$6,"Trouble",IF(K583&gt;'admin BN40-100'!$E$6,"Safe",IF(K583&gt;'admin BN40-100'!$F$6,"Alert",IF(K583&gt;='admin BN40-100'!$G$6,"Danger","")))))</f>
        <v/>
      </c>
      <c r="O583" s="13" t="str">
        <f>IF(ISBLANK(L583),"",IF(L583&gt;'admin BN40-100'!$G$7,"Danger",IF(L583&gt;'admin BN40-100'!$F$7,"Alert",IF(L583&gt;='admin BN40-100'!$E$7,"Safe",""))))</f>
        <v/>
      </c>
      <c r="P583" s="14" t="str">
        <f>(IF(G583&gt;'admin BN40-100'!$C$23,'admin BN40-100'!$B$23,(IF(G583&gt;'admin BN40-100'!$C$22,'admin BN40-100'!$B$22,(IF(G583&gt;'admin BN40-100'!$C$21,'admin BN40-100'!$B$21,(IF(G583&gt;'admin BN40-100'!$C$20,'admin BN40-100'!$B$20,IF(G583&gt;'admin BN40-100'!$C$19,'admin BN40-100'!$B$19,"")))))))))</f>
        <v/>
      </c>
      <c r="Q583" s="14" t="str">
        <f t="shared" ref="Q583:Q646" si="18">N583&amp;O583&amp;P583</f>
        <v/>
      </c>
      <c r="R583" s="14">
        <f t="shared" ref="R583:R646" si="19">SUM(
COUNTIF($F583,""),
COUNTIF($G583,""),
COUNTIF($I583,""),
COUNTIF($K583,""),
COUNTIF($L583,""))</f>
        <v>5</v>
      </c>
      <c r="S583" s="15" t="str">
        <f xml:space="preserve">
IF($R583&gt;0,"Fill in all required fields",
IF($I583&lt;40,"CLO not suitable for this sheet. Please check BN&lt;40 sheet",
IF($I583&gt;100,"CLO not suitable for this sheet. Please check BN &gt;100 sheet",
IF(ISERROR(VLOOKUP(Q583,'admin BN40-100'!J$6:M$89,4,FALSE)),"",VLOOKUP(Q583,'admin BN40-100'!J$6:M$89,4,FALSE)))))</f>
        <v>Fill in all required fields</v>
      </c>
    </row>
    <row r="584" spans="2:19" ht="15">
      <c r="B584" s="10">
        <v>579</v>
      </c>
      <c r="C584" s="41"/>
      <c r="D584" s="42"/>
      <c r="E584" s="42"/>
      <c r="F584" s="42"/>
      <c r="G584" s="42"/>
      <c r="H584" s="42"/>
      <c r="I584" s="42"/>
      <c r="J584" s="42"/>
      <c r="K584" s="42"/>
      <c r="L584" s="42"/>
      <c r="M584" s="11" t="str">
        <f>(IF(F584&gt;'admin BN40-100'!$C$41,'admin BN40-100'!$B$41,(IF(F584&gt;'admin BN40-100'!$C$40,'admin BN40-100'!$B$40,(IF(F584&gt;'admin BN40-100'!$C$39,'admin BN40-100'!$B$39,(IF(F584&gt;'admin BN40-100'!$C$38,'admin BN40-100'!$B$38,(IF(F584&gt;'admin BN40-100'!$C$37,'admin BN40-100'!$B$37,(IF(F584&gt;'admin BN40-100'!$C$36,'admin BN40-100'!$B$36,(IF(F584&gt;'admin BN40-100'!$C$35,'admin BN40-100'!$B$35,(IF(F584&gt;'admin BN40-100'!$C$34,'admin BN40-100'!$B$34,(IF(F584&gt;'admin BN40-100'!$C$33,'admin BN40-100'!$B$33,(IF(F584&gt;'admin BN40-100'!$C$32,'admin BN40-100'!$B$32,(IF(F584&gt;'admin BN40-100'!$C$31,'admin BN40-100'!$B$31,(IF(F584&gt;'admin BN40-100'!$C$30,'admin BN40-100'!$B$30,(IF(F584&gt;'admin BN40-100'!$C$29,'admin BN40-100'!$B$29,IF(F584="","",'admin BN40-100'!$B$28)))))))))))))))))))))))))))</f>
        <v/>
      </c>
      <c r="N584" s="12" t="str">
        <f>IF(ISBLANK(K584),"",IF(K584&gt;'admin BN40-100'!$D$6,"Trouble",IF(K584&gt;'admin BN40-100'!$E$6,"Safe",IF(K584&gt;'admin BN40-100'!$F$6,"Alert",IF(K584&gt;='admin BN40-100'!$G$6,"Danger","")))))</f>
        <v/>
      </c>
      <c r="O584" s="13" t="str">
        <f>IF(ISBLANK(L584),"",IF(L584&gt;'admin BN40-100'!$G$7,"Danger",IF(L584&gt;'admin BN40-100'!$F$7,"Alert",IF(L584&gt;='admin BN40-100'!$E$7,"Safe",""))))</f>
        <v/>
      </c>
      <c r="P584" s="14" t="str">
        <f>(IF(G584&gt;'admin BN40-100'!$C$23,'admin BN40-100'!$B$23,(IF(G584&gt;'admin BN40-100'!$C$22,'admin BN40-100'!$B$22,(IF(G584&gt;'admin BN40-100'!$C$21,'admin BN40-100'!$B$21,(IF(G584&gt;'admin BN40-100'!$C$20,'admin BN40-100'!$B$20,IF(G584&gt;'admin BN40-100'!$C$19,'admin BN40-100'!$B$19,"")))))))))</f>
        <v/>
      </c>
      <c r="Q584" s="14" t="str">
        <f t="shared" si="18"/>
        <v/>
      </c>
      <c r="R584" s="14">
        <f t="shared" si="19"/>
        <v>5</v>
      </c>
      <c r="S584" s="15" t="str">
        <f xml:space="preserve">
IF($R584&gt;0,"Fill in all required fields",
IF($I584&lt;40,"CLO not suitable for this sheet. Please check BN&lt;40 sheet",
IF($I584&gt;100,"CLO not suitable for this sheet. Please check BN &gt;100 sheet",
IF(ISERROR(VLOOKUP(Q584,'admin BN40-100'!J$6:M$89,4,FALSE)),"",VLOOKUP(Q584,'admin BN40-100'!J$6:M$89,4,FALSE)))))</f>
        <v>Fill in all required fields</v>
      </c>
    </row>
    <row r="585" spans="2:19" ht="15">
      <c r="B585" s="10">
        <v>580</v>
      </c>
      <c r="C585" s="41"/>
      <c r="D585" s="42"/>
      <c r="E585" s="42"/>
      <c r="F585" s="42"/>
      <c r="G585" s="42"/>
      <c r="H585" s="42"/>
      <c r="I585" s="42"/>
      <c r="J585" s="42"/>
      <c r="K585" s="42"/>
      <c r="L585" s="42"/>
      <c r="M585" s="11" t="str">
        <f>(IF(F585&gt;'admin BN40-100'!$C$41,'admin BN40-100'!$B$41,(IF(F585&gt;'admin BN40-100'!$C$40,'admin BN40-100'!$B$40,(IF(F585&gt;'admin BN40-100'!$C$39,'admin BN40-100'!$B$39,(IF(F585&gt;'admin BN40-100'!$C$38,'admin BN40-100'!$B$38,(IF(F585&gt;'admin BN40-100'!$C$37,'admin BN40-100'!$B$37,(IF(F585&gt;'admin BN40-100'!$C$36,'admin BN40-100'!$B$36,(IF(F585&gt;'admin BN40-100'!$C$35,'admin BN40-100'!$B$35,(IF(F585&gt;'admin BN40-100'!$C$34,'admin BN40-100'!$B$34,(IF(F585&gt;'admin BN40-100'!$C$33,'admin BN40-100'!$B$33,(IF(F585&gt;'admin BN40-100'!$C$32,'admin BN40-100'!$B$32,(IF(F585&gt;'admin BN40-100'!$C$31,'admin BN40-100'!$B$31,(IF(F585&gt;'admin BN40-100'!$C$30,'admin BN40-100'!$B$30,(IF(F585&gt;'admin BN40-100'!$C$29,'admin BN40-100'!$B$29,IF(F585="","",'admin BN40-100'!$B$28)))))))))))))))))))))))))))</f>
        <v/>
      </c>
      <c r="N585" s="12" t="str">
        <f>IF(ISBLANK(K585),"",IF(K585&gt;'admin BN40-100'!$D$6,"Trouble",IF(K585&gt;'admin BN40-100'!$E$6,"Safe",IF(K585&gt;'admin BN40-100'!$F$6,"Alert",IF(K585&gt;='admin BN40-100'!$G$6,"Danger","")))))</f>
        <v/>
      </c>
      <c r="O585" s="13" t="str">
        <f>IF(ISBLANK(L585),"",IF(L585&gt;'admin BN40-100'!$G$7,"Danger",IF(L585&gt;'admin BN40-100'!$F$7,"Alert",IF(L585&gt;='admin BN40-100'!$E$7,"Safe",""))))</f>
        <v/>
      </c>
      <c r="P585" s="14" t="str">
        <f>(IF(G585&gt;'admin BN40-100'!$C$23,'admin BN40-100'!$B$23,(IF(G585&gt;'admin BN40-100'!$C$22,'admin BN40-100'!$B$22,(IF(G585&gt;'admin BN40-100'!$C$21,'admin BN40-100'!$B$21,(IF(G585&gt;'admin BN40-100'!$C$20,'admin BN40-100'!$B$20,IF(G585&gt;'admin BN40-100'!$C$19,'admin BN40-100'!$B$19,"")))))))))</f>
        <v/>
      </c>
      <c r="Q585" s="14" t="str">
        <f t="shared" si="18"/>
        <v/>
      </c>
      <c r="R585" s="14">
        <f t="shared" si="19"/>
        <v>5</v>
      </c>
      <c r="S585" s="15" t="str">
        <f xml:space="preserve">
IF($R585&gt;0,"Fill in all required fields",
IF($I585&lt;40,"CLO not suitable for this sheet. Please check BN&lt;40 sheet",
IF($I585&gt;100,"CLO not suitable for this sheet. Please check BN &gt;100 sheet",
IF(ISERROR(VLOOKUP(Q585,'admin BN40-100'!J$6:M$89,4,FALSE)),"",VLOOKUP(Q585,'admin BN40-100'!J$6:M$89,4,FALSE)))))</f>
        <v>Fill in all required fields</v>
      </c>
    </row>
    <row r="586" spans="2:19" ht="15">
      <c r="B586" s="10">
        <v>581</v>
      </c>
      <c r="C586" s="41"/>
      <c r="D586" s="42"/>
      <c r="E586" s="42"/>
      <c r="F586" s="42"/>
      <c r="G586" s="42"/>
      <c r="H586" s="42"/>
      <c r="I586" s="42"/>
      <c r="J586" s="42"/>
      <c r="K586" s="42"/>
      <c r="L586" s="42"/>
      <c r="M586" s="11" t="str">
        <f>(IF(F586&gt;'admin BN40-100'!$C$41,'admin BN40-100'!$B$41,(IF(F586&gt;'admin BN40-100'!$C$40,'admin BN40-100'!$B$40,(IF(F586&gt;'admin BN40-100'!$C$39,'admin BN40-100'!$B$39,(IF(F586&gt;'admin BN40-100'!$C$38,'admin BN40-100'!$B$38,(IF(F586&gt;'admin BN40-100'!$C$37,'admin BN40-100'!$B$37,(IF(F586&gt;'admin BN40-100'!$C$36,'admin BN40-100'!$B$36,(IF(F586&gt;'admin BN40-100'!$C$35,'admin BN40-100'!$B$35,(IF(F586&gt;'admin BN40-100'!$C$34,'admin BN40-100'!$B$34,(IF(F586&gt;'admin BN40-100'!$C$33,'admin BN40-100'!$B$33,(IF(F586&gt;'admin BN40-100'!$C$32,'admin BN40-100'!$B$32,(IF(F586&gt;'admin BN40-100'!$C$31,'admin BN40-100'!$B$31,(IF(F586&gt;'admin BN40-100'!$C$30,'admin BN40-100'!$B$30,(IF(F586&gt;'admin BN40-100'!$C$29,'admin BN40-100'!$B$29,IF(F586="","",'admin BN40-100'!$B$28)))))))))))))))))))))))))))</f>
        <v/>
      </c>
      <c r="N586" s="12" t="str">
        <f>IF(ISBLANK(K586),"",IF(K586&gt;'admin BN40-100'!$D$6,"Trouble",IF(K586&gt;'admin BN40-100'!$E$6,"Safe",IF(K586&gt;'admin BN40-100'!$F$6,"Alert",IF(K586&gt;='admin BN40-100'!$G$6,"Danger","")))))</f>
        <v/>
      </c>
      <c r="O586" s="13" t="str">
        <f>IF(ISBLANK(L586),"",IF(L586&gt;'admin BN40-100'!$G$7,"Danger",IF(L586&gt;'admin BN40-100'!$F$7,"Alert",IF(L586&gt;='admin BN40-100'!$E$7,"Safe",""))))</f>
        <v/>
      </c>
      <c r="P586" s="14" t="str">
        <f>(IF(G586&gt;'admin BN40-100'!$C$23,'admin BN40-100'!$B$23,(IF(G586&gt;'admin BN40-100'!$C$22,'admin BN40-100'!$B$22,(IF(G586&gt;'admin BN40-100'!$C$21,'admin BN40-100'!$B$21,(IF(G586&gt;'admin BN40-100'!$C$20,'admin BN40-100'!$B$20,IF(G586&gt;'admin BN40-100'!$C$19,'admin BN40-100'!$B$19,"")))))))))</f>
        <v/>
      </c>
      <c r="Q586" s="14" t="str">
        <f t="shared" si="18"/>
        <v/>
      </c>
      <c r="R586" s="14">
        <f t="shared" si="19"/>
        <v>5</v>
      </c>
      <c r="S586" s="15" t="str">
        <f xml:space="preserve">
IF($R586&gt;0,"Fill in all required fields",
IF($I586&lt;40,"CLO not suitable for this sheet. Please check BN&lt;40 sheet",
IF($I586&gt;100,"CLO not suitable for this sheet. Please check BN &gt;100 sheet",
IF(ISERROR(VLOOKUP(Q586,'admin BN40-100'!J$6:M$89,4,FALSE)),"",VLOOKUP(Q586,'admin BN40-100'!J$6:M$89,4,FALSE)))))</f>
        <v>Fill in all required fields</v>
      </c>
    </row>
    <row r="587" spans="2:19" ht="15">
      <c r="B587" s="10">
        <v>582</v>
      </c>
      <c r="C587" s="41"/>
      <c r="D587" s="42"/>
      <c r="E587" s="42"/>
      <c r="F587" s="42"/>
      <c r="G587" s="42"/>
      <c r="H587" s="42"/>
      <c r="I587" s="42"/>
      <c r="J587" s="42"/>
      <c r="K587" s="42"/>
      <c r="L587" s="42"/>
      <c r="M587" s="11" t="str">
        <f>(IF(F587&gt;'admin BN40-100'!$C$41,'admin BN40-100'!$B$41,(IF(F587&gt;'admin BN40-100'!$C$40,'admin BN40-100'!$B$40,(IF(F587&gt;'admin BN40-100'!$C$39,'admin BN40-100'!$B$39,(IF(F587&gt;'admin BN40-100'!$C$38,'admin BN40-100'!$B$38,(IF(F587&gt;'admin BN40-100'!$C$37,'admin BN40-100'!$B$37,(IF(F587&gt;'admin BN40-100'!$C$36,'admin BN40-100'!$B$36,(IF(F587&gt;'admin BN40-100'!$C$35,'admin BN40-100'!$B$35,(IF(F587&gt;'admin BN40-100'!$C$34,'admin BN40-100'!$B$34,(IF(F587&gt;'admin BN40-100'!$C$33,'admin BN40-100'!$B$33,(IF(F587&gt;'admin BN40-100'!$C$32,'admin BN40-100'!$B$32,(IF(F587&gt;'admin BN40-100'!$C$31,'admin BN40-100'!$B$31,(IF(F587&gt;'admin BN40-100'!$C$30,'admin BN40-100'!$B$30,(IF(F587&gt;'admin BN40-100'!$C$29,'admin BN40-100'!$B$29,IF(F587="","",'admin BN40-100'!$B$28)))))))))))))))))))))))))))</f>
        <v/>
      </c>
      <c r="N587" s="12" t="str">
        <f>IF(ISBLANK(K587),"",IF(K587&gt;'admin BN40-100'!$D$6,"Trouble",IF(K587&gt;'admin BN40-100'!$E$6,"Safe",IF(K587&gt;'admin BN40-100'!$F$6,"Alert",IF(K587&gt;='admin BN40-100'!$G$6,"Danger","")))))</f>
        <v/>
      </c>
      <c r="O587" s="13" t="str">
        <f>IF(ISBLANK(L587),"",IF(L587&gt;'admin BN40-100'!$G$7,"Danger",IF(L587&gt;'admin BN40-100'!$F$7,"Alert",IF(L587&gt;='admin BN40-100'!$E$7,"Safe",""))))</f>
        <v/>
      </c>
      <c r="P587" s="14" t="str">
        <f>(IF(G587&gt;'admin BN40-100'!$C$23,'admin BN40-100'!$B$23,(IF(G587&gt;'admin BN40-100'!$C$22,'admin BN40-100'!$B$22,(IF(G587&gt;'admin BN40-100'!$C$21,'admin BN40-100'!$B$21,(IF(G587&gt;'admin BN40-100'!$C$20,'admin BN40-100'!$B$20,IF(G587&gt;'admin BN40-100'!$C$19,'admin BN40-100'!$B$19,"")))))))))</f>
        <v/>
      </c>
      <c r="Q587" s="14" t="str">
        <f t="shared" si="18"/>
        <v/>
      </c>
      <c r="R587" s="14">
        <f t="shared" si="19"/>
        <v>5</v>
      </c>
      <c r="S587" s="15" t="str">
        <f xml:space="preserve">
IF($R587&gt;0,"Fill in all required fields",
IF($I587&lt;40,"CLO not suitable for this sheet. Please check BN&lt;40 sheet",
IF($I587&gt;100,"CLO not suitable for this sheet. Please check BN &gt;100 sheet",
IF(ISERROR(VLOOKUP(Q587,'admin BN40-100'!J$6:M$89,4,FALSE)),"",VLOOKUP(Q587,'admin BN40-100'!J$6:M$89,4,FALSE)))))</f>
        <v>Fill in all required fields</v>
      </c>
    </row>
    <row r="588" spans="2:19" ht="15">
      <c r="B588" s="10">
        <v>583</v>
      </c>
      <c r="C588" s="41"/>
      <c r="D588" s="42"/>
      <c r="E588" s="42"/>
      <c r="F588" s="42"/>
      <c r="G588" s="42"/>
      <c r="H588" s="42"/>
      <c r="I588" s="42"/>
      <c r="J588" s="42"/>
      <c r="K588" s="42"/>
      <c r="L588" s="42"/>
      <c r="M588" s="11" t="str">
        <f>(IF(F588&gt;'admin BN40-100'!$C$41,'admin BN40-100'!$B$41,(IF(F588&gt;'admin BN40-100'!$C$40,'admin BN40-100'!$B$40,(IF(F588&gt;'admin BN40-100'!$C$39,'admin BN40-100'!$B$39,(IF(F588&gt;'admin BN40-100'!$C$38,'admin BN40-100'!$B$38,(IF(F588&gt;'admin BN40-100'!$C$37,'admin BN40-100'!$B$37,(IF(F588&gt;'admin BN40-100'!$C$36,'admin BN40-100'!$B$36,(IF(F588&gt;'admin BN40-100'!$C$35,'admin BN40-100'!$B$35,(IF(F588&gt;'admin BN40-100'!$C$34,'admin BN40-100'!$B$34,(IF(F588&gt;'admin BN40-100'!$C$33,'admin BN40-100'!$B$33,(IF(F588&gt;'admin BN40-100'!$C$32,'admin BN40-100'!$B$32,(IF(F588&gt;'admin BN40-100'!$C$31,'admin BN40-100'!$B$31,(IF(F588&gt;'admin BN40-100'!$C$30,'admin BN40-100'!$B$30,(IF(F588&gt;'admin BN40-100'!$C$29,'admin BN40-100'!$B$29,IF(F588="","",'admin BN40-100'!$B$28)))))))))))))))))))))))))))</f>
        <v/>
      </c>
      <c r="N588" s="12" t="str">
        <f>IF(ISBLANK(K588),"",IF(K588&gt;'admin BN40-100'!$D$6,"Trouble",IF(K588&gt;'admin BN40-100'!$E$6,"Safe",IF(K588&gt;'admin BN40-100'!$F$6,"Alert",IF(K588&gt;='admin BN40-100'!$G$6,"Danger","")))))</f>
        <v/>
      </c>
      <c r="O588" s="13" t="str">
        <f>IF(ISBLANK(L588),"",IF(L588&gt;'admin BN40-100'!$G$7,"Danger",IF(L588&gt;'admin BN40-100'!$F$7,"Alert",IF(L588&gt;='admin BN40-100'!$E$7,"Safe",""))))</f>
        <v/>
      </c>
      <c r="P588" s="14" t="str">
        <f>(IF(G588&gt;'admin BN40-100'!$C$23,'admin BN40-100'!$B$23,(IF(G588&gt;'admin BN40-100'!$C$22,'admin BN40-100'!$B$22,(IF(G588&gt;'admin BN40-100'!$C$21,'admin BN40-100'!$B$21,(IF(G588&gt;'admin BN40-100'!$C$20,'admin BN40-100'!$B$20,IF(G588&gt;'admin BN40-100'!$C$19,'admin BN40-100'!$B$19,"")))))))))</f>
        <v/>
      </c>
      <c r="Q588" s="14" t="str">
        <f t="shared" si="18"/>
        <v/>
      </c>
      <c r="R588" s="14">
        <f t="shared" si="19"/>
        <v>5</v>
      </c>
      <c r="S588" s="15" t="str">
        <f xml:space="preserve">
IF($R588&gt;0,"Fill in all required fields",
IF($I588&lt;40,"CLO not suitable for this sheet. Please check BN&lt;40 sheet",
IF($I588&gt;100,"CLO not suitable for this sheet. Please check BN &gt;100 sheet",
IF(ISERROR(VLOOKUP(Q588,'admin BN40-100'!J$6:M$89,4,FALSE)),"",VLOOKUP(Q588,'admin BN40-100'!J$6:M$89,4,FALSE)))))</f>
        <v>Fill in all required fields</v>
      </c>
    </row>
    <row r="589" spans="2:19" ht="15">
      <c r="B589" s="10">
        <v>584</v>
      </c>
      <c r="C589" s="41"/>
      <c r="D589" s="42"/>
      <c r="E589" s="42"/>
      <c r="F589" s="42"/>
      <c r="G589" s="42"/>
      <c r="H589" s="42"/>
      <c r="I589" s="42"/>
      <c r="J589" s="42"/>
      <c r="K589" s="42"/>
      <c r="L589" s="42"/>
      <c r="M589" s="11" t="str">
        <f>(IF(F589&gt;'admin BN40-100'!$C$41,'admin BN40-100'!$B$41,(IF(F589&gt;'admin BN40-100'!$C$40,'admin BN40-100'!$B$40,(IF(F589&gt;'admin BN40-100'!$C$39,'admin BN40-100'!$B$39,(IF(F589&gt;'admin BN40-100'!$C$38,'admin BN40-100'!$B$38,(IF(F589&gt;'admin BN40-100'!$C$37,'admin BN40-100'!$B$37,(IF(F589&gt;'admin BN40-100'!$C$36,'admin BN40-100'!$B$36,(IF(F589&gt;'admin BN40-100'!$C$35,'admin BN40-100'!$B$35,(IF(F589&gt;'admin BN40-100'!$C$34,'admin BN40-100'!$B$34,(IF(F589&gt;'admin BN40-100'!$C$33,'admin BN40-100'!$B$33,(IF(F589&gt;'admin BN40-100'!$C$32,'admin BN40-100'!$B$32,(IF(F589&gt;'admin BN40-100'!$C$31,'admin BN40-100'!$B$31,(IF(F589&gt;'admin BN40-100'!$C$30,'admin BN40-100'!$B$30,(IF(F589&gt;'admin BN40-100'!$C$29,'admin BN40-100'!$B$29,IF(F589="","",'admin BN40-100'!$B$28)))))))))))))))))))))))))))</f>
        <v/>
      </c>
      <c r="N589" s="12" t="str">
        <f>IF(ISBLANK(K589),"",IF(K589&gt;'admin BN40-100'!$D$6,"Trouble",IF(K589&gt;'admin BN40-100'!$E$6,"Safe",IF(K589&gt;'admin BN40-100'!$F$6,"Alert",IF(K589&gt;='admin BN40-100'!$G$6,"Danger","")))))</f>
        <v/>
      </c>
      <c r="O589" s="13" t="str">
        <f>IF(ISBLANK(L589),"",IF(L589&gt;'admin BN40-100'!$G$7,"Danger",IF(L589&gt;'admin BN40-100'!$F$7,"Alert",IF(L589&gt;='admin BN40-100'!$E$7,"Safe",""))))</f>
        <v/>
      </c>
      <c r="P589" s="14" t="str">
        <f>(IF(G589&gt;'admin BN40-100'!$C$23,'admin BN40-100'!$B$23,(IF(G589&gt;'admin BN40-100'!$C$22,'admin BN40-100'!$B$22,(IF(G589&gt;'admin BN40-100'!$C$21,'admin BN40-100'!$B$21,(IF(G589&gt;'admin BN40-100'!$C$20,'admin BN40-100'!$B$20,IF(G589&gt;'admin BN40-100'!$C$19,'admin BN40-100'!$B$19,"")))))))))</f>
        <v/>
      </c>
      <c r="Q589" s="14" t="str">
        <f t="shared" si="18"/>
        <v/>
      </c>
      <c r="R589" s="14">
        <f t="shared" si="19"/>
        <v>5</v>
      </c>
      <c r="S589" s="15" t="str">
        <f xml:space="preserve">
IF($R589&gt;0,"Fill in all required fields",
IF($I589&lt;40,"CLO not suitable for this sheet. Please check BN&lt;40 sheet",
IF($I589&gt;100,"CLO not suitable for this sheet. Please check BN &gt;100 sheet",
IF(ISERROR(VLOOKUP(Q589,'admin BN40-100'!J$6:M$89,4,FALSE)),"",VLOOKUP(Q589,'admin BN40-100'!J$6:M$89,4,FALSE)))))</f>
        <v>Fill in all required fields</v>
      </c>
    </row>
    <row r="590" spans="2:19" ht="15">
      <c r="B590" s="10">
        <v>585</v>
      </c>
      <c r="C590" s="41"/>
      <c r="D590" s="42"/>
      <c r="E590" s="42"/>
      <c r="F590" s="42"/>
      <c r="G590" s="42"/>
      <c r="H590" s="42"/>
      <c r="I590" s="42"/>
      <c r="J590" s="42"/>
      <c r="K590" s="42"/>
      <c r="L590" s="42"/>
      <c r="M590" s="11" t="str">
        <f>(IF(F590&gt;'admin BN40-100'!$C$41,'admin BN40-100'!$B$41,(IF(F590&gt;'admin BN40-100'!$C$40,'admin BN40-100'!$B$40,(IF(F590&gt;'admin BN40-100'!$C$39,'admin BN40-100'!$B$39,(IF(F590&gt;'admin BN40-100'!$C$38,'admin BN40-100'!$B$38,(IF(F590&gt;'admin BN40-100'!$C$37,'admin BN40-100'!$B$37,(IF(F590&gt;'admin BN40-100'!$C$36,'admin BN40-100'!$B$36,(IF(F590&gt;'admin BN40-100'!$C$35,'admin BN40-100'!$B$35,(IF(F590&gt;'admin BN40-100'!$C$34,'admin BN40-100'!$B$34,(IF(F590&gt;'admin BN40-100'!$C$33,'admin BN40-100'!$B$33,(IF(F590&gt;'admin BN40-100'!$C$32,'admin BN40-100'!$B$32,(IF(F590&gt;'admin BN40-100'!$C$31,'admin BN40-100'!$B$31,(IF(F590&gt;'admin BN40-100'!$C$30,'admin BN40-100'!$B$30,(IF(F590&gt;'admin BN40-100'!$C$29,'admin BN40-100'!$B$29,IF(F590="","",'admin BN40-100'!$B$28)))))))))))))))))))))))))))</f>
        <v/>
      </c>
      <c r="N590" s="12" t="str">
        <f>IF(ISBLANK(K590),"",IF(K590&gt;'admin BN40-100'!$D$6,"Trouble",IF(K590&gt;'admin BN40-100'!$E$6,"Safe",IF(K590&gt;'admin BN40-100'!$F$6,"Alert",IF(K590&gt;='admin BN40-100'!$G$6,"Danger","")))))</f>
        <v/>
      </c>
      <c r="O590" s="13" t="str">
        <f>IF(ISBLANK(L590),"",IF(L590&gt;'admin BN40-100'!$G$7,"Danger",IF(L590&gt;'admin BN40-100'!$F$7,"Alert",IF(L590&gt;='admin BN40-100'!$E$7,"Safe",""))))</f>
        <v/>
      </c>
      <c r="P590" s="14" t="str">
        <f>(IF(G590&gt;'admin BN40-100'!$C$23,'admin BN40-100'!$B$23,(IF(G590&gt;'admin BN40-100'!$C$22,'admin BN40-100'!$B$22,(IF(G590&gt;'admin BN40-100'!$C$21,'admin BN40-100'!$B$21,(IF(G590&gt;'admin BN40-100'!$C$20,'admin BN40-100'!$B$20,IF(G590&gt;'admin BN40-100'!$C$19,'admin BN40-100'!$B$19,"")))))))))</f>
        <v/>
      </c>
      <c r="Q590" s="14" t="str">
        <f t="shared" si="18"/>
        <v/>
      </c>
      <c r="R590" s="14">
        <f t="shared" si="19"/>
        <v>5</v>
      </c>
      <c r="S590" s="15" t="str">
        <f xml:space="preserve">
IF($R590&gt;0,"Fill in all required fields",
IF($I590&lt;40,"CLO not suitable for this sheet. Please check BN&lt;40 sheet",
IF($I590&gt;100,"CLO not suitable for this sheet. Please check BN &gt;100 sheet",
IF(ISERROR(VLOOKUP(Q590,'admin BN40-100'!J$6:M$89,4,FALSE)),"",VLOOKUP(Q590,'admin BN40-100'!J$6:M$89,4,FALSE)))))</f>
        <v>Fill in all required fields</v>
      </c>
    </row>
    <row r="591" spans="2:19" ht="15">
      <c r="B591" s="10">
        <v>586</v>
      </c>
      <c r="C591" s="41"/>
      <c r="D591" s="42"/>
      <c r="E591" s="42"/>
      <c r="F591" s="42"/>
      <c r="G591" s="42"/>
      <c r="H591" s="42"/>
      <c r="I591" s="42"/>
      <c r="J591" s="42"/>
      <c r="K591" s="42"/>
      <c r="L591" s="42"/>
      <c r="M591" s="11" t="str">
        <f>(IF(F591&gt;'admin BN40-100'!$C$41,'admin BN40-100'!$B$41,(IF(F591&gt;'admin BN40-100'!$C$40,'admin BN40-100'!$B$40,(IF(F591&gt;'admin BN40-100'!$C$39,'admin BN40-100'!$B$39,(IF(F591&gt;'admin BN40-100'!$C$38,'admin BN40-100'!$B$38,(IF(F591&gt;'admin BN40-100'!$C$37,'admin BN40-100'!$B$37,(IF(F591&gt;'admin BN40-100'!$C$36,'admin BN40-100'!$B$36,(IF(F591&gt;'admin BN40-100'!$C$35,'admin BN40-100'!$B$35,(IF(F591&gt;'admin BN40-100'!$C$34,'admin BN40-100'!$B$34,(IF(F591&gt;'admin BN40-100'!$C$33,'admin BN40-100'!$B$33,(IF(F591&gt;'admin BN40-100'!$C$32,'admin BN40-100'!$B$32,(IF(F591&gt;'admin BN40-100'!$C$31,'admin BN40-100'!$B$31,(IF(F591&gt;'admin BN40-100'!$C$30,'admin BN40-100'!$B$30,(IF(F591&gt;'admin BN40-100'!$C$29,'admin BN40-100'!$B$29,IF(F591="","",'admin BN40-100'!$B$28)))))))))))))))))))))))))))</f>
        <v/>
      </c>
      <c r="N591" s="12" t="str">
        <f>IF(ISBLANK(K591),"",IF(K591&gt;'admin BN40-100'!$D$6,"Trouble",IF(K591&gt;'admin BN40-100'!$E$6,"Safe",IF(K591&gt;'admin BN40-100'!$F$6,"Alert",IF(K591&gt;='admin BN40-100'!$G$6,"Danger","")))))</f>
        <v/>
      </c>
      <c r="O591" s="13" t="str">
        <f>IF(ISBLANK(L591),"",IF(L591&gt;'admin BN40-100'!$G$7,"Danger",IF(L591&gt;'admin BN40-100'!$F$7,"Alert",IF(L591&gt;='admin BN40-100'!$E$7,"Safe",""))))</f>
        <v/>
      </c>
      <c r="P591" s="14" t="str">
        <f>(IF(G591&gt;'admin BN40-100'!$C$23,'admin BN40-100'!$B$23,(IF(G591&gt;'admin BN40-100'!$C$22,'admin BN40-100'!$B$22,(IF(G591&gt;'admin BN40-100'!$C$21,'admin BN40-100'!$B$21,(IF(G591&gt;'admin BN40-100'!$C$20,'admin BN40-100'!$B$20,IF(G591&gt;'admin BN40-100'!$C$19,'admin BN40-100'!$B$19,"")))))))))</f>
        <v/>
      </c>
      <c r="Q591" s="14" t="str">
        <f t="shared" si="18"/>
        <v/>
      </c>
      <c r="R591" s="14">
        <f t="shared" si="19"/>
        <v>5</v>
      </c>
      <c r="S591" s="15" t="str">
        <f xml:space="preserve">
IF($R591&gt;0,"Fill in all required fields",
IF($I591&lt;40,"CLO not suitable for this sheet. Please check BN&lt;40 sheet",
IF($I591&gt;100,"CLO not suitable for this sheet. Please check BN &gt;100 sheet",
IF(ISERROR(VLOOKUP(Q591,'admin BN40-100'!J$6:M$89,4,FALSE)),"",VLOOKUP(Q591,'admin BN40-100'!J$6:M$89,4,FALSE)))))</f>
        <v>Fill in all required fields</v>
      </c>
    </row>
    <row r="592" spans="2:19" ht="15">
      <c r="B592" s="10">
        <v>587</v>
      </c>
      <c r="C592" s="41"/>
      <c r="D592" s="42"/>
      <c r="E592" s="42"/>
      <c r="F592" s="42"/>
      <c r="G592" s="42"/>
      <c r="H592" s="42"/>
      <c r="I592" s="42"/>
      <c r="J592" s="42"/>
      <c r="K592" s="42"/>
      <c r="L592" s="42"/>
      <c r="M592" s="11" t="str">
        <f>(IF(F592&gt;'admin BN40-100'!$C$41,'admin BN40-100'!$B$41,(IF(F592&gt;'admin BN40-100'!$C$40,'admin BN40-100'!$B$40,(IF(F592&gt;'admin BN40-100'!$C$39,'admin BN40-100'!$B$39,(IF(F592&gt;'admin BN40-100'!$C$38,'admin BN40-100'!$B$38,(IF(F592&gt;'admin BN40-100'!$C$37,'admin BN40-100'!$B$37,(IF(F592&gt;'admin BN40-100'!$C$36,'admin BN40-100'!$B$36,(IF(F592&gt;'admin BN40-100'!$C$35,'admin BN40-100'!$B$35,(IF(F592&gt;'admin BN40-100'!$C$34,'admin BN40-100'!$B$34,(IF(F592&gt;'admin BN40-100'!$C$33,'admin BN40-100'!$B$33,(IF(F592&gt;'admin BN40-100'!$C$32,'admin BN40-100'!$B$32,(IF(F592&gt;'admin BN40-100'!$C$31,'admin BN40-100'!$B$31,(IF(F592&gt;'admin BN40-100'!$C$30,'admin BN40-100'!$B$30,(IF(F592&gt;'admin BN40-100'!$C$29,'admin BN40-100'!$B$29,IF(F592="","",'admin BN40-100'!$B$28)))))))))))))))))))))))))))</f>
        <v/>
      </c>
      <c r="N592" s="12" t="str">
        <f>IF(ISBLANK(K592),"",IF(K592&gt;'admin BN40-100'!$D$6,"Trouble",IF(K592&gt;'admin BN40-100'!$E$6,"Safe",IF(K592&gt;'admin BN40-100'!$F$6,"Alert",IF(K592&gt;='admin BN40-100'!$G$6,"Danger","")))))</f>
        <v/>
      </c>
      <c r="O592" s="13" t="str">
        <f>IF(ISBLANK(L592),"",IF(L592&gt;'admin BN40-100'!$G$7,"Danger",IF(L592&gt;'admin BN40-100'!$F$7,"Alert",IF(L592&gt;='admin BN40-100'!$E$7,"Safe",""))))</f>
        <v/>
      </c>
      <c r="P592" s="14" t="str">
        <f>(IF(G592&gt;'admin BN40-100'!$C$23,'admin BN40-100'!$B$23,(IF(G592&gt;'admin BN40-100'!$C$22,'admin BN40-100'!$B$22,(IF(G592&gt;'admin BN40-100'!$C$21,'admin BN40-100'!$B$21,(IF(G592&gt;'admin BN40-100'!$C$20,'admin BN40-100'!$B$20,IF(G592&gt;'admin BN40-100'!$C$19,'admin BN40-100'!$B$19,"")))))))))</f>
        <v/>
      </c>
      <c r="Q592" s="14" t="str">
        <f t="shared" si="18"/>
        <v/>
      </c>
      <c r="R592" s="14">
        <f t="shared" si="19"/>
        <v>5</v>
      </c>
      <c r="S592" s="15" t="str">
        <f xml:space="preserve">
IF($R592&gt;0,"Fill in all required fields",
IF($I592&lt;40,"CLO not suitable for this sheet. Please check BN&lt;40 sheet",
IF($I592&gt;100,"CLO not suitable for this sheet. Please check BN &gt;100 sheet",
IF(ISERROR(VLOOKUP(Q592,'admin BN40-100'!J$6:M$89,4,FALSE)),"",VLOOKUP(Q592,'admin BN40-100'!J$6:M$89,4,FALSE)))))</f>
        <v>Fill in all required fields</v>
      </c>
    </row>
    <row r="593" spans="2:19" ht="15">
      <c r="B593" s="10">
        <v>588</v>
      </c>
      <c r="C593" s="41"/>
      <c r="D593" s="42"/>
      <c r="E593" s="42"/>
      <c r="F593" s="42"/>
      <c r="G593" s="42"/>
      <c r="H593" s="42"/>
      <c r="I593" s="42"/>
      <c r="J593" s="42"/>
      <c r="K593" s="42"/>
      <c r="L593" s="42"/>
      <c r="M593" s="11" t="str">
        <f>(IF(F593&gt;'admin BN40-100'!$C$41,'admin BN40-100'!$B$41,(IF(F593&gt;'admin BN40-100'!$C$40,'admin BN40-100'!$B$40,(IF(F593&gt;'admin BN40-100'!$C$39,'admin BN40-100'!$B$39,(IF(F593&gt;'admin BN40-100'!$C$38,'admin BN40-100'!$B$38,(IF(F593&gt;'admin BN40-100'!$C$37,'admin BN40-100'!$B$37,(IF(F593&gt;'admin BN40-100'!$C$36,'admin BN40-100'!$B$36,(IF(F593&gt;'admin BN40-100'!$C$35,'admin BN40-100'!$B$35,(IF(F593&gt;'admin BN40-100'!$C$34,'admin BN40-100'!$B$34,(IF(F593&gt;'admin BN40-100'!$C$33,'admin BN40-100'!$B$33,(IF(F593&gt;'admin BN40-100'!$C$32,'admin BN40-100'!$B$32,(IF(F593&gt;'admin BN40-100'!$C$31,'admin BN40-100'!$B$31,(IF(F593&gt;'admin BN40-100'!$C$30,'admin BN40-100'!$B$30,(IF(F593&gt;'admin BN40-100'!$C$29,'admin BN40-100'!$B$29,IF(F593="","",'admin BN40-100'!$B$28)))))))))))))))))))))))))))</f>
        <v/>
      </c>
      <c r="N593" s="12" t="str">
        <f>IF(ISBLANK(K593),"",IF(K593&gt;'admin BN40-100'!$D$6,"Trouble",IF(K593&gt;'admin BN40-100'!$E$6,"Safe",IF(K593&gt;'admin BN40-100'!$F$6,"Alert",IF(K593&gt;='admin BN40-100'!$G$6,"Danger","")))))</f>
        <v/>
      </c>
      <c r="O593" s="13" t="str">
        <f>IF(ISBLANK(L593),"",IF(L593&gt;'admin BN40-100'!$G$7,"Danger",IF(L593&gt;'admin BN40-100'!$F$7,"Alert",IF(L593&gt;='admin BN40-100'!$E$7,"Safe",""))))</f>
        <v/>
      </c>
      <c r="P593" s="14" t="str">
        <f>(IF(G593&gt;'admin BN40-100'!$C$23,'admin BN40-100'!$B$23,(IF(G593&gt;'admin BN40-100'!$C$22,'admin BN40-100'!$B$22,(IF(G593&gt;'admin BN40-100'!$C$21,'admin BN40-100'!$B$21,(IF(G593&gt;'admin BN40-100'!$C$20,'admin BN40-100'!$B$20,IF(G593&gt;'admin BN40-100'!$C$19,'admin BN40-100'!$B$19,"")))))))))</f>
        <v/>
      </c>
      <c r="Q593" s="14" t="str">
        <f t="shared" si="18"/>
        <v/>
      </c>
      <c r="R593" s="14">
        <f t="shared" si="19"/>
        <v>5</v>
      </c>
      <c r="S593" s="15" t="str">
        <f xml:space="preserve">
IF($R593&gt;0,"Fill in all required fields",
IF($I593&lt;40,"CLO not suitable for this sheet. Please check BN&lt;40 sheet",
IF($I593&gt;100,"CLO not suitable for this sheet. Please check BN &gt;100 sheet",
IF(ISERROR(VLOOKUP(Q593,'admin BN40-100'!J$6:M$89,4,FALSE)),"",VLOOKUP(Q593,'admin BN40-100'!J$6:M$89,4,FALSE)))))</f>
        <v>Fill in all required fields</v>
      </c>
    </row>
    <row r="594" spans="2:19" ht="15">
      <c r="B594" s="10">
        <v>589</v>
      </c>
      <c r="C594" s="41"/>
      <c r="D594" s="42"/>
      <c r="E594" s="42"/>
      <c r="F594" s="42"/>
      <c r="G594" s="42"/>
      <c r="H594" s="42"/>
      <c r="I594" s="42"/>
      <c r="J594" s="42"/>
      <c r="K594" s="42"/>
      <c r="L594" s="42"/>
      <c r="M594" s="11" t="str">
        <f>(IF(F594&gt;'admin BN40-100'!$C$41,'admin BN40-100'!$B$41,(IF(F594&gt;'admin BN40-100'!$C$40,'admin BN40-100'!$B$40,(IF(F594&gt;'admin BN40-100'!$C$39,'admin BN40-100'!$B$39,(IF(F594&gt;'admin BN40-100'!$C$38,'admin BN40-100'!$B$38,(IF(F594&gt;'admin BN40-100'!$C$37,'admin BN40-100'!$B$37,(IF(F594&gt;'admin BN40-100'!$C$36,'admin BN40-100'!$B$36,(IF(F594&gt;'admin BN40-100'!$C$35,'admin BN40-100'!$B$35,(IF(F594&gt;'admin BN40-100'!$C$34,'admin BN40-100'!$B$34,(IF(F594&gt;'admin BN40-100'!$C$33,'admin BN40-100'!$B$33,(IF(F594&gt;'admin BN40-100'!$C$32,'admin BN40-100'!$B$32,(IF(F594&gt;'admin BN40-100'!$C$31,'admin BN40-100'!$B$31,(IF(F594&gt;'admin BN40-100'!$C$30,'admin BN40-100'!$B$30,(IF(F594&gt;'admin BN40-100'!$C$29,'admin BN40-100'!$B$29,IF(F594="","",'admin BN40-100'!$B$28)))))))))))))))))))))))))))</f>
        <v/>
      </c>
      <c r="N594" s="12" t="str">
        <f>IF(ISBLANK(K594),"",IF(K594&gt;'admin BN40-100'!$D$6,"Trouble",IF(K594&gt;'admin BN40-100'!$E$6,"Safe",IF(K594&gt;'admin BN40-100'!$F$6,"Alert",IF(K594&gt;='admin BN40-100'!$G$6,"Danger","")))))</f>
        <v/>
      </c>
      <c r="O594" s="13" t="str">
        <f>IF(ISBLANK(L594),"",IF(L594&gt;'admin BN40-100'!$G$7,"Danger",IF(L594&gt;'admin BN40-100'!$F$7,"Alert",IF(L594&gt;='admin BN40-100'!$E$7,"Safe",""))))</f>
        <v/>
      </c>
      <c r="P594" s="14" t="str">
        <f>(IF(G594&gt;'admin BN40-100'!$C$23,'admin BN40-100'!$B$23,(IF(G594&gt;'admin BN40-100'!$C$22,'admin BN40-100'!$B$22,(IF(G594&gt;'admin BN40-100'!$C$21,'admin BN40-100'!$B$21,(IF(G594&gt;'admin BN40-100'!$C$20,'admin BN40-100'!$B$20,IF(G594&gt;'admin BN40-100'!$C$19,'admin BN40-100'!$B$19,"")))))))))</f>
        <v/>
      </c>
      <c r="Q594" s="14" t="str">
        <f t="shared" si="18"/>
        <v/>
      </c>
      <c r="R594" s="14">
        <f t="shared" si="19"/>
        <v>5</v>
      </c>
      <c r="S594" s="15" t="str">
        <f xml:space="preserve">
IF($R594&gt;0,"Fill in all required fields",
IF($I594&lt;40,"CLO not suitable for this sheet. Please check BN&lt;40 sheet",
IF($I594&gt;100,"CLO not suitable for this sheet. Please check BN &gt;100 sheet",
IF(ISERROR(VLOOKUP(Q594,'admin BN40-100'!J$6:M$89,4,FALSE)),"",VLOOKUP(Q594,'admin BN40-100'!J$6:M$89,4,FALSE)))))</f>
        <v>Fill in all required fields</v>
      </c>
    </row>
    <row r="595" spans="2:19" ht="15">
      <c r="B595" s="10">
        <v>590</v>
      </c>
      <c r="C595" s="41"/>
      <c r="D595" s="42"/>
      <c r="E595" s="42"/>
      <c r="F595" s="42"/>
      <c r="G595" s="42"/>
      <c r="H595" s="42"/>
      <c r="I595" s="42"/>
      <c r="J595" s="42"/>
      <c r="K595" s="42"/>
      <c r="L595" s="42"/>
      <c r="M595" s="11" t="str">
        <f>(IF(F595&gt;'admin BN40-100'!$C$41,'admin BN40-100'!$B$41,(IF(F595&gt;'admin BN40-100'!$C$40,'admin BN40-100'!$B$40,(IF(F595&gt;'admin BN40-100'!$C$39,'admin BN40-100'!$B$39,(IF(F595&gt;'admin BN40-100'!$C$38,'admin BN40-100'!$B$38,(IF(F595&gt;'admin BN40-100'!$C$37,'admin BN40-100'!$B$37,(IF(F595&gt;'admin BN40-100'!$C$36,'admin BN40-100'!$B$36,(IF(F595&gt;'admin BN40-100'!$C$35,'admin BN40-100'!$B$35,(IF(F595&gt;'admin BN40-100'!$C$34,'admin BN40-100'!$B$34,(IF(F595&gt;'admin BN40-100'!$C$33,'admin BN40-100'!$B$33,(IF(F595&gt;'admin BN40-100'!$C$32,'admin BN40-100'!$B$32,(IF(F595&gt;'admin BN40-100'!$C$31,'admin BN40-100'!$B$31,(IF(F595&gt;'admin BN40-100'!$C$30,'admin BN40-100'!$B$30,(IF(F595&gt;'admin BN40-100'!$C$29,'admin BN40-100'!$B$29,IF(F595="","",'admin BN40-100'!$B$28)))))))))))))))))))))))))))</f>
        <v/>
      </c>
      <c r="N595" s="12" t="str">
        <f>IF(ISBLANK(K595),"",IF(K595&gt;'admin BN40-100'!$D$6,"Trouble",IF(K595&gt;'admin BN40-100'!$E$6,"Safe",IF(K595&gt;'admin BN40-100'!$F$6,"Alert",IF(K595&gt;='admin BN40-100'!$G$6,"Danger","")))))</f>
        <v/>
      </c>
      <c r="O595" s="13" t="str">
        <f>IF(ISBLANK(L595),"",IF(L595&gt;'admin BN40-100'!$G$7,"Danger",IF(L595&gt;'admin BN40-100'!$F$7,"Alert",IF(L595&gt;='admin BN40-100'!$E$7,"Safe",""))))</f>
        <v/>
      </c>
      <c r="P595" s="14" t="str">
        <f>(IF(G595&gt;'admin BN40-100'!$C$23,'admin BN40-100'!$B$23,(IF(G595&gt;'admin BN40-100'!$C$22,'admin BN40-100'!$B$22,(IF(G595&gt;'admin BN40-100'!$C$21,'admin BN40-100'!$B$21,(IF(G595&gt;'admin BN40-100'!$C$20,'admin BN40-100'!$B$20,IF(G595&gt;'admin BN40-100'!$C$19,'admin BN40-100'!$B$19,"")))))))))</f>
        <v/>
      </c>
      <c r="Q595" s="14" t="str">
        <f t="shared" si="18"/>
        <v/>
      </c>
      <c r="R595" s="14">
        <f t="shared" si="19"/>
        <v>5</v>
      </c>
      <c r="S595" s="15" t="str">
        <f xml:space="preserve">
IF($R595&gt;0,"Fill in all required fields",
IF($I595&lt;40,"CLO not suitable for this sheet. Please check BN&lt;40 sheet",
IF($I595&gt;100,"CLO not suitable for this sheet. Please check BN &gt;100 sheet",
IF(ISERROR(VLOOKUP(Q595,'admin BN40-100'!J$6:M$89,4,FALSE)),"",VLOOKUP(Q595,'admin BN40-100'!J$6:M$89,4,FALSE)))))</f>
        <v>Fill in all required fields</v>
      </c>
    </row>
    <row r="596" spans="2:19" ht="15">
      <c r="B596" s="10">
        <v>591</v>
      </c>
      <c r="C596" s="41"/>
      <c r="D596" s="42"/>
      <c r="E596" s="42"/>
      <c r="F596" s="42"/>
      <c r="G596" s="42"/>
      <c r="H596" s="42"/>
      <c r="I596" s="42"/>
      <c r="J596" s="42"/>
      <c r="K596" s="42"/>
      <c r="L596" s="42"/>
      <c r="M596" s="11" t="str">
        <f>(IF(F596&gt;'admin BN40-100'!$C$41,'admin BN40-100'!$B$41,(IF(F596&gt;'admin BN40-100'!$C$40,'admin BN40-100'!$B$40,(IF(F596&gt;'admin BN40-100'!$C$39,'admin BN40-100'!$B$39,(IF(F596&gt;'admin BN40-100'!$C$38,'admin BN40-100'!$B$38,(IF(F596&gt;'admin BN40-100'!$C$37,'admin BN40-100'!$B$37,(IF(F596&gt;'admin BN40-100'!$C$36,'admin BN40-100'!$B$36,(IF(F596&gt;'admin BN40-100'!$C$35,'admin BN40-100'!$B$35,(IF(F596&gt;'admin BN40-100'!$C$34,'admin BN40-100'!$B$34,(IF(F596&gt;'admin BN40-100'!$C$33,'admin BN40-100'!$B$33,(IF(F596&gt;'admin BN40-100'!$C$32,'admin BN40-100'!$B$32,(IF(F596&gt;'admin BN40-100'!$C$31,'admin BN40-100'!$B$31,(IF(F596&gt;'admin BN40-100'!$C$30,'admin BN40-100'!$B$30,(IF(F596&gt;'admin BN40-100'!$C$29,'admin BN40-100'!$B$29,IF(F596="","",'admin BN40-100'!$B$28)))))))))))))))))))))))))))</f>
        <v/>
      </c>
      <c r="N596" s="12" t="str">
        <f>IF(ISBLANK(K596),"",IF(K596&gt;'admin BN40-100'!$D$6,"Trouble",IF(K596&gt;'admin BN40-100'!$E$6,"Safe",IF(K596&gt;'admin BN40-100'!$F$6,"Alert",IF(K596&gt;='admin BN40-100'!$G$6,"Danger","")))))</f>
        <v/>
      </c>
      <c r="O596" s="13" t="str">
        <f>IF(ISBLANK(L596),"",IF(L596&gt;'admin BN40-100'!$G$7,"Danger",IF(L596&gt;'admin BN40-100'!$F$7,"Alert",IF(L596&gt;='admin BN40-100'!$E$7,"Safe",""))))</f>
        <v/>
      </c>
      <c r="P596" s="14" t="str">
        <f>(IF(G596&gt;'admin BN40-100'!$C$23,'admin BN40-100'!$B$23,(IF(G596&gt;'admin BN40-100'!$C$22,'admin BN40-100'!$B$22,(IF(G596&gt;'admin BN40-100'!$C$21,'admin BN40-100'!$B$21,(IF(G596&gt;'admin BN40-100'!$C$20,'admin BN40-100'!$B$20,IF(G596&gt;'admin BN40-100'!$C$19,'admin BN40-100'!$B$19,"")))))))))</f>
        <v/>
      </c>
      <c r="Q596" s="14" t="str">
        <f t="shared" si="18"/>
        <v/>
      </c>
      <c r="R596" s="14">
        <f t="shared" si="19"/>
        <v>5</v>
      </c>
      <c r="S596" s="15" t="str">
        <f xml:space="preserve">
IF($R596&gt;0,"Fill in all required fields",
IF($I596&lt;40,"CLO not suitable for this sheet. Please check BN&lt;40 sheet",
IF($I596&gt;100,"CLO not suitable for this sheet. Please check BN &gt;100 sheet",
IF(ISERROR(VLOOKUP(Q596,'admin BN40-100'!J$6:M$89,4,FALSE)),"",VLOOKUP(Q596,'admin BN40-100'!J$6:M$89,4,FALSE)))))</f>
        <v>Fill in all required fields</v>
      </c>
    </row>
    <row r="597" spans="2:19" ht="15">
      <c r="B597" s="10">
        <v>592</v>
      </c>
      <c r="C597" s="41"/>
      <c r="D597" s="42"/>
      <c r="E597" s="42"/>
      <c r="F597" s="42"/>
      <c r="G597" s="42"/>
      <c r="H597" s="42"/>
      <c r="I597" s="42"/>
      <c r="J597" s="42"/>
      <c r="K597" s="42"/>
      <c r="L597" s="42"/>
      <c r="M597" s="11" t="str">
        <f>(IF(F597&gt;'admin BN40-100'!$C$41,'admin BN40-100'!$B$41,(IF(F597&gt;'admin BN40-100'!$C$40,'admin BN40-100'!$B$40,(IF(F597&gt;'admin BN40-100'!$C$39,'admin BN40-100'!$B$39,(IF(F597&gt;'admin BN40-100'!$C$38,'admin BN40-100'!$B$38,(IF(F597&gt;'admin BN40-100'!$C$37,'admin BN40-100'!$B$37,(IF(F597&gt;'admin BN40-100'!$C$36,'admin BN40-100'!$B$36,(IF(F597&gt;'admin BN40-100'!$C$35,'admin BN40-100'!$B$35,(IF(F597&gt;'admin BN40-100'!$C$34,'admin BN40-100'!$B$34,(IF(F597&gt;'admin BN40-100'!$C$33,'admin BN40-100'!$B$33,(IF(F597&gt;'admin BN40-100'!$C$32,'admin BN40-100'!$B$32,(IF(F597&gt;'admin BN40-100'!$C$31,'admin BN40-100'!$B$31,(IF(F597&gt;'admin BN40-100'!$C$30,'admin BN40-100'!$B$30,(IF(F597&gt;'admin BN40-100'!$C$29,'admin BN40-100'!$B$29,IF(F597="","",'admin BN40-100'!$B$28)))))))))))))))))))))))))))</f>
        <v/>
      </c>
      <c r="N597" s="12" t="str">
        <f>IF(ISBLANK(K597),"",IF(K597&gt;'admin BN40-100'!$D$6,"Trouble",IF(K597&gt;'admin BN40-100'!$E$6,"Safe",IF(K597&gt;'admin BN40-100'!$F$6,"Alert",IF(K597&gt;='admin BN40-100'!$G$6,"Danger","")))))</f>
        <v/>
      </c>
      <c r="O597" s="13" t="str">
        <f>IF(ISBLANK(L597),"",IF(L597&gt;'admin BN40-100'!$G$7,"Danger",IF(L597&gt;'admin BN40-100'!$F$7,"Alert",IF(L597&gt;='admin BN40-100'!$E$7,"Safe",""))))</f>
        <v/>
      </c>
      <c r="P597" s="14" t="str">
        <f>(IF(G597&gt;'admin BN40-100'!$C$23,'admin BN40-100'!$B$23,(IF(G597&gt;'admin BN40-100'!$C$22,'admin BN40-100'!$B$22,(IF(G597&gt;'admin BN40-100'!$C$21,'admin BN40-100'!$B$21,(IF(G597&gt;'admin BN40-100'!$C$20,'admin BN40-100'!$B$20,IF(G597&gt;'admin BN40-100'!$C$19,'admin BN40-100'!$B$19,"")))))))))</f>
        <v/>
      </c>
      <c r="Q597" s="14" t="str">
        <f t="shared" si="18"/>
        <v/>
      </c>
      <c r="R597" s="14">
        <f t="shared" si="19"/>
        <v>5</v>
      </c>
      <c r="S597" s="15" t="str">
        <f xml:space="preserve">
IF($R597&gt;0,"Fill in all required fields",
IF($I597&lt;40,"CLO not suitable for this sheet. Please check BN&lt;40 sheet",
IF($I597&gt;100,"CLO not suitable for this sheet. Please check BN &gt;100 sheet",
IF(ISERROR(VLOOKUP(Q597,'admin BN40-100'!J$6:M$89,4,FALSE)),"",VLOOKUP(Q597,'admin BN40-100'!J$6:M$89,4,FALSE)))))</f>
        <v>Fill in all required fields</v>
      </c>
    </row>
    <row r="598" spans="2:19" ht="15">
      <c r="B598" s="10">
        <v>593</v>
      </c>
      <c r="C598" s="41"/>
      <c r="D598" s="42"/>
      <c r="E598" s="42"/>
      <c r="F598" s="42"/>
      <c r="G598" s="42"/>
      <c r="H598" s="42"/>
      <c r="I598" s="42"/>
      <c r="J598" s="42"/>
      <c r="K598" s="42"/>
      <c r="L598" s="42"/>
      <c r="M598" s="11" t="str">
        <f>(IF(F598&gt;'admin BN40-100'!$C$41,'admin BN40-100'!$B$41,(IF(F598&gt;'admin BN40-100'!$C$40,'admin BN40-100'!$B$40,(IF(F598&gt;'admin BN40-100'!$C$39,'admin BN40-100'!$B$39,(IF(F598&gt;'admin BN40-100'!$C$38,'admin BN40-100'!$B$38,(IF(F598&gt;'admin BN40-100'!$C$37,'admin BN40-100'!$B$37,(IF(F598&gt;'admin BN40-100'!$C$36,'admin BN40-100'!$B$36,(IF(F598&gt;'admin BN40-100'!$C$35,'admin BN40-100'!$B$35,(IF(F598&gt;'admin BN40-100'!$C$34,'admin BN40-100'!$B$34,(IF(F598&gt;'admin BN40-100'!$C$33,'admin BN40-100'!$B$33,(IF(F598&gt;'admin BN40-100'!$C$32,'admin BN40-100'!$B$32,(IF(F598&gt;'admin BN40-100'!$C$31,'admin BN40-100'!$B$31,(IF(F598&gt;'admin BN40-100'!$C$30,'admin BN40-100'!$B$30,(IF(F598&gt;'admin BN40-100'!$C$29,'admin BN40-100'!$B$29,IF(F598="","",'admin BN40-100'!$B$28)))))))))))))))))))))))))))</f>
        <v/>
      </c>
      <c r="N598" s="12" t="str">
        <f>IF(ISBLANK(K598),"",IF(K598&gt;'admin BN40-100'!$D$6,"Trouble",IF(K598&gt;'admin BN40-100'!$E$6,"Safe",IF(K598&gt;'admin BN40-100'!$F$6,"Alert",IF(K598&gt;='admin BN40-100'!$G$6,"Danger","")))))</f>
        <v/>
      </c>
      <c r="O598" s="13" t="str">
        <f>IF(ISBLANK(L598),"",IF(L598&gt;'admin BN40-100'!$G$7,"Danger",IF(L598&gt;'admin BN40-100'!$F$7,"Alert",IF(L598&gt;='admin BN40-100'!$E$7,"Safe",""))))</f>
        <v/>
      </c>
      <c r="P598" s="14" t="str">
        <f>(IF(G598&gt;'admin BN40-100'!$C$23,'admin BN40-100'!$B$23,(IF(G598&gt;'admin BN40-100'!$C$22,'admin BN40-100'!$B$22,(IF(G598&gt;'admin BN40-100'!$C$21,'admin BN40-100'!$B$21,(IF(G598&gt;'admin BN40-100'!$C$20,'admin BN40-100'!$B$20,IF(G598&gt;'admin BN40-100'!$C$19,'admin BN40-100'!$B$19,"")))))))))</f>
        <v/>
      </c>
      <c r="Q598" s="14" t="str">
        <f t="shared" si="18"/>
        <v/>
      </c>
      <c r="R598" s="14">
        <f t="shared" si="19"/>
        <v>5</v>
      </c>
      <c r="S598" s="15" t="str">
        <f xml:space="preserve">
IF($R598&gt;0,"Fill in all required fields",
IF($I598&lt;40,"CLO not suitable for this sheet. Please check BN&lt;40 sheet",
IF($I598&gt;100,"CLO not suitable for this sheet. Please check BN &gt;100 sheet",
IF(ISERROR(VLOOKUP(Q598,'admin BN40-100'!J$6:M$89,4,FALSE)),"",VLOOKUP(Q598,'admin BN40-100'!J$6:M$89,4,FALSE)))))</f>
        <v>Fill in all required fields</v>
      </c>
    </row>
    <row r="599" spans="2:19" ht="15">
      <c r="B599" s="10">
        <v>594</v>
      </c>
      <c r="C599" s="41"/>
      <c r="D599" s="42"/>
      <c r="E599" s="42"/>
      <c r="F599" s="42"/>
      <c r="G599" s="42"/>
      <c r="H599" s="42"/>
      <c r="I599" s="42"/>
      <c r="J599" s="42"/>
      <c r="K599" s="42"/>
      <c r="L599" s="42"/>
      <c r="M599" s="11" t="str">
        <f>(IF(F599&gt;'admin BN40-100'!$C$41,'admin BN40-100'!$B$41,(IF(F599&gt;'admin BN40-100'!$C$40,'admin BN40-100'!$B$40,(IF(F599&gt;'admin BN40-100'!$C$39,'admin BN40-100'!$B$39,(IF(F599&gt;'admin BN40-100'!$C$38,'admin BN40-100'!$B$38,(IF(F599&gt;'admin BN40-100'!$C$37,'admin BN40-100'!$B$37,(IF(F599&gt;'admin BN40-100'!$C$36,'admin BN40-100'!$B$36,(IF(F599&gt;'admin BN40-100'!$C$35,'admin BN40-100'!$B$35,(IF(F599&gt;'admin BN40-100'!$C$34,'admin BN40-100'!$B$34,(IF(F599&gt;'admin BN40-100'!$C$33,'admin BN40-100'!$B$33,(IF(F599&gt;'admin BN40-100'!$C$32,'admin BN40-100'!$B$32,(IF(F599&gt;'admin BN40-100'!$C$31,'admin BN40-100'!$B$31,(IF(F599&gt;'admin BN40-100'!$C$30,'admin BN40-100'!$B$30,(IF(F599&gt;'admin BN40-100'!$C$29,'admin BN40-100'!$B$29,IF(F599="","",'admin BN40-100'!$B$28)))))))))))))))))))))))))))</f>
        <v/>
      </c>
      <c r="N599" s="12" t="str">
        <f>IF(ISBLANK(K599),"",IF(K599&gt;'admin BN40-100'!$D$6,"Trouble",IF(K599&gt;'admin BN40-100'!$E$6,"Safe",IF(K599&gt;'admin BN40-100'!$F$6,"Alert",IF(K599&gt;='admin BN40-100'!$G$6,"Danger","")))))</f>
        <v/>
      </c>
      <c r="O599" s="13" t="str">
        <f>IF(ISBLANK(L599),"",IF(L599&gt;'admin BN40-100'!$G$7,"Danger",IF(L599&gt;'admin BN40-100'!$F$7,"Alert",IF(L599&gt;='admin BN40-100'!$E$7,"Safe",""))))</f>
        <v/>
      </c>
      <c r="P599" s="14" t="str">
        <f>(IF(G599&gt;'admin BN40-100'!$C$23,'admin BN40-100'!$B$23,(IF(G599&gt;'admin BN40-100'!$C$22,'admin BN40-100'!$B$22,(IF(G599&gt;'admin BN40-100'!$C$21,'admin BN40-100'!$B$21,(IF(G599&gt;'admin BN40-100'!$C$20,'admin BN40-100'!$B$20,IF(G599&gt;'admin BN40-100'!$C$19,'admin BN40-100'!$B$19,"")))))))))</f>
        <v/>
      </c>
      <c r="Q599" s="14" t="str">
        <f t="shared" si="18"/>
        <v/>
      </c>
      <c r="R599" s="14">
        <f t="shared" si="19"/>
        <v>5</v>
      </c>
      <c r="S599" s="15" t="str">
        <f xml:space="preserve">
IF($R599&gt;0,"Fill in all required fields",
IF($I599&lt;40,"CLO not suitable for this sheet. Please check BN&lt;40 sheet",
IF($I599&gt;100,"CLO not suitable for this sheet. Please check BN &gt;100 sheet",
IF(ISERROR(VLOOKUP(Q599,'admin BN40-100'!J$6:M$89,4,FALSE)),"",VLOOKUP(Q599,'admin BN40-100'!J$6:M$89,4,FALSE)))))</f>
        <v>Fill in all required fields</v>
      </c>
    </row>
    <row r="600" spans="2:19" ht="15">
      <c r="B600" s="10">
        <v>595</v>
      </c>
      <c r="C600" s="41"/>
      <c r="D600" s="42"/>
      <c r="E600" s="42"/>
      <c r="F600" s="42"/>
      <c r="G600" s="42"/>
      <c r="H600" s="42"/>
      <c r="I600" s="42"/>
      <c r="J600" s="42"/>
      <c r="K600" s="42"/>
      <c r="L600" s="42"/>
      <c r="M600" s="11" t="str">
        <f>(IF(F600&gt;'admin BN40-100'!$C$41,'admin BN40-100'!$B$41,(IF(F600&gt;'admin BN40-100'!$C$40,'admin BN40-100'!$B$40,(IF(F600&gt;'admin BN40-100'!$C$39,'admin BN40-100'!$B$39,(IF(F600&gt;'admin BN40-100'!$C$38,'admin BN40-100'!$B$38,(IF(F600&gt;'admin BN40-100'!$C$37,'admin BN40-100'!$B$37,(IF(F600&gt;'admin BN40-100'!$C$36,'admin BN40-100'!$B$36,(IF(F600&gt;'admin BN40-100'!$C$35,'admin BN40-100'!$B$35,(IF(F600&gt;'admin BN40-100'!$C$34,'admin BN40-100'!$B$34,(IF(F600&gt;'admin BN40-100'!$C$33,'admin BN40-100'!$B$33,(IF(F600&gt;'admin BN40-100'!$C$32,'admin BN40-100'!$B$32,(IF(F600&gt;'admin BN40-100'!$C$31,'admin BN40-100'!$B$31,(IF(F600&gt;'admin BN40-100'!$C$30,'admin BN40-100'!$B$30,(IF(F600&gt;'admin BN40-100'!$C$29,'admin BN40-100'!$B$29,IF(F600="","",'admin BN40-100'!$B$28)))))))))))))))))))))))))))</f>
        <v/>
      </c>
      <c r="N600" s="12" t="str">
        <f>IF(ISBLANK(K600),"",IF(K600&gt;'admin BN40-100'!$D$6,"Trouble",IF(K600&gt;'admin BN40-100'!$E$6,"Safe",IF(K600&gt;'admin BN40-100'!$F$6,"Alert",IF(K600&gt;='admin BN40-100'!$G$6,"Danger","")))))</f>
        <v/>
      </c>
      <c r="O600" s="13" t="str">
        <f>IF(ISBLANK(L600),"",IF(L600&gt;'admin BN40-100'!$G$7,"Danger",IF(L600&gt;'admin BN40-100'!$F$7,"Alert",IF(L600&gt;='admin BN40-100'!$E$7,"Safe",""))))</f>
        <v/>
      </c>
      <c r="P600" s="14" t="str">
        <f>(IF(G600&gt;'admin BN40-100'!$C$23,'admin BN40-100'!$B$23,(IF(G600&gt;'admin BN40-100'!$C$22,'admin BN40-100'!$B$22,(IF(G600&gt;'admin BN40-100'!$C$21,'admin BN40-100'!$B$21,(IF(G600&gt;'admin BN40-100'!$C$20,'admin BN40-100'!$B$20,IF(G600&gt;'admin BN40-100'!$C$19,'admin BN40-100'!$B$19,"")))))))))</f>
        <v/>
      </c>
      <c r="Q600" s="14" t="str">
        <f t="shared" si="18"/>
        <v/>
      </c>
      <c r="R600" s="14">
        <f t="shared" si="19"/>
        <v>5</v>
      </c>
      <c r="S600" s="15" t="str">
        <f xml:space="preserve">
IF($R600&gt;0,"Fill in all required fields",
IF($I600&lt;40,"CLO not suitable for this sheet. Please check BN&lt;40 sheet",
IF($I600&gt;100,"CLO not suitable for this sheet. Please check BN &gt;100 sheet",
IF(ISERROR(VLOOKUP(Q600,'admin BN40-100'!J$6:M$89,4,FALSE)),"",VLOOKUP(Q600,'admin BN40-100'!J$6:M$89,4,FALSE)))))</f>
        <v>Fill in all required fields</v>
      </c>
    </row>
    <row r="601" spans="2:19" ht="15">
      <c r="B601" s="10">
        <v>596</v>
      </c>
      <c r="C601" s="41"/>
      <c r="D601" s="42"/>
      <c r="E601" s="42"/>
      <c r="F601" s="42"/>
      <c r="G601" s="42"/>
      <c r="H601" s="42"/>
      <c r="I601" s="42"/>
      <c r="J601" s="42"/>
      <c r="K601" s="42"/>
      <c r="L601" s="42"/>
      <c r="M601" s="11" t="str">
        <f>(IF(F601&gt;'admin BN40-100'!$C$41,'admin BN40-100'!$B$41,(IF(F601&gt;'admin BN40-100'!$C$40,'admin BN40-100'!$B$40,(IF(F601&gt;'admin BN40-100'!$C$39,'admin BN40-100'!$B$39,(IF(F601&gt;'admin BN40-100'!$C$38,'admin BN40-100'!$B$38,(IF(F601&gt;'admin BN40-100'!$C$37,'admin BN40-100'!$B$37,(IF(F601&gt;'admin BN40-100'!$C$36,'admin BN40-100'!$B$36,(IF(F601&gt;'admin BN40-100'!$C$35,'admin BN40-100'!$B$35,(IF(F601&gt;'admin BN40-100'!$C$34,'admin BN40-100'!$B$34,(IF(F601&gt;'admin BN40-100'!$C$33,'admin BN40-100'!$B$33,(IF(F601&gt;'admin BN40-100'!$C$32,'admin BN40-100'!$B$32,(IF(F601&gt;'admin BN40-100'!$C$31,'admin BN40-100'!$B$31,(IF(F601&gt;'admin BN40-100'!$C$30,'admin BN40-100'!$B$30,(IF(F601&gt;'admin BN40-100'!$C$29,'admin BN40-100'!$B$29,IF(F601="","",'admin BN40-100'!$B$28)))))))))))))))))))))))))))</f>
        <v/>
      </c>
      <c r="N601" s="12" t="str">
        <f>IF(ISBLANK(K601),"",IF(K601&gt;'admin BN40-100'!$D$6,"Trouble",IF(K601&gt;'admin BN40-100'!$E$6,"Safe",IF(K601&gt;'admin BN40-100'!$F$6,"Alert",IF(K601&gt;='admin BN40-100'!$G$6,"Danger","")))))</f>
        <v/>
      </c>
      <c r="O601" s="13" t="str">
        <f>IF(ISBLANK(L601),"",IF(L601&gt;'admin BN40-100'!$G$7,"Danger",IF(L601&gt;'admin BN40-100'!$F$7,"Alert",IF(L601&gt;='admin BN40-100'!$E$7,"Safe",""))))</f>
        <v/>
      </c>
      <c r="P601" s="14" t="str">
        <f>(IF(G601&gt;'admin BN40-100'!$C$23,'admin BN40-100'!$B$23,(IF(G601&gt;'admin BN40-100'!$C$22,'admin BN40-100'!$B$22,(IF(G601&gt;'admin BN40-100'!$C$21,'admin BN40-100'!$B$21,(IF(G601&gt;'admin BN40-100'!$C$20,'admin BN40-100'!$B$20,IF(G601&gt;'admin BN40-100'!$C$19,'admin BN40-100'!$B$19,"")))))))))</f>
        <v/>
      </c>
      <c r="Q601" s="14" t="str">
        <f t="shared" si="18"/>
        <v/>
      </c>
      <c r="R601" s="14">
        <f t="shared" si="19"/>
        <v>5</v>
      </c>
      <c r="S601" s="15" t="str">
        <f xml:space="preserve">
IF($R601&gt;0,"Fill in all required fields",
IF($I601&lt;40,"CLO not suitable for this sheet. Please check BN&lt;40 sheet",
IF($I601&gt;100,"CLO not suitable for this sheet. Please check BN &gt;100 sheet",
IF(ISERROR(VLOOKUP(Q601,'admin BN40-100'!J$6:M$89,4,FALSE)),"",VLOOKUP(Q601,'admin BN40-100'!J$6:M$89,4,FALSE)))))</f>
        <v>Fill in all required fields</v>
      </c>
    </row>
    <row r="602" spans="2:19" ht="15">
      <c r="B602" s="10">
        <v>597</v>
      </c>
      <c r="C602" s="41"/>
      <c r="D602" s="42"/>
      <c r="E602" s="42"/>
      <c r="F602" s="42"/>
      <c r="G602" s="42"/>
      <c r="H602" s="42"/>
      <c r="I602" s="42"/>
      <c r="J602" s="42"/>
      <c r="K602" s="42"/>
      <c r="L602" s="42"/>
      <c r="M602" s="11" t="str">
        <f>(IF(F602&gt;'admin BN40-100'!$C$41,'admin BN40-100'!$B$41,(IF(F602&gt;'admin BN40-100'!$C$40,'admin BN40-100'!$B$40,(IF(F602&gt;'admin BN40-100'!$C$39,'admin BN40-100'!$B$39,(IF(F602&gt;'admin BN40-100'!$C$38,'admin BN40-100'!$B$38,(IF(F602&gt;'admin BN40-100'!$C$37,'admin BN40-100'!$B$37,(IF(F602&gt;'admin BN40-100'!$C$36,'admin BN40-100'!$B$36,(IF(F602&gt;'admin BN40-100'!$C$35,'admin BN40-100'!$B$35,(IF(F602&gt;'admin BN40-100'!$C$34,'admin BN40-100'!$B$34,(IF(F602&gt;'admin BN40-100'!$C$33,'admin BN40-100'!$B$33,(IF(F602&gt;'admin BN40-100'!$C$32,'admin BN40-100'!$B$32,(IF(F602&gt;'admin BN40-100'!$C$31,'admin BN40-100'!$B$31,(IF(F602&gt;'admin BN40-100'!$C$30,'admin BN40-100'!$B$30,(IF(F602&gt;'admin BN40-100'!$C$29,'admin BN40-100'!$B$29,IF(F602="","",'admin BN40-100'!$B$28)))))))))))))))))))))))))))</f>
        <v/>
      </c>
      <c r="N602" s="12" t="str">
        <f>IF(ISBLANK(K602),"",IF(K602&gt;'admin BN40-100'!$D$6,"Trouble",IF(K602&gt;'admin BN40-100'!$E$6,"Safe",IF(K602&gt;'admin BN40-100'!$F$6,"Alert",IF(K602&gt;='admin BN40-100'!$G$6,"Danger","")))))</f>
        <v/>
      </c>
      <c r="O602" s="13" t="str">
        <f>IF(ISBLANK(L602),"",IF(L602&gt;'admin BN40-100'!$G$7,"Danger",IF(L602&gt;'admin BN40-100'!$F$7,"Alert",IF(L602&gt;='admin BN40-100'!$E$7,"Safe",""))))</f>
        <v/>
      </c>
      <c r="P602" s="14" t="str">
        <f>(IF(G602&gt;'admin BN40-100'!$C$23,'admin BN40-100'!$B$23,(IF(G602&gt;'admin BN40-100'!$C$22,'admin BN40-100'!$B$22,(IF(G602&gt;'admin BN40-100'!$C$21,'admin BN40-100'!$B$21,(IF(G602&gt;'admin BN40-100'!$C$20,'admin BN40-100'!$B$20,IF(G602&gt;'admin BN40-100'!$C$19,'admin BN40-100'!$B$19,"")))))))))</f>
        <v/>
      </c>
      <c r="Q602" s="14" t="str">
        <f t="shared" si="18"/>
        <v/>
      </c>
      <c r="R602" s="14">
        <f t="shared" si="19"/>
        <v>5</v>
      </c>
      <c r="S602" s="15" t="str">
        <f xml:space="preserve">
IF($R602&gt;0,"Fill in all required fields",
IF($I602&lt;40,"CLO not suitable for this sheet. Please check BN&lt;40 sheet",
IF($I602&gt;100,"CLO not suitable for this sheet. Please check BN &gt;100 sheet",
IF(ISERROR(VLOOKUP(Q602,'admin BN40-100'!J$6:M$89,4,FALSE)),"",VLOOKUP(Q602,'admin BN40-100'!J$6:M$89,4,FALSE)))))</f>
        <v>Fill in all required fields</v>
      </c>
    </row>
    <row r="603" spans="2:19" ht="15">
      <c r="B603" s="10">
        <v>598</v>
      </c>
      <c r="C603" s="41"/>
      <c r="D603" s="42"/>
      <c r="E603" s="42"/>
      <c r="F603" s="42"/>
      <c r="G603" s="42"/>
      <c r="H603" s="42"/>
      <c r="I603" s="42"/>
      <c r="J603" s="42"/>
      <c r="K603" s="42"/>
      <c r="L603" s="42"/>
      <c r="M603" s="11" t="str">
        <f>(IF(F603&gt;'admin BN40-100'!$C$41,'admin BN40-100'!$B$41,(IF(F603&gt;'admin BN40-100'!$C$40,'admin BN40-100'!$B$40,(IF(F603&gt;'admin BN40-100'!$C$39,'admin BN40-100'!$B$39,(IF(F603&gt;'admin BN40-100'!$C$38,'admin BN40-100'!$B$38,(IF(F603&gt;'admin BN40-100'!$C$37,'admin BN40-100'!$B$37,(IF(F603&gt;'admin BN40-100'!$C$36,'admin BN40-100'!$B$36,(IF(F603&gt;'admin BN40-100'!$C$35,'admin BN40-100'!$B$35,(IF(F603&gt;'admin BN40-100'!$C$34,'admin BN40-100'!$B$34,(IF(F603&gt;'admin BN40-100'!$C$33,'admin BN40-100'!$B$33,(IF(F603&gt;'admin BN40-100'!$C$32,'admin BN40-100'!$B$32,(IF(F603&gt;'admin BN40-100'!$C$31,'admin BN40-100'!$B$31,(IF(F603&gt;'admin BN40-100'!$C$30,'admin BN40-100'!$B$30,(IF(F603&gt;'admin BN40-100'!$C$29,'admin BN40-100'!$B$29,IF(F603="","",'admin BN40-100'!$B$28)))))))))))))))))))))))))))</f>
        <v/>
      </c>
      <c r="N603" s="12" t="str">
        <f>IF(ISBLANK(K603),"",IF(K603&gt;'admin BN40-100'!$D$6,"Trouble",IF(K603&gt;'admin BN40-100'!$E$6,"Safe",IF(K603&gt;'admin BN40-100'!$F$6,"Alert",IF(K603&gt;='admin BN40-100'!$G$6,"Danger","")))))</f>
        <v/>
      </c>
      <c r="O603" s="13" t="str">
        <f>IF(ISBLANK(L603),"",IF(L603&gt;'admin BN40-100'!$G$7,"Danger",IF(L603&gt;'admin BN40-100'!$F$7,"Alert",IF(L603&gt;='admin BN40-100'!$E$7,"Safe",""))))</f>
        <v/>
      </c>
      <c r="P603" s="14" t="str">
        <f>(IF(G603&gt;'admin BN40-100'!$C$23,'admin BN40-100'!$B$23,(IF(G603&gt;'admin BN40-100'!$C$22,'admin BN40-100'!$B$22,(IF(G603&gt;'admin BN40-100'!$C$21,'admin BN40-100'!$B$21,(IF(G603&gt;'admin BN40-100'!$C$20,'admin BN40-100'!$B$20,IF(G603&gt;'admin BN40-100'!$C$19,'admin BN40-100'!$B$19,"")))))))))</f>
        <v/>
      </c>
      <c r="Q603" s="14" t="str">
        <f t="shared" si="18"/>
        <v/>
      </c>
      <c r="R603" s="14">
        <f t="shared" si="19"/>
        <v>5</v>
      </c>
      <c r="S603" s="15" t="str">
        <f xml:space="preserve">
IF($R603&gt;0,"Fill in all required fields",
IF($I603&lt;40,"CLO not suitable for this sheet. Please check BN&lt;40 sheet",
IF($I603&gt;100,"CLO not suitable for this sheet. Please check BN &gt;100 sheet",
IF(ISERROR(VLOOKUP(Q603,'admin BN40-100'!J$6:M$89,4,FALSE)),"",VLOOKUP(Q603,'admin BN40-100'!J$6:M$89,4,FALSE)))))</f>
        <v>Fill in all required fields</v>
      </c>
    </row>
    <row r="604" spans="2:19" ht="15">
      <c r="B604" s="10">
        <v>599</v>
      </c>
      <c r="C604" s="41"/>
      <c r="D604" s="42"/>
      <c r="E604" s="42"/>
      <c r="F604" s="42"/>
      <c r="G604" s="42"/>
      <c r="H604" s="42"/>
      <c r="I604" s="42"/>
      <c r="J604" s="42"/>
      <c r="K604" s="42"/>
      <c r="L604" s="42"/>
      <c r="M604" s="11" t="str">
        <f>(IF(F604&gt;'admin BN40-100'!$C$41,'admin BN40-100'!$B$41,(IF(F604&gt;'admin BN40-100'!$C$40,'admin BN40-100'!$B$40,(IF(F604&gt;'admin BN40-100'!$C$39,'admin BN40-100'!$B$39,(IF(F604&gt;'admin BN40-100'!$C$38,'admin BN40-100'!$B$38,(IF(F604&gt;'admin BN40-100'!$C$37,'admin BN40-100'!$B$37,(IF(F604&gt;'admin BN40-100'!$C$36,'admin BN40-100'!$B$36,(IF(F604&gt;'admin BN40-100'!$C$35,'admin BN40-100'!$B$35,(IF(F604&gt;'admin BN40-100'!$C$34,'admin BN40-100'!$B$34,(IF(F604&gt;'admin BN40-100'!$C$33,'admin BN40-100'!$B$33,(IF(F604&gt;'admin BN40-100'!$C$32,'admin BN40-100'!$B$32,(IF(F604&gt;'admin BN40-100'!$C$31,'admin BN40-100'!$B$31,(IF(F604&gt;'admin BN40-100'!$C$30,'admin BN40-100'!$B$30,(IF(F604&gt;'admin BN40-100'!$C$29,'admin BN40-100'!$B$29,IF(F604="","",'admin BN40-100'!$B$28)))))))))))))))))))))))))))</f>
        <v/>
      </c>
      <c r="N604" s="12" t="str">
        <f>IF(ISBLANK(K604),"",IF(K604&gt;'admin BN40-100'!$D$6,"Trouble",IF(K604&gt;'admin BN40-100'!$E$6,"Safe",IF(K604&gt;'admin BN40-100'!$F$6,"Alert",IF(K604&gt;='admin BN40-100'!$G$6,"Danger","")))))</f>
        <v/>
      </c>
      <c r="O604" s="13" t="str">
        <f>IF(ISBLANK(L604),"",IF(L604&gt;'admin BN40-100'!$G$7,"Danger",IF(L604&gt;'admin BN40-100'!$F$7,"Alert",IF(L604&gt;='admin BN40-100'!$E$7,"Safe",""))))</f>
        <v/>
      </c>
      <c r="P604" s="14" t="str">
        <f>(IF(G604&gt;'admin BN40-100'!$C$23,'admin BN40-100'!$B$23,(IF(G604&gt;'admin BN40-100'!$C$22,'admin BN40-100'!$B$22,(IF(G604&gt;'admin BN40-100'!$C$21,'admin BN40-100'!$B$21,(IF(G604&gt;'admin BN40-100'!$C$20,'admin BN40-100'!$B$20,IF(G604&gt;'admin BN40-100'!$C$19,'admin BN40-100'!$B$19,"")))))))))</f>
        <v/>
      </c>
      <c r="Q604" s="14" t="str">
        <f t="shared" si="18"/>
        <v/>
      </c>
      <c r="R604" s="14">
        <f t="shared" si="19"/>
        <v>5</v>
      </c>
      <c r="S604" s="15" t="str">
        <f xml:space="preserve">
IF($R604&gt;0,"Fill in all required fields",
IF($I604&lt;40,"CLO not suitable for this sheet. Please check BN&lt;40 sheet",
IF($I604&gt;100,"CLO not suitable for this sheet. Please check BN &gt;100 sheet",
IF(ISERROR(VLOOKUP(Q604,'admin BN40-100'!J$6:M$89,4,FALSE)),"",VLOOKUP(Q604,'admin BN40-100'!J$6:M$89,4,FALSE)))))</f>
        <v>Fill in all required fields</v>
      </c>
    </row>
    <row r="605" spans="2:19" ht="15">
      <c r="B605" s="10">
        <v>600</v>
      </c>
      <c r="C605" s="41"/>
      <c r="D605" s="42"/>
      <c r="E605" s="42"/>
      <c r="F605" s="42"/>
      <c r="G605" s="42"/>
      <c r="H605" s="42"/>
      <c r="I605" s="42"/>
      <c r="J605" s="42"/>
      <c r="K605" s="42"/>
      <c r="L605" s="42"/>
      <c r="M605" s="11" t="str">
        <f>(IF(F605&gt;'admin BN40-100'!$C$41,'admin BN40-100'!$B$41,(IF(F605&gt;'admin BN40-100'!$C$40,'admin BN40-100'!$B$40,(IF(F605&gt;'admin BN40-100'!$C$39,'admin BN40-100'!$B$39,(IF(F605&gt;'admin BN40-100'!$C$38,'admin BN40-100'!$B$38,(IF(F605&gt;'admin BN40-100'!$C$37,'admin BN40-100'!$B$37,(IF(F605&gt;'admin BN40-100'!$C$36,'admin BN40-100'!$B$36,(IF(F605&gt;'admin BN40-100'!$C$35,'admin BN40-100'!$B$35,(IF(F605&gt;'admin BN40-100'!$C$34,'admin BN40-100'!$B$34,(IF(F605&gt;'admin BN40-100'!$C$33,'admin BN40-100'!$B$33,(IF(F605&gt;'admin BN40-100'!$C$32,'admin BN40-100'!$B$32,(IF(F605&gt;'admin BN40-100'!$C$31,'admin BN40-100'!$B$31,(IF(F605&gt;'admin BN40-100'!$C$30,'admin BN40-100'!$B$30,(IF(F605&gt;'admin BN40-100'!$C$29,'admin BN40-100'!$B$29,IF(F605="","",'admin BN40-100'!$B$28)))))))))))))))))))))))))))</f>
        <v/>
      </c>
      <c r="N605" s="12" t="str">
        <f>IF(ISBLANK(K605),"",IF(K605&gt;'admin BN40-100'!$D$6,"Trouble",IF(K605&gt;'admin BN40-100'!$E$6,"Safe",IF(K605&gt;'admin BN40-100'!$F$6,"Alert",IF(K605&gt;='admin BN40-100'!$G$6,"Danger","")))))</f>
        <v/>
      </c>
      <c r="O605" s="13" t="str">
        <f>IF(ISBLANK(L605),"",IF(L605&gt;'admin BN40-100'!$G$7,"Danger",IF(L605&gt;'admin BN40-100'!$F$7,"Alert",IF(L605&gt;='admin BN40-100'!$E$7,"Safe",""))))</f>
        <v/>
      </c>
      <c r="P605" s="14" t="str">
        <f>(IF(G605&gt;'admin BN40-100'!$C$23,'admin BN40-100'!$B$23,(IF(G605&gt;'admin BN40-100'!$C$22,'admin BN40-100'!$B$22,(IF(G605&gt;'admin BN40-100'!$C$21,'admin BN40-100'!$B$21,(IF(G605&gt;'admin BN40-100'!$C$20,'admin BN40-100'!$B$20,IF(G605&gt;'admin BN40-100'!$C$19,'admin BN40-100'!$B$19,"")))))))))</f>
        <v/>
      </c>
      <c r="Q605" s="14" t="str">
        <f t="shared" si="18"/>
        <v/>
      </c>
      <c r="R605" s="14">
        <f t="shared" si="19"/>
        <v>5</v>
      </c>
      <c r="S605" s="15" t="str">
        <f xml:space="preserve">
IF($R605&gt;0,"Fill in all required fields",
IF($I605&lt;40,"CLO not suitable for this sheet. Please check BN&lt;40 sheet",
IF($I605&gt;100,"CLO not suitable for this sheet. Please check BN &gt;100 sheet",
IF(ISERROR(VLOOKUP(Q605,'admin BN40-100'!J$6:M$89,4,FALSE)),"",VLOOKUP(Q605,'admin BN40-100'!J$6:M$89,4,FALSE)))))</f>
        <v>Fill in all required fields</v>
      </c>
    </row>
    <row r="606" spans="2:19" ht="15">
      <c r="B606" s="10">
        <v>601</v>
      </c>
      <c r="C606" s="41"/>
      <c r="D606" s="42"/>
      <c r="E606" s="42"/>
      <c r="F606" s="42"/>
      <c r="G606" s="42"/>
      <c r="H606" s="42"/>
      <c r="I606" s="42"/>
      <c r="J606" s="42"/>
      <c r="K606" s="42"/>
      <c r="L606" s="42"/>
      <c r="M606" s="11" t="str">
        <f>(IF(F606&gt;'admin BN40-100'!$C$41,'admin BN40-100'!$B$41,(IF(F606&gt;'admin BN40-100'!$C$40,'admin BN40-100'!$B$40,(IF(F606&gt;'admin BN40-100'!$C$39,'admin BN40-100'!$B$39,(IF(F606&gt;'admin BN40-100'!$C$38,'admin BN40-100'!$B$38,(IF(F606&gt;'admin BN40-100'!$C$37,'admin BN40-100'!$B$37,(IF(F606&gt;'admin BN40-100'!$C$36,'admin BN40-100'!$B$36,(IF(F606&gt;'admin BN40-100'!$C$35,'admin BN40-100'!$B$35,(IF(F606&gt;'admin BN40-100'!$C$34,'admin BN40-100'!$B$34,(IF(F606&gt;'admin BN40-100'!$C$33,'admin BN40-100'!$B$33,(IF(F606&gt;'admin BN40-100'!$C$32,'admin BN40-100'!$B$32,(IF(F606&gt;'admin BN40-100'!$C$31,'admin BN40-100'!$B$31,(IF(F606&gt;'admin BN40-100'!$C$30,'admin BN40-100'!$B$30,(IF(F606&gt;'admin BN40-100'!$C$29,'admin BN40-100'!$B$29,IF(F606="","",'admin BN40-100'!$B$28)))))))))))))))))))))))))))</f>
        <v/>
      </c>
      <c r="N606" s="12" t="str">
        <f>IF(ISBLANK(K606),"",IF(K606&gt;'admin BN40-100'!$D$6,"Trouble",IF(K606&gt;'admin BN40-100'!$E$6,"Safe",IF(K606&gt;'admin BN40-100'!$F$6,"Alert",IF(K606&gt;='admin BN40-100'!$G$6,"Danger","")))))</f>
        <v/>
      </c>
      <c r="O606" s="13" t="str">
        <f>IF(ISBLANK(L606),"",IF(L606&gt;'admin BN40-100'!$G$7,"Danger",IF(L606&gt;'admin BN40-100'!$F$7,"Alert",IF(L606&gt;='admin BN40-100'!$E$7,"Safe",""))))</f>
        <v/>
      </c>
      <c r="P606" s="14" t="str">
        <f>(IF(G606&gt;'admin BN40-100'!$C$23,'admin BN40-100'!$B$23,(IF(G606&gt;'admin BN40-100'!$C$22,'admin BN40-100'!$B$22,(IF(G606&gt;'admin BN40-100'!$C$21,'admin BN40-100'!$B$21,(IF(G606&gt;'admin BN40-100'!$C$20,'admin BN40-100'!$B$20,IF(G606&gt;'admin BN40-100'!$C$19,'admin BN40-100'!$B$19,"")))))))))</f>
        <v/>
      </c>
      <c r="Q606" s="14" t="str">
        <f t="shared" si="18"/>
        <v/>
      </c>
      <c r="R606" s="14">
        <f t="shared" si="19"/>
        <v>5</v>
      </c>
      <c r="S606" s="15" t="str">
        <f xml:space="preserve">
IF($R606&gt;0,"Fill in all required fields",
IF($I606&lt;40,"CLO not suitable for this sheet. Please check BN&lt;40 sheet",
IF($I606&gt;100,"CLO not suitable for this sheet. Please check BN &gt;100 sheet",
IF(ISERROR(VLOOKUP(Q606,'admin BN40-100'!J$6:M$89,4,FALSE)),"",VLOOKUP(Q606,'admin BN40-100'!J$6:M$89,4,FALSE)))))</f>
        <v>Fill in all required fields</v>
      </c>
    </row>
    <row r="607" spans="2:19" ht="15">
      <c r="B607" s="10">
        <v>602</v>
      </c>
      <c r="C607" s="41"/>
      <c r="D607" s="42"/>
      <c r="E607" s="42"/>
      <c r="F607" s="42"/>
      <c r="G607" s="42"/>
      <c r="H607" s="42"/>
      <c r="I607" s="42"/>
      <c r="J607" s="42"/>
      <c r="K607" s="42"/>
      <c r="L607" s="42"/>
      <c r="M607" s="11" t="str">
        <f>(IF(F607&gt;'admin BN40-100'!$C$41,'admin BN40-100'!$B$41,(IF(F607&gt;'admin BN40-100'!$C$40,'admin BN40-100'!$B$40,(IF(F607&gt;'admin BN40-100'!$C$39,'admin BN40-100'!$B$39,(IF(F607&gt;'admin BN40-100'!$C$38,'admin BN40-100'!$B$38,(IF(F607&gt;'admin BN40-100'!$C$37,'admin BN40-100'!$B$37,(IF(F607&gt;'admin BN40-100'!$C$36,'admin BN40-100'!$B$36,(IF(F607&gt;'admin BN40-100'!$C$35,'admin BN40-100'!$B$35,(IF(F607&gt;'admin BN40-100'!$C$34,'admin BN40-100'!$B$34,(IF(F607&gt;'admin BN40-100'!$C$33,'admin BN40-100'!$B$33,(IF(F607&gt;'admin BN40-100'!$C$32,'admin BN40-100'!$B$32,(IF(F607&gt;'admin BN40-100'!$C$31,'admin BN40-100'!$B$31,(IF(F607&gt;'admin BN40-100'!$C$30,'admin BN40-100'!$B$30,(IF(F607&gt;'admin BN40-100'!$C$29,'admin BN40-100'!$B$29,IF(F607="","",'admin BN40-100'!$B$28)))))))))))))))))))))))))))</f>
        <v/>
      </c>
      <c r="N607" s="12" t="str">
        <f>IF(ISBLANK(K607),"",IF(K607&gt;'admin BN40-100'!$D$6,"Trouble",IF(K607&gt;'admin BN40-100'!$E$6,"Safe",IF(K607&gt;'admin BN40-100'!$F$6,"Alert",IF(K607&gt;='admin BN40-100'!$G$6,"Danger","")))))</f>
        <v/>
      </c>
      <c r="O607" s="13" t="str">
        <f>IF(ISBLANK(L607),"",IF(L607&gt;'admin BN40-100'!$G$7,"Danger",IF(L607&gt;'admin BN40-100'!$F$7,"Alert",IF(L607&gt;='admin BN40-100'!$E$7,"Safe",""))))</f>
        <v/>
      </c>
      <c r="P607" s="14" t="str">
        <f>(IF(G607&gt;'admin BN40-100'!$C$23,'admin BN40-100'!$B$23,(IF(G607&gt;'admin BN40-100'!$C$22,'admin BN40-100'!$B$22,(IF(G607&gt;'admin BN40-100'!$C$21,'admin BN40-100'!$B$21,(IF(G607&gt;'admin BN40-100'!$C$20,'admin BN40-100'!$B$20,IF(G607&gt;'admin BN40-100'!$C$19,'admin BN40-100'!$B$19,"")))))))))</f>
        <v/>
      </c>
      <c r="Q607" s="14" t="str">
        <f t="shared" si="18"/>
        <v/>
      </c>
      <c r="R607" s="14">
        <f t="shared" si="19"/>
        <v>5</v>
      </c>
      <c r="S607" s="15" t="str">
        <f xml:space="preserve">
IF($R607&gt;0,"Fill in all required fields",
IF($I607&lt;40,"CLO not suitable for this sheet. Please check BN&lt;40 sheet",
IF($I607&gt;100,"CLO not suitable for this sheet. Please check BN &gt;100 sheet",
IF(ISERROR(VLOOKUP(Q607,'admin BN40-100'!J$6:M$89,4,FALSE)),"",VLOOKUP(Q607,'admin BN40-100'!J$6:M$89,4,FALSE)))))</f>
        <v>Fill in all required fields</v>
      </c>
    </row>
    <row r="608" spans="2:19" ht="15">
      <c r="B608" s="10">
        <v>603</v>
      </c>
      <c r="C608" s="41"/>
      <c r="D608" s="42"/>
      <c r="E608" s="42"/>
      <c r="F608" s="42"/>
      <c r="G608" s="42"/>
      <c r="H608" s="42"/>
      <c r="I608" s="42"/>
      <c r="J608" s="42"/>
      <c r="K608" s="42"/>
      <c r="L608" s="42"/>
      <c r="M608" s="11" t="str">
        <f>(IF(F608&gt;'admin BN40-100'!$C$41,'admin BN40-100'!$B$41,(IF(F608&gt;'admin BN40-100'!$C$40,'admin BN40-100'!$B$40,(IF(F608&gt;'admin BN40-100'!$C$39,'admin BN40-100'!$B$39,(IF(F608&gt;'admin BN40-100'!$C$38,'admin BN40-100'!$B$38,(IF(F608&gt;'admin BN40-100'!$C$37,'admin BN40-100'!$B$37,(IF(F608&gt;'admin BN40-100'!$C$36,'admin BN40-100'!$B$36,(IF(F608&gt;'admin BN40-100'!$C$35,'admin BN40-100'!$B$35,(IF(F608&gt;'admin BN40-100'!$C$34,'admin BN40-100'!$B$34,(IF(F608&gt;'admin BN40-100'!$C$33,'admin BN40-100'!$B$33,(IF(F608&gt;'admin BN40-100'!$C$32,'admin BN40-100'!$B$32,(IF(F608&gt;'admin BN40-100'!$C$31,'admin BN40-100'!$B$31,(IF(F608&gt;'admin BN40-100'!$C$30,'admin BN40-100'!$B$30,(IF(F608&gt;'admin BN40-100'!$C$29,'admin BN40-100'!$B$29,IF(F608="","",'admin BN40-100'!$B$28)))))))))))))))))))))))))))</f>
        <v/>
      </c>
      <c r="N608" s="12" t="str">
        <f>IF(ISBLANK(K608),"",IF(K608&gt;'admin BN40-100'!$D$6,"Trouble",IF(K608&gt;'admin BN40-100'!$E$6,"Safe",IF(K608&gt;'admin BN40-100'!$F$6,"Alert",IF(K608&gt;='admin BN40-100'!$G$6,"Danger","")))))</f>
        <v/>
      </c>
      <c r="O608" s="13" t="str">
        <f>IF(ISBLANK(L608),"",IF(L608&gt;'admin BN40-100'!$G$7,"Danger",IF(L608&gt;'admin BN40-100'!$F$7,"Alert",IF(L608&gt;='admin BN40-100'!$E$7,"Safe",""))))</f>
        <v/>
      </c>
      <c r="P608" s="14" t="str">
        <f>(IF(G608&gt;'admin BN40-100'!$C$23,'admin BN40-100'!$B$23,(IF(G608&gt;'admin BN40-100'!$C$22,'admin BN40-100'!$B$22,(IF(G608&gt;'admin BN40-100'!$C$21,'admin BN40-100'!$B$21,(IF(G608&gt;'admin BN40-100'!$C$20,'admin BN40-100'!$B$20,IF(G608&gt;'admin BN40-100'!$C$19,'admin BN40-100'!$B$19,"")))))))))</f>
        <v/>
      </c>
      <c r="Q608" s="14" t="str">
        <f t="shared" si="18"/>
        <v/>
      </c>
      <c r="R608" s="14">
        <f t="shared" si="19"/>
        <v>5</v>
      </c>
      <c r="S608" s="15" t="str">
        <f xml:space="preserve">
IF($R608&gt;0,"Fill in all required fields",
IF($I608&lt;40,"CLO not suitable for this sheet. Please check BN&lt;40 sheet",
IF($I608&gt;100,"CLO not suitable for this sheet. Please check BN &gt;100 sheet",
IF(ISERROR(VLOOKUP(Q608,'admin BN40-100'!J$6:M$89,4,FALSE)),"",VLOOKUP(Q608,'admin BN40-100'!J$6:M$89,4,FALSE)))))</f>
        <v>Fill in all required fields</v>
      </c>
    </row>
    <row r="609" spans="2:19" ht="15">
      <c r="B609" s="10">
        <v>604</v>
      </c>
      <c r="C609" s="41"/>
      <c r="D609" s="42"/>
      <c r="E609" s="42"/>
      <c r="F609" s="42"/>
      <c r="G609" s="42"/>
      <c r="H609" s="42"/>
      <c r="I609" s="42"/>
      <c r="J609" s="42"/>
      <c r="K609" s="42"/>
      <c r="L609" s="42"/>
      <c r="M609" s="11" t="str">
        <f>(IF(F609&gt;'admin BN40-100'!$C$41,'admin BN40-100'!$B$41,(IF(F609&gt;'admin BN40-100'!$C$40,'admin BN40-100'!$B$40,(IF(F609&gt;'admin BN40-100'!$C$39,'admin BN40-100'!$B$39,(IF(F609&gt;'admin BN40-100'!$C$38,'admin BN40-100'!$B$38,(IF(F609&gt;'admin BN40-100'!$C$37,'admin BN40-100'!$B$37,(IF(F609&gt;'admin BN40-100'!$C$36,'admin BN40-100'!$B$36,(IF(F609&gt;'admin BN40-100'!$C$35,'admin BN40-100'!$B$35,(IF(F609&gt;'admin BN40-100'!$C$34,'admin BN40-100'!$B$34,(IF(F609&gt;'admin BN40-100'!$C$33,'admin BN40-100'!$B$33,(IF(F609&gt;'admin BN40-100'!$C$32,'admin BN40-100'!$B$32,(IF(F609&gt;'admin BN40-100'!$C$31,'admin BN40-100'!$B$31,(IF(F609&gt;'admin BN40-100'!$C$30,'admin BN40-100'!$B$30,(IF(F609&gt;'admin BN40-100'!$C$29,'admin BN40-100'!$B$29,IF(F609="","",'admin BN40-100'!$B$28)))))))))))))))))))))))))))</f>
        <v/>
      </c>
      <c r="N609" s="12" t="str">
        <f>IF(ISBLANK(K609),"",IF(K609&gt;'admin BN40-100'!$D$6,"Trouble",IF(K609&gt;'admin BN40-100'!$E$6,"Safe",IF(K609&gt;'admin BN40-100'!$F$6,"Alert",IF(K609&gt;='admin BN40-100'!$G$6,"Danger","")))))</f>
        <v/>
      </c>
      <c r="O609" s="13" t="str">
        <f>IF(ISBLANK(L609),"",IF(L609&gt;'admin BN40-100'!$G$7,"Danger",IF(L609&gt;'admin BN40-100'!$F$7,"Alert",IF(L609&gt;='admin BN40-100'!$E$7,"Safe",""))))</f>
        <v/>
      </c>
      <c r="P609" s="14" t="str">
        <f>(IF(G609&gt;'admin BN40-100'!$C$23,'admin BN40-100'!$B$23,(IF(G609&gt;'admin BN40-100'!$C$22,'admin BN40-100'!$B$22,(IF(G609&gt;'admin BN40-100'!$C$21,'admin BN40-100'!$B$21,(IF(G609&gt;'admin BN40-100'!$C$20,'admin BN40-100'!$B$20,IF(G609&gt;'admin BN40-100'!$C$19,'admin BN40-100'!$B$19,"")))))))))</f>
        <v/>
      </c>
      <c r="Q609" s="14" t="str">
        <f t="shared" si="18"/>
        <v/>
      </c>
      <c r="R609" s="14">
        <f t="shared" si="19"/>
        <v>5</v>
      </c>
      <c r="S609" s="15" t="str">
        <f xml:space="preserve">
IF($R609&gt;0,"Fill in all required fields",
IF($I609&lt;40,"CLO not suitable for this sheet. Please check BN&lt;40 sheet",
IF($I609&gt;100,"CLO not suitable for this sheet. Please check BN &gt;100 sheet",
IF(ISERROR(VLOOKUP(Q609,'admin BN40-100'!J$6:M$89,4,FALSE)),"",VLOOKUP(Q609,'admin BN40-100'!J$6:M$89,4,FALSE)))))</f>
        <v>Fill in all required fields</v>
      </c>
    </row>
    <row r="610" spans="2:19" ht="15">
      <c r="B610" s="10">
        <v>605</v>
      </c>
      <c r="C610" s="41"/>
      <c r="D610" s="42"/>
      <c r="E610" s="42"/>
      <c r="F610" s="42"/>
      <c r="G610" s="42"/>
      <c r="H610" s="42"/>
      <c r="I610" s="42"/>
      <c r="J610" s="42"/>
      <c r="K610" s="42"/>
      <c r="L610" s="42"/>
      <c r="M610" s="11" t="str">
        <f>(IF(F610&gt;'admin BN40-100'!$C$41,'admin BN40-100'!$B$41,(IF(F610&gt;'admin BN40-100'!$C$40,'admin BN40-100'!$B$40,(IF(F610&gt;'admin BN40-100'!$C$39,'admin BN40-100'!$B$39,(IF(F610&gt;'admin BN40-100'!$C$38,'admin BN40-100'!$B$38,(IF(F610&gt;'admin BN40-100'!$C$37,'admin BN40-100'!$B$37,(IF(F610&gt;'admin BN40-100'!$C$36,'admin BN40-100'!$B$36,(IF(F610&gt;'admin BN40-100'!$C$35,'admin BN40-100'!$B$35,(IF(F610&gt;'admin BN40-100'!$C$34,'admin BN40-100'!$B$34,(IF(F610&gt;'admin BN40-100'!$C$33,'admin BN40-100'!$B$33,(IF(F610&gt;'admin BN40-100'!$C$32,'admin BN40-100'!$B$32,(IF(F610&gt;'admin BN40-100'!$C$31,'admin BN40-100'!$B$31,(IF(F610&gt;'admin BN40-100'!$C$30,'admin BN40-100'!$B$30,(IF(F610&gt;'admin BN40-100'!$C$29,'admin BN40-100'!$B$29,IF(F610="","",'admin BN40-100'!$B$28)))))))))))))))))))))))))))</f>
        <v/>
      </c>
      <c r="N610" s="12" t="str">
        <f>IF(ISBLANK(K610),"",IF(K610&gt;'admin BN40-100'!$D$6,"Trouble",IF(K610&gt;'admin BN40-100'!$E$6,"Safe",IF(K610&gt;'admin BN40-100'!$F$6,"Alert",IF(K610&gt;='admin BN40-100'!$G$6,"Danger","")))))</f>
        <v/>
      </c>
      <c r="O610" s="13" t="str">
        <f>IF(ISBLANK(L610),"",IF(L610&gt;'admin BN40-100'!$G$7,"Danger",IF(L610&gt;'admin BN40-100'!$F$7,"Alert",IF(L610&gt;='admin BN40-100'!$E$7,"Safe",""))))</f>
        <v/>
      </c>
      <c r="P610" s="14" t="str">
        <f>(IF(G610&gt;'admin BN40-100'!$C$23,'admin BN40-100'!$B$23,(IF(G610&gt;'admin BN40-100'!$C$22,'admin BN40-100'!$B$22,(IF(G610&gt;'admin BN40-100'!$C$21,'admin BN40-100'!$B$21,(IF(G610&gt;'admin BN40-100'!$C$20,'admin BN40-100'!$B$20,IF(G610&gt;'admin BN40-100'!$C$19,'admin BN40-100'!$B$19,"")))))))))</f>
        <v/>
      </c>
      <c r="Q610" s="14" t="str">
        <f t="shared" si="18"/>
        <v/>
      </c>
      <c r="R610" s="14">
        <f t="shared" si="19"/>
        <v>5</v>
      </c>
      <c r="S610" s="15" t="str">
        <f xml:space="preserve">
IF($R610&gt;0,"Fill in all required fields",
IF($I610&lt;40,"CLO not suitable for this sheet. Please check BN&lt;40 sheet",
IF($I610&gt;100,"CLO not suitable for this sheet. Please check BN &gt;100 sheet",
IF(ISERROR(VLOOKUP(Q610,'admin BN40-100'!J$6:M$89,4,FALSE)),"",VLOOKUP(Q610,'admin BN40-100'!J$6:M$89,4,FALSE)))))</f>
        <v>Fill in all required fields</v>
      </c>
    </row>
    <row r="611" spans="2:19" ht="15">
      <c r="B611" s="10">
        <v>606</v>
      </c>
      <c r="C611" s="41"/>
      <c r="D611" s="42"/>
      <c r="E611" s="42"/>
      <c r="F611" s="42"/>
      <c r="G611" s="42"/>
      <c r="H611" s="42"/>
      <c r="I611" s="42"/>
      <c r="J611" s="42"/>
      <c r="K611" s="42"/>
      <c r="L611" s="42"/>
      <c r="M611" s="11" t="str">
        <f>(IF(F611&gt;'admin BN40-100'!$C$41,'admin BN40-100'!$B$41,(IF(F611&gt;'admin BN40-100'!$C$40,'admin BN40-100'!$B$40,(IF(F611&gt;'admin BN40-100'!$C$39,'admin BN40-100'!$B$39,(IF(F611&gt;'admin BN40-100'!$C$38,'admin BN40-100'!$B$38,(IF(F611&gt;'admin BN40-100'!$C$37,'admin BN40-100'!$B$37,(IF(F611&gt;'admin BN40-100'!$C$36,'admin BN40-100'!$B$36,(IF(F611&gt;'admin BN40-100'!$C$35,'admin BN40-100'!$B$35,(IF(F611&gt;'admin BN40-100'!$C$34,'admin BN40-100'!$B$34,(IF(F611&gt;'admin BN40-100'!$C$33,'admin BN40-100'!$B$33,(IF(F611&gt;'admin BN40-100'!$C$32,'admin BN40-100'!$B$32,(IF(F611&gt;'admin BN40-100'!$C$31,'admin BN40-100'!$B$31,(IF(F611&gt;'admin BN40-100'!$C$30,'admin BN40-100'!$B$30,(IF(F611&gt;'admin BN40-100'!$C$29,'admin BN40-100'!$B$29,IF(F611="","",'admin BN40-100'!$B$28)))))))))))))))))))))))))))</f>
        <v/>
      </c>
      <c r="N611" s="12" t="str">
        <f>IF(ISBLANK(K611),"",IF(K611&gt;'admin BN40-100'!$D$6,"Trouble",IF(K611&gt;'admin BN40-100'!$E$6,"Safe",IF(K611&gt;'admin BN40-100'!$F$6,"Alert",IF(K611&gt;='admin BN40-100'!$G$6,"Danger","")))))</f>
        <v/>
      </c>
      <c r="O611" s="13" t="str">
        <f>IF(ISBLANK(L611),"",IF(L611&gt;'admin BN40-100'!$G$7,"Danger",IF(L611&gt;'admin BN40-100'!$F$7,"Alert",IF(L611&gt;='admin BN40-100'!$E$7,"Safe",""))))</f>
        <v/>
      </c>
      <c r="P611" s="14" t="str">
        <f>(IF(G611&gt;'admin BN40-100'!$C$23,'admin BN40-100'!$B$23,(IF(G611&gt;'admin BN40-100'!$C$22,'admin BN40-100'!$B$22,(IF(G611&gt;'admin BN40-100'!$C$21,'admin BN40-100'!$B$21,(IF(G611&gt;'admin BN40-100'!$C$20,'admin BN40-100'!$B$20,IF(G611&gt;'admin BN40-100'!$C$19,'admin BN40-100'!$B$19,"")))))))))</f>
        <v/>
      </c>
      <c r="Q611" s="14" t="str">
        <f t="shared" si="18"/>
        <v/>
      </c>
      <c r="R611" s="14">
        <f t="shared" si="19"/>
        <v>5</v>
      </c>
      <c r="S611" s="15" t="str">
        <f xml:space="preserve">
IF($R611&gt;0,"Fill in all required fields",
IF($I611&lt;40,"CLO not suitable for this sheet. Please check BN&lt;40 sheet",
IF($I611&gt;100,"CLO not suitable for this sheet. Please check BN &gt;100 sheet",
IF(ISERROR(VLOOKUP(Q611,'admin BN40-100'!J$6:M$89,4,FALSE)),"",VLOOKUP(Q611,'admin BN40-100'!J$6:M$89,4,FALSE)))))</f>
        <v>Fill in all required fields</v>
      </c>
    </row>
    <row r="612" spans="2:19" ht="15">
      <c r="B612" s="10">
        <v>607</v>
      </c>
      <c r="C612" s="41"/>
      <c r="D612" s="42"/>
      <c r="E612" s="42"/>
      <c r="F612" s="42"/>
      <c r="G612" s="42"/>
      <c r="H612" s="42"/>
      <c r="I612" s="42"/>
      <c r="J612" s="42"/>
      <c r="K612" s="42"/>
      <c r="L612" s="42"/>
      <c r="M612" s="11" t="str">
        <f>(IF(F612&gt;'admin BN40-100'!$C$41,'admin BN40-100'!$B$41,(IF(F612&gt;'admin BN40-100'!$C$40,'admin BN40-100'!$B$40,(IF(F612&gt;'admin BN40-100'!$C$39,'admin BN40-100'!$B$39,(IF(F612&gt;'admin BN40-100'!$C$38,'admin BN40-100'!$B$38,(IF(F612&gt;'admin BN40-100'!$C$37,'admin BN40-100'!$B$37,(IF(F612&gt;'admin BN40-100'!$C$36,'admin BN40-100'!$B$36,(IF(F612&gt;'admin BN40-100'!$C$35,'admin BN40-100'!$B$35,(IF(F612&gt;'admin BN40-100'!$C$34,'admin BN40-100'!$B$34,(IF(F612&gt;'admin BN40-100'!$C$33,'admin BN40-100'!$B$33,(IF(F612&gt;'admin BN40-100'!$C$32,'admin BN40-100'!$B$32,(IF(F612&gt;'admin BN40-100'!$C$31,'admin BN40-100'!$B$31,(IF(F612&gt;'admin BN40-100'!$C$30,'admin BN40-100'!$B$30,(IF(F612&gt;'admin BN40-100'!$C$29,'admin BN40-100'!$B$29,IF(F612="","",'admin BN40-100'!$B$28)))))))))))))))))))))))))))</f>
        <v/>
      </c>
      <c r="N612" s="12" t="str">
        <f>IF(ISBLANK(K612),"",IF(K612&gt;'admin BN40-100'!$D$6,"Trouble",IF(K612&gt;'admin BN40-100'!$E$6,"Safe",IF(K612&gt;'admin BN40-100'!$F$6,"Alert",IF(K612&gt;='admin BN40-100'!$G$6,"Danger","")))))</f>
        <v/>
      </c>
      <c r="O612" s="13" t="str">
        <f>IF(ISBLANK(L612),"",IF(L612&gt;'admin BN40-100'!$G$7,"Danger",IF(L612&gt;'admin BN40-100'!$F$7,"Alert",IF(L612&gt;='admin BN40-100'!$E$7,"Safe",""))))</f>
        <v/>
      </c>
      <c r="P612" s="14" t="str">
        <f>(IF(G612&gt;'admin BN40-100'!$C$23,'admin BN40-100'!$B$23,(IF(G612&gt;'admin BN40-100'!$C$22,'admin BN40-100'!$B$22,(IF(G612&gt;'admin BN40-100'!$C$21,'admin BN40-100'!$B$21,(IF(G612&gt;'admin BN40-100'!$C$20,'admin BN40-100'!$B$20,IF(G612&gt;'admin BN40-100'!$C$19,'admin BN40-100'!$B$19,"")))))))))</f>
        <v/>
      </c>
      <c r="Q612" s="14" t="str">
        <f t="shared" si="18"/>
        <v/>
      </c>
      <c r="R612" s="14">
        <f t="shared" si="19"/>
        <v>5</v>
      </c>
      <c r="S612" s="15" t="str">
        <f xml:space="preserve">
IF($R612&gt;0,"Fill in all required fields",
IF($I612&lt;40,"CLO not suitable for this sheet. Please check BN&lt;40 sheet",
IF($I612&gt;100,"CLO not suitable for this sheet. Please check BN &gt;100 sheet",
IF(ISERROR(VLOOKUP(Q612,'admin BN40-100'!J$6:M$89,4,FALSE)),"",VLOOKUP(Q612,'admin BN40-100'!J$6:M$89,4,FALSE)))))</f>
        <v>Fill in all required fields</v>
      </c>
    </row>
    <row r="613" spans="2:19" ht="15">
      <c r="B613" s="10">
        <v>608</v>
      </c>
      <c r="C613" s="41"/>
      <c r="D613" s="42"/>
      <c r="E613" s="42"/>
      <c r="F613" s="42"/>
      <c r="G613" s="42"/>
      <c r="H613" s="42"/>
      <c r="I613" s="42"/>
      <c r="J613" s="42"/>
      <c r="K613" s="42"/>
      <c r="L613" s="42"/>
      <c r="M613" s="11" t="str">
        <f>(IF(F613&gt;'admin BN40-100'!$C$41,'admin BN40-100'!$B$41,(IF(F613&gt;'admin BN40-100'!$C$40,'admin BN40-100'!$B$40,(IF(F613&gt;'admin BN40-100'!$C$39,'admin BN40-100'!$B$39,(IF(F613&gt;'admin BN40-100'!$C$38,'admin BN40-100'!$B$38,(IF(F613&gt;'admin BN40-100'!$C$37,'admin BN40-100'!$B$37,(IF(F613&gt;'admin BN40-100'!$C$36,'admin BN40-100'!$B$36,(IF(F613&gt;'admin BN40-100'!$C$35,'admin BN40-100'!$B$35,(IF(F613&gt;'admin BN40-100'!$C$34,'admin BN40-100'!$B$34,(IF(F613&gt;'admin BN40-100'!$C$33,'admin BN40-100'!$B$33,(IF(F613&gt;'admin BN40-100'!$C$32,'admin BN40-100'!$B$32,(IF(F613&gt;'admin BN40-100'!$C$31,'admin BN40-100'!$B$31,(IF(F613&gt;'admin BN40-100'!$C$30,'admin BN40-100'!$B$30,(IF(F613&gt;'admin BN40-100'!$C$29,'admin BN40-100'!$B$29,IF(F613="","",'admin BN40-100'!$B$28)))))))))))))))))))))))))))</f>
        <v/>
      </c>
      <c r="N613" s="12" t="str">
        <f>IF(ISBLANK(K613),"",IF(K613&gt;'admin BN40-100'!$D$6,"Trouble",IF(K613&gt;'admin BN40-100'!$E$6,"Safe",IF(K613&gt;'admin BN40-100'!$F$6,"Alert",IF(K613&gt;='admin BN40-100'!$G$6,"Danger","")))))</f>
        <v/>
      </c>
      <c r="O613" s="13" t="str">
        <f>IF(ISBLANK(L613),"",IF(L613&gt;'admin BN40-100'!$G$7,"Danger",IF(L613&gt;'admin BN40-100'!$F$7,"Alert",IF(L613&gt;='admin BN40-100'!$E$7,"Safe",""))))</f>
        <v/>
      </c>
      <c r="P613" s="14" t="str">
        <f>(IF(G613&gt;'admin BN40-100'!$C$23,'admin BN40-100'!$B$23,(IF(G613&gt;'admin BN40-100'!$C$22,'admin BN40-100'!$B$22,(IF(G613&gt;'admin BN40-100'!$C$21,'admin BN40-100'!$B$21,(IF(G613&gt;'admin BN40-100'!$C$20,'admin BN40-100'!$B$20,IF(G613&gt;'admin BN40-100'!$C$19,'admin BN40-100'!$B$19,"")))))))))</f>
        <v/>
      </c>
      <c r="Q613" s="14" t="str">
        <f t="shared" si="18"/>
        <v/>
      </c>
      <c r="R613" s="14">
        <f t="shared" si="19"/>
        <v>5</v>
      </c>
      <c r="S613" s="15" t="str">
        <f xml:space="preserve">
IF($R613&gt;0,"Fill in all required fields",
IF($I613&lt;40,"CLO not suitable for this sheet. Please check BN&lt;40 sheet",
IF($I613&gt;100,"CLO not suitable for this sheet. Please check BN &gt;100 sheet",
IF(ISERROR(VLOOKUP(Q613,'admin BN40-100'!J$6:M$89,4,FALSE)),"",VLOOKUP(Q613,'admin BN40-100'!J$6:M$89,4,FALSE)))))</f>
        <v>Fill in all required fields</v>
      </c>
    </row>
    <row r="614" spans="2:19" ht="15">
      <c r="B614" s="10">
        <v>609</v>
      </c>
      <c r="C614" s="41"/>
      <c r="D614" s="42"/>
      <c r="E614" s="42"/>
      <c r="F614" s="42"/>
      <c r="G614" s="42"/>
      <c r="H614" s="42"/>
      <c r="I614" s="42"/>
      <c r="J614" s="42"/>
      <c r="K614" s="42"/>
      <c r="L614" s="42"/>
      <c r="M614" s="11" t="str">
        <f>(IF(F614&gt;'admin BN40-100'!$C$41,'admin BN40-100'!$B$41,(IF(F614&gt;'admin BN40-100'!$C$40,'admin BN40-100'!$B$40,(IF(F614&gt;'admin BN40-100'!$C$39,'admin BN40-100'!$B$39,(IF(F614&gt;'admin BN40-100'!$C$38,'admin BN40-100'!$B$38,(IF(F614&gt;'admin BN40-100'!$C$37,'admin BN40-100'!$B$37,(IF(F614&gt;'admin BN40-100'!$C$36,'admin BN40-100'!$B$36,(IF(F614&gt;'admin BN40-100'!$C$35,'admin BN40-100'!$B$35,(IF(F614&gt;'admin BN40-100'!$C$34,'admin BN40-100'!$B$34,(IF(F614&gt;'admin BN40-100'!$C$33,'admin BN40-100'!$B$33,(IF(F614&gt;'admin BN40-100'!$C$32,'admin BN40-100'!$B$32,(IF(F614&gt;'admin BN40-100'!$C$31,'admin BN40-100'!$B$31,(IF(F614&gt;'admin BN40-100'!$C$30,'admin BN40-100'!$B$30,(IF(F614&gt;'admin BN40-100'!$C$29,'admin BN40-100'!$B$29,IF(F614="","",'admin BN40-100'!$B$28)))))))))))))))))))))))))))</f>
        <v/>
      </c>
      <c r="N614" s="12" t="str">
        <f>IF(ISBLANK(K614),"",IF(K614&gt;'admin BN40-100'!$D$6,"Trouble",IF(K614&gt;'admin BN40-100'!$E$6,"Safe",IF(K614&gt;'admin BN40-100'!$F$6,"Alert",IF(K614&gt;='admin BN40-100'!$G$6,"Danger","")))))</f>
        <v/>
      </c>
      <c r="O614" s="13" t="str">
        <f>IF(ISBLANK(L614),"",IF(L614&gt;'admin BN40-100'!$G$7,"Danger",IF(L614&gt;'admin BN40-100'!$F$7,"Alert",IF(L614&gt;='admin BN40-100'!$E$7,"Safe",""))))</f>
        <v/>
      </c>
      <c r="P614" s="14" t="str">
        <f>(IF(G614&gt;'admin BN40-100'!$C$23,'admin BN40-100'!$B$23,(IF(G614&gt;'admin BN40-100'!$C$22,'admin BN40-100'!$B$22,(IF(G614&gt;'admin BN40-100'!$C$21,'admin BN40-100'!$B$21,(IF(G614&gt;'admin BN40-100'!$C$20,'admin BN40-100'!$B$20,IF(G614&gt;'admin BN40-100'!$C$19,'admin BN40-100'!$B$19,"")))))))))</f>
        <v/>
      </c>
      <c r="Q614" s="14" t="str">
        <f t="shared" si="18"/>
        <v/>
      </c>
      <c r="R614" s="14">
        <f t="shared" si="19"/>
        <v>5</v>
      </c>
      <c r="S614" s="15" t="str">
        <f xml:space="preserve">
IF($R614&gt;0,"Fill in all required fields",
IF($I614&lt;40,"CLO not suitable for this sheet. Please check BN&lt;40 sheet",
IF($I614&gt;100,"CLO not suitable for this sheet. Please check BN &gt;100 sheet",
IF(ISERROR(VLOOKUP(Q614,'admin BN40-100'!J$6:M$89,4,FALSE)),"",VLOOKUP(Q614,'admin BN40-100'!J$6:M$89,4,FALSE)))))</f>
        <v>Fill in all required fields</v>
      </c>
    </row>
    <row r="615" spans="2:19" ht="15">
      <c r="B615" s="10">
        <v>610</v>
      </c>
      <c r="C615" s="41"/>
      <c r="D615" s="42"/>
      <c r="E615" s="42"/>
      <c r="F615" s="42"/>
      <c r="G615" s="42"/>
      <c r="H615" s="42"/>
      <c r="I615" s="42"/>
      <c r="J615" s="42"/>
      <c r="K615" s="42"/>
      <c r="L615" s="42"/>
      <c r="M615" s="11" t="str">
        <f>(IF(F615&gt;'admin BN40-100'!$C$41,'admin BN40-100'!$B$41,(IF(F615&gt;'admin BN40-100'!$C$40,'admin BN40-100'!$B$40,(IF(F615&gt;'admin BN40-100'!$C$39,'admin BN40-100'!$B$39,(IF(F615&gt;'admin BN40-100'!$C$38,'admin BN40-100'!$B$38,(IF(F615&gt;'admin BN40-100'!$C$37,'admin BN40-100'!$B$37,(IF(F615&gt;'admin BN40-100'!$C$36,'admin BN40-100'!$B$36,(IF(F615&gt;'admin BN40-100'!$C$35,'admin BN40-100'!$B$35,(IF(F615&gt;'admin BN40-100'!$C$34,'admin BN40-100'!$B$34,(IF(F615&gt;'admin BN40-100'!$C$33,'admin BN40-100'!$B$33,(IF(F615&gt;'admin BN40-100'!$C$32,'admin BN40-100'!$B$32,(IF(F615&gt;'admin BN40-100'!$C$31,'admin BN40-100'!$B$31,(IF(F615&gt;'admin BN40-100'!$C$30,'admin BN40-100'!$B$30,(IF(F615&gt;'admin BN40-100'!$C$29,'admin BN40-100'!$B$29,IF(F615="","",'admin BN40-100'!$B$28)))))))))))))))))))))))))))</f>
        <v/>
      </c>
      <c r="N615" s="12" t="str">
        <f>IF(ISBLANK(K615),"",IF(K615&gt;'admin BN40-100'!$D$6,"Trouble",IF(K615&gt;'admin BN40-100'!$E$6,"Safe",IF(K615&gt;'admin BN40-100'!$F$6,"Alert",IF(K615&gt;='admin BN40-100'!$G$6,"Danger","")))))</f>
        <v/>
      </c>
      <c r="O615" s="13" t="str">
        <f>IF(ISBLANK(L615),"",IF(L615&gt;'admin BN40-100'!$G$7,"Danger",IF(L615&gt;'admin BN40-100'!$F$7,"Alert",IF(L615&gt;='admin BN40-100'!$E$7,"Safe",""))))</f>
        <v/>
      </c>
      <c r="P615" s="14" t="str">
        <f>(IF(G615&gt;'admin BN40-100'!$C$23,'admin BN40-100'!$B$23,(IF(G615&gt;'admin BN40-100'!$C$22,'admin BN40-100'!$B$22,(IF(G615&gt;'admin BN40-100'!$C$21,'admin BN40-100'!$B$21,(IF(G615&gt;'admin BN40-100'!$C$20,'admin BN40-100'!$B$20,IF(G615&gt;'admin BN40-100'!$C$19,'admin BN40-100'!$B$19,"")))))))))</f>
        <v/>
      </c>
      <c r="Q615" s="14" t="str">
        <f t="shared" si="18"/>
        <v/>
      </c>
      <c r="R615" s="14">
        <f t="shared" si="19"/>
        <v>5</v>
      </c>
      <c r="S615" s="15" t="str">
        <f xml:space="preserve">
IF($R615&gt;0,"Fill in all required fields",
IF($I615&lt;40,"CLO not suitable for this sheet. Please check BN&lt;40 sheet",
IF($I615&gt;100,"CLO not suitable for this sheet. Please check BN &gt;100 sheet",
IF(ISERROR(VLOOKUP(Q615,'admin BN40-100'!J$6:M$89,4,FALSE)),"",VLOOKUP(Q615,'admin BN40-100'!J$6:M$89,4,FALSE)))))</f>
        <v>Fill in all required fields</v>
      </c>
    </row>
    <row r="616" spans="2:19" ht="15">
      <c r="B616" s="10">
        <v>611</v>
      </c>
      <c r="C616" s="41"/>
      <c r="D616" s="42"/>
      <c r="E616" s="42"/>
      <c r="F616" s="42"/>
      <c r="G616" s="42"/>
      <c r="H616" s="42"/>
      <c r="I616" s="42"/>
      <c r="J616" s="42"/>
      <c r="K616" s="42"/>
      <c r="L616" s="42"/>
      <c r="M616" s="11" t="str">
        <f>(IF(F616&gt;'admin BN40-100'!$C$41,'admin BN40-100'!$B$41,(IF(F616&gt;'admin BN40-100'!$C$40,'admin BN40-100'!$B$40,(IF(F616&gt;'admin BN40-100'!$C$39,'admin BN40-100'!$B$39,(IF(F616&gt;'admin BN40-100'!$C$38,'admin BN40-100'!$B$38,(IF(F616&gt;'admin BN40-100'!$C$37,'admin BN40-100'!$B$37,(IF(F616&gt;'admin BN40-100'!$C$36,'admin BN40-100'!$B$36,(IF(F616&gt;'admin BN40-100'!$C$35,'admin BN40-100'!$B$35,(IF(F616&gt;'admin BN40-100'!$C$34,'admin BN40-100'!$B$34,(IF(F616&gt;'admin BN40-100'!$C$33,'admin BN40-100'!$B$33,(IF(F616&gt;'admin BN40-100'!$C$32,'admin BN40-100'!$B$32,(IF(F616&gt;'admin BN40-100'!$C$31,'admin BN40-100'!$B$31,(IF(F616&gt;'admin BN40-100'!$C$30,'admin BN40-100'!$B$30,(IF(F616&gt;'admin BN40-100'!$C$29,'admin BN40-100'!$B$29,IF(F616="","",'admin BN40-100'!$B$28)))))))))))))))))))))))))))</f>
        <v/>
      </c>
      <c r="N616" s="12" t="str">
        <f>IF(ISBLANK(K616),"",IF(K616&gt;'admin BN40-100'!$D$6,"Trouble",IF(K616&gt;'admin BN40-100'!$E$6,"Safe",IF(K616&gt;'admin BN40-100'!$F$6,"Alert",IF(K616&gt;='admin BN40-100'!$G$6,"Danger","")))))</f>
        <v/>
      </c>
      <c r="O616" s="13" t="str">
        <f>IF(ISBLANK(L616),"",IF(L616&gt;'admin BN40-100'!$G$7,"Danger",IF(L616&gt;'admin BN40-100'!$F$7,"Alert",IF(L616&gt;='admin BN40-100'!$E$7,"Safe",""))))</f>
        <v/>
      </c>
      <c r="P616" s="14" t="str">
        <f>(IF(G616&gt;'admin BN40-100'!$C$23,'admin BN40-100'!$B$23,(IF(G616&gt;'admin BN40-100'!$C$22,'admin BN40-100'!$B$22,(IF(G616&gt;'admin BN40-100'!$C$21,'admin BN40-100'!$B$21,(IF(G616&gt;'admin BN40-100'!$C$20,'admin BN40-100'!$B$20,IF(G616&gt;'admin BN40-100'!$C$19,'admin BN40-100'!$B$19,"")))))))))</f>
        <v/>
      </c>
      <c r="Q616" s="14" t="str">
        <f t="shared" si="18"/>
        <v/>
      </c>
      <c r="R616" s="14">
        <f t="shared" si="19"/>
        <v>5</v>
      </c>
      <c r="S616" s="15" t="str">
        <f xml:space="preserve">
IF($R616&gt;0,"Fill in all required fields",
IF($I616&lt;40,"CLO not suitable for this sheet. Please check BN&lt;40 sheet",
IF($I616&gt;100,"CLO not suitable for this sheet. Please check BN &gt;100 sheet",
IF(ISERROR(VLOOKUP(Q616,'admin BN40-100'!J$6:M$89,4,FALSE)),"",VLOOKUP(Q616,'admin BN40-100'!J$6:M$89,4,FALSE)))))</f>
        <v>Fill in all required fields</v>
      </c>
    </row>
    <row r="617" spans="2:19" ht="15">
      <c r="B617" s="10">
        <v>612</v>
      </c>
      <c r="C617" s="41"/>
      <c r="D617" s="42"/>
      <c r="E617" s="42"/>
      <c r="F617" s="42"/>
      <c r="G617" s="42"/>
      <c r="H617" s="42"/>
      <c r="I617" s="42"/>
      <c r="J617" s="42"/>
      <c r="K617" s="42"/>
      <c r="L617" s="42"/>
      <c r="M617" s="11" t="str">
        <f>(IF(F617&gt;'admin BN40-100'!$C$41,'admin BN40-100'!$B$41,(IF(F617&gt;'admin BN40-100'!$C$40,'admin BN40-100'!$B$40,(IF(F617&gt;'admin BN40-100'!$C$39,'admin BN40-100'!$B$39,(IF(F617&gt;'admin BN40-100'!$C$38,'admin BN40-100'!$B$38,(IF(F617&gt;'admin BN40-100'!$C$37,'admin BN40-100'!$B$37,(IF(F617&gt;'admin BN40-100'!$C$36,'admin BN40-100'!$B$36,(IF(F617&gt;'admin BN40-100'!$C$35,'admin BN40-100'!$B$35,(IF(F617&gt;'admin BN40-100'!$C$34,'admin BN40-100'!$B$34,(IF(F617&gt;'admin BN40-100'!$C$33,'admin BN40-100'!$B$33,(IF(F617&gt;'admin BN40-100'!$C$32,'admin BN40-100'!$B$32,(IF(F617&gt;'admin BN40-100'!$C$31,'admin BN40-100'!$B$31,(IF(F617&gt;'admin BN40-100'!$C$30,'admin BN40-100'!$B$30,(IF(F617&gt;'admin BN40-100'!$C$29,'admin BN40-100'!$B$29,IF(F617="","",'admin BN40-100'!$B$28)))))))))))))))))))))))))))</f>
        <v/>
      </c>
      <c r="N617" s="12" t="str">
        <f>IF(ISBLANK(K617),"",IF(K617&gt;'admin BN40-100'!$D$6,"Trouble",IF(K617&gt;'admin BN40-100'!$E$6,"Safe",IF(K617&gt;'admin BN40-100'!$F$6,"Alert",IF(K617&gt;='admin BN40-100'!$G$6,"Danger","")))))</f>
        <v/>
      </c>
      <c r="O617" s="13" t="str">
        <f>IF(ISBLANK(L617),"",IF(L617&gt;'admin BN40-100'!$G$7,"Danger",IF(L617&gt;'admin BN40-100'!$F$7,"Alert",IF(L617&gt;='admin BN40-100'!$E$7,"Safe",""))))</f>
        <v/>
      </c>
      <c r="P617" s="14" t="str">
        <f>(IF(G617&gt;'admin BN40-100'!$C$23,'admin BN40-100'!$B$23,(IF(G617&gt;'admin BN40-100'!$C$22,'admin BN40-100'!$B$22,(IF(G617&gt;'admin BN40-100'!$C$21,'admin BN40-100'!$B$21,(IF(G617&gt;'admin BN40-100'!$C$20,'admin BN40-100'!$B$20,IF(G617&gt;'admin BN40-100'!$C$19,'admin BN40-100'!$B$19,"")))))))))</f>
        <v/>
      </c>
      <c r="Q617" s="14" t="str">
        <f t="shared" si="18"/>
        <v/>
      </c>
      <c r="R617" s="14">
        <f t="shared" si="19"/>
        <v>5</v>
      </c>
      <c r="S617" s="15" t="str">
        <f xml:space="preserve">
IF($R617&gt;0,"Fill in all required fields",
IF($I617&lt;40,"CLO not suitable for this sheet. Please check BN&lt;40 sheet",
IF($I617&gt;100,"CLO not suitable for this sheet. Please check BN &gt;100 sheet",
IF(ISERROR(VLOOKUP(Q617,'admin BN40-100'!J$6:M$89,4,FALSE)),"",VLOOKUP(Q617,'admin BN40-100'!J$6:M$89,4,FALSE)))))</f>
        <v>Fill in all required fields</v>
      </c>
    </row>
    <row r="618" spans="2:19" ht="15">
      <c r="B618" s="10">
        <v>613</v>
      </c>
      <c r="C618" s="41"/>
      <c r="D618" s="42"/>
      <c r="E618" s="42"/>
      <c r="F618" s="42"/>
      <c r="G618" s="42"/>
      <c r="H618" s="42"/>
      <c r="I618" s="42"/>
      <c r="J618" s="42"/>
      <c r="K618" s="42"/>
      <c r="L618" s="42"/>
      <c r="M618" s="11" t="str">
        <f>(IF(F618&gt;'admin BN40-100'!$C$41,'admin BN40-100'!$B$41,(IF(F618&gt;'admin BN40-100'!$C$40,'admin BN40-100'!$B$40,(IF(F618&gt;'admin BN40-100'!$C$39,'admin BN40-100'!$B$39,(IF(F618&gt;'admin BN40-100'!$C$38,'admin BN40-100'!$B$38,(IF(F618&gt;'admin BN40-100'!$C$37,'admin BN40-100'!$B$37,(IF(F618&gt;'admin BN40-100'!$C$36,'admin BN40-100'!$B$36,(IF(F618&gt;'admin BN40-100'!$C$35,'admin BN40-100'!$B$35,(IF(F618&gt;'admin BN40-100'!$C$34,'admin BN40-100'!$B$34,(IF(F618&gt;'admin BN40-100'!$C$33,'admin BN40-100'!$B$33,(IF(F618&gt;'admin BN40-100'!$C$32,'admin BN40-100'!$B$32,(IF(F618&gt;'admin BN40-100'!$C$31,'admin BN40-100'!$B$31,(IF(F618&gt;'admin BN40-100'!$C$30,'admin BN40-100'!$B$30,(IF(F618&gt;'admin BN40-100'!$C$29,'admin BN40-100'!$B$29,IF(F618="","",'admin BN40-100'!$B$28)))))))))))))))))))))))))))</f>
        <v/>
      </c>
      <c r="N618" s="12" t="str">
        <f>IF(ISBLANK(K618),"",IF(K618&gt;'admin BN40-100'!$D$6,"Trouble",IF(K618&gt;'admin BN40-100'!$E$6,"Safe",IF(K618&gt;'admin BN40-100'!$F$6,"Alert",IF(K618&gt;='admin BN40-100'!$G$6,"Danger","")))))</f>
        <v/>
      </c>
      <c r="O618" s="13" t="str">
        <f>IF(ISBLANK(L618),"",IF(L618&gt;'admin BN40-100'!$G$7,"Danger",IF(L618&gt;'admin BN40-100'!$F$7,"Alert",IF(L618&gt;='admin BN40-100'!$E$7,"Safe",""))))</f>
        <v/>
      </c>
      <c r="P618" s="14" t="str">
        <f>(IF(G618&gt;'admin BN40-100'!$C$23,'admin BN40-100'!$B$23,(IF(G618&gt;'admin BN40-100'!$C$22,'admin BN40-100'!$B$22,(IF(G618&gt;'admin BN40-100'!$C$21,'admin BN40-100'!$B$21,(IF(G618&gt;'admin BN40-100'!$C$20,'admin BN40-100'!$B$20,IF(G618&gt;'admin BN40-100'!$C$19,'admin BN40-100'!$B$19,"")))))))))</f>
        <v/>
      </c>
      <c r="Q618" s="14" t="str">
        <f t="shared" si="18"/>
        <v/>
      </c>
      <c r="R618" s="14">
        <f t="shared" si="19"/>
        <v>5</v>
      </c>
      <c r="S618" s="15" t="str">
        <f xml:space="preserve">
IF($R618&gt;0,"Fill in all required fields",
IF($I618&lt;40,"CLO not suitable for this sheet. Please check BN&lt;40 sheet",
IF($I618&gt;100,"CLO not suitable for this sheet. Please check BN &gt;100 sheet",
IF(ISERROR(VLOOKUP(Q618,'admin BN40-100'!J$6:M$89,4,FALSE)),"",VLOOKUP(Q618,'admin BN40-100'!J$6:M$89,4,FALSE)))))</f>
        <v>Fill in all required fields</v>
      </c>
    </row>
    <row r="619" spans="2:19" ht="15">
      <c r="B619" s="10">
        <v>614</v>
      </c>
      <c r="C619" s="41"/>
      <c r="D619" s="42"/>
      <c r="E619" s="42"/>
      <c r="F619" s="42"/>
      <c r="G619" s="42"/>
      <c r="H619" s="42"/>
      <c r="I619" s="42"/>
      <c r="J619" s="42"/>
      <c r="K619" s="42"/>
      <c r="L619" s="42"/>
      <c r="M619" s="11" t="str">
        <f>(IF(F619&gt;'admin BN40-100'!$C$41,'admin BN40-100'!$B$41,(IF(F619&gt;'admin BN40-100'!$C$40,'admin BN40-100'!$B$40,(IF(F619&gt;'admin BN40-100'!$C$39,'admin BN40-100'!$B$39,(IF(F619&gt;'admin BN40-100'!$C$38,'admin BN40-100'!$B$38,(IF(F619&gt;'admin BN40-100'!$C$37,'admin BN40-100'!$B$37,(IF(F619&gt;'admin BN40-100'!$C$36,'admin BN40-100'!$B$36,(IF(F619&gt;'admin BN40-100'!$C$35,'admin BN40-100'!$B$35,(IF(F619&gt;'admin BN40-100'!$C$34,'admin BN40-100'!$B$34,(IF(F619&gt;'admin BN40-100'!$C$33,'admin BN40-100'!$B$33,(IF(F619&gt;'admin BN40-100'!$C$32,'admin BN40-100'!$B$32,(IF(F619&gt;'admin BN40-100'!$C$31,'admin BN40-100'!$B$31,(IF(F619&gt;'admin BN40-100'!$C$30,'admin BN40-100'!$B$30,(IF(F619&gt;'admin BN40-100'!$C$29,'admin BN40-100'!$B$29,IF(F619="","",'admin BN40-100'!$B$28)))))))))))))))))))))))))))</f>
        <v/>
      </c>
      <c r="N619" s="12" t="str">
        <f>IF(ISBLANK(K619),"",IF(K619&gt;'admin BN40-100'!$D$6,"Trouble",IF(K619&gt;'admin BN40-100'!$E$6,"Safe",IF(K619&gt;'admin BN40-100'!$F$6,"Alert",IF(K619&gt;='admin BN40-100'!$G$6,"Danger","")))))</f>
        <v/>
      </c>
      <c r="O619" s="13" t="str">
        <f>IF(ISBLANK(L619),"",IF(L619&gt;'admin BN40-100'!$G$7,"Danger",IF(L619&gt;'admin BN40-100'!$F$7,"Alert",IF(L619&gt;='admin BN40-100'!$E$7,"Safe",""))))</f>
        <v/>
      </c>
      <c r="P619" s="14" t="str">
        <f>(IF(G619&gt;'admin BN40-100'!$C$23,'admin BN40-100'!$B$23,(IF(G619&gt;'admin BN40-100'!$C$22,'admin BN40-100'!$B$22,(IF(G619&gt;'admin BN40-100'!$C$21,'admin BN40-100'!$B$21,(IF(G619&gt;'admin BN40-100'!$C$20,'admin BN40-100'!$B$20,IF(G619&gt;'admin BN40-100'!$C$19,'admin BN40-100'!$B$19,"")))))))))</f>
        <v/>
      </c>
      <c r="Q619" s="14" t="str">
        <f t="shared" si="18"/>
        <v/>
      </c>
      <c r="R619" s="14">
        <f t="shared" si="19"/>
        <v>5</v>
      </c>
      <c r="S619" s="15" t="str">
        <f xml:space="preserve">
IF($R619&gt;0,"Fill in all required fields",
IF($I619&lt;40,"CLO not suitable for this sheet. Please check BN&lt;40 sheet",
IF($I619&gt;100,"CLO not suitable for this sheet. Please check BN &gt;100 sheet",
IF(ISERROR(VLOOKUP(Q619,'admin BN40-100'!J$6:M$89,4,FALSE)),"",VLOOKUP(Q619,'admin BN40-100'!J$6:M$89,4,FALSE)))))</f>
        <v>Fill in all required fields</v>
      </c>
    </row>
    <row r="620" spans="2:19" ht="15">
      <c r="B620" s="10">
        <v>615</v>
      </c>
      <c r="C620" s="41"/>
      <c r="D620" s="42"/>
      <c r="E620" s="42"/>
      <c r="F620" s="42"/>
      <c r="G620" s="42"/>
      <c r="H620" s="42"/>
      <c r="I620" s="42"/>
      <c r="J620" s="42"/>
      <c r="K620" s="42"/>
      <c r="L620" s="42"/>
      <c r="M620" s="11" t="str">
        <f>(IF(F620&gt;'admin BN40-100'!$C$41,'admin BN40-100'!$B$41,(IF(F620&gt;'admin BN40-100'!$C$40,'admin BN40-100'!$B$40,(IF(F620&gt;'admin BN40-100'!$C$39,'admin BN40-100'!$B$39,(IF(F620&gt;'admin BN40-100'!$C$38,'admin BN40-100'!$B$38,(IF(F620&gt;'admin BN40-100'!$C$37,'admin BN40-100'!$B$37,(IF(F620&gt;'admin BN40-100'!$C$36,'admin BN40-100'!$B$36,(IF(F620&gt;'admin BN40-100'!$C$35,'admin BN40-100'!$B$35,(IF(F620&gt;'admin BN40-100'!$C$34,'admin BN40-100'!$B$34,(IF(F620&gt;'admin BN40-100'!$C$33,'admin BN40-100'!$B$33,(IF(F620&gt;'admin BN40-100'!$C$32,'admin BN40-100'!$B$32,(IF(F620&gt;'admin BN40-100'!$C$31,'admin BN40-100'!$B$31,(IF(F620&gt;'admin BN40-100'!$C$30,'admin BN40-100'!$B$30,(IF(F620&gt;'admin BN40-100'!$C$29,'admin BN40-100'!$B$29,IF(F620="","",'admin BN40-100'!$B$28)))))))))))))))))))))))))))</f>
        <v/>
      </c>
      <c r="N620" s="12" t="str">
        <f>IF(ISBLANK(K620),"",IF(K620&gt;'admin BN40-100'!$D$6,"Trouble",IF(K620&gt;'admin BN40-100'!$E$6,"Safe",IF(K620&gt;'admin BN40-100'!$F$6,"Alert",IF(K620&gt;='admin BN40-100'!$G$6,"Danger","")))))</f>
        <v/>
      </c>
      <c r="O620" s="13" t="str">
        <f>IF(ISBLANK(L620),"",IF(L620&gt;'admin BN40-100'!$G$7,"Danger",IF(L620&gt;'admin BN40-100'!$F$7,"Alert",IF(L620&gt;='admin BN40-100'!$E$7,"Safe",""))))</f>
        <v/>
      </c>
      <c r="P620" s="14" t="str">
        <f>(IF(G620&gt;'admin BN40-100'!$C$23,'admin BN40-100'!$B$23,(IF(G620&gt;'admin BN40-100'!$C$22,'admin BN40-100'!$B$22,(IF(G620&gt;'admin BN40-100'!$C$21,'admin BN40-100'!$B$21,(IF(G620&gt;'admin BN40-100'!$C$20,'admin BN40-100'!$B$20,IF(G620&gt;'admin BN40-100'!$C$19,'admin BN40-100'!$B$19,"")))))))))</f>
        <v/>
      </c>
      <c r="Q620" s="14" t="str">
        <f t="shared" si="18"/>
        <v/>
      </c>
      <c r="R620" s="14">
        <f t="shared" si="19"/>
        <v>5</v>
      </c>
      <c r="S620" s="15" t="str">
        <f xml:space="preserve">
IF($R620&gt;0,"Fill in all required fields",
IF($I620&lt;40,"CLO not suitable for this sheet. Please check BN&lt;40 sheet",
IF($I620&gt;100,"CLO not suitable for this sheet. Please check BN &gt;100 sheet",
IF(ISERROR(VLOOKUP(Q620,'admin BN40-100'!J$6:M$89,4,FALSE)),"",VLOOKUP(Q620,'admin BN40-100'!J$6:M$89,4,FALSE)))))</f>
        <v>Fill in all required fields</v>
      </c>
    </row>
    <row r="621" spans="2:19" ht="15">
      <c r="B621" s="10">
        <v>616</v>
      </c>
      <c r="C621" s="41"/>
      <c r="D621" s="42"/>
      <c r="E621" s="42"/>
      <c r="F621" s="42"/>
      <c r="G621" s="42"/>
      <c r="H621" s="42"/>
      <c r="I621" s="42"/>
      <c r="J621" s="42"/>
      <c r="K621" s="42"/>
      <c r="L621" s="42"/>
      <c r="M621" s="11" t="str">
        <f>(IF(F621&gt;'admin BN40-100'!$C$41,'admin BN40-100'!$B$41,(IF(F621&gt;'admin BN40-100'!$C$40,'admin BN40-100'!$B$40,(IF(F621&gt;'admin BN40-100'!$C$39,'admin BN40-100'!$B$39,(IF(F621&gt;'admin BN40-100'!$C$38,'admin BN40-100'!$B$38,(IF(F621&gt;'admin BN40-100'!$C$37,'admin BN40-100'!$B$37,(IF(F621&gt;'admin BN40-100'!$C$36,'admin BN40-100'!$B$36,(IF(F621&gt;'admin BN40-100'!$C$35,'admin BN40-100'!$B$35,(IF(F621&gt;'admin BN40-100'!$C$34,'admin BN40-100'!$B$34,(IF(F621&gt;'admin BN40-100'!$C$33,'admin BN40-100'!$B$33,(IF(F621&gt;'admin BN40-100'!$C$32,'admin BN40-100'!$B$32,(IF(F621&gt;'admin BN40-100'!$C$31,'admin BN40-100'!$B$31,(IF(F621&gt;'admin BN40-100'!$C$30,'admin BN40-100'!$B$30,(IF(F621&gt;'admin BN40-100'!$C$29,'admin BN40-100'!$B$29,IF(F621="","",'admin BN40-100'!$B$28)))))))))))))))))))))))))))</f>
        <v/>
      </c>
      <c r="N621" s="12" t="str">
        <f>IF(ISBLANK(K621),"",IF(K621&gt;'admin BN40-100'!$D$6,"Trouble",IF(K621&gt;'admin BN40-100'!$E$6,"Safe",IF(K621&gt;'admin BN40-100'!$F$6,"Alert",IF(K621&gt;='admin BN40-100'!$G$6,"Danger","")))))</f>
        <v/>
      </c>
      <c r="O621" s="13" t="str">
        <f>IF(ISBLANK(L621),"",IF(L621&gt;'admin BN40-100'!$G$7,"Danger",IF(L621&gt;'admin BN40-100'!$F$7,"Alert",IF(L621&gt;='admin BN40-100'!$E$7,"Safe",""))))</f>
        <v/>
      </c>
      <c r="P621" s="14" t="str">
        <f>(IF(G621&gt;'admin BN40-100'!$C$23,'admin BN40-100'!$B$23,(IF(G621&gt;'admin BN40-100'!$C$22,'admin BN40-100'!$B$22,(IF(G621&gt;'admin BN40-100'!$C$21,'admin BN40-100'!$B$21,(IF(G621&gt;'admin BN40-100'!$C$20,'admin BN40-100'!$B$20,IF(G621&gt;'admin BN40-100'!$C$19,'admin BN40-100'!$B$19,"")))))))))</f>
        <v/>
      </c>
      <c r="Q621" s="14" t="str">
        <f t="shared" si="18"/>
        <v/>
      </c>
      <c r="R621" s="14">
        <f t="shared" si="19"/>
        <v>5</v>
      </c>
      <c r="S621" s="15" t="str">
        <f xml:space="preserve">
IF($R621&gt;0,"Fill in all required fields",
IF($I621&lt;40,"CLO not suitable for this sheet. Please check BN&lt;40 sheet",
IF($I621&gt;100,"CLO not suitable for this sheet. Please check BN &gt;100 sheet",
IF(ISERROR(VLOOKUP(Q621,'admin BN40-100'!J$6:M$89,4,FALSE)),"",VLOOKUP(Q621,'admin BN40-100'!J$6:M$89,4,FALSE)))))</f>
        <v>Fill in all required fields</v>
      </c>
    </row>
    <row r="622" spans="2:19" ht="15">
      <c r="B622" s="10">
        <v>617</v>
      </c>
      <c r="C622" s="41"/>
      <c r="D622" s="42"/>
      <c r="E622" s="42"/>
      <c r="F622" s="42"/>
      <c r="G622" s="42"/>
      <c r="H622" s="42"/>
      <c r="I622" s="42"/>
      <c r="J622" s="42"/>
      <c r="K622" s="42"/>
      <c r="L622" s="42"/>
      <c r="M622" s="11" t="str">
        <f>(IF(F622&gt;'admin BN40-100'!$C$41,'admin BN40-100'!$B$41,(IF(F622&gt;'admin BN40-100'!$C$40,'admin BN40-100'!$B$40,(IF(F622&gt;'admin BN40-100'!$C$39,'admin BN40-100'!$B$39,(IF(F622&gt;'admin BN40-100'!$C$38,'admin BN40-100'!$B$38,(IF(F622&gt;'admin BN40-100'!$C$37,'admin BN40-100'!$B$37,(IF(F622&gt;'admin BN40-100'!$C$36,'admin BN40-100'!$B$36,(IF(F622&gt;'admin BN40-100'!$C$35,'admin BN40-100'!$B$35,(IF(F622&gt;'admin BN40-100'!$C$34,'admin BN40-100'!$B$34,(IF(F622&gt;'admin BN40-100'!$C$33,'admin BN40-100'!$B$33,(IF(F622&gt;'admin BN40-100'!$C$32,'admin BN40-100'!$B$32,(IF(F622&gt;'admin BN40-100'!$C$31,'admin BN40-100'!$B$31,(IF(F622&gt;'admin BN40-100'!$C$30,'admin BN40-100'!$B$30,(IF(F622&gt;'admin BN40-100'!$C$29,'admin BN40-100'!$B$29,IF(F622="","",'admin BN40-100'!$B$28)))))))))))))))))))))))))))</f>
        <v/>
      </c>
      <c r="N622" s="12" t="str">
        <f>IF(ISBLANK(K622),"",IF(K622&gt;'admin BN40-100'!$D$6,"Trouble",IF(K622&gt;'admin BN40-100'!$E$6,"Safe",IF(K622&gt;'admin BN40-100'!$F$6,"Alert",IF(K622&gt;='admin BN40-100'!$G$6,"Danger","")))))</f>
        <v/>
      </c>
      <c r="O622" s="13" t="str">
        <f>IF(ISBLANK(L622),"",IF(L622&gt;'admin BN40-100'!$G$7,"Danger",IF(L622&gt;'admin BN40-100'!$F$7,"Alert",IF(L622&gt;='admin BN40-100'!$E$7,"Safe",""))))</f>
        <v/>
      </c>
      <c r="P622" s="14" t="str">
        <f>(IF(G622&gt;'admin BN40-100'!$C$23,'admin BN40-100'!$B$23,(IF(G622&gt;'admin BN40-100'!$C$22,'admin BN40-100'!$B$22,(IF(G622&gt;'admin BN40-100'!$C$21,'admin BN40-100'!$B$21,(IF(G622&gt;'admin BN40-100'!$C$20,'admin BN40-100'!$B$20,IF(G622&gt;'admin BN40-100'!$C$19,'admin BN40-100'!$B$19,"")))))))))</f>
        <v/>
      </c>
      <c r="Q622" s="14" t="str">
        <f t="shared" si="18"/>
        <v/>
      </c>
      <c r="R622" s="14">
        <f t="shared" si="19"/>
        <v>5</v>
      </c>
      <c r="S622" s="15" t="str">
        <f xml:space="preserve">
IF($R622&gt;0,"Fill in all required fields",
IF($I622&lt;40,"CLO not suitable for this sheet. Please check BN&lt;40 sheet",
IF($I622&gt;100,"CLO not suitable for this sheet. Please check BN &gt;100 sheet",
IF(ISERROR(VLOOKUP(Q622,'admin BN40-100'!J$6:M$89,4,FALSE)),"",VLOOKUP(Q622,'admin BN40-100'!J$6:M$89,4,FALSE)))))</f>
        <v>Fill in all required fields</v>
      </c>
    </row>
    <row r="623" spans="2:19" ht="15">
      <c r="B623" s="10">
        <v>618</v>
      </c>
      <c r="C623" s="41"/>
      <c r="D623" s="42"/>
      <c r="E623" s="42"/>
      <c r="F623" s="42"/>
      <c r="G623" s="42"/>
      <c r="H623" s="42"/>
      <c r="I623" s="42"/>
      <c r="J623" s="42"/>
      <c r="K623" s="42"/>
      <c r="L623" s="42"/>
      <c r="M623" s="11" t="str">
        <f>(IF(F623&gt;'admin BN40-100'!$C$41,'admin BN40-100'!$B$41,(IF(F623&gt;'admin BN40-100'!$C$40,'admin BN40-100'!$B$40,(IF(F623&gt;'admin BN40-100'!$C$39,'admin BN40-100'!$B$39,(IF(F623&gt;'admin BN40-100'!$C$38,'admin BN40-100'!$B$38,(IF(F623&gt;'admin BN40-100'!$C$37,'admin BN40-100'!$B$37,(IF(F623&gt;'admin BN40-100'!$C$36,'admin BN40-100'!$B$36,(IF(F623&gt;'admin BN40-100'!$C$35,'admin BN40-100'!$B$35,(IF(F623&gt;'admin BN40-100'!$C$34,'admin BN40-100'!$B$34,(IF(F623&gt;'admin BN40-100'!$C$33,'admin BN40-100'!$B$33,(IF(F623&gt;'admin BN40-100'!$C$32,'admin BN40-100'!$B$32,(IF(F623&gt;'admin BN40-100'!$C$31,'admin BN40-100'!$B$31,(IF(F623&gt;'admin BN40-100'!$C$30,'admin BN40-100'!$B$30,(IF(F623&gt;'admin BN40-100'!$C$29,'admin BN40-100'!$B$29,IF(F623="","",'admin BN40-100'!$B$28)))))))))))))))))))))))))))</f>
        <v/>
      </c>
      <c r="N623" s="12" t="str">
        <f>IF(ISBLANK(K623),"",IF(K623&gt;'admin BN40-100'!$D$6,"Trouble",IF(K623&gt;'admin BN40-100'!$E$6,"Safe",IF(K623&gt;'admin BN40-100'!$F$6,"Alert",IF(K623&gt;='admin BN40-100'!$G$6,"Danger","")))))</f>
        <v/>
      </c>
      <c r="O623" s="13" t="str">
        <f>IF(ISBLANK(L623),"",IF(L623&gt;'admin BN40-100'!$G$7,"Danger",IF(L623&gt;'admin BN40-100'!$F$7,"Alert",IF(L623&gt;='admin BN40-100'!$E$7,"Safe",""))))</f>
        <v/>
      </c>
      <c r="P623" s="14" t="str">
        <f>(IF(G623&gt;'admin BN40-100'!$C$23,'admin BN40-100'!$B$23,(IF(G623&gt;'admin BN40-100'!$C$22,'admin BN40-100'!$B$22,(IF(G623&gt;'admin BN40-100'!$C$21,'admin BN40-100'!$B$21,(IF(G623&gt;'admin BN40-100'!$C$20,'admin BN40-100'!$B$20,IF(G623&gt;'admin BN40-100'!$C$19,'admin BN40-100'!$B$19,"")))))))))</f>
        <v/>
      </c>
      <c r="Q623" s="14" t="str">
        <f t="shared" si="18"/>
        <v/>
      </c>
      <c r="R623" s="14">
        <f t="shared" si="19"/>
        <v>5</v>
      </c>
      <c r="S623" s="15" t="str">
        <f xml:space="preserve">
IF($R623&gt;0,"Fill in all required fields",
IF($I623&lt;40,"CLO not suitable for this sheet. Please check BN&lt;40 sheet",
IF($I623&gt;100,"CLO not suitable for this sheet. Please check BN &gt;100 sheet",
IF(ISERROR(VLOOKUP(Q623,'admin BN40-100'!J$6:M$89,4,FALSE)),"",VLOOKUP(Q623,'admin BN40-100'!J$6:M$89,4,FALSE)))))</f>
        <v>Fill in all required fields</v>
      </c>
    </row>
    <row r="624" spans="2:19" ht="15">
      <c r="B624" s="10">
        <v>619</v>
      </c>
      <c r="C624" s="41"/>
      <c r="D624" s="42"/>
      <c r="E624" s="42"/>
      <c r="F624" s="42"/>
      <c r="G624" s="42"/>
      <c r="H624" s="42"/>
      <c r="I624" s="42"/>
      <c r="J624" s="42"/>
      <c r="K624" s="42"/>
      <c r="L624" s="42"/>
      <c r="M624" s="11" t="str">
        <f>(IF(F624&gt;'admin BN40-100'!$C$41,'admin BN40-100'!$B$41,(IF(F624&gt;'admin BN40-100'!$C$40,'admin BN40-100'!$B$40,(IF(F624&gt;'admin BN40-100'!$C$39,'admin BN40-100'!$B$39,(IF(F624&gt;'admin BN40-100'!$C$38,'admin BN40-100'!$B$38,(IF(F624&gt;'admin BN40-100'!$C$37,'admin BN40-100'!$B$37,(IF(F624&gt;'admin BN40-100'!$C$36,'admin BN40-100'!$B$36,(IF(F624&gt;'admin BN40-100'!$C$35,'admin BN40-100'!$B$35,(IF(F624&gt;'admin BN40-100'!$C$34,'admin BN40-100'!$B$34,(IF(F624&gt;'admin BN40-100'!$C$33,'admin BN40-100'!$B$33,(IF(F624&gt;'admin BN40-100'!$C$32,'admin BN40-100'!$B$32,(IF(F624&gt;'admin BN40-100'!$C$31,'admin BN40-100'!$B$31,(IF(F624&gt;'admin BN40-100'!$C$30,'admin BN40-100'!$B$30,(IF(F624&gt;'admin BN40-100'!$C$29,'admin BN40-100'!$B$29,IF(F624="","",'admin BN40-100'!$B$28)))))))))))))))))))))))))))</f>
        <v/>
      </c>
      <c r="N624" s="12" t="str">
        <f>IF(ISBLANK(K624),"",IF(K624&gt;'admin BN40-100'!$D$6,"Trouble",IF(K624&gt;'admin BN40-100'!$E$6,"Safe",IF(K624&gt;'admin BN40-100'!$F$6,"Alert",IF(K624&gt;='admin BN40-100'!$G$6,"Danger","")))))</f>
        <v/>
      </c>
      <c r="O624" s="13" t="str">
        <f>IF(ISBLANK(L624),"",IF(L624&gt;'admin BN40-100'!$G$7,"Danger",IF(L624&gt;'admin BN40-100'!$F$7,"Alert",IF(L624&gt;='admin BN40-100'!$E$7,"Safe",""))))</f>
        <v/>
      </c>
      <c r="P624" s="14" t="str">
        <f>(IF(G624&gt;'admin BN40-100'!$C$23,'admin BN40-100'!$B$23,(IF(G624&gt;'admin BN40-100'!$C$22,'admin BN40-100'!$B$22,(IF(G624&gt;'admin BN40-100'!$C$21,'admin BN40-100'!$B$21,(IF(G624&gt;'admin BN40-100'!$C$20,'admin BN40-100'!$B$20,IF(G624&gt;'admin BN40-100'!$C$19,'admin BN40-100'!$B$19,"")))))))))</f>
        <v/>
      </c>
      <c r="Q624" s="14" t="str">
        <f t="shared" si="18"/>
        <v/>
      </c>
      <c r="R624" s="14">
        <f t="shared" si="19"/>
        <v>5</v>
      </c>
      <c r="S624" s="15" t="str">
        <f xml:space="preserve">
IF($R624&gt;0,"Fill in all required fields",
IF($I624&lt;40,"CLO not suitable for this sheet. Please check BN&lt;40 sheet",
IF($I624&gt;100,"CLO not suitable for this sheet. Please check BN &gt;100 sheet",
IF(ISERROR(VLOOKUP(Q624,'admin BN40-100'!J$6:M$89,4,FALSE)),"",VLOOKUP(Q624,'admin BN40-100'!J$6:M$89,4,FALSE)))))</f>
        <v>Fill in all required fields</v>
      </c>
    </row>
    <row r="625" spans="2:19" ht="15">
      <c r="B625" s="10">
        <v>620</v>
      </c>
      <c r="C625" s="41"/>
      <c r="D625" s="42"/>
      <c r="E625" s="42"/>
      <c r="F625" s="42"/>
      <c r="G625" s="42"/>
      <c r="H625" s="42"/>
      <c r="I625" s="42"/>
      <c r="J625" s="42"/>
      <c r="K625" s="42"/>
      <c r="L625" s="42"/>
      <c r="M625" s="11" t="str">
        <f>(IF(F625&gt;'admin BN40-100'!$C$41,'admin BN40-100'!$B$41,(IF(F625&gt;'admin BN40-100'!$C$40,'admin BN40-100'!$B$40,(IF(F625&gt;'admin BN40-100'!$C$39,'admin BN40-100'!$B$39,(IF(F625&gt;'admin BN40-100'!$C$38,'admin BN40-100'!$B$38,(IF(F625&gt;'admin BN40-100'!$C$37,'admin BN40-100'!$B$37,(IF(F625&gt;'admin BN40-100'!$C$36,'admin BN40-100'!$B$36,(IF(F625&gt;'admin BN40-100'!$C$35,'admin BN40-100'!$B$35,(IF(F625&gt;'admin BN40-100'!$C$34,'admin BN40-100'!$B$34,(IF(F625&gt;'admin BN40-100'!$C$33,'admin BN40-100'!$B$33,(IF(F625&gt;'admin BN40-100'!$C$32,'admin BN40-100'!$B$32,(IF(F625&gt;'admin BN40-100'!$C$31,'admin BN40-100'!$B$31,(IF(F625&gt;'admin BN40-100'!$C$30,'admin BN40-100'!$B$30,(IF(F625&gt;'admin BN40-100'!$C$29,'admin BN40-100'!$B$29,IF(F625="","",'admin BN40-100'!$B$28)))))))))))))))))))))))))))</f>
        <v/>
      </c>
      <c r="N625" s="12" t="str">
        <f>IF(ISBLANK(K625),"",IF(K625&gt;'admin BN40-100'!$D$6,"Trouble",IF(K625&gt;'admin BN40-100'!$E$6,"Safe",IF(K625&gt;'admin BN40-100'!$F$6,"Alert",IF(K625&gt;='admin BN40-100'!$G$6,"Danger","")))))</f>
        <v/>
      </c>
      <c r="O625" s="13" t="str">
        <f>IF(ISBLANK(L625),"",IF(L625&gt;'admin BN40-100'!$G$7,"Danger",IF(L625&gt;'admin BN40-100'!$F$7,"Alert",IF(L625&gt;='admin BN40-100'!$E$7,"Safe",""))))</f>
        <v/>
      </c>
      <c r="P625" s="14" t="str">
        <f>(IF(G625&gt;'admin BN40-100'!$C$23,'admin BN40-100'!$B$23,(IF(G625&gt;'admin BN40-100'!$C$22,'admin BN40-100'!$B$22,(IF(G625&gt;'admin BN40-100'!$C$21,'admin BN40-100'!$B$21,(IF(G625&gt;'admin BN40-100'!$C$20,'admin BN40-100'!$B$20,IF(G625&gt;'admin BN40-100'!$C$19,'admin BN40-100'!$B$19,"")))))))))</f>
        <v/>
      </c>
      <c r="Q625" s="14" t="str">
        <f t="shared" si="18"/>
        <v/>
      </c>
      <c r="R625" s="14">
        <f t="shared" si="19"/>
        <v>5</v>
      </c>
      <c r="S625" s="15" t="str">
        <f xml:space="preserve">
IF($R625&gt;0,"Fill in all required fields",
IF($I625&lt;40,"CLO not suitable for this sheet. Please check BN&lt;40 sheet",
IF($I625&gt;100,"CLO not suitable for this sheet. Please check BN &gt;100 sheet",
IF(ISERROR(VLOOKUP(Q625,'admin BN40-100'!J$6:M$89,4,FALSE)),"",VLOOKUP(Q625,'admin BN40-100'!J$6:M$89,4,FALSE)))))</f>
        <v>Fill in all required fields</v>
      </c>
    </row>
    <row r="626" spans="2:19" ht="15">
      <c r="B626" s="10">
        <v>621</v>
      </c>
      <c r="C626" s="41"/>
      <c r="D626" s="42"/>
      <c r="E626" s="42"/>
      <c r="F626" s="42"/>
      <c r="G626" s="42"/>
      <c r="H626" s="42"/>
      <c r="I626" s="42"/>
      <c r="J626" s="42"/>
      <c r="K626" s="42"/>
      <c r="L626" s="42"/>
      <c r="M626" s="11" t="str">
        <f>(IF(F626&gt;'admin BN40-100'!$C$41,'admin BN40-100'!$B$41,(IF(F626&gt;'admin BN40-100'!$C$40,'admin BN40-100'!$B$40,(IF(F626&gt;'admin BN40-100'!$C$39,'admin BN40-100'!$B$39,(IF(F626&gt;'admin BN40-100'!$C$38,'admin BN40-100'!$B$38,(IF(F626&gt;'admin BN40-100'!$C$37,'admin BN40-100'!$B$37,(IF(F626&gt;'admin BN40-100'!$C$36,'admin BN40-100'!$B$36,(IF(F626&gt;'admin BN40-100'!$C$35,'admin BN40-100'!$B$35,(IF(F626&gt;'admin BN40-100'!$C$34,'admin BN40-100'!$B$34,(IF(F626&gt;'admin BN40-100'!$C$33,'admin BN40-100'!$B$33,(IF(F626&gt;'admin BN40-100'!$C$32,'admin BN40-100'!$B$32,(IF(F626&gt;'admin BN40-100'!$C$31,'admin BN40-100'!$B$31,(IF(F626&gt;'admin BN40-100'!$C$30,'admin BN40-100'!$B$30,(IF(F626&gt;'admin BN40-100'!$C$29,'admin BN40-100'!$B$29,IF(F626="","",'admin BN40-100'!$B$28)))))))))))))))))))))))))))</f>
        <v/>
      </c>
      <c r="N626" s="12" t="str">
        <f>IF(ISBLANK(K626),"",IF(K626&gt;'admin BN40-100'!$D$6,"Trouble",IF(K626&gt;'admin BN40-100'!$E$6,"Safe",IF(K626&gt;'admin BN40-100'!$F$6,"Alert",IF(K626&gt;='admin BN40-100'!$G$6,"Danger","")))))</f>
        <v/>
      </c>
      <c r="O626" s="13" t="str">
        <f>IF(ISBLANK(L626),"",IF(L626&gt;'admin BN40-100'!$G$7,"Danger",IF(L626&gt;'admin BN40-100'!$F$7,"Alert",IF(L626&gt;='admin BN40-100'!$E$7,"Safe",""))))</f>
        <v/>
      </c>
      <c r="P626" s="14" t="str">
        <f>(IF(G626&gt;'admin BN40-100'!$C$23,'admin BN40-100'!$B$23,(IF(G626&gt;'admin BN40-100'!$C$22,'admin BN40-100'!$B$22,(IF(G626&gt;'admin BN40-100'!$C$21,'admin BN40-100'!$B$21,(IF(G626&gt;'admin BN40-100'!$C$20,'admin BN40-100'!$B$20,IF(G626&gt;'admin BN40-100'!$C$19,'admin BN40-100'!$B$19,"")))))))))</f>
        <v/>
      </c>
      <c r="Q626" s="14" t="str">
        <f t="shared" si="18"/>
        <v/>
      </c>
      <c r="R626" s="14">
        <f t="shared" si="19"/>
        <v>5</v>
      </c>
      <c r="S626" s="15" t="str">
        <f xml:space="preserve">
IF($R626&gt;0,"Fill in all required fields",
IF($I626&lt;40,"CLO not suitable for this sheet. Please check BN&lt;40 sheet",
IF($I626&gt;100,"CLO not suitable for this sheet. Please check BN &gt;100 sheet",
IF(ISERROR(VLOOKUP(Q626,'admin BN40-100'!J$6:M$89,4,FALSE)),"",VLOOKUP(Q626,'admin BN40-100'!J$6:M$89,4,FALSE)))))</f>
        <v>Fill in all required fields</v>
      </c>
    </row>
    <row r="627" spans="2:19" ht="15">
      <c r="B627" s="10">
        <v>622</v>
      </c>
      <c r="C627" s="41"/>
      <c r="D627" s="42"/>
      <c r="E627" s="42"/>
      <c r="F627" s="42"/>
      <c r="G627" s="42"/>
      <c r="H627" s="42"/>
      <c r="I627" s="42"/>
      <c r="J627" s="42"/>
      <c r="K627" s="42"/>
      <c r="L627" s="42"/>
      <c r="M627" s="11" t="str">
        <f>(IF(F627&gt;'admin BN40-100'!$C$41,'admin BN40-100'!$B$41,(IF(F627&gt;'admin BN40-100'!$C$40,'admin BN40-100'!$B$40,(IF(F627&gt;'admin BN40-100'!$C$39,'admin BN40-100'!$B$39,(IF(F627&gt;'admin BN40-100'!$C$38,'admin BN40-100'!$B$38,(IF(F627&gt;'admin BN40-100'!$C$37,'admin BN40-100'!$B$37,(IF(F627&gt;'admin BN40-100'!$C$36,'admin BN40-100'!$B$36,(IF(F627&gt;'admin BN40-100'!$C$35,'admin BN40-100'!$B$35,(IF(F627&gt;'admin BN40-100'!$C$34,'admin BN40-100'!$B$34,(IF(F627&gt;'admin BN40-100'!$C$33,'admin BN40-100'!$B$33,(IF(F627&gt;'admin BN40-100'!$C$32,'admin BN40-100'!$B$32,(IF(F627&gt;'admin BN40-100'!$C$31,'admin BN40-100'!$B$31,(IF(F627&gt;'admin BN40-100'!$C$30,'admin BN40-100'!$B$30,(IF(F627&gt;'admin BN40-100'!$C$29,'admin BN40-100'!$B$29,IF(F627="","",'admin BN40-100'!$B$28)))))))))))))))))))))))))))</f>
        <v/>
      </c>
      <c r="N627" s="12" t="str">
        <f>IF(ISBLANK(K627),"",IF(K627&gt;'admin BN40-100'!$D$6,"Trouble",IF(K627&gt;'admin BN40-100'!$E$6,"Safe",IF(K627&gt;'admin BN40-100'!$F$6,"Alert",IF(K627&gt;='admin BN40-100'!$G$6,"Danger","")))))</f>
        <v/>
      </c>
      <c r="O627" s="13" t="str">
        <f>IF(ISBLANK(L627),"",IF(L627&gt;'admin BN40-100'!$G$7,"Danger",IF(L627&gt;'admin BN40-100'!$F$7,"Alert",IF(L627&gt;='admin BN40-100'!$E$7,"Safe",""))))</f>
        <v/>
      </c>
      <c r="P627" s="14" t="str">
        <f>(IF(G627&gt;'admin BN40-100'!$C$23,'admin BN40-100'!$B$23,(IF(G627&gt;'admin BN40-100'!$C$22,'admin BN40-100'!$B$22,(IF(G627&gt;'admin BN40-100'!$C$21,'admin BN40-100'!$B$21,(IF(G627&gt;'admin BN40-100'!$C$20,'admin BN40-100'!$B$20,IF(G627&gt;'admin BN40-100'!$C$19,'admin BN40-100'!$B$19,"")))))))))</f>
        <v/>
      </c>
      <c r="Q627" s="14" t="str">
        <f t="shared" si="18"/>
        <v/>
      </c>
      <c r="R627" s="14">
        <f t="shared" si="19"/>
        <v>5</v>
      </c>
      <c r="S627" s="15" t="str">
        <f xml:space="preserve">
IF($R627&gt;0,"Fill in all required fields",
IF($I627&lt;40,"CLO not suitable for this sheet. Please check BN&lt;40 sheet",
IF($I627&gt;100,"CLO not suitable for this sheet. Please check BN &gt;100 sheet",
IF(ISERROR(VLOOKUP(Q627,'admin BN40-100'!J$6:M$89,4,FALSE)),"",VLOOKUP(Q627,'admin BN40-100'!J$6:M$89,4,FALSE)))))</f>
        <v>Fill in all required fields</v>
      </c>
    </row>
    <row r="628" spans="2:19" ht="15">
      <c r="B628" s="10">
        <v>623</v>
      </c>
      <c r="C628" s="41"/>
      <c r="D628" s="42"/>
      <c r="E628" s="42"/>
      <c r="F628" s="42"/>
      <c r="G628" s="42"/>
      <c r="H628" s="42"/>
      <c r="I628" s="42"/>
      <c r="J628" s="42"/>
      <c r="K628" s="42"/>
      <c r="L628" s="42"/>
      <c r="M628" s="11" t="str">
        <f>(IF(F628&gt;'admin BN40-100'!$C$41,'admin BN40-100'!$B$41,(IF(F628&gt;'admin BN40-100'!$C$40,'admin BN40-100'!$B$40,(IF(F628&gt;'admin BN40-100'!$C$39,'admin BN40-100'!$B$39,(IF(F628&gt;'admin BN40-100'!$C$38,'admin BN40-100'!$B$38,(IF(F628&gt;'admin BN40-100'!$C$37,'admin BN40-100'!$B$37,(IF(F628&gt;'admin BN40-100'!$C$36,'admin BN40-100'!$B$36,(IF(F628&gt;'admin BN40-100'!$C$35,'admin BN40-100'!$B$35,(IF(F628&gt;'admin BN40-100'!$C$34,'admin BN40-100'!$B$34,(IF(F628&gt;'admin BN40-100'!$C$33,'admin BN40-100'!$B$33,(IF(F628&gt;'admin BN40-100'!$C$32,'admin BN40-100'!$B$32,(IF(F628&gt;'admin BN40-100'!$C$31,'admin BN40-100'!$B$31,(IF(F628&gt;'admin BN40-100'!$C$30,'admin BN40-100'!$B$30,(IF(F628&gt;'admin BN40-100'!$C$29,'admin BN40-100'!$B$29,IF(F628="","",'admin BN40-100'!$B$28)))))))))))))))))))))))))))</f>
        <v/>
      </c>
      <c r="N628" s="12" t="str">
        <f>IF(ISBLANK(K628),"",IF(K628&gt;'admin BN40-100'!$D$6,"Trouble",IF(K628&gt;'admin BN40-100'!$E$6,"Safe",IF(K628&gt;'admin BN40-100'!$F$6,"Alert",IF(K628&gt;='admin BN40-100'!$G$6,"Danger","")))))</f>
        <v/>
      </c>
      <c r="O628" s="13" t="str">
        <f>IF(ISBLANK(L628),"",IF(L628&gt;'admin BN40-100'!$G$7,"Danger",IF(L628&gt;'admin BN40-100'!$F$7,"Alert",IF(L628&gt;='admin BN40-100'!$E$7,"Safe",""))))</f>
        <v/>
      </c>
      <c r="P628" s="14" t="str">
        <f>(IF(G628&gt;'admin BN40-100'!$C$23,'admin BN40-100'!$B$23,(IF(G628&gt;'admin BN40-100'!$C$22,'admin BN40-100'!$B$22,(IF(G628&gt;'admin BN40-100'!$C$21,'admin BN40-100'!$B$21,(IF(G628&gt;'admin BN40-100'!$C$20,'admin BN40-100'!$B$20,IF(G628&gt;'admin BN40-100'!$C$19,'admin BN40-100'!$B$19,"")))))))))</f>
        <v/>
      </c>
      <c r="Q628" s="14" t="str">
        <f t="shared" si="18"/>
        <v/>
      </c>
      <c r="R628" s="14">
        <f t="shared" si="19"/>
        <v>5</v>
      </c>
      <c r="S628" s="15" t="str">
        <f xml:space="preserve">
IF($R628&gt;0,"Fill in all required fields",
IF($I628&lt;40,"CLO not suitable for this sheet. Please check BN&lt;40 sheet",
IF($I628&gt;100,"CLO not suitable for this sheet. Please check BN &gt;100 sheet",
IF(ISERROR(VLOOKUP(Q628,'admin BN40-100'!J$6:M$89,4,FALSE)),"",VLOOKUP(Q628,'admin BN40-100'!J$6:M$89,4,FALSE)))))</f>
        <v>Fill in all required fields</v>
      </c>
    </row>
    <row r="629" spans="2:19" ht="15">
      <c r="B629" s="10">
        <v>624</v>
      </c>
      <c r="C629" s="41"/>
      <c r="D629" s="42"/>
      <c r="E629" s="42"/>
      <c r="F629" s="42"/>
      <c r="G629" s="42"/>
      <c r="H629" s="42"/>
      <c r="I629" s="42"/>
      <c r="J629" s="42"/>
      <c r="K629" s="42"/>
      <c r="L629" s="42"/>
      <c r="M629" s="11" t="str">
        <f>(IF(F629&gt;'admin BN40-100'!$C$41,'admin BN40-100'!$B$41,(IF(F629&gt;'admin BN40-100'!$C$40,'admin BN40-100'!$B$40,(IF(F629&gt;'admin BN40-100'!$C$39,'admin BN40-100'!$B$39,(IF(F629&gt;'admin BN40-100'!$C$38,'admin BN40-100'!$B$38,(IF(F629&gt;'admin BN40-100'!$C$37,'admin BN40-100'!$B$37,(IF(F629&gt;'admin BN40-100'!$C$36,'admin BN40-100'!$B$36,(IF(F629&gt;'admin BN40-100'!$C$35,'admin BN40-100'!$B$35,(IF(F629&gt;'admin BN40-100'!$C$34,'admin BN40-100'!$B$34,(IF(F629&gt;'admin BN40-100'!$C$33,'admin BN40-100'!$B$33,(IF(F629&gt;'admin BN40-100'!$C$32,'admin BN40-100'!$B$32,(IF(F629&gt;'admin BN40-100'!$C$31,'admin BN40-100'!$B$31,(IF(F629&gt;'admin BN40-100'!$C$30,'admin BN40-100'!$B$30,(IF(F629&gt;'admin BN40-100'!$C$29,'admin BN40-100'!$B$29,IF(F629="","",'admin BN40-100'!$B$28)))))))))))))))))))))))))))</f>
        <v/>
      </c>
      <c r="N629" s="12" t="str">
        <f>IF(ISBLANK(K629),"",IF(K629&gt;'admin BN40-100'!$D$6,"Trouble",IF(K629&gt;'admin BN40-100'!$E$6,"Safe",IF(K629&gt;'admin BN40-100'!$F$6,"Alert",IF(K629&gt;='admin BN40-100'!$G$6,"Danger","")))))</f>
        <v/>
      </c>
      <c r="O629" s="13" t="str">
        <f>IF(ISBLANK(L629),"",IF(L629&gt;'admin BN40-100'!$G$7,"Danger",IF(L629&gt;'admin BN40-100'!$F$7,"Alert",IF(L629&gt;='admin BN40-100'!$E$7,"Safe",""))))</f>
        <v/>
      </c>
      <c r="P629" s="14" t="str">
        <f>(IF(G629&gt;'admin BN40-100'!$C$23,'admin BN40-100'!$B$23,(IF(G629&gt;'admin BN40-100'!$C$22,'admin BN40-100'!$B$22,(IF(G629&gt;'admin BN40-100'!$C$21,'admin BN40-100'!$B$21,(IF(G629&gt;'admin BN40-100'!$C$20,'admin BN40-100'!$B$20,IF(G629&gt;'admin BN40-100'!$C$19,'admin BN40-100'!$B$19,"")))))))))</f>
        <v/>
      </c>
      <c r="Q629" s="14" t="str">
        <f t="shared" si="18"/>
        <v/>
      </c>
      <c r="R629" s="14">
        <f t="shared" si="19"/>
        <v>5</v>
      </c>
      <c r="S629" s="15" t="str">
        <f xml:space="preserve">
IF($R629&gt;0,"Fill in all required fields",
IF($I629&lt;40,"CLO not suitable for this sheet. Please check BN&lt;40 sheet",
IF($I629&gt;100,"CLO not suitable for this sheet. Please check BN &gt;100 sheet",
IF(ISERROR(VLOOKUP(Q629,'admin BN40-100'!J$6:M$89,4,FALSE)),"",VLOOKUP(Q629,'admin BN40-100'!J$6:M$89,4,FALSE)))))</f>
        <v>Fill in all required fields</v>
      </c>
    </row>
    <row r="630" spans="2:19" ht="15">
      <c r="B630" s="10">
        <v>625</v>
      </c>
      <c r="C630" s="41"/>
      <c r="D630" s="42"/>
      <c r="E630" s="42"/>
      <c r="F630" s="42"/>
      <c r="G630" s="42"/>
      <c r="H630" s="42"/>
      <c r="I630" s="42"/>
      <c r="J630" s="42"/>
      <c r="K630" s="42"/>
      <c r="L630" s="42"/>
      <c r="M630" s="11" t="str">
        <f>(IF(F630&gt;'admin BN40-100'!$C$41,'admin BN40-100'!$B$41,(IF(F630&gt;'admin BN40-100'!$C$40,'admin BN40-100'!$B$40,(IF(F630&gt;'admin BN40-100'!$C$39,'admin BN40-100'!$B$39,(IF(F630&gt;'admin BN40-100'!$C$38,'admin BN40-100'!$B$38,(IF(F630&gt;'admin BN40-100'!$C$37,'admin BN40-100'!$B$37,(IF(F630&gt;'admin BN40-100'!$C$36,'admin BN40-100'!$B$36,(IF(F630&gt;'admin BN40-100'!$C$35,'admin BN40-100'!$B$35,(IF(F630&gt;'admin BN40-100'!$C$34,'admin BN40-100'!$B$34,(IF(F630&gt;'admin BN40-100'!$C$33,'admin BN40-100'!$B$33,(IF(F630&gt;'admin BN40-100'!$C$32,'admin BN40-100'!$B$32,(IF(F630&gt;'admin BN40-100'!$C$31,'admin BN40-100'!$B$31,(IF(F630&gt;'admin BN40-100'!$C$30,'admin BN40-100'!$B$30,(IF(F630&gt;'admin BN40-100'!$C$29,'admin BN40-100'!$B$29,IF(F630="","",'admin BN40-100'!$B$28)))))))))))))))))))))))))))</f>
        <v/>
      </c>
      <c r="N630" s="12" t="str">
        <f>IF(ISBLANK(K630),"",IF(K630&gt;'admin BN40-100'!$D$6,"Trouble",IF(K630&gt;'admin BN40-100'!$E$6,"Safe",IF(K630&gt;'admin BN40-100'!$F$6,"Alert",IF(K630&gt;='admin BN40-100'!$G$6,"Danger","")))))</f>
        <v/>
      </c>
      <c r="O630" s="13" t="str">
        <f>IF(ISBLANK(L630),"",IF(L630&gt;'admin BN40-100'!$G$7,"Danger",IF(L630&gt;'admin BN40-100'!$F$7,"Alert",IF(L630&gt;='admin BN40-100'!$E$7,"Safe",""))))</f>
        <v/>
      </c>
      <c r="P630" s="14" t="str">
        <f>(IF(G630&gt;'admin BN40-100'!$C$23,'admin BN40-100'!$B$23,(IF(G630&gt;'admin BN40-100'!$C$22,'admin BN40-100'!$B$22,(IF(G630&gt;'admin BN40-100'!$C$21,'admin BN40-100'!$B$21,(IF(G630&gt;'admin BN40-100'!$C$20,'admin BN40-100'!$B$20,IF(G630&gt;'admin BN40-100'!$C$19,'admin BN40-100'!$B$19,"")))))))))</f>
        <v/>
      </c>
      <c r="Q630" s="14" t="str">
        <f t="shared" si="18"/>
        <v/>
      </c>
      <c r="R630" s="14">
        <f t="shared" si="19"/>
        <v>5</v>
      </c>
      <c r="S630" s="15" t="str">
        <f xml:space="preserve">
IF($R630&gt;0,"Fill in all required fields",
IF($I630&lt;40,"CLO not suitable for this sheet. Please check BN&lt;40 sheet",
IF($I630&gt;100,"CLO not suitable for this sheet. Please check BN &gt;100 sheet",
IF(ISERROR(VLOOKUP(Q630,'admin BN40-100'!J$6:M$89,4,FALSE)),"",VLOOKUP(Q630,'admin BN40-100'!J$6:M$89,4,FALSE)))))</f>
        <v>Fill in all required fields</v>
      </c>
    </row>
    <row r="631" spans="2:19" ht="15">
      <c r="B631" s="10">
        <v>626</v>
      </c>
      <c r="C631" s="41"/>
      <c r="D631" s="42"/>
      <c r="E631" s="42"/>
      <c r="F631" s="42"/>
      <c r="G631" s="42"/>
      <c r="H631" s="42"/>
      <c r="I631" s="42"/>
      <c r="J631" s="42"/>
      <c r="K631" s="42"/>
      <c r="L631" s="42"/>
      <c r="M631" s="11" t="str">
        <f>(IF(F631&gt;'admin BN40-100'!$C$41,'admin BN40-100'!$B$41,(IF(F631&gt;'admin BN40-100'!$C$40,'admin BN40-100'!$B$40,(IF(F631&gt;'admin BN40-100'!$C$39,'admin BN40-100'!$B$39,(IF(F631&gt;'admin BN40-100'!$C$38,'admin BN40-100'!$B$38,(IF(F631&gt;'admin BN40-100'!$C$37,'admin BN40-100'!$B$37,(IF(F631&gt;'admin BN40-100'!$C$36,'admin BN40-100'!$B$36,(IF(F631&gt;'admin BN40-100'!$C$35,'admin BN40-100'!$B$35,(IF(F631&gt;'admin BN40-100'!$C$34,'admin BN40-100'!$B$34,(IF(F631&gt;'admin BN40-100'!$C$33,'admin BN40-100'!$B$33,(IF(F631&gt;'admin BN40-100'!$C$32,'admin BN40-100'!$B$32,(IF(F631&gt;'admin BN40-100'!$C$31,'admin BN40-100'!$B$31,(IF(F631&gt;'admin BN40-100'!$C$30,'admin BN40-100'!$B$30,(IF(F631&gt;'admin BN40-100'!$C$29,'admin BN40-100'!$B$29,IF(F631="","",'admin BN40-100'!$B$28)))))))))))))))))))))))))))</f>
        <v/>
      </c>
      <c r="N631" s="12" t="str">
        <f>IF(ISBLANK(K631),"",IF(K631&gt;'admin BN40-100'!$D$6,"Trouble",IF(K631&gt;'admin BN40-100'!$E$6,"Safe",IF(K631&gt;'admin BN40-100'!$F$6,"Alert",IF(K631&gt;='admin BN40-100'!$G$6,"Danger","")))))</f>
        <v/>
      </c>
      <c r="O631" s="13" t="str">
        <f>IF(ISBLANK(L631),"",IF(L631&gt;'admin BN40-100'!$G$7,"Danger",IF(L631&gt;'admin BN40-100'!$F$7,"Alert",IF(L631&gt;='admin BN40-100'!$E$7,"Safe",""))))</f>
        <v/>
      </c>
      <c r="P631" s="14" t="str">
        <f>(IF(G631&gt;'admin BN40-100'!$C$23,'admin BN40-100'!$B$23,(IF(G631&gt;'admin BN40-100'!$C$22,'admin BN40-100'!$B$22,(IF(G631&gt;'admin BN40-100'!$C$21,'admin BN40-100'!$B$21,(IF(G631&gt;'admin BN40-100'!$C$20,'admin BN40-100'!$B$20,IF(G631&gt;'admin BN40-100'!$C$19,'admin BN40-100'!$B$19,"")))))))))</f>
        <v/>
      </c>
      <c r="Q631" s="14" t="str">
        <f t="shared" si="18"/>
        <v/>
      </c>
      <c r="R631" s="14">
        <f t="shared" si="19"/>
        <v>5</v>
      </c>
      <c r="S631" s="15" t="str">
        <f xml:space="preserve">
IF($R631&gt;0,"Fill in all required fields",
IF($I631&lt;40,"CLO not suitable for this sheet. Please check BN&lt;40 sheet",
IF($I631&gt;100,"CLO not suitable for this sheet. Please check BN &gt;100 sheet",
IF(ISERROR(VLOOKUP(Q631,'admin BN40-100'!J$6:M$89,4,FALSE)),"",VLOOKUP(Q631,'admin BN40-100'!J$6:M$89,4,FALSE)))))</f>
        <v>Fill in all required fields</v>
      </c>
    </row>
    <row r="632" spans="2:19" ht="15">
      <c r="B632" s="10">
        <v>627</v>
      </c>
      <c r="C632" s="41"/>
      <c r="D632" s="42"/>
      <c r="E632" s="42"/>
      <c r="F632" s="42"/>
      <c r="G632" s="42"/>
      <c r="H632" s="42"/>
      <c r="I632" s="42"/>
      <c r="J632" s="42"/>
      <c r="K632" s="42"/>
      <c r="L632" s="42"/>
      <c r="M632" s="11" t="str">
        <f>(IF(F632&gt;'admin BN40-100'!$C$41,'admin BN40-100'!$B$41,(IF(F632&gt;'admin BN40-100'!$C$40,'admin BN40-100'!$B$40,(IF(F632&gt;'admin BN40-100'!$C$39,'admin BN40-100'!$B$39,(IF(F632&gt;'admin BN40-100'!$C$38,'admin BN40-100'!$B$38,(IF(F632&gt;'admin BN40-100'!$C$37,'admin BN40-100'!$B$37,(IF(F632&gt;'admin BN40-100'!$C$36,'admin BN40-100'!$B$36,(IF(F632&gt;'admin BN40-100'!$C$35,'admin BN40-100'!$B$35,(IF(F632&gt;'admin BN40-100'!$C$34,'admin BN40-100'!$B$34,(IF(F632&gt;'admin BN40-100'!$C$33,'admin BN40-100'!$B$33,(IF(F632&gt;'admin BN40-100'!$C$32,'admin BN40-100'!$B$32,(IF(F632&gt;'admin BN40-100'!$C$31,'admin BN40-100'!$B$31,(IF(F632&gt;'admin BN40-100'!$C$30,'admin BN40-100'!$B$30,(IF(F632&gt;'admin BN40-100'!$C$29,'admin BN40-100'!$B$29,IF(F632="","",'admin BN40-100'!$B$28)))))))))))))))))))))))))))</f>
        <v/>
      </c>
      <c r="N632" s="12" t="str">
        <f>IF(ISBLANK(K632),"",IF(K632&gt;'admin BN40-100'!$D$6,"Trouble",IF(K632&gt;'admin BN40-100'!$E$6,"Safe",IF(K632&gt;'admin BN40-100'!$F$6,"Alert",IF(K632&gt;='admin BN40-100'!$G$6,"Danger","")))))</f>
        <v/>
      </c>
      <c r="O632" s="13" t="str">
        <f>IF(ISBLANK(L632),"",IF(L632&gt;'admin BN40-100'!$G$7,"Danger",IF(L632&gt;'admin BN40-100'!$F$7,"Alert",IF(L632&gt;='admin BN40-100'!$E$7,"Safe",""))))</f>
        <v/>
      </c>
      <c r="P632" s="14" t="str">
        <f>(IF(G632&gt;'admin BN40-100'!$C$23,'admin BN40-100'!$B$23,(IF(G632&gt;'admin BN40-100'!$C$22,'admin BN40-100'!$B$22,(IF(G632&gt;'admin BN40-100'!$C$21,'admin BN40-100'!$B$21,(IF(G632&gt;'admin BN40-100'!$C$20,'admin BN40-100'!$B$20,IF(G632&gt;'admin BN40-100'!$C$19,'admin BN40-100'!$B$19,"")))))))))</f>
        <v/>
      </c>
      <c r="Q632" s="14" t="str">
        <f t="shared" si="18"/>
        <v/>
      </c>
      <c r="R632" s="14">
        <f t="shared" si="19"/>
        <v>5</v>
      </c>
      <c r="S632" s="15" t="str">
        <f xml:space="preserve">
IF($R632&gt;0,"Fill in all required fields",
IF($I632&lt;40,"CLO not suitable for this sheet. Please check BN&lt;40 sheet",
IF($I632&gt;100,"CLO not suitable for this sheet. Please check BN &gt;100 sheet",
IF(ISERROR(VLOOKUP(Q632,'admin BN40-100'!J$6:M$89,4,FALSE)),"",VLOOKUP(Q632,'admin BN40-100'!J$6:M$89,4,FALSE)))))</f>
        <v>Fill in all required fields</v>
      </c>
    </row>
    <row r="633" spans="2:19" ht="15">
      <c r="B633" s="10">
        <v>628</v>
      </c>
      <c r="C633" s="41"/>
      <c r="D633" s="42"/>
      <c r="E633" s="42"/>
      <c r="F633" s="42"/>
      <c r="G633" s="42"/>
      <c r="H633" s="42"/>
      <c r="I633" s="42"/>
      <c r="J633" s="42"/>
      <c r="K633" s="42"/>
      <c r="L633" s="42"/>
      <c r="M633" s="11" t="str">
        <f>(IF(F633&gt;'admin BN40-100'!$C$41,'admin BN40-100'!$B$41,(IF(F633&gt;'admin BN40-100'!$C$40,'admin BN40-100'!$B$40,(IF(F633&gt;'admin BN40-100'!$C$39,'admin BN40-100'!$B$39,(IF(F633&gt;'admin BN40-100'!$C$38,'admin BN40-100'!$B$38,(IF(F633&gt;'admin BN40-100'!$C$37,'admin BN40-100'!$B$37,(IF(F633&gt;'admin BN40-100'!$C$36,'admin BN40-100'!$B$36,(IF(F633&gt;'admin BN40-100'!$C$35,'admin BN40-100'!$B$35,(IF(F633&gt;'admin BN40-100'!$C$34,'admin BN40-100'!$B$34,(IF(F633&gt;'admin BN40-100'!$C$33,'admin BN40-100'!$B$33,(IF(F633&gt;'admin BN40-100'!$C$32,'admin BN40-100'!$B$32,(IF(F633&gt;'admin BN40-100'!$C$31,'admin BN40-100'!$B$31,(IF(F633&gt;'admin BN40-100'!$C$30,'admin BN40-100'!$B$30,(IF(F633&gt;'admin BN40-100'!$C$29,'admin BN40-100'!$B$29,IF(F633="","",'admin BN40-100'!$B$28)))))))))))))))))))))))))))</f>
        <v/>
      </c>
      <c r="N633" s="12" t="str">
        <f>IF(ISBLANK(K633),"",IF(K633&gt;'admin BN40-100'!$D$6,"Trouble",IF(K633&gt;'admin BN40-100'!$E$6,"Safe",IF(K633&gt;'admin BN40-100'!$F$6,"Alert",IF(K633&gt;='admin BN40-100'!$G$6,"Danger","")))))</f>
        <v/>
      </c>
      <c r="O633" s="13" t="str">
        <f>IF(ISBLANK(L633),"",IF(L633&gt;'admin BN40-100'!$G$7,"Danger",IF(L633&gt;'admin BN40-100'!$F$7,"Alert",IF(L633&gt;='admin BN40-100'!$E$7,"Safe",""))))</f>
        <v/>
      </c>
      <c r="P633" s="14" t="str">
        <f>(IF(G633&gt;'admin BN40-100'!$C$23,'admin BN40-100'!$B$23,(IF(G633&gt;'admin BN40-100'!$C$22,'admin BN40-100'!$B$22,(IF(G633&gt;'admin BN40-100'!$C$21,'admin BN40-100'!$B$21,(IF(G633&gt;'admin BN40-100'!$C$20,'admin BN40-100'!$B$20,IF(G633&gt;'admin BN40-100'!$C$19,'admin BN40-100'!$B$19,"")))))))))</f>
        <v/>
      </c>
      <c r="Q633" s="14" t="str">
        <f t="shared" si="18"/>
        <v/>
      </c>
      <c r="R633" s="14">
        <f t="shared" si="19"/>
        <v>5</v>
      </c>
      <c r="S633" s="15" t="str">
        <f xml:space="preserve">
IF($R633&gt;0,"Fill in all required fields",
IF($I633&lt;40,"CLO not suitable for this sheet. Please check BN&lt;40 sheet",
IF($I633&gt;100,"CLO not suitable for this sheet. Please check BN &gt;100 sheet",
IF(ISERROR(VLOOKUP(Q633,'admin BN40-100'!J$6:M$89,4,FALSE)),"",VLOOKUP(Q633,'admin BN40-100'!J$6:M$89,4,FALSE)))))</f>
        <v>Fill in all required fields</v>
      </c>
    </row>
    <row r="634" spans="2:19" ht="15">
      <c r="B634" s="10">
        <v>629</v>
      </c>
      <c r="C634" s="41"/>
      <c r="D634" s="42"/>
      <c r="E634" s="42"/>
      <c r="F634" s="42"/>
      <c r="G634" s="42"/>
      <c r="H634" s="42"/>
      <c r="I634" s="42"/>
      <c r="J634" s="42"/>
      <c r="K634" s="42"/>
      <c r="L634" s="42"/>
      <c r="M634" s="11" t="str">
        <f>(IF(F634&gt;'admin BN40-100'!$C$41,'admin BN40-100'!$B$41,(IF(F634&gt;'admin BN40-100'!$C$40,'admin BN40-100'!$B$40,(IF(F634&gt;'admin BN40-100'!$C$39,'admin BN40-100'!$B$39,(IF(F634&gt;'admin BN40-100'!$C$38,'admin BN40-100'!$B$38,(IF(F634&gt;'admin BN40-100'!$C$37,'admin BN40-100'!$B$37,(IF(F634&gt;'admin BN40-100'!$C$36,'admin BN40-100'!$B$36,(IF(F634&gt;'admin BN40-100'!$C$35,'admin BN40-100'!$B$35,(IF(F634&gt;'admin BN40-100'!$C$34,'admin BN40-100'!$B$34,(IF(F634&gt;'admin BN40-100'!$C$33,'admin BN40-100'!$B$33,(IF(F634&gt;'admin BN40-100'!$C$32,'admin BN40-100'!$B$32,(IF(F634&gt;'admin BN40-100'!$C$31,'admin BN40-100'!$B$31,(IF(F634&gt;'admin BN40-100'!$C$30,'admin BN40-100'!$B$30,(IF(F634&gt;'admin BN40-100'!$C$29,'admin BN40-100'!$B$29,IF(F634="","",'admin BN40-100'!$B$28)))))))))))))))))))))))))))</f>
        <v/>
      </c>
      <c r="N634" s="12" t="str">
        <f>IF(ISBLANK(K634),"",IF(K634&gt;'admin BN40-100'!$D$6,"Trouble",IF(K634&gt;'admin BN40-100'!$E$6,"Safe",IF(K634&gt;'admin BN40-100'!$F$6,"Alert",IF(K634&gt;='admin BN40-100'!$G$6,"Danger","")))))</f>
        <v/>
      </c>
      <c r="O634" s="13" t="str">
        <f>IF(ISBLANK(L634),"",IF(L634&gt;'admin BN40-100'!$G$7,"Danger",IF(L634&gt;'admin BN40-100'!$F$7,"Alert",IF(L634&gt;='admin BN40-100'!$E$7,"Safe",""))))</f>
        <v/>
      </c>
      <c r="P634" s="14" t="str">
        <f>(IF(G634&gt;'admin BN40-100'!$C$23,'admin BN40-100'!$B$23,(IF(G634&gt;'admin BN40-100'!$C$22,'admin BN40-100'!$B$22,(IF(G634&gt;'admin BN40-100'!$C$21,'admin BN40-100'!$B$21,(IF(G634&gt;'admin BN40-100'!$C$20,'admin BN40-100'!$B$20,IF(G634&gt;'admin BN40-100'!$C$19,'admin BN40-100'!$B$19,"")))))))))</f>
        <v/>
      </c>
      <c r="Q634" s="14" t="str">
        <f t="shared" si="18"/>
        <v/>
      </c>
      <c r="R634" s="14">
        <f t="shared" si="19"/>
        <v>5</v>
      </c>
      <c r="S634" s="15" t="str">
        <f xml:space="preserve">
IF($R634&gt;0,"Fill in all required fields",
IF($I634&lt;40,"CLO not suitable for this sheet. Please check BN&lt;40 sheet",
IF($I634&gt;100,"CLO not suitable for this sheet. Please check BN &gt;100 sheet",
IF(ISERROR(VLOOKUP(Q634,'admin BN40-100'!J$6:M$89,4,FALSE)),"",VLOOKUP(Q634,'admin BN40-100'!J$6:M$89,4,FALSE)))))</f>
        <v>Fill in all required fields</v>
      </c>
    </row>
    <row r="635" spans="2:19" ht="15">
      <c r="B635" s="10">
        <v>630</v>
      </c>
      <c r="C635" s="41"/>
      <c r="D635" s="42"/>
      <c r="E635" s="42"/>
      <c r="F635" s="42"/>
      <c r="G635" s="42"/>
      <c r="H635" s="42"/>
      <c r="I635" s="42"/>
      <c r="J635" s="42"/>
      <c r="K635" s="42"/>
      <c r="L635" s="42"/>
      <c r="M635" s="11" t="str">
        <f>(IF(F635&gt;'admin BN40-100'!$C$41,'admin BN40-100'!$B$41,(IF(F635&gt;'admin BN40-100'!$C$40,'admin BN40-100'!$B$40,(IF(F635&gt;'admin BN40-100'!$C$39,'admin BN40-100'!$B$39,(IF(F635&gt;'admin BN40-100'!$C$38,'admin BN40-100'!$B$38,(IF(F635&gt;'admin BN40-100'!$C$37,'admin BN40-100'!$B$37,(IF(F635&gt;'admin BN40-100'!$C$36,'admin BN40-100'!$B$36,(IF(F635&gt;'admin BN40-100'!$C$35,'admin BN40-100'!$B$35,(IF(F635&gt;'admin BN40-100'!$C$34,'admin BN40-100'!$B$34,(IF(F635&gt;'admin BN40-100'!$C$33,'admin BN40-100'!$B$33,(IF(F635&gt;'admin BN40-100'!$C$32,'admin BN40-100'!$B$32,(IF(F635&gt;'admin BN40-100'!$C$31,'admin BN40-100'!$B$31,(IF(F635&gt;'admin BN40-100'!$C$30,'admin BN40-100'!$B$30,(IF(F635&gt;'admin BN40-100'!$C$29,'admin BN40-100'!$B$29,IF(F635="","",'admin BN40-100'!$B$28)))))))))))))))))))))))))))</f>
        <v/>
      </c>
      <c r="N635" s="12" t="str">
        <f>IF(ISBLANK(K635),"",IF(K635&gt;'admin BN40-100'!$D$6,"Trouble",IF(K635&gt;'admin BN40-100'!$E$6,"Safe",IF(K635&gt;'admin BN40-100'!$F$6,"Alert",IF(K635&gt;='admin BN40-100'!$G$6,"Danger","")))))</f>
        <v/>
      </c>
      <c r="O635" s="13" t="str">
        <f>IF(ISBLANK(L635),"",IF(L635&gt;'admin BN40-100'!$G$7,"Danger",IF(L635&gt;'admin BN40-100'!$F$7,"Alert",IF(L635&gt;='admin BN40-100'!$E$7,"Safe",""))))</f>
        <v/>
      </c>
      <c r="P635" s="14" t="str">
        <f>(IF(G635&gt;'admin BN40-100'!$C$23,'admin BN40-100'!$B$23,(IF(G635&gt;'admin BN40-100'!$C$22,'admin BN40-100'!$B$22,(IF(G635&gt;'admin BN40-100'!$C$21,'admin BN40-100'!$B$21,(IF(G635&gt;'admin BN40-100'!$C$20,'admin BN40-100'!$B$20,IF(G635&gt;'admin BN40-100'!$C$19,'admin BN40-100'!$B$19,"")))))))))</f>
        <v/>
      </c>
      <c r="Q635" s="14" t="str">
        <f t="shared" si="18"/>
        <v/>
      </c>
      <c r="R635" s="14">
        <f t="shared" si="19"/>
        <v>5</v>
      </c>
      <c r="S635" s="15" t="str">
        <f xml:space="preserve">
IF($R635&gt;0,"Fill in all required fields",
IF($I635&lt;40,"CLO not suitable for this sheet. Please check BN&lt;40 sheet",
IF($I635&gt;100,"CLO not suitable for this sheet. Please check BN &gt;100 sheet",
IF(ISERROR(VLOOKUP(Q635,'admin BN40-100'!J$6:M$89,4,FALSE)),"",VLOOKUP(Q635,'admin BN40-100'!J$6:M$89,4,FALSE)))))</f>
        <v>Fill in all required fields</v>
      </c>
    </row>
    <row r="636" spans="2:19" ht="15">
      <c r="B636" s="10">
        <v>631</v>
      </c>
      <c r="C636" s="41"/>
      <c r="D636" s="42"/>
      <c r="E636" s="42"/>
      <c r="F636" s="42"/>
      <c r="G636" s="42"/>
      <c r="H636" s="42"/>
      <c r="I636" s="42"/>
      <c r="J636" s="42"/>
      <c r="K636" s="42"/>
      <c r="L636" s="42"/>
      <c r="M636" s="11" t="str">
        <f>(IF(F636&gt;'admin BN40-100'!$C$41,'admin BN40-100'!$B$41,(IF(F636&gt;'admin BN40-100'!$C$40,'admin BN40-100'!$B$40,(IF(F636&gt;'admin BN40-100'!$C$39,'admin BN40-100'!$B$39,(IF(F636&gt;'admin BN40-100'!$C$38,'admin BN40-100'!$B$38,(IF(F636&gt;'admin BN40-100'!$C$37,'admin BN40-100'!$B$37,(IF(F636&gt;'admin BN40-100'!$C$36,'admin BN40-100'!$B$36,(IF(F636&gt;'admin BN40-100'!$C$35,'admin BN40-100'!$B$35,(IF(F636&gt;'admin BN40-100'!$C$34,'admin BN40-100'!$B$34,(IF(F636&gt;'admin BN40-100'!$C$33,'admin BN40-100'!$B$33,(IF(F636&gt;'admin BN40-100'!$C$32,'admin BN40-100'!$B$32,(IF(F636&gt;'admin BN40-100'!$C$31,'admin BN40-100'!$B$31,(IF(F636&gt;'admin BN40-100'!$C$30,'admin BN40-100'!$B$30,(IF(F636&gt;'admin BN40-100'!$C$29,'admin BN40-100'!$B$29,IF(F636="","",'admin BN40-100'!$B$28)))))))))))))))))))))))))))</f>
        <v/>
      </c>
      <c r="N636" s="12" t="str">
        <f>IF(ISBLANK(K636),"",IF(K636&gt;'admin BN40-100'!$D$6,"Trouble",IF(K636&gt;'admin BN40-100'!$E$6,"Safe",IF(K636&gt;'admin BN40-100'!$F$6,"Alert",IF(K636&gt;='admin BN40-100'!$G$6,"Danger","")))))</f>
        <v/>
      </c>
      <c r="O636" s="13" t="str">
        <f>IF(ISBLANK(L636),"",IF(L636&gt;'admin BN40-100'!$G$7,"Danger",IF(L636&gt;'admin BN40-100'!$F$7,"Alert",IF(L636&gt;='admin BN40-100'!$E$7,"Safe",""))))</f>
        <v/>
      </c>
      <c r="P636" s="14" t="str">
        <f>(IF(G636&gt;'admin BN40-100'!$C$23,'admin BN40-100'!$B$23,(IF(G636&gt;'admin BN40-100'!$C$22,'admin BN40-100'!$B$22,(IF(G636&gt;'admin BN40-100'!$C$21,'admin BN40-100'!$B$21,(IF(G636&gt;'admin BN40-100'!$C$20,'admin BN40-100'!$B$20,IF(G636&gt;'admin BN40-100'!$C$19,'admin BN40-100'!$B$19,"")))))))))</f>
        <v/>
      </c>
      <c r="Q636" s="14" t="str">
        <f t="shared" si="18"/>
        <v/>
      </c>
      <c r="R636" s="14">
        <f t="shared" si="19"/>
        <v>5</v>
      </c>
      <c r="S636" s="15" t="str">
        <f xml:space="preserve">
IF($R636&gt;0,"Fill in all required fields",
IF($I636&lt;40,"CLO not suitable for this sheet. Please check BN&lt;40 sheet",
IF($I636&gt;100,"CLO not suitable for this sheet. Please check BN &gt;100 sheet",
IF(ISERROR(VLOOKUP(Q636,'admin BN40-100'!J$6:M$89,4,FALSE)),"",VLOOKUP(Q636,'admin BN40-100'!J$6:M$89,4,FALSE)))))</f>
        <v>Fill in all required fields</v>
      </c>
    </row>
    <row r="637" spans="2:19" ht="15">
      <c r="B637" s="10">
        <v>632</v>
      </c>
      <c r="C637" s="41"/>
      <c r="D637" s="42"/>
      <c r="E637" s="42"/>
      <c r="F637" s="42"/>
      <c r="G637" s="42"/>
      <c r="H637" s="42"/>
      <c r="I637" s="42"/>
      <c r="J637" s="42"/>
      <c r="K637" s="42"/>
      <c r="L637" s="42"/>
      <c r="M637" s="11" t="str">
        <f>(IF(F637&gt;'admin BN40-100'!$C$41,'admin BN40-100'!$B$41,(IF(F637&gt;'admin BN40-100'!$C$40,'admin BN40-100'!$B$40,(IF(F637&gt;'admin BN40-100'!$C$39,'admin BN40-100'!$B$39,(IF(F637&gt;'admin BN40-100'!$C$38,'admin BN40-100'!$B$38,(IF(F637&gt;'admin BN40-100'!$C$37,'admin BN40-100'!$B$37,(IF(F637&gt;'admin BN40-100'!$C$36,'admin BN40-100'!$B$36,(IF(F637&gt;'admin BN40-100'!$C$35,'admin BN40-100'!$B$35,(IF(F637&gt;'admin BN40-100'!$C$34,'admin BN40-100'!$B$34,(IF(F637&gt;'admin BN40-100'!$C$33,'admin BN40-100'!$B$33,(IF(F637&gt;'admin BN40-100'!$C$32,'admin BN40-100'!$B$32,(IF(F637&gt;'admin BN40-100'!$C$31,'admin BN40-100'!$B$31,(IF(F637&gt;'admin BN40-100'!$C$30,'admin BN40-100'!$B$30,(IF(F637&gt;'admin BN40-100'!$C$29,'admin BN40-100'!$B$29,IF(F637="","",'admin BN40-100'!$B$28)))))))))))))))))))))))))))</f>
        <v/>
      </c>
      <c r="N637" s="12" t="str">
        <f>IF(ISBLANK(K637),"",IF(K637&gt;'admin BN40-100'!$D$6,"Trouble",IF(K637&gt;'admin BN40-100'!$E$6,"Safe",IF(K637&gt;'admin BN40-100'!$F$6,"Alert",IF(K637&gt;='admin BN40-100'!$G$6,"Danger","")))))</f>
        <v/>
      </c>
      <c r="O637" s="13" t="str">
        <f>IF(ISBLANK(L637),"",IF(L637&gt;'admin BN40-100'!$G$7,"Danger",IF(L637&gt;'admin BN40-100'!$F$7,"Alert",IF(L637&gt;='admin BN40-100'!$E$7,"Safe",""))))</f>
        <v/>
      </c>
      <c r="P637" s="14" t="str">
        <f>(IF(G637&gt;'admin BN40-100'!$C$23,'admin BN40-100'!$B$23,(IF(G637&gt;'admin BN40-100'!$C$22,'admin BN40-100'!$B$22,(IF(G637&gt;'admin BN40-100'!$C$21,'admin BN40-100'!$B$21,(IF(G637&gt;'admin BN40-100'!$C$20,'admin BN40-100'!$B$20,IF(G637&gt;'admin BN40-100'!$C$19,'admin BN40-100'!$B$19,"")))))))))</f>
        <v/>
      </c>
      <c r="Q637" s="14" t="str">
        <f t="shared" si="18"/>
        <v/>
      </c>
      <c r="R637" s="14">
        <f t="shared" si="19"/>
        <v>5</v>
      </c>
      <c r="S637" s="15" t="str">
        <f xml:space="preserve">
IF($R637&gt;0,"Fill in all required fields",
IF($I637&lt;40,"CLO not suitable for this sheet. Please check BN&lt;40 sheet",
IF($I637&gt;100,"CLO not suitable for this sheet. Please check BN &gt;100 sheet",
IF(ISERROR(VLOOKUP(Q637,'admin BN40-100'!J$6:M$89,4,FALSE)),"",VLOOKUP(Q637,'admin BN40-100'!J$6:M$89,4,FALSE)))))</f>
        <v>Fill in all required fields</v>
      </c>
    </row>
    <row r="638" spans="2:19" ht="15">
      <c r="B638" s="10">
        <v>633</v>
      </c>
      <c r="C638" s="41"/>
      <c r="D638" s="42"/>
      <c r="E638" s="42"/>
      <c r="F638" s="42"/>
      <c r="G638" s="42"/>
      <c r="H638" s="42"/>
      <c r="I638" s="42"/>
      <c r="J638" s="42"/>
      <c r="K638" s="42"/>
      <c r="L638" s="42"/>
      <c r="M638" s="11" t="str">
        <f>(IF(F638&gt;'admin BN40-100'!$C$41,'admin BN40-100'!$B$41,(IF(F638&gt;'admin BN40-100'!$C$40,'admin BN40-100'!$B$40,(IF(F638&gt;'admin BN40-100'!$C$39,'admin BN40-100'!$B$39,(IF(F638&gt;'admin BN40-100'!$C$38,'admin BN40-100'!$B$38,(IF(F638&gt;'admin BN40-100'!$C$37,'admin BN40-100'!$B$37,(IF(F638&gt;'admin BN40-100'!$C$36,'admin BN40-100'!$B$36,(IF(F638&gt;'admin BN40-100'!$C$35,'admin BN40-100'!$B$35,(IF(F638&gt;'admin BN40-100'!$C$34,'admin BN40-100'!$B$34,(IF(F638&gt;'admin BN40-100'!$C$33,'admin BN40-100'!$B$33,(IF(F638&gt;'admin BN40-100'!$C$32,'admin BN40-100'!$B$32,(IF(F638&gt;'admin BN40-100'!$C$31,'admin BN40-100'!$B$31,(IF(F638&gt;'admin BN40-100'!$C$30,'admin BN40-100'!$B$30,(IF(F638&gt;'admin BN40-100'!$C$29,'admin BN40-100'!$B$29,IF(F638="","",'admin BN40-100'!$B$28)))))))))))))))))))))))))))</f>
        <v/>
      </c>
      <c r="N638" s="12" t="str">
        <f>IF(ISBLANK(K638),"",IF(K638&gt;'admin BN40-100'!$D$6,"Trouble",IF(K638&gt;'admin BN40-100'!$E$6,"Safe",IF(K638&gt;'admin BN40-100'!$F$6,"Alert",IF(K638&gt;='admin BN40-100'!$G$6,"Danger","")))))</f>
        <v/>
      </c>
      <c r="O638" s="13" t="str">
        <f>IF(ISBLANK(L638),"",IF(L638&gt;'admin BN40-100'!$G$7,"Danger",IF(L638&gt;'admin BN40-100'!$F$7,"Alert",IF(L638&gt;='admin BN40-100'!$E$7,"Safe",""))))</f>
        <v/>
      </c>
      <c r="P638" s="14" t="str">
        <f>(IF(G638&gt;'admin BN40-100'!$C$23,'admin BN40-100'!$B$23,(IF(G638&gt;'admin BN40-100'!$C$22,'admin BN40-100'!$B$22,(IF(G638&gt;'admin BN40-100'!$C$21,'admin BN40-100'!$B$21,(IF(G638&gt;'admin BN40-100'!$C$20,'admin BN40-100'!$B$20,IF(G638&gt;'admin BN40-100'!$C$19,'admin BN40-100'!$B$19,"")))))))))</f>
        <v/>
      </c>
      <c r="Q638" s="14" t="str">
        <f t="shared" si="18"/>
        <v/>
      </c>
      <c r="R638" s="14">
        <f t="shared" si="19"/>
        <v>5</v>
      </c>
      <c r="S638" s="15" t="str">
        <f xml:space="preserve">
IF($R638&gt;0,"Fill in all required fields",
IF($I638&lt;40,"CLO not suitable for this sheet. Please check BN&lt;40 sheet",
IF($I638&gt;100,"CLO not suitable for this sheet. Please check BN &gt;100 sheet",
IF(ISERROR(VLOOKUP(Q638,'admin BN40-100'!J$6:M$89,4,FALSE)),"",VLOOKUP(Q638,'admin BN40-100'!J$6:M$89,4,FALSE)))))</f>
        <v>Fill in all required fields</v>
      </c>
    </row>
    <row r="639" spans="2:19" ht="15">
      <c r="B639" s="10">
        <v>634</v>
      </c>
      <c r="C639" s="41"/>
      <c r="D639" s="42"/>
      <c r="E639" s="42"/>
      <c r="F639" s="42"/>
      <c r="G639" s="42"/>
      <c r="H639" s="42"/>
      <c r="I639" s="42"/>
      <c r="J639" s="42"/>
      <c r="K639" s="42"/>
      <c r="L639" s="42"/>
      <c r="M639" s="11" t="str">
        <f>(IF(F639&gt;'admin BN40-100'!$C$41,'admin BN40-100'!$B$41,(IF(F639&gt;'admin BN40-100'!$C$40,'admin BN40-100'!$B$40,(IF(F639&gt;'admin BN40-100'!$C$39,'admin BN40-100'!$B$39,(IF(F639&gt;'admin BN40-100'!$C$38,'admin BN40-100'!$B$38,(IF(F639&gt;'admin BN40-100'!$C$37,'admin BN40-100'!$B$37,(IF(F639&gt;'admin BN40-100'!$C$36,'admin BN40-100'!$B$36,(IF(F639&gt;'admin BN40-100'!$C$35,'admin BN40-100'!$B$35,(IF(F639&gt;'admin BN40-100'!$C$34,'admin BN40-100'!$B$34,(IF(F639&gt;'admin BN40-100'!$C$33,'admin BN40-100'!$B$33,(IF(F639&gt;'admin BN40-100'!$C$32,'admin BN40-100'!$B$32,(IF(F639&gt;'admin BN40-100'!$C$31,'admin BN40-100'!$B$31,(IF(F639&gt;'admin BN40-100'!$C$30,'admin BN40-100'!$B$30,(IF(F639&gt;'admin BN40-100'!$C$29,'admin BN40-100'!$B$29,IF(F639="","",'admin BN40-100'!$B$28)))))))))))))))))))))))))))</f>
        <v/>
      </c>
      <c r="N639" s="12" t="str">
        <f>IF(ISBLANK(K639),"",IF(K639&gt;'admin BN40-100'!$D$6,"Trouble",IF(K639&gt;'admin BN40-100'!$E$6,"Safe",IF(K639&gt;'admin BN40-100'!$F$6,"Alert",IF(K639&gt;='admin BN40-100'!$G$6,"Danger","")))))</f>
        <v/>
      </c>
      <c r="O639" s="13" t="str">
        <f>IF(ISBLANK(L639),"",IF(L639&gt;'admin BN40-100'!$G$7,"Danger",IF(L639&gt;'admin BN40-100'!$F$7,"Alert",IF(L639&gt;='admin BN40-100'!$E$7,"Safe",""))))</f>
        <v/>
      </c>
      <c r="P639" s="14" t="str">
        <f>(IF(G639&gt;'admin BN40-100'!$C$23,'admin BN40-100'!$B$23,(IF(G639&gt;'admin BN40-100'!$C$22,'admin BN40-100'!$B$22,(IF(G639&gt;'admin BN40-100'!$C$21,'admin BN40-100'!$B$21,(IF(G639&gt;'admin BN40-100'!$C$20,'admin BN40-100'!$B$20,IF(G639&gt;'admin BN40-100'!$C$19,'admin BN40-100'!$B$19,"")))))))))</f>
        <v/>
      </c>
      <c r="Q639" s="14" t="str">
        <f t="shared" si="18"/>
        <v/>
      </c>
      <c r="R639" s="14">
        <f t="shared" si="19"/>
        <v>5</v>
      </c>
      <c r="S639" s="15" t="str">
        <f xml:space="preserve">
IF($R639&gt;0,"Fill in all required fields",
IF($I639&lt;40,"CLO not suitable for this sheet. Please check BN&lt;40 sheet",
IF($I639&gt;100,"CLO not suitable for this sheet. Please check BN &gt;100 sheet",
IF(ISERROR(VLOOKUP(Q639,'admin BN40-100'!J$6:M$89,4,FALSE)),"",VLOOKUP(Q639,'admin BN40-100'!J$6:M$89,4,FALSE)))))</f>
        <v>Fill in all required fields</v>
      </c>
    </row>
    <row r="640" spans="2:19" ht="15">
      <c r="B640" s="10">
        <v>635</v>
      </c>
      <c r="C640" s="41"/>
      <c r="D640" s="42"/>
      <c r="E640" s="42"/>
      <c r="F640" s="42"/>
      <c r="G640" s="42"/>
      <c r="H640" s="42"/>
      <c r="I640" s="42"/>
      <c r="J640" s="42"/>
      <c r="K640" s="42"/>
      <c r="L640" s="42"/>
      <c r="M640" s="11" t="str">
        <f>(IF(F640&gt;'admin BN40-100'!$C$41,'admin BN40-100'!$B$41,(IF(F640&gt;'admin BN40-100'!$C$40,'admin BN40-100'!$B$40,(IF(F640&gt;'admin BN40-100'!$C$39,'admin BN40-100'!$B$39,(IF(F640&gt;'admin BN40-100'!$C$38,'admin BN40-100'!$B$38,(IF(F640&gt;'admin BN40-100'!$C$37,'admin BN40-100'!$B$37,(IF(F640&gt;'admin BN40-100'!$C$36,'admin BN40-100'!$B$36,(IF(F640&gt;'admin BN40-100'!$C$35,'admin BN40-100'!$B$35,(IF(F640&gt;'admin BN40-100'!$C$34,'admin BN40-100'!$B$34,(IF(F640&gt;'admin BN40-100'!$C$33,'admin BN40-100'!$B$33,(IF(F640&gt;'admin BN40-100'!$C$32,'admin BN40-100'!$B$32,(IF(F640&gt;'admin BN40-100'!$C$31,'admin BN40-100'!$B$31,(IF(F640&gt;'admin BN40-100'!$C$30,'admin BN40-100'!$B$30,(IF(F640&gt;'admin BN40-100'!$C$29,'admin BN40-100'!$B$29,IF(F640="","",'admin BN40-100'!$B$28)))))))))))))))))))))))))))</f>
        <v/>
      </c>
      <c r="N640" s="12" t="str">
        <f>IF(ISBLANK(K640),"",IF(K640&gt;'admin BN40-100'!$D$6,"Trouble",IF(K640&gt;'admin BN40-100'!$E$6,"Safe",IF(K640&gt;'admin BN40-100'!$F$6,"Alert",IF(K640&gt;='admin BN40-100'!$G$6,"Danger","")))))</f>
        <v/>
      </c>
      <c r="O640" s="13" t="str">
        <f>IF(ISBLANK(L640),"",IF(L640&gt;'admin BN40-100'!$G$7,"Danger",IF(L640&gt;'admin BN40-100'!$F$7,"Alert",IF(L640&gt;='admin BN40-100'!$E$7,"Safe",""))))</f>
        <v/>
      </c>
      <c r="P640" s="14" t="str">
        <f>(IF(G640&gt;'admin BN40-100'!$C$23,'admin BN40-100'!$B$23,(IF(G640&gt;'admin BN40-100'!$C$22,'admin BN40-100'!$B$22,(IF(G640&gt;'admin BN40-100'!$C$21,'admin BN40-100'!$B$21,(IF(G640&gt;'admin BN40-100'!$C$20,'admin BN40-100'!$B$20,IF(G640&gt;'admin BN40-100'!$C$19,'admin BN40-100'!$B$19,"")))))))))</f>
        <v/>
      </c>
      <c r="Q640" s="14" t="str">
        <f t="shared" si="18"/>
        <v/>
      </c>
      <c r="R640" s="14">
        <f t="shared" si="19"/>
        <v>5</v>
      </c>
      <c r="S640" s="15" t="str">
        <f xml:space="preserve">
IF($R640&gt;0,"Fill in all required fields",
IF($I640&lt;40,"CLO not suitable for this sheet. Please check BN&lt;40 sheet",
IF($I640&gt;100,"CLO not suitable for this sheet. Please check BN &gt;100 sheet",
IF(ISERROR(VLOOKUP(Q640,'admin BN40-100'!J$6:M$89,4,FALSE)),"",VLOOKUP(Q640,'admin BN40-100'!J$6:M$89,4,FALSE)))))</f>
        <v>Fill in all required fields</v>
      </c>
    </row>
    <row r="641" spans="2:19" ht="15">
      <c r="B641" s="10">
        <v>636</v>
      </c>
      <c r="C641" s="41"/>
      <c r="D641" s="42"/>
      <c r="E641" s="42"/>
      <c r="F641" s="42"/>
      <c r="G641" s="42"/>
      <c r="H641" s="42"/>
      <c r="I641" s="42"/>
      <c r="J641" s="42"/>
      <c r="K641" s="42"/>
      <c r="L641" s="42"/>
      <c r="M641" s="11" t="str">
        <f>(IF(F641&gt;'admin BN40-100'!$C$41,'admin BN40-100'!$B$41,(IF(F641&gt;'admin BN40-100'!$C$40,'admin BN40-100'!$B$40,(IF(F641&gt;'admin BN40-100'!$C$39,'admin BN40-100'!$B$39,(IF(F641&gt;'admin BN40-100'!$C$38,'admin BN40-100'!$B$38,(IF(F641&gt;'admin BN40-100'!$C$37,'admin BN40-100'!$B$37,(IF(F641&gt;'admin BN40-100'!$C$36,'admin BN40-100'!$B$36,(IF(F641&gt;'admin BN40-100'!$C$35,'admin BN40-100'!$B$35,(IF(F641&gt;'admin BN40-100'!$C$34,'admin BN40-100'!$B$34,(IF(F641&gt;'admin BN40-100'!$C$33,'admin BN40-100'!$B$33,(IF(F641&gt;'admin BN40-100'!$C$32,'admin BN40-100'!$B$32,(IF(F641&gt;'admin BN40-100'!$C$31,'admin BN40-100'!$B$31,(IF(F641&gt;'admin BN40-100'!$C$30,'admin BN40-100'!$B$30,(IF(F641&gt;'admin BN40-100'!$C$29,'admin BN40-100'!$B$29,IF(F641="","",'admin BN40-100'!$B$28)))))))))))))))))))))))))))</f>
        <v/>
      </c>
      <c r="N641" s="12" t="str">
        <f>IF(ISBLANK(K641),"",IF(K641&gt;'admin BN40-100'!$D$6,"Trouble",IF(K641&gt;'admin BN40-100'!$E$6,"Safe",IF(K641&gt;'admin BN40-100'!$F$6,"Alert",IF(K641&gt;='admin BN40-100'!$G$6,"Danger","")))))</f>
        <v/>
      </c>
      <c r="O641" s="13" t="str">
        <f>IF(ISBLANK(L641),"",IF(L641&gt;'admin BN40-100'!$G$7,"Danger",IF(L641&gt;'admin BN40-100'!$F$7,"Alert",IF(L641&gt;='admin BN40-100'!$E$7,"Safe",""))))</f>
        <v/>
      </c>
      <c r="P641" s="14" t="str">
        <f>(IF(G641&gt;'admin BN40-100'!$C$23,'admin BN40-100'!$B$23,(IF(G641&gt;'admin BN40-100'!$C$22,'admin BN40-100'!$B$22,(IF(G641&gt;'admin BN40-100'!$C$21,'admin BN40-100'!$B$21,(IF(G641&gt;'admin BN40-100'!$C$20,'admin BN40-100'!$B$20,IF(G641&gt;'admin BN40-100'!$C$19,'admin BN40-100'!$B$19,"")))))))))</f>
        <v/>
      </c>
      <c r="Q641" s="14" t="str">
        <f t="shared" si="18"/>
        <v/>
      </c>
      <c r="R641" s="14">
        <f t="shared" si="19"/>
        <v>5</v>
      </c>
      <c r="S641" s="15" t="str">
        <f xml:space="preserve">
IF($R641&gt;0,"Fill in all required fields",
IF($I641&lt;40,"CLO not suitable for this sheet. Please check BN&lt;40 sheet",
IF($I641&gt;100,"CLO not suitable for this sheet. Please check BN &gt;100 sheet",
IF(ISERROR(VLOOKUP(Q641,'admin BN40-100'!J$6:M$89,4,FALSE)),"",VLOOKUP(Q641,'admin BN40-100'!J$6:M$89,4,FALSE)))))</f>
        <v>Fill in all required fields</v>
      </c>
    </row>
    <row r="642" spans="2:19" ht="15">
      <c r="B642" s="10">
        <v>637</v>
      </c>
      <c r="C642" s="41"/>
      <c r="D642" s="42"/>
      <c r="E642" s="42"/>
      <c r="F642" s="42"/>
      <c r="G642" s="42"/>
      <c r="H642" s="42"/>
      <c r="I642" s="42"/>
      <c r="J642" s="42"/>
      <c r="K642" s="42"/>
      <c r="L642" s="42"/>
      <c r="M642" s="11" t="str">
        <f>(IF(F642&gt;'admin BN40-100'!$C$41,'admin BN40-100'!$B$41,(IF(F642&gt;'admin BN40-100'!$C$40,'admin BN40-100'!$B$40,(IF(F642&gt;'admin BN40-100'!$C$39,'admin BN40-100'!$B$39,(IF(F642&gt;'admin BN40-100'!$C$38,'admin BN40-100'!$B$38,(IF(F642&gt;'admin BN40-100'!$C$37,'admin BN40-100'!$B$37,(IF(F642&gt;'admin BN40-100'!$C$36,'admin BN40-100'!$B$36,(IF(F642&gt;'admin BN40-100'!$C$35,'admin BN40-100'!$B$35,(IF(F642&gt;'admin BN40-100'!$C$34,'admin BN40-100'!$B$34,(IF(F642&gt;'admin BN40-100'!$C$33,'admin BN40-100'!$B$33,(IF(F642&gt;'admin BN40-100'!$C$32,'admin BN40-100'!$B$32,(IF(F642&gt;'admin BN40-100'!$C$31,'admin BN40-100'!$B$31,(IF(F642&gt;'admin BN40-100'!$C$30,'admin BN40-100'!$B$30,(IF(F642&gt;'admin BN40-100'!$C$29,'admin BN40-100'!$B$29,IF(F642="","",'admin BN40-100'!$B$28)))))))))))))))))))))))))))</f>
        <v/>
      </c>
      <c r="N642" s="12" t="str">
        <f>IF(ISBLANK(K642),"",IF(K642&gt;'admin BN40-100'!$D$6,"Trouble",IF(K642&gt;'admin BN40-100'!$E$6,"Safe",IF(K642&gt;'admin BN40-100'!$F$6,"Alert",IF(K642&gt;='admin BN40-100'!$G$6,"Danger","")))))</f>
        <v/>
      </c>
      <c r="O642" s="13" t="str">
        <f>IF(ISBLANK(L642),"",IF(L642&gt;'admin BN40-100'!$G$7,"Danger",IF(L642&gt;'admin BN40-100'!$F$7,"Alert",IF(L642&gt;='admin BN40-100'!$E$7,"Safe",""))))</f>
        <v/>
      </c>
      <c r="P642" s="14" t="str">
        <f>(IF(G642&gt;'admin BN40-100'!$C$23,'admin BN40-100'!$B$23,(IF(G642&gt;'admin BN40-100'!$C$22,'admin BN40-100'!$B$22,(IF(G642&gt;'admin BN40-100'!$C$21,'admin BN40-100'!$B$21,(IF(G642&gt;'admin BN40-100'!$C$20,'admin BN40-100'!$B$20,IF(G642&gt;'admin BN40-100'!$C$19,'admin BN40-100'!$B$19,"")))))))))</f>
        <v/>
      </c>
      <c r="Q642" s="14" t="str">
        <f t="shared" si="18"/>
        <v/>
      </c>
      <c r="R642" s="14">
        <f t="shared" si="19"/>
        <v>5</v>
      </c>
      <c r="S642" s="15" t="str">
        <f xml:space="preserve">
IF($R642&gt;0,"Fill in all required fields",
IF($I642&lt;40,"CLO not suitable for this sheet. Please check BN&lt;40 sheet",
IF($I642&gt;100,"CLO not suitable for this sheet. Please check BN &gt;100 sheet",
IF(ISERROR(VLOOKUP(Q642,'admin BN40-100'!J$6:M$89,4,FALSE)),"",VLOOKUP(Q642,'admin BN40-100'!J$6:M$89,4,FALSE)))))</f>
        <v>Fill in all required fields</v>
      </c>
    </row>
    <row r="643" spans="2:19" ht="15">
      <c r="B643" s="10">
        <v>638</v>
      </c>
      <c r="C643" s="41"/>
      <c r="D643" s="42"/>
      <c r="E643" s="42"/>
      <c r="F643" s="42"/>
      <c r="G643" s="42"/>
      <c r="H643" s="42"/>
      <c r="I643" s="42"/>
      <c r="J643" s="42"/>
      <c r="K643" s="42"/>
      <c r="L643" s="42"/>
      <c r="M643" s="11" t="str">
        <f>(IF(F643&gt;'admin BN40-100'!$C$41,'admin BN40-100'!$B$41,(IF(F643&gt;'admin BN40-100'!$C$40,'admin BN40-100'!$B$40,(IF(F643&gt;'admin BN40-100'!$C$39,'admin BN40-100'!$B$39,(IF(F643&gt;'admin BN40-100'!$C$38,'admin BN40-100'!$B$38,(IF(F643&gt;'admin BN40-100'!$C$37,'admin BN40-100'!$B$37,(IF(F643&gt;'admin BN40-100'!$C$36,'admin BN40-100'!$B$36,(IF(F643&gt;'admin BN40-100'!$C$35,'admin BN40-100'!$B$35,(IF(F643&gt;'admin BN40-100'!$C$34,'admin BN40-100'!$B$34,(IF(F643&gt;'admin BN40-100'!$C$33,'admin BN40-100'!$B$33,(IF(F643&gt;'admin BN40-100'!$C$32,'admin BN40-100'!$B$32,(IF(F643&gt;'admin BN40-100'!$C$31,'admin BN40-100'!$B$31,(IF(F643&gt;'admin BN40-100'!$C$30,'admin BN40-100'!$B$30,(IF(F643&gt;'admin BN40-100'!$C$29,'admin BN40-100'!$B$29,IF(F643="","",'admin BN40-100'!$B$28)))))))))))))))))))))))))))</f>
        <v/>
      </c>
      <c r="N643" s="12" t="str">
        <f>IF(ISBLANK(K643),"",IF(K643&gt;'admin BN40-100'!$D$6,"Trouble",IF(K643&gt;'admin BN40-100'!$E$6,"Safe",IF(K643&gt;'admin BN40-100'!$F$6,"Alert",IF(K643&gt;='admin BN40-100'!$G$6,"Danger","")))))</f>
        <v/>
      </c>
      <c r="O643" s="13" t="str">
        <f>IF(ISBLANK(L643),"",IF(L643&gt;'admin BN40-100'!$G$7,"Danger",IF(L643&gt;'admin BN40-100'!$F$7,"Alert",IF(L643&gt;='admin BN40-100'!$E$7,"Safe",""))))</f>
        <v/>
      </c>
      <c r="P643" s="14" t="str">
        <f>(IF(G643&gt;'admin BN40-100'!$C$23,'admin BN40-100'!$B$23,(IF(G643&gt;'admin BN40-100'!$C$22,'admin BN40-100'!$B$22,(IF(G643&gt;'admin BN40-100'!$C$21,'admin BN40-100'!$B$21,(IF(G643&gt;'admin BN40-100'!$C$20,'admin BN40-100'!$B$20,IF(G643&gt;'admin BN40-100'!$C$19,'admin BN40-100'!$B$19,"")))))))))</f>
        <v/>
      </c>
      <c r="Q643" s="14" t="str">
        <f t="shared" si="18"/>
        <v/>
      </c>
      <c r="R643" s="14">
        <f t="shared" si="19"/>
        <v>5</v>
      </c>
      <c r="S643" s="15" t="str">
        <f xml:space="preserve">
IF($R643&gt;0,"Fill in all required fields",
IF($I643&lt;40,"CLO not suitable for this sheet. Please check BN&lt;40 sheet",
IF($I643&gt;100,"CLO not suitable for this sheet. Please check BN &gt;100 sheet",
IF(ISERROR(VLOOKUP(Q643,'admin BN40-100'!J$6:M$89,4,FALSE)),"",VLOOKUP(Q643,'admin BN40-100'!J$6:M$89,4,FALSE)))))</f>
        <v>Fill in all required fields</v>
      </c>
    </row>
    <row r="644" spans="2:19" ht="15">
      <c r="B644" s="10">
        <v>639</v>
      </c>
      <c r="C644" s="41"/>
      <c r="D644" s="42"/>
      <c r="E644" s="42"/>
      <c r="F644" s="42"/>
      <c r="G644" s="42"/>
      <c r="H644" s="42"/>
      <c r="I644" s="42"/>
      <c r="J644" s="42"/>
      <c r="K644" s="42"/>
      <c r="L644" s="42"/>
      <c r="M644" s="11" t="str">
        <f>(IF(F644&gt;'admin BN40-100'!$C$41,'admin BN40-100'!$B$41,(IF(F644&gt;'admin BN40-100'!$C$40,'admin BN40-100'!$B$40,(IF(F644&gt;'admin BN40-100'!$C$39,'admin BN40-100'!$B$39,(IF(F644&gt;'admin BN40-100'!$C$38,'admin BN40-100'!$B$38,(IF(F644&gt;'admin BN40-100'!$C$37,'admin BN40-100'!$B$37,(IF(F644&gt;'admin BN40-100'!$C$36,'admin BN40-100'!$B$36,(IF(F644&gt;'admin BN40-100'!$C$35,'admin BN40-100'!$B$35,(IF(F644&gt;'admin BN40-100'!$C$34,'admin BN40-100'!$B$34,(IF(F644&gt;'admin BN40-100'!$C$33,'admin BN40-100'!$B$33,(IF(F644&gt;'admin BN40-100'!$C$32,'admin BN40-100'!$B$32,(IF(F644&gt;'admin BN40-100'!$C$31,'admin BN40-100'!$B$31,(IF(F644&gt;'admin BN40-100'!$C$30,'admin BN40-100'!$B$30,(IF(F644&gt;'admin BN40-100'!$C$29,'admin BN40-100'!$B$29,IF(F644="","",'admin BN40-100'!$B$28)))))))))))))))))))))))))))</f>
        <v/>
      </c>
      <c r="N644" s="12" t="str">
        <f>IF(ISBLANK(K644),"",IF(K644&gt;'admin BN40-100'!$D$6,"Trouble",IF(K644&gt;'admin BN40-100'!$E$6,"Safe",IF(K644&gt;'admin BN40-100'!$F$6,"Alert",IF(K644&gt;='admin BN40-100'!$G$6,"Danger","")))))</f>
        <v/>
      </c>
      <c r="O644" s="13" t="str">
        <f>IF(ISBLANK(L644),"",IF(L644&gt;'admin BN40-100'!$G$7,"Danger",IF(L644&gt;'admin BN40-100'!$F$7,"Alert",IF(L644&gt;='admin BN40-100'!$E$7,"Safe",""))))</f>
        <v/>
      </c>
      <c r="P644" s="14" t="str">
        <f>(IF(G644&gt;'admin BN40-100'!$C$23,'admin BN40-100'!$B$23,(IF(G644&gt;'admin BN40-100'!$C$22,'admin BN40-100'!$B$22,(IF(G644&gt;'admin BN40-100'!$C$21,'admin BN40-100'!$B$21,(IF(G644&gt;'admin BN40-100'!$C$20,'admin BN40-100'!$B$20,IF(G644&gt;'admin BN40-100'!$C$19,'admin BN40-100'!$B$19,"")))))))))</f>
        <v/>
      </c>
      <c r="Q644" s="14" t="str">
        <f t="shared" si="18"/>
        <v/>
      </c>
      <c r="R644" s="14">
        <f t="shared" si="19"/>
        <v>5</v>
      </c>
      <c r="S644" s="15" t="str">
        <f xml:space="preserve">
IF($R644&gt;0,"Fill in all required fields",
IF($I644&lt;40,"CLO not suitable for this sheet. Please check BN&lt;40 sheet",
IF($I644&gt;100,"CLO not suitable for this sheet. Please check BN &gt;100 sheet",
IF(ISERROR(VLOOKUP(Q644,'admin BN40-100'!J$6:M$89,4,FALSE)),"",VLOOKUP(Q644,'admin BN40-100'!J$6:M$89,4,FALSE)))))</f>
        <v>Fill in all required fields</v>
      </c>
    </row>
    <row r="645" spans="2:19" ht="15">
      <c r="B645" s="10">
        <v>640</v>
      </c>
      <c r="C645" s="41"/>
      <c r="D645" s="42"/>
      <c r="E645" s="42"/>
      <c r="F645" s="42"/>
      <c r="G645" s="42"/>
      <c r="H645" s="42"/>
      <c r="I645" s="42"/>
      <c r="J645" s="42"/>
      <c r="K645" s="42"/>
      <c r="L645" s="42"/>
      <c r="M645" s="11" t="str">
        <f>(IF(F645&gt;'admin BN40-100'!$C$41,'admin BN40-100'!$B$41,(IF(F645&gt;'admin BN40-100'!$C$40,'admin BN40-100'!$B$40,(IF(F645&gt;'admin BN40-100'!$C$39,'admin BN40-100'!$B$39,(IF(F645&gt;'admin BN40-100'!$C$38,'admin BN40-100'!$B$38,(IF(F645&gt;'admin BN40-100'!$C$37,'admin BN40-100'!$B$37,(IF(F645&gt;'admin BN40-100'!$C$36,'admin BN40-100'!$B$36,(IF(F645&gt;'admin BN40-100'!$C$35,'admin BN40-100'!$B$35,(IF(F645&gt;'admin BN40-100'!$C$34,'admin BN40-100'!$B$34,(IF(F645&gt;'admin BN40-100'!$C$33,'admin BN40-100'!$B$33,(IF(F645&gt;'admin BN40-100'!$C$32,'admin BN40-100'!$B$32,(IF(F645&gt;'admin BN40-100'!$C$31,'admin BN40-100'!$B$31,(IF(F645&gt;'admin BN40-100'!$C$30,'admin BN40-100'!$B$30,(IF(F645&gt;'admin BN40-100'!$C$29,'admin BN40-100'!$B$29,IF(F645="","",'admin BN40-100'!$B$28)))))))))))))))))))))))))))</f>
        <v/>
      </c>
      <c r="N645" s="12" t="str">
        <f>IF(ISBLANK(K645),"",IF(K645&gt;'admin BN40-100'!$D$6,"Trouble",IF(K645&gt;'admin BN40-100'!$E$6,"Safe",IF(K645&gt;'admin BN40-100'!$F$6,"Alert",IF(K645&gt;='admin BN40-100'!$G$6,"Danger","")))))</f>
        <v/>
      </c>
      <c r="O645" s="13" t="str">
        <f>IF(ISBLANK(L645),"",IF(L645&gt;'admin BN40-100'!$G$7,"Danger",IF(L645&gt;'admin BN40-100'!$F$7,"Alert",IF(L645&gt;='admin BN40-100'!$E$7,"Safe",""))))</f>
        <v/>
      </c>
      <c r="P645" s="14" t="str">
        <f>(IF(G645&gt;'admin BN40-100'!$C$23,'admin BN40-100'!$B$23,(IF(G645&gt;'admin BN40-100'!$C$22,'admin BN40-100'!$B$22,(IF(G645&gt;'admin BN40-100'!$C$21,'admin BN40-100'!$B$21,(IF(G645&gt;'admin BN40-100'!$C$20,'admin BN40-100'!$B$20,IF(G645&gt;'admin BN40-100'!$C$19,'admin BN40-100'!$B$19,"")))))))))</f>
        <v/>
      </c>
      <c r="Q645" s="14" t="str">
        <f t="shared" si="18"/>
        <v/>
      </c>
      <c r="R645" s="14">
        <f t="shared" si="19"/>
        <v>5</v>
      </c>
      <c r="S645" s="15" t="str">
        <f xml:space="preserve">
IF($R645&gt;0,"Fill in all required fields",
IF($I645&lt;40,"CLO not suitable for this sheet. Please check BN&lt;40 sheet",
IF($I645&gt;100,"CLO not suitable for this sheet. Please check BN &gt;100 sheet",
IF(ISERROR(VLOOKUP(Q645,'admin BN40-100'!J$6:M$89,4,FALSE)),"",VLOOKUP(Q645,'admin BN40-100'!J$6:M$89,4,FALSE)))))</f>
        <v>Fill in all required fields</v>
      </c>
    </row>
    <row r="646" spans="2:19" ht="15">
      <c r="B646" s="10">
        <v>641</v>
      </c>
      <c r="C646" s="41"/>
      <c r="D646" s="42"/>
      <c r="E646" s="42"/>
      <c r="F646" s="42"/>
      <c r="G646" s="42"/>
      <c r="H646" s="42"/>
      <c r="I646" s="42"/>
      <c r="J646" s="42"/>
      <c r="K646" s="42"/>
      <c r="L646" s="42"/>
      <c r="M646" s="11" t="str">
        <f>(IF(F646&gt;'admin BN40-100'!$C$41,'admin BN40-100'!$B$41,(IF(F646&gt;'admin BN40-100'!$C$40,'admin BN40-100'!$B$40,(IF(F646&gt;'admin BN40-100'!$C$39,'admin BN40-100'!$B$39,(IF(F646&gt;'admin BN40-100'!$C$38,'admin BN40-100'!$B$38,(IF(F646&gt;'admin BN40-100'!$C$37,'admin BN40-100'!$B$37,(IF(F646&gt;'admin BN40-100'!$C$36,'admin BN40-100'!$B$36,(IF(F646&gt;'admin BN40-100'!$C$35,'admin BN40-100'!$B$35,(IF(F646&gt;'admin BN40-100'!$C$34,'admin BN40-100'!$B$34,(IF(F646&gt;'admin BN40-100'!$C$33,'admin BN40-100'!$B$33,(IF(F646&gt;'admin BN40-100'!$C$32,'admin BN40-100'!$B$32,(IF(F646&gt;'admin BN40-100'!$C$31,'admin BN40-100'!$B$31,(IF(F646&gt;'admin BN40-100'!$C$30,'admin BN40-100'!$B$30,(IF(F646&gt;'admin BN40-100'!$C$29,'admin BN40-100'!$B$29,IF(F646="","",'admin BN40-100'!$B$28)))))))))))))))))))))))))))</f>
        <v/>
      </c>
      <c r="N646" s="12" t="str">
        <f>IF(ISBLANK(K646),"",IF(K646&gt;'admin BN40-100'!$D$6,"Trouble",IF(K646&gt;'admin BN40-100'!$E$6,"Safe",IF(K646&gt;'admin BN40-100'!$F$6,"Alert",IF(K646&gt;='admin BN40-100'!$G$6,"Danger","")))))</f>
        <v/>
      </c>
      <c r="O646" s="13" t="str">
        <f>IF(ISBLANK(L646),"",IF(L646&gt;'admin BN40-100'!$G$7,"Danger",IF(L646&gt;'admin BN40-100'!$F$7,"Alert",IF(L646&gt;='admin BN40-100'!$E$7,"Safe",""))))</f>
        <v/>
      </c>
      <c r="P646" s="14" t="str">
        <f>(IF(G646&gt;'admin BN40-100'!$C$23,'admin BN40-100'!$B$23,(IF(G646&gt;'admin BN40-100'!$C$22,'admin BN40-100'!$B$22,(IF(G646&gt;'admin BN40-100'!$C$21,'admin BN40-100'!$B$21,(IF(G646&gt;'admin BN40-100'!$C$20,'admin BN40-100'!$B$20,IF(G646&gt;'admin BN40-100'!$C$19,'admin BN40-100'!$B$19,"")))))))))</f>
        <v/>
      </c>
      <c r="Q646" s="14" t="str">
        <f t="shared" si="18"/>
        <v/>
      </c>
      <c r="R646" s="14">
        <f t="shared" si="19"/>
        <v>5</v>
      </c>
      <c r="S646" s="15" t="str">
        <f xml:space="preserve">
IF($R646&gt;0,"Fill in all required fields",
IF($I646&lt;40,"CLO not suitable for this sheet. Please check BN&lt;40 sheet",
IF($I646&gt;100,"CLO not suitable for this sheet. Please check BN &gt;100 sheet",
IF(ISERROR(VLOOKUP(Q646,'admin BN40-100'!J$6:M$89,4,FALSE)),"",VLOOKUP(Q646,'admin BN40-100'!J$6:M$89,4,FALSE)))))</f>
        <v>Fill in all required fields</v>
      </c>
    </row>
    <row r="647" spans="2:19" ht="15">
      <c r="B647" s="10">
        <v>642</v>
      </c>
      <c r="C647" s="41"/>
      <c r="D647" s="42"/>
      <c r="E647" s="42"/>
      <c r="F647" s="42"/>
      <c r="G647" s="42"/>
      <c r="H647" s="42"/>
      <c r="I647" s="42"/>
      <c r="J647" s="42"/>
      <c r="K647" s="42"/>
      <c r="L647" s="42"/>
      <c r="M647" s="11" t="str">
        <f>(IF(F647&gt;'admin BN40-100'!$C$41,'admin BN40-100'!$B$41,(IF(F647&gt;'admin BN40-100'!$C$40,'admin BN40-100'!$B$40,(IF(F647&gt;'admin BN40-100'!$C$39,'admin BN40-100'!$B$39,(IF(F647&gt;'admin BN40-100'!$C$38,'admin BN40-100'!$B$38,(IF(F647&gt;'admin BN40-100'!$C$37,'admin BN40-100'!$B$37,(IF(F647&gt;'admin BN40-100'!$C$36,'admin BN40-100'!$B$36,(IF(F647&gt;'admin BN40-100'!$C$35,'admin BN40-100'!$B$35,(IF(F647&gt;'admin BN40-100'!$C$34,'admin BN40-100'!$B$34,(IF(F647&gt;'admin BN40-100'!$C$33,'admin BN40-100'!$B$33,(IF(F647&gt;'admin BN40-100'!$C$32,'admin BN40-100'!$B$32,(IF(F647&gt;'admin BN40-100'!$C$31,'admin BN40-100'!$B$31,(IF(F647&gt;'admin BN40-100'!$C$30,'admin BN40-100'!$B$30,(IF(F647&gt;'admin BN40-100'!$C$29,'admin BN40-100'!$B$29,IF(F647="","",'admin BN40-100'!$B$28)))))))))))))))))))))))))))</f>
        <v/>
      </c>
      <c r="N647" s="12" t="str">
        <f>IF(ISBLANK(K647),"",IF(K647&gt;'admin BN40-100'!$D$6,"Trouble",IF(K647&gt;'admin BN40-100'!$E$6,"Safe",IF(K647&gt;'admin BN40-100'!$F$6,"Alert",IF(K647&gt;='admin BN40-100'!$G$6,"Danger","")))))</f>
        <v/>
      </c>
      <c r="O647" s="13" t="str">
        <f>IF(ISBLANK(L647),"",IF(L647&gt;'admin BN40-100'!$G$7,"Danger",IF(L647&gt;'admin BN40-100'!$F$7,"Alert",IF(L647&gt;='admin BN40-100'!$E$7,"Safe",""))))</f>
        <v/>
      </c>
      <c r="P647" s="14" t="str">
        <f>(IF(G647&gt;'admin BN40-100'!$C$23,'admin BN40-100'!$B$23,(IF(G647&gt;'admin BN40-100'!$C$22,'admin BN40-100'!$B$22,(IF(G647&gt;'admin BN40-100'!$C$21,'admin BN40-100'!$B$21,(IF(G647&gt;'admin BN40-100'!$C$20,'admin BN40-100'!$B$20,IF(G647&gt;'admin BN40-100'!$C$19,'admin BN40-100'!$B$19,"")))))))))</f>
        <v/>
      </c>
      <c r="Q647" s="14" t="str">
        <f t="shared" ref="Q647:Q710" si="20">N647&amp;O647&amp;P647</f>
        <v/>
      </c>
      <c r="R647" s="14">
        <f t="shared" ref="R647:R710" si="21">SUM(
COUNTIF($F647,""),
COUNTIF($G647,""),
COUNTIF($I647,""),
COUNTIF($K647,""),
COUNTIF($L647,""))</f>
        <v>5</v>
      </c>
      <c r="S647" s="15" t="str">
        <f xml:space="preserve">
IF($R647&gt;0,"Fill in all required fields",
IF($I647&lt;40,"CLO not suitable for this sheet. Please check BN&lt;40 sheet",
IF($I647&gt;100,"CLO not suitable for this sheet. Please check BN &gt;100 sheet",
IF(ISERROR(VLOOKUP(Q647,'admin BN40-100'!J$6:M$89,4,FALSE)),"",VLOOKUP(Q647,'admin BN40-100'!J$6:M$89,4,FALSE)))))</f>
        <v>Fill in all required fields</v>
      </c>
    </row>
    <row r="648" spans="2:19" ht="15">
      <c r="B648" s="10">
        <v>643</v>
      </c>
      <c r="C648" s="41"/>
      <c r="D648" s="42"/>
      <c r="E648" s="42"/>
      <c r="F648" s="42"/>
      <c r="G648" s="42"/>
      <c r="H648" s="42"/>
      <c r="I648" s="42"/>
      <c r="J648" s="42"/>
      <c r="K648" s="42"/>
      <c r="L648" s="42"/>
      <c r="M648" s="11" t="str">
        <f>(IF(F648&gt;'admin BN40-100'!$C$41,'admin BN40-100'!$B$41,(IF(F648&gt;'admin BN40-100'!$C$40,'admin BN40-100'!$B$40,(IF(F648&gt;'admin BN40-100'!$C$39,'admin BN40-100'!$B$39,(IF(F648&gt;'admin BN40-100'!$C$38,'admin BN40-100'!$B$38,(IF(F648&gt;'admin BN40-100'!$C$37,'admin BN40-100'!$B$37,(IF(F648&gt;'admin BN40-100'!$C$36,'admin BN40-100'!$B$36,(IF(F648&gt;'admin BN40-100'!$C$35,'admin BN40-100'!$B$35,(IF(F648&gt;'admin BN40-100'!$C$34,'admin BN40-100'!$B$34,(IF(F648&gt;'admin BN40-100'!$C$33,'admin BN40-100'!$B$33,(IF(F648&gt;'admin BN40-100'!$C$32,'admin BN40-100'!$B$32,(IF(F648&gt;'admin BN40-100'!$C$31,'admin BN40-100'!$B$31,(IF(F648&gt;'admin BN40-100'!$C$30,'admin BN40-100'!$B$30,(IF(F648&gt;'admin BN40-100'!$C$29,'admin BN40-100'!$B$29,IF(F648="","",'admin BN40-100'!$B$28)))))))))))))))))))))))))))</f>
        <v/>
      </c>
      <c r="N648" s="12" t="str">
        <f>IF(ISBLANK(K648),"",IF(K648&gt;'admin BN40-100'!$D$6,"Trouble",IF(K648&gt;'admin BN40-100'!$E$6,"Safe",IF(K648&gt;'admin BN40-100'!$F$6,"Alert",IF(K648&gt;='admin BN40-100'!$G$6,"Danger","")))))</f>
        <v/>
      </c>
      <c r="O648" s="13" t="str">
        <f>IF(ISBLANK(L648),"",IF(L648&gt;'admin BN40-100'!$G$7,"Danger",IF(L648&gt;'admin BN40-100'!$F$7,"Alert",IF(L648&gt;='admin BN40-100'!$E$7,"Safe",""))))</f>
        <v/>
      </c>
      <c r="P648" s="14" t="str">
        <f>(IF(G648&gt;'admin BN40-100'!$C$23,'admin BN40-100'!$B$23,(IF(G648&gt;'admin BN40-100'!$C$22,'admin BN40-100'!$B$22,(IF(G648&gt;'admin BN40-100'!$C$21,'admin BN40-100'!$B$21,(IF(G648&gt;'admin BN40-100'!$C$20,'admin BN40-100'!$B$20,IF(G648&gt;'admin BN40-100'!$C$19,'admin BN40-100'!$B$19,"")))))))))</f>
        <v/>
      </c>
      <c r="Q648" s="14" t="str">
        <f t="shared" si="20"/>
        <v/>
      </c>
      <c r="R648" s="14">
        <f t="shared" si="21"/>
        <v>5</v>
      </c>
      <c r="S648" s="15" t="str">
        <f xml:space="preserve">
IF($R648&gt;0,"Fill in all required fields",
IF($I648&lt;40,"CLO not suitable for this sheet. Please check BN&lt;40 sheet",
IF($I648&gt;100,"CLO not suitable for this sheet. Please check BN &gt;100 sheet",
IF(ISERROR(VLOOKUP(Q648,'admin BN40-100'!J$6:M$89,4,FALSE)),"",VLOOKUP(Q648,'admin BN40-100'!J$6:M$89,4,FALSE)))))</f>
        <v>Fill in all required fields</v>
      </c>
    </row>
    <row r="649" spans="2:19" ht="15">
      <c r="B649" s="10">
        <v>644</v>
      </c>
      <c r="C649" s="41"/>
      <c r="D649" s="42"/>
      <c r="E649" s="42"/>
      <c r="F649" s="42"/>
      <c r="G649" s="42"/>
      <c r="H649" s="42"/>
      <c r="I649" s="42"/>
      <c r="J649" s="42"/>
      <c r="K649" s="42"/>
      <c r="L649" s="42"/>
      <c r="M649" s="11" t="str">
        <f>(IF(F649&gt;'admin BN40-100'!$C$41,'admin BN40-100'!$B$41,(IF(F649&gt;'admin BN40-100'!$C$40,'admin BN40-100'!$B$40,(IF(F649&gt;'admin BN40-100'!$C$39,'admin BN40-100'!$B$39,(IF(F649&gt;'admin BN40-100'!$C$38,'admin BN40-100'!$B$38,(IF(F649&gt;'admin BN40-100'!$C$37,'admin BN40-100'!$B$37,(IF(F649&gt;'admin BN40-100'!$C$36,'admin BN40-100'!$B$36,(IF(F649&gt;'admin BN40-100'!$C$35,'admin BN40-100'!$B$35,(IF(F649&gt;'admin BN40-100'!$C$34,'admin BN40-100'!$B$34,(IF(F649&gt;'admin BN40-100'!$C$33,'admin BN40-100'!$B$33,(IF(F649&gt;'admin BN40-100'!$C$32,'admin BN40-100'!$B$32,(IF(F649&gt;'admin BN40-100'!$C$31,'admin BN40-100'!$B$31,(IF(F649&gt;'admin BN40-100'!$C$30,'admin BN40-100'!$B$30,(IF(F649&gt;'admin BN40-100'!$C$29,'admin BN40-100'!$B$29,IF(F649="","",'admin BN40-100'!$B$28)))))))))))))))))))))))))))</f>
        <v/>
      </c>
      <c r="N649" s="12" t="str">
        <f>IF(ISBLANK(K649),"",IF(K649&gt;'admin BN40-100'!$D$6,"Trouble",IF(K649&gt;'admin BN40-100'!$E$6,"Safe",IF(K649&gt;'admin BN40-100'!$F$6,"Alert",IF(K649&gt;='admin BN40-100'!$G$6,"Danger","")))))</f>
        <v/>
      </c>
      <c r="O649" s="13" t="str">
        <f>IF(ISBLANK(L649),"",IF(L649&gt;'admin BN40-100'!$G$7,"Danger",IF(L649&gt;'admin BN40-100'!$F$7,"Alert",IF(L649&gt;='admin BN40-100'!$E$7,"Safe",""))))</f>
        <v/>
      </c>
      <c r="P649" s="14" t="str">
        <f>(IF(G649&gt;'admin BN40-100'!$C$23,'admin BN40-100'!$B$23,(IF(G649&gt;'admin BN40-100'!$C$22,'admin BN40-100'!$B$22,(IF(G649&gt;'admin BN40-100'!$C$21,'admin BN40-100'!$B$21,(IF(G649&gt;'admin BN40-100'!$C$20,'admin BN40-100'!$B$20,IF(G649&gt;'admin BN40-100'!$C$19,'admin BN40-100'!$B$19,"")))))))))</f>
        <v/>
      </c>
      <c r="Q649" s="14" t="str">
        <f t="shared" si="20"/>
        <v/>
      </c>
      <c r="R649" s="14">
        <f t="shared" si="21"/>
        <v>5</v>
      </c>
      <c r="S649" s="15" t="str">
        <f xml:space="preserve">
IF($R649&gt;0,"Fill in all required fields",
IF($I649&lt;40,"CLO not suitable for this sheet. Please check BN&lt;40 sheet",
IF($I649&gt;100,"CLO not suitable for this sheet. Please check BN &gt;100 sheet",
IF(ISERROR(VLOOKUP(Q649,'admin BN40-100'!J$6:M$89,4,FALSE)),"",VLOOKUP(Q649,'admin BN40-100'!J$6:M$89,4,FALSE)))))</f>
        <v>Fill in all required fields</v>
      </c>
    </row>
    <row r="650" spans="2:19" ht="15">
      <c r="B650" s="10">
        <v>645</v>
      </c>
      <c r="C650" s="41"/>
      <c r="D650" s="42"/>
      <c r="E650" s="42"/>
      <c r="F650" s="42"/>
      <c r="G650" s="42"/>
      <c r="H650" s="42"/>
      <c r="I650" s="42"/>
      <c r="J650" s="42"/>
      <c r="K650" s="42"/>
      <c r="L650" s="42"/>
      <c r="M650" s="11" t="str">
        <f>(IF(F650&gt;'admin BN40-100'!$C$41,'admin BN40-100'!$B$41,(IF(F650&gt;'admin BN40-100'!$C$40,'admin BN40-100'!$B$40,(IF(F650&gt;'admin BN40-100'!$C$39,'admin BN40-100'!$B$39,(IF(F650&gt;'admin BN40-100'!$C$38,'admin BN40-100'!$B$38,(IF(F650&gt;'admin BN40-100'!$C$37,'admin BN40-100'!$B$37,(IF(F650&gt;'admin BN40-100'!$C$36,'admin BN40-100'!$B$36,(IF(F650&gt;'admin BN40-100'!$C$35,'admin BN40-100'!$B$35,(IF(F650&gt;'admin BN40-100'!$C$34,'admin BN40-100'!$B$34,(IF(F650&gt;'admin BN40-100'!$C$33,'admin BN40-100'!$B$33,(IF(F650&gt;'admin BN40-100'!$C$32,'admin BN40-100'!$B$32,(IF(F650&gt;'admin BN40-100'!$C$31,'admin BN40-100'!$B$31,(IF(F650&gt;'admin BN40-100'!$C$30,'admin BN40-100'!$B$30,(IF(F650&gt;'admin BN40-100'!$C$29,'admin BN40-100'!$B$29,IF(F650="","",'admin BN40-100'!$B$28)))))))))))))))))))))))))))</f>
        <v/>
      </c>
      <c r="N650" s="12" t="str">
        <f>IF(ISBLANK(K650),"",IF(K650&gt;'admin BN40-100'!$D$6,"Trouble",IF(K650&gt;'admin BN40-100'!$E$6,"Safe",IF(K650&gt;'admin BN40-100'!$F$6,"Alert",IF(K650&gt;='admin BN40-100'!$G$6,"Danger","")))))</f>
        <v/>
      </c>
      <c r="O650" s="13" t="str">
        <f>IF(ISBLANK(L650),"",IF(L650&gt;'admin BN40-100'!$G$7,"Danger",IF(L650&gt;'admin BN40-100'!$F$7,"Alert",IF(L650&gt;='admin BN40-100'!$E$7,"Safe",""))))</f>
        <v/>
      </c>
      <c r="P650" s="14" t="str">
        <f>(IF(G650&gt;'admin BN40-100'!$C$23,'admin BN40-100'!$B$23,(IF(G650&gt;'admin BN40-100'!$C$22,'admin BN40-100'!$B$22,(IF(G650&gt;'admin BN40-100'!$C$21,'admin BN40-100'!$B$21,(IF(G650&gt;'admin BN40-100'!$C$20,'admin BN40-100'!$B$20,IF(G650&gt;'admin BN40-100'!$C$19,'admin BN40-100'!$B$19,"")))))))))</f>
        <v/>
      </c>
      <c r="Q650" s="14" t="str">
        <f t="shared" si="20"/>
        <v/>
      </c>
      <c r="R650" s="14">
        <f t="shared" si="21"/>
        <v>5</v>
      </c>
      <c r="S650" s="15" t="str">
        <f xml:space="preserve">
IF($R650&gt;0,"Fill in all required fields",
IF($I650&lt;40,"CLO not suitable for this sheet. Please check BN&lt;40 sheet",
IF($I650&gt;100,"CLO not suitable for this sheet. Please check BN &gt;100 sheet",
IF(ISERROR(VLOOKUP(Q650,'admin BN40-100'!J$6:M$89,4,FALSE)),"",VLOOKUP(Q650,'admin BN40-100'!J$6:M$89,4,FALSE)))))</f>
        <v>Fill in all required fields</v>
      </c>
    </row>
    <row r="651" spans="2:19" ht="15">
      <c r="B651" s="10">
        <v>646</v>
      </c>
      <c r="C651" s="41"/>
      <c r="D651" s="42"/>
      <c r="E651" s="42"/>
      <c r="F651" s="42"/>
      <c r="G651" s="42"/>
      <c r="H651" s="42"/>
      <c r="I651" s="42"/>
      <c r="J651" s="42"/>
      <c r="K651" s="42"/>
      <c r="L651" s="42"/>
      <c r="M651" s="11" t="str">
        <f>(IF(F651&gt;'admin BN40-100'!$C$41,'admin BN40-100'!$B$41,(IF(F651&gt;'admin BN40-100'!$C$40,'admin BN40-100'!$B$40,(IF(F651&gt;'admin BN40-100'!$C$39,'admin BN40-100'!$B$39,(IF(F651&gt;'admin BN40-100'!$C$38,'admin BN40-100'!$B$38,(IF(F651&gt;'admin BN40-100'!$C$37,'admin BN40-100'!$B$37,(IF(F651&gt;'admin BN40-100'!$C$36,'admin BN40-100'!$B$36,(IF(F651&gt;'admin BN40-100'!$C$35,'admin BN40-100'!$B$35,(IF(F651&gt;'admin BN40-100'!$C$34,'admin BN40-100'!$B$34,(IF(F651&gt;'admin BN40-100'!$C$33,'admin BN40-100'!$B$33,(IF(F651&gt;'admin BN40-100'!$C$32,'admin BN40-100'!$B$32,(IF(F651&gt;'admin BN40-100'!$C$31,'admin BN40-100'!$B$31,(IF(F651&gt;'admin BN40-100'!$C$30,'admin BN40-100'!$B$30,(IF(F651&gt;'admin BN40-100'!$C$29,'admin BN40-100'!$B$29,IF(F651="","",'admin BN40-100'!$B$28)))))))))))))))))))))))))))</f>
        <v/>
      </c>
      <c r="N651" s="12" t="str">
        <f>IF(ISBLANK(K651),"",IF(K651&gt;'admin BN40-100'!$D$6,"Trouble",IF(K651&gt;'admin BN40-100'!$E$6,"Safe",IF(K651&gt;'admin BN40-100'!$F$6,"Alert",IF(K651&gt;='admin BN40-100'!$G$6,"Danger","")))))</f>
        <v/>
      </c>
      <c r="O651" s="13" t="str">
        <f>IF(ISBLANK(L651),"",IF(L651&gt;'admin BN40-100'!$G$7,"Danger",IF(L651&gt;'admin BN40-100'!$F$7,"Alert",IF(L651&gt;='admin BN40-100'!$E$7,"Safe",""))))</f>
        <v/>
      </c>
      <c r="P651" s="14" t="str">
        <f>(IF(G651&gt;'admin BN40-100'!$C$23,'admin BN40-100'!$B$23,(IF(G651&gt;'admin BN40-100'!$C$22,'admin BN40-100'!$B$22,(IF(G651&gt;'admin BN40-100'!$C$21,'admin BN40-100'!$B$21,(IF(G651&gt;'admin BN40-100'!$C$20,'admin BN40-100'!$B$20,IF(G651&gt;'admin BN40-100'!$C$19,'admin BN40-100'!$B$19,"")))))))))</f>
        <v/>
      </c>
      <c r="Q651" s="14" t="str">
        <f t="shared" si="20"/>
        <v/>
      </c>
      <c r="R651" s="14">
        <f t="shared" si="21"/>
        <v>5</v>
      </c>
      <c r="S651" s="15" t="str">
        <f xml:space="preserve">
IF($R651&gt;0,"Fill in all required fields",
IF($I651&lt;40,"CLO not suitable for this sheet. Please check BN&lt;40 sheet",
IF($I651&gt;100,"CLO not suitable for this sheet. Please check BN &gt;100 sheet",
IF(ISERROR(VLOOKUP(Q651,'admin BN40-100'!J$6:M$89,4,FALSE)),"",VLOOKUP(Q651,'admin BN40-100'!J$6:M$89,4,FALSE)))))</f>
        <v>Fill in all required fields</v>
      </c>
    </row>
    <row r="652" spans="2:19" ht="15">
      <c r="B652" s="10">
        <v>647</v>
      </c>
      <c r="C652" s="41"/>
      <c r="D652" s="42"/>
      <c r="E652" s="42"/>
      <c r="F652" s="42"/>
      <c r="G652" s="42"/>
      <c r="H652" s="42"/>
      <c r="I652" s="42"/>
      <c r="J652" s="42"/>
      <c r="K652" s="42"/>
      <c r="L652" s="42"/>
      <c r="M652" s="11" t="str">
        <f>(IF(F652&gt;'admin BN40-100'!$C$41,'admin BN40-100'!$B$41,(IF(F652&gt;'admin BN40-100'!$C$40,'admin BN40-100'!$B$40,(IF(F652&gt;'admin BN40-100'!$C$39,'admin BN40-100'!$B$39,(IF(F652&gt;'admin BN40-100'!$C$38,'admin BN40-100'!$B$38,(IF(F652&gt;'admin BN40-100'!$C$37,'admin BN40-100'!$B$37,(IF(F652&gt;'admin BN40-100'!$C$36,'admin BN40-100'!$B$36,(IF(F652&gt;'admin BN40-100'!$C$35,'admin BN40-100'!$B$35,(IF(F652&gt;'admin BN40-100'!$C$34,'admin BN40-100'!$B$34,(IF(F652&gt;'admin BN40-100'!$C$33,'admin BN40-100'!$B$33,(IF(F652&gt;'admin BN40-100'!$C$32,'admin BN40-100'!$B$32,(IF(F652&gt;'admin BN40-100'!$C$31,'admin BN40-100'!$B$31,(IF(F652&gt;'admin BN40-100'!$C$30,'admin BN40-100'!$B$30,(IF(F652&gt;'admin BN40-100'!$C$29,'admin BN40-100'!$B$29,IF(F652="","",'admin BN40-100'!$B$28)))))))))))))))))))))))))))</f>
        <v/>
      </c>
      <c r="N652" s="12" t="str">
        <f>IF(ISBLANK(K652),"",IF(K652&gt;'admin BN40-100'!$D$6,"Trouble",IF(K652&gt;'admin BN40-100'!$E$6,"Safe",IF(K652&gt;'admin BN40-100'!$F$6,"Alert",IF(K652&gt;='admin BN40-100'!$G$6,"Danger","")))))</f>
        <v/>
      </c>
      <c r="O652" s="13" t="str">
        <f>IF(ISBLANK(L652),"",IF(L652&gt;'admin BN40-100'!$G$7,"Danger",IF(L652&gt;'admin BN40-100'!$F$7,"Alert",IF(L652&gt;='admin BN40-100'!$E$7,"Safe",""))))</f>
        <v/>
      </c>
      <c r="P652" s="14" t="str">
        <f>(IF(G652&gt;'admin BN40-100'!$C$23,'admin BN40-100'!$B$23,(IF(G652&gt;'admin BN40-100'!$C$22,'admin BN40-100'!$B$22,(IF(G652&gt;'admin BN40-100'!$C$21,'admin BN40-100'!$B$21,(IF(G652&gt;'admin BN40-100'!$C$20,'admin BN40-100'!$B$20,IF(G652&gt;'admin BN40-100'!$C$19,'admin BN40-100'!$B$19,"")))))))))</f>
        <v/>
      </c>
      <c r="Q652" s="14" t="str">
        <f t="shared" si="20"/>
        <v/>
      </c>
      <c r="R652" s="14">
        <f t="shared" si="21"/>
        <v>5</v>
      </c>
      <c r="S652" s="15" t="str">
        <f xml:space="preserve">
IF($R652&gt;0,"Fill in all required fields",
IF($I652&lt;40,"CLO not suitable for this sheet. Please check BN&lt;40 sheet",
IF($I652&gt;100,"CLO not suitable for this sheet. Please check BN &gt;100 sheet",
IF(ISERROR(VLOOKUP(Q652,'admin BN40-100'!J$6:M$89,4,FALSE)),"",VLOOKUP(Q652,'admin BN40-100'!J$6:M$89,4,FALSE)))))</f>
        <v>Fill in all required fields</v>
      </c>
    </row>
    <row r="653" spans="2:19" ht="15">
      <c r="B653" s="10">
        <v>648</v>
      </c>
      <c r="C653" s="41"/>
      <c r="D653" s="42"/>
      <c r="E653" s="42"/>
      <c r="F653" s="42"/>
      <c r="G653" s="42"/>
      <c r="H653" s="42"/>
      <c r="I653" s="42"/>
      <c r="J653" s="42"/>
      <c r="K653" s="42"/>
      <c r="L653" s="42"/>
      <c r="M653" s="11" t="str">
        <f>(IF(F653&gt;'admin BN40-100'!$C$41,'admin BN40-100'!$B$41,(IF(F653&gt;'admin BN40-100'!$C$40,'admin BN40-100'!$B$40,(IF(F653&gt;'admin BN40-100'!$C$39,'admin BN40-100'!$B$39,(IF(F653&gt;'admin BN40-100'!$C$38,'admin BN40-100'!$B$38,(IF(F653&gt;'admin BN40-100'!$C$37,'admin BN40-100'!$B$37,(IF(F653&gt;'admin BN40-100'!$C$36,'admin BN40-100'!$B$36,(IF(F653&gt;'admin BN40-100'!$C$35,'admin BN40-100'!$B$35,(IF(F653&gt;'admin BN40-100'!$C$34,'admin BN40-100'!$B$34,(IF(F653&gt;'admin BN40-100'!$C$33,'admin BN40-100'!$B$33,(IF(F653&gt;'admin BN40-100'!$C$32,'admin BN40-100'!$B$32,(IF(F653&gt;'admin BN40-100'!$C$31,'admin BN40-100'!$B$31,(IF(F653&gt;'admin BN40-100'!$C$30,'admin BN40-100'!$B$30,(IF(F653&gt;'admin BN40-100'!$C$29,'admin BN40-100'!$B$29,IF(F653="","",'admin BN40-100'!$B$28)))))))))))))))))))))))))))</f>
        <v/>
      </c>
      <c r="N653" s="12" t="str">
        <f>IF(ISBLANK(K653),"",IF(K653&gt;'admin BN40-100'!$D$6,"Trouble",IF(K653&gt;'admin BN40-100'!$E$6,"Safe",IF(K653&gt;'admin BN40-100'!$F$6,"Alert",IF(K653&gt;='admin BN40-100'!$G$6,"Danger","")))))</f>
        <v/>
      </c>
      <c r="O653" s="13" t="str">
        <f>IF(ISBLANK(L653),"",IF(L653&gt;'admin BN40-100'!$G$7,"Danger",IF(L653&gt;'admin BN40-100'!$F$7,"Alert",IF(L653&gt;='admin BN40-100'!$E$7,"Safe",""))))</f>
        <v/>
      </c>
      <c r="P653" s="14" t="str">
        <f>(IF(G653&gt;'admin BN40-100'!$C$23,'admin BN40-100'!$B$23,(IF(G653&gt;'admin BN40-100'!$C$22,'admin BN40-100'!$B$22,(IF(G653&gt;'admin BN40-100'!$C$21,'admin BN40-100'!$B$21,(IF(G653&gt;'admin BN40-100'!$C$20,'admin BN40-100'!$B$20,IF(G653&gt;'admin BN40-100'!$C$19,'admin BN40-100'!$B$19,"")))))))))</f>
        <v/>
      </c>
      <c r="Q653" s="14" t="str">
        <f t="shared" si="20"/>
        <v/>
      </c>
      <c r="R653" s="14">
        <f t="shared" si="21"/>
        <v>5</v>
      </c>
      <c r="S653" s="15" t="str">
        <f xml:space="preserve">
IF($R653&gt;0,"Fill in all required fields",
IF($I653&lt;40,"CLO not suitable for this sheet. Please check BN&lt;40 sheet",
IF($I653&gt;100,"CLO not suitable for this sheet. Please check BN &gt;100 sheet",
IF(ISERROR(VLOOKUP(Q653,'admin BN40-100'!J$6:M$89,4,FALSE)),"",VLOOKUP(Q653,'admin BN40-100'!J$6:M$89,4,FALSE)))))</f>
        <v>Fill in all required fields</v>
      </c>
    </row>
    <row r="654" spans="2:19" ht="15">
      <c r="B654" s="10">
        <v>649</v>
      </c>
      <c r="C654" s="41"/>
      <c r="D654" s="42"/>
      <c r="E654" s="42"/>
      <c r="F654" s="42"/>
      <c r="G654" s="42"/>
      <c r="H654" s="42"/>
      <c r="I654" s="42"/>
      <c r="J654" s="42"/>
      <c r="K654" s="42"/>
      <c r="L654" s="42"/>
      <c r="M654" s="11" t="str">
        <f>(IF(F654&gt;'admin BN40-100'!$C$41,'admin BN40-100'!$B$41,(IF(F654&gt;'admin BN40-100'!$C$40,'admin BN40-100'!$B$40,(IF(F654&gt;'admin BN40-100'!$C$39,'admin BN40-100'!$B$39,(IF(F654&gt;'admin BN40-100'!$C$38,'admin BN40-100'!$B$38,(IF(F654&gt;'admin BN40-100'!$C$37,'admin BN40-100'!$B$37,(IF(F654&gt;'admin BN40-100'!$C$36,'admin BN40-100'!$B$36,(IF(F654&gt;'admin BN40-100'!$C$35,'admin BN40-100'!$B$35,(IF(F654&gt;'admin BN40-100'!$C$34,'admin BN40-100'!$B$34,(IF(F654&gt;'admin BN40-100'!$C$33,'admin BN40-100'!$B$33,(IF(F654&gt;'admin BN40-100'!$C$32,'admin BN40-100'!$B$32,(IF(F654&gt;'admin BN40-100'!$C$31,'admin BN40-100'!$B$31,(IF(F654&gt;'admin BN40-100'!$C$30,'admin BN40-100'!$B$30,(IF(F654&gt;'admin BN40-100'!$C$29,'admin BN40-100'!$B$29,IF(F654="","",'admin BN40-100'!$B$28)))))))))))))))))))))))))))</f>
        <v/>
      </c>
      <c r="N654" s="12" t="str">
        <f>IF(ISBLANK(K654),"",IF(K654&gt;'admin BN40-100'!$D$6,"Trouble",IF(K654&gt;'admin BN40-100'!$E$6,"Safe",IF(K654&gt;'admin BN40-100'!$F$6,"Alert",IF(K654&gt;='admin BN40-100'!$G$6,"Danger","")))))</f>
        <v/>
      </c>
      <c r="O654" s="13" t="str">
        <f>IF(ISBLANK(L654),"",IF(L654&gt;'admin BN40-100'!$G$7,"Danger",IF(L654&gt;'admin BN40-100'!$F$7,"Alert",IF(L654&gt;='admin BN40-100'!$E$7,"Safe",""))))</f>
        <v/>
      </c>
      <c r="P654" s="14" t="str">
        <f>(IF(G654&gt;'admin BN40-100'!$C$23,'admin BN40-100'!$B$23,(IF(G654&gt;'admin BN40-100'!$C$22,'admin BN40-100'!$B$22,(IF(G654&gt;'admin BN40-100'!$C$21,'admin BN40-100'!$B$21,(IF(G654&gt;'admin BN40-100'!$C$20,'admin BN40-100'!$B$20,IF(G654&gt;'admin BN40-100'!$C$19,'admin BN40-100'!$B$19,"")))))))))</f>
        <v/>
      </c>
      <c r="Q654" s="14" t="str">
        <f t="shared" si="20"/>
        <v/>
      </c>
      <c r="R654" s="14">
        <f t="shared" si="21"/>
        <v>5</v>
      </c>
      <c r="S654" s="15" t="str">
        <f xml:space="preserve">
IF($R654&gt;0,"Fill in all required fields",
IF($I654&lt;40,"CLO not suitable for this sheet. Please check BN&lt;40 sheet",
IF($I654&gt;100,"CLO not suitable for this sheet. Please check BN &gt;100 sheet",
IF(ISERROR(VLOOKUP(Q654,'admin BN40-100'!J$6:M$89,4,FALSE)),"",VLOOKUP(Q654,'admin BN40-100'!J$6:M$89,4,FALSE)))))</f>
        <v>Fill in all required fields</v>
      </c>
    </row>
    <row r="655" spans="2:19" ht="15">
      <c r="B655" s="10">
        <v>650</v>
      </c>
      <c r="C655" s="41"/>
      <c r="D655" s="42"/>
      <c r="E655" s="42"/>
      <c r="F655" s="42"/>
      <c r="G655" s="42"/>
      <c r="H655" s="42"/>
      <c r="I655" s="42"/>
      <c r="J655" s="42"/>
      <c r="K655" s="42"/>
      <c r="L655" s="42"/>
      <c r="M655" s="11" t="str">
        <f>(IF(F655&gt;'admin BN40-100'!$C$41,'admin BN40-100'!$B$41,(IF(F655&gt;'admin BN40-100'!$C$40,'admin BN40-100'!$B$40,(IF(F655&gt;'admin BN40-100'!$C$39,'admin BN40-100'!$B$39,(IF(F655&gt;'admin BN40-100'!$C$38,'admin BN40-100'!$B$38,(IF(F655&gt;'admin BN40-100'!$C$37,'admin BN40-100'!$B$37,(IF(F655&gt;'admin BN40-100'!$C$36,'admin BN40-100'!$B$36,(IF(F655&gt;'admin BN40-100'!$C$35,'admin BN40-100'!$B$35,(IF(F655&gt;'admin BN40-100'!$C$34,'admin BN40-100'!$B$34,(IF(F655&gt;'admin BN40-100'!$C$33,'admin BN40-100'!$B$33,(IF(F655&gt;'admin BN40-100'!$C$32,'admin BN40-100'!$B$32,(IF(F655&gt;'admin BN40-100'!$C$31,'admin BN40-100'!$B$31,(IF(F655&gt;'admin BN40-100'!$C$30,'admin BN40-100'!$B$30,(IF(F655&gt;'admin BN40-100'!$C$29,'admin BN40-100'!$B$29,IF(F655="","",'admin BN40-100'!$B$28)))))))))))))))))))))))))))</f>
        <v/>
      </c>
      <c r="N655" s="12" t="str">
        <f>IF(ISBLANK(K655),"",IF(K655&gt;'admin BN40-100'!$D$6,"Trouble",IF(K655&gt;'admin BN40-100'!$E$6,"Safe",IF(K655&gt;'admin BN40-100'!$F$6,"Alert",IF(K655&gt;='admin BN40-100'!$G$6,"Danger","")))))</f>
        <v/>
      </c>
      <c r="O655" s="13" t="str">
        <f>IF(ISBLANK(L655),"",IF(L655&gt;'admin BN40-100'!$G$7,"Danger",IF(L655&gt;'admin BN40-100'!$F$7,"Alert",IF(L655&gt;='admin BN40-100'!$E$7,"Safe",""))))</f>
        <v/>
      </c>
      <c r="P655" s="14" t="str">
        <f>(IF(G655&gt;'admin BN40-100'!$C$23,'admin BN40-100'!$B$23,(IF(G655&gt;'admin BN40-100'!$C$22,'admin BN40-100'!$B$22,(IF(G655&gt;'admin BN40-100'!$C$21,'admin BN40-100'!$B$21,(IF(G655&gt;'admin BN40-100'!$C$20,'admin BN40-100'!$B$20,IF(G655&gt;'admin BN40-100'!$C$19,'admin BN40-100'!$B$19,"")))))))))</f>
        <v/>
      </c>
      <c r="Q655" s="14" t="str">
        <f t="shared" si="20"/>
        <v/>
      </c>
      <c r="R655" s="14">
        <f t="shared" si="21"/>
        <v>5</v>
      </c>
      <c r="S655" s="15" t="str">
        <f xml:space="preserve">
IF($R655&gt;0,"Fill in all required fields",
IF($I655&lt;40,"CLO not suitable for this sheet. Please check BN&lt;40 sheet",
IF($I655&gt;100,"CLO not suitable for this sheet. Please check BN &gt;100 sheet",
IF(ISERROR(VLOOKUP(Q655,'admin BN40-100'!J$6:M$89,4,FALSE)),"",VLOOKUP(Q655,'admin BN40-100'!J$6:M$89,4,FALSE)))))</f>
        <v>Fill in all required fields</v>
      </c>
    </row>
    <row r="656" spans="2:19" ht="15">
      <c r="B656" s="10">
        <v>651</v>
      </c>
      <c r="C656" s="41"/>
      <c r="D656" s="42"/>
      <c r="E656" s="42"/>
      <c r="F656" s="42"/>
      <c r="G656" s="42"/>
      <c r="H656" s="42"/>
      <c r="I656" s="42"/>
      <c r="J656" s="42"/>
      <c r="K656" s="42"/>
      <c r="L656" s="42"/>
      <c r="M656" s="11" t="str">
        <f>(IF(F656&gt;'admin BN40-100'!$C$41,'admin BN40-100'!$B$41,(IF(F656&gt;'admin BN40-100'!$C$40,'admin BN40-100'!$B$40,(IF(F656&gt;'admin BN40-100'!$C$39,'admin BN40-100'!$B$39,(IF(F656&gt;'admin BN40-100'!$C$38,'admin BN40-100'!$B$38,(IF(F656&gt;'admin BN40-100'!$C$37,'admin BN40-100'!$B$37,(IF(F656&gt;'admin BN40-100'!$C$36,'admin BN40-100'!$B$36,(IF(F656&gt;'admin BN40-100'!$C$35,'admin BN40-100'!$B$35,(IF(F656&gt;'admin BN40-100'!$C$34,'admin BN40-100'!$B$34,(IF(F656&gt;'admin BN40-100'!$C$33,'admin BN40-100'!$B$33,(IF(F656&gt;'admin BN40-100'!$C$32,'admin BN40-100'!$B$32,(IF(F656&gt;'admin BN40-100'!$C$31,'admin BN40-100'!$B$31,(IF(F656&gt;'admin BN40-100'!$C$30,'admin BN40-100'!$B$30,(IF(F656&gt;'admin BN40-100'!$C$29,'admin BN40-100'!$B$29,IF(F656="","",'admin BN40-100'!$B$28)))))))))))))))))))))))))))</f>
        <v/>
      </c>
      <c r="N656" s="12" t="str">
        <f>IF(ISBLANK(K656),"",IF(K656&gt;'admin BN40-100'!$D$6,"Trouble",IF(K656&gt;'admin BN40-100'!$E$6,"Safe",IF(K656&gt;'admin BN40-100'!$F$6,"Alert",IF(K656&gt;='admin BN40-100'!$G$6,"Danger","")))))</f>
        <v/>
      </c>
      <c r="O656" s="13" t="str">
        <f>IF(ISBLANK(L656),"",IF(L656&gt;'admin BN40-100'!$G$7,"Danger",IF(L656&gt;'admin BN40-100'!$F$7,"Alert",IF(L656&gt;='admin BN40-100'!$E$7,"Safe",""))))</f>
        <v/>
      </c>
      <c r="P656" s="14" t="str">
        <f>(IF(G656&gt;'admin BN40-100'!$C$23,'admin BN40-100'!$B$23,(IF(G656&gt;'admin BN40-100'!$C$22,'admin BN40-100'!$B$22,(IF(G656&gt;'admin BN40-100'!$C$21,'admin BN40-100'!$B$21,(IF(G656&gt;'admin BN40-100'!$C$20,'admin BN40-100'!$B$20,IF(G656&gt;'admin BN40-100'!$C$19,'admin BN40-100'!$B$19,"")))))))))</f>
        <v/>
      </c>
      <c r="Q656" s="14" t="str">
        <f t="shared" si="20"/>
        <v/>
      </c>
      <c r="R656" s="14">
        <f t="shared" si="21"/>
        <v>5</v>
      </c>
      <c r="S656" s="15" t="str">
        <f xml:space="preserve">
IF($R656&gt;0,"Fill in all required fields",
IF($I656&lt;40,"CLO not suitable for this sheet. Please check BN&lt;40 sheet",
IF($I656&gt;100,"CLO not suitable for this sheet. Please check BN &gt;100 sheet",
IF(ISERROR(VLOOKUP(Q656,'admin BN40-100'!J$6:M$89,4,FALSE)),"",VLOOKUP(Q656,'admin BN40-100'!J$6:M$89,4,FALSE)))))</f>
        <v>Fill in all required fields</v>
      </c>
    </row>
    <row r="657" spans="2:19" ht="15">
      <c r="B657" s="10">
        <v>652</v>
      </c>
      <c r="C657" s="41"/>
      <c r="D657" s="42"/>
      <c r="E657" s="42"/>
      <c r="F657" s="42"/>
      <c r="G657" s="42"/>
      <c r="H657" s="42"/>
      <c r="I657" s="42"/>
      <c r="J657" s="42"/>
      <c r="K657" s="42"/>
      <c r="L657" s="42"/>
      <c r="M657" s="11" t="str">
        <f>(IF(F657&gt;'admin BN40-100'!$C$41,'admin BN40-100'!$B$41,(IF(F657&gt;'admin BN40-100'!$C$40,'admin BN40-100'!$B$40,(IF(F657&gt;'admin BN40-100'!$C$39,'admin BN40-100'!$B$39,(IF(F657&gt;'admin BN40-100'!$C$38,'admin BN40-100'!$B$38,(IF(F657&gt;'admin BN40-100'!$C$37,'admin BN40-100'!$B$37,(IF(F657&gt;'admin BN40-100'!$C$36,'admin BN40-100'!$B$36,(IF(F657&gt;'admin BN40-100'!$C$35,'admin BN40-100'!$B$35,(IF(F657&gt;'admin BN40-100'!$C$34,'admin BN40-100'!$B$34,(IF(F657&gt;'admin BN40-100'!$C$33,'admin BN40-100'!$B$33,(IF(F657&gt;'admin BN40-100'!$C$32,'admin BN40-100'!$B$32,(IF(F657&gt;'admin BN40-100'!$C$31,'admin BN40-100'!$B$31,(IF(F657&gt;'admin BN40-100'!$C$30,'admin BN40-100'!$B$30,(IF(F657&gt;'admin BN40-100'!$C$29,'admin BN40-100'!$B$29,IF(F657="","",'admin BN40-100'!$B$28)))))))))))))))))))))))))))</f>
        <v/>
      </c>
      <c r="N657" s="12" t="str">
        <f>IF(ISBLANK(K657),"",IF(K657&gt;'admin BN40-100'!$D$6,"Trouble",IF(K657&gt;'admin BN40-100'!$E$6,"Safe",IF(K657&gt;'admin BN40-100'!$F$6,"Alert",IF(K657&gt;='admin BN40-100'!$G$6,"Danger","")))))</f>
        <v/>
      </c>
      <c r="O657" s="13" t="str">
        <f>IF(ISBLANK(L657),"",IF(L657&gt;'admin BN40-100'!$G$7,"Danger",IF(L657&gt;'admin BN40-100'!$F$7,"Alert",IF(L657&gt;='admin BN40-100'!$E$7,"Safe",""))))</f>
        <v/>
      </c>
      <c r="P657" s="14" t="str">
        <f>(IF(G657&gt;'admin BN40-100'!$C$23,'admin BN40-100'!$B$23,(IF(G657&gt;'admin BN40-100'!$C$22,'admin BN40-100'!$B$22,(IF(G657&gt;'admin BN40-100'!$C$21,'admin BN40-100'!$B$21,(IF(G657&gt;'admin BN40-100'!$C$20,'admin BN40-100'!$B$20,IF(G657&gt;'admin BN40-100'!$C$19,'admin BN40-100'!$B$19,"")))))))))</f>
        <v/>
      </c>
      <c r="Q657" s="14" t="str">
        <f t="shared" si="20"/>
        <v/>
      </c>
      <c r="R657" s="14">
        <f t="shared" si="21"/>
        <v>5</v>
      </c>
      <c r="S657" s="15" t="str">
        <f xml:space="preserve">
IF($R657&gt;0,"Fill in all required fields",
IF($I657&lt;40,"CLO not suitable for this sheet. Please check BN&lt;40 sheet",
IF($I657&gt;100,"CLO not suitable for this sheet. Please check BN &gt;100 sheet",
IF(ISERROR(VLOOKUP(Q657,'admin BN40-100'!J$6:M$89,4,FALSE)),"",VLOOKUP(Q657,'admin BN40-100'!J$6:M$89,4,FALSE)))))</f>
        <v>Fill in all required fields</v>
      </c>
    </row>
    <row r="658" spans="2:19" ht="15">
      <c r="B658" s="10">
        <v>653</v>
      </c>
      <c r="C658" s="41"/>
      <c r="D658" s="42"/>
      <c r="E658" s="42"/>
      <c r="F658" s="42"/>
      <c r="G658" s="42"/>
      <c r="H658" s="42"/>
      <c r="I658" s="42"/>
      <c r="J658" s="42"/>
      <c r="K658" s="42"/>
      <c r="L658" s="42"/>
      <c r="M658" s="11" t="str">
        <f>(IF(F658&gt;'admin BN40-100'!$C$41,'admin BN40-100'!$B$41,(IF(F658&gt;'admin BN40-100'!$C$40,'admin BN40-100'!$B$40,(IF(F658&gt;'admin BN40-100'!$C$39,'admin BN40-100'!$B$39,(IF(F658&gt;'admin BN40-100'!$C$38,'admin BN40-100'!$B$38,(IF(F658&gt;'admin BN40-100'!$C$37,'admin BN40-100'!$B$37,(IF(F658&gt;'admin BN40-100'!$C$36,'admin BN40-100'!$B$36,(IF(F658&gt;'admin BN40-100'!$C$35,'admin BN40-100'!$B$35,(IF(F658&gt;'admin BN40-100'!$C$34,'admin BN40-100'!$B$34,(IF(F658&gt;'admin BN40-100'!$C$33,'admin BN40-100'!$B$33,(IF(F658&gt;'admin BN40-100'!$C$32,'admin BN40-100'!$B$32,(IF(F658&gt;'admin BN40-100'!$C$31,'admin BN40-100'!$B$31,(IF(F658&gt;'admin BN40-100'!$C$30,'admin BN40-100'!$B$30,(IF(F658&gt;'admin BN40-100'!$C$29,'admin BN40-100'!$B$29,IF(F658="","",'admin BN40-100'!$B$28)))))))))))))))))))))))))))</f>
        <v/>
      </c>
      <c r="N658" s="12" t="str">
        <f>IF(ISBLANK(K658),"",IF(K658&gt;'admin BN40-100'!$D$6,"Trouble",IF(K658&gt;'admin BN40-100'!$E$6,"Safe",IF(K658&gt;'admin BN40-100'!$F$6,"Alert",IF(K658&gt;='admin BN40-100'!$G$6,"Danger","")))))</f>
        <v/>
      </c>
      <c r="O658" s="13" t="str">
        <f>IF(ISBLANK(L658),"",IF(L658&gt;'admin BN40-100'!$G$7,"Danger",IF(L658&gt;'admin BN40-100'!$F$7,"Alert",IF(L658&gt;='admin BN40-100'!$E$7,"Safe",""))))</f>
        <v/>
      </c>
      <c r="P658" s="14" t="str">
        <f>(IF(G658&gt;'admin BN40-100'!$C$23,'admin BN40-100'!$B$23,(IF(G658&gt;'admin BN40-100'!$C$22,'admin BN40-100'!$B$22,(IF(G658&gt;'admin BN40-100'!$C$21,'admin BN40-100'!$B$21,(IF(G658&gt;'admin BN40-100'!$C$20,'admin BN40-100'!$B$20,IF(G658&gt;'admin BN40-100'!$C$19,'admin BN40-100'!$B$19,"")))))))))</f>
        <v/>
      </c>
      <c r="Q658" s="14" t="str">
        <f t="shared" si="20"/>
        <v/>
      </c>
      <c r="R658" s="14">
        <f t="shared" si="21"/>
        <v>5</v>
      </c>
      <c r="S658" s="15" t="str">
        <f xml:space="preserve">
IF($R658&gt;0,"Fill in all required fields",
IF($I658&lt;40,"CLO not suitable for this sheet. Please check BN&lt;40 sheet",
IF($I658&gt;100,"CLO not suitable for this sheet. Please check BN &gt;100 sheet",
IF(ISERROR(VLOOKUP(Q658,'admin BN40-100'!J$6:M$89,4,FALSE)),"",VLOOKUP(Q658,'admin BN40-100'!J$6:M$89,4,FALSE)))))</f>
        <v>Fill in all required fields</v>
      </c>
    </row>
    <row r="659" spans="2:19" ht="15">
      <c r="B659" s="10">
        <v>654</v>
      </c>
      <c r="C659" s="41"/>
      <c r="D659" s="42"/>
      <c r="E659" s="42"/>
      <c r="F659" s="42"/>
      <c r="G659" s="42"/>
      <c r="H659" s="42"/>
      <c r="I659" s="42"/>
      <c r="J659" s="42"/>
      <c r="K659" s="42"/>
      <c r="L659" s="42"/>
      <c r="M659" s="11" t="str">
        <f>(IF(F659&gt;'admin BN40-100'!$C$41,'admin BN40-100'!$B$41,(IF(F659&gt;'admin BN40-100'!$C$40,'admin BN40-100'!$B$40,(IF(F659&gt;'admin BN40-100'!$C$39,'admin BN40-100'!$B$39,(IF(F659&gt;'admin BN40-100'!$C$38,'admin BN40-100'!$B$38,(IF(F659&gt;'admin BN40-100'!$C$37,'admin BN40-100'!$B$37,(IF(F659&gt;'admin BN40-100'!$C$36,'admin BN40-100'!$B$36,(IF(F659&gt;'admin BN40-100'!$C$35,'admin BN40-100'!$B$35,(IF(F659&gt;'admin BN40-100'!$C$34,'admin BN40-100'!$B$34,(IF(F659&gt;'admin BN40-100'!$C$33,'admin BN40-100'!$B$33,(IF(F659&gt;'admin BN40-100'!$C$32,'admin BN40-100'!$B$32,(IF(F659&gt;'admin BN40-100'!$C$31,'admin BN40-100'!$B$31,(IF(F659&gt;'admin BN40-100'!$C$30,'admin BN40-100'!$B$30,(IF(F659&gt;'admin BN40-100'!$C$29,'admin BN40-100'!$B$29,IF(F659="","",'admin BN40-100'!$B$28)))))))))))))))))))))))))))</f>
        <v/>
      </c>
      <c r="N659" s="12" t="str">
        <f>IF(ISBLANK(K659),"",IF(K659&gt;'admin BN40-100'!$D$6,"Trouble",IF(K659&gt;'admin BN40-100'!$E$6,"Safe",IF(K659&gt;'admin BN40-100'!$F$6,"Alert",IF(K659&gt;='admin BN40-100'!$G$6,"Danger","")))))</f>
        <v/>
      </c>
      <c r="O659" s="13" t="str">
        <f>IF(ISBLANK(L659),"",IF(L659&gt;'admin BN40-100'!$G$7,"Danger",IF(L659&gt;'admin BN40-100'!$F$7,"Alert",IF(L659&gt;='admin BN40-100'!$E$7,"Safe",""))))</f>
        <v/>
      </c>
      <c r="P659" s="14" t="str">
        <f>(IF(G659&gt;'admin BN40-100'!$C$23,'admin BN40-100'!$B$23,(IF(G659&gt;'admin BN40-100'!$C$22,'admin BN40-100'!$B$22,(IF(G659&gt;'admin BN40-100'!$C$21,'admin BN40-100'!$B$21,(IF(G659&gt;'admin BN40-100'!$C$20,'admin BN40-100'!$B$20,IF(G659&gt;'admin BN40-100'!$C$19,'admin BN40-100'!$B$19,"")))))))))</f>
        <v/>
      </c>
      <c r="Q659" s="14" t="str">
        <f t="shared" si="20"/>
        <v/>
      </c>
      <c r="R659" s="14">
        <f t="shared" si="21"/>
        <v>5</v>
      </c>
      <c r="S659" s="15" t="str">
        <f xml:space="preserve">
IF($R659&gt;0,"Fill in all required fields",
IF($I659&lt;40,"CLO not suitable for this sheet. Please check BN&lt;40 sheet",
IF($I659&gt;100,"CLO not suitable for this sheet. Please check BN &gt;100 sheet",
IF(ISERROR(VLOOKUP(Q659,'admin BN40-100'!J$6:M$89,4,FALSE)),"",VLOOKUP(Q659,'admin BN40-100'!J$6:M$89,4,FALSE)))))</f>
        <v>Fill in all required fields</v>
      </c>
    </row>
    <row r="660" spans="2:19" ht="15">
      <c r="B660" s="10">
        <v>655</v>
      </c>
      <c r="C660" s="41"/>
      <c r="D660" s="42"/>
      <c r="E660" s="42"/>
      <c r="F660" s="42"/>
      <c r="G660" s="42"/>
      <c r="H660" s="42"/>
      <c r="I660" s="42"/>
      <c r="J660" s="42"/>
      <c r="K660" s="42"/>
      <c r="L660" s="42"/>
      <c r="M660" s="11" t="str">
        <f>(IF(F660&gt;'admin BN40-100'!$C$41,'admin BN40-100'!$B$41,(IF(F660&gt;'admin BN40-100'!$C$40,'admin BN40-100'!$B$40,(IF(F660&gt;'admin BN40-100'!$C$39,'admin BN40-100'!$B$39,(IF(F660&gt;'admin BN40-100'!$C$38,'admin BN40-100'!$B$38,(IF(F660&gt;'admin BN40-100'!$C$37,'admin BN40-100'!$B$37,(IF(F660&gt;'admin BN40-100'!$C$36,'admin BN40-100'!$B$36,(IF(F660&gt;'admin BN40-100'!$C$35,'admin BN40-100'!$B$35,(IF(F660&gt;'admin BN40-100'!$C$34,'admin BN40-100'!$B$34,(IF(F660&gt;'admin BN40-100'!$C$33,'admin BN40-100'!$B$33,(IF(F660&gt;'admin BN40-100'!$C$32,'admin BN40-100'!$B$32,(IF(F660&gt;'admin BN40-100'!$C$31,'admin BN40-100'!$B$31,(IF(F660&gt;'admin BN40-100'!$C$30,'admin BN40-100'!$B$30,(IF(F660&gt;'admin BN40-100'!$C$29,'admin BN40-100'!$B$29,IF(F660="","",'admin BN40-100'!$B$28)))))))))))))))))))))))))))</f>
        <v/>
      </c>
      <c r="N660" s="12" t="str">
        <f>IF(ISBLANK(K660),"",IF(K660&gt;'admin BN40-100'!$D$6,"Trouble",IF(K660&gt;'admin BN40-100'!$E$6,"Safe",IF(K660&gt;'admin BN40-100'!$F$6,"Alert",IF(K660&gt;='admin BN40-100'!$G$6,"Danger","")))))</f>
        <v/>
      </c>
      <c r="O660" s="13" t="str">
        <f>IF(ISBLANK(L660),"",IF(L660&gt;'admin BN40-100'!$G$7,"Danger",IF(L660&gt;'admin BN40-100'!$F$7,"Alert",IF(L660&gt;='admin BN40-100'!$E$7,"Safe",""))))</f>
        <v/>
      </c>
      <c r="P660" s="14" t="str">
        <f>(IF(G660&gt;'admin BN40-100'!$C$23,'admin BN40-100'!$B$23,(IF(G660&gt;'admin BN40-100'!$C$22,'admin BN40-100'!$B$22,(IF(G660&gt;'admin BN40-100'!$C$21,'admin BN40-100'!$B$21,(IF(G660&gt;'admin BN40-100'!$C$20,'admin BN40-100'!$B$20,IF(G660&gt;'admin BN40-100'!$C$19,'admin BN40-100'!$B$19,"")))))))))</f>
        <v/>
      </c>
      <c r="Q660" s="14" t="str">
        <f t="shared" si="20"/>
        <v/>
      </c>
      <c r="R660" s="14">
        <f t="shared" si="21"/>
        <v>5</v>
      </c>
      <c r="S660" s="15" t="str">
        <f xml:space="preserve">
IF($R660&gt;0,"Fill in all required fields",
IF($I660&lt;40,"CLO not suitable for this sheet. Please check BN&lt;40 sheet",
IF($I660&gt;100,"CLO not suitable for this sheet. Please check BN &gt;100 sheet",
IF(ISERROR(VLOOKUP(Q660,'admin BN40-100'!J$6:M$89,4,FALSE)),"",VLOOKUP(Q660,'admin BN40-100'!J$6:M$89,4,FALSE)))))</f>
        <v>Fill in all required fields</v>
      </c>
    </row>
    <row r="661" spans="2:19" ht="15">
      <c r="B661" s="10">
        <v>656</v>
      </c>
      <c r="C661" s="41"/>
      <c r="D661" s="42"/>
      <c r="E661" s="42"/>
      <c r="F661" s="42"/>
      <c r="G661" s="42"/>
      <c r="H661" s="42"/>
      <c r="I661" s="42"/>
      <c r="J661" s="42"/>
      <c r="K661" s="42"/>
      <c r="L661" s="42"/>
      <c r="M661" s="11" t="str">
        <f>(IF(F661&gt;'admin BN40-100'!$C$41,'admin BN40-100'!$B$41,(IF(F661&gt;'admin BN40-100'!$C$40,'admin BN40-100'!$B$40,(IF(F661&gt;'admin BN40-100'!$C$39,'admin BN40-100'!$B$39,(IF(F661&gt;'admin BN40-100'!$C$38,'admin BN40-100'!$B$38,(IF(F661&gt;'admin BN40-100'!$C$37,'admin BN40-100'!$B$37,(IF(F661&gt;'admin BN40-100'!$C$36,'admin BN40-100'!$B$36,(IF(F661&gt;'admin BN40-100'!$C$35,'admin BN40-100'!$B$35,(IF(F661&gt;'admin BN40-100'!$C$34,'admin BN40-100'!$B$34,(IF(F661&gt;'admin BN40-100'!$C$33,'admin BN40-100'!$B$33,(IF(F661&gt;'admin BN40-100'!$C$32,'admin BN40-100'!$B$32,(IF(F661&gt;'admin BN40-100'!$C$31,'admin BN40-100'!$B$31,(IF(F661&gt;'admin BN40-100'!$C$30,'admin BN40-100'!$B$30,(IF(F661&gt;'admin BN40-100'!$C$29,'admin BN40-100'!$B$29,IF(F661="","",'admin BN40-100'!$B$28)))))))))))))))))))))))))))</f>
        <v/>
      </c>
      <c r="N661" s="12" t="str">
        <f>IF(ISBLANK(K661),"",IF(K661&gt;'admin BN40-100'!$D$6,"Trouble",IF(K661&gt;'admin BN40-100'!$E$6,"Safe",IF(K661&gt;'admin BN40-100'!$F$6,"Alert",IF(K661&gt;='admin BN40-100'!$G$6,"Danger","")))))</f>
        <v/>
      </c>
      <c r="O661" s="13" t="str">
        <f>IF(ISBLANK(L661),"",IF(L661&gt;'admin BN40-100'!$G$7,"Danger",IF(L661&gt;'admin BN40-100'!$F$7,"Alert",IF(L661&gt;='admin BN40-100'!$E$7,"Safe",""))))</f>
        <v/>
      </c>
      <c r="P661" s="14" t="str">
        <f>(IF(G661&gt;'admin BN40-100'!$C$23,'admin BN40-100'!$B$23,(IF(G661&gt;'admin BN40-100'!$C$22,'admin BN40-100'!$B$22,(IF(G661&gt;'admin BN40-100'!$C$21,'admin BN40-100'!$B$21,(IF(G661&gt;'admin BN40-100'!$C$20,'admin BN40-100'!$B$20,IF(G661&gt;'admin BN40-100'!$C$19,'admin BN40-100'!$B$19,"")))))))))</f>
        <v/>
      </c>
      <c r="Q661" s="14" t="str">
        <f t="shared" si="20"/>
        <v/>
      </c>
      <c r="R661" s="14">
        <f t="shared" si="21"/>
        <v>5</v>
      </c>
      <c r="S661" s="15" t="str">
        <f xml:space="preserve">
IF($R661&gt;0,"Fill in all required fields",
IF($I661&lt;40,"CLO not suitable for this sheet. Please check BN&lt;40 sheet",
IF($I661&gt;100,"CLO not suitable for this sheet. Please check BN &gt;100 sheet",
IF(ISERROR(VLOOKUP(Q661,'admin BN40-100'!J$6:M$89,4,FALSE)),"",VLOOKUP(Q661,'admin BN40-100'!J$6:M$89,4,FALSE)))))</f>
        <v>Fill in all required fields</v>
      </c>
    </row>
    <row r="662" spans="2:19" ht="15">
      <c r="B662" s="10">
        <v>657</v>
      </c>
      <c r="C662" s="41"/>
      <c r="D662" s="42"/>
      <c r="E662" s="42"/>
      <c r="F662" s="42"/>
      <c r="G662" s="42"/>
      <c r="H662" s="42"/>
      <c r="I662" s="42"/>
      <c r="J662" s="42"/>
      <c r="K662" s="42"/>
      <c r="L662" s="42"/>
      <c r="M662" s="11" t="str">
        <f>(IF(F662&gt;'admin BN40-100'!$C$41,'admin BN40-100'!$B$41,(IF(F662&gt;'admin BN40-100'!$C$40,'admin BN40-100'!$B$40,(IF(F662&gt;'admin BN40-100'!$C$39,'admin BN40-100'!$B$39,(IF(F662&gt;'admin BN40-100'!$C$38,'admin BN40-100'!$B$38,(IF(F662&gt;'admin BN40-100'!$C$37,'admin BN40-100'!$B$37,(IF(F662&gt;'admin BN40-100'!$C$36,'admin BN40-100'!$B$36,(IF(F662&gt;'admin BN40-100'!$C$35,'admin BN40-100'!$B$35,(IF(F662&gt;'admin BN40-100'!$C$34,'admin BN40-100'!$B$34,(IF(F662&gt;'admin BN40-100'!$C$33,'admin BN40-100'!$B$33,(IF(F662&gt;'admin BN40-100'!$C$32,'admin BN40-100'!$B$32,(IF(F662&gt;'admin BN40-100'!$C$31,'admin BN40-100'!$B$31,(IF(F662&gt;'admin BN40-100'!$C$30,'admin BN40-100'!$B$30,(IF(F662&gt;'admin BN40-100'!$C$29,'admin BN40-100'!$B$29,IF(F662="","",'admin BN40-100'!$B$28)))))))))))))))))))))))))))</f>
        <v/>
      </c>
      <c r="N662" s="12" t="str">
        <f>IF(ISBLANK(K662),"",IF(K662&gt;'admin BN40-100'!$D$6,"Trouble",IF(K662&gt;'admin BN40-100'!$E$6,"Safe",IF(K662&gt;'admin BN40-100'!$F$6,"Alert",IF(K662&gt;='admin BN40-100'!$G$6,"Danger","")))))</f>
        <v/>
      </c>
      <c r="O662" s="13" t="str">
        <f>IF(ISBLANK(L662),"",IF(L662&gt;'admin BN40-100'!$G$7,"Danger",IF(L662&gt;'admin BN40-100'!$F$7,"Alert",IF(L662&gt;='admin BN40-100'!$E$7,"Safe",""))))</f>
        <v/>
      </c>
      <c r="P662" s="14" t="str">
        <f>(IF(G662&gt;'admin BN40-100'!$C$23,'admin BN40-100'!$B$23,(IF(G662&gt;'admin BN40-100'!$C$22,'admin BN40-100'!$B$22,(IF(G662&gt;'admin BN40-100'!$C$21,'admin BN40-100'!$B$21,(IF(G662&gt;'admin BN40-100'!$C$20,'admin BN40-100'!$B$20,IF(G662&gt;'admin BN40-100'!$C$19,'admin BN40-100'!$B$19,"")))))))))</f>
        <v/>
      </c>
      <c r="Q662" s="14" t="str">
        <f t="shared" si="20"/>
        <v/>
      </c>
      <c r="R662" s="14">
        <f t="shared" si="21"/>
        <v>5</v>
      </c>
      <c r="S662" s="15" t="str">
        <f xml:space="preserve">
IF($R662&gt;0,"Fill in all required fields",
IF($I662&lt;40,"CLO not suitable for this sheet. Please check BN&lt;40 sheet",
IF($I662&gt;100,"CLO not suitable for this sheet. Please check BN &gt;100 sheet",
IF(ISERROR(VLOOKUP(Q662,'admin BN40-100'!J$6:M$89,4,FALSE)),"",VLOOKUP(Q662,'admin BN40-100'!J$6:M$89,4,FALSE)))))</f>
        <v>Fill in all required fields</v>
      </c>
    </row>
    <row r="663" spans="2:19" ht="15">
      <c r="B663" s="10">
        <v>658</v>
      </c>
      <c r="C663" s="41"/>
      <c r="D663" s="42"/>
      <c r="E663" s="42"/>
      <c r="F663" s="42"/>
      <c r="G663" s="42"/>
      <c r="H663" s="42"/>
      <c r="I663" s="42"/>
      <c r="J663" s="42"/>
      <c r="K663" s="42"/>
      <c r="L663" s="42"/>
      <c r="M663" s="11" t="str">
        <f>(IF(F663&gt;'admin BN40-100'!$C$41,'admin BN40-100'!$B$41,(IF(F663&gt;'admin BN40-100'!$C$40,'admin BN40-100'!$B$40,(IF(F663&gt;'admin BN40-100'!$C$39,'admin BN40-100'!$B$39,(IF(F663&gt;'admin BN40-100'!$C$38,'admin BN40-100'!$B$38,(IF(F663&gt;'admin BN40-100'!$C$37,'admin BN40-100'!$B$37,(IF(F663&gt;'admin BN40-100'!$C$36,'admin BN40-100'!$B$36,(IF(F663&gt;'admin BN40-100'!$C$35,'admin BN40-100'!$B$35,(IF(F663&gt;'admin BN40-100'!$C$34,'admin BN40-100'!$B$34,(IF(F663&gt;'admin BN40-100'!$C$33,'admin BN40-100'!$B$33,(IF(F663&gt;'admin BN40-100'!$C$32,'admin BN40-100'!$B$32,(IF(F663&gt;'admin BN40-100'!$C$31,'admin BN40-100'!$B$31,(IF(F663&gt;'admin BN40-100'!$C$30,'admin BN40-100'!$B$30,(IF(F663&gt;'admin BN40-100'!$C$29,'admin BN40-100'!$B$29,IF(F663="","",'admin BN40-100'!$B$28)))))))))))))))))))))))))))</f>
        <v/>
      </c>
      <c r="N663" s="12" t="str">
        <f>IF(ISBLANK(K663),"",IF(K663&gt;'admin BN40-100'!$D$6,"Trouble",IF(K663&gt;'admin BN40-100'!$E$6,"Safe",IF(K663&gt;'admin BN40-100'!$F$6,"Alert",IF(K663&gt;='admin BN40-100'!$G$6,"Danger","")))))</f>
        <v/>
      </c>
      <c r="O663" s="13" t="str">
        <f>IF(ISBLANK(L663),"",IF(L663&gt;'admin BN40-100'!$G$7,"Danger",IF(L663&gt;'admin BN40-100'!$F$7,"Alert",IF(L663&gt;='admin BN40-100'!$E$7,"Safe",""))))</f>
        <v/>
      </c>
      <c r="P663" s="14" t="str">
        <f>(IF(G663&gt;'admin BN40-100'!$C$23,'admin BN40-100'!$B$23,(IF(G663&gt;'admin BN40-100'!$C$22,'admin BN40-100'!$B$22,(IF(G663&gt;'admin BN40-100'!$C$21,'admin BN40-100'!$B$21,(IF(G663&gt;'admin BN40-100'!$C$20,'admin BN40-100'!$B$20,IF(G663&gt;'admin BN40-100'!$C$19,'admin BN40-100'!$B$19,"")))))))))</f>
        <v/>
      </c>
      <c r="Q663" s="14" t="str">
        <f t="shared" si="20"/>
        <v/>
      </c>
      <c r="R663" s="14">
        <f t="shared" si="21"/>
        <v>5</v>
      </c>
      <c r="S663" s="15" t="str">
        <f xml:space="preserve">
IF($R663&gt;0,"Fill in all required fields",
IF($I663&lt;40,"CLO not suitable for this sheet. Please check BN&lt;40 sheet",
IF($I663&gt;100,"CLO not suitable for this sheet. Please check BN &gt;100 sheet",
IF(ISERROR(VLOOKUP(Q663,'admin BN40-100'!J$6:M$89,4,FALSE)),"",VLOOKUP(Q663,'admin BN40-100'!J$6:M$89,4,FALSE)))))</f>
        <v>Fill in all required fields</v>
      </c>
    </row>
    <row r="664" spans="2:19" ht="15">
      <c r="B664" s="10">
        <v>659</v>
      </c>
      <c r="C664" s="41"/>
      <c r="D664" s="42"/>
      <c r="E664" s="42"/>
      <c r="F664" s="42"/>
      <c r="G664" s="42"/>
      <c r="H664" s="42"/>
      <c r="I664" s="42"/>
      <c r="J664" s="42"/>
      <c r="K664" s="42"/>
      <c r="L664" s="42"/>
      <c r="M664" s="11" t="str">
        <f>(IF(F664&gt;'admin BN40-100'!$C$41,'admin BN40-100'!$B$41,(IF(F664&gt;'admin BN40-100'!$C$40,'admin BN40-100'!$B$40,(IF(F664&gt;'admin BN40-100'!$C$39,'admin BN40-100'!$B$39,(IF(F664&gt;'admin BN40-100'!$C$38,'admin BN40-100'!$B$38,(IF(F664&gt;'admin BN40-100'!$C$37,'admin BN40-100'!$B$37,(IF(F664&gt;'admin BN40-100'!$C$36,'admin BN40-100'!$B$36,(IF(F664&gt;'admin BN40-100'!$C$35,'admin BN40-100'!$B$35,(IF(F664&gt;'admin BN40-100'!$C$34,'admin BN40-100'!$B$34,(IF(F664&gt;'admin BN40-100'!$C$33,'admin BN40-100'!$B$33,(IF(F664&gt;'admin BN40-100'!$C$32,'admin BN40-100'!$B$32,(IF(F664&gt;'admin BN40-100'!$C$31,'admin BN40-100'!$B$31,(IF(F664&gt;'admin BN40-100'!$C$30,'admin BN40-100'!$B$30,(IF(F664&gt;'admin BN40-100'!$C$29,'admin BN40-100'!$B$29,IF(F664="","",'admin BN40-100'!$B$28)))))))))))))))))))))))))))</f>
        <v/>
      </c>
      <c r="N664" s="12" t="str">
        <f>IF(ISBLANK(K664),"",IF(K664&gt;'admin BN40-100'!$D$6,"Trouble",IF(K664&gt;'admin BN40-100'!$E$6,"Safe",IF(K664&gt;'admin BN40-100'!$F$6,"Alert",IF(K664&gt;='admin BN40-100'!$G$6,"Danger","")))))</f>
        <v/>
      </c>
      <c r="O664" s="13" t="str">
        <f>IF(ISBLANK(L664),"",IF(L664&gt;'admin BN40-100'!$G$7,"Danger",IF(L664&gt;'admin BN40-100'!$F$7,"Alert",IF(L664&gt;='admin BN40-100'!$E$7,"Safe",""))))</f>
        <v/>
      </c>
      <c r="P664" s="14" t="str">
        <f>(IF(G664&gt;'admin BN40-100'!$C$23,'admin BN40-100'!$B$23,(IF(G664&gt;'admin BN40-100'!$C$22,'admin BN40-100'!$B$22,(IF(G664&gt;'admin BN40-100'!$C$21,'admin BN40-100'!$B$21,(IF(G664&gt;'admin BN40-100'!$C$20,'admin BN40-100'!$B$20,IF(G664&gt;'admin BN40-100'!$C$19,'admin BN40-100'!$B$19,"")))))))))</f>
        <v/>
      </c>
      <c r="Q664" s="14" t="str">
        <f t="shared" si="20"/>
        <v/>
      </c>
      <c r="R664" s="14">
        <f t="shared" si="21"/>
        <v>5</v>
      </c>
      <c r="S664" s="15" t="str">
        <f xml:space="preserve">
IF($R664&gt;0,"Fill in all required fields",
IF($I664&lt;40,"CLO not suitable for this sheet. Please check BN&lt;40 sheet",
IF($I664&gt;100,"CLO not suitable for this sheet. Please check BN &gt;100 sheet",
IF(ISERROR(VLOOKUP(Q664,'admin BN40-100'!J$6:M$89,4,FALSE)),"",VLOOKUP(Q664,'admin BN40-100'!J$6:M$89,4,FALSE)))))</f>
        <v>Fill in all required fields</v>
      </c>
    </row>
    <row r="665" spans="2:19" ht="15">
      <c r="B665" s="10">
        <v>660</v>
      </c>
      <c r="C665" s="41"/>
      <c r="D665" s="42"/>
      <c r="E665" s="42"/>
      <c r="F665" s="42"/>
      <c r="G665" s="42"/>
      <c r="H665" s="42"/>
      <c r="I665" s="42"/>
      <c r="J665" s="42"/>
      <c r="K665" s="42"/>
      <c r="L665" s="42"/>
      <c r="M665" s="11" t="str">
        <f>(IF(F665&gt;'admin BN40-100'!$C$41,'admin BN40-100'!$B$41,(IF(F665&gt;'admin BN40-100'!$C$40,'admin BN40-100'!$B$40,(IF(F665&gt;'admin BN40-100'!$C$39,'admin BN40-100'!$B$39,(IF(F665&gt;'admin BN40-100'!$C$38,'admin BN40-100'!$B$38,(IF(F665&gt;'admin BN40-100'!$C$37,'admin BN40-100'!$B$37,(IF(F665&gt;'admin BN40-100'!$C$36,'admin BN40-100'!$B$36,(IF(F665&gt;'admin BN40-100'!$C$35,'admin BN40-100'!$B$35,(IF(F665&gt;'admin BN40-100'!$C$34,'admin BN40-100'!$B$34,(IF(F665&gt;'admin BN40-100'!$C$33,'admin BN40-100'!$B$33,(IF(F665&gt;'admin BN40-100'!$C$32,'admin BN40-100'!$B$32,(IF(F665&gt;'admin BN40-100'!$C$31,'admin BN40-100'!$B$31,(IF(F665&gt;'admin BN40-100'!$C$30,'admin BN40-100'!$B$30,(IF(F665&gt;'admin BN40-100'!$C$29,'admin BN40-100'!$B$29,IF(F665="","",'admin BN40-100'!$B$28)))))))))))))))))))))))))))</f>
        <v/>
      </c>
      <c r="N665" s="12" t="str">
        <f>IF(ISBLANK(K665),"",IF(K665&gt;'admin BN40-100'!$D$6,"Trouble",IF(K665&gt;'admin BN40-100'!$E$6,"Safe",IF(K665&gt;'admin BN40-100'!$F$6,"Alert",IF(K665&gt;='admin BN40-100'!$G$6,"Danger","")))))</f>
        <v/>
      </c>
      <c r="O665" s="13" t="str">
        <f>IF(ISBLANK(L665),"",IF(L665&gt;'admin BN40-100'!$G$7,"Danger",IF(L665&gt;'admin BN40-100'!$F$7,"Alert",IF(L665&gt;='admin BN40-100'!$E$7,"Safe",""))))</f>
        <v/>
      </c>
      <c r="P665" s="14" t="str">
        <f>(IF(G665&gt;'admin BN40-100'!$C$23,'admin BN40-100'!$B$23,(IF(G665&gt;'admin BN40-100'!$C$22,'admin BN40-100'!$B$22,(IF(G665&gt;'admin BN40-100'!$C$21,'admin BN40-100'!$B$21,(IF(G665&gt;'admin BN40-100'!$C$20,'admin BN40-100'!$B$20,IF(G665&gt;'admin BN40-100'!$C$19,'admin BN40-100'!$B$19,"")))))))))</f>
        <v/>
      </c>
      <c r="Q665" s="14" t="str">
        <f t="shared" si="20"/>
        <v/>
      </c>
      <c r="R665" s="14">
        <f t="shared" si="21"/>
        <v>5</v>
      </c>
      <c r="S665" s="15" t="str">
        <f xml:space="preserve">
IF($R665&gt;0,"Fill in all required fields",
IF($I665&lt;40,"CLO not suitable for this sheet. Please check BN&lt;40 sheet",
IF($I665&gt;100,"CLO not suitable for this sheet. Please check BN &gt;100 sheet",
IF(ISERROR(VLOOKUP(Q665,'admin BN40-100'!J$6:M$89,4,FALSE)),"",VLOOKUP(Q665,'admin BN40-100'!J$6:M$89,4,FALSE)))))</f>
        <v>Fill in all required fields</v>
      </c>
    </row>
    <row r="666" spans="2:19" ht="15">
      <c r="B666" s="10">
        <v>661</v>
      </c>
      <c r="C666" s="41"/>
      <c r="D666" s="42"/>
      <c r="E666" s="42"/>
      <c r="F666" s="42"/>
      <c r="G666" s="42"/>
      <c r="H666" s="42"/>
      <c r="I666" s="42"/>
      <c r="J666" s="42"/>
      <c r="K666" s="42"/>
      <c r="L666" s="42"/>
      <c r="M666" s="11" t="str">
        <f>(IF(F666&gt;'admin BN40-100'!$C$41,'admin BN40-100'!$B$41,(IF(F666&gt;'admin BN40-100'!$C$40,'admin BN40-100'!$B$40,(IF(F666&gt;'admin BN40-100'!$C$39,'admin BN40-100'!$B$39,(IF(F666&gt;'admin BN40-100'!$C$38,'admin BN40-100'!$B$38,(IF(F666&gt;'admin BN40-100'!$C$37,'admin BN40-100'!$B$37,(IF(F666&gt;'admin BN40-100'!$C$36,'admin BN40-100'!$B$36,(IF(F666&gt;'admin BN40-100'!$C$35,'admin BN40-100'!$B$35,(IF(F666&gt;'admin BN40-100'!$C$34,'admin BN40-100'!$B$34,(IF(F666&gt;'admin BN40-100'!$C$33,'admin BN40-100'!$B$33,(IF(F666&gt;'admin BN40-100'!$C$32,'admin BN40-100'!$B$32,(IF(F666&gt;'admin BN40-100'!$C$31,'admin BN40-100'!$B$31,(IF(F666&gt;'admin BN40-100'!$C$30,'admin BN40-100'!$B$30,(IF(F666&gt;'admin BN40-100'!$C$29,'admin BN40-100'!$B$29,IF(F666="","",'admin BN40-100'!$B$28)))))))))))))))))))))))))))</f>
        <v/>
      </c>
      <c r="N666" s="12" t="str">
        <f>IF(ISBLANK(K666),"",IF(K666&gt;'admin BN40-100'!$D$6,"Trouble",IF(K666&gt;'admin BN40-100'!$E$6,"Safe",IF(K666&gt;'admin BN40-100'!$F$6,"Alert",IF(K666&gt;='admin BN40-100'!$G$6,"Danger","")))))</f>
        <v/>
      </c>
      <c r="O666" s="13" t="str">
        <f>IF(ISBLANK(L666),"",IF(L666&gt;'admin BN40-100'!$G$7,"Danger",IF(L666&gt;'admin BN40-100'!$F$7,"Alert",IF(L666&gt;='admin BN40-100'!$E$7,"Safe",""))))</f>
        <v/>
      </c>
      <c r="P666" s="14" t="str">
        <f>(IF(G666&gt;'admin BN40-100'!$C$23,'admin BN40-100'!$B$23,(IF(G666&gt;'admin BN40-100'!$C$22,'admin BN40-100'!$B$22,(IF(G666&gt;'admin BN40-100'!$C$21,'admin BN40-100'!$B$21,(IF(G666&gt;'admin BN40-100'!$C$20,'admin BN40-100'!$B$20,IF(G666&gt;'admin BN40-100'!$C$19,'admin BN40-100'!$B$19,"")))))))))</f>
        <v/>
      </c>
      <c r="Q666" s="14" t="str">
        <f t="shared" si="20"/>
        <v/>
      </c>
      <c r="R666" s="14">
        <f t="shared" si="21"/>
        <v>5</v>
      </c>
      <c r="S666" s="15" t="str">
        <f xml:space="preserve">
IF($R666&gt;0,"Fill in all required fields",
IF($I666&lt;40,"CLO not suitable for this sheet. Please check BN&lt;40 sheet",
IF($I666&gt;100,"CLO not suitable for this sheet. Please check BN &gt;100 sheet",
IF(ISERROR(VLOOKUP(Q666,'admin BN40-100'!J$6:M$89,4,FALSE)),"",VLOOKUP(Q666,'admin BN40-100'!J$6:M$89,4,FALSE)))))</f>
        <v>Fill in all required fields</v>
      </c>
    </row>
    <row r="667" spans="2:19" ht="15">
      <c r="B667" s="10">
        <v>662</v>
      </c>
      <c r="C667" s="41"/>
      <c r="D667" s="42"/>
      <c r="E667" s="42"/>
      <c r="F667" s="42"/>
      <c r="G667" s="42"/>
      <c r="H667" s="42"/>
      <c r="I667" s="42"/>
      <c r="J667" s="42"/>
      <c r="K667" s="42"/>
      <c r="L667" s="42"/>
      <c r="M667" s="11" t="str">
        <f>(IF(F667&gt;'admin BN40-100'!$C$41,'admin BN40-100'!$B$41,(IF(F667&gt;'admin BN40-100'!$C$40,'admin BN40-100'!$B$40,(IF(F667&gt;'admin BN40-100'!$C$39,'admin BN40-100'!$B$39,(IF(F667&gt;'admin BN40-100'!$C$38,'admin BN40-100'!$B$38,(IF(F667&gt;'admin BN40-100'!$C$37,'admin BN40-100'!$B$37,(IF(F667&gt;'admin BN40-100'!$C$36,'admin BN40-100'!$B$36,(IF(F667&gt;'admin BN40-100'!$C$35,'admin BN40-100'!$B$35,(IF(F667&gt;'admin BN40-100'!$C$34,'admin BN40-100'!$B$34,(IF(F667&gt;'admin BN40-100'!$C$33,'admin BN40-100'!$B$33,(IF(F667&gt;'admin BN40-100'!$C$32,'admin BN40-100'!$B$32,(IF(F667&gt;'admin BN40-100'!$C$31,'admin BN40-100'!$B$31,(IF(F667&gt;'admin BN40-100'!$C$30,'admin BN40-100'!$B$30,(IF(F667&gt;'admin BN40-100'!$C$29,'admin BN40-100'!$B$29,IF(F667="","",'admin BN40-100'!$B$28)))))))))))))))))))))))))))</f>
        <v/>
      </c>
      <c r="N667" s="12" t="str">
        <f>IF(ISBLANK(K667),"",IF(K667&gt;'admin BN40-100'!$D$6,"Trouble",IF(K667&gt;'admin BN40-100'!$E$6,"Safe",IF(K667&gt;'admin BN40-100'!$F$6,"Alert",IF(K667&gt;='admin BN40-100'!$G$6,"Danger","")))))</f>
        <v/>
      </c>
      <c r="O667" s="13" t="str">
        <f>IF(ISBLANK(L667),"",IF(L667&gt;'admin BN40-100'!$G$7,"Danger",IF(L667&gt;'admin BN40-100'!$F$7,"Alert",IF(L667&gt;='admin BN40-100'!$E$7,"Safe",""))))</f>
        <v/>
      </c>
      <c r="P667" s="14" t="str">
        <f>(IF(G667&gt;'admin BN40-100'!$C$23,'admin BN40-100'!$B$23,(IF(G667&gt;'admin BN40-100'!$C$22,'admin BN40-100'!$B$22,(IF(G667&gt;'admin BN40-100'!$C$21,'admin BN40-100'!$B$21,(IF(G667&gt;'admin BN40-100'!$C$20,'admin BN40-100'!$B$20,IF(G667&gt;'admin BN40-100'!$C$19,'admin BN40-100'!$B$19,"")))))))))</f>
        <v/>
      </c>
      <c r="Q667" s="14" t="str">
        <f t="shared" si="20"/>
        <v/>
      </c>
      <c r="R667" s="14">
        <f t="shared" si="21"/>
        <v>5</v>
      </c>
      <c r="S667" s="15" t="str">
        <f xml:space="preserve">
IF($R667&gt;0,"Fill in all required fields",
IF($I667&lt;40,"CLO not suitable for this sheet. Please check BN&lt;40 sheet",
IF($I667&gt;100,"CLO not suitable for this sheet. Please check BN &gt;100 sheet",
IF(ISERROR(VLOOKUP(Q667,'admin BN40-100'!J$6:M$89,4,FALSE)),"",VLOOKUP(Q667,'admin BN40-100'!J$6:M$89,4,FALSE)))))</f>
        <v>Fill in all required fields</v>
      </c>
    </row>
    <row r="668" spans="2:19" ht="15">
      <c r="B668" s="10">
        <v>663</v>
      </c>
      <c r="C668" s="41"/>
      <c r="D668" s="42"/>
      <c r="E668" s="42"/>
      <c r="F668" s="42"/>
      <c r="G668" s="42"/>
      <c r="H668" s="42"/>
      <c r="I668" s="42"/>
      <c r="J668" s="42"/>
      <c r="K668" s="42"/>
      <c r="L668" s="42"/>
      <c r="M668" s="11" t="str">
        <f>(IF(F668&gt;'admin BN40-100'!$C$41,'admin BN40-100'!$B$41,(IF(F668&gt;'admin BN40-100'!$C$40,'admin BN40-100'!$B$40,(IF(F668&gt;'admin BN40-100'!$C$39,'admin BN40-100'!$B$39,(IF(F668&gt;'admin BN40-100'!$C$38,'admin BN40-100'!$B$38,(IF(F668&gt;'admin BN40-100'!$C$37,'admin BN40-100'!$B$37,(IF(F668&gt;'admin BN40-100'!$C$36,'admin BN40-100'!$B$36,(IF(F668&gt;'admin BN40-100'!$C$35,'admin BN40-100'!$B$35,(IF(F668&gt;'admin BN40-100'!$C$34,'admin BN40-100'!$B$34,(IF(F668&gt;'admin BN40-100'!$C$33,'admin BN40-100'!$B$33,(IF(F668&gt;'admin BN40-100'!$C$32,'admin BN40-100'!$B$32,(IF(F668&gt;'admin BN40-100'!$C$31,'admin BN40-100'!$B$31,(IF(F668&gt;'admin BN40-100'!$C$30,'admin BN40-100'!$B$30,(IF(F668&gt;'admin BN40-100'!$C$29,'admin BN40-100'!$B$29,IF(F668="","",'admin BN40-100'!$B$28)))))))))))))))))))))))))))</f>
        <v/>
      </c>
      <c r="N668" s="12" t="str">
        <f>IF(ISBLANK(K668),"",IF(K668&gt;'admin BN40-100'!$D$6,"Trouble",IF(K668&gt;'admin BN40-100'!$E$6,"Safe",IF(K668&gt;'admin BN40-100'!$F$6,"Alert",IF(K668&gt;='admin BN40-100'!$G$6,"Danger","")))))</f>
        <v/>
      </c>
      <c r="O668" s="13" t="str">
        <f>IF(ISBLANK(L668),"",IF(L668&gt;'admin BN40-100'!$G$7,"Danger",IF(L668&gt;'admin BN40-100'!$F$7,"Alert",IF(L668&gt;='admin BN40-100'!$E$7,"Safe",""))))</f>
        <v/>
      </c>
      <c r="P668" s="14" t="str">
        <f>(IF(G668&gt;'admin BN40-100'!$C$23,'admin BN40-100'!$B$23,(IF(G668&gt;'admin BN40-100'!$C$22,'admin BN40-100'!$B$22,(IF(G668&gt;'admin BN40-100'!$C$21,'admin BN40-100'!$B$21,(IF(G668&gt;'admin BN40-100'!$C$20,'admin BN40-100'!$B$20,IF(G668&gt;'admin BN40-100'!$C$19,'admin BN40-100'!$B$19,"")))))))))</f>
        <v/>
      </c>
      <c r="Q668" s="14" t="str">
        <f t="shared" si="20"/>
        <v/>
      </c>
      <c r="R668" s="14">
        <f t="shared" si="21"/>
        <v>5</v>
      </c>
      <c r="S668" s="15" t="str">
        <f xml:space="preserve">
IF($R668&gt;0,"Fill in all required fields",
IF($I668&lt;40,"CLO not suitable for this sheet. Please check BN&lt;40 sheet",
IF($I668&gt;100,"CLO not suitable for this sheet. Please check BN &gt;100 sheet",
IF(ISERROR(VLOOKUP(Q668,'admin BN40-100'!J$6:M$89,4,FALSE)),"",VLOOKUP(Q668,'admin BN40-100'!J$6:M$89,4,FALSE)))))</f>
        <v>Fill in all required fields</v>
      </c>
    </row>
    <row r="669" spans="2:19" ht="15">
      <c r="B669" s="10">
        <v>664</v>
      </c>
      <c r="C669" s="41"/>
      <c r="D669" s="42"/>
      <c r="E669" s="42"/>
      <c r="F669" s="42"/>
      <c r="G669" s="42"/>
      <c r="H669" s="42"/>
      <c r="I669" s="42"/>
      <c r="J669" s="42"/>
      <c r="K669" s="42"/>
      <c r="L669" s="42"/>
      <c r="M669" s="11" t="str">
        <f>(IF(F669&gt;'admin BN40-100'!$C$41,'admin BN40-100'!$B$41,(IF(F669&gt;'admin BN40-100'!$C$40,'admin BN40-100'!$B$40,(IF(F669&gt;'admin BN40-100'!$C$39,'admin BN40-100'!$B$39,(IF(F669&gt;'admin BN40-100'!$C$38,'admin BN40-100'!$B$38,(IF(F669&gt;'admin BN40-100'!$C$37,'admin BN40-100'!$B$37,(IF(F669&gt;'admin BN40-100'!$C$36,'admin BN40-100'!$B$36,(IF(F669&gt;'admin BN40-100'!$C$35,'admin BN40-100'!$B$35,(IF(F669&gt;'admin BN40-100'!$C$34,'admin BN40-100'!$B$34,(IF(F669&gt;'admin BN40-100'!$C$33,'admin BN40-100'!$B$33,(IF(F669&gt;'admin BN40-100'!$C$32,'admin BN40-100'!$B$32,(IF(F669&gt;'admin BN40-100'!$C$31,'admin BN40-100'!$B$31,(IF(F669&gt;'admin BN40-100'!$C$30,'admin BN40-100'!$B$30,(IF(F669&gt;'admin BN40-100'!$C$29,'admin BN40-100'!$B$29,IF(F669="","",'admin BN40-100'!$B$28)))))))))))))))))))))))))))</f>
        <v/>
      </c>
      <c r="N669" s="12" t="str">
        <f>IF(ISBLANK(K669),"",IF(K669&gt;'admin BN40-100'!$D$6,"Trouble",IF(K669&gt;'admin BN40-100'!$E$6,"Safe",IF(K669&gt;'admin BN40-100'!$F$6,"Alert",IF(K669&gt;='admin BN40-100'!$G$6,"Danger","")))))</f>
        <v/>
      </c>
      <c r="O669" s="13" t="str">
        <f>IF(ISBLANK(L669),"",IF(L669&gt;'admin BN40-100'!$G$7,"Danger",IF(L669&gt;'admin BN40-100'!$F$7,"Alert",IF(L669&gt;='admin BN40-100'!$E$7,"Safe",""))))</f>
        <v/>
      </c>
      <c r="P669" s="14" t="str">
        <f>(IF(G669&gt;'admin BN40-100'!$C$23,'admin BN40-100'!$B$23,(IF(G669&gt;'admin BN40-100'!$C$22,'admin BN40-100'!$B$22,(IF(G669&gt;'admin BN40-100'!$C$21,'admin BN40-100'!$B$21,(IF(G669&gt;'admin BN40-100'!$C$20,'admin BN40-100'!$B$20,IF(G669&gt;'admin BN40-100'!$C$19,'admin BN40-100'!$B$19,"")))))))))</f>
        <v/>
      </c>
      <c r="Q669" s="14" t="str">
        <f t="shared" si="20"/>
        <v/>
      </c>
      <c r="R669" s="14">
        <f t="shared" si="21"/>
        <v>5</v>
      </c>
      <c r="S669" s="15" t="str">
        <f xml:space="preserve">
IF($R669&gt;0,"Fill in all required fields",
IF($I669&lt;40,"CLO not suitable for this sheet. Please check BN&lt;40 sheet",
IF($I669&gt;100,"CLO not suitable for this sheet. Please check BN &gt;100 sheet",
IF(ISERROR(VLOOKUP(Q669,'admin BN40-100'!J$6:M$89,4,FALSE)),"",VLOOKUP(Q669,'admin BN40-100'!J$6:M$89,4,FALSE)))))</f>
        <v>Fill in all required fields</v>
      </c>
    </row>
    <row r="670" spans="2:19" ht="15">
      <c r="B670" s="10">
        <v>665</v>
      </c>
      <c r="C670" s="41"/>
      <c r="D670" s="42"/>
      <c r="E670" s="42"/>
      <c r="F670" s="42"/>
      <c r="G670" s="42"/>
      <c r="H670" s="42"/>
      <c r="I670" s="42"/>
      <c r="J670" s="42"/>
      <c r="K670" s="42"/>
      <c r="L670" s="42"/>
      <c r="M670" s="11" t="str">
        <f>(IF(F670&gt;'admin BN40-100'!$C$41,'admin BN40-100'!$B$41,(IF(F670&gt;'admin BN40-100'!$C$40,'admin BN40-100'!$B$40,(IF(F670&gt;'admin BN40-100'!$C$39,'admin BN40-100'!$B$39,(IF(F670&gt;'admin BN40-100'!$C$38,'admin BN40-100'!$B$38,(IF(F670&gt;'admin BN40-100'!$C$37,'admin BN40-100'!$B$37,(IF(F670&gt;'admin BN40-100'!$C$36,'admin BN40-100'!$B$36,(IF(F670&gt;'admin BN40-100'!$C$35,'admin BN40-100'!$B$35,(IF(F670&gt;'admin BN40-100'!$C$34,'admin BN40-100'!$B$34,(IF(F670&gt;'admin BN40-100'!$C$33,'admin BN40-100'!$B$33,(IF(F670&gt;'admin BN40-100'!$C$32,'admin BN40-100'!$B$32,(IF(F670&gt;'admin BN40-100'!$C$31,'admin BN40-100'!$B$31,(IF(F670&gt;'admin BN40-100'!$C$30,'admin BN40-100'!$B$30,(IF(F670&gt;'admin BN40-100'!$C$29,'admin BN40-100'!$B$29,IF(F670="","",'admin BN40-100'!$B$28)))))))))))))))))))))))))))</f>
        <v/>
      </c>
      <c r="N670" s="12" t="str">
        <f>IF(ISBLANK(K670),"",IF(K670&gt;'admin BN40-100'!$D$6,"Trouble",IF(K670&gt;'admin BN40-100'!$E$6,"Safe",IF(K670&gt;'admin BN40-100'!$F$6,"Alert",IF(K670&gt;='admin BN40-100'!$G$6,"Danger","")))))</f>
        <v/>
      </c>
      <c r="O670" s="13" t="str">
        <f>IF(ISBLANK(L670),"",IF(L670&gt;'admin BN40-100'!$G$7,"Danger",IF(L670&gt;'admin BN40-100'!$F$7,"Alert",IF(L670&gt;='admin BN40-100'!$E$7,"Safe",""))))</f>
        <v/>
      </c>
      <c r="P670" s="14" t="str">
        <f>(IF(G670&gt;'admin BN40-100'!$C$23,'admin BN40-100'!$B$23,(IF(G670&gt;'admin BN40-100'!$C$22,'admin BN40-100'!$B$22,(IF(G670&gt;'admin BN40-100'!$C$21,'admin BN40-100'!$B$21,(IF(G670&gt;'admin BN40-100'!$C$20,'admin BN40-100'!$B$20,IF(G670&gt;'admin BN40-100'!$C$19,'admin BN40-100'!$B$19,"")))))))))</f>
        <v/>
      </c>
      <c r="Q670" s="14" t="str">
        <f t="shared" si="20"/>
        <v/>
      </c>
      <c r="R670" s="14">
        <f t="shared" si="21"/>
        <v>5</v>
      </c>
      <c r="S670" s="15" t="str">
        <f xml:space="preserve">
IF($R670&gt;0,"Fill in all required fields",
IF($I670&lt;40,"CLO not suitable for this sheet. Please check BN&lt;40 sheet",
IF($I670&gt;100,"CLO not suitable for this sheet. Please check BN &gt;100 sheet",
IF(ISERROR(VLOOKUP(Q670,'admin BN40-100'!J$6:M$89,4,FALSE)),"",VLOOKUP(Q670,'admin BN40-100'!J$6:M$89,4,FALSE)))))</f>
        <v>Fill in all required fields</v>
      </c>
    </row>
    <row r="671" spans="2:19" ht="15">
      <c r="B671" s="10">
        <v>666</v>
      </c>
      <c r="C671" s="41"/>
      <c r="D671" s="42"/>
      <c r="E671" s="42"/>
      <c r="F671" s="42"/>
      <c r="G671" s="42"/>
      <c r="H671" s="42"/>
      <c r="I671" s="42"/>
      <c r="J671" s="42"/>
      <c r="K671" s="42"/>
      <c r="L671" s="42"/>
      <c r="M671" s="11" t="str">
        <f>(IF(F671&gt;'admin BN40-100'!$C$41,'admin BN40-100'!$B$41,(IF(F671&gt;'admin BN40-100'!$C$40,'admin BN40-100'!$B$40,(IF(F671&gt;'admin BN40-100'!$C$39,'admin BN40-100'!$B$39,(IF(F671&gt;'admin BN40-100'!$C$38,'admin BN40-100'!$B$38,(IF(F671&gt;'admin BN40-100'!$C$37,'admin BN40-100'!$B$37,(IF(F671&gt;'admin BN40-100'!$C$36,'admin BN40-100'!$B$36,(IF(F671&gt;'admin BN40-100'!$C$35,'admin BN40-100'!$B$35,(IF(F671&gt;'admin BN40-100'!$C$34,'admin BN40-100'!$B$34,(IF(F671&gt;'admin BN40-100'!$C$33,'admin BN40-100'!$B$33,(IF(F671&gt;'admin BN40-100'!$C$32,'admin BN40-100'!$B$32,(IF(F671&gt;'admin BN40-100'!$C$31,'admin BN40-100'!$B$31,(IF(F671&gt;'admin BN40-100'!$C$30,'admin BN40-100'!$B$30,(IF(F671&gt;'admin BN40-100'!$C$29,'admin BN40-100'!$B$29,IF(F671="","",'admin BN40-100'!$B$28)))))))))))))))))))))))))))</f>
        <v/>
      </c>
      <c r="N671" s="12" t="str">
        <f>IF(ISBLANK(K671),"",IF(K671&gt;'admin BN40-100'!$D$6,"Trouble",IF(K671&gt;'admin BN40-100'!$E$6,"Safe",IF(K671&gt;'admin BN40-100'!$F$6,"Alert",IF(K671&gt;='admin BN40-100'!$G$6,"Danger","")))))</f>
        <v/>
      </c>
      <c r="O671" s="13" t="str">
        <f>IF(ISBLANK(L671),"",IF(L671&gt;'admin BN40-100'!$G$7,"Danger",IF(L671&gt;'admin BN40-100'!$F$7,"Alert",IF(L671&gt;='admin BN40-100'!$E$7,"Safe",""))))</f>
        <v/>
      </c>
      <c r="P671" s="14" t="str">
        <f>(IF(G671&gt;'admin BN40-100'!$C$23,'admin BN40-100'!$B$23,(IF(G671&gt;'admin BN40-100'!$C$22,'admin BN40-100'!$B$22,(IF(G671&gt;'admin BN40-100'!$C$21,'admin BN40-100'!$B$21,(IF(G671&gt;'admin BN40-100'!$C$20,'admin BN40-100'!$B$20,IF(G671&gt;'admin BN40-100'!$C$19,'admin BN40-100'!$B$19,"")))))))))</f>
        <v/>
      </c>
      <c r="Q671" s="14" t="str">
        <f t="shared" si="20"/>
        <v/>
      </c>
      <c r="R671" s="14">
        <f t="shared" si="21"/>
        <v>5</v>
      </c>
      <c r="S671" s="15" t="str">
        <f xml:space="preserve">
IF($R671&gt;0,"Fill in all required fields",
IF($I671&lt;40,"CLO not suitable for this sheet. Please check BN&lt;40 sheet",
IF($I671&gt;100,"CLO not suitable for this sheet. Please check BN &gt;100 sheet",
IF(ISERROR(VLOOKUP(Q671,'admin BN40-100'!J$6:M$89,4,FALSE)),"",VLOOKUP(Q671,'admin BN40-100'!J$6:M$89,4,FALSE)))))</f>
        <v>Fill in all required fields</v>
      </c>
    </row>
    <row r="672" spans="2:19" ht="15">
      <c r="B672" s="10">
        <v>667</v>
      </c>
      <c r="C672" s="41"/>
      <c r="D672" s="42"/>
      <c r="E672" s="42"/>
      <c r="F672" s="42"/>
      <c r="G672" s="42"/>
      <c r="H672" s="42"/>
      <c r="I672" s="42"/>
      <c r="J672" s="42"/>
      <c r="K672" s="42"/>
      <c r="L672" s="42"/>
      <c r="M672" s="11" t="str">
        <f>(IF(F672&gt;'admin BN40-100'!$C$41,'admin BN40-100'!$B$41,(IF(F672&gt;'admin BN40-100'!$C$40,'admin BN40-100'!$B$40,(IF(F672&gt;'admin BN40-100'!$C$39,'admin BN40-100'!$B$39,(IF(F672&gt;'admin BN40-100'!$C$38,'admin BN40-100'!$B$38,(IF(F672&gt;'admin BN40-100'!$C$37,'admin BN40-100'!$B$37,(IF(F672&gt;'admin BN40-100'!$C$36,'admin BN40-100'!$B$36,(IF(F672&gt;'admin BN40-100'!$C$35,'admin BN40-100'!$B$35,(IF(F672&gt;'admin BN40-100'!$C$34,'admin BN40-100'!$B$34,(IF(F672&gt;'admin BN40-100'!$C$33,'admin BN40-100'!$B$33,(IF(F672&gt;'admin BN40-100'!$C$32,'admin BN40-100'!$B$32,(IF(F672&gt;'admin BN40-100'!$C$31,'admin BN40-100'!$B$31,(IF(F672&gt;'admin BN40-100'!$C$30,'admin BN40-100'!$B$30,(IF(F672&gt;'admin BN40-100'!$C$29,'admin BN40-100'!$B$29,IF(F672="","",'admin BN40-100'!$B$28)))))))))))))))))))))))))))</f>
        <v/>
      </c>
      <c r="N672" s="12" t="str">
        <f>IF(ISBLANK(K672),"",IF(K672&gt;'admin BN40-100'!$D$6,"Trouble",IF(K672&gt;'admin BN40-100'!$E$6,"Safe",IF(K672&gt;'admin BN40-100'!$F$6,"Alert",IF(K672&gt;='admin BN40-100'!$G$6,"Danger","")))))</f>
        <v/>
      </c>
      <c r="O672" s="13" t="str">
        <f>IF(ISBLANK(L672),"",IF(L672&gt;'admin BN40-100'!$G$7,"Danger",IF(L672&gt;'admin BN40-100'!$F$7,"Alert",IF(L672&gt;='admin BN40-100'!$E$7,"Safe",""))))</f>
        <v/>
      </c>
      <c r="P672" s="14" t="str">
        <f>(IF(G672&gt;'admin BN40-100'!$C$23,'admin BN40-100'!$B$23,(IF(G672&gt;'admin BN40-100'!$C$22,'admin BN40-100'!$B$22,(IF(G672&gt;'admin BN40-100'!$C$21,'admin BN40-100'!$B$21,(IF(G672&gt;'admin BN40-100'!$C$20,'admin BN40-100'!$B$20,IF(G672&gt;'admin BN40-100'!$C$19,'admin BN40-100'!$B$19,"")))))))))</f>
        <v/>
      </c>
      <c r="Q672" s="14" t="str">
        <f t="shared" si="20"/>
        <v/>
      </c>
      <c r="R672" s="14">
        <f t="shared" si="21"/>
        <v>5</v>
      </c>
      <c r="S672" s="15" t="str">
        <f xml:space="preserve">
IF($R672&gt;0,"Fill in all required fields",
IF($I672&lt;40,"CLO not suitable for this sheet. Please check BN&lt;40 sheet",
IF($I672&gt;100,"CLO not suitable for this sheet. Please check BN &gt;100 sheet",
IF(ISERROR(VLOOKUP(Q672,'admin BN40-100'!J$6:M$89,4,FALSE)),"",VLOOKUP(Q672,'admin BN40-100'!J$6:M$89,4,FALSE)))))</f>
        <v>Fill in all required fields</v>
      </c>
    </row>
    <row r="673" spans="2:19" ht="15">
      <c r="B673" s="10">
        <v>668</v>
      </c>
      <c r="C673" s="41"/>
      <c r="D673" s="42"/>
      <c r="E673" s="42"/>
      <c r="F673" s="42"/>
      <c r="G673" s="42"/>
      <c r="H673" s="42"/>
      <c r="I673" s="42"/>
      <c r="J673" s="42"/>
      <c r="K673" s="42"/>
      <c r="L673" s="42"/>
      <c r="M673" s="11" t="str">
        <f>(IF(F673&gt;'admin BN40-100'!$C$41,'admin BN40-100'!$B$41,(IF(F673&gt;'admin BN40-100'!$C$40,'admin BN40-100'!$B$40,(IF(F673&gt;'admin BN40-100'!$C$39,'admin BN40-100'!$B$39,(IF(F673&gt;'admin BN40-100'!$C$38,'admin BN40-100'!$B$38,(IF(F673&gt;'admin BN40-100'!$C$37,'admin BN40-100'!$B$37,(IF(F673&gt;'admin BN40-100'!$C$36,'admin BN40-100'!$B$36,(IF(F673&gt;'admin BN40-100'!$C$35,'admin BN40-100'!$B$35,(IF(F673&gt;'admin BN40-100'!$C$34,'admin BN40-100'!$B$34,(IF(F673&gt;'admin BN40-100'!$C$33,'admin BN40-100'!$B$33,(IF(F673&gt;'admin BN40-100'!$C$32,'admin BN40-100'!$B$32,(IF(F673&gt;'admin BN40-100'!$C$31,'admin BN40-100'!$B$31,(IF(F673&gt;'admin BN40-100'!$C$30,'admin BN40-100'!$B$30,(IF(F673&gt;'admin BN40-100'!$C$29,'admin BN40-100'!$B$29,IF(F673="","",'admin BN40-100'!$B$28)))))))))))))))))))))))))))</f>
        <v/>
      </c>
      <c r="N673" s="12" t="str">
        <f>IF(ISBLANK(K673),"",IF(K673&gt;'admin BN40-100'!$D$6,"Trouble",IF(K673&gt;'admin BN40-100'!$E$6,"Safe",IF(K673&gt;'admin BN40-100'!$F$6,"Alert",IF(K673&gt;='admin BN40-100'!$G$6,"Danger","")))))</f>
        <v/>
      </c>
      <c r="O673" s="13" t="str">
        <f>IF(ISBLANK(L673),"",IF(L673&gt;'admin BN40-100'!$G$7,"Danger",IF(L673&gt;'admin BN40-100'!$F$7,"Alert",IF(L673&gt;='admin BN40-100'!$E$7,"Safe",""))))</f>
        <v/>
      </c>
      <c r="P673" s="14" t="str">
        <f>(IF(G673&gt;'admin BN40-100'!$C$23,'admin BN40-100'!$B$23,(IF(G673&gt;'admin BN40-100'!$C$22,'admin BN40-100'!$B$22,(IF(G673&gt;'admin BN40-100'!$C$21,'admin BN40-100'!$B$21,(IF(G673&gt;'admin BN40-100'!$C$20,'admin BN40-100'!$B$20,IF(G673&gt;'admin BN40-100'!$C$19,'admin BN40-100'!$B$19,"")))))))))</f>
        <v/>
      </c>
      <c r="Q673" s="14" t="str">
        <f t="shared" si="20"/>
        <v/>
      </c>
      <c r="R673" s="14">
        <f t="shared" si="21"/>
        <v>5</v>
      </c>
      <c r="S673" s="15" t="str">
        <f xml:space="preserve">
IF($R673&gt;0,"Fill in all required fields",
IF($I673&lt;40,"CLO not suitable for this sheet. Please check BN&lt;40 sheet",
IF($I673&gt;100,"CLO not suitable for this sheet. Please check BN &gt;100 sheet",
IF(ISERROR(VLOOKUP(Q673,'admin BN40-100'!J$6:M$89,4,FALSE)),"",VLOOKUP(Q673,'admin BN40-100'!J$6:M$89,4,FALSE)))))</f>
        <v>Fill in all required fields</v>
      </c>
    </row>
    <row r="674" spans="2:19" ht="15">
      <c r="B674" s="10">
        <v>669</v>
      </c>
      <c r="C674" s="41"/>
      <c r="D674" s="42"/>
      <c r="E674" s="42"/>
      <c r="F674" s="42"/>
      <c r="G674" s="42"/>
      <c r="H674" s="42"/>
      <c r="I674" s="42"/>
      <c r="J674" s="42"/>
      <c r="K674" s="42"/>
      <c r="L674" s="42"/>
      <c r="M674" s="11" t="str">
        <f>(IF(F674&gt;'admin BN40-100'!$C$41,'admin BN40-100'!$B$41,(IF(F674&gt;'admin BN40-100'!$C$40,'admin BN40-100'!$B$40,(IF(F674&gt;'admin BN40-100'!$C$39,'admin BN40-100'!$B$39,(IF(F674&gt;'admin BN40-100'!$C$38,'admin BN40-100'!$B$38,(IF(F674&gt;'admin BN40-100'!$C$37,'admin BN40-100'!$B$37,(IF(F674&gt;'admin BN40-100'!$C$36,'admin BN40-100'!$B$36,(IF(F674&gt;'admin BN40-100'!$C$35,'admin BN40-100'!$B$35,(IF(F674&gt;'admin BN40-100'!$C$34,'admin BN40-100'!$B$34,(IF(F674&gt;'admin BN40-100'!$C$33,'admin BN40-100'!$B$33,(IF(F674&gt;'admin BN40-100'!$C$32,'admin BN40-100'!$B$32,(IF(F674&gt;'admin BN40-100'!$C$31,'admin BN40-100'!$B$31,(IF(F674&gt;'admin BN40-100'!$C$30,'admin BN40-100'!$B$30,(IF(F674&gt;'admin BN40-100'!$C$29,'admin BN40-100'!$B$29,IF(F674="","",'admin BN40-100'!$B$28)))))))))))))))))))))))))))</f>
        <v/>
      </c>
      <c r="N674" s="12" t="str">
        <f>IF(ISBLANK(K674),"",IF(K674&gt;'admin BN40-100'!$D$6,"Trouble",IF(K674&gt;'admin BN40-100'!$E$6,"Safe",IF(K674&gt;'admin BN40-100'!$F$6,"Alert",IF(K674&gt;='admin BN40-100'!$G$6,"Danger","")))))</f>
        <v/>
      </c>
      <c r="O674" s="13" t="str">
        <f>IF(ISBLANK(L674),"",IF(L674&gt;'admin BN40-100'!$G$7,"Danger",IF(L674&gt;'admin BN40-100'!$F$7,"Alert",IF(L674&gt;='admin BN40-100'!$E$7,"Safe",""))))</f>
        <v/>
      </c>
      <c r="P674" s="14" t="str">
        <f>(IF(G674&gt;'admin BN40-100'!$C$23,'admin BN40-100'!$B$23,(IF(G674&gt;'admin BN40-100'!$C$22,'admin BN40-100'!$B$22,(IF(G674&gt;'admin BN40-100'!$C$21,'admin BN40-100'!$B$21,(IF(G674&gt;'admin BN40-100'!$C$20,'admin BN40-100'!$B$20,IF(G674&gt;'admin BN40-100'!$C$19,'admin BN40-100'!$B$19,"")))))))))</f>
        <v/>
      </c>
      <c r="Q674" s="14" t="str">
        <f t="shared" si="20"/>
        <v/>
      </c>
      <c r="R674" s="14">
        <f t="shared" si="21"/>
        <v>5</v>
      </c>
      <c r="S674" s="15" t="str">
        <f xml:space="preserve">
IF($R674&gt;0,"Fill in all required fields",
IF($I674&lt;40,"CLO not suitable for this sheet. Please check BN&lt;40 sheet",
IF($I674&gt;100,"CLO not suitable for this sheet. Please check BN &gt;100 sheet",
IF(ISERROR(VLOOKUP(Q674,'admin BN40-100'!J$6:M$89,4,FALSE)),"",VLOOKUP(Q674,'admin BN40-100'!J$6:M$89,4,FALSE)))))</f>
        <v>Fill in all required fields</v>
      </c>
    </row>
    <row r="675" spans="2:19" ht="15">
      <c r="B675" s="10">
        <v>670</v>
      </c>
      <c r="C675" s="41"/>
      <c r="D675" s="42"/>
      <c r="E675" s="42"/>
      <c r="F675" s="42"/>
      <c r="G675" s="42"/>
      <c r="H675" s="42"/>
      <c r="I675" s="42"/>
      <c r="J675" s="42"/>
      <c r="K675" s="42"/>
      <c r="L675" s="42"/>
      <c r="M675" s="11" t="str">
        <f>(IF(F675&gt;'admin BN40-100'!$C$41,'admin BN40-100'!$B$41,(IF(F675&gt;'admin BN40-100'!$C$40,'admin BN40-100'!$B$40,(IF(F675&gt;'admin BN40-100'!$C$39,'admin BN40-100'!$B$39,(IF(F675&gt;'admin BN40-100'!$C$38,'admin BN40-100'!$B$38,(IF(F675&gt;'admin BN40-100'!$C$37,'admin BN40-100'!$B$37,(IF(F675&gt;'admin BN40-100'!$C$36,'admin BN40-100'!$B$36,(IF(F675&gt;'admin BN40-100'!$C$35,'admin BN40-100'!$B$35,(IF(F675&gt;'admin BN40-100'!$C$34,'admin BN40-100'!$B$34,(IF(F675&gt;'admin BN40-100'!$C$33,'admin BN40-100'!$B$33,(IF(F675&gt;'admin BN40-100'!$C$32,'admin BN40-100'!$B$32,(IF(F675&gt;'admin BN40-100'!$C$31,'admin BN40-100'!$B$31,(IF(F675&gt;'admin BN40-100'!$C$30,'admin BN40-100'!$B$30,(IF(F675&gt;'admin BN40-100'!$C$29,'admin BN40-100'!$B$29,IF(F675="","",'admin BN40-100'!$B$28)))))))))))))))))))))))))))</f>
        <v/>
      </c>
      <c r="N675" s="12" t="str">
        <f>IF(ISBLANK(K675),"",IF(K675&gt;'admin BN40-100'!$D$6,"Trouble",IF(K675&gt;'admin BN40-100'!$E$6,"Safe",IF(K675&gt;'admin BN40-100'!$F$6,"Alert",IF(K675&gt;='admin BN40-100'!$G$6,"Danger","")))))</f>
        <v/>
      </c>
      <c r="O675" s="13" t="str">
        <f>IF(ISBLANK(L675),"",IF(L675&gt;'admin BN40-100'!$G$7,"Danger",IF(L675&gt;'admin BN40-100'!$F$7,"Alert",IF(L675&gt;='admin BN40-100'!$E$7,"Safe",""))))</f>
        <v/>
      </c>
      <c r="P675" s="14" t="str">
        <f>(IF(G675&gt;'admin BN40-100'!$C$23,'admin BN40-100'!$B$23,(IF(G675&gt;'admin BN40-100'!$C$22,'admin BN40-100'!$B$22,(IF(G675&gt;'admin BN40-100'!$C$21,'admin BN40-100'!$B$21,(IF(G675&gt;'admin BN40-100'!$C$20,'admin BN40-100'!$B$20,IF(G675&gt;'admin BN40-100'!$C$19,'admin BN40-100'!$B$19,"")))))))))</f>
        <v/>
      </c>
      <c r="Q675" s="14" t="str">
        <f t="shared" si="20"/>
        <v/>
      </c>
      <c r="R675" s="14">
        <f t="shared" si="21"/>
        <v>5</v>
      </c>
      <c r="S675" s="15" t="str">
        <f xml:space="preserve">
IF($R675&gt;0,"Fill in all required fields",
IF($I675&lt;40,"CLO not suitable for this sheet. Please check BN&lt;40 sheet",
IF($I675&gt;100,"CLO not suitable for this sheet. Please check BN &gt;100 sheet",
IF(ISERROR(VLOOKUP(Q675,'admin BN40-100'!J$6:M$89,4,FALSE)),"",VLOOKUP(Q675,'admin BN40-100'!J$6:M$89,4,FALSE)))))</f>
        <v>Fill in all required fields</v>
      </c>
    </row>
    <row r="676" spans="2:19" ht="15">
      <c r="B676" s="10">
        <v>671</v>
      </c>
      <c r="C676" s="41"/>
      <c r="D676" s="42"/>
      <c r="E676" s="42"/>
      <c r="F676" s="42"/>
      <c r="G676" s="42"/>
      <c r="H676" s="42"/>
      <c r="I676" s="42"/>
      <c r="J676" s="42"/>
      <c r="K676" s="42"/>
      <c r="L676" s="42"/>
      <c r="M676" s="11" t="str">
        <f>(IF(F676&gt;'admin BN40-100'!$C$41,'admin BN40-100'!$B$41,(IF(F676&gt;'admin BN40-100'!$C$40,'admin BN40-100'!$B$40,(IF(F676&gt;'admin BN40-100'!$C$39,'admin BN40-100'!$B$39,(IF(F676&gt;'admin BN40-100'!$C$38,'admin BN40-100'!$B$38,(IF(F676&gt;'admin BN40-100'!$C$37,'admin BN40-100'!$B$37,(IF(F676&gt;'admin BN40-100'!$C$36,'admin BN40-100'!$B$36,(IF(F676&gt;'admin BN40-100'!$C$35,'admin BN40-100'!$B$35,(IF(F676&gt;'admin BN40-100'!$C$34,'admin BN40-100'!$B$34,(IF(F676&gt;'admin BN40-100'!$C$33,'admin BN40-100'!$B$33,(IF(F676&gt;'admin BN40-100'!$C$32,'admin BN40-100'!$B$32,(IF(F676&gt;'admin BN40-100'!$C$31,'admin BN40-100'!$B$31,(IF(F676&gt;'admin BN40-100'!$C$30,'admin BN40-100'!$B$30,(IF(F676&gt;'admin BN40-100'!$C$29,'admin BN40-100'!$B$29,IF(F676="","",'admin BN40-100'!$B$28)))))))))))))))))))))))))))</f>
        <v/>
      </c>
      <c r="N676" s="12" t="str">
        <f>IF(ISBLANK(K676),"",IF(K676&gt;'admin BN40-100'!$D$6,"Trouble",IF(K676&gt;'admin BN40-100'!$E$6,"Safe",IF(K676&gt;'admin BN40-100'!$F$6,"Alert",IF(K676&gt;='admin BN40-100'!$G$6,"Danger","")))))</f>
        <v/>
      </c>
      <c r="O676" s="13" t="str">
        <f>IF(ISBLANK(L676),"",IF(L676&gt;'admin BN40-100'!$G$7,"Danger",IF(L676&gt;'admin BN40-100'!$F$7,"Alert",IF(L676&gt;='admin BN40-100'!$E$7,"Safe",""))))</f>
        <v/>
      </c>
      <c r="P676" s="14" t="str">
        <f>(IF(G676&gt;'admin BN40-100'!$C$23,'admin BN40-100'!$B$23,(IF(G676&gt;'admin BN40-100'!$C$22,'admin BN40-100'!$B$22,(IF(G676&gt;'admin BN40-100'!$C$21,'admin BN40-100'!$B$21,(IF(G676&gt;'admin BN40-100'!$C$20,'admin BN40-100'!$B$20,IF(G676&gt;'admin BN40-100'!$C$19,'admin BN40-100'!$B$19,"")))))))))</f>
        <v/>
      </c>
      <c r="Q676" s="14" t="str">
        <f t="shared" si="20"/>
        <v/>
      </c>
      <c r="R676" s="14">
        <f t="shared" si="21"/>
        <v>5</v>
      </c>
      <c r="S676" s="15" t="str">
        <f xml:space="preserve">
IF($R676&gt;0,"Fill in all required fields",
IF($I676&lt;40,"CLO not suitable for this sheet. Please check BN&lt;40 sheet",
IF($I676&gt;100,"CLO not suitable for this sheet. Please check BN &gt;100 sheet",
IF(ISERROR(VLOOKUP(Q676,'admin BN40-100'!J$6:M$89,4,FALSE)),"",VLOOKUP(Q676,'admin BN40-100'!J$6:M$89,4,FALSE)))))</f>
        <v>Fill in all required fields</v>
      </c>
    </row>
    <row r="677" spans="2:19" ht="15">
      <c r="B677" s="10">
        <v>672</v>
      </c>
      <c r="C677" s="41"/>
      <c r="D677" s="42"/>
      <c r="E677" s="42"/>
      <c r="F677" s="42"/>
      <c r="G677" s="42"/>
      <c r="H677" s="42"/>
      <c r="I677" s="42"/>
      <c r="J677" s="42"/>
      <c r="K677" s="42"/>
      <c r="L677" s="42"/>
      <c r="M677" s="11" t="str">
        <f>(IF(F677&gt;'admin BN40-100'!$C$41,'admin BN40-100'!$B$41,(IF(F677&gt;'admin BN40-100'!$C$40,'admin BN40-100'!$B$40,(IF(F677&gt;'admin BN40-100'!$C$39,'admin BN40-100'!$B$39,(IF(F677&gt;'admin BN40-100'!$C$38,'admin BN40-100'!$B$38,(IF(F677&gt;'admin BN40-100'!$C$37,'admin BN40-100'!$B$37,(IF(F677&gt;'admin BN40-100'!$C$36,'admin BN40-100'!$B$36,(IF(F677&gt;'admin BN40-100'!$C$35,'admin BN40-100'!$B$35,(IF(F677&gt;'admin BN40-100'!$C$34,'admin BN40-100'!$B$34,(IF(F677&gt;'admin BN40-100'!$C$33,'admin BN40-100'!$B$33,(IF(F677&gt;'admin BN40-100'!$C$32,'admin BN40-100'!$B$32,(IF(F677&gt;'admin BN40-100'!$C$31,'admin BN40-100'!$B$31,(IF(F677&gt;'admin BN40-100'!$C$30,'admin BN40-100'!$B$30,(IF(F677&gt;'admin BN40-100'!$C$29,'admin BN40-100'!$B$29,IF(F677="","",'admin BN40-100'!$B$28)))))))))))))))))))))))))))</f>
        <v/>
      </c>
      <c r="N677" s="12" t="str">
        <f>IF(ISBLANK(K677),"",IF(K677&gt;'admin BN40-100'!$D$6,"Trouble",IF(K677&gt;'admin BN40-100'!$E$6,"Safe",IF(K677&gt;'admin BN40-100'!$F$6,"Alert",IF(K677&gt;='admin BN40-100'!$G$6,"Danger","")))))</f>
        <v/>
      </c>
      <c r="O677" s="13" t="str">
        <f>IF(ISBLANK(L677),"",IF(L677&gt;'admin BN40-100'!$G$7,"Danger",IF(L677&gt;'admin BN40-100'!$F$7,"Alert",IF(L677&gt;='admin BN40-100'!$E$7,"Safe",""))))</f>
        <v/>
      </c>
      <c r="P677" s="14" t="str">
        <f>(IF(G677&gt;'admin BN40-100'!$C$23,'admin BN40-100'!$B$23,(IF(G677&gt;'admin BN40-100'!$C$22,'admin BN40-100'!$B$22,(IF(G677&gt;'admin BN40-100'!$C$21,'admin BN40-100'!$B$21,(IF(G677&gt;'admin BN40-100'!$C$20,'admin BN40-100'!$B$20,IF(G677&gt;'admin BN40-100'!$C$19,'admin BN40-100'!$B$19,"")))))))))</f>
        <v/>
      </c>
      <c r="Q677" s="14" t="str">
        <f t="shared" si="20"/>
        <v/>
      </c>
      <c r="R677" s="14">
        <f t="shared" si="21"/>
        <v>5</v>
      </c>
      <c r="S677" s="15" t="str">
        <f xml:space="preserve">
IF($R677&gt;0,"Fill in all required fields",
IF($I677&lt;40,"CLO not suitable for this sheet. Please check BN&lt;40 sheet",
IF($I677&gt;100,"CLO not suitable for this sheet. Please check BN &gt;100 sheet",
IF(ISERROR(VLOOKUP(Q677,'admin BN40-100'!J$6:M$89,4,FALSE)),"",VLOOKUP(Q677,'admin BN40-100'!J$6:M$89,4,FALSE)))))</f>
        <v>Fill in all required fields</v>
      </c>
    </row>
    <row r="678" spans="2:19" ht="15">
      <c r="B678" s="10">
        <v>673</v>
      </c>
      <c r="C678" s="41"/>
      <c r="D678" s="42"/>
      <c r="E678" s="42"/>
      <c r="F678" s="42"/>
      <c r="G678" s="42"/>
      <c r="H678" s="42"/>
      <c r="I678" s="42"/>
      <c r="J678" s="42"/>
      <c r="K678" s="42"/>
      <c r="L678" s="42"/>
      <c r="M678" s="11" t="str">
        <f>(IF(F678&gt;'admin BN40-100'!$C$41,'admin BN40-100'!$B$41,(IF(F678&gt;'admin BN40-100'!$C$40,'admin BN40-100'!$B$40,(IF(F678&gt;'admin BN40-100'!$C$39,'admin BN40-100'!$B$39,(IF(F678&gt;'admin BN40-100'!$C$38,'admin BN40-100'!$B$38,(IF(F678&gt;'admin BN40-100'!$C$37,'admin BN40-100'!$B$37,(IF(F678&gt;'admin BN40-100'!$C$36,'admin BN40-100'!$B$36,(IF(F678&gt;'admin BN40-100'!$C$35,'admin BN40-100'!$B$35,(IF(F678&gt;'admin BN40-100'!$C$34,'admin BN40-100'!$B$34,(IF(F678&gt;'admin BN40-100'!$C$33,'admin BN40-100'!$B$33,(IF(F678&gt;'admin BN40-100'!$C$32,'admin BN40-100'!$B$32,(IF(F678&gt;'admin BN40-100'!$C$31,'admin BN40-100'!$B$31,(IF(F678&gt;'admin BN40-100'!$C$30,'admin BN40-100'!$B$30,(IF(F678&gt;'admin BN40-100'!$C$29,'admin BN40-100'!$B$29,IF(F678="","",'admin BN40-100'!$B$28)))))))))))))))))))))))))))</f>
        <v/>
      </c>
      <c r="N678" s="12" t="str">
        <f>IF(ISBLANK(K678),"",IF(K678&gt;'admin BN40-100'!$D$6,"Trouble",IF(K678&gt;'admin BN40-100'!$E$6,"Safe",IF(K678&gt;'admin BN40-100'!$F$6,"Alert",IF(K678&gt;='admin BN40-100'!$G$6,"Danger","")))))</f>
        <v/>
      </c>
      <c r="O678" s="13" t="str">
        <f>IF(ISBLANK(L678),"",IF(L678&gt;'admin BN40-100'!$G$7,"Danger",IF(L678&gt;'admin BN40-100'!$F$7,"Alert",IF(L678&gt;='admin BN40-100'!$E$7,"Safe",""))))</f>
        <v/>
      </c>
      <c r="P678" s="14" t="str">
        <f>(IF(G678&gt;'admin BN40-100'!$C$23,'admin BN40-100'!$B$23,(IF(G678&gt;'admin BN40-100'!$C$22,'admin BN40-100'!$B$22,(IF(G678&gt;'admin BN40-100'!$C$21,'admin BN40-100'!$B$21,(IF(G678&gt;'admin BN40-100'!$C$20,'admin BN40-100'!$B$20,IF(G678&gt;'admin BN40-100'!$C$19,'admin BN40-100'!$B$19,"")))))))))</f>
        <v/>
      </c>
      <c r="Q678" s="14" t="str">
        <f t="shared" si="20"/>
        <v/>
      </c>
      <c r="R678" s="14">
        <f t="shared" si="21"/>
        <v>5</v>
      </c>
      <c r="S678" s="15" t="str">
        <f xml:space="preserve">
IF($R678&gt;0,"Fill in all required fields",
IF($I678&lt;40,"CLO not suitable for this sheet. Please check BN&lt;40 sheet",
IF($I678&gt;100,"CLO not suitable for this sheet. Please check BN &gt;100 sheet",
IF(ISERROR(VLOOKUP(Q678,'admin BN40-100'!J$6:M$89,4,FALSE)),"",VLOOKUP(Q678,'admin BN40-100'!J$6:M$89,4,FALSE)))))</f>
        <v>Fill in all required fields</v>
      </c>
    </row>
    <row r="679" spans="2:19" ht="15">
      <c r="B679" s="10">
        <v>674</v>
      </c>
      <c r="C679" s="41"/>
      <c r="D679" s="42"/>
      <c r="E679" s="42"/>
      <c r="F679" s="42"/>
      <c r="G679" s="42"/>
      <c r="H679" s="42"/>
      <c r="I679" s="42"/>
      <c r="J679" s="42"/>
      <c r="K679" s="42"/>
      <c r="L679" s="42"/>
      <c r="M679" s="11" t="str">
        <f>(IF(F679&gt;'admin BN40-100'!$C$41,'admin BN40-100'!$B$41,(IF(F679&gt;'admin BN40-100'!$C$40,'admin BN40-100'!$B$40,(IF(F679&gt;'admin BN40-100'!$C$39,'admin BN40-100'!$B$39,(IF(F679&gt;'admin BN40-100'!$C$38,'admin BN40-100'!$B$38,(IF(F679&gt;'admin BN40-100'!$C$37,'admin BN40-100'!$B$37,(IF(F679&gt;'admin BN40-100'!$C$36,'admin BN40-100'!$B$36,(IF(F679&gt;'admin BN40-100'!$C$35,'admin BN40-100'!$B$35,(IF(F679&gt;'admin BN40-100'!$C$34,'admin BN40-100'!$B$34,(IF(F679&gt;'admin BN40-100'!$C$33,'admin BN40-100'!$B$33,(IF(F679&gt;'admin BN40-100'!$C$32,'admin BN40-100'!$B$32,(IF(F679&gt;'admin BN40-100'!$C$31,'admin BN40-100'!$B$31,(IF(F679&gt;'admin BN40-100'!$C$30,'admin BN40-100'!$B$30,(IF(F679&gt;'admin BN40-100'!$C$29,'admin BN40-100'!$B$29,IF(F679="","",'admin BN40-100'!$B$28)))))))))))))))))))))))))))</f>
        <v/>
      </c>
      <c r="N679" s="12" t="str">
        <f>IF(ISBLANK(K679),"",IF(K679&gt;'admin BN40-100'!$D$6,"Trouble",IF(K679&gt;'admin BN40-100'!$E$6,"Safe",IF(K679&gt;'admin BN40-100'!$F$6,"Alert",IF(K679&gt;='admin BN40-100'!$G$6,"Danger","")))))</f>
        <v/>
      </c>
      <c r="O679" s="13" t="str">
        <f>IF(ISBLANK(L679),"",IF(L679&gt;'admin BN40-100'!$G$7,"Danger",IF(L679&gt;'admin BN40-100'!$F$7,"Alert",IF(L679&gt;='admin BN40-100'!$E$7,"Safe",""))))</f>
        <v/>
      </c>
      <c r="P679" s="14" t="str">
        <f>(IF(G679&gt;'admin BN40-100'!$C$23,'admin BN40-100'!$B$23,(IF(G679&gt;'admin BN40-100'!$C$22,'admin BN40-100'!$B$22,(IF(G679&gt;'admin BN40-100'!$C$21,'admin BN40-100'!$B$21,(IF(G679&gt;'admin BN40-100'!$C$20,'admin BN40-100'!$B$20,IF(G679&gt;'admin BN40-100'!$C$19,'admin BN40-100'!$B$19,"")))))))))</f>
        <v/>
      </c>
      <c r="Q679" s="14" t="str">
        <f t="shared" si="20"/>
        <v/>
      </c>
      <c r="R679" s="14">
        <f t="shared" si="21"/>
        <v>5</v>
      </c>
      <c r="S679" s="15" t="str">
        <f xml:space="preserve">
IF($R679&gt;0,"Fill in all required fields",
IF($I679&lt;40,"CLO not suitable for this sheet. Please check BN&lt;40 sheet",
IF($I679&gt;100,"CLO not suitable for this sheet. Please check BN &gt;100 sheet",
IF(ISERROR(VLOOKUP(Q679,'admin BN40-100'!J$6:M$89,4,FALSE)),"",VLOOKUP(Q679,'admin BN40-100'!J$6:M$89,4,FALSE)))))</f>
        <v>Fill in all required fields</v>
      </c>
    </row>
    <row r="680" spans="2:19" ht="15">
      <c r="B680" s="10">
        <v>675</v>
      </c>
      <c r="C680" s="41"/>
      <c r="D680" s="42"/>
      <c r="E680" s="42"/>
      <c r="F680" s="42"/>
      <c r="G680" s="42"/>
      <c r="H680" s="42"/>
      <c r="I680" s="42"/>
      <c r="J680" s="42"/>
      <c r="K680" s="42"/>
      <c r="L680" s="42"/>
      <c r="M680" s="11" t="str">
        <f>(IF(F680&gt;'admin BN40-100'!$C$41,'admin BN40-100'!$B$41,(IF(F680&gt;'admin BN40-100'!$C$40,'admin BN40-100'!$B$40,(IF(F680&gt;'admin BN40-100'!$C$39,'admin BN40-100'!$B$39,(IF(F680&gt;'admin BN40-100'!$C$38,'admin BN40-100'!$B$38,(IF(F680&gt;'admin BN40-100'!$C$37,'admin BN40-100'!$B$37,(IF(F680&gt;'admin BN40-100'!$C$36,'admin BN40-100'!$B$36,(IF(F680&gt;'admin BN40-100'!$C$35,'admin BN40-100'!$B$35,(IF(F680&gt;'admin BN40-100'!$C$34,'admin BN40-100'!$B$34,(IF(F680&gt;'admin BN40-100'!$C$33,'admin BN40-100'!$B$33,(IF(F680&gt;'admin BN40-100'!$C$32,'admin BN40-100'!$B$32,(IF(F680&gt;'admin BN40-100'!$C$31,'admin BN40-100'!$B$31,(IF(F680&gt;'admin BN40-100'!$C$30,'admin BN40-100'!$B$30,(IF(F680&gt;'admin BN40-100'!$C$29,'admin BN40-100'!$B$29,IF(F680="","",'admin BN40-100'!$B$28)))))))))))))))))))))))))))</f>
        <v/>
      </c>
      <c r="N680" s="12" t="str">
        <f>IF(ISBLANK(K680),"",IF(K680&gt;'admin BN40-100'!$D$6,"Trouble",IF(K680&gt;'admin BN40-100'!$E$6,"Safe",IF(K680&gt;'admin BN40-100'!$F$6,"Alert",IF(K680&gt;='admin BN40-100'!$G$6,"Danger","")))))</f>
        <v/>
      </c>
      <c r="O680" s="13" t="str">
        <f>IF(ISBLANK(L680),"",IF(L680&gt;'admin BN40-100'!$G$7,"Danger",IF(L680&gt;'admin BN40-100'!$F$7,"Alert",IF(L680&gt;='admin BN40-100'!$E$7,"Safe",""))))</f>
        <v/>
      </c>
      <c r="P680" s="14" t="str">
        <f>(IF(G680&gt;'admin BN40-100'!$C$23,'admin BN40-100'!$B$23,(IF(G680&gt;'admin BN40-100'!$C$22,'admin BN40-100'!$B$22,(IF(G680&gt;'admin BN40-100'!$C$21,'admin BN40-100'!$B$21,(IF(G680&gt;'admin BN40-100'!$C$20,'admin BN40-100'!$B$20,IF(G680&gt;'admin BN40-100'!$C$19,'admin BN40-100'!$B$19,"")))))))))</f>
        <v/>
      </c>
      <c r="Q680" s="14" t="str">
        <f t="shared" si="20"/>
        <v/>
      </c>
      <c r="R680" s="14">
        <f t="shared" si="21"/>
        <v>5</v>
      </c>
      <c r="S680" s="15" t="str">
        <f xml:space="preserve">
IF($R680&gt;0,"Fill in all required fields",
IF($I680&lt;40,"CLO not suitable for this sheet. Please check BN&lt;40 sheet",
IF($I680&gt;100,"CLO not suitable for this sheet. Please check BN &gt;100 sheet",
IF(ISERROR(VLOOKUP(Q680,'admin BN40-100'!J$6:M$89,4,FALSE)),"",VLOOKUP(Q680,'admin BN40-100'!J$6:M$89,4,FALSE)))))</f>
        <v>Fill in all required fields</v>
      </c>
    </row>
    <row r="681" spans="2:19" ht="15">
      <c r="B681" s="10">
        <v>676</v>
      </c>
      <c r="C681" s="41"/>
      <c r="D681" s="42"/>
      <c r="E681" s="42"/>
      <c r="F681" s="42"/>
      <c r="G681" s="42"/>
      <c r="H681" s="42"/>
      <c r="I681" s="42"/>
      <c r="J681" s="42"/>
      <c r="K681" s="42"/>
      <c r="L681" s="42"/>
      <c r="M681" s="11" t="str">
        <f>(IF(F681&gt;'admin BN40-100'!$C$41,'admin BN40-100'!$B$41,(IF(F681&gt;'admin BN40-100'!$C$40,'admin BN40-100'!$B$40,(IF(F681&gt;'admin BN40-100'!$C$39,'admin BN40-100'!$B$39,(IF(F681&gt;'admin BN40-100'!$C$38,'admin BN40-100'!$B$38,(IF(F681&gt;'admin BN40-100'!$C$37,'admin BN40-100'!$B$37,(IF(F681&gt;'admin BN40-100'!$C$36,'admin BN40-100'!$B$36,(IF(F681&gt;'admin BN40-100'!$C$35,'admin BN40-100'!$B$35,(IF(F681&gt;'admin BN40-100'!$C$34,'admin BN40-100'!$B$34,(IF(F681&gt;'admin BN40-100'!$C$33,'admin BN40-100'!$B$33,(IF(F681&gt;'admin BN40-100'!$C$32,'admin BN40-100'!$B$32,(IF(F681&gt;'admin BN40-100'!$C$31,'admin BN40-100'!$B$31,(IF(F681&gt;'admin BN40-100'!$C$30,'admin BN40-100'!$B$30,(IF(F681&gt;'admin BN40-100'!$C$29,'admin BN40-100'!$B$29,IF(F681="","",'admin BN40-100'!$B$28)))))))))))))))))))))))))))</f>
        <v/>
      </c>
      <c r="N681" s="12" t="str">
        <f>IF(ISBLANK(K681),"",IF(K681&gt;'admin BN40-100'!$D$6,"Trouble",IF(K681&gt;'admin BN40-100'!$E$6,"Safe",IF(K681&gt;'admin BN40-100'!$F$6,"Alert",IF(K681&gt;='admin BN40-100'!$G$6,"Danger","")))))</f>
        <v/>
      </c>
      <c r="O681" s="13" t="str">
        <f>IF(ISBLANK(L681),"",IF(L681&gt;'admin BN40-100'!$G$7,"Danger",IF(L681&gt;'admin BN40-100'!$F$7,"Alert",IF(L681&gt;='admin BN40-100'!$E$7,"Safe",""))))</f>
        <v/>
      </c>
      <c r="P681" s="14" t="str">
        <f>(IF(G681&gt;'admin BN40-100'!$C$23,'admin BN40-100'!$B$23,(IF(G681&gt;'admin BN40-100'!$C$22,'admin BN40-100'!$B$22,(IF(G681&gt;'admin BN40-100'!$C$21,'admin BN40-100'!$B$21,(IF(G681&gt;'admin BN40-100'!$C$20,'admin BN40-100'!$B$20,IF(G681&gt;'admin BN40-100'!$C$19,'admin BN40-100'!$B$19,"")))))))))</f>
        <v/>
      </c>
      <c r="Q681" s="14" t="str">
        <f t="shared" si="20"/>
        <v/>
      </c>
      <c r="R681" s="14">
        <f t="shared" si="21"/>
        <v>5</v>
      </c>
      <c r="S681" s="15" t="str">
        <f xml:space="preserve">
IF($R681&gt;0,"Fill in all required fields",
IF($I681&lt;40,"CLO not suitable for this sheet. Please check BN&lt;40 sheet",
IF($I681&gt;100,"CLO not suitable for this sheet. Please check BN &gt;100 sheet",
IF(ISERROR(VLOOKUP(Q681,'admin BN40-100'!J$6:M$89,4,FALSE)),"",VLOOKUP(Q681,'admin BN40-100'!J$6:M$89,4,FALSE)))))</f>
        <v>Fill in all required fields</v>
      </c>
    </row>
    <row r="682" spans="2:19" ht="15">
      <c r="B682" s="10">
        <v>677</v>
      </c>
      <c r="C682" s="41"/>
      <c r="D682" s="42"/>
      <c r="E682" s="42"/>
      <c r="F682" s="42"/>
      <c r="G682" s="42"/>
      <c r="H682" s="42"/>
      <c r="I682" s="42"/>
      <c r="J682" s="42"/>
      <c r="K682" s="42"/>
      <c r="L682" s="42"/>
      <c r="M682" s="11" t="str">
        <f>(IF(F682&gt;'admin BN40-100'!$C$41,'admin BN40-100'!$B$41,(IF(F682&gt;'admin BN40-100'!$C$40,'admin BN40-100'!$B$40,(IF(F682&gt;'admin BN40-100'!$C$39,'admin BN40-100'!$B$39,(IF(F682&gt;'admin BN40-100'!$C$38,'admin BN40-100'!$B$38,(IF(F682&gt;'admin BN40-100'!$C$37,'admin BN40-100'!$B$37,(IF(F682&gt;'admin BN40-100'!$C$36,'admin BN40-100'!$B$36,(IF(F682&gt;'admin BN40-100'!$C$35,'admin BN40-100'!$B$35,(IF(F682&gt;'admin BN40-100'!$C$34,'admin BN40-100'!$B$34,(IF(F682&gt;'admin BN40-100'!$C$33,'admin BN40-100'!$B$33,(IF(F682&gt;'admin BN40-100'!$C$32,'admin BN40-100'!$B$32,(IF(F682&gt;'admin BN40-100'!$C$31,'admin BN40-100'!$B$31,(IF(F682&gt;'admin BN40-100'!$C$30,'admin BN40-100'!$B$30,(IF(F682&gt;'admin BN40-100'!$C$29,'admin BN40-100'!$B$29,IF(F682="","",'admin BN40-100'!$B$28)))))))))))))))))))))))))))</f>
        <v/>
      </c>
      <c r="N682" s="12" t="str">
        <f>IF(ISBLANK(K682),"",IF(K682&gt;'admin BN40-100'!$D$6,"Trouble",IF(K682&gt;'admin BN40-100'!$E$6,"Safe",IF(K682&gt;'admin BN40-100'!$F$6,"Alert",IF(K682&gt;='admin BN40-100'!$G$6,"Danger","")))))</f>
        <v/>
      </c>
      <c r="O682" s="13" t="str">
        <f>IF(ISBLANK(L682),"",IF(L682&gt;'admin BN40-100'!$G$7,"Danger",IF(L682&gt;'admin BN40-100'!$F$7,"Alert",IF(L682&gt;='admin BN40-100'!$E$7,"Safe",""))))</f>
        <v/>
      </c>
      <c r="P682" s="14" t="str">
        <f>(IF(G682&gt;'admin BN40-100'!$C$23,'admin BN40-100'!$B$23,(IF(G682&gt;'admin BN40-100'!$C$22,'admin BN40-100'!$B$22,(IF(G682&gt;'admin BN40-100'!$C$21,'admin BN40-100'!$B$21,(IF(G682&gt;'admin BN40-100'!$C$20,'admin BN40-100'!$B$20,IF(G682&gt;'admin BN40-100'!$C$19,'admin BN40-100'!$B$19,"")))))))))</f>
        <v/>
      </c>
      <c r="Q682" s="14" t="str">
        <f t="shared" si="20"/>
        <v/>
      </c>
      <c r="R682" s="14">
        <f t="shared" si="21"/>
        <v>5</v>
      </c>
      <c r="S682" s="15" t="str">
        <f xml:space="preserve">
IF($R682&gt;0,"Fill in all required fields",
IF($I682&lt;40,"CLO not suitable for this sheet. Please check BN&lt;40 sheet",
IF($I682&gt;100,"CLO not suitable for this sheet. Please check BN &gt;100 sheet",
IF(ISERROR(VLOOKUP(Q682,'admin BN40-100'!J$6:M$89,4,FALSE)),"",VLOOKUP(Q682,'admin BN40-100'!J$6:M$89,4,FALSE)))))</f>
        <v>Fill in all required fields</v>
      </c>
    </row>
    <row r="683" spans="2:19" ht="15">
      <c r="B683" s="10">
        <v>678</v>
      </c>
      <c r="C683" s="41"/>
      <c r="D683" s="42"/>
      <c r="E683" s="42"/>
      <c r="F683" s="42"/>
      <c r="G683" s="42"/>
      <c r="H683" s="42"/>
      <c r="I683" s="42"/>
      <c r="J683" s="42"/>
      <c r="K683" s="42"/>
      <c r="L683" s="42"/>
      <c r="M683" s="11" t="str">
        <f>(IF(F683&gt;'admin BN40-100'!$C$41,'admin BN40-100'!$B$41,(IF(F683&gt;'admin BN40-100'!$C$40,'admin BN40-100'!$B$40,(IF(F683&gt;'admin BN40-100'!$C$39,'admin BN40-100'!$B$39,(IF(F683&gt;'admin BN40-100'!$C$38,'admin BN40-100'!$B$38,(IF(F683&gt;'admin BN40-100'!$C$37,'admin BN40-100'!$B$37,(IF(F683&gt;'admin BN40-100'!$C$36,'admin BN40-100'!$B$36,(IF(F683&gt;'admin BN40-100'!$C$35,'admin BN40-100'!$B$35,(IF(F683&gt;'admin BN40-100'!$C$34,'admin BN40-100'!$B$34,(IF(F683&gt;'admin BN40-100'!$C$33,'admin BN40-100'!$B$33,(IF(F683&gt;'admin BN40-100'!$C$32,'admin BN40-100'!$B$32,(IF(F683&gt;'admin BN40-100'!$C$31,'admin BN40-100'!$B$31,(IF(F683&gt;'admin BN40-100'!$C$30,'admin BN40-100'!$B$30,(IF(F683&gt;'admin BN40-100'!$C$29,'admin BN40-100'!$B$29,IF(F683="","",'admin BN40-100'!$B$28)))))))))))))))))))))))))))</f>
        <v/>
      </c>
      <c r="N683" s="12" t="str">
        <f>IF(ISBLANK(K683),"",IF(K683&gt;'admin BN40-100'!$D$6,"Trouble",IF(K683&gt;'admin BN40-100'!$E$6,"Safe",IF(K683&gt;'admin BN40-100'!$F$6,"Alert",IF(K683&gt;='admin BN40-100'!$G$6,"Danger","")))))</f>
        <v/>
      </c>
      <c r="O683" s="13" t="str">
        <f>IF(ISBLANK(L683),"",IF(L683&gt;'admin BN40-100'!$G$7,"Danger",IF(L683&gt;'admin BN40-100'!$F$7,"Alert",IF(L683&gt;='admin BN40-100'!$E$7,"Safe",""))))</f>
        <v/>
      </c>
      <c r="P683" s="14" t="str">
        <f>(IF(G683&gt;'admin BN40-100'!$C$23,'admin BN40-100'!$B$23,(IF(G683&gt;'admin BN40-100'!$C$22,'admin BN40-100'!$B$22,(IF(G683&gt;'admin BN40-100'!$C$21,'admin BN40-100'!$B$21,(IF(G683&gt;'admin BN40-100'!$C$20,'admin BN40-100'!$B$20,IF(G683&gt;'admin BN40-100'!$C$19,'admin BN40-100'!$B$19,"")))))))))</f>
        <v/>
      </c>
      <c r="Q683" s="14" t="str">
        <f t="shared" si="20"/>
        <v/>
      </c>
      <c r="R683" s="14">
        <f t="shared" si="21"/>
        <v>5</v>
      </c>
      <c r="S683" s="15" t="str">
        <f xml:space="preserve">
IF($R683&gt;0,"Fill in all required fields",
IF($I683&lt;40,"CLO not suitable for this sheet. Please check BN&lt;40 sheet",
IF($I683&gt;100,"CLO not suitable for this sheet. Please check BN &gt;100 sheet",
IF(ISERROR(VLOOKUP(Q683,'admin BN40-100'!J$6:M$89,4,FALSE)),"",VLOOKUP(Q683,'admin BN40-100'!J$6:M$89,4,FALSE)))))</f>
        <v>Fill in all required fields</v>
      </c>
    </row>
    <row r="684" spans="2:19" ht="15">
      <c r="B684" s="10">
        <v>679</v>
      </c>
      <c r="C684" s="41"/>
      <c r="D684" s="42"/>
      <c r="E684" s="42"/>
      <c r="F684" s="42"/>
      <c r="G684" s="42"/>
      <c r="H684" s="42"/>
      <c r="I684" s="42"/>
      <c r="J684" s="42"/>
      <c r="K684" s="42"/>
      <c r="L684" s="42"/>
      <c r="M684" s="11" t="str">
        <f>(IF(F684&gt;'admin BN40-100'!$C$41,'admin BN40-100'!$B$41,(IF(F684&gt;'admin BN40-100'!$C$40,'admin BN40-100'!$B$40,(IF(F684&gt;'admin BN40-100'!$C$39,'admin BN40-100'!$B$39,(IF(F684&gt;'admin BN40-100'!$C$38,'admin BN40-100'!$B$38,(IF(F684&gt;'admin BN40-100'!$C$37,'admin BN40-100'!$B$37,(IF(F684&gt;'admin BN40-100'!$C$36,'admin BN40-100'!$B$36,(IF(F684&gt;'admin BN40-100'!$C$35,'admin BN40-100'!$B$35,(IF(F684&gt;'admin BN40-100'!$C$34,'admin BN40-100'!$B$34,(IF(F684&gt;'admin BN40-100'!$C$33,'admin BN40-100'!$B$33,(IF(F684&gt;'admin BN40-100'!$C$32,'admin BN40-100'!$B$32,(IF(F684&gt;'admin BN40-100'!$C$31,'admin BN40-100'!$B$31,(IF(F684&gt;'admin BN40-100'!$C$30,'admin BN40-100'!$B$30,(IF(F684&gt;'admin BN40-100'!$C$29,'admin BN40-100'!$B$29,IF(F684="","",'admin BN40-100'!$B$28)))))))))))))))))))))))))))</f>
        <v/>
      </c>
      <c r="N684" s="12" t="str">
        <f>IF(ISBLANK(K684),"",IF(K684&gt;'admin BN40-100'!$D$6,"Trouble",IF(K684&gt;'admin BN40-100'!$E$6,"Safe",IF(K684&gt;'admin BN40-100'!$F$6,"Alert",IF(K684&gt;='admin BN40-100'!$G$6,"Danger","")))))</f>
        <v/>
      </c>
      <c r="O684" s="13" t="str">
        <f>IF(ISBLANK(L684),"",IF(L684&gt;'admin BN40-100'!$G$7,"Danger",IF(L684&gt;'admin BN40-100'!$F$7,"Alert",IF(L684&gt;='admin BN40-100'!$E$7,"Safe",""))))</f>
        <v/>
      </c>
      <c r="P684" s="14" t="str">
        <f>(IF(G684&gt;'admin BN40-100'!$C$23,'admin BN40-100'!$B$23,(IF(G684&gt;'admin BN40-100'!$C$22,'admin BN40-100'!$B$22,(IF(G684&gt;'admin BN40-100'!$C$21,'admin BN40-100'!$B$21,(IF(G684&gt;'admin BN40-100'!$C$20,'admin BN40-100'!$B$20,IF(G684&gt;'admin BN40-100'!$C$19,'admin BN40-100'!$B$19,"")))))))))</f>
        <v/>
      </c>
      <c r="Q684" s="14" t="str">
        <f t="shared" si="20"/>
        <v/>
      </c>
      <c r="R684" s="14">
        <f t="shared" si="21"/>
        <v>5</v>
      </c>
      <c r="S684" s="15" t="str">
        <f xml:space="preserve">
IF($R684&gt;0,"Fill in all required fields",
IF($I684&lt;40,"CLO not suitable for this sheet. Please check BN&lt;40 sheet",
IF($I684&gt;100,"CLO not suitable for this sheet. Please check BN &gt;100 sheet",
IF(ISERROR(VLOOKUP(Q684,'admin BN40-100'!J$6:M$89,4,FALSE)),"",VLOOKUP(Q684,'admin BN40-100'!J$6:M$89,4,FALSE)))))</f>
        <v>Fill in all required fields</v>
      </c>
    </row>
    <row r="685" spans="2:19" ht="15">
      <c r="B685" s="10">
        <v>680</v>
      </c>
      <c r="C685" s="41"/>
      <c r="D685" s="42"/>
      <c r="E685" s="42"/>
      <c r="F685" s="42"/>
      <c r="G685" s="42"/>
      <c r="H685" s="42"/>
      <c r="I685" s="42"/>
      <c r="J685" s="42"/>
      <c r="K685" s="42"/>
      <c r="L685" s="42"/>
      <c r="M685" s="11" t="str">
        <f>(IF(F685&gt;'admin BN40-100'!$C$41,'admin BN40-100'!$B$41,(IF(F685&gt;'admin BN40-100'!$C$40,'admin BN40-100'!$B$40,(IF(F685&gt;'admin BN40-100'!$C$39,'admin BN40-100'!$B$39,(IF(F685&gt;'admin BN40-100'!$C$38,'admin BN40-100'!$B$38,(IF(F685&gt;'admin BN40-100'!$C$37,'admin BN40-100'!$B$37,(IF(F685&gt;'admin BN40-100'!$C$36,'admin BN40-100'!$B$36,(IF(F685&gt;'admin BN40-100'!$C$35,'admin BN40-100'!$B$35,(IF(F685&gt;'admin BN40-100'!$C$34,'admin BN40-100'!$B$34,(IF(F685&gt;'admin BN40-100'!$C$33,'admin BN40-100'!$B$33,(IF(F685&gt;'admin BN40-100'!$C$32,'admin BN40-100'!$B$32,(IF(F685&gt;'admin BN40-100'!$C$31,'admin BN40-100'!$B$31,(IF(F685&gt;'admin BN40-100'!$C$30,'admin BN40-100'!$B$30,(IF(F685&gt;'admin BN40-100'!$C$29,'admin BN40-100'!$B$29,IF(F685="","",'admin BN40-100'!$B$28)))))))))))))))))))))))))))</f>
        <v/>
      </c>
      <c r="N685" s="12" t="str">
        <f>IF(ISBLANK(K685),"",IF(K685&gt;'admin BN40-100'!$D$6,"Trouble",IF(K685&gt;'admin BN40-100'!$E$6,"Safe",IF(K685&gt;'admin BN40-100'!$F$6,"Alert",IF(K685&gt;='admin BN40-100'!$G$6,"Danger","")))))</f>
        <v/>
      </c>
      <c r="O685" s="13" t="str">
        <f>IF(ISBLANK(L685),"",IF(L685&gt;'admin BN40-100'!$G$7,"Danger",IF(L685&gt;'admin BN40-100'!$F$7,"Alert",IF(L685&gt;='admin BN40-100'!$E$7,"Safe",""))))</f>
        <v/>
      </c>
      <c r="P685" s="14" t="str">
        <f>(IF(G685&gt;'admin BN40-100'!$C$23,'admin BN40-100'!$B$23,(IF(G685&gt;'admin BN40-100'!$C$22,'admin BN40-100'!$B$22,(IF(G685&gt;'admin BN40-100'!$C$21,'admin BN40-100'!$B$21,(IF(G685&gt;'admin BN40-100'!$C$20,'admin BN40-100'!$B$20,IF(G685&gt;'admin BN40-100'!$C$19,'admin BN40-100'!$B$19,"")))))))))</f>
        <v/>
      </c>
      <c r="Q685" s="14" t="str">
        <f t="shared" si="20"/>
        <v/>
      </c>
      <c r="R685" s="14">
        <f t="shared" si="21"/>
        <v>5</v>
      </c>
      <c r="S685" s="15" t="str">
        <f xml:space="preserve">
IF($R685&gt;0,"Fill in all required fields",
IF($I685&lt;40,"CLO not suitable for this sheet. Please check BN&lt;40 sheet",
IF($I685&gt;100,"CLO not suitable for this sheet. Please check BN &gt;100 sheet",
IF(ISERROR(VLOOKUP(Q685,'admin BN40-100'!J$6:M$89,4,FALSE)),"",VLOOKUP(Q685,'admin BN40-100'!J$6:M$89,4,FALSE)))))</f>
        <v>Fill in all required fields</v>
      </c>
    </row>
    <row r="686" spans="2:19" ht="15">
      <c r="B686" s="10">
        <v>681</v>
      </c>
      <c r="C686" s="41"/>
      <c r="D686" s="42"/>
      <c r="E686" s="42"/>
      <c r="F686" s="42"/>
      <c r="G686" s="42"/>
      <c r="H686" s="42"/>
      <c r="I686" s="42"/>
      <c r="J686" s="42"/>
      <c r="K686" s="42"/>
      <c r="L686" s="42"/>
      <c r="M686" s="11" t="str">
        <f>(IF(F686&gt;'admin BN40-100'!$C$41,'admin BN40-100'!$B$41,(IF(F686&gt;'admin BN40-100'!$C$40,'admin BN40-100'!$B$40,(IF(F686&gt;'admin BN40-100'!$C$39,'admin BN40-100'!$B$39,(IF(F686&gt;'admin BN40-100'!$C$38,'admin BN40-100'!$B$38,(IF(F686&gt;'admin BN40-100'!$C$37,'admin BN40-100'!$B$37,(IF(F686&gt;'admin BN40-100'!$C$36,'admin BN40-100'!$B$36,(IF(F686&gt;'admin BN40-100'!$C$35,'admin BN40-100'!$B$35,(IF(F686&gt;'admin BN40-100'!$C$34,'admin BN40-100'!$B$34,(IF(F686&gt;'admin BN40-100'!$C$33,'admin BN40-100'!$B$33,(IF(F686&gt;'admin BN40-100'!$C$32,'admin BN40-100'!$B$32,(IF(F686&gt;'admin BN40-100'!$C$31,'admin BN40-100'!$B$31,(IF(F686&gt;'admin BN40-100'!$C$30,'admin BN40-100'!$B$30,(IF(F686&gt;'admin BN40-100'!$C$29,'admin BN40-100'!$B$29,IF(F686="","",'admin BN40-100'!$B$28)))))))))))))))))))))))))))</f>
        <v/>
      </c>
      <c r="N686" s="12" t="str">
        <f>IF(ISBLANK(K686),"",IF(K686&gt;'admin BN40-100'!$D$6,"Trouble",IF(K686&gt;'admin BN40-100'!$E$6,"Safe",IF(K686&gt;'admin BN40-100'!$F$6,"Alert",IF(K686&gt;='admin BN40-100'!$G$6,"Danger","")))))</f>
        <v/>
      </c>
      <c r="O686" s="13" t="str">
        <f>IF(ISBLANK(L686),"",IF(L686&gt;'admin BN40-100'!$G$7,"Danger",IF(L686&gt;'admin BN40-100'!$F$7,"Alert",IF(L686&gt;='admin BN40-100'!$E$7,"Safe",""))))</f>
        <v/>
      </c>
      <c r="P686" s="14" t="str">
        <f>(IF(G686&gt;'admin BN40-100'!$C$23,'admin BN40-100'!$B$23,(IF(G686&gt;'admin BN40-100'!$C$22,'admin BN40-100'!$B$22,(IF(G686&gt;'admin BN40-100'!$C$21,'admin BN40-100'!$B$21,(IF(G686&gt;'admin BN40-100'!$C$20,'admin BN40-100'!$B$20,IF(G686&gt;'admin BN40-100'!$C$19,'admin BN40-100'!$B$19,"")))))))))</f>
        <v/>
      </c>
      <c r="Q686" s="14" t="str">
        <f t="shared" si="20"/>
        <v/>
      </c>
      <c r="R686" s="14">
        <f t="shared" si="21"/>
        <v>5</v>
      </c>
      <c r="S686" s="15" t="str">
        <f xml:space="preserve">
IF($R686&gt;0,"Fill in all required fields",
IF($I686&lt;40,"CLO not suitable for this sheet. Please check BN&lt;40 sheet",
IF($I686&gt;100,"CLO not suitable for this sheet. Please check BN &gt;100 sheet",
IF(ISERROR(VLOOKUP(Q686,'admin BN40-100'!J$6:M$89,4,FALSE)),"",VLOOKUP(Q686,'admin BN40-100'!J$6:M$89,4,FALSE)))))</f>
        <v>Fill in all required fields</v>
      </c>
    </row>
    <row r="687" spans="2:19" ht="15">
      <c r="B687" s="10">
        <v>682</v>
      </c>
      <c r="C687" s="41"/>
      <c r="D687" s="42"/>
      <c r="E687" s="42"/>
      <c r="F687" s="42"/>
      <c r="G687" s="42"/>
      <c r="H687" s="42"/>
      <c r="I687" s="42"/>
      <c r="J687" s="42"/>
      <c r="K687" s="42"/>
      <c r="L687" s="42"/>
      <c r="M687" s="11" t="str">
        <f>(IF(F687&gt;'admin BN40-100'!$C$41,'admin BN40-100'!$B$41,(IF(F687&gt;'admin BN40-100'!$C$40,'admin BN40-100'!$B$40,(IF(F687&gt;'admin BN40-100'!$C$39,'admin BN40-100'!$B$39,(IF(F687&gt;'admin BN40-100'!$C$38,'admin BN40-100'!$B$38,(IF(F687&gt;'admin BN40-100'!$C$37,'admin BN40-100'!$B$37,(IF(F687&gt;'admin BN40-100'!$C$36,'admin BN40-100'!$B$36,(IF(F687&gt;'admin BN40-100'!$C$35,'admin BN40-100'!$B$35,(IF(F687&gt;'admin BN40-100'!$C$34,'admin BN40-100'!$B$34,(IF(F687&gt;'admin BN40-100'!$C$33,'admin BN40-100'!$B$33,(IF(F687&gt;'admin BN40-100'!$C$32,'admin BN40-100'!$B$32,(IF(F687&gt;'admin BN40-100'!$C$31,'admin BN40-100'!$B$31,(IF(F687&gt;'admin BN40-100'!$C$30,'admin BN40-100'!$B$30,(IF(F687&gt;'admin BN40-100'!$C$29,'admin BN40-100'!$B$29,IF(F687="","",'admin BN40-100'!$B$28)))))))))))))))))))))))))))</f>
        <v/>
      </c>
      <c r="N687" s="12" t="str">
        <f>IF(ISBLANK(K687),"",IF(K687&gt;'admin BN40-100'!$D$6,"Trouble",IF(K687&gt;'admin BN40-100'!$E$6,"Safe",IF(K687&gt;'admin BN40-100'!$F$6,"Alert",IF(K687&gt;='admin BN40-100'!$G$6,"Danger","")))))</f>
        <v/>
      </c>
      <c r="O687" s="13" t="str">
        <f>IF(ISBLANK(L687),"",IF(L687&gt;'admin BN40-100'!$G$7,"Danger",IF(L687&gt;'admin BN40-100'!$F$7,"Alert",IF(L687&gt;='admin BN40-100'!$E$7,"Safe",""))))</f>
        <v/>
      </c>
      <c r="P687" s="14" t="str">
        <f>(IF(G687&gt;'admin BN40-100'!$C$23,'admin BN40-100'!$B$23,(IF(G687&gt;'admin BN40-100'!$C$22,'admin BN40-100'!$B$22,(IF(G687&gt;'admin BN40-100'!$C$21,'admin BN40-100'!$B$21,(IF(G687&gt;'admin BN40-100'!$C$20,'admin BN40-100'!$B$20,IF(G687&gt;'admin BN40-100'!$C$19,'admin BN40-100'!$B$19,"")))))))))</f>
        <v/>
      </c>
      <c r="Q687" s="14" t="str">
        <f t="shared" si="20"/>
        <v/>
      </c>
      <c r="R687" s="14">
        <f t="shared" si="21"/>
        <v>5</v>
      </c>
      <c r="S687" s="15" t="str">
        <f xml:space="preserve">
IF($R687&gt;0,"Fill in all required fields",
IF($I687&lt;40,"CLO not suitable for this sheet. Please check BN&lt;40 sheet",
IF($I687&gt;100,"CLO not suitable for this sheet. Please check BN &gt;100 sheet",
IF(ISERROR(VLOOKUP(Q687,'admin BN40-100'!J$6:M$89,4,FALSE)),"",VLOOKUP(Q687,'admin BN40-100'!J$6:M$89,4,FALSE)))))</f>
        <v>Fill in all required fields</v>
      </c>
    </row>
    <row r="688" spans="2:19" ht="15">
      <c r="B688" s="10">
        <v>683</v>
      </c>
      <c r="C688" s="41"/>
      <c r="D688" s="42"/>
      <c r="E688" s="42"/>
      <c r="F688" s="42"/>
      <c r="G688" s="42"/>
      <c r="H688" s="42"/>
      <c r="I688" s="42"/>
      <c r="J688" s="42"/>
      <c r="K688" s="42"/>
      <c r="L688" s="42"/>
      <c r="M688" s="11" t="str">
        <f>(IF(F688&gt;'admin BN40-100'!$C$41,'admin BN40-100'!$B$41,(IF(F688&gt;'admin BN40-100'!$C$40,'admin BN40-100'!$B$40,(IF(F688&gt;'admin BN40-100'!$C$39,'admin BN40-100'!$B$39,(IF(F688&gt;'admin BN40-100'!$C$38,'admin BN40-100'!$B$38,(IF(F688&gt;'admin BN40-100'!$C$37,'admin BN40-100'!$B$37,(IF(F688&gt;'admin BN40-100'!$C$36,'admin BN40-100'!$B$36,(IF(F688&gt;'admin BN40-100'!$C$35,'admin BN40-100'!$B$35,(IF(F688&gt;'admin BN40-100'!$C$34,'admin BN40-100'!$B$34,(IF(F688&gt;'admin BN40-100'!$C$33,'admin BN40-100'!$B$33,(IF(F688&gt;'admin BN40-100'!$C$32,'admin BN40-100'!$B$32,(IF(F688&gt;'admin BN40-100'!$C$31,'admin BN40-100'!$B$31,(IF(F688&gt;'admin BN40-100'!$C$30,'admin BN40-100'!$B$30,(IF(F688&gt;'admin BN40-100'!$C$29,'admin BN40-100'!$B$29,IF(F688="","",'admin BN40-100'!$B$28)))))))))))))))))))))))))))</f>
        <v/>
      </c>
      <c r="N688" s="12" t="str">
        <f>IF(ISBLANK(K688),"",IF(K688&gt;'admin BN40-100'!$D$6,"Trouble",IF(K688&gt;'admin BN40-100'!$E$6,"Safe",IF(K688&gt;'admin BN40-100'!$F$6,"Alert",IF(K688&gt;='admin BN40-100'!$G$6,"Danger","")))))</f>
        <v/>
      </c>
      <c r="O688" s="13" t="str">
        <f>IF(ISBLANK(L688),"",IF(L688&gt;'admin BN40-100'!$G$7,"Danger",IF(L688&gt;'admin BN40-100'!$F$7,"Alert",IF(L688&gt;='admin BN40-100'!$E$7,"Safe",""))))</f>
        <v/>
      </c>
      <c r="P688" s="14" t="str">
        <f>(IF(G688&gt;'admin BN40-100'!$C$23,'admin BN40-100'!$B$23,(IF(G688&gt;'admin BN40-100'!$C$22,'admin BN40-100'!$B$22,(IF(G688&gt;'admin BN40-100'!$C$21,'admin BN40-100'!$B$21,(IF(G688&gt;'admin BN40-100'!$C$20,'admin BN40-100'!$B$20,IF(G688&gt;'admin BN40-100'!$C$19,'admin BN40-100'!$B$19,"")))))))))</f>
        <v/>
      </c>
      <c r="Q688" s="14" t="str">
        <f t="shared" si="20"/>
        <v/>
      </c>
      <c r="R688" s="14">
        <f t="shared" si="21"/>
        <v>5</v>
      </c>
      <c r="S688" s="15" t="str">
        <f xml:space="preserve">
IF($R688&gt;0,"Fill in all required fields",
IF($I688&lt;40,"CLO not suitable for this sheet. Please check BN&lt;40 sheet",
IF($I688&gt;100,"CLO not suitable for this sheet. Please check BN &gt;100 sheet",
IF(ISERROR(VLOOKUP(Q688,'admin BN40-100'!J$6:M$89,4,FALSE)),"",VLOOKUP(Q688,'admin BN40-100'!J$6:M$89,4,FALSE)))))</f>
        <v>Fill in all required fields</v>
      </c>
    </row>
    <row r="689" spans="2:19" ht="15">
      <c r="B689" s="10">
        <v>684</v>
      </c>
      <c r="C689" s="41"/>
      <c r="D689" s="42"/>
      <c r="E689" s="42"/>
      <c r="F689" s="42"/>
      <c r="G689" s="42"/>
      <c r="H689" s="42"/>
      <c r="I689" s="42"/>
      <c r="J689" s="42"/>
      <c r="K689" s="42"/>
      <c r="L689" s="42"/>
      <c r="M689" s="11" t="str">
        <f>(IF(F689&gt;'admin BN40-100'!$C$41,'admin BN40-100'!$B$41,(IF(F689&gt;'admin BN40-100'!$C$40,'admin BN40-100'!$B$40,(IF(F689&gt;'admin BN40-100'!$C$39,'admin BN40-100'!$B$39,(IF(F689&gt;'admin BN40-100'!$C$38,'admin BN40-100'!$B$38,(IF(F689&gt;'admin BN40-100'!$C$37,'admin BN40-100'!$B$37,(IF(F689&gt;'admin BN40-100'!$C$36,'admin BN40-100'!$B$36,(IF(F689&gt;'admin BN40-100'!$C$35,'admin BN40-100'!$B$35,(IF(F689&gt;'admin BN40-100'!$C$34,'admin BN40-100'!$B$34,(IF(F689&gt;'admin BN40-100'!$C$33,'admin BN40-100'!$B$33,(IF(F689&gt;'admin BN40-100'!$C$32,'admin BN40-100'!$B$32,(IF(F689&gt;'admin BN40-100'!$C$31,'admin BN40-100'!$B$31,(IF(F689&gt;'admin BN40-100'!$C$30,'admin BN40-100'!$B$30,(IF(F689&gt;'admin BN40-100'!$C$29,'admin BN40-100'!$B$29,IF(F689="","",'admin BN40-100'!$B$28)))))))))))))))))))))))))))</f>
        <v/>
      </c>
      <c r="N689" s="12" t="str">
        <f>IF(ISBLANK(K689),"",IF(K689&gt;'admin BN40-100'!$D$6,"Trouble",IF(K689&gt;'admin BN40-100'!$E$6,"Safe",IF(K689&gt;'admin BN40-100'!$F$6,"Alert",IF(K689&gt;='admin BN40-100'!$G$6,"Danger","")))))</f>
        <v/>
      </c>
      <c r="O689" s="13" t="str">
        <f>IF(ISBLANK(L689),"",IF(L689&gt;'admin BN40-100'!$G$7,"Danger",IF(L689&gt;'admin BN40-100'!$F$7,"Alert",IF(L689&gt;='admin BN40-100'!$E$7,"Safe",""))))</f>
        <v/>
      </c>
      <c r="P689" s="14" t="str">
        <f>(IF(G689&gt;'admin BN40-100'!$C$23,'admin BN40-100'!$B$23,(IF(G689&gt;'admin BN40-100'!$C$22,'admin BN40-100'!$B$22,(IF(G689&gt;'admin BN40-100'!$C$21,'admin BN40-100'!$B$21,(IF(G689&gt;'admin BN40-100'!$C$20,'admin BN40-100'!$B$20,IF(G689&gt;'admin BN40-100'!$C$19,'admin BN40-100'!$B$19,"")))))))))</f>
        <v/>
      </c>
      <c r="Q689" s="14" t="str">
        <f t="shared" si="20"/>
        <v/>
      </c>
      <c r="R689" s="14">
        <f t="shared" si="21"/>
        <v>5</v>
      </c>
      <c r="S689" s="15" t="str">
        <f xml:space="preserve">
IF($R689&gt;0,"Fill in all required fields",
IF($I689&lt;40,"CLO not suitable for this sheet. Please check BN&lt;40 sheet",
IF($I689&gt;100,"CLO not suitable for this sheet. Please check BN &gt;100 sheet",
IF(ISERROR(VLOOKUP(Q689,'admin BN40-100'!J$6:M$89,4,FALSE)),"",VLOOKUP(Q689,'admin BN40-100'!J$6:M$89,4,FALSE)))))</f>
        <v>Fill in all required fields</v>
      </c>
    </row>
    <row r="690" spans="2:19" ht="15">
      <c r="B690" s="10">
        <v>685</v>
      </c>
      <c r="C690" s="41"/>
      <c r="D690" s="42"/>
      <c r="E690" s="42"/>
      <c r="F690" s="42"/>
      <c r="G690" s="42"/>
      <c r="H690" s="42"/>
      <c r="I690" s="42"/>
      <c r="J690" s="42"/>
      <c r="K690" s="42"/>
      <c r="L690" s="42"/>
      <c r="M690" s="11" t="str">
        <f>(IF(F690&gt;'admin BN40-100'!$C$41,'admin BN40-100'!$B$41,(IF(F690&gt;'admin BN40-100'!$C$40,'admin BN40-100'!$B$40,(IF(F690&gt;'admin BN40-100'!$C$39,'admin BN40-100'!$B$39,(IF(F690&gt;'admin BN40-100'!$C$38,'admin BN40-100'!$B$38,(IF(F690&gt;'admin BN40-100'!$C$37,'admin BN40-100'!$B$37,(IF(F690&gt;'admin BN40-100'!$C$36,'admin BN40-100'!$B$36,(IF(F690&gt;'admin BN40-100'!$C$35,'admin BN40-100'!$B$35,(IF(F690&gt;'admin BN40-100'!$C$34,'admin BN40-100'!$B$34,(IF(F690&gt;'admin BN40-100'!$C$33,'admin BN40-100'!$B$33,(IF(F690&gt;'admin BN40-100'!$C$32,'admin BN40-100'!$B$32,(IF(F690&gt;'admin BN40-100'!$C$31,'admin BN40-100'!$B$31,(IF(F690&gt;'admin BN40-100'!$C$30,'admin BN40-100'!$B$30,(IF(F690&gt;'admin BN40-100'!$C$29,'admin BN40-100'!$B$29,IF(F690="","",'admin BN40-100'!$B$28)))))))))))))))))))))))))))</f>
        <v/>
      </c>
      <c r="N690" s="12" t="str">
        <f>IF(ISBLANK(K690),"",IF(K690&gt;'admin BN40-100'!$D$6,"Trouble",IF(K690&gt;'admin BN40-100'!$E$6,"Safe",IF(K690&gt;'admin BN40-100'!$F$6,"Alert",IF(K690&gt;='admin BN40-100'!$G$6,"Danger","")))))</f>
        <v/>
      </c>
      <c r="O690" s="13" t="str">
        <f>IF(ISBLANK(L690),"",IF(L690&gt;'admin BN40-100'!$G$7,"Danger",IF(L690&gt;'admin BN40-100'!$F$7,"Alert",IF(L690&gt;='admin BN40-100'!$E$7,"Safe",""))))</f>
        <v/>
      </c>
      <c r="P690" s="14" t="str">
        <f>(IF(G690&gt;'admin BN40-100'!$C$23,'admin BN40-100'!$B$23,(IF(G690&gt;'admin BN40-100'!$C$22,'admin BN40-100'!$B$22,(IF(G690&gt;'admin BN40-100'!$C$21,'admin BN40-100'!$B$21,(IF(G690&gt;'admin BN40-100'!$C$20,'admin BN40-100'!$B$20,IF(G690&gt;'admin BN40-100'!$C$19,'admin BN40-100'!$B$19,"")))))))))</f>
        <v/>
      </c>
      <c r="Q690" s="14" t="str">
        <f t="shared" si="20"/>
        <v/>
      </c>
      <c r="R690" s="14">
        <f t="shared" si="21"/>
        <v>5</v>
      </c>
      <c r="S690" s="15" t="str">
        <f xml:space="preserve">
IF($R690&gt;0,"Fill in all required fields",
IF($I690&lt;40,"CLO not suitable for this sheet. Please check BN&lt;40 sheet",
IF($I690&gt;100,"CLO not suitable for this sheet. Please check BN &gt;100 sheet",
IF(ISERROR(VLOOKUP(Q690,'admin BN40-100'!J$6:M$89,4,FALSE)),"",VLOOKUP(Q690,'admin BN40-100'!J$6:M$89,4,FALSE)))))</f>
        <v>Fill in all required fields</v>
      </c>
    </row>
    <row r="691" spans="2:19" ht="15">
      <c r="B691" s="10">
        <v>686</v>
      </c>
      <c r="C691" s="41"/>
      <c r="D691" s="42"/>
      <c r="E691" s="42"/>
      <c r="F691" s="42"/>
      <c r="G691" s="42"/>
      <c r="H691" s="42"/>
      <c r="I691" s="42"/>
      <c r="J691" s="42"/>
      <c r="K691" s="42"/>
      <c r="L691" s="42"/>
      <c r="M691" s="11" t="str">
        <f>(IF(F691&gt;'admin BN40-100'!$C$41,'admin BN40-100'!$B$41,(IF(F691&gt;'admin BN40-100'!$C$40,'admin BN40-100'!$B$40,(IF(F691&gt;'admin BN40-100'!$C$39,'admin BN40-100'!$B$39,(IF(F691&gt;'admin BN40-100'!$C$38,'admin BN40-100'!$B$38,(IF(F691&gt;'admin BN40-100'!$C$37,'admin BN40-100'!$B$37,(IF(F691&gt;'admin BN40-100'!$C$36,'admin BN40-100'!$B$36,(IF(F691&gt;'admin BN40-100'!$C$35,'admin BN40-100'!$B$35,(IF(F691&gt;'admin BN40-100'!$C$34,'admin BN40-100'!$B$34,(IF(F691&gt;'admin BN40-100'!$C$33,'admin BN40-100'!$B$33,(IF(F691&gt;'admin BN40-100'!$C$32,'admin BN40-100'!$B$32,(IF(F691&gt;'admin BN40-100'!$C$31,'admin BN40-100'!$B$31,(IF(F691&gt;'admin BN40-100'!$C$30,'admin BN40-100'!$B$30,(IF(F691&gt;'admin BN40-100'!$C$29,'admin BN40-100'!$B$29,IF(F691="","",'admin BN40-100'!$B$28)))))))))))))))))))))))))))</f>
        <v/>
      </c>
      <c r="N691" s="12" t="str">
        <f>IF(ISBLANK(K691),"",IF(K691&gt;'admin BN40-100'!$D$6,"Trouble",IF(K691&gt;'admin BN40-100'!$E$6,"Safe",IF(K691&gt;'admin BN40-100'!$F$6,"Alert",IF(K691&gt;='admin BN40-100'!$G$6,"Danger","")))))</f>
        <v/>
      </c>
      <c r="O691" s="13" t="str">
        <f>IF(ISBLANK(L691),"",IF(L691&gt;'admin BN40-100'!$G$7,"Danger",IF(L691&gt;'admin BN40-100'!$F$7,"Alert",IF(L691&gt;='admin BN40-100'!$E$7,"Safe",""))))</f>
        <v/>
      </c>
      <c r="P691" s="14" t="str">
        <f>(IF(G691&gt;'admin BN40-100'!$C$23,'admin BN40-100'!$B$23,(IF(G691&gt;'admin BN40-100'!$C$22,'admin BN40-100'!$B$22,(IF(G691&gt;'admin BN40-100'!$C$21,'admin BN40-100'!$B$21,(IF(G691&gt;'admin BN40-100'!$C$20,'admin BN40-100'!$B$20,IF(G691&gt;'admin BN40-100'!$C$19,'admin BN40-100'!$B$19,"")))))))))</f>
        <v/>
      </c>
      <c r="Q691" s="14" t="str">
        <f t="shared" si="20"/>
        <v/>
      </c>
      <c r="R691" s="14">
        <f t="shared" si="21"/>
        <v>5</v>
      </c>
      <c r="S691" s="15" t="str">
        <f xml:space="preserve">
IF($R691&gt;0,"Fill in all required fields",
IF($I691&lt;40,"CLO not suitable for this sheet. Please check BN&lt;40 sheet",
IF($I691&gt;100,"CLO not suitable for this sheet. Please check BN &gt;100 sheet",
IF(ISERROR(VLOOKUP(Q691,'admin BN40-100'!J$6:M$89,4,FALSE)),"",VLOOKUP(Q691,'admin BN40-100'!J$6:M$89,4,FALSE)))))</f>
        <v>Fill in all required fields</v>
      </c>
    </row>
    <row r="692" spans="2:19" ht="15">
      <c r="B692" s="10">
        <v>687</v>
      </c>
      <c r="C692" s="41"/>
      <c r="D692" s="42"/>
      <c r="E692" s="42"/>
      <c r="F692" s="42"/>
      <c r="G692" s="42"/>
      <c r="H692" s="42"/>
      <c r="I692" s="42"/>
      <c r="J692" s="42"/>
      <c r="K692" s="42"/>
      <c r="L692" s="42"/>
      <c r="M692" s="11" t="str">
        <f>(IF(F692&gt;'admin BN40-100'!$C$41,'admin BN40-100'!$B$41,(IF(F692&gt;'admin BN40-100'!$C$40,'admin BN40-100'!$B$40,(IF(F692&gt;'admin BN40-100'!$C$39,'admin BN40-100'!$B$39,(IF(F692&gt;'admin BN40-100'!$C$38,'admin BN40-100'!$B$38,(IF(F692&gt;'admin BN40-100'!$C$37,'admin BN40-100'!$B$37,(IF(F692&gt;'admin BN40-100'!$C$36,'admin BN40-100'!$B$36,(IF(F692&gt;'admin BN40-100'!$C$35,'admin BN40-100'!$B$35,(IF(F692&gt;'admin BN40-100'!$C$34,'admin BN40-100'!$B$34,(IF(F692&gt;'admin BN40-100'!$C$33,'admin BN40-100'!$B$33,(IF(F692&gt;'admin BN40-100'!$C$32,'admin BN40-100'!$B$32,(IF(F692&gt;'admin BN40-100'!$C$31,'admin BN40-100'!$B$31,(IF(F692&gt;'admin BN40-100'!$C$30,'admin BN40-100'!$B$30,(IF(F692&gt;'admin BN40-100'!$C$29,'admin BN40-100'!$B$29,IF(F692="","",'admin BN40-100'!$B$28)))))))))))))))))))))))))))</f>
        <v/>
      </c>
      <c r="N692" s="12" t="str">
        <f>IF(ISBLANK(K692),"",IF(K692&gt;'admin BN40-100'!$D$6,"Trouble",IF(K692&gt;'admin BN40-100'!$E$6,"Safe",IF(K692&gt;'admin BN40-100'!$F$6,"Alert",IF(K692&gt;='admin BN40-100'!$G$6,"Danger","")))))</f>
        <v/>
      </c>
      <c r="O692" s="13" t="str">
        <f>IF(ISBLANK(L692),"",IF(L692&gt;'admin BN40-100'!$G$7,"Danger",IF(L692&gt;'admin BN40-100'!$F$7,"Alert",IF(L692&gt;='admin BN40-100'!$E$7,"Safe",""))))</f>
        <v/>
      </c>
      <c r="P692" s="14" t="str">
        <f>(IF(G692&gt;'admin BN40-100'!$C$23,'admin BN40-100'!$B$23,(IF(G692&gt;'admin BN40-100'!$C$22,'admin BN40-100'!$B$22,(IF(G692&gt;'admin BN40-100'!$C$21,'admin BN40-100'!$B$21,(IF(G692&gt;'admin BN40-100'!$C$20,'admin BN40-100'!$B$20,IF(G692&gt;'admin BN40-100'!$C$19,'admin BN40-100'!$B$19,"")))))))))</f>
        <v/>
      </c>
      <c r="Q692" s="14" t="str">
        <f t="shared" si="20"/>
        <v/>
      </c>
      <c r="R692" s="14">
        <f t="shared" si="21"/>
        <v>5</v>
      </c>
      <c r="S692" s="15" t="str">
        <f xml:space="preserve">
IF($R692&gt;0,"Fill in all required fields",
IF($I692&lt;40,"CLO not suitable for this sheet. Please check BN&lt;40 sheet",
IF($I692&gt;100,"CLO not suitable for this sheet. Please check BN &gt;100 sheet",
IF(ISERROR(VLOOKUP(Q692,'admin BN40-100'!J$6:M$89,4,FALSE)),"",VLOOKUP(Q692,'admin BN40-100'!J$6:M$89,4,FALSE)))))</f>
        <v>Fill in all required fields</v>
      </c>
    </row>
    <row r="693" spans="2:19" ht="15">
      <c r="B693" s="10">
        <v>688</v>
      </c>
      <c r="C693" s="41"/>
      <c r="D693" s="42"/>
      <c r="E693" s="42"/>
      <c r="F693" s="42"/>
      <c r="G693" s="42"/>
      <c r="H693" s="42"/>
      <c r="I693" s="42"/>
      <c r="J693" s="42"/>
      <c r="K693" s="42"/>
      <c r="L693" s="42"/>
      <c r="M693" s="11" t="str">
        <f>(IF(F693&gt;'admin BN40-100'!$C$41,'admin BN40-100'!$B$41,(IF(F693&gt;'admin BN40-100'!$C$40,'admin BN40-100'!$B$40,(IF(F693&gt;'admin BN40-100'!$C$39,'admin BN40-100'!$B$39,(IF(F693&gt;'admin BN40-100'!$C$38,'admin BN40-100'!$B$38,(IF(F693&gt;'admin BN40-100'!$C$37,'admin BN40-100'!$B$37,(IF(F693&gt;'admin BN40-100'!$C$36,'admin BN40-100'!$B$36,(IF(F693&gt;'admin BN40-100'!$C$35,'admin BN40-100'!$B$35,(IF(F693&gt;'admin BN40-100'!$C$34,'admin BN40-100'!$B$34,(IF(F693&gt;'admin BN40-100'!$C$33,'admin BN40-100'!$B$33,(IF(F693&gt;'admin BN40-100'!$C$32,'admin BN40-100'!$B$32,(IF(F693&gt;'admin BN40-100'!$C$31,'admin BN40-100'!$B$31,(IF(F693&gt;'admin BN40-100'!$C$30,'admin BN40-100'!$B$30,(IF(F693&gt;'admin BN40-100'!$C$29,'admin BN40-100'!$B$29,IF(F693="","",'admin BN40-100'!$B$28)))))))))))))))))))))))))))</f>
        <v/>
      </c>
      <c r="N693" s="12" t="str">
        <f>IF(ISBLANK(K693),"",IF(K693&gt;'admin BN40-100'!$D$6,"Trouble",IF(K693&gt;'admin BN40-100'!$E$6,"Safe",IF(K693&gt;'admin BN40-100'!$F$6,"Alert",IF(K693&gt;='admin BN40-100'!$G$6,"Danger","")))))</f>
        <v/>
      </c>
      <c r="O693" s="13" t="str">
        <f>IF(ISBLANK(L693),"",IF(L693&gt;'admin BN40-100'!$G$7,"Danger",IF(L693&gt;'admin BN40-100'!$F$7,"Alert",IF(L693&gt;='admin BN40-100'!$E$7,"Safe",""))))</f>
        <v/>
      </c>
      <c r="P693" s="14" t="str">
        <f>(IF(G693&gt;'admin BN40-100'!$C$23,'admin BN40-100'!$B$23,(IF(G693&gt;'admin BN40-100'!$C$22,'admin BN40-100'!$B$22,(IF(G693&gt;'admin BN40-100'!$C$21,'admin BN40-100'!$B$21,(IF(G693&gt;'admin BN40-100'!$C$20,'admin BN40-100'!$B$20,IF(G693&gt;'admin BN40-100'!$C$19,'admin BN40-100'!$B$19,"")))))))))</f>
        <v/>
      </c>
      <c r="Q693" s="14" t="str">
        <f t="shared" si="20"/>
        <v/>
      </c>
      <c r="R693" s="14">
        <f t="shared" si="21"/>
        <v>5</v>
      </c>
      <c r="S693" s="15" t="str">
        <f xml:space="preserve">
IF($R693&gt;0,"Fill in all required fields",
IF($I693&lt;40,"CLO not suitable for this sheet. Please check BN&lt;40 sheet",
IF($I693&gt;100,"CLO not suitable for this sheet. Please check BN &gt;100 sheet",
IF(ISERROR(VLOOKUP(Q693,'admin BN40-100'!J$6:M$89,4,FALSE)),"",VLOOKUP(Q693,'admin BN40-100'!J$6:M$89,4,FALSE)))))</f>
        <v>Fill in all required fields</v>
      </c>
    </row>
    <row r="694" spans="2:19" ht="15">
      <c r="B694" s="10">
        <v>689</v>
      </c>
      <c r="C694" s="41"/>
      <c r="D694" s="42"/>
      <c r="E694" s="42"/>
      <c r="F694" s="42"/>
      <c r="G694" s="42"/>
      <c r="H694" s="42"/>
      <c r="I694" s="42"/>
      <c r="J694" s="42"/>
      <c r="K694" s="42"/>
      <c r="L694" s="42"/>
      <c r="M694" s="11" t="str">
        <f>(IF(F694&gt;'admin BN40-100'!$C$41,'admin BN40-100'!$B$41,(IF(F694&gt;'admin BN40-100'!$C$40,'admin BN40-100'!$B$40,(IF(F694&gt;'admin BN40-100'!$C$39,'admin BN40-100'!$B$39,(IF(F694&gt;'admin BN40-100'!$C$38,'admin BN40-100'!$B$38,(IF(F694&gt;'admin BN40-100'!$C$37,'admin BN40-100'!$B$37,(IF(F694&gt;'admin BN40-100'!$C$36,'admin BN40-100'!$B$36,(IF(F694&gt;'admin BN40-100'!$C$35,'admin BN40-100'!$B$35,(IF(F694&gt;'admin BN40-100'!$C$34,'admin BN40-100'!$B$34,(IF(F694&gt;'admin BN40-100'!$C$33,'admin BN40-100'!$B$33,(IF(F694&gt;'admin BN40-100'!$C$32,'admin BN40-100'!$B$32,(IF(F694&gt;'admin BN40-100'!$C$31,'admin BN40-100'!$B$31,(IF(F694&gt;'admin BN40-100'!$C$30,'admin BN40-100'!$B$30,(IF(F694&gt;'admin BN40-100'!$C$29,'admin BN40-100'!$B$29,IF(F694="","",'admin BN40-100'!$B$28)))))))))))))))))))))))))))</f>
        <v/>
      </c>
      <c r="N694" s="12" t="str">
        <f>IF(ISBLANK(K694),"",IF(K694&gt;'admin BN40-100'!$D$6,"Trouble",IF(K694&gt;'admin BN40-100'!$E$6,"Safe",IF(K694&gt;'admin BN40-100'!$F$6,"Alert",IF(K694&gt;='admin BN40-100'!$G$6,"Danger","")))))</f>
        <v/>
      </c>
      <c r="O694" s="13" t="str">
        <f>IF(ISBLANK(L694),"",IF(L694&gt;'admin BN40-100'!$G$7,"Danger",IF(L694&gt;'admin BN40-100'!$F$7,"Alert",IF(L694&gt;='admin BN40-100'!$E$7,"Safe",""))))</f>
        <v/>
      </c>
      <c r="P694" s="14" t="str">
        <f>(IF(G694&gt;'admin BN40-100'!$C$23,'admin BN40-100'!$B$23,(IF(G694&gt;'admin BN40-100'!$C$22,'admin BN40-100'!$B$22,(IF(G694&gt;'admin BN40-100'!$C$21,'admin BN40-100'!$B$21,(IF(G694&gt;'admin BN40-100'!$C$20,'admin BN40-100'!$B$20,IF(G694&gt;'admin BN40-100'!$C$19,'admin BN40-100'!$B$19,"")))))))))</f>
        <v/>
      </c>
      <c r="Q694" s="14" t="str">
        <f t="shared" si="20"/>
        <v/>
      </c>
      <c r="R694" s="14">
        <f t="shared" si="21"/>
        <v>5</v>
      </c>
      <c r="S694" s="15" t="str">
        <f xml:space="preserve">
IF($R694&gt;0,"Fill in all required fields",
IF($I694&lt;40,"CLO not suitable for this sheet. Please check BN&lt;40 sheet",
IF($I694&gt;100,"CLO not suitable for this sheet. Please check BN &gt;100 sheet",
IF(ISERROR(VLOOKUP(Q694,'admin BN40-100'!J$6:M$89,4,FALSE)),"",VLOOKUP(Q694,'admin BN40-100'!J$6:M$89,4,FALSE)))))</f>
        <v>Fill in all required fields</v>
      </c>
    </row>
    <row r="695" spans="2:19" ht="15">
      <c r="B695" s="10">
        <v>690</v>
      </c>
      <c r="C695" s="41"/>
      <c r="D695" s="42"/>
      <c r="E695" s="42"/>
      <c r="F695" s="42"/>
      <c r="G695" s="42"/>
      <c r="H695" s="42"/>
      <c r="I695" s="42"/>
      <c r="J695" s="42"/>
      <c r="K695" s="42"/>
      <c r="L695" s="42"/>
      <c r="M695" s="11" t="str">
        <f>(IF(F695&gt;'admin BN40-100'!$C$41,'admin BN40-100'!$B$41,(IF(F695&gt;'admin BN40-100'!$C$40,'admin BN40-100'!$B$40,(IF(F695&gt;'admin BN40-100'!$C$39,'admin BN40-100'!$B$39,(IF(F695&gt;'admin BN40-100'!$C$38,'admin BN40-100'!$B$38,(IF(F695&gt;'admin BN40-100'!$C$37,'admin BN40-100'!$B$37,(IF(F695&gt;'admin BN40-100'!$C$36,'admin BN40-100'!$B$36,(IF(F695&gt;'admin BN40-100'!$C$35,'admin BN40-100'!$B$35,(IF(F695&gt;'admin BN40-100'!$C$34,'admin BN40-100'!$B$34,(IF(F695&gt;'admin BN40-100'!$C$33,'admin BN40-100'!$B$33,(IF(F695&gt;'admin BN40-100'!$C$32,'admin BN40-100'!$B$32,(IF(F695&gt;'admin BN40-100'!$C$31,'admin BN40-100'!$B$31,(IF(F695&gt;'admin BN40-100'!$C$30,'admin BN40-100'!$B$30,(IF(F695&gt;'admin BN40-100'!$C$29,'admin BN40-100'!$B$29,IF(F695="","",'admin BN40-100'!$B$28)))))))))))))))))))))))))))</f>
        <v/>
      </c>
      <c r="N695" s="12" t="str">
        <f>IF(ISBLANK(K695),"",IF(K695&gt;'admin BN40-100'!$D$6,"Trouble",IF(K695&gt;'admin BN40-100'!$E$6,"Safe",IF(K695&gt;'admin BN40-100'!$F$6,"Alert",IF(K695&gt;='admin BN40-100'!$G$6,"Danger","")))))</f>
        <v/>
      </c>
      <c r="O695" s="13" t="str">
        <f>IF(ISBLANK(L695),"",IF(L695&gt;'admin BN40-100'!$G$7,"Danger",IF(L695&gt;'admin BN40-100'!$F$7,"Alert",IF(L695&gt;='admin BN40-100'!$E$7,"Safe",""))))</f>
        <v/>
      </c>
      <c r="P695" s="14" t="str">
        <f>(IF(G695&gt;'admin BN40-100'!$C$23,'admin BN40-100'!$B$23,(IF(G695&gt;'admin BN40-100'!$C$22,'admin BN40-100'!$B$22,(IF(G695&gt;'admin BN40-100'!$C$21,'admin BN40-100'!$B$21,(IF(G695&gt;'admin BN40-100'!$C$20,'admin BN40-100'!$B$20,IF(G695&gt;'admin BN40-100'!$C$19,'admin BN40-100'!$B$19,"")))))))))</f>
        <v/>
      </c>
      <c r="Q695" s="14" t="str">
        <f t="shared" si="20"/>
        <v/>
      </c>
      <c r="R695" s="14">
        <f t="shared" si="21"/>
        <v>5</v>
      </c>
      <c r="S695" s="15" t="str">
        <f xml:space="preserve">
IF($R695&gt;0,"Fill in all required fields",
IF($I695&lt;40,"CLO not suitable for this sheet. Please check BN&lt;40 sheet",
IF($I695&gt;100,"CLO not suitable for this sheet. Please check BN &gt;100 sheet",
IF(ISERROR(VLOOKUP(Q695,'admin BN40-100'!J$6:M$89,4,FALSE)),"",VLOOKUP(Q695,'admin BN40-100'!J$6:M$89,4,FALSE)))))</f>
        <v>Fill in all required fields</v>
      </c>
    </row>
    <row r="696" spans="2:19" ht="15">
      <c r="B696" s="10">
        <v>691</v>
      </c>
      <c r="C696" s="41"/>
      <c r="D696" s="42"/>
      <c r="E696" s="42"/>
      <c r="F696" s="42"/>
      <c r="G696" s="42"/>
      <c r="H696" s="42"/>
      <c r="I696" s="42"/>
      <c r="J696" s="42"/>
      <c r="K696" s="42"/>
      <c r="L696" s="42"/>
      <c r="M696" s="11" t="str">
        <f>(IF(F696&gt;'admin BN40-100'!$C$41,'admin BN40-100'!$B$41,(IF(F696&gt;'admin BN40-100'!$C$40,'admin BN40-100'!$B$40,(IF(F696&gt;'admin BN40-100'!$C$39,'admin BN40-100'!$B$39,(IF(F696&gt;'admin BN40-100'!$C$38,'admin BN40-100'!$B$38,(IF(F696&gt;'admin BN40-100'!$C$37,'admin BN40-100'!$B$37,(IF(F696&gt;'admin BN40-100'!$C$36,'admin BN40-100'!$B$36,(IF(F696&gt;'admin BN40-100'!$C$35,'admin BN40-100'!$B$35,(IF(F696&gt;'admin BN40-100'!$C$34,'admin BN40-100'!$B$34,(IF(F696&gt;'admin BN40-100'!$C$33,'admin BN40-100'!$B$33,(IF(F696&gt;'admin BN40-100'!$C$32,'admin BN40-100'!$B$32,(IF(F696&gt;'admin BN40-100'!$C$31,'admin BN40-100'!$B$31,(IF(F696&gt;'admin BN40-100'!$C$30,'admin BN40-100'!$B$30,(IF(F696&gt;'admin BN40-100'!$C$29,'admin BN40-100'!$B$29,IF(F696="","",'admin BN40-100'!$B$28)))))))))))))))))))))))))))</f>
        <v/>
      </c>
      <c r="N696" s="12" t="str">
        <f>IF(ISBLANK(K696),"",IF(K696&gt;'admin BN40-100'!$D$6,"Trouble",IF(K696&gt;'admin BN40-100'!$E$6,"Safe",IF(K696&gt;'admin BN40-100'!$F$6,"Alert",IF(K696&gt;='admin BN40-100'!$G$6,"Danger","")))))</f>
        <v/>
      </c>
      <c r="O696" s="13" t="str">
        <f>IF(ISBLANK(L696),"",IF(L696&gt;'admin BN40-100'!$G$7,"Danger",IF(L696&gt;'admin BN40-100'!$F$7,"Alert",IF(L696&gt;='admin BN40-100'!$E$7,"Safe",""))))</f>
        <v/>
      </c>
      <c r="P696" s="14" t="str">
        <f>(IF(G696&gt;'admin BN40-100'!$C$23,'admin BN40-100'!$B$23,(IF(G696&gt;'admin BN40-100'!$C$22,'admin BN40-100'!$B$22,(IF(G696&gt;'admin BN40-100'!$C$21,'admin BN40-100'!$B$21,(IF(G696&gt;'admin BN40-100'!$C$20,'admin BN40-100'!$B$20,IF(G696&gt;'admin BN40-100'!$C$19,'admin BN40-100'!$B$19,"")))))))))</f>
        <v/>
      </c>
      <c r="Q696" s="14" t="str">
        <f t="shared" si="20"/>
        <v/>
      </c>
      <c r="R696" s="14">
        <f t="shared" si="21"/>
        <v>5</v>
      </c>
      <c r="S696" s="15" t="str">
        <f xml:space="preserve">
IF($R696&gt;0,"Fill in all required fields",
IF($I696&lt;40,"CLO not suitable for this sheet. Please check BN&lt;40 sheet",
IF($I696&gt;100,"CLO not suitable for this sheet. Please check BN &gt;100 sheet",
IF(ISERROR(VLOOKUP(Q696,'admin BN40-100'!J$6:M$89,4,FALSE)),"",VLOOKUP(Q696,'admin BN40-100'!J$6:M$89,4,FALSE)))))</f>
        <v>Fill in all required fields</v>
      </c>
    </row>
    <row r="697" spans="2:19" ht="15">
      <c r="B697" s="10">
        <v>692</v>
      </c>
      <c r="C697" s="41"/>
      <c r="D697" s="42"/>
      <c r="E697" s="42"/>
      <c r="F697" s="42"/>
      <c r="G697" s="42"/>
      <c r="H697" s="42"/>
      <c r="I697" s="42"/>
      <c r="J697" s="42"/>
      <c r="K697" s="42"/>
      <c r="L697" s="42"/>
      <c r="M697" s="11" t="str">
        <f>(IF(F697&gt;'admin BN40-100'!$C$41,'admin BN40-100'!$B$41,(IF(F697&gt;'admin BN40-100'!$C$40,'admin BN40-100'!$B$40,(IF(F697&gt;'admin BN40-100'!$C$39,'admin BN40-100'!$B$39,(IF(F697&gt;'admin BN40-100'!$C$38,'admin BN40-100'!$B$38,(IF(F697&gt;'admin BN40-100'!$C$37,'admin BN40-100'!$B$37,(IF(F697&gt;'admin BN40-100'!$C$36,'admin BN40-100'!$B$36,(IF(F697&gt;'admin BN40-100'!$C$35,'admin BN40-100'!$B$35,(IF(F697&gt;'admin BN40-100'!$C$34,'admin BN40-100'!$B$34,(IF(F697&gt;'admin BN40-100'!$C$33,'admin BN40-100'!$B$33,(IF(F697&gt;'admin BN40-100'!$C$32,'admin BN40-100'!$B$32,(IF(F697&gt;'admin BN40-100'!$C$31,'admin BN40-100'!$B$31,(IF(F697&gt;'admin BN40-100'!$C$30,'admin BN40-100'!$B$30,(IF(F697&gt;'admin BN40-100'!$C$29,'admin BN40-100'!$B$29,IF(F697="","",'admin BN40-100'!$B$28)))))))))))))))))))))))))))</f>
        <v/>
      </c>
      <c r="N697" s="12" t="str">
        <f>IF(ISBLANK(K697),"",IF(K697&gt;'admin BN40-100'!$D$6,"Trouble",IF(K697&gt;'admin BN40-100'!$E$6,"Safe",IF(K697&gt;'admin BN40-100'!$F$6,"Alert",IF(K697&gt;='admin BN40-100'!$G$6,"Danger","")))))</f>
        <v/>
      </c>
      <c r="O697" s="13" t="str">
        <f>IF(ISBLANK(L697),"",IF(L697&gt;'admin BN40-100'!$G$7,"Danger",IF(L697&gt;'admin BN40-100'!$F$7,"Alert",IF(L697&gt;='admin BN40-100'!$E$7,"Safe",""))))</f>
        <v/>
      </c>
      <c r="P697" s="14" t="str">
        <f>(IF(G697&gt;'admin BN40-100'!$C$23,'admin BN40-100'!$B$23,(IF(G697&gt;'admin BN40-100'!$C$22,'admin BN40-100'!$B$22,(IF(G697&gt;'admin BN40-100'!$C$21,'admin BN40-100'!$B$21,(IF(G697&gt;'admin BN40-100'!$C$20,'admin BN40-100'!$B$20,IF(G697&gt;'admin BN40-100'!$C$19,'admin BN40-100'!$B$19,"")))))))))</f>
        <v/>
      </c>
      <c r="Q697" s="14" t="str">
        <f t="shared" si="20"/>
        <v/>
      </c>
      <c r="R697" s="14">
        <f t="shared" si="21"/>
        <v>5</v>
      </c>
      <c r="S697" s="15" t="str">
        <f xml:space="preserve">
IF($R697&gt;0,"Fill in all required fields",
IF($I697&lt;40,"CLO not suitable for this sheet. Please check BN&lt;40 sheet",
IF($I697&gt;100,"CLO not suitable for this sheet. Please check BN &gt;100 sheet",
IF(ISERROR(VLOOKUP(Q697,'admin BN40-100'!J$6:M$89,4,FALSE)),"",VLOOKUP(Q697,'admin BN40-100'!J$6:M$89,4,FALSE)))))</f>
        <v>Fill in all required fields</v>
      </c>
    </row>
    <row r="698" spans="2:19" ht="15">
      <c r="B698" s="10">
        <v>693</v>
      </c>
      <c r="C698" s="41"/>
      <c r="D698" s="42"/>
      <c r="E698" s="42"/>
      <c r="F698" s="42"/>
      <c r="G698" s="42"/>
      <c r="H698" s="42"/>
      <c r="I698" s="42"/>
      <c r="J698" s="42"/>
      <c r="K698" s="42"/>
      <c r="L698" s="42"/>
      <c r="M698" s="11" t="str">
        <f>(IF(F698&gt;'admin BN40-100'!$C$41,'admin BN40-100'!$B$41,(IF(F698&gt;'admin BN40-100'!$C$40,'admin BN40-100'!$B$40,(IF(F698&gt;'admin BN40-100'!$C$39,'admin BN40-100'!$B$39,(IF(F698&gt;'admin BN40-100'!$C$38,'admin BN40-100'!$B$38,(IF(F698&gt;'admin BN40-100'!$C$37,'admin BN40-100'!$B$37,(IF(F698&gt;'admin BN40-100'!$C$36,'admin BN40-100'!$B$36,(IF(F698&gt;'admin BN40-100'!$C$35,'admin BN40-100'!$B$35,(IF(F698&gt;'admin BN40-100'!$C$34,'admin BN40-100'!$B$34,(IF(F698&gt;'admin BN40-100'!$C$33,'admin BN40-100'!$B$33,(IF(F698&gt;'admin BN40-100'!$C$32,'admin BN40-100'!$B$32,(IF(F698&gt;'admin BN40-100'!$C$31,'admin BN40-100'!$B$31,(IF(F698&gt;'admin BN40-100'!$C$30,'admin BN40-100'!$B$30,(IF(F698&gt;'admin BN40-100'!$C$29,'admin BN40-100'!$B$29,IF(F698="","",'admin BN40-100'!$B$28)))))))))))))))))))))))))))</f>
        <v/>
      </c>
      <c r="N698" s="12" t="str">
        <f>IF(ISBLANK(K698),"",IF(K698&gt;'admin BN40-100'!$D$6,"Trouble",IF(K698&gt;'admin BN40-100'!$E$6,"Safe",IF(K698&gt;'admin BN40-100'!$F$6,"Alert",IF(K698&gt;='admin BN40-100'!$G$6,"Danger","")))))</f>
        <v/>
      </c>
      <c r="O698" s="13" t="str">
        <f>IF(ISBLANK(L698),"",IF(L698&gt;'admin BN40-100'!$G$7,"Danger",IF(L698&gt;'admin BN40-100'!$F$7,"Alert",IF(L698&gt;='admin BN40-100'!$E$7,"Safe",""))))</f>
        <v/>
      </c>
      <c r="P698" s="14" t="str">
        <f>(IF(G698&gt;'admin BN40-100'!$C$23,'admin BN40-100'!$B$23,(IF(G698&gt;'admin BN40-100'!$C$22,'admin BN40-100'!$B$22,(IF(G698&gt;'admin BN40-100'!$C$21,'admin BN40-100'!$B$21,(IF(G698&gt;'admin BN40-100'!$C$20,'admin BN40-100'!$B$20,IF(G698&gt;'admin BN40-100'!$C$19,'admin BN40-100'!$B$19,"")))))))))</f>
        <v/>
      </c>
      <c r="Q698" s="14" t="str">
        <f t="shared" si="20"/>
        <v/>
      </c>
      <c r="R698" s="14">
        <f t="shared" si="21"/>
        <v>5</v>
      </c>
      <c r="S698" s="15" t="str">
        <f xml:space="preserve">
IF($R698&gt;0,"Fill in all required fields",
IF($I698&lt;40,"CLO not suitable for this sheet. Please check BN&lt;40 sheet",
IF($I698&gt;100,"CLO not suitable for this sheet. Please check BN &gt;100 sheet",
IF(ISERROR(VLOOKUP(Q698,'admin BN40-100'!J$6:M$89,4,FALSE)),"",VLOOKUP(Q698,'admin BN40-100'!J$6:M$89,4,FALSE)))))</f>
        <v>Fill in all required fields</v>
      </c>
    </row>
    <row r="699" spans="2:19" ht="15">
      <c r="B699" s="10">
        <v>694</v>
      </c>
      <c r="C699" s="41"/>
      <c r="D699" s="42"/>
      <c r="E699" s="42"/>
      <c r="F699" s="42"/>
      <c r="G699" s="42"/>
      <c r="H699" s="42"/>
      <c r="I699" s="42"/>
      <c r="J699" s="42"/>
      <c r="K699" s="42"/>
      <c r="L699" s="42"/>
      <c r="M699" s="11" t="str">
        <f>(IF(F699&gt;'admin BN40-100'!$C$41,'admin BN40-100'!$B$41,(IF(F699&gt;'admin BN40-100'!$C$40,'admin BN40-100'!$B$40,(IF(F699&gt;'admin BN40-100'!$C$39,'admin BN40-100'!$B$39,(IF(F699&gt;'admin BN40-100'!$C$38,'admin BN40-100'!$B$38,(IF(F699&gt;'admin BN40-100'!$C$37,'admin BN40-100'!$B$37,(IF(F699&gt;'admin BN40-100'!$C$36,'admin BN40-100'!$B$36,(IF(F699&gt;'admin BN40-100'!$C$35,'admin BN40-100'!$B$35,(IF(F699&gt;'admin BN40-100'!$C$34,'admin BN40-100'!$B$34,(IF(F699&gt;'admin BN40-100'!$C$33,'admin BN40-100'!$B$33,(IF(F699&gt;'admin BN40-100'!$C$32,'admin BN40-100'!$B$32,(IF(F699&gt;'admin BN40-100'!$C$31,'admin BN40-100'!$B$31,(IF(F699&gt;'admin BN40-100'!$C$30,'admin BN40-100'!$B$30,(IF(F699&gt;'admin BN40-100'!$C$29,'admin BN40-100'!$B$29,IF(F699="","",'admin BN40-100'!$B$28)))))))))))))))))))))))))))</f>
        <v/>
      </c>
      <c r="N699" s="12" t="str">
        <f>IF(ISBLANK(K699),"",IF(K699&gt;'admin BN40-100'!$D$6,"Trouble",IF(K699&gt;'admin BN40-100'!$E$6,"Safe",IF(K699&gt;'admin BN40-100'!$F$6,"Alert",IF(K699&gt;='admin BN40-100'!$G$6,"Danger","")))))</f>
        <v/>
      </c>
      <c r="O699" s="13" t="str">
        <f>IF(ISBLANK(L699),"",IF(L699&gt;'admin BN40-100'!$G$7,"Danger",IF(L699&gt;'admin BN40-100'!$F$7,"Alert",IF(L699&gt;='admin BN40-100'!$E$7,"Safe",""))))</f>
        <v/>
      </c>
      <c r="P699" s="14" t="str">
        <f>(IF(G699&gt;'admin BN40-100'!$C$23,'admin BN40-100'!$B$23,(IF(G699&gt;'admin BN40-100'!$C$22,'admin BN40-100'!$B$22,(IF(G699&gt;'admin BN40-100'!$C$21,'admin BN40-100'!$B$21,(IF(G699&gt;'admin BN40-100'!$C$20,'admin BN40-100'!$B$20,IF(G699&gt;'admin BN40-100'!$C$19,'admin BN40-100'!$B$19,"")))))))))</f>
        <v/>
      </c>
      <c r="Q699" s="14" t="str">
        <f t="shared" si="20"/>
        <v/>
      </c>
      <c r="R699" s="14">
        <f t="shared" si="21"/>
        <v>5</v>
      </c>
      <c r="S699" s="15" t="str">
        <f xml:space="preserve">
IF($R699&gt;0,"Fill in all required fields",
IF($I699&lt;40,"CLO not suitable for this sheet. Please check BN&lt;40 sheet",
IF($I699&gt;100,"CLO not suitable for this sheet. Please check BN &gt;100 sheet",
IF(ISERROR(VLOOKUP(Q699,'admin BN40-100'!J$6:M$89,4,FALSE)),"",VLOOKUP(Q699,'admin BN40-100'!J$6:M$89,4,FALSE)))))</f>
        <v>Fill in all required fields</v>
      </c>
    </row>
    <row r="700" spans="2:19" ht="15">
      <c r="B700" s="10">
        <v>695</v>
      </c>
      <c r="C700" s="41"/>
      <c r="D700" s="42"/>
      <c r="E700" s="42"/>
      <c r="F700" s="42"/>
      <c r="G700" s="42"/>
      <c r="H700" s="42"/>
      <c r="I700" s="42"/>
      <c r="J700" s="42"/>
      <c r="K700" s="42"/>
      <c r="L700" s="42"/>
      <c r="M700" s="11" t="str">
        <f>(IF(F700&gt;'admin BN40-100'!$C$41,'admin BN40-100'!$B$41,(IF(F700&gt;'admin BN40-100'!$C$40,'admin BN40-100'!$B$40,(IF(F700&gt;'admin BN40-100'!$C$39,'admin BN40-100'!$B$39,(IF(F700&gt;'admin BN40-100'!$C$38,'admin BN40-100'!$B$38,(IF(F700&gt;'admin BN40-100'!$C$37,'admin BN40-100'!$B$37,(IF(F700&gt;'admin BN40-100'!$C$36,'admin BN40-100'!$B$36,(IF(F700&gt;'admin BN40-100'!$C$35,'admin BN40-100'!$B$35,(IF(F700&gt;'admin BN40-100'!$C$34,'admin BN40-100'!$B$34,(IF(F700&gt;'admin BN40-100'!$C$33,'admin BN40-100'!$B$33,(IF(F700&gt;'admin BN40-100'!$C$32,'admin BN40-100'!$B$32,(IF(F700&gt;'admin BN40-100'!$C$31,'admin BN40-100'!$B$31,(IF(F700&gt;'admin BN40-100'!$C$30,'admin BN40-100'!$B$30,(IF(F700&gt;'admin BN40-100'!$C$29,'admin BN40-100'!$B$29,IF(F700="","",'admin BN40-100'!$B$28)))))))))))))))))))))))))))</f>
        <v/>
      </c>
      <c r="N700" s="12" t="str">
        <f>IF(ISBLANK(K700),"",IF(K700&gt;'admin BN40-100'!$D$6,"Trouble",IF(K700&gt;'admin BN40-100'!$E$6,"Safe",IF(K700&gt;'admin BN40-100'!$F$6,"Alert",IF(K700&gt;='admin BN40-100'!$G$6,"Danger","")))))</f>
        <v/>
      </c>
      <c r="O700" s="13" t="str">
        <f>IF(ISBLANK(L700),"",IF(L700&gt;'admin BN40-100'!$G$7,"Danger",IF(L700&gt;'admin BN40-100'!$F$7,"Alert",IF(L700&gt;='admin BN40-100'!$E$7,"Safe",""))))</f>
        <v/>
      </c>
      <c r="P700" s="14" t="str">
        <f>(IF(G700&gt;'admin BN40-100'!$C$23,'admin BN40-100'!$B$23,(IF(G700&gt;'admin BN40-100'!$C$22,'admin BN40-100'!$B$22,(IF(G700&gt;'admin BN40-100'!$C$21,'admin BN40-100'!$B$21,(IF(G700&gt;'admin BN40-100'!$C$20,'admin BN40-100'!$B$20,IF(G700&gt;'admin BN40-100'!$C$19,'admin BN40-100'!$B$19,"")))))))))</f>
        <v/>
      </c>
      <c r="Q700" s="14" t="str">
        <f t="shared" si="20"/>
        <v/>
      </c>
      <c r="R700" s="14">
        <f t="shared" si="21"/>
        <v>5</v>
      </c>
      <c r="S700" s="15" t="str">
        <f xml:space="preserve">
IF($R700&gt;0,"Fill in all required fields",
IF($I700&lt;40,"CLO not suitable for this sheet. Please check BN&lt;40 sheet",
IF($I700&gt;100,"CLO not suitable for this sheet. Please check BN &gt;100 sheet",
IF(ISERROR(VLOOKUP(Q700,'admin BN40-100'!J$6:M$89,4,FALSE)),"",VLOOKUP(Q700,'admin BN40-100'!J$6:M$89,4,FALSE)))))</f>
        <v>Fill in all required fields</v>
      </c>
    </row>
    <row r="701" spans="2:19" ht="15">
      <c r="B701" s="10">
        <v>696</v>
      </c>
      <c r="C701" s="41"/>
      <c r="D701" s="42"/>
      <c r="E701" s="42"/>
      <c r="F701" s="42"/>
      <c r="G701" s="42"/>
      <c r="H701" s="42"/>
      <c r="I701" s="42"/>
      <c r="J701" s="42"/>
      <c r="K701" s="42"/>
      <c r="L701" s="42"/>
      <c r="M701" s="11" t="str">
        <f>(IF(F701&gt;'admin BN40-100'!$C$41,'admin BN40-100'!$B$41,(IF(F701&gt;'admin BN40-100'!$C$40,'admin BN40-100'!$B$40,(IF(F701&gt;'admin BN40-100'!$C$39,'admin BN40-100'!$B$39,(IF(F701&gt;'admin BN40-100'!$C$38,'admin BN40-100'!$B$38,(IF(F701&gt;'admin BN40-100'!$C$37,'admin BN40-100'!$B$37,(IF(F701&gt;'admin BN40-100'!$C$36,'admin BN40-100'!$B$36,(IF(F701&gt;'admin BN40-100'!$C$35,'admin BN40-100'!$B$35,(IF(F701&gt;'admin BN40-100'!$C$34,'admin BN40-100'!$B$34,(IF(F701&gt;'admin BN40-100'!$C$33,'admin BN40-100'!$B$33,(IF(F701&gt;'admin BN40-100'!$C$32,'admin BN40-100'!$B$32,(IF(F701&gt;'admin BN40-100'!$C$31,'admin BN40-100'!$B$31,(IF(F701&gt;'admin BN40-100'!$C$30,'admin BN40-100'!$B$30,(IF(F701&gt;'admin BN40-100'!$C$29,'admin BN40-100'!$B$29,IF(F701="","",'admin BN40-100'!$B$28)))))))))))))))))))))))))))</f>
        <v/>
      </c>
      <c r="N701" s="12" t="str">
        <f>IF(ISBLANK(K701),"",IF(K701&gt;'admin BN40-100'!$D$6,"Trouble",IF(K701&gt;'admin BN40-100'!$E$6,"Safe",IF(K701&gt;'admin BN40-100'!$F$6,"Alert",IF(K701&gt;='admin BN40-100'!$G$6,"Danger","")))))</f>
        <v/>
      </c>
      <c r="O701" s="13" t="str">
        <f>IF(ISBLANK(L701),"",IF(L701&gt;'admin BN40-100'!$G$7,"Danger",IF(L701&gt;'admin BN40-100'!$F$7,"Alert",IF(L701&gt;='admin BN40-100'!$E$7,"Safe",""))))</f>
        <v/>
      </c>
      <c r="P701" s="14" t="str">
        <f>(IF(G701&gt;'admin BN40-100'!$C$23,'admin BN40-100'!$B$23,(IF(G701&gt;'admin BN40-100'!$C$22,'admin BN40-100'!$B$22,(IF(G701&gt;'admin BN40-100'!$C$21,'admin BN40-100'!$B$21,(IF(G701&gt;'admin BN40-100'!$C$20,'admin BN40-100'!$B$20,IF(G701&gt;'admin BN40-100'!$C$19,'admin BN40-100'!$B$19,"")))))))))</f>
        <v/>
      </c>
      <c r="Q701" s="14" t="str">
        <f t="shared" si="20"/>
        <v/>
      </c>
      <c r="R701" s="14">
        <f t="shared" si="21"/>
        <v>5</v>
      </c>
      <c r="S701" s="15" t="str">
        <f xml:space="preserve">
IF($R701&gt;0,"Fill in all required fields",
IF($I701&lt;40,"CLO not suitable for this sheet. Please check BN&lt;40 sheet",
IF($I701&gt;100,"CLO not suitable for this sheet. Please check BN &gt;100 sheet",
IF(ISERROR(VLOOKUP(Q701,'admin BN40-100'!J$6:M$89,4,FALSE)),"",VLOOKUP(Q701,'admin BN40-100'!J$6:M$89,4,FALSE)))))</f>
        <v>Fill in all required fields</v>
      </c>
    </row>
    <row r="702" spans="2:19" ht="15">
      <c r="B702" s="10">
        <v>697</v>
      </c>
      <c r="C702" s="41"/>
      <c r="D702" s="42"/>
      <c r="E702" s="42"/>
      <c r="F702" s="42"/>
      <c r="G702" s="42"/>
      <c r="H702" s="42"/>
      <c r="I702" s="42"/>
      <c r="J702" s="42"/>
      <c r="K702" s="42"/>
      <c r="L702" s="42"/>
      <c r="M702" s="11" t="str">
        <f>(IF(F702&gt;'admin BN40-100'!$C$41,'admin BN40-100'!$B$41,(IF(F702&gt;'admin BN40-100'!$C$40,'admin BN40-100'!$B$40,(IF(F702&gt;'admin BN40-100'!$C$39,'admin BN40-100'!$B$39,(IF(F702&gt;'admin BN40-100'!$C$38,'admin BN40-100'!$B$38,(IF(F702&gt;'admin BN40-100'!$C$37,'admin BN40-100'!$B$37,(IF(F702&gt;'admin BN40-100'!$C$36,'admin BN40-100'!$B$36,(IF(F702&gt;'admin BN40-100'!$C$35,'admin BN40-100'!$B$35,(IF(F702&gt;'admin BN40-100'!$C$34,'admin BN40-100'!$B$34,(IF(F702&gt;'admin BN40-100'!$C$33,'admin BN40-100'!$B$33,(IF(F702&gt;'admin BN40-100'!$C$32,'admin BN40-100'!$B$32,(IF(F702&gt;'admin BN40-100'!$C$31,'admin BN40-100'!$B$31,(IF(F702&gt;'admin BN40-100'!$C$30,'admin BN40-100'!$B$30,(IF(F702&gt;'admin BN40-100'!$C$29,'admin BN40-100'!$B$29,IF(F702="","",'admin BN40-100'!$B$28)))))))))))))))))))))))))))</f>
        <v/>
      </c>
      <c r="N702" s="12" t="str">
        <f>IF(ISBLANK(K702),"",IF(K702&gt;'admin BN40-100'!$D$6,"Trouble",IF(K702&gt;'admin BN40-100'!$E$6,"Safe",IF(K702&gt;'admin BN40-100'!$F$6,"Alert",IF(K702&gt;='admin BN40-100'!$G$6,"Danger","")))))</f>
        <v/>
      </c>
      <c r="O702" s="13" t="str">
        <f>IF(ISBLANK(L702),"",IF(L702&gt;'admin BN40-100'!$G$7,"Danger",IF(L702&gt;'admin BN40-100'!$F$7,"Alert",IF(L702&gt;='admin BN40-100'!$E$7,"Safe",""))))</f>
        <v/>
      </c>
      <c r="P702" s="14" t="str">
        <f>(IF(G702&gt;'admin BN40-100'!$C$23,'admin BN40-100'!$B$23,(IF(G702&gt;'admin BN40-100'!$C$22,'admin BN40-100'!$B$22,(IF(G702&gt;'admin BN40-100'!$C$21,'admin BN40-100'!$B$21,(IF(G702&gt;'admin BN40-100'!$C$20,'admin BN40-100'!$B$20,IF(G702&gt;'admin BN40-100'!$C$19,'admin BN40-100'!$B$19,"")))))))))</f>
        <v/>
      </c>
      <c r="Q702" s="14" t="str">
        <f t="shared" si="20"/>
        <v/>
      </c>
      <c r="R702" s="14">
        <f t="shared" si="21"/>
        <v>5</v>
      </c>
      <c r="S702" s="15" t="str">
        <f xml:space="preserve">
IF($R702&gt;0,"Fill in all required fields",
IF($I702&lt;40,"CLO not suitable for this sheet. Please check BN&lt;40 sheet",
IF($I702&gt;100,"CLO not suitable for this sheet. Please check BN &gt;100 sheet",
IF(ISERROR(VLOOKUP(Q702,'admin BN40-100'!J$6:M$89,4,FALSE)),"",VLOOKUP(Q702,'admin BN40-100'!J$6:M$89,4,FALSE)))))</f>
        <v>Fill in all required fields</v>
      </c>
    </row>
    <row r="703" spans="2:19" ht="15">
      <c r="B703" s="10">
        <v>698</v>
      </c>
      <c r="C703" s="41"/>
      <c r="D703" s="42"/>
      <c r="E703" s="42"/>
      <c r="F703" s="42"/>
      <c r="G703" s="42"/>
      <c r="H703" s="42"/>
      <c r="I703" s="42"/>
      <c r="J703" s="42"/>
      <c r="K703" s="42"/>
      <c r="L703" s="42"/>
      <c r="M703" s="11" t="str">
        <f>(IF(F703&gt;'admin BN40-100'!$C$41,'admin BN40-100'!$B$41,(IF(F703&gt;'admin BN40-100'!$C$40,'admin BN40-100'!$B$40,(IF(F703&gt;'admin BN40-100'!$C$39,'admin BN40-100'!$B$39,(IF(F703&gt;'admin BN40-100'!$C$38,'admin BN40-100'!$B$38,(IF(F703&gt;'admin BN40-100'!$C$37,'admin BN40-100'!$B$37,(IF(F703&gt;'admin BN40-100'!$C$36,'admin BN40-100'!$B$36,(IF(F703&gt;'admin BN40-100'!$C$35,'admin BN40-100'!$B$35,(IF(F703&gt;'admin BN40-100'!$C$34,'admin BN40-100'!$B$34,(IF(F703&gt;'admin BN40-100'!$C$33,'admin BN40-100'!$B$33,(IF(F703&gt;'admin BN40-100'!$C$32,'admin BN40-100'!$B$32,(IF(F703&gt;'admin BN40-100'!$C$31,'admin BN40-100'!$B$31,(IF(F703&gt;'admin BN40-100'!$C$30,'admin BN40-100'!$B$30,(IF(F703&gt;'admin BN40-100'!$C$29,'admin BN40-100'!$B$29,IF(F703="","",'admin BN40-100'!$B$28)))))))))))))))))))))))))))</f>
        <v/>
      </c>
      <c r="N703" s="12" t="str">
        <f>IF(ISBLANK(K703),"",IF(K703&gt;'admin BN40-100'!$D$6,"Trouble",IF(K703&gt;'admin BN40-100'!$E$6,"Safe",IF(K703&gt;'admin BN40-100'!$F$6,"Alert",IF(K703&gt;='admin BN40-100'!$G$6,"Danger","")))))</f>
        <v/>
      </c>
      <c r="O703" s="13" t="str">
        <f>IF(ISBLANK(L703),"",IF(L703&gt;'admin BN40-100'!$G$7,"Danger",IF(L703&gt;'admin BN40-100'!$F$7,"Alert",IF(L703&gt;='admin BN40-100'!$E$7,"Safe",""))))</f>
        <v/>
      </c>
      <c r="P703" s="14" t="str">
        <f>(IF(G703&gt;'admin BN40-100'!$C$23,'admin BN40-100'!$B$23,(IF(G703&gt;'admin BN40-100'!$C$22,'admin BN40-100'!$B$22,(IF(G703&gt;'admin BN40-100'!$C$21,'admin BN40-100'!$B$21,(IF(G703&gt;'admin BN40-100'!$C$20,'admin BN40-100'!$B$20,IF(G703&gt;'admin BN40-100'!$C$19,'admin BN40-100'!$B$19,"")))))))))</f>
        <v/>
      </c>
      <c r="Q703" s="14" t="str">
        <f t="shared" si="20"/>
        <v/>
      </c>
      <c r="R703" s="14">
        <f t="shared" si="21"/>
        <v>5</v>
      </c>
      <c r="S703" s="15" t="str">
        <f xml:space="preserve">
IF($R703&gt;0,"Fill in all required fields",
IF($I703&lt;40,"CLO not suitable for this sheet. Please check BN&lt;40 sheet",
IF($I703&gt;100,"CLO not suitable for this sheet. Please check BN &gt;100 sheet",
IF(ISERROR(VLOOKUP(Q703,'admin BN40-100'!J$6:M$89,4,FALSE)),"",VLOOKUP(Q703,'admin BN40-100'!J$6:M$89,4,FALSE)))))</f>
        <v>Fill in all required fields</v>
      </c>
    </row>
    <row r="704" spans="2:19" ht="15">
      <c r="B704" s="10">
        <v>699</v>
      </c>
      <c r="C704" s="41"/>
      <c r="D704" s="42"/>
      <c r="E704" s="42"/>
      <c r="F704" s="42"/>
      <c r="G704" s="42"/>
      <c r="H704" s="42"/>
      <c r="I704" s="42"/>
      <c r="J704" s="42"/>
      <c r="K704" s="42"/>
      <c r="L704" s="42"/>
      <c r="M704" s="11" t="str">
        <f>(IF(F704&gt;'admin BN40-100'!$C$41,'admin BN40-100'!$B$41,(IF(F704&gt;'admin BN40-100'!$C$40,'admin BN40-100'!$B$40,(IF(F704&gt;'admin BN40-100'!$C$39,'admin BN40-100'!$B$39,(IF(F704&gt;'admin BN40-100'!$C$38,'admin BN40-100'!$B$38,(IF(F704&gt;'admin BN40-100'!$C$37,'admin BN40-100'!$B$37,(IF(F704&gt;'admin BN40-100'!$C$36,'admin BN40-100'!$B$36,(IF(F704&gt;'admin BN40-100'!$C$35,'admin BN40-100'!$B$35,(IF(F704&gt;'admin BN40-100'!$C$34,'admin BN40-100'!$B$34,(IF(F704&gt;'admin BN40-100'!$C$33,'admin BN40-100'!$B$33,(IF(F704&gt;'admin BN40-100'!$C$32,'admin BN40-100'!$B$32,(IF(F704&gt;'admin BN40-100'!$C$31,'admin BN40-100'!$B$31,(IF(F704&gt;'admin BN40-100'!$C$30,'admin BN40-100'!$B$30,(IF(F704&gt;'admin BN40-100'!$C$29,'admin BN40-100'!$B$29,IF(F704="","",'admin BN40-100'!$B$28)))))))))))))))))))))))))))</f>
        <v/>
      </c>
      <c r="N704" s="12" t="str">
        <f>IF(ISBLANK(K704),"",IF(K704&gt;'admin BN40-100'!$D$6,"Trouble",IF(K704&gt;'admin BN40-100'!$E$6,"Safe",IF(K704&gt;'admin BN40-100'!$F$6,"Alert",IF(K704&gt;='admin BN40-100'!$G$6,"Danger","")))))</f>
        <v/>
      </c>
      <c r="O704" s="13" t="str">
        <f>IF(ISBLANK(L704),"",IF(L704&gt;'admin BN40-100'!$G$7,"Danger",IF(L704&gt;'admin BN40-100'!$F$7,"Alert",IF(L704&gt;='admin BN40-100'!$E$7,"Safe",""))))</f>
        <v/>
      </c>
      <c r="P704" s="14" t="str">
        <f>(IF(G704&gt;'admin BN40-100'!$C$23,'admin BN40-100'!$B$23,(IF(G704&gt;'admin BN40-100'!$C$22,'admin BN40-100'!$B$22,(IF(G704&gt;'admin BN40-100'!$C$21,'admin BN40-100'!$B$21,(IF(G704&gt;'admin BN40-100'!$C$20,'admin BN40-100'!$B$20,IF(G704&gt;'admin BN40-100'!$C$19,'admin BN40-100'!$B$19,"")))))))))</f>
        <v/>
      </c>
      <c r="Q704" s="14" t="str">
        <f t="shared" si="20"/>
        <v/>
      </c>
      <c r="R704" s="14">
        <f t="shared" si="21"/>
        <v>5</v>
      </c>
      <c r="S704" s="15" t="str">
        <f xml:space="preserve">
IF($R704&gt;0,"Fill in all required fields",
IF($I704&lt;40,"CLO not suitable for this sheet. Please check BN&lt;40 sheet",
IF($I704&gt;100,"CLO not suitable for this sheet. Please check BN &gt;100 sheet",
IF(ISERROR(VLOOKUP(Q704,'admin BN40-100'!J$6:M$89,4,FALSE)),"",VLOOKUP(Q704,'admin BN40-100'!J$6:M$89,4,FALSE)))))</f>
        <v>Fill in all required fields</v>
      </c>
    </row>
    <row r="705" spans="2:19" ht="15">
      <c r="B705" s="10">
        <v>700</v>
      </c>
      <c r="C705" s="41"/>
      <c r="D705" s="42"/>
      <c r="E705" s="42"/>
      <c r="F705" s="42"/>
      <c r="G705" s="42"/>
      <c r="H705" s="42"/>
      <c r="I705" s="42"/>
      <c r="J705" s="42"/>
      <c r="K705" s="42"/>
      <c r="L705" s="42"/>
      <c r="M705" s="11" t="str">
        <f>(IF(F705&gt;'admin BN40-100'!$C$41,'admin BN40-100'!$B$41,(IF(F705&gt;'admin BN40-100'!$C$40,'admin BN40-100'!$B$40,(IF(F705&gt;'admin BN40-100'!$C$39,'admin BN40-100'!$B$39,(IF(F705&gt;'admin BN40-100'!$C$38,'admin BN40-100'!$B$38,(IF(F705&gt;'admin BN40-100'!$C$37,'admin BN40-100'!$B$37,(IF(F705&gt;'admin BN40-100'!$C$36,'admin BN40-100'!$B$36,(IF(F705&gt;'admin BN40-100'!$C$35,'admin BN40-100'!$B$35,(IF(F705&gt;'admin BN40-100'!$C$34,'admin BN40-100'!$B$34,(IF(F705&gt;'admin BN40-100'!$C$33,'admin BN40-100'!$B$33,(IF(F705&gt;'admin BN40-100'!$C$32,'admin BN40-100'!$B$32,(IF(F705&gt;'admin BN40-100'!$C$31,'admin BN40-100'!$B$31,(IF(F705&gt;'admin BN40-100'!$C$30,'admin BN40-100'!$B$30,(IF(F705&gt;'admin BN40-100'!$C$29,'admin BN40-100'!$B$29,IF(F705="","",'admin BN40-100'!$B$28)))))))))))))))))))))))))))</f>
        <v/>
      </c>
      <c r="N705" s="12" t="str">
        <f>IF(ISBLANK(K705),"",IF(K705&gt;'admin BN40-100'!$D$6,"Trouble",IF(K705&gt;'admin BN40-100'!$E$6,"Safe",IF(K705&gt;'admin BN40-100'!$F$6,"Alert",IF(K705&gt;='admin BN40-100'!$G$6,"Danger","")))))</f>
        <v/>
      </c>
      <c r="O705" s="13" t="str">
        <f>IF(ISBLANK(L705),"",IF(L705&gt;'admin BN40-100'!$G$7,"Danger",IF(L705&gt;'admin BN40-100'!$F$7,"Alert",IF(L705&gt;='admin BN40-100'!$E$7,"Safe",""))))</f>
        <v/>
      </c>
      <c r="P705" s="14" t="str">
        <f>(IF(G705&gt;'admin BN40-100'!$C$23,'admin BN40-100'!$B$23,(IF(G705&gt;'admin BN40-100'!$C$22,'admin BN40-100'!$B$22,(IF(G705&gt;'admin BN40-100'!$C$21,'admin BN40-100'!$B$21,(IF(G705&gt;'admin BN40-100'!$C$20,'admin BN40-100'!$B$20,IF(G705&gt;'admin BN40-100'!$C$19,'admin BN40-100'!$B$19,"")))))))))</f>
        <v/>
      </c>
      <c r="Q705" s="14" t="str">
        <f t="shared" si="20"/>
        <v/>
      </c>
      <c r="R705" s="14">
        <f t="shared" si="21"/>
        <v>5</v>
      </c>
      <c r="S705" s="15" t="str">
        <f xml:space="preserve">
IF($R705&gt;0,"Fill in all required fields",
IF($I705&lt;40,"CLO not suitable for this sheet. Please check BN&lt;40 sheet",
IF($I705&gt;100,"CLO not suitable for this sheet. Please check BN &gt;100 sheet",
IF(ISERROR(VLOOKUP(Q705,'admin BN40-100'!J$6:M$89,4,FALSE)),"",VLOOKUP(Q705,'admin BN40-100'!J$6:M$89,4,FALSE)))))</f>
        <v>Fill in all required fields</v>
      </c>
    </row>
    <row r="706" spans="2:19" ht="15">
      <c r="B706" s="10">
        <v>701</v>
      </c>
      <c r="C706" s="41"/>
      <c r="D706" s="42"/>
      <c r="E706" s="42"/>
      <c r="F706" s="42"/>
      <c r="G706" s="42"/>
      <c r="H706" s="42"/>
      <c r="I706" s="42"/>
      <c r="J706" s="42"/>
      <c r="K706" s="42"/>
      <c r="L706" s="42"/>
      <c r="M706" s="11" t="str">
        <f>(IF(F706&gt;'admin BN40-100'!$C$41,'admin BN40-100'!$B$41,(IF(F706&gt;'admin BN40-100'!$C$40,'admin BN40-100'!$B$40,(IF(F706&gt;'admin BN40-100'!$C$39,'admin BN40-100'!$B$39,(IF(F706&gt;'admin BN40-100'!$C$38,'admin BN40-100'!$B$38,(IF(F706&gt;'admin BN40-100'!$C$37,'admin BN40-100'!$B$37,(IF(F706&gt;'admin BN40-100'!$C$36,'admin BN40-100'!$B$36,(IF(F706&gt;'admin BN40-100'!$C$35,'admin BN40-100'!$B$35,(IF(F706&gt;'admin BN40-100'!$C$34,'admin BN40-100'!$B$34,(IF(F706&gt;'admin BN40-100'!$C$33,'admin BN40-100'!$B$33,(IF(F706&gt;'admin BN40-100'!$C$32,'admin BN40-100'!$B$32,(IF(F706&gt;'admin BN40-100'!$C$31,'admin BN40-100'!$B$31,(IF(F706&gt;'admin BN40-100'!$C$30,'admin BN40-100'!$B$30,(IF(F706&gt;'admin BN40-100'!$C$29,'admin BN40-100'!$B$29,IF(F706="","",'admin BN40-100'!$B$28)))))))))))))))))))))))))))</f>
        <v/>
      </c>
      <c r="N706" s="12" t="str">
        <f>IF(ISBLANK(K706),"",IF(K706&gt;'admin BN40-100'!$D$6,"Trouble",IF(K706&gt;'admin BN40-100'!$E$6,"Safe",IF(K706&gt;'admin BN40-100'!$F$6,"Alert",IF(K706&gt;='admin BN40-100'!$G$6,"Danger","")))))</f>
        <v/>
      </c>
      <c r="O706" s="13" t="str">
        <f>IF(ISBLANK(L706),"",IF(L706&gt;'admin BN40-100'!$G$7,"Danger",IF(L706&gt;'admin BN40-100'!$F$7,"Alert",IF(L706&gt;='admin BN40-100'!$E$7,"Safe",""))))</f>
        <v/>
      </c>
      <c r="P706" s="14" t="str">
        <f>(IF(G706&gt;'admin BN40-100'!$C$23,'admin BN40-100'!$B$23,(IF(G706&gt;'admin BN40-100'!$C$22,'admin BN40-100'!$B$22,(IF(G706&gt;'admin BN40-100'!$C$21,'admin BN40-100'!$B$21,(IF(G706&gt;'admin BN40-100'!$C$20,'admin BN40-100'!$B$20,IF(G706&gt;'admin BN40-100'!$C$19,'admin BN40-100'!$B$19,"")))))))))</f>
        <v/>
      </c>
      <c r="Q706" s="14" t="str">
        <f t="shared" si="20"/>
        <v/>
      </c>
      <c r="R706" s="14">
        <f t="shared" si="21"/>
        <v>5</v>
      </c>
      <c r="S706" s="15" t="str">
        <f xml:space="preserve">
IF($R706&gt;0,"Fill in all required fields",
IF($I706&lt;40,"CLO not suitable for this sheet. Please check BN&lt;40 sheet",
IF($I706&gt;100,"CLO not suitable for this sheet. Please check BN &gt;100 sheet",
IF(ISERROR(VLOOKUP(Q706,'admin BN40-100'!J$6:M$89,4,FALSE)),"",VLOOKUP(Q706,'admin BN40-100'!J$6:M$89,4,FALSE)))))</f>
        <v>Fill in all required fields</v>
      </c>
    </row>
    <row r="707" spans="2:19" ht="15">
      <c r="B707" s="10">
        <v>702</v>
      </c>
      <c r="C707" s="41"/>
      <c r="D707" s="42"/>
      <c r="E707" s="42"/>
      <c r="F707" s="42"/>
      <c r="G707" s="42"/>
      <c r="H707" s="42"/>
      <c r="I707" s="42"/>
      <c r="J707" s="42"/>
      <c r="K707" s="42"/>
      <c r="L707" s="42"/>
      <c r="M707" s="11" t="str">
        <f>(IF(F707&gt;'admin BN40-100'!$C$41,'admin BN40-100'!$B$41,(IF(F707&gt;'admin BN40-100'!$C$40,'admin BN40-100'!$B$40,(IF(F707&gt;'admin BN40-100'!$C$39,'admin BN40-100'!$B$39,(IF(F707&gt;'admin BN40-100'!$C$38,'admin BN40-100'!$B$38,(IF(F707&gt;'admin BN40-100'!$C$37,'admin BN40-100'!$B$37,(IF(F707&gt;'admin BN40-100'!$C$36,'admin BN40-100'!$B$36,(IF(F707&gt;'admin BN40-100'!$C$35,'admin BN40-100'!$B$35,(IF(F707&gt;'admin BN40-100'!$C$34,'admin BN40-100'!$B$34,(IF(F707&gt;'admin BN40-100'!$C$33,'admin BN40-100'!$B$33,(IF(F707&gt;'admin BN40-100'!$C$32,'admin BN40-100'!$B$32,(IF(F707&gt;'admin BN40-100'!$C$31,'admin BN40-100'!$B$31,(IF(F707&gt;'admin BN40-100'!$C$30,'admin BN40-100'!$B$30,(IF(F707&gt;'admin BN40-100'!$C$29,'admin BN40-100'!$B$29,IF(F707="","",'admin BN40-100'!$B$28)))))))))))))))))))))))))))</f>
        <v/>
      </c>
      <c r="N707" s="12" t="str">
        <f>IF(ISBLANK(K707),"",IF(K707&gt;'admin BN40-100'!$D$6,"Trouble",IF(K707&gt;'admin BN40-100'!$E$6,"Safe",IF(K707&gt;'admin BN40-100'!$F$6,"Alert",IF(K707&gt;='admin BN40-100'!$G$6,"Danger","")))))</f>
        <v/>
      </c>
      <c r="O707" s="13" t="str">
        <f>IF(ISBLANK(L707),"",IF(L707&gt;'admin BN40-100'!$G$7,"Danger",IF(L707&gt;'admin BN40-100'!$F$7,"Alert",IF(L707&gt;='admin BN40-100'!$E$7,"Safe",""))))</f>
        <v/>
      </c>
      <c r="P707" s="14" t="str">
        <f>(IF(G707&gt;'admin BN40-100'!$C$23,'admin BN40-100'!$B$23,(IF(G707&gt;'admin BN40-100'!$C$22,'admin BN40-100'!$B$22,(IF(G707&gt;'admin BN40-100'!$C$21,'admin BN40-100'!$B$21,(IF(G707&gt;'admin BN40-100'!$C$20,'admin BN40-100'!$B$20,IF(G707&gt;'admin BN40-100'!$C$19,'admin BN40-100'!$B$19,"")))))))))</f>
        <v/>
      </c>
      <c r="Q707" s="14" t="str">
        <f t="shared" si="20"/>
        <v/>
      </c>
      <c r="R707" s="14">
        <f t="shared" si="21"/>
        <v>5</v>
      </c>
      <c r="S707" s="15" t="str">
        <f xml:space="preserve">
IF($R707&gt;0,"Fill in all required fields",
IF($I707&lt;40,"CLO not suitable for this sheet. Please check BN&lt;40 sheet",
IF($I707&gt;100,"CLO not suitable for this sheet. Please check BN &gt;100 sheet",
IF(ISERROR(VLOOKUP(Q707,'admin BN40-100'!J$6:M$89,4,FALSE)),"",VLOOKUP(Q707,'admin BN40-100'!J$6:M$89,4,FALSE)))))</f>
        <v>Fill in all required fields</v>
      </c>
    </row>
    <row r="708" spans="2:19" ht="15">
      <c r="B708" s="10">
        <v>703</v>
      </c>
      <c r="C708" s="41"/>
      <c r="D708" s="42"/>
      <c r="E708" s="42"/>
      <c r="F708" s="42"/>
      <c r="G708" s="42"/>
      <c r="H708" s="42"/>
      <c r="I708" s="42"/>
      <c r="J708" s="42"/>
      <c r="K708" s="42"/>
      <c r="L708" s="42"/>
      <c r="M708" s="11" t="str">
        <f>(IF(F708&gt;'admin BN40-100'!$C$41,'admin BN40-100'!$B$41,(IF(F708&gt;'admin BN40-100'!$C$40,'admin BN40-100'!$B$40,(IF(F708&gt;'admin BN40-100'!$C$39,'admin BN40-100'!$B$39,(IF(F708&gt;'admin BN40-100'!$C$38,'admin BN40-100'!$B$38,(IF(F708&gt;'admin BN40-100'!$C$37,'admin BN40-100'!$B$37,(IF(F708&gt;'admin BN40-100'!$C$36,'admin BN40-100'!$B$36,(IF(F708&gt;'admin BN40-100'!$C$35,'admin BN40-100'!$B$35,(IF(F708&gt;'admin BN40-100'!$C$34,'admin BN40-100'!$B$34,(IF(F708&gt;'admin BN40-100'!$C$33,'admin BN40-100'!$B$33,(IF(F708&gt;'admin BN40-100'!$C$32,'admin BN40-100'!$B$32,(IF(F708&gt;'admin BN40-100'!$C$31,'admin BN40-100'!$B$31,(IF(F708&gt;'admin BN40-100'!$C$30,'admin BN40-100'!$B$30,(IF(F708&gt;'admin BN40-100'!$C$29,'admin BN40-100'!$B$29,IF(F708="","",'admin BN40-100'!$B$28)))))))))))))))))))))))))))</f>
        <v/>
      </c>
      <c r="N708" s="12" t="str">
        <f>IF(ISBLANK(K708),"",IF(K708&gt;'admin BN40-100'!$D$6,"Trouble",IF(K708&gt;'admin BN40-100'!$E$6,"Safe",IF(K708&gt;'admin BN40-100'!$F$6,"Alert",IF(K708&gt;='admin BN40-100'!$G$6,"Danger","")))))</f>
        <v/>
      </c>
      <c r="O708" s="13" t="str">
        <f>IF(ISBLANK(L708),"",IF(L708&gt;'admin BN40-100'!$G$7,"Danger",IF(L708&gt;'admin BN40-100'!$F$7,"Alert",IF(L708&gt;='admin BN40-100'!$E$7,"Safe",""))))</f>
        <v/>
      </c>
      <c r="P708" s="14" t="str">
        <f>(IF(G708&gt;'admin BN40-100'!$C$23,'admin BN40-100'!$B$23,(IF(G708&gt;'admin BN40-100'!$C$22,'admin BN40-100'!$B$22,(IF(G708&gt;'admin BN40-100'!$C$21,'admin BN40-100'!$B$21,(IF(G708&gt;'admin BN40-100'!$C$20,'admin BN40-100'!$B$20,IF(G708&gt;'admin BN40-100'!$C$19,'admin BN40-100'!$B$19,"")))))))))</f>
        <v/>
      </c>
      <c r="Q708" s="14" t="str">
        <f t="shared" si="20"/>
        <v/>
      </c>
      <c r="R708" s="14">
        <f t="shared" si="21"/>
        <v>5</v>
      </c>
      <c r="S708" s="15" t="str">
        <f xml:space="preserve">
IF($R708&gt;0,"Fill in all required fields",
IF($I708&lt;40,"CLO not suitable for this sheet. Please check BN&lt;40 sheet",
IF($I708&gt;100,"CLO not suitable for this sheet. Please check BN &gt;100 sheet",
IF(ISERROR(VLOOKUP(Q708,'admin BN40-100'!J$6:M$89,4,FALSE)),"",VLOOKUP(Q708,'admin BN40-100'!J$6:M$89,4,FALSE)))))</f>
        <v>Fill in all required fields</v>
      </c>
    </row>
    <row r="709" spans="2:19" ht="15">
      <c r="B709" s="10">
        <v>704</v>
      </c>
      <c r="C709" s="41"/>
      <c r="D709" s="42"/>
      <c r="E709" s="42"/>
      <c r="F709" s="42"/>
      <c r="G709" s="42"/>
      <c r="H709" s="42"/>
      <c r="I709" s="42"/>
      <c r="J709" s="42"/>
      <c r="K709" s="42"/>
      <c r="L709" s="42"/>
      <c r="M709" s="11" t="str">
        <f>(IF(F709&gt;'admin BN40-100'!$C$41,'admin BN40-100'!$B$41,(IF(F709&gt;'admin BN40-100'!$C$40,'admin BN40-100'!$B$40,(IF(F709&gt;'admin BN40-100'!$C$39,'admin BN40-100'!$B$39,(IF(F709&gt;'admin BN40-100'!$C$38,'admin BN40-100'!$B$38,(IF(F709&gt;'admin BN40-100'!$C$37,'admin BN40-100'!$B$37,(IF(F709&gt;'admin BN40-100'!$C$36,'admin BN40-100'!$B$36,(IF(F709&gt;'admin BN40-100'!$C$35,'admin BN40-100'!$B$35,(IF(F709&gt;'admin BN40-100'!$C$34,'admin BN40-100'!$B$34,(IF(F709&gt;'admin BN40-100'!$C$33,'admin BN40-100'!$B$33,(IF(F709&gt;'admin BN40-100'!$C$32,'admin BN40-100'!$B$32,(IF(F709&gt;'admin BN40-100'!$C$31,'admin BN40-100'!$B$31,(IF(F709&gt;'admin BN40-100'!$C$30,'admin BN40-100'!$B$30,(IF(F709&gt;'admin BN40-100'!$C$29,'admin BN40-100'!$B$29,IF(F709="","",'admin BN40-100'!$B$28)))))))))))))))))))))))))))</f>
        <v/>
      </c>
      <c r="N709" s="12" t="str">
        <f>IF(ISBLANK(K709),"",IF(K709&gt;'admin BN40-100'!$D$6,"Trouble",IF(K709&gt;'admin BN40-100'!$E$6,"Safe",IF(K709&gt;'admin BN40-100'!$F$6,"Alert",IF(K709&gt;='admin BN40-100'!$G$6,"Danger","")))))</f>
        <v/>
      </c>
      <c r="O709" s="13" t="str">
        <f>IF(ISBLANK(L709),"",IF(L709&gt;'admin BN40-100'!$G$7,"Danger",IF(L709&gt;'admin BN40-100'!$F$7,"Alert",IF(L709&gt;='admin BN40-100'!$E$7,"Safe",""))))</f>
        <v/>
      </c>
      <c r="P709" s="14" t="str">
        <f>(IF(G709&gt;'admin BN40-100'!$C$23,'admin BN40-100'!$B$23,(IF(G709&gt;'admin BN40-100'!$C$22,'admin BN40-100'!$B$22,(IF(G709&gt;'admin BN40-100'!$C$21,'admin BN40-100'!$B$21,(IF(G709&gt;'admin BN40-100'!$C$20,'admin BN40-100'!$B$20,IF(G709&gt;'admin BN40-100'!$C$19,'admin BN40-100'!$B$19,"")))))))))</f>
        <v/>
      </c>
      <c r="Q709" s="14" t="str">
        <f t="shared" si="20"/>
        <v/>
      </c>
      <c r="R709" s="14">
        <f t="shared" si="21"/>
        <v>5</v>
      </c>
      <c r="S709" s="15" t="str">
        <f xml:space="preserve">
IF($R709&gt;0,"Fill in all required fields",
IF($I709&lt;40,"CLO not suitable for this sheet. Please check BN&lt;40 sheet",
IF($I709&gt;100,"CLO not suitable for this sheet. Please check BN &gt;100 sheet",
IF(ISERROR(VLOOKUP(Q709,'admin BN40-100'!J$6:M$89,4,FALSE)),"",VLOOKUP(Q709,'admin BN40-100'!J$6:M$89,4,FALSE)))))</f>
        <v>Fill in all required fields</v>
      </c>
    </row>
    <row r="710" spans="2:19" ht="15">
      <c r="B710" s="10">
        <v>705</v>
      </c>
      <c r="C710" s="41"/>
      <c r="D710" s="42"/>
      <c r="E710" s="42"/>
      <c r="F710" s="42"/>
      <c r="G710" s="42"/>
      <c r="H710" s="42"/>
      <c r="I710" s="42"/>
      <c r="J710" s="42"/>
      <c r="K710" s="42"/>
      <c r="L710" s="42"/>
      <c r="M710" s="11" t="str">
        <f>(IF(F710&gt;'admin BN40-100'!$C$41,'admin BN40-100'!$B$41,(IF(F710&gt;'admin BN40-100'!$C$40,'admin BN40-100'!$B$40,(IF(F710&gt;'admin BN40-100'!$C$39,'admin BN40-100'!$B$39,(IF(F710&gt;'admin BN40-100'!$C$38,'admin BN40-100'!$B$38,(IF(F710&gt;'admin BN40-100'!$C$37,'admin BN40-100'!$B$37,(IF(F710&gt;'admin BN40-100'!$C$36,'admin BN40-100'!$B$36,(IF(F710&gt;'admin BN40-100'!$C$35,'admin BN40-100'!$B$35,(IF(F710&gt;'admin BN40-100'!$C$34,'admin BN40-100'!$B$34,(IF(F710&gt;'admin BN40-100'!$C$33,'admin BN40-100'!$B$33,(IF(F710&gt;'admin BN40-100'!$C$32,'admin BN40-100'!$B$32,(IF(F710&gt;'admin BN40-100'!$C$31,'admin BN40-100'!$B$31,(IF(F710&gt;'admin BN40-100'!$C$30,'admin BN40-100'!$B$30,(IF(F710&gt;'admin BN40-100'!$C$29,'admin BN40-100'!$B$29,IF(F710="","",'admin BN40-100'!$B$28)))))))))))))))))))))))))))</f>
        <v/>
      </c>
      <c r="N710" s="12" t="str">
        <f>IF(ISBLANK(K710),"",IF(K710&gt;'admin BN40-100'!$D$6,"Trouble",IF(K710&gt;'admin BN40-100'!$E$6,"Safe",IF(K710&gt;'admin BN40-100'!$F$6,"Alert",IF(K710&gt;='admin BN40-100'!$G$6,"Danger","")))))</f>
        <v/>
      </c>
      <c r="O710" s="13" t="str">
        <f>IF(ISBLANK(L710),"",IF(L710&gt;'admin BN40-100'!$G$7,"Danger",IF(L710&gt;'admin BN40-100'!$F$7,"Alert",IF(L710&gt;='admin BN40-100'!$E$7,"Safe",""))))</f>
        <v/>
      </c>
      <c r="P710" s="14" t="str">
        <f>(IF(G710&gt;'admin BN40-100'!$C$23,'admin BN40-100'!$B$23,(IF(G710&gt;'admin BN40-100'!$C$22,'admin BN40-100'!$B$22,(IF(G710&gt;'admin BN40-100'!$C$21,'admin BN40-100'!$B$21,(IF(G710&gt;'admin BN40-100'!$C$20,'admin BN40-100'!$B$20,IF(G710&gt;'admin BN40-100'!$C$19,'admin BN40-100'!$B$19,"")))))))))</f>
        <v/>
      </c>
      <c r="Q710" s="14" t="str">
        <f t="shared" si="20"/>
        <v/>
      </c>
      <c r="R710" s="14">
        <f t="shared" si="21"/>
        <v>5</v>
      </c>
      <c r="S710" s="15" t="str">
        <f xml:space="preserve">
IF($R710&gt;0,"Fill in all required fields",
IF($I710&lt;40,"CLO not suitable for this sheet. Please check BN&lt;40 sheet",
IF($I710&gt;100,"CLO not suitable for this sheet. Please check BN &gt;100 sheet",
IF(ISERROR(VLOOKUP(Q710,'admin BN40-100'!J$6:M$89,4,FALSE)),"",VLOOKUP(Q710,'admin BN40-100'!J$6:M$89,4,FALSE)))))</f>
        <v>Fill in all required fields</v>
      </c>
    </row>
    <row r="711" spans="2:19" ht="15">
      <c r="B711" s="10">
        <v>706</v>
      </c>
      <c r="C711" s="41"/>
      <c r="D711" s="42"/>
      <c r="E711" s="42"/>
      <c r="F711" s="42"/>
      <c r="G711" s="42"/>
      <c r="H711" s="42"/>
      <c r="I711" s="42"/>
      <c r="J711" s="42"/>
      <c r="K711" s="42"/>
      <c r="L711" s="42"/>
      <c r="M711" s="11" t="str">
        <f>(IF(F711&gt;'admin BN40-100'!$C$41,'admin BN40-100'!$B$41,(IF(F711&gt;'admin BN40-100'!$C$40,'admin BN40-100'!$B$40,(IF(F711&gt;'admin BN40-100'!$C$39,'admin BN40-100'!$B$39,(IF(F711&gt;'admin BN40-100'!$C$38,'admin BN40-100'!$B$38,(IF(F711&gt;'admin BN40-100'!$C$37,'admin BN40-100'!$B$37,(IF(F711&gt;'admin BN40-100'!$C$36,'admin BN40-100'!$B$36,(IF(F711&gt;'admin BN40-100'!$C$35,'admin BN40-100'!$B$35,(IF(F711&gt;'admin BN40-100'!$C$34,'admin BN40-100'!$B$34,(IF(F711&gt;'admin BN40-100'!$C$33,'admin BN40-100'!$B$33,(IF(F711&gt;'admin BN40-100'!$C$32,'admin BN40-100'!$B$32,(IF(F711&gt;'admin BN40-100'!$C$31,'admin BN40-100'!$B$31,(IF(F711&gt;'admin BN40-100'!$C$30,'admin BN40-100'!$B$30,(IF(F711&gt;'admin BN40-100'!$C$29,'admin BN40-100'!$B$29,IF(F711="","",'admin BN40-100'!$B$28)))))))))))))))))))))))))))</f>
        <v/>
      </c>
      <c r="N711" s="12" t="str">
        <f>IF(ISBLANK(K711),"",IF(K711&gt;'admin BN40-100'!$D$6,"Trouble",IF(K711&gt;'admin BN40-100'!$E$6,"Safe",IF(K711&gt;'admin BN40-100'!$F$6,"Alert",IF(K711&gt;='admin BN40-100'!$G$6,"Danger","")))))</f>
        <v/>
      </c>
      <c r="O711" s="13" t="str">
        <f>IF(ISBLANK(L711),"",IF(L711&gt;'admin BN40-100'!$G$7,"Danger",IF(L711&gt;'admin BN40-100'!$F$7,"Alert",IF(L711&gt;='admin BN40-100'!$E$7,"Safe",""))))</f>
        <v/>
      </c>
      <c r="P711" s="14" t="str">
        <f>(IF(G711&gt;'admin BN40-100'!$C$23,'admin BN40-100'!$B$23,(IF(G711&gt;'admin BN40-100'!$C$22,'admin BN40-100'!$B$22,(IF(G711&gt;'admin BN40-100'!$C$21,'admin BN40-100'!$B$21,(IF(G711&gt;'admin BN40-100'!$C$20,'admin BN40-100'!$B$20,IF(G711&gt;'admin BN40-100'!$C$19,'admin BN40-100'!$B$19,"")))))))))</f>
        <v/>
      </c>
      <c r="Q711" s="14" t="str">
        <f t="shared" ref="Q711:Q774" si="22">N711&amp;O711&amp;P711</f>
        <v/>
      </c>
      <c r="R711" s="14">
        <f t="shared" ref="R711:R774" si="23">SUM(
COUNTIF($F711,""),
COUNTIF($G711,""),
COUNTIF($I711,""),
COUNTIF($K711,""),
COUNTIF($L711,""))</f>
        <v>5</v>
      </c>
      <c r="S711" s="15" t="str">
        <f xml:space="preserve">
IF($R711&gt;0,"Fill in all required fields",
IF($I711&lt;40,"CLO not suitable for this sheet. Please check BN&lt;40 sheet",
IF($I711&gt;100,"CLO not suitable for this sheet. Please check BN &gt;100 sheet",
IF(ISERROR(VLOOKUP(Q711,'admin BN40-100'!J$6:M$89,4,FALSE)),"",VLOOKUP(Q711,'admin BN40-100'!J$6:M$89,4,FALSE)))))</f>
        <v>Fill in all required fields</v>
      </c>
    </row>
    <row r="712" spans="2:19" ht="15">
      <c r="B712" s="10">
        <v>707</v>
      </c>
      <c r="C712" s="41"/>
      <c r="D712" s="42"/>
      <c r="E712" s="42"/>
      <c r="F712" s="42"/>
      <c r="G712" s="42"/>
      <c r="H712" s="42"/>
      <c r="I712" s="42"/>
      <c r="J712" s="42"/>
      <c r="K712" s="42"/>
      <c r="L712" s="42"/>
      <c r="M712" s="11" t="str">
        <f>(IF(F712&gt;'admin BN40-100'!$C$41,'admin BN40-100'!$B$41,(IF(F712&gt;'admin BN40-100'!$C$40,'admin BN40-100'!$B$40,(IF(F712&gt;'admin BN40-100'!$C$39,'admin BN40-100'!$B$39,(IF(F712&gt;'admin BN40-100'!$C$38,'admin BN40-100'!$B$38,(IF(F712&gt;'admin BN40-100'!$C$37,'admin BN40-100'!$B$37,(IF(F712&gt;'admin BN40-100'!$C$36,'admin BN40-100'!$B$36,(IF(F712&gt;'admin BN40-100'!$C$35,'admin BN40-100'!$B$35,(IF(F712&gt;'admin BN40-100'!$C$34,'admin BN40-100'!$B$34,(IF(F712&gt;'admin BN40-100'!$C$33,'admin BN40-100'!$B$33,(IF(F712&gt;'admin BN40-100'!$C$32,'admin BN40-100'!$B$32,(IF(F712&gt;'admin BN40-100'!$C$31,'admin BN40-100'!$B$31,(IF(F712&gt;'admin BN40-100'!$C$30,'admin BN40-100'!$B$30,(IF(F712&gt;'admin BN40-100'!$C$29,'admin BN40-100'!$B$29,IF(F712="","",'admin BN40-100'!$B$28)))))))))))))))))))))))))))</f>
        <v/>
      </c>
      <c r="N712" s="12" t="str">
        <f>IF(ISBLANK(K712),"",IF(K712&gt;'admin BN40-100'!$D$6,"Trouble",IF(K712&gt;'admin BN40-100'!$E$6,"Safe",IF(K712&gt;'admin BN40-100'!$F$6,"Alert",IF(K712&gt;='admin BN40-100'!$G$6,"Danger","")))))</f>
        <v/>
      </c>
      <c r="O712" s="13" t="str">
        <f>IF(ISBLANK(L712),"",IF(L712&gt;'admin BN40-100'!$G$7,"Danger",IF(L712&gt;'admin BN40-100'!$F$7,"Alert",IF(L712&gt;='admin BN40-100'!$E$7,"Safe",""))))</f>
        <v/>
      </c>
      <c r="P712" s="14" t="str">
        <f>(IF(G712&gt;'admin BN40-100'!$C$23,'admin BN40-100'!$B$23,(IF(G712&gt;'admin BN40-100'!$C$22,'admin BN40-100'!$B$22,(IF(G712&gt;'admin BN40-100'!$C$21,'admin BN40-100'!$B$21,(IF(G712&gt;'admin BN40-100'!$C$20,'admin BN40-100'!$B$20,IF(G712&gt;'admin BN40-100'!$C$19,'admin BN40-100'!$B$19,"")))))))))</f>
        <v/>
      </c>
      <c r="Q712" s="14" t="str">
        <f t="shared" si="22"/>
        <v/>
      </c>
      <c r="R712" s="14">
        <f t="shared" si="23"/>
        <v>5</v>
      </c>
      <c r="S712" s="15" t="str">
        <f xml:space="preserve">
IF($R712&gt;0,"Fill in all required fields",
IF($I712&lt;40,"CLO not suitable for this sheet. Please check BN&lt;40 sheet",
IF($I712&gt;100,"CLO not suitable for this sheet. Please check BN &gt;100 sheet",
IF(ISERROR(VLOOKUP(Q712,'admin BN40-100'!J$6:M$89,4,FALSE)),"",VLOOKUP(Q712,'admin BN40-100'!J$6:M$89,4,FALSE)))))</f>
        <v>Fill in all required fields</v>
      </c>
    </row>
    <row r="713" spans="2:19" ht="15">
      <c r="B713" s="10">
        <v>708</v>
      </c>
      <c r="C713" s="41"/>
      <c r="D713" s="42"/>
      <c r="E713" s="42"/>
      <c r="F713" s="42"/>
      <c r="G713" s="42"/>
      <c r="H713" s="42"/>
      <c r="I713" s="42"/>
      <c r="J713" s="42"/>
      <c r="K713" s="42"/>
      <c r="L713" s="42"/>
      <c r="M713" s="11" t="str">
        <f>(IF(F713&gt;'admin BN40-100'!$C$41,'admin BN40-100'!$B$41,(IF(F713&gt;'admin BN40-100'!$C$40,'admin BN40-100'!$B$40,(IF(F713&gt;'admin BN40-100'!$C$39,'admin BN40-100'!$B$39,(IF(F713&gt;'admin BN40-100'!$C$38,'admin BN40-100'!$B$38,(IF(F713&gt;'admin BN40-100'!$C$37,'admin BN40-100'!$B$37,(IF(F713&gt;'admin BN40-100'!$C$36,'admin BN40-100'!$B$36,(IF(F713&gt;'admin BN40-100'!$C$35,'admin BN40-100'!$B$35,(IF(F713&gt;'admin BN40-100'!$C$34,'admin BN40-100'!$B$34,(IF(F713&gt;'admin BN40-100'!$C$33,'admin BN40-100'!$B$33,(IF(F713&gt;'admin BN40-100'!$C$32,'admin BN40-100'!$B$32,(IF(F713&gt;'admin BN40-100'!$C$31,'admin BN40-100'!$B$31,(IF(F713&gt;'admin BN40-100'!$C$30,'admin BN40-100'!$B$30,(IF(F713&gt;'admin BN40-100'!$C$29,'admin BN40-100'!$B$29,IF(F713="","",'admin BN40-100'!$B$28)))))))))))))))))))))))))))</f>
        <v/>
      </c>
      <c r="N713" s="12" t="str">
        <f>IF(ISBLANK(K713),"",IF(K713&gt;'admin BN40-100'!$D$6,"Trouble",IF(K713&gt;'admin BN40-100'!$E$6,"Safe",IF(K713&gt;'admin BN40-100'!$F$6,"Alert",IF(K713&gt;='admin BN40-100'!$G$6,"Danger","")))))</f>
        <v/>
      </c>
      <c r="O713" s="13" t="str">
        <f>IF(ISBLANK(L713),"",IF(L713&gt;'admin BN40-100'!$G$7,"Danger",IF(L713&gt;'admin BN40-100'!$F$7,"Alert",IF(L713&gt;='admin BN40-100'!$E$7,"Safe",""))))</f>
        <v/>
      </c>
      <c r="P713" s="14" t="str">
        <f>(IF(G713&gt;'admin BN40-100'!$C$23,'admin BN40-100'!$B$23,(IF(G713&gt;'admin BN40-100'!$C$22,'admin BN40-100'!$B$22,(IF(G713&gt;'admin BN40-100'!$C$21,'admin BN40-100'!$B$21,(IF(G713&gt;'admin BN40-100'!$C$20,'admin BN40-100'!$B$20,IF(G713&gt;'admin BN40-100'!$C$19,'admin BN40-100'!$B$19,"")))))))))</f>
        <v/>
      </c>
      <c r="Q713" s="14" t="str">
        <f t="shared" si="22"/>
        <v/>
      </c>
      <c r="R713" s="14">
        <f t="shared" si="23"/>
        <v>5</v>
      </c>
      <c r="S713" s="15" t="str">
        <f xml:space="preserve">
IF($R713&gt;0,"Fill in all required fields",
IF($I713&lt;40,"CLO not suitable for this sheet. Please check BN&lt;40 sheet",
IF($I713&gt;100,"CLO not suitable for this sheet. Please check BN &gt;100 sheet",
IF(ISERROR(VLOOKUP(Q713,'admin BN40-100'!J$6:M$89,4,FALSE)),"",VLOOKUP(Q713,'admin BN40-100'!J$6:M$89,4,FALSE)))))</f>
        <v>Fill in all required fields</v>
      </c>
    </row>
    <row r="714" spans="2:19" ht="15">
      <c r="B714" s="10">
        <v>709</v>
      </c>
      <c r="C714" s="41"/>
      <c r="D714" s="42"/>
      <c r="E714" s="42"/>
      <c r="F714" s="42"/>
      <c r="G714" s="42"/>
      <c r="H714" s="42"/>
      <c r="I714" s="42"/>
      <c r="J714" s="42"/>
      <c r="K714" s="42"/>
      <c r="L714" s="42"/>
      <c r="M714" s="11" t="str">
        <f>(IF(F714&gt;'admin BN40-100'!$C$41,'admin BN40-100'!$B$41,(IF(F714&gt;'admin BN40-100'!$C$40,'admin BN40-100'!$B$40,(IF(F714&gt;'admin BN40-100'!$C$39,'admin BN40-100'!$B$39,(IF(F714&gt;'admin BN40-100'!$C$38,'admin BN40-100'!$B$38,(IF(F714&gt;'admin BN40-100'!$C$37,'admin BN40-100'!$B$37,(IF(F714&gt;'admin BN40-100'!$C$36,'admin BN40-100'!$B$36,(IF(F714&gt;'admin BN40-100'!$C$35,'admin BN40-100'!$B$35,(IF(F714&gt;'admin BN40-100'!$C$34,'admin BN40-100'!$B$34,(IF(F714&gt;'admin BN40-100'!$C$33,'admin BN40-100'!$B$33,(IF(F714&gt;'admin BN40-100'!$C$32,'admin BN40-100'!$B$32,(IF(F714&gt;'admin BN40-100'!$C$31,'admin BN40-100'!$B$31,(IF(F714&gt;'admin BN40-100'!$C$30,'admin BN40-100'!$B$30,(IF(F714&gt;'admin BN40-100'!$C$29,'admin BN40-100'!$B$29,IF(F714="","",'admin BN40-100'!$B$28)))))))))))))))))))))))))))</f>
        <v/>
      </c>
      <c r="N714" s="12" t="str">
        <f>IF(ISBLANK(K714),"",IF(K714&gt;'admin BN40-100'!$D$6,"Trouble",IF(K714&gt;'admin BN40-100'!$E$6,"Safe",IF(K714&gt;'admin BN40-100'!$F$6,"Alert",IF(K714&gt;='admin BN40-100'!$G$6,"Danger","")))))</f>
        <v/>
      </c>
      <c r="O714" s="13" t="str">
        <f>IF(ISBLANK(L714),"",IF(L714&gt;'admin BN40-100'!$G$7,"Danger",IF(L714&gt;'admin BN40-100'!$F$7,"Alert",IF(L714&gt;='admin BN40-100'!$E$7,"Safe",""))))</f>
        <v/>
      </c>
      <c r="P714" s="14" t="str">
        <f>(IF(G714&gt;'admin BN40-100'!$C$23,'admin BN40-100'!$B$23,(IF(G714&gt;'admin BN40-100'!$C$22,'admin BN40-100'!$B$22,(IF(G714&gt;'admin BN40-100'!$C$21,'admin BN40-100'!$B$21,(IF(G714&gt;'admin BN40-100'!$C$20,'admin BN40-100'!$B$20,IF(G714&gt;'admin BN40-100'!$C$19,'admin BN40-100'!$B$19,"")))))))))</f>
        <v/>
      </c>
      <c r="Q714" s="14" t="str">
        <f t="shared" si="22"/>
        <v/>
      </c>
      <c r="R714" s="14">
        <f t="shared" si="23"/>
        <v>5</v>
      </c>
      <c r="S714" s="15" t="str">
        <f xml:space="preserve">
IF($R714&gt;0,"Fill in all required fields",
IF($I714&lt;40,"CLO not suitable for this sheet. Please check BN&lt;40 sheet",
IF($I714&gt;100,"CLO not suitable for this sheet. Please check BN &gt;100 sheet",
IF(ISERROR(VLOOKUP(Q714,'admin BN40-100'!J$6:M$89,4,FALSE)),"",VLOOKUP(Q714,'admin BN40-100'!J$6:M$89,4,FALSE)))))</f>
        <v>Fill in all required fields</v>
      </c>
    </row>
    <row r="715" spans="2:19" ht="15">
      <c r="B715" s="10">
        <v>710</v>
      </c>
      <c r="C715" s="41"/>
      <c r="D715" s="42"/>
      <c r="E715" s="42"/>
      <c r="F715" s="42"/>
      <c r="G715" s="42"/>
      <c r="H715" s="42"/>
      <c r="I715" s="42"/>
      <c r="J715" s="42"/>
      <c r="K715" s="42"/>
      <c r="L715" s="42"/>
      <c r="M715" s="11" t="str">
        <f>(IF(F715&gt;'admin BN40-100'!$C$41,'admin BN40-100'!$B$41,(IF(F715&gt;'admin BN40-100'!$C$40,'admin BN40-100'!$B$40,(IF(F715&gt;'admin BN40-100'!$C$39,'admin BN40-100'!$B$39,(IF(F715&gt;'admin BN40-100'!$C$38,'admin BN40-100'!$B$38,(IF(F715&gt;'admin BN40-100'!$C$37,'admin BN40-100'!$B$37,(IF(F715&gt;'admin BN40-100'!$C$36,'admin BN40-100'!$B$36,(IF(F715&gt;'admin BN40-100'!$C$35,'admin BN40-100'!$B$35,(IF(F715&gt;'admin BN40-100'!$C$34,'admin BN40-100'!$B$34,(IF(F715&gt;'admin BN40-100'!$C$33,'admin BN40-100'!$B$33,(IF(F715&gt;'admin BN40-100'!$C$32,'admin BN40-100'!$B$32,(IF(F715&gt;'admin BN40-100'!$C$31,'admin BN40-100'!$B$31,(IF(F715&gt;'admin BN40-100'!$C$30,'admin BN40-100'!$B$30,(IF(F715&gt;'admin BN40-100'!$C$29,'admin BN40-100'!$B$29,IF(F715="","",'admin BN40-100'!$B$28)))))))))))))))))))))))))))</f>
        <v/>
      </c>
      <c r="N715" s="12" t="str">
        <f>IF(ISBLANK(K715),"",IF(K715&gt;'admin BN40-100'!$D$6,"Trouble",IF(K715&gt;'admin BN40-100'!$E$6,"Safe",IF(K715&gt;'admin BN40-100'!$F$6,"Alert",IF(K715&gt;='admin BN40-100'!$G$6,"Danger","")))))</f>
        <v/>
      </c>
      <c r="O715" s="13" t="str">
        <f>IF(ISBLANK(L715),"",IF(L715&gt;'admin BN40-100'!$G$7,"Danger",IF(L715&gt;'admin BN40-100'!$F$7,"Alert",IF(L715&gt;='admin BN40-100'!$E$7,"Safe",""))))</f>
        <v/>
      </c>
      <c r="P715" s="14" t="str">
        <f>(IF(G715&gt;'admin BN40-100'!$C$23,'admin BN40-100'!$B$23,(IF(G715&gt;'admin BN40-100'!$C$22,'admin BN40-100'!$B$22,(IF(G715&gt;'admin BN40-100'!$C$21,'admin BN40-100'!$B$21,(IF(G715&gt;'admin BN40-100'!$C$20,'admin BN40-100'!$B$20,IF(G715&gt;'admin BN40-100'!$C$19,'admin BN40-100'!$B$19,"")))))))))</f>
        <v/>
      </c>
      <c r="Q715" s="14" t="str">
        <f t="shared" si="22"/>
        <v/>
      </c>
      <c r="R715" s="14">
        <f t="shared" si="23"/>
        <v>5</v>
      </c>
      <c r="S715" s="15" t="str">
        <f xml:space="preserve">
IF($R715&gt;0,"Fill in all required fields",
IF($I715&lt;40,"CLO not suitable for this sheet. Please check BN&lt;40 sheet",
IF($I715&gt;100,"CLO not suitable for this sheet. Please check BN &gt;100 sheet",
IF(ISERROR(VLOOKUP(Q715,'admin BN40-100'!J$6:M$89,4,FALSE)),"",VLOOKUP(Q715,'admin BN40-100'!J$6:M$89,4,FALSE)))))</f>
        <v>Fill in all required fields</v>
      </c>
    </row>
    <row r="716" spans="2:19" ht="15">
      <c r="B716" s="10">
        <v>711</v>
      </c>
      <c r="C716" s="41"/>
      <c r="D716" s="42"/>
      <c r="E716" s="42"/>
      <c r="F716" s="42"/>
      <c r="G716" s="42"/>
      <c r="H716" s="42"/>
      <c r="I716" s="42"/>
      <c r="J716" s="42"/>
      <c r="K716" s="42"/>
      <c r="L716" s="42"/>
      <c r="M716" s="11" t="str">
        <f>(IF(F716&gt;'admin BN40-100'!$C$41,'admin BN40-100'!$B$41,(IF(F716&gt;'admin BN40-100'!$C$40,'admin BN40-100'!$B$40,(IF(F716&gt;'admin BN40-100'!$C$39,'admin BN40-100'!$B$39,(IF(F716&gt;'admin BN40-100'!$C$38,'admin BN40-100'!$B$38,(IF(F716&gt;'admin BN40-100'!$C$37,'admin BN40-100'!$B$37,(IF(F716&gt;'admin BN40-100'!$C$36,'admin BN40-100'!$B$36,(IF(F716&gt;'admin BN40-100'!$C$35,'admin BN40-100'!$B$35,(IF(F716&gt;'admin BN40-100'!$C$34,'admin BN40-100'!$B$34,(IF(F716&gt;'admin BN40-100'!$C$33,'admin BN40-100'!$B$33,(IF(F716&gt;'admin BN40-100'!$C$32,'admin BN40-100'!$B$32,(IF(F716&gt;'admin BN40-100'!$C$31,'admin BN40-100'!$B$31,(IF(F716&gt;'admin BN40-100'!$C$30,'admin BN40-100'!$B$30,(IF(F716&gt;'admin BN40-100'!$C$29,'admin BN40-100'!$B$29,IF(F716="","",'admin BN40-100'!$B$28)))))))))))))))))))))))))))</f>
        <v/>
      </c>
      <c r="N716" s="12" t="str">
        <f>IF(ISBLANK(K716),"",IF(K716&gt;'admin BN40-100'!$D$6,"Trouble",IF(K716&gt;'admin BN40-100'!$E$6,"Safe",IF(K716&gt;'admin BN40-100'!$F$6,"Alert",IF(K716&gt;='admin BN40-100'!$G$6,"Danger","")))))</f>
        <v/>
      </c>
      <c r="O716" s="13" t="str">
        <f>IF(ISBLANK(L716),"",IF(L716&gt;'admin BN40-100'!$G$7,"Danger",IF(L716&gt;'admin BN40-100'!$F$7,"Alert",IF(L716&gt;='admin BN40-100'!$E$7,"Safe",""))))</f>
        <v/>
      </c>
      <c r="P716" s="14" t="str">
        <f>(IF(G716&gt;'admin BN40-100'!$C$23,'admin BN40-100'!$B$23,(IF(G716&gt;'admin BN40-100'!$C$22,'admin BN40-100'!$B$22,(IF(G716&gt;'admin BN40-100'!$C$21,'admin BN40-100'!$B$21,(IF(G716&gt;'admin BN40-100'!$C$20,'admin BN40-100'!$B$20,IF(G716&gt;'admin BN40-100'!$C$19,'admin BN40-100'!$B$19,"")))))))))</f>
        <v/>
      </c>
      <c r="Q716" s="14" t="str">
        <f t="shared" si="22"/>
        <v/>
      </c>
      <c r="R716" s="14">
        <f t="shared" si="23"/>
        <v>5</v>
      </c>
      <c r="S716" s="15" t="str">
        <f xml:space="preserve">
IF($R716&gt;0,"Fill in all required fields",
IF($I716&lt;40,"CLO not suitable for this sheet. Please check BN&lt;40 sheet",
IF($I716&gt;100,"CLO not suitable for this sheet. Please check BN &gt;100 sheet",
IF(ISERROR(VLOOKUP(Q716,'admin BN40-100'!J$6:M$89,4,FALSE)),"",VLOOKUP(Q716,'admin BN40-100'!J$6:M$89,4,FALSE)))))</f>
        <v>Fill in all required fields</v>
      </c>
    </row>
    <row r="717" spans="2:19" ht="15">
      <c r="B717" s="10">
        <v>712</v>
      </c>
      <c r="C717" s="41"/>
      <c r="D717" s="42"/>
      <c r="E717" s="42"/>
      <c r="F717" s="42"/>
      <c r="G717" s="42"/>
      <c r="H717" s="42"/>
      <c r="I717" s="42"/>
      <c r="J717" s="42"/>
      <c r="K717" s="42"/>
      <c r="L717" s="42"/>
      <c r="M717" s="11" t="str">
        <f>(IF(F717&gt;'admin BN40-100'!$C$41,'admin BN40-100'!$B$41,(IF(F717&gt;'admin BN40-100'!$C$40,'admin BN40-100'!$B$40,(IF(F717&gt;'admin BN40-100'!$C$39,'admin BN40-100'!$B$39,(IF(F717&gt;'admin BN40-100'!$C$38,'admin BN40-100'!$B$38,(IF(F717&gt;'admin BN40-100'!$C$37,'admin BN40-100'!$B$37,(IF(F717&gt;'admin BN40-100'!$C$36,'admin BN40-100'!$B$36,(IF(F717&gt;'admin BN40-100'!$C$35,'admin BN40-100'!$B$35,(IF(F717&gt;'admin BN40-100'!$C$34,'admin BN40-100'!$B$34,(IF(F717&gt;'admin BN40-100'!$C$33,'admin BN40-100'!$B$33,(IF(F717&gt;'admin BN40-100'!$C$32,'admin BN40-100'!$B$32,(IF(F717&gt;'admin BN40-100'!$C$31,'admin BN40-100'!$B$31,(IF(F717&gt;'admin BN40-100'!$C$30,'admin BN40-100'!$B$30,(IF(F717&gt;'admin BN40-100'!$C$29,'admin BN40-100'!$B$29,IF(F717="","",'admin BN40-100'!$B$28)))))))))))))))))))))))))))</f>
        <v/>
      </c>
      <c r="N717" s="12" t="str">
        <f>IF(ISBLANK(K717),"",IF(K717&gt;'admin BN40-100'!$D$6,"Trouble",IF(K717&gt;'admin BN40-100'!$E$6,"Safe",IF(K717&gt;'admin BN40-100'!$F$6,"Alert",IF(K717&gt;='admin BN40-100'!$G$6,"Danger","")))))</f>
        <v/>
      </c>
      <c r="O717" s="13" t="str">
        <f>IF(ISBLANK(L717),"",IF(L717&gt;'admin BN40-100'!$G$7,"Danger",IF(L717&gt;'admin BN40-100'!$F$7,"Alert",IF(L717&gt;='admin BN40-100'!$E$7,"Safe",""))))</f>
        <v/>
      </c>
      <c r="P717" s="14" t="str">
        <f>(IF(G717&gt;'admin BN40-100'!$C$23,'admin BN40-100'!$B$23,(IF(G717&gt;'admin BN40-100'!$C$22,'admin BN40-100'!$B$22,(IF(G717&gt;'admin BN40-100'!$C$21,'admin BN40-100'!$B$21,(IF(G717&gt;'admin BN40-100'!$C$20,'admin BN40-100'!$B$20,IF(G717&gt;'admin BN40-100'!$C$19,'admin BN40-100'!$B$19,"")))))))))</f>
        <v/>
      </c>
      <c r="Q717" s="14" t="str">
        <f t="shared" si="22"/>
        <v/>
      </c>
      <c r="R717" s="14">
        <f t="shared" si="23"/>
        <v>5</v>
      </c>
      <c r="S717" s="15" t="str">
        <f xml:space="preserve">
IF($R717&gt;0,"Fill in all required fields",
IF($I717&lt;40,"CLO not suitable for this sheet. Please check BN&lt;40 sheet",
IF($I717&gt;100,"CLO not suitable for this sheet. Please check BN &gt;100 sheet",
IF(ISERROR(VLOOKUP(Q717,'admin BN40-100'!J$6:M$89,4,FALSE)),"",VLOOKUP(Q717,'admin BN40-100'!J$6:M$89,4,FALSE)))))</f>
        <v>Fill in all required fields</v>
      </c>
    </row>
    <row r="718" spans="2:19" ht="15">
      <c r="B718" s="10">
        <v>713</v>
      </c>
      <c r="C718" s="41"/>
      <c r="D718" s="42"/>
      <c r="E718" s="42"/>
      <c r="F718" s="42"/>
      <c r="G718" s="42"/>
      <c r="H718" s="42"/>
      <c r="I718" s="42"/>
      <c r="J718" s="42"/>
      <c r="K718" s="42"/>
      <c r="L718" s="42"/>
      <c r="M718" s="11" t="str">
        <f>(IF(F718&gt;'admin BN40-100'!$C$41,'admin BN40-100'!$B$41,(IF(F718&gt;'admin BN40-100'!$C$40,'admin BN40-100'!$B$40,(IF(F718&gt;'admin BN40-100'!$C$39,'admin BN40-100'!$B$39,(IF(F718&gt;'admin BN40-100'!$C$38,'admin BN40-100'!$B$38,(IF(F718&gt;'admin BN40-100'!$C$37,'admin BN40-100'!$B$37,(IF(F718&gt;'admin BN40-100'!$C$36,'admin BN40-100'!$B$36,(IF(F718&gt;'admin BN40-100'!$C$35,'admin BN40-100'!$B$35,(IF(F718&gt;'admin BN40-100'!$C$34,'admin BN40-100'!$B$34,(IF(F718&gt;'admin BN40-100'!$C$33,'admin BN40-100'!$B$33,(IF(F718&gt;'admin BN40-100'!$C$32,'admin BN40-100'!$B$32,(IF(F718&gt;'admin BN40-100'!$C$31,'admin BN40-100'!$B$31,(IF(F718&gt;'admin BN40-100'!$C$30,'admin BN40-100'!$B$30,(IF(F718&gt;'admin BN40-100'!$C$29,'admin BN40-100'!$B$29,IF(F718="","",'admin BN40-100'!$B$28)))))))))))))))))))))))))))</f>
        <v/>
      </c>
      <c r="N718" s="12" t="str">
        <f>IF(ISBLANK(K718),"",IF(K718&gt;'admin BN40-100'!$D$6,"Trouble",IF(K718&gt;'admin BN40-100'!$E$6,"Safe",IF(K718&gt;'admin BN40-100'!$F$6,"Alert",IF(K718&gt;='admin BN40-100'!$G$6,"Danger","")))))</f>
        <v/>
      </c>
      <c r="O718" s="13" t="str">
        <f>IF(ISBLANK(L718),"",IF(L718&gt;'admin BN40-100'!$G$7,"Danger",IF(L718&gt;'admin BN40-100'!$F$7,"Alert",IF(L718&gt;='admin BN40-100'!$E$7,"Safe",""))))</f>
        <v/>
      </c>
      <c r="P718" s="14" t="str">
        <f>(IF(G718&gt;'admin BN40-100'!$C$23,'admin BN40-100'!$B$23,(IF(G718&gt;'admin BN40-100'!$C$22,'admin BN40-100'!$B$22,(IF(G718&gt;'admin BN40-100'!$C$21,'admin BN40-100'!$B$21,(IF(G718&gt;'admin BN40-100'!$C$20,'admin BN40-100'!$B$20,IF(G718&gt;'admin BN40-100'!$C$19,'admin BN40-100'!$B$19,"")))))))))</f>
        <v/>
      </c>
      <c r="Q718" s="14" t="str">
        <f t="shared" si="22"/>
        <v/>
      </c>
      <c r="R718" s="14">
        <f t="shared" si="23"/>
        <v>5</v>
      </c>
      <c r="S718" s="15" t="str">
        <f xml:space="preserve">
IF($R718&gt;0,"Fill in all required fields",
IF($I718&lt;40,"CLO not suitable for this sheet. Please check BN&lt;40 sheet",
IF($I718&gt;100,"CLO not suitable for this sheet. Please check BN &gt;100 sheet",
IF(ISERROR(VLOOKUP(Q718,'admin BN40-100'!J$6:M$89,4,FALSE)),"",VLOOKUP(Q718,'admin BN40-100'!J$6:M$89,4,FALSE)))))</f>
        <v>Fill in all required fields</v>
      </c>
    </row>
    <row r="719" spans="2:19" ht="15">
      <c r="B719" s="10">
        <v>714</v>
      </c>
      <c r="C719" s="41"/>
      <c r="D719" s="42"/>
      <c r="E719" s="42"/>
      <c r="F719" s="42"/>
      <c r="G719" s="42"/>
      <c r="H719" s="42"/>
      <c r="I719" s="42"/>
      <c r="J719" s="42"/>
      <c r="K719" s="42"/>
      <c r="L719" s="42"/>
      <c r="M719" s="11" t="str">
        <f>(IF(F719&gt;'admin BN40-100'!$C$41,'admin BN40-100'!$B$41,(IF(F719&gt;'admin BN40-100'!$C$40,'admin BN40-100'!$B$40,(IF(F719&gt;'admin BN40-100'!$C$39,'admin BN40-100'!$B$39,(IF(F719&gt;'admin BN40-100'!$C$38,'admin BN40-100'!$B$38,(IF(F719&gt;'admin BN40-100'!$C$37,'admin BN40-100'!$B$37,(IF(F719&gt;'admin BN40-100'!$C$36,'admin BN40-100'!$B$36,(IF(F719&gt;'admin BN40-100'!$C$35,'admin BN40-100'!$B$35,(IF(F719&gt;'admin BN40-100'!$C$34,'admin BN40-100'!$B$34,(IF(F719&gt;'admin BN40-100'!$C$33,'admin BN40-100'!$B$33,(IF(F719&gt;'admin BN40-100'!$C$32,'admin BN40-100'!$B$32,(IF(F719&gt;'admin BN40-100'!$C$31,'admin BN40-100'!$B$31,(IF(F719&gt;'admin BN40-100'!$C$30,'admin BN40-100'!$B$30,(IF(F719&gt;'admin BN40-100'!$C$29,'admin BN40-100'!$B$29,IF(F719="","",'admin BN40-100'!$B$28)))))))))))))))))))))))))))</f>
        <v/>
      </c>
      <c r="N719" s="12" t="str">
        <f>IF(ISBLANK(K719),"",IF(K719&gt;'admin BN40-100'!$D$6,"Trouble",IF(K719&gt;'admin BN40-100'!$E$6,"Safe",IF(K719&gt;'admin BN40-100'!$F$6,"Alert",IF(K719&gt;='admin BN40-100'!$G$6,"Danger","")))))</f>
        <v/>
      </c>
      <c r="O719" s="13" t="str">
        <f>IF(ISBLANK(L719),"",IF(L719&gt;'admin BN40-100'!$G$7,"Danger",IF(L719&gt;'admin BN40-100'!$F$7,"Alert",IF(L719&gt;='admin BN40-100'!$E$7,"Safe",""))))</f>
        <v/>
      </c>
      <c r="P719" s="14" t="str">
        <f>(IF(G719&gt;'admin BN40-100'!$C$23,'admin BN40-100'!$B$23,(IF(G719&gt;'admin BN40-100'!$C$22,'admin BN40-100'!$B$22,(IF(G719&gt;'admin BN40-100'!$C$21,'admin BN40-100'!$B$21,(IF(G719&gt;'admin BN40-100'!$C$20,'admin BN40-100'!$B$20,IF(G719&gt;'admin BN40-100'!$C$19,'admin BN40-100'!$B$19,"")))))))))</f>
        <v/>
      </c>
      <c r="Q719" s="14" t="str">
        <f t="shared" si="22"/>
        <v/>
      </c>
      <c r="R719" s="14">
        <f t="shared" si="23"/>
        <v>5</v>
      </c>
      <c r="S719" s="15" t="str">
        <f xml:space="preserve">
IF($R719&gt;0,"Fill in all required fields",
IF($I719&lt;40,"CLO not suitable for this sheet. Please check BN&lt;40 sheet",
IF($I719&gt;100,"CLO not suitable for this sheet. Please check BN &gt;100 sheet",
IF(ISERROR(VLOOKUP(Q719,'admin BN40-100'!J$6:M$89,4,FALSE)),"",VLOOKUP(Q719,'admin BN40-100'!J$6:M$89,4,FALSE)))))</f>
        <v>Fill in all required fields</v>
      </c>
    </row>
    <row r="720" spans="2:19" ht="15">
      <c r="B720" s="10">
        <v>715</v>
      </c>
      <c r="C720" s="41"/>
      <c r="D720" s="42"/>
      <c r="E720" s="42"/>
      <c r="F720" s="42"/>
      <c r="G720" s="42"/>
      <c r="H720" s="42"/>
      <c r="I720" s="42"/>
      <c r="J720" s="42"/>
      <c r="K720" s="42"/>
      <c r="L720" s="42"/>
      <c r="M720" s="11" t="str">
        <f>(IF(F720&gt;'admin BN40-100'!$C$41,'admin BN40-100'!$B$41,(IF(F720&gt;'admin BN40-100'!$C$40,'admin BN40-100'!$B$40,(IF(F720&gt;'admin BN40-100'!$C$39,'admin BN40-100'!$B$39,(IF(F720&gt;'admin BN40-100'!$C$38,'admin BN40-100'!$B$38,(IF(F720&gt;'admin BN40-100'!$C$37,'admin BN40-100'!$B$37,(IF(F720&gt;'admin BN40-100'!$C$36,'admin BN40-100'!$B$36,(IF(F720&gt;'admin BN40-100'!$C$35,'admin BN40-100'!$B$35,(IF(F720&gt;'admin BN40-100'!$C$34,'admin BN40-100'!$B$34,(IF(F720&gt;'admin BN40-100'!$C$33,'admin BN40-100'!$B$33,(IF(F720&gt;'admin BN40-100'!$C$32,'admin BN40-100'!$B$32,(IF(F720&gt;'admin BN40-100'!$C$31,'admin BN40-100'!$B$31,(IF(F720&gt;'admin BN40-100'!$C$30,'admin BN40-100'!$B$30,(IF(F720&gt;'admin BN40-100'!$C$29,'admin BN40-100'!$B$29,IF(F720="","",'admin BN40-100'!$B$28)))))))))))))))))))))))))))</f>
        <v/>
      </c>
      <c r="N720" s="12" t="str">
        <f>IF(ISBLANK(K720),"",IF(K720&gt;'admin BN40-100'!$D$6,"Trouble",IF(K720&gt;'admin BN40-100'!$E$6,"Safe",IF(K720&gt;'admin BN40-100'!$F$6,"Alert",IF(K720&gt;='admin BN40-100'!$G$6,"Danger","")))))</f>
        <v/>
      </c>
      <c r="O720" s="13" t="str">
        <f>IF(ISBLANK(L720),"",IF(L720&gt;'admin BN40-100'!$G$7,"Danger",IF(L720&gt;'admin BN40-100'!$F$7,"Alert",IF(L720&gt;='admin BN40-100'!$E$7,"Safe",""))))</f>
        <v/>
      </c>
      <c r="P720" s="14" t="str">
        <f>(IF(G720&gt;'admin BN40-100'!$C$23,'admin BN40-100'!$B$23,(IF(G720&gt;'admin BN40-100'!$C$22,'admin BN40-100'!$B$22,(IF(G720&gt;'admin BN40-100'!$C$21,'admin BN40-100'!$B$21,(IF(G720&gt;'admin BN40-100'!$C$20,'admin BN40-100'!$B$20,IF(G720&gt;'admin BN40-100'!$C$19,'admin BN40-100'!$B$19,"")))))))))</f>
        <v/>
      </c>
      <c r="Q720" s="14" t="str">
        <f t="shared" si="22"/>
        <v/>
      </c>
      <c r="R720" s="14">
        <f t="shared" si="23"/>
        <v>5</v>
      </c>
      <c r="S720" s="15" t="str">
        <f xml:space="preserve">
IF($R720&gt;0,"Fill in all required fields",
IF($I720&lt;40,"CLO not suitable for this sheet. Please check BN&lt;40 sheet",
IF($I720&gt;100,"CLO not suitable for this sheet. Please check BN &gt;100 sheet",
IF(ISERROR(VLOOKUP(Q720,'admin BN40-100'!J$6:M$89,4,FALSE)),"",VLOOKUP(Q720,'admin BN40-100'!J$6:M$89,4,FALSE)))))</f>
        <v>Fill in all required fields</v>
      </c>
    </row>
    <row r="721" spans="2:19" ht="15">
      <c r="B721" s="10">
        <v>716</v>
      </c>
      <c r="C721" s="41"/>
      <c r="D721" s="42"/>
      <c r="E721" s="42"/>
      <c r="F721" s="42"/>
      <c r="G721" s="42"/>
      <c r="H721" s="42"/>
      <c r="I721" s="42"/>
      <c r="J721" s="42"/>
      <c r="K721" s="42"/>
      <c r="L721" s="42"/>
      <c r="M721" s="11" t="str">
        <f>(IF(F721&gt;'admin BN40-100'!$C$41,'admin BN40-100'!$B$41,(IF(F721&gt;'admin BN40-100'!$C$40,'admin BN40-100'!$B$40,(IF(F721&gt;'admin BN40-100'!$C$39,'admin BN40-100'!$B$39,(IF(F721&gt;'admin BN40-100'!$C$38,'admin BN40-100'!$B$38,(IF(F721&gt;'admin BN40-100'!$C$37,'admin BN40-100'!$B$37,(IF(F721&gt;'admin BN40-100'!$C$36,'admin BN40-100'!$B$36,(IF(F721&gt;'admin BN40-100'!$C$35,'admin BN40-100'!$B$35,(IF(F721&gt;'admin BN40-100'!$C$34,'admin BN40-100'!$B$34,(IF(F721&gt;'admin BN40-100'!$C$33,'admin BN40-100'!$B$33,(IF(F721&gt;'admin BN40-100'!$C$32,'admin BN40-100'!$B$32,(IF(F721&gt;'admin BN40-100'!$C$31,'admin BN40-100'!$B$31,(IF(F721&gt;'admin BN40-100'!$C$30,'admin BN40-100'!$B$30,(IF(F721&gt;'admin BN40-100'!$C$29,'admin BN40-100'!$B$29,IF(F721="","",'admin BN40-100'!$B$28)))))))))))))))))))))))))))</f>
        <v/>
      </c>
      <c r="N721" s="12" t="str">
        <f>IF(ISBLANK(K721),"",IF(K721&gt;'admin BN40-100'!$D$6,"Trouble",IF(K721&gt;'admin BN40-100'!$E$6,"Safe",IF(K721&gt;'admin BN40-100'!$F$6,"Alert",IF(K721&gt;='admin BN40-100'!$G$6,"Danger","")))))</f>
        <v/>
      </c>
      <c r="O721" s="13" t="str">
        <f>IF(ISBLANK(L721),"",IF(L721&gt;'admin BN40-100'!$G$7,"Danger",IF(L721&gt;'admin BN40-100'!$F$7,"Alert",IF(L721&gt;='admin BN40-100'!$E$7,"Safe",""))))</f>
        <v/>
      </c>
      <c r="P721" s="14" t="str">
        <f>(IF(G721&gt;'admin BN40-100'!$C$23,'admin BN40-100'!$B$23,(IF(G721&gt;'admin BN40-100'!$C$22,'admin BN40-100'!$B$22,(IF(G721&gt;'admin BN40-100'!$C$21,'admin BN40-100'!$B$21,(IF(G721&gt;'admin BN40-100'!$C$20,'admin BN40-100'!$B$20,IF(G721&gt;'admin BN40-100'!$C$19,'admin BN40-100'!$B$19,"")))))))))</f>
        <v/>
      </c>
      <c r="Q721" s="14" t="str">
        <f t="shared" si="22"/>
        <v/>
      </c>
      <c r="R721" s="14">
        <f t="shared" si="23"/>
        <v>5</v>
      </c>
      <c r="S721" s="15" t="str">
        <f xml:space="preserve">
IF($R721&gt;0,"Fill in all required fields",
IF($I721&lt;40,"CLO not suitable for this sheet. Please check BN&lt;40 sheet",
IF($I721&gt;100,"CLO not suitable for this sheet. Please check BN &gt;100 sheet",
IF(ISERROR(VLOOKUP(Q721,'admin BN40-100'!J$6:M$89,4,FALSE)),"",VLOOKUP(Q721,'admin BN40-100'!J$6:M$89,4,FALSE)))))</f>
        <v>Fill in all required fields</v>
      </c>
    </row>
    <row r="722" spans="2:19" ht="15">
      <c r="B722" s="10">
        <v>717</v>
      </c>
      <c r="C722" s="41"/>
      <c r="D722" s="42"/>
      <c r="E722" s="42"/>
      <c r="F722" s="42"/>
      <c r="G722" s="42"/>
      <c r="H722" s="42"/>
      <c r="I722" s="42"/>
      <c r="J722" s="42"/>
      <c r="K722" s="42"/>
      <c r="L722" s="42"/>
      <c r="M722" s="11" t="str">
        <f>(IF(F722&gt;'admin BN40-100'!$C$41,'admin BN40-100'!$B$41,(IF(F722&gt;'admin BN40-100'!$C$40,'admin BN40-100'!$B$40,(IF(F722&gt;'admin BN40-100'!$C$39,'admin BN40-100'!$B$39,(IF(F722&gt;'admin BN40-100'!$C$38,'admin BN40-100'!$B$38,(IF(F722&gt;'admin BN40-100'!$C$37,'admin BN40-100'!$B$37,(IF(F722&gt;'admin BN40-100'!$C$36,'admin BN40-100'!$B$36,(IF(F722&gt;'admin BN40-100'!$C$35,'admin BN40-100'!$B$35,(IF(F722&gt;'admin BN40-100'!$C$34,'admin BN40-100'!$B$34,(IF(F722&gt;'admin BN40-100'!$C$33,'admin BN40-100'!$B$33,(IF(F722&gt;'admin BN40-100'!$C$32,'admin BN40-100'!$B$32,(IF(F722&gt;'admin BN40-100'!$C$31,'admin BN40-100'!$B$31,(IF(F722&gt;'admin BN40-100'!$C$30,'admin BN40-100'!$B$30,(IF(F722&gt;'admin BN40-100'!$C$29,'admin BN40-100'!$B$29,IF(F722="","",'admin BN40-100'!$B$28)))))))))))))))))))))))))))</f>
        <v/>
      </c>
      <c r="N722" s="12" t="str">
        <f>IF(ISBLANK(K722),"",IF(K722&gt;'admin BN40-100'!$D$6,"Trouble",IF(K722&gt;'admin BN40-100'!$E$6,"Safe",IF(K722&gt;'admin BN40-100'!$F$6,"Alert",IF(K722&gt;='admin BN40-100'!$G$6,"Danger","")))))</f>
        <v/>
      </c>
      <c r="O722" s="13" t="str">
        <f>IF(ISBLANK(L722),"",IF(L722&gt;'admin BN40-100'!$G$7,"Danger",IF(L722&gt;'admin BN40-100'!$F$7,"Alert",IF(L722&gt;='admin BN40-100'!$E$7,"Safe",""))))</f>
        <v/>
      </c>
      <c r="P722" s="14" t="str">
        <f>(IF(G722&gt;'admin BN40-100'!$C$23,'admin BN40-100'!$B$23,(IF(G722&gt;'admin BN40-100'!$C$22,'admin BN40-100'!$B$22,(IF(G722&gt;'admin BN40-100'!$C$21,'admin BN40-100'!$B$21,(IF(G722&gt;'admin BN40-100'!$C$20,'admin BN40-100'!$B$20,IF(G722&gt;'admin BN40-100'!$C$19,'admin BN40-100'!$B$19,"")))))))))</f>
        <v/>
      </c>
      <c r="Q722" s="14" t="str">
        <f t="shared" si="22"/>
        <v/>
      </c>
      <c r="R722" s="14">
        <f t="shared" si="23"/>
        <v>5</v>
      </c>
      <c r="S722" s="15" t="str">
        <f xml:space="preserve">
IF($R722&gt;0,"Fill in all required fields",
IF($I722&lt;40,"CLO not suitable for this sheet. Please check BN&lt;40 sheet",
IF($I722&gt;100,"CLO not suitable for this sheet. Please check BN &gt;100 sheet",
IF(ISERROR(VLOOKUP(Q722,'admin BN40-100'!J$6:M$89,4,FALSE)),"",VLOOKUP(Q722,'admin BN40-100'!J$6:M$89,4,FALSE)))))</f>
        <v>Fill in all required fields</v>
      </c>
    </row>
    <row r="723" spans="2:19" ht="15">
      <c r="B723" s="10">
        <v>718</v>
      </c>
      <c r="C723" s="41"/>
      <c r="D723" s="42"/>
      <c r="E723" s="42"/>
      <c r="F723" s="42"/>
      <c r="G723" s="42"/>
      <c r="H723" s="42"/>
      <c r="I723" s="42"/>
      <c r="J723" s="42"/>
      <c r="K723" s="42"/>
      <c r="L723" s="42"/>
      <c r="M723" s="11" t="str">
        <f>(IF(F723&gt;'admin BN40-100'!$C$41,'admin BN40-100'!$B$41,(IF(F723&gt;'admin BN40-100'!$C$40,'admin BN40-100'!$B$40,(IF(F723&gt;'admin BN40-100'!$C$39,'admin BN40-100'!$B$39,(IF(F723&gt;'admin BN40-100'!$C$38,'admin BN40-100'!$B$38,(IF(F723&gt;'admin BN40-100'!$C$37,'admin BN40-100'!$B$37,(IF(F723&gt;'admin BN40-100'!$C$36,'admin BN40-100'!$B$36,(IF(F723&gt;'admin BN40-100'!$C$35,'admin BN40-100'!$B$35,(IF(F723&gt;'admin BN40-100'!$C$34,'admin BN40-100'!$B$34,(IF(F723&gt;'admin BN40-100'!$C$33,'admin BN40-100'!$B$33,(IF(F723&gt;'admin BN40-100'!$C$32,'admin BN40-100'!$B$32,(IF(F723&gt;'admin BN40-100'!$C$31,'admin BN40-100'!$B$31,(IF(F723&gt;'admin BN40-100'!$C$30,'admin BN40-100'!$B$30,(IF(F723&gt;'admin BN40-100'!$C$29,'admin BN40-100'!$B$29,IF(F723="","",'admin BN40-100'!$B$28)))))))))))))))))))))))))))</f>
        <v/>
      </c>
      <c r="N723" s="12" t="str">
        <f>IF(ISBLANK(K723),"",IF(K723&gt;'admin BN40-100'!$D$6,"Trouble",IF(K723&gt;'admin BN40-100'!$E$6,"Safe",IF(K723&gt;'admin BN40-100'!$F$6,"Alert",IF(K723&gt;='admin BN40-100'!$G$6,"Danger","")))))</f>
        <v/>
      </c>
      <c r="O723" s="13" t="str">
        <f>IF(ISBLANK(L723),"",IF(L723&gt;'admin BN40-100'!$G$7,"Danger",IF(L723&gt;'admin BN40-100'!$F$7,"Alert",IF(L723&gt;='admin BN40-100'!$E$7,"Safe",""))))</f>
        <v/>
      </c>
      <c r="P723" s="14" t="str">
        <f>(IF(G723&gt;'admin BN40-100'!$C$23,'admin BN40-100'!$B$23,(IF(G723&gt;'admin BN40-100'!$C$22,'admin BN40-100'!$B$22,(IF(G723&gt;'admin BN40-100'!$C$21,'admin BN40-100'!$B$21,(IF(G723&gt;'admin BN40-100'!$C$20,'admin BN40-100'!$B$20,IF(G723&gt;'admin BN40-100'!$C$19,'admin BN40-100'!$B$19,"")))))))))</f>
        <v/>
      </c>
      <c r="Q723" s="14" t="str">
        <f t="shared" si="22"/>
        <v/>
      </c>
      <c r="R723" s="14">
        <f t="shared" si="23"/>
        <v>5</v>
      </c>
      <c r="S723" s="15" t="str">
        <f xml:space="preserve">
IF($R723&gt;0,"Fill in all required fields",
IF($I723&lt;40,"CLO not suitable for this sheet. Please check BN&lt;40 sheet",
IF($I723&gt;100,"CLO not suitable for this sheet. Please check BN &gt;100 sheet",
IF(ISERROR(VLOOKUP(Q723,'admin BN40-100'!J$6:M$89,4,FALSE)),"",VLOOKUP(Q723,'admin BN40-100'!J$6:M$89,4,FALSE)))))</f>
        <v>Fill in all required fields</v>
      </c>
    </row>
    <row r="724" spans="2:19" ht="15">
      <c r="B724" s="10">
        <v>719</v>
      </c>
      <c r="C724" s="41"/>
      <c r="D724" s="42"/>
      <c r="E724" s="42"/>
      <c r="F724" s="42"/>
      <c r="G724" s="42"/>
      <c r="H724" s="42"/>
      <c r="I724" s="42"/>
      <c r="J724" s="42"/>
      <c r="K724" s="42"/>
      <c r="L724" s="42"/>
      <c r="M724" s="11" t="str">
        <f>(IF(F724&gt;'admin BN40-100'!$C$41,'admin BN40-100'!$B$41,(IF(F724&gt;'admin BN40-100'!$C$40,'admin BN40-100'!$B$40,(IF(F724&gt;'admin BN40-100'!$C$39,'admin BN40-100'!$B$39,(IF(F724&gt;'admin BN40-100'!$C$38,'admin BN40-100'!$B$38,(IF(F724&gt;'admin BN40-100'!$C$37,'admin BN40-100'!$B$37,(IF(F724&gt;'admin BN40-100'!$C$36,'admin BN40-100'!$B$36,(IF(F724&gt;'admin BN40-100'!$C$35,'admin BN40-100'!$B$35,(IF(F724&gt;'admin BN40-100'!$C$34,'admin BN40-100'!$B$34,(IF(F724&gt;'admin BN40-100'!$C$33,'admin BN40-100'!$B$33,(IF(F724&gt;'admin BN40-100'!$C$32,'admin BN40-100'!$B$32,(IF(F724&gt;'admin BN40-100'!$C$31,'admin BN40-100'!$B$31,(IF(F724&gt;'admin BN40-100'!$C$30,'admin BN40-100'!$B$30,(IF(F724&gt;'admin BN40-100'!$C$29,'admin BN40-100'!$B$29,IF(F724="","",'admin BN40-100'!$B$28)))))))))))))))))))))))))))</f>
        <v/>
      </c>
      <c r="N724" s="12" t="str">
        <f>IF(ISBLANK(K724),"",IF(K724&gt;'admin BN40-100'!$D$6,"Trouble",IF(K724&gt;'admin BN40-100'!$E$6,"Safe",IF(K724&gt;'admin BN40-100'!$F$6,"Alert",IF(K724&gt;='admin BN40-100'!$G$6,"Danger","")))))</f>
        <v/>
      </c>
      <c r="O724" s="13" t="str">
        <f>IF(ISBLANK(L724),"",IF(L724&gt;'admin BN40-100'!$G$7,"Danger",IF(L724&gt;'admin BN40-100'!$F$7,"Alert",IF(L724&gt;='admin BN40-100'!$E$7,"Safe",""))))</f>
        <v/>
      </c>
      <c r="P724" s="14" t="str">
        <f>(IF(G724&gt;'admin BN40-100'!$C$23,'admin BN40-100'!$B$23,(IF(G724&gt;'admin BN40-100'!$C$22,'admin BN40-100'!$B$22,(IF(G724&gt;'admin BN40-100'!$C$21,'admin BN40-100'!$B$21,(IF(G724&gt;'admin BN40-100'!$C$20,'admin BN40-100'!$B$20,IF(G724&gt;'admin BN40-100'!$C$19,'admin BN40-100'!$B$19,"")))))))))</f>
        <v/>
      </c>
      <c r="Q724" s="14" t="str">
        <f t="shared" si="22"/>
        <v/>
      </c>
      <c r="R724" s="14">
        <f t="shared" si="23"/>
        <v>5</v>
      </c>
      <c r="S724" s="15" t="str">
        <f xml:space="preserve">
IF($R724&gt;0,"Fill in all required fields",
IF($I724&lt;40,"CLO not suitable for this sheet. Please check BN&lt;40 sheet",
IF($I724&gt;100,"CLO not suitable for this sheet. Please check BN &gt;100 sheet",
IF(ISERROR(VLOOKUP(Q724,'admin BN40-100'!J$6:M$89,4,FALSE)),"",VLOOKUP(Q724,'admin BN40-100'!J$6:M$89,4,FALSE)))))</f>
        <v>Fill in all required fields</v>
      </c>
    </row>
    <row r="725" spans="2:19" ht="15">
      <c r="B725" s="10">
        <v>720</v>
      </c>
      <c r="C725" s="41"/>
      <c r="D725" s="42"/>
      <c r="E725" s="42"/>
      <c r="F725" s="42"/>
      <c r="G725" s="42"/>
      <c r="H725" s="42"/>
      <c r="I725" s="42"/>
      <c r="J725" s="42"/>
      <c r="K725" s="42"/>
      <c r="L725" s="42"/>
      <c r="M725" s="11" t="str">
        <f>(IF(F725&gt;'admin BN40-100'!$C$41,'admin BN40-100'!$B$41,(IF(F725&gt;'admin BN40-100'!$C$40,'admin BN40-100'!$B$40,(IF(F725&gt;'admin BN40-100'!$C$39,'admin BN40-100'!$B$39,(IF(F725&gt;'admin BN40-100'!$C$38,'admin BN40-100'!$B$38,(IF(F725&gt;'admin BN40-100'!$C$37,'admin BN40-100'!$B$37,(IF(F725&gt;'admin BN40-100'!$C$36,'admin BN40-100'!$B$36,(IF(F725&gt;'admin BN40-100'!$C$35,'admin BN40-100'!$B$35,(IF(F725&gt;'admin BN40-100'!$C$34,'admin BN40-100'!$B$34,(IF(F725&gt;'admin BN40-100'!$C$33,'admin BN40-100'!$B$33,(IF(F725&gt;'admin BN40-100'!$C$32,'admin BN40-100'!$B$32,(IF(F725&gt;'admin BN40-100'!$C$31,'admin BN40-100'!$B$31,(IF(F725&gt;'admin BN40-100'!$C$30,'admin BN40-100'!$B$30,(IF(F725&gt;'admin BN40-100'!$C$29,'admin BN40-100'!$B$29,IF(F725="","",'admin BN40-100'!$B$28)))))))))))))))))))))))))))</f>
        <v/>
      </c>
      <c r="N725" s="12" t="str">
        <f>IF(ISBLANK(K725),"",IF(K725&gt;'admin BN40-100'!$D$6,"Trouble",IF(K725&gt;'admin BN40-100'!$E$6,"Safe",IF(K725&gt;'admin BN40-100'!$F$6,"Alert",IF(K725&gt;='admin BN40-100'!$G$6,"Danger","")))))</f>
        <v/>
      </c>
      <c r="O725" s="13" t="str">
        <f>IF(ISBLANK(L725),"",IF(L725&gt;'admin BN40-100'!$G$7,"Danger",IF(L725&gt;'admin BN40-100'!$F$7,"Alert",IF(L725&gt;='admin BN40-100'!$E$7,"Safe",""))))</f>
        <v/>
      </c>
      <c r="P725" s="14" t="str">
        <f>(IF(G725&gt;'admin BN40-100'!$C$23,'admin BN40-100'!$B$23,(IF(G725&gt;'admin BN40-100'!$C$22,'admin BN40-100'!$B$22,(IF(G725&gt;'admin BN40-100'!$C$21,'admin BN40-100'!$B$21,(IF(G725&gt;'admin BN40-100'!$C$20,'admin BN40-100'!$B$20,IF(G725&gt;'admin BN40-100'!$C$19,'admin BN40-100'!$B$19,"")))))))))</f>
        <v/>
      </c>
      <c r="Q725" s="14" t="str">
        <f t="shared" si="22"/>
        <v/>
      </c>
      <c r="R725" s="14">
        <f t="shared" si="23"/>
        <v>5</v>
      </c>
      <c r="S725" s="15" t="str">
        <f xml:space="preserve">
IF($R725&gt;0,"Fill in all required fields",
IF($I725&lt;40,"CLO not suitable for this sheet. Please check BN&lt;40 sheet",
IF($I725&gt;100,"CLO not suitable for this sheet. Please check BN &gt;100 sheet",
IF(ISERROR(VLOOKUP(Q725,'admin BN40-100'!J$6:M$89,4,FALSE)),"",VLOOKUP(Q725,'admin BN40-100'!J$6:M$89,4,FALSE)))))</f>
        <v>Fill in all required fields</v>
      </c>
    </row>
    <row r="726" spans="2:19" ht="15">
      <c r="B726" s="10">
        <v>721</v>
      </c>
      <c r="C726" s="41"/>
      <c r="D726" s="42"/>
      <c r="E726" s="42"/>
      <c r="F726" s="42"/>
      <c r="G726" s="42"/>
      <c r="H726" s="42"/>
      <c r="I726" s="42"/>
      <c r="J726" s="42"/>
      <c r="K726" s="42"/>
      <c r="L726" s="42"/>
      <c r="M726" s="11" t="str">
        <f>(IF(F726&gt;'admin BN40-100'!$C$41,'admin BN40-100'!$B$41,(IF(F726&gt;'admin BN40-100'!$C$40,'admin BN40-100'!$B$40,(IF(F726&gt;'admin BN40-100'!$C$39,'admin BN40-100'!$B$39,(IF(F726&gt;'admin BN40-100'!$C$38,'admin BN40-100'!$B$38,(IF(F726&gt;'admin BN40-100'!$C$37,'admin BN40-100'!$B$37,(IF(F726&gt;'admin BN40-100'!$C$36,'admin BN40-100'!$B$36,(IF(F726&gt;'admin BN40-100'!$C$35,'admin BN40-100'!$B$35,(IF(F726&gt;'admin BN40-100'!$C$34,'admin BN40-100'!$B$34,(IF(F726&gt;'admin BN40-100'!$C$33,'admin BN40-100'!$B$33,(IF(F726&gt;'admin BN40-100'!$C$32,'admin BN40-100'!$B$32,(IF(F726&gt;'admin BN40-100'!$C$31,'admin BN40-100'!$B$31,(IF(F726&gt;'admin BN40-100'!$C$30,'admin BN40-100'!$B$30,(IF(F726&gt;'admin BN40-100'!$C$29,'admin BN40-100'!$B$29,IF(F726="","",'admin BN40-100'!$B$28)))))))))))))))))))))))))))</f>
        <v/>
      </c>
      <c r="N726" s="12" t="str">
        <f>IF(ISBLANK(K726),"",IF(K726&gt;'admin BN40-100'!$D$6,"Trouble",IF(K726&gt;'admin BN40-100'!$E$6,"Safe",IF(K726&gt;'admin BN40-100'!$F$6,"Alert",IF(K726&gt;='admin BN40-100'!$G$6,"Danger","")))))</f>
        <v/>
      </c>
      <c r="O726" s="13" t="str">
        <f>IF(ISBLANK(L726),"",IF(L726&gt;'admin BN40-100'!$G$7,"Danger",IF(L726&gt;'admin BN40-100'!$F$7,"Alert",IF(L726&gt;='admin BN40-100'!$E$7,"Safe",""))))</f>
        <v/>
      </c>
      <c r="P726" s="14" t="str">
        <f>(IF(G726&gt;'admin BN40-100'!$C$23,'admin BN40-100'!$B$23,(IF(G726&gt;'admin BN40-100'!$C$22,'admin BN40-100'!$B$22,(IF(G726&gt;'admin BN40-100'!$C$21,'admin BN40-100'!$B$21,(IF(G726&gt;'admin BN40-100'!$C$20,'admin BN40-100'!$B$20,IF(G726&gt;'admin BN40-100'!$C$19,'admin BN40-100'!$B$19,"")))))))))</f>
        <v/>
      </c>
      <c r="Q726" s="14" t="str">
        <f t="shared" si="22"/>
        <v/>
      </c>
      <c r="R726" s="14">
        <f t="shared" si="23"/>
        <v>5</v>
      </c>
      <c r="S726" s="15" t="str">
        <f xml:space="preserve">
IF($R726&gt;0,"Fill in all required fields",
IF($I726&lt;40,"CLO not suitable for this sheet. Please check BN&lt;40 sheet",
IF($I726&gt;100,"CLO not suitable for this sheet. Please check BN &gt;100 sheet",
IF(ISERROR(VLOOKUP(Q726,'admin BN40-100'!J$6:M$89,4,FALSE)),"",VLOOKUP(Q726,'admin BN40-100'!J$6:M$89,4,FALSE)))))</f>
        <v>Fill in all required fields</v>
      </c>
    </row>
    <row r="727" spans="2:19" ht="15">
      <c r="B727" s="10">
        <v>722</v>
      </c>
      <c r="C727" s="41"/>
      <c r="D727" s="42"/>
      <c r="E727" s="42"/>
      <c r="F727" s="42"/>
      <c r="G727" s="42"/>
      <c r="H727" s="42"/>
      <c r="I727" s="42"/>
      <c r="J727" s="42"/>
      <c r="K727" s="42"/>
      <c r="L727" s="42"/>
      <c r="M727" s="11" t="str">
        <f>(IF(F727&gt;'admin BN40-100'!$C$41,'admin BN40-100'!$B$41,(IF(F727&gt;'admin BN40-100'!$C$40,'admin BN40-100'!$B$40,(IF(F727&gt;'admin BN40-100'!$C$39,'admin BN40-100'!$B$39,(IF(F727&gt;'admin BN40-100'!$C$38,'admin BN40-100'!$B$38,(IF(F727&gt;'admin BN40-100'!$C$37,'admin BN40-100'!$B$37,(IF(F727&gt;'admin BN40-100'!$C$36,'admin BN40-100'!$B$36,(IF(F727&gt;'admin BN40-100'!$C$35,'admin BN40-100'!$B$35,(IF(F727&gt;'admin BN40-100'!$C$34,'admin BN40-100'!$B$34,(IF(F727&gt;'admin BN40-100'!$C$33,'admin BN40-100'!$B$33,(IF(F727&gt;'admin BN40-100'!$C$32,'admin BN40-100'!$B$32,(IF(F727&gt;'admin BN40-100'!$C$31,'admin BN40-100'!$B$31,(IF(F727&gt;'admin BN40-100'!$C$30,'admin BN40-100'!$B$30,(IF(F727&gt;'admin BN40-100'!$C$29,'admin BN40-100'!$B$29,IF(F727="","",'admin BN40-100'!$B$28)))))))))))))))))))))))))))</f>
        <v/>
      </c>
      <c r="N727" s="12" t="str">
        <f>IF(ISBLANK(K727),"",IF(K727&gt;'admin BN40-100'!$D$6,"Trouble",IF(K727&gt;'admin BN40-100'!$E$6,"Safe",IF(K727&gt;'admin BN40-100'!$F$6,"Alert",IF(K727&gt;='admin BN40-100'!$G$6,"Danger","")))))</f>
        <v/>
      </c>
      <c r="O727" s="13" t="str">
        <f>IF(ISBLANK(L727),"",IF(L727&gt;'admin BN40-100'!$G$7,"Danger",IF(L727&gt;'admin BN40-100'!$F$7,"Alert",IF(L727&gt;='admin BN40-100'!$E$7,"Safe",""))))</f>
        <v/>
      </c>
      <c r="P727" s="14" t="str">
        <f>(IF(G727&gt;'admin BN40-100'!$C$23,'admin BN40-100'!$B$23,(IF(G727&gt;'admin BN40-100'!$C$22,'admin BN40-100'!$B$22,(IF(G727&gt;'admin BN40-100'!$C$21,'admin BN40-100'!$B$21,(IF(G727&gt;'admin BN40-100'!$C$20,'admin BN40-100'!$B$20,IF(G727&gt;'admin BN40-100'!$C$19,'admin BN40-100'!$B$19,"")))))))))</f>
        <v/>
      </c>
      <c r="Q727" s="14" t="str">
        <f t="shared" si="22"/>
        <v/>
      </c>
      <c r="R727" s="14">
        <f t="shared" si="23"/>
        <v>5</v>
      </c>
      <c r="S727" s="15" t="str">
        <f xml:space="preserve">
IF($R727&gt;0,"Fill in all required fields",
IF($I727&lt;40,"CLO not suitable for this sheet. Please check BN&lt;40 sheet",
IF($I727&gt;100,"CLO not suitable for this sheet. Please check BN &gt;100 sheet",
IF(ISERROR(VLOOKUP(Q727,'admin BN40-100'!J$6:M$89,4,FALSE)),"",VLOOKUP(Q727,'admin BN40-100'!J$6:M$89,4,FALSE)))))</f>
        <v>Fill in all required fields</v>
      </c>
    </row>
    <row r="728" spans="2:19" ht="15">
      <c r="B728" s="10">
        <v>723</v>
      </c>
      <c r="C728" s="41"/>
      <c r="D728" s="42"/>
      <c r="E728" s="42"/>
      <c r="F728" s="42"/>
      <c r="G728" s="42"/>
      <c r="H728" s="42"/>
      <c r="I728" s="42"/>
      <c r="J728" s="42"/>
      <c r="K728" s="42"/>
      <c r="L728" s="42"/>
      <c r="M728" s="11" t="str">
        <f>(IF(F728&gt;'admin BN40-100'!$C$41,'admin BN40-100'!$B$41,(IF(F728&gt;'admin BN40-100'!$C$40,'admin BN40-100'!$B$40,(IF(F728&gt;'admin BN40-100'!$C$39,'admin BN40-100'!$B$39,(IF(F728&gt;'admin BN40-100'!$C$38,'admin BN40-100'!$B$38,(IF(F728&gt;'admin BN40-100'!$C$37,'admin BN40-100'!$B$37,(IF(F728&gt;'admin BN40-100'!$C$36,'admin BN40-100'!$B$36,(IF(F728&gt;'admin BN40-100'!$C$35,'admin BN40-100'!$B$35,(IF(F728&gt;'admin BN40-100'!$C$34,'admin BN40-100'!$B$34,(IF(F728&gt;'admin BN40-100'!$C$33,'admin BN40-100'!$B$33,(IF(F728&gt;'admin BN40-100'!$C$32,'admin BN40-100'!$B$32,(IF(F728&gt;'admin BN40-100'!$C$31,'admin BN40-100'!$B$31,(IF(F728&gt;'admin BN40-100'!$C$30,'admin BN40-100'!$B$30,(IF(F728&gt;'admin BN40-100'!$C$29,'admin BN40-100'!$B$29,IF(F728="","",'admin BN40-100'!$B$28)))))))))))))))))))))))))))</f>
        <v/>
      </c>
      <c r="N728" s="12" t="str">
        <f>IF(ISBLANK(K728),"",IF(K728&gt;'admin BN40-100'!$D$6,"Trouble",IF(K728&gt;'admin BN40-100'!$E$6,"Safe",IF(K728&gt;'admin BN40-100'!$F$6,"Alert",IF(K728&gt;='admin BN40-100'!$G$6,"Danger","")))))</f>
        <v/>
      </c>
      <c r="O728" s="13" t="str">
        <f>IF(ISBLANK(L728),"",IF(L728&gt;'admin BN40-100'!$G$7,"Danger",IF(L728&gt;'admin BN40-100'!$F$7,"Alert",IF(L728&gt;='admin BN40-100'!$E$7,"Safe",""))))</f>
        <v/>
      </c>
      <c r="P728" s="14" t="str">
        <f>(IF(G728&gt;'admin BN40-100'!$C$23,'admin BN40-100'!$B$23,(IF(G728&gt;'admin BN40-100'!$C$22,'admin BN40-100'!$B$22,(IF(G728&gt;'admin BN40-100'!$C$21,'admin BN40-100'!$B$21,(IF(G728&gt;'admin BN40-100'!$C$20,'admin BN40-100'!$B$20,IF(G728&gt;'admin BN40-100'!$C$19,'admin BN40-100'!$B$19,"")))))))))</f>
        <v/>
      </c>
      <c r="Q728" s="14" t="str">
        <f t="shared" si="22"/>
        <v/>
      </c>
      <c r="R728" s="14">
        <f t="shared" si="23"/>
        <v>5</v>
      </c>
      <c r="S728" s="15" t="str">
        <f xml:space="preserve">
IF($R728&gt;0,"Fill in all required fields",
IF($I728&lt;40,"CLO not suitable for this sheet. Please check BN&lt;40 sheet",
IF($I728&gt;100,"CLO not suitable for this sheet. Please check BN &gt;100 sheet",
IF(ISERROR(VLOOKUP(Q728,'admin BN40-100'!J$6:M$89,4,FALSE)),"",VLOOKUP(Q728,'admin BN40-100'!J$6:M$89,4,FALSE)))))</f>
        <v>Fill in all required fields</v>
      </c>
    </row>
    <row r="729" spans="2:19" ht="15">
      <c r="B729" s="10">
        <v>724</v>
      </c>
      <c r="C729" s="41"/>
      <c r="D729" s="42"/>
      <c r="E729" s="42"/>
      <c r="F729" s="42"/>
      <c r="G729" s="42"/>
      <c r="H729" s="42"/>
      <c r="I729" s="42"/>
      <c r="J729" s="42"/>
      <c r="K729" s="42"/>
      <c r="L729" s="42"/>
      <c r="M729" s="11" t="str">
        <f>(IF(F729&gt;'admin BN40-100'!$C$41,'admin BN40-100'!$B$41,(IF(F729&gt;'admin BN40-100'!$C$40,'admin BN40-100'!$B$40,(IF(F729&gt;'admin BN40-100'!$C$39,'admin BN40-100'!$B$39,(IF(F729&gt;'admin BN40-100'!$C$38,'admin BN40-100'!$B$38,(IF(F729&gt;'admin BN40-100'!$C$37,'admin BN40-100'!$B$37,(IF(F729&gt;'admin BN40-100'!$C$36,'admin BN40-100'!$B$36,(IF(F729&gt;'admin BN40-100'!$C$35,'admin BN40-100'!$B$35,(IF(F729&gt;'admin BN40-100'!$C$34,'admin BN40-100'!$B$34,(IF(F729&gt;'admin BN40-100'!$C$33,'admin BN40-100'!$B$33,(IF(F729&gt;'admin BN40-100'!$C$32,'admin BN40-100'!$B$32,(IF(F729&gt;'admin BN40-100'!$C$31,'admin BN40-100'!$B$31,(IF(F729&gt;'admin BN40-100'!$C$30,'admin BN40-100'!$B$30,(IF(F729&gt;'admin BN40-100'!$C$29,'admin BN40-100'!$B$29,IF(F729="","",'admin BN40-100'!$B$28)))))))))))))))))))))))))))</f>
        <v/>
      </c>
      <c r="N729" s="12" t="str">
        <f>IF(ISBLANK(K729),"",IF(K729&gt;'admin BN40-100'!$D$6,"Trouble",IF(K729&gt;'admin BN40-100'!$E$6,"Safe",IF(K729&gt;'admin BN40-100'!$F$6,"Alert",IF(K729&gt;='admin BN40-100'!$G$6,"Danger","")))))</f>
        <v/>
      </c>
      <c r="O729" s="13" t="str">
        <f>IF(ISBLANK(L729),"",IF(L729&gt;'admin BN40-100'!$G$7,"Danger",IF(L729&gt;'admin BN40-100'!$F$7,"Alert",IF(L729&gt;='admin BN40-100'!$E$7,"Safe",""))))</f>
        <v/>
      </c>
      <c r="P729" s="14" t="str">
        <f>(IF(G729&gt;'admin BN40-100'!$C$23,'admin BN40-100'!$B$23,(IF(G729&gt;'admin BN40-100'!$C$22,'admin BN40-100'!$B$22,(IF(G729&gt;'admin BN40-100'!$C$21,'admin BN40-100'!$B$21,(IF(G729&gt;'admin BN40-100'!$C$20,'admin BN40-100'!$B$20,IF(G729&gt;'admin BN40-100'!$C$19,'admin BN40-100'!$B$19,"")))))))))</f>
        <v/>
      </c>
      <c r="Q729" s="14" t="str">
        <f t="shared" si="22"/>
        <v/>
      </c>
      <c r="R729" s="14">
        <f t="shared" si="23"/>
        <v>5</v>
      </c>
      <c r="S729" s="15" t="str">
        <f xml:space="preserve">
IF($R729&gt;0,"Fill in all required fields",
IF($I729&lt;40,"CLO not suitable for this sheet. Please check BN&lt;40 sheet",
IF($I729&gt;100,"CLO not suitable for this sheet. Please check BN &gt;100 sheet",
IF(ISERROR(VLOOKUP(Q729,'admin BN40-100'!J$6:M$89,4,FALSE)),"",VLOOKUP(Q729,'admin BN40-100'!J$6:M$89,4,FALSE)))))</f>
        <v>Fill in all required fields</v>
      </c>
    </row>
    <row r="730" spans="2:19" ht="15">
      <c r="B730" s="10">
        <v>725</v>
      </c>
      <c r="C730" s="41"/>
      <c r="D730" s="42"/>
      <c r="E730" s="42"/>
      <c r="F730" s="42"/>
      <c r="G730" s="42"/>
      <c r="H730" s="42"/>
      <c r="I730" s="42"/>
      <c r="J730" s="42"/>
      <c r="K730" s="42"/>
      <c r="L730" s="42"/>
      <c r="M730" s="11" t="str">
        <f>(IF(F730&gt;'admin BN40-100'!$C$41,'admin BN40-100'!$B$41,(IF(F730&gt;'admin BN40-100'!$C$40,'admin BN40-100'!$B$40,(IF(F730&gt;'admin BN40-100'!$C$39,'admin BN40-100'!$B$39,(IF(F730&gt;'admin BN40-100'!$C$38,'admin BN40-100'!$B$38,(IF(F730&gt;'admin BN40-100'!$C$37,'admin BN40-100'!$B$37,(IF(F730&gt;'admin BN40-100'!$C$36,'admin BN40-100'!$B$36,(IF(F730&gt;'admin BN40-100'!$C$35,'admin BN40-100'!$B$35,(IF(F730&gt;'admin BN40-100'!$C$34,'admin BN40-100'!$B$34,(IF(F730&gt;'admin BN40-100'!$C$33,'admin BN40-100'!$B$33,(IF(F730&gt;'admin BN40-100'!$C$32,'admin BN40-100'!$B$32,(IF(F730&gt;'admin BN40-100'!$C$31,'admin BN40-100'!$B$31,(IF(F730&gt;'admin BN40-100'!$C$30,'admin BN40-100'!$B$30,(IF(F730&gt;'admin BN40-100'!$C$29,'admin BN40-100'!$B$29,IF(F730="","",'admin BN40-100'!$B$28)))))))))))))))))))))))))))</f>
        <v/>
      </c>
      <c r="N730" s="12" t="str">
        <f>IF(ISBLANK(K730),"",IF(K730&gt;'admin BN40-100'!$D$6,"Trouble",IF(K730&gt;'admin BN40-100'!$E$6,"Safe",IF(K730&gt;'admin BN40-100'!$F$6,"Alert",IF(K730&gt;='admin BN40-100'!$G$6,"Danger","")))))</f>
        <v/>
      </c>
      <c r="O730" s="13" t="str">
        <f>IF(ISBLANK(L730),"",IF(L730&gt;'admin BN40-100'!$G$7,"Danger",IF(L730&gt;'admin BN40-100'!$F$7,"Alert",IF(L730&gt;='admin BN40-100'!$E$7,"Safe",""))))</f>
        <v/>
      </c>
      <c r="P730" s="14" t="str">
        <f>(IF(G730&gt;'admin BN40-100'!$C$23,'admin BN40-100'!$B$23,(IF(G730&gt;'admin BN40-100'!$C$22,'admin BN40-100'!$B$22,(IF(G730&gt;'admin BN40-100'!$C$21,'admin BN40-100'!$B$21,(IF(G730&gt;'admin BN40-100'!$C$20,'admin BN40-100'!$B$20,IF(G730&gt;'admin BN40-100'!$C$19,'admin BN40-100'!$B$19,"")))))))))</f>
        <v/>
      </c>
      <c r="Q730" s="14" t="str">
        <f t="shared" si="22"/>
        <v/>
      </c>
      <c r="R730" s="14">
        <f t="shared" si="23"/>
        <v>5</v>
      </c>
      <c r="S730" s="15" t="str">
        <f xml:space="preserve">
IF($R730&gt;0,"Fill in all required fields",
IF($I730&lt;40,"CLO not suitable for this sheet. Please check BN&lt;40 sheet",
IF($I730&gt;100,"CLO not suitable for this sheet. Please check BN &gt;100 sheet",
IF(ISERROR(VLOOKUP(Q730,'admin BN40-100'!J$6:M$89,4,FALSE)),"",VLOOKUP(Q730,'admin BN40-100'!J$6:M$89,4,FALSE)))))</f>
        <v>Fill in all required fields</v>
      </c>
    </row>
    <row r="731" spans="2:19" ht="15">
      <c r="B731" s="10">
        <v>726</v>
      </c>
      <c r="C731" s="41"/>
      <c r="D731" s="42"/>
      <c r="E731" s="42"/>
      <c r="F731" s="42"/>
      <c r="G731" s="42"/>
      <c r="H731" s="42"/>
      <c r="I731" s="42"/>
      <c r="J731" s="42"/>
      <c r="K731" s="42"/>
      <c r="L731" s="42"/>
      <c r="M731" s="11" t="str">
        <f>(IF(F731&gt;'admin BN40-100'!$C$41,'admin BN40-100'!$B$41,(IF(F731&gt;'admin BN40-100'!$C$40,'admin BN40-100'!$B$40,(IF(F731&gt;'admin BN40-100'!$C$39,'admin BN40-100'!$B$39,(IF(F731&gt;'admin BN40-100'!$C$38,'admin BN40-100'!$B$38,(IF(F731&gt;'admin BN40-100'!$C$37,'admin BN40-100'!$B$37,(IF(F731&gt;'admin BN40-100'!$C$36,'admin BN40-100'!$B$36,(IF(F731&gt;'admin BN40-100'!$C$35,'admin BN40-100'!$B$35,(IF(F731&gt;'admin BN40-100'!$C$34,'admin BN40-100'!$B$34,(IF(F731&gt;'admin BN40-100'!$C$33,'admin BN40-100'!$B$33,(IF(F731&gt;'admin BN40-100'!$C$32,'admin BN40-100'!$B$32,(IF(F731&gt;'admin BN40-100'!$C$31,'admin BN40-100'!$B$31,(IF(F731&gt;'admin BN40-100'!$C$30,'admin BN40-100'!$B$30,(IF(F731&gt;'admin BN40-100'!$C$29,'admin BN40-100'!$B$29,IF(F731="","",'admin BN40-100'!$B$28)))))))))))))))))))))))))))</f>
        <v/>
      </c>
      <c r="N731" s="12" t="str">
        <f>IF(ISBLANK(K731),"",IF(K731&gt;'admin BN40-100'!$D$6,"Trouble",IF(K731&gt;'admin BN40-100'!$E$6,"Safe",IF(K731&gt;'admin BN40-100'!$F$6,"Alert",IF(K731&gt;='admin BN40-100'!$G$6,"Danger","")))))</f>
        <v/>
      </c>
      <c r="O731" s="13" t="str">
        <f>IF(ISBLANK(L731),"",IF(L731&gt;'admin BN40-100'!$G$7,"Danger",IF(L731&gt;'admin BN40-100'!$F$7,"Alert",IF(L731&gt;='admin BN40-100'!$E$7,"Safe",""))))</f>
        <v/>
      </c>
      <c r="P731" s="14" t="str">
        <f>(IF(G731&gt;'admin BN40-100'!$C$23,'admin BN40-100'!$B$23,(IF(G731&gt;'admin BN40-100'!$C$22,'admin BN40-100'!$B$22,(IF(G731&gt;'admin BN40-100'!$C$21,'admin BN40-100'!$B$21,(IF(G731&gt;'admin BN40-100'!$C$20,'admin BN40-100'!$B$20,IF(G731&gt;'admin BN40-100'!$C$19,'admin BN40-100'!$B$19,"")))))))))</f>
        <v/>
      </c>
      <c r="Q731" s="14" t="str">
        <f t="shared" si="22"/>
        <v/>
      </c>
      <c r="R731" s="14">
        <f t="shared" si="23"/>
        <v>5</v>
      </c>
      <c r="S731" s="15" t="str">
        <f xml:space="preserve">
IF($R731&gt;0,"Fill in all required fields",
IF($I731&lt;40,"CLO not suitable for this sheet. Please check BN&lt;40 sheet",
IF($I731&gt;100,"CLO not suitable for this sheet. Please check BN &gt;100 sheet",
IF(ISERROR(VLOOKUP(Q731,'admin BN40-100'!J$6:M$89,4,FALSE)),"",VLOOKUP(Q731,'admin BN40-100'!J$6:M$89,4,FALSE)))))</f>
        <v>Fill in all required fields</v>
      </c>
    </row>
    <row r="732" spans="2:19" ht="15">
      <c r="B732" s="10">
        <v>727</v>
      </c>
      <c r="C732" s="41"/>
      <c r="D732" s="42"/>
      <c r="E732" s="42"/>
      <c r="F732" s="42"/>
      <c r="G732" s="42"/>
      <c r="H732" s="42"/>
      <c r="I732" s="42"/>
      <c r="J732" s="42"/>
      <c r="K732" s="42"/>
      <c r="L732" s="42"/>
      <c r="M732" s="11" t="str">
        <f>(IF(F732&gt;'admin BN40-100'!$C$41,'admin BN40-100'!$B$41,(IF(F732&gt;'admin BN40-100'!$C$40,'admin BN40-100'!$B$40,(IF(F732&gt;'admin BN40-100'!$C$39,'admin BN40-100'!$B$39,(IF(F732&gt;'admin BN40-100'!$C$38,'admin BN40-100'!$B$38,(IF(F732&gt;'admin BN40-100'!$C$37,'admin BN40-100'!$B$37,(IF(F732&gt;'admin BN40-100'!$C$36,'admin BN40-100'!$B$36,(IF(F732&gt;'admin BN40-100'!$C$35,'admin BN40-100'!$B$35,(IF(F732&gt;'admin BN40-100'!$C$34,'admin BN40-100'!$B$34,(IF(F732&gt;'admin BN40-100'!$C$33,'admin BN40-100'!$B$33,(IF(F732&gt;'admin BN40-100'!$C$32,'admin BN40-100'!$B$32,(IF(F732&gt;'admin BN40-100'!$C$31,'admin BN40-100'!$B$31,(IF(F732&gt;'admin BN40-100'!$C$30,'admin BN40-100'!$B$30,(IF(F732&gt;'admin BN40-100'!$C$29,'admin BN40-100'!$B$29,IF(F732="","",'admin BN40-100'!$B$28)))))))))))))))))))))))))))</f>
        <v/>
      </c>
      <c r="N732" s="12" t="str">
        <f>IF(ISBLANK(K732),"",IF(K732&gt;'admin BN40-100'!$D$6,"Trouble",IF(K732&gt;'admin BN40-100'!$E$6,"Safe",IF(K732&gt;'admin BN40-100'!$F$6,"Alert",IF(K732&gt;='admin BN40-100'!$G$6,"Danger","")))))</f>
        <v/>
      </c>
      <c r="O732" s="13" t="str">
        <f>IF(ISBLANK(L732),"",IF(L732&gt;'admin BN40-100'!$G$7,"Danger",IF(L732&gt;'admin BN40-100'!$F$7,"Alert",IF(L732&gt;='admin BN40-100'!$E$7,"Safe",""))))</f>
        <v/>
      </c>
      <c r="P732" s="14" t="str">
        <f>(IF(G732&gt;'admin BN40-100'!$C$23,'admin BN40-100'!$B$23,(IF(G732&gt;'admin BN40-100'!$C$22,'admin BN40-100'!$B$22,(IF(G732&gt;'admin BN40-100'!$C$21,'admin BN40-100'!$B$21,(IF(G732&gt;'admin BN40-100'!$C$20,'admin BN40-100'!$B$20,IF(G732&gt;'admin BN40-100'!$C$19,'admin BN40-100'!$B$19,"")))))))))</f>
        <v/>
      </c>
      <c r="Q732" s="14" t="str">
        <f t="shared" si="22"/>
        <v/>
      </c>
      <c r="R732" s="14">
        <f t="shared" si="23"/>
        <v>5</v>
      </c>
      <c r="S732" s="15" t="str">
        <f xml:space="preserve">
IF($R732&gt;0,"Fill in all required fields",
IF($I732&lt;40,"CLO not suitable for this sheet. Please check BN&lt;40 sheet",
IF($I732&gt;100,"CLO not suitable for this sheet. Please check BN &gt;100 sheet",
IF(ISERROR(VLOOKUP(Q732,'admin BN40-100'!J$6:M$89,4,FALSE)),"",VLOOKUP(Q732,'admin BN40-100'!J$6:M$89,4,FALSE)))))</f>
        <v>Fill in all required fields</v>
      </c>
    </row>
    <row r="733" spans="2:19" ht="15">
      <c r="B733" s="10">
        <v>728</v>
      </c>
      <c r="C733" s="41"/>
      <c r="D733" s="42"/>
      <c r="E733" s="42"/>
      <c r="F733" s="42"/>
      <c r="G733" s="42"/>
      <c r="H733" s="42"/>
      <c r="I733" s="42"/>
      <c r="J733" s="42"/>
      <c r="K733" s="42"/>
      <c r="L733" s="42"/>
      <c r="M733" s="11" t="str">
        <f>(IF(F733&gt;'admin BN40-100'!$C$41,'admin BN40-100'!$B$41,(IF(F733&gt;'admin BN40-100'!$C$40,'admin BN40-100'!$B$40,(IF(F733&gt;'admin BN40-100'!$C$39,'admin BN40-100'!$B$39,(IF(F733&gt;'admin BN40-100'!$C$38,'admin BN40-100'!$B$38,(IF(F733&gt;'admin BN40-100'!$C$37,'admin BN40-100'!$B$37,(IF(F733&gt;'admin BN40-100'!$C$36,'admin BN40-100'!$B$36,(IF(F733&gt;'admin BN40-100'!$C$35,'admin BN40-100'!$B$35,(IF(F733&gt;'admin BN40-100'!$C$34,'admin BN40-100'!$B$34,(IF(F733&gt;'admin BN40-100'!$C$33,'admin BN40-100'!$B$33,(IF(F733&gt;'admin BN40-100'!$C$32,'admin BN40-100'!$B$32,(IF(F733&gt;'admin BN40-100'!$C$31,'admin BN40-100'!$B$31,(IF(F733&gt;'admin BN40-100'!$C$30,'admin BN40-100'!$B$30,(IF(F733&gt;'admin BN40-100'!$C$29,'admin BN40-100'!$B$29,IF(F733="","",'admin BN40-100'!$B$28)))))))))))))))))))))))))))</f>
        <v/>
      </c>
      <c r="N733" s="12" t="str">
        <f>IF(ISBLANK(K733),"",IF(K733&gt;'admin BN40-100'!$D$6,"Trouble",IF(K733&gt;'admin BN40-100'!$E$6,"Safe",IF(K733&gt;'admin BN40-100'!$F$6,"Alert",IF(K733&gt;='admin BN40-100'!$G$6,"Danger","")))))</f>
        <v/>
      </c>
      <c r="O733" s="13" t="str">
        <f>IF(ISBLANK(L733),"",IF(L733&gt;'admin BN40-100'!$G$7,"Danger",IF(L733&gt;'admin BN40-100'!$F$7,"Alert",IF(L733&gt;='admin BN40-100'!$E$7,"Safe",""))))</f>
        <v/>
      </c>
      <c r="P733" s="14" t="str">
        <f>(IF(G733&gt;'admin BN40-100'!$C$23,'admin BN40-100'!$B$23,(IF(G733&gt;'admin BN40-100'!$C$22,'admin BN40-100'!$B$22,(IF(G733&gt;'admin BN40-100'!$C$21,'admin BN40-100'!$B$21,(IF(G733&gt;'admin BN40-100'!$C$20,'admin BN40-100'!$B$20,IF(G733&gt;'admin BN40-100'!$C$19,'admin BN40-100'!$B$19,"")))))))))</f>
        <v/>
      </c>
      <c r="Q733" s="14" t="str">
        <f t="shared" si="22"/>
        <v/>
      </c>
      <c r="R733" s="14">
        <f t="shared" si="23"/>
        <v>5</v>
      </c>
      <c r="S733" s="15" t="str">
        <f xml:space="preserve">
IF($R733&gt;0,"Fill in all required fields",
IF($I733&lt;40,"CLO not suitable for this sheet. Please check BN&lt;40 sheet",
IF($I733&gt;100,"CLO not suitable for this sheet. Please check BN &gt;100 sheet",
IF(ISERROR(VLOOKUP(Q733,'admin BN40-100'!J$6:M$89,4,FALSE)),"",VLOOKUP(Q733,'admin BN40-100'!J$6:M$89,4,FALSE)))))</f>
        <v>Fill in all required fields</v>
      </c>
    </row>
    <row r="734" spans="2:19" ht="15">
      <c r="B734" s="10">
        <v>729</v>
      </c>
      <c r="C734" s="41"/>
      <c r="D734" s="42"/>
      <c r="E734" s="42"/>
      <c r="F734" s="42"/>
      <c r="G734" s="42"/>
      <c r="H734" s="42"/>
      <c r="I734" s="42"/>
      <c r="J734" s="42"/>
      <c r="K734" s="42"/>
      <c r="L734" s="42"/>
      <c r="M734" s="11" t="str">
        <f>(IF(F734&gt;'admin BN40-100'!$C$41,'admin BN40-100'!$B$41,(IF(F734&gt;'admin BN40-100'!$C$40,'admin BN40-100'!$B$40,(IF(F734&gt;'admin BN40-100'!$C$39,'admin BN40-100'!$B$39,(IF(F734&gt;'admin BN40-100'!$C$38,'admin BN40-100'!$B$38,(IF(F734&gt;'admin BN40-100'!$C$37,'admin BN40-100'!$B$37,(IF(F734&gt;'admin BN40-100'!$C$36,'admin BN40-100'!$B$36,(IF(F734&gt;'admin BN40-100'!$C$35,'admin BN40-100'!$B$35,(IF(F734&gt;'admin BN40-100'!$C$34,'admin BN40-100'!$B$34,(IF(F734&gt;'admin BN40-100'!$C$33,'admin BN40-100'!$B$33,(IF(F734&gt;'admin BN40-100'!$C$32,'admin BN40-100'!$B$32,(IF(F734&gt;'admin BN40-100'!$C$31,'admin BN40-100'!$B$31,(IF(F734&gt;'admin BN40-100'!$C$30,'admin BN40-100'!$B$30,(IF(F734&gt;'admin BN40-100'!$C$29,'admin BN40-100'!$B$29,IF(F734="","",'admin BN40-100'!$B$28)))))))))))))))))))))))))))</f>
        <v/>
      </c>
      <c r="N734" s="12" t="str">
        <f>IF(ISBLANK(K734),"",IF(K734&gt;'admin BN40-100'!$D$6,"Trouble",IF(K734&gt;'admin BN40-100'!$E$6,"Safe",IF(K734&gt;'admin BN40-100'!$F$6,"Alert",IF(K734&gt;='admin BN40-100'!$G$6,"Danger","")))))</f>
        <v/>
      </c>
      <c r="O734" s="13" t="str">
        <f>IF(ISBLANK(L734),"",IF(L734&gt;'admin BN40-100'!$G$7,"Danger",IF(L734&gt;'admin BN40-100'!$F$7,"Alert",IF(L734&gt;='admin BN40-100'!$E$7,"Safe",""))))</f>
        <v/>
      </c>
      <c r="P734" s="14" t="str">
        <f>(IF(G734&gt;'admin BN40-100'!$C$23,'admin BN40-100'!$B$23,(IF(G734&gt;'admin BN40-100'!$C$22,'admin BN40-100'!$B$22,(IF(G734&gt;'admin BN40-100'!$C$21,'admin BN40-100'!$B$21,(IF(G734&gt;'admin BN40-100'!$C$20,'admin BN40-100'!$B$20,IF(G734&gt;'admin BN40-100'!$C$19,'admin BN40-100'!$B$19,"")))))))))</f>
        <v/>
      </c>
      <c r="Q734" s="14" t="str">
        <f t="shared" si="22"/>
        <v/>
      </c>
      <c r="R734" s="14">
        <f t="shared" si="23"/>
        <v>5</v>
      </c>
      <c r="S734" s="15" t="str">
        <f xml:space="preserve">
IF($R734&gt;0,"Fill in all required fields",
IF($I734&lt;40,"CLO not suitable for this sheet. Please check BN&lt;40 sheet",
IF($I734&gt;100,"CLO not suitable for this sheet. Please check BN &gt;100 sheet",
IF(ISERROR(VLOOKUP(Q734,'admin BN40-100'!J$6:M$89,4,FALSE)),"",VLOOKUP(Q734,'admin BN40-100'!J$6:M$89,4,FALSE)))))</f>
        <v>Fill in all required fields</v>
      </c>
    </row>
    <row r="735" spans="2:19" ht="15">
      <c r="B735" s="10">
        <v>730</v>
      </c>
      <c r="C735" s="41"/>
      <c r="D735" s="42"/>
      <c r="E735" s="42"/>
      <c r="F735" s="42"/>
      <c r="G735" s="42"/>
      <c r="H735" s="42"/>
      <c r="I735" s="42"/>
      <c r="J735" s="42"/>
      <c r="K735" s="42"/>
      <c r="L735" s="42"/>
      <c r="M735" s="11" t="str">
        <f>(IF(F735&gt;'admin BN40-100'!$C$41,'admin BN40-100'!$B$41,(IF(F735&gt;'admin BN40-100'!$C$40,'admin BN40-100'!$B$40,(IF(F735&gt;'admin BN40-100'!$C$39,'admin BN40-100'!$B$39,(IF(F735&gt;'admin BN40-100'!$C$38,'admin BN40-100'!$B$38,(IF(F735&gt;'admin BN40-100'!$C$37,'admin BN40-100'!$B$37,(IF(F735&gt;'admin BN40-100'!$C$36,'admin BN40-100'!$B$36,(IF(F735&gt;'admin BN40-100'!$C$35,'admin BN40-100'!$B$35,(IF(F735&gt;'admin BN40-100'!$C$34,'admin BN40-100'!$B$34,(IF(F735&gt;'admin BN40-100'!$C$33,'admin BN40-100'!$B$33,(IF(F735&gt;'admin BN40-100'!$C$32,'admin BN40-100'!$B$32,(IF(F735&gt;'admin BN40-100'!$C$31,'admin BN40-100'!$B$31,(IF(F735&gt;'admin BN40-100'!$C$30,'admin BN40-100'!$B$30,(IF(F735&gt;'admin BN40-100'!$C$29,'admin BN40-100'!$B$29,IF(F735="","",'admin BN40-100'!$B$28)))))))))))))))))))))))))))</f>
        <v/>
      </c>
      <c r="N735" s="12" t="str">
        <f>IF(ISBLANK(K735),"",IF(K735&gt;'admin BN40-100'!$D$6,"Trouble",IF(K735&gt;'admin BN40-100'!$E$6,"Safe",IF(K735&gt;'admin BN40-100'!$F$6,"Alert",IF(K735&gt;='admin BN40-100'!$G$6,"Danger","")))))</f>
        <v/>
      </c>
      <c r="O735" s="13" t="str">
        <f>IF(ISBLANK(L735),"",IF(L735&gt;'admin BN40-100'!$G$7,"Danger",IF(L735&gt;'admin BN40-100'!$F$7,"Alert",IF(L735&gt;='admin BN40-100'!$E$7,"Safe",""))))</f>
        <v/>
      </c>
      <c r="P735" s="14" t="str">
        <f>(IF(G735&gt;'admin BN40-100'!$C$23,'admin BN40-100'!$B$23,(IF(G735&gt;'admin BN40-100'!$C$22,'admin BN40-100'!$B$22,(IF(G735&gt;'admin BN40-100'!$C$21,'admin BN40-100'!$B$21,(IF(G735&gt;'admin BN40-100'!$C$20,'admin BN40-100'!$B$20,IF(G735&gt;'admin BN40-100'!$C$19,'admin BN40-100'!$B$19,"")))))))))</f>
        <v/>
      </c>
      <c r="Q735" s="14" t="str">
        <f t="shared" si="22"/>
        <v/>
      </c>
      <c r="R735" s="14">
        <f t="shared" si="23"/>
        <v>5</v>
      </c>
      <c r="S735" s="15" t="str">
        <f xml:space="preserve">
IF($R735&gt;0,"Fill in all required fields",
IF($I735&lt;40,"CLO not suitable for this sheet. Please check BN&lt;40 sheet",
IF($I735&gt;100,"CLO not suitable for this sheet. Please check BN &gt;100 sheet",
IF(ISERROR(VLOOKUP(Q735,'admin BN40-100'!J$6:M$89,4,FALSE)),"",VLOOKUP(Q735,'admin BN40-100'!J$6:M$89,4,FALSE)))))</f>
        <v>Fill in all required fields</v>
      </c>
    </row>
    <row r="736" spans="2:19" ht="15">
      <c r="B736" s="10">
        <v>731</v>
      </c>
      <c r="C736" s="41"/>
      <c r="D736" s="42"/>
      <c r="E736" s="42"/>
      <c r="F736" s="42"/>
      <c r="G736" s="42"/>
      <c r="H736" s="42"/>
      <c r="I736" s="42"/>
      <c r="J736" s="42"/>
      <c r="K736" s="42"/>
      <c r="L736" s="42"/>
      <c r="M736" s="11" t="str">
        <f>(IF(F736&gt;'admin BN40-100'!$C$41,'admin BN40-100'!$B$41,(IF(F736&gt;'admin BN40-100'!$C$40,'admin BN40-100'!$B$40,(IF(F736&gt;'admin BN40-100'!$C$39,'admin BN40-100'!$B$39,(IF(F736&gt;'admin BN40-100'!$C$38,'admin BN40-100'!$B$38,(IF(F736&gt;'admin BN40-100'!$C$37,'admin BN40-100'!$B$37,(IF(F736&gt;'admin BN40-100'!$C$36,'admin BN40-100'!$B$36,(IF(F736&gt;'admin BN40-100'!$C$35,'admin BN40-100'!$B$35,(IF(F736&gt;'admin BN40-100'!$C$34,'admin BN40-100'!$B$34,(IF(F736&gt;'admin BN40-100'!$C$33,'admin BN40-100'!$B$33,(IF(F736&gt;'admin BN40-100'!$C$32,'admin BN40-100'!$B$32,(IF(F736&gt;'admin BN40-100'!$C$31,'admin BN40-100'!$B$31,(IF(F736&gt;'admin BN40-100'!$C$30,'admin BN40-100'!$B$30,(IF(F736&gt;'admin BN40-100'!$C$29,'admin BN40-100'!$B$29,IF(F736="","",'admin BN40-100'!$B$28)))))))))))))))))))))))))))</f>
        <v/>
      </c>
      <c r="N736" s="12" t="str">
        <f>IF(ISBLANK(K736),"",IF(K736&gt;'admin BN40-100'!$D$6,"Trouble",IF(K736&gt;'admin BN40-100'!$E$6,"Safe",IF(K736&gt;'admin BN40-100'!$F$6,"Alert",IF(K736&gt;='admin BN40-100'!$G$6,"Danger","")))))</f>
        <v/>
      </c>
      <c r="O736" s="13" t="str">
        <f>IF(ISBLANK(L736),"",IF(L736&gt;'admin BN40-100'!$G$7,"Danger",IF(L736&gt;'admin BN40-100'!$F$7,"Alert",IF(L736&gt;='admin BN40-100'!$E$7,"Safe",""))))</f>
        <v/>
      </c>
      <c r="P736" s="14" t="str">
        <f>(IF(G736&gt;'admin BN40-100'!$C$23,'admin BN40-100'!$B$23,(IF(G736&gt;'admin BN40-100'!$C$22,'admin BN40-100'!$B$22,(IF(G736&gt;'admin BN40-100'!$C$21,'admin BN40-100'!$B$21,(IF(G736&gt;'admin BN40-100'!$C$20,'admin BN40-100'!$B$20,IF(G736&gt;'admin BN40-100'!$C$19,'admin BN40-100'!$B$19,"")))))))))</f>
        <v/>
      </c>
      <c r="Q736" s="14" t="str">
        <f t="shared" si="22"/>
        <v/>
      </c>
      <c r="R736" s="14">
        <f t="shared" si="23"/>
        <v>5</v>
      </c>
      <c r="S736" s="15" t="str">
        <f xml:space="preserve">
IF($R736&gt;0,"Fill in all required fields",
IF($I736&lt;40,"CLO not suitable for this sheet. Please check BN&lt;40 sheet",
IF($I736&gt;100,"CLO not suitable for this sheet. Please check BN &gt;100 sheet",
IF(ISERROR(VLOOKUP(Q736,'admin BN40-100'!J$6:M$89,4,FALSE)),"",VLOOKUP(Q736,'admin BN40-100'!J$6:M$89,4,FALSE)))))</f>
        <v>Fill in all required fields</v>
      </c>
    </row>
    <row r="737" spans="2:19" ht="15">
      <c r="B737" s="10">
        <v>732</v>
      </c>
      <c r="C737" s="41"/>
      <c r="D737" s="42"/>
      <c r="E737" s="42"/>
      <c r="F737" s="42"/>
      <c r="G737" s="42"/>
      <c r="H737" s="42"/>
      <c r="I737" s="42"/>
      <c r="J737" s="42"/>
      <c r="K737" s="42"/>
      <c r="L737" s="42"/>
      <c r="M737" s="11" t="str">
        <f>(IF(F737&gt;'admin BN40-100'!$C$41,'admin BN40-100'!$B$41,(IF(F737&gt;'admin BN40-100'!$C$40,'admin BN40-100'!$B$40,(IF(F737&gt;'admin BN40-100'!$C$39,'admin BN40-100'!$B$39,(IF(F737&gt;'admin BN40-100'!$C$38,'admin BN40-100'!$B$38,(IF(F737&gt;'admin BN40-100'!$C$37,'admin BN40-100'!$B$37,(IF(F737&gt;'admin BN40-100'!$C$36,'admin BN40-100'!$B$36,(IF(F737&gt;'admin BN40-100'!$C$35,'admin BN40-100'!$B$35,(IF(F737&gt;'admin BN40-100'!$C$34,'admin BN40-100'!$B$34,(IF(F737&gt;'admin BN40-100'!$C$33,'admin BN40-100'!$B$33,(IF(F737&gt;'admin BN40-100'!$C$32,'admin BN40-100'!$B$32,(IF(F737&gt;'admin BN40-100'!$C$31,'admin BN40-100'!$B$31,(IF(F737&gt;'admin BN40-100'!$C$30,'admin BN40-100'!$B$30,(IF(F737&gt;'admin BN40-100'!$C$29,'admin BN40-100'!$B$29,IF(F737="","",'admin BN40-100'!$B$28)))))))))))))))))))))))))))</f>
        <v/>
      </c>
      <c r="N737" s="12" t="str">
        <f>IF(ISBLANK(K737),"",IF(K737&gt;'admin BN40-100'!$D$6,"Trouble",IF(K737&gt;'admin BN40-100'!$E$6,"Safe",IF(K737&gt;'admin BN40-100'!$F$6,"Alert",IF(K737&gt;='admin BN40-100'!$G$6,"Danger","")))))</f>
        <v/>
      </c>
      <c r="O737" s="13" t="str">
        <f>IF(ISBLANK(L737),"",IF(L737&gt;'admin BN40-100'!$G$7,"Danger",IF(L737&gt;'admin BN40-100'!$F$7,"Alert",IF(L737&gt;='admin BN40-100'!$E$7,"Safe",""))))</f>
        <v/>
      </c>
      <c r="P737" s="14" t="str">
        <f>(IF(G737&gt;'admin BN40-100'!$C$23,'admin BN40-100'!$B$23,(IF(G737&gt;'admin BN40-100'!$C$22,'admin BN40-100'!$B$22,(IF(G737&gt;'admin BN40-100'!$C$21,'admin BN40-100'!$B$21,(IF(G737&gt;'admin BN40-100'!$C$20,'admin BN40-100'!$B$20,IF(G737&gt;'admin BN40-100'!$C$19,'admin BN40-100'!$B$19,"")))))))))</f>
        <v/>
      </c>
      <c r="Q737" s="14" t="str">
        <f t="shared" si="22"/>
        <v/>
      </c>
      <c r="R737" s="14">
        <f t="shared" si="23"/>
        <v>5</v>
      </c>
      <c r="S737" s="15" t="str">
        <f xml:space="preserve">
IF($R737&gt;0,"Fill in all required fields",
IF($I737&lt;40,"CLO not suitable for this sheet. Please check BN&lt;40 sheet",
IF($I737&gt;100,"CLO not suitable for this sheet. Please check BN &gt;100 sheet",
IF(ISERROR(VLOOKUP(Q737,'admin BN40-100'!J$6:M$89,4,FALSE)),"",VLOOKUP(Q737,'admin BN40-100'!J$6:M$89,4,FALSE)))))</f>
        <v>Fill in all required fields</v>
      </c>
    </row>
    <row r="738" spans="2:19" ht="15">
      <c r="B738" s="10">
        <v>733</v>
      </c>
      <c r="C738" s="41"/>
      <c r="D738" s="42"/>
      <c r="E738" s="42"/>
      <c r="F738" s="42"/>
      <c r="G738" s="42"/>
      <c r="H738" s="42"/>
      <c r="I738" s="42"/>
      <c r="J738" s="42"/>
      <c r="K738" s="42"/>
      <c r="L738" s="42"/>
      <c r="M738" s="11" t="str">
        <f>(IF(F738&gt;'admin BN40-100'!$C$41,'admin BN40-100'!$B$41,(IF(F738&gt;'admin BN40-100'!$C$40,'admin BN40-100'!$B$40,(IF(F738&gt;'admin BN40-100'!$C$39,'admin BN40-100'!$B$39,(IF(F738&gt;'admin BN40-100'!$C$38,'admin BN40-100'!$B$38,(IF(F738&gt;'admin BN40-100'!$C$37,'admin BN40-100'!$B$37,(IF(F738&gt;'admin BN40-100'!$C$36,'admin BN40-100'!$B$36,(IF(F738&gt;'admin BN40-100'!$C$35,'admin BN40-100'!$B$35,(IF(F738&gt;'admin BN40-100'!$C$34,'admin BN40-100'!$B$34,(IF(F738&gt;'admin BN40-100'!$C$33,'admin BN40-100'!$B$33,(IF(F738&gt;'admin BN40-100'!$C$32,'admin BN40-100'!$B$32,(IF(F738&gt;'admin BN40-100'!$C$31,'admin BN40-100'!$B$31,(IF(F738&gt;'admin BN40-100'!$C$30,'admin BN40-100'!$B$30,(IF(F738&gt;'admin BN40-100'!$C$29,'admin BN40-100'!$B$29,IF(F738="","",'admin BN40-100'!$B$28)))))))))))))))))))))))))))</f>
        <v/>
      </c>
      <c r="N738" s="12" t="str">
        <f>IF(ISBLANK(K738),"",IF(K738&gt;'admin BN40-100'!$D$6,"Trouble",IF(K738&gt;'admin BN40-100'!$E$6,"Safe",IF(K738&gt;'admin BN40-100'!$F$6,"Alert",IF(K738&gt;='admin BN40-100'!$G$6,"Danger","")))))</f>
        <v/>
      </c>
      <c r="O738" s="13" t="str">
        <f>IF(ISBLANK(L738),"",IF(L738&gt;'admin BN40-100'!$G$7,"Danger",IF(L738&gt;'admin BN40-100'!$F$7,"Alert",IF(L738&gt;='admin BN40-100'!$E$7,"Safe",""))))</f>
        <v/>
      </c>
      <c r="P738" s="14" t="str">
        <f>(IF(G738&gt;'admin BN40-100'!$C$23,'admin BN40-100'!$B$23,(IF(G738&gt;'admin BN40-100'!$C$22,'admin BN40-100'!$B$22,(IF(G738&gt;'admin BN40-100'!$C$21,'admin BN40-100'!$B$21,(IF(G738&gt;'admin BN40-100'!$C$20,'admin BN40-100'!$B$20,IF(G738&gt;'admin BN40-100'!$C$19,'admin BN40-100'!$B$19,"")))))))))</f>
        <v/>
      </c>
      <c r="Q738" s="14" t="str">
        <f t="shared" si="22"/>
        <v/>
      </c>
      <c r="R738" s="14">
        <f t="shared" si="23"/>
        <v>5</v>
      </c>
      <c r="S738" s="15" t="str">
        <f xml:space="preserve">
IF($R738&gt;0,"Fill in all required fields",
IF($I738&lt;40,"CLO not suitable for this sheet. Please check BN&lt;40 sheet",
IF($I738&gt;100,"CLO not suitable for this sheet. Please check BN &gt;100 sheet",
IF(ISERROR(VLOOKUP(Q738,'admin BN40-100'!J$6:M$89,4,FALSE)),"",VLOOKUP(Q738,'admin BN40-100'!J$6:M$89,4,FALSE)))))</f>
        <v>Fill in all required fields</v>
      </c>
    </row>
    <row r="739" spans="2:19" ht="15">
      <c r="B739" s="10">
        <v>734</v>
      </c>
      <c r="C739" s="41"/>
      <c r="D739" s="42"/>
      <c r="E739" s="42"/>
      <c r="F739" s="42"/>
      <c r="G739" s="42"/>
      <c r="H739" s="42"/>
      <c r="I739" s="42"/>
      <c r="J739" s="42"/>
      <c r="K739" s="42"/>
      <c r="L739" s="42"/>
      <c r="M739" s="11" t="str">
        <f>(IF(F739&gt;'admin BN40-100'!$C$41,'admin BN40-100'!$B$41,(IF(F739&gt;'admin BN40-100'!$C$40,'admin BN40-100'!$B$40,(IF(F739&gt;'admin BN40-100'!$C$39,'admin BN40-100'!$B$39,(IF(F739&gt;'admin BN40-100'!$C$38,'admin BN40-100'!$B$38,(IF(F739&gt;'admin BN40-100'!$C$37,'admin BN40-100'!$B$37,(IF(F739&gt;'admin BN40-100'!$C$36,'admin BN40-100'!$B$36,(IF(F739&gt;'admin BN40-100'!$C$35,'admin BN40-100'!$B$35,(IF(F739&gt;'admin BN40-100'!$C$34,'admin BN40-100'!$B$34,(IF(F739&gt;'admin BN40-100'!$C$33,'admin BN40-100'!$B$33,(IF(F739&gt;'admin BN40-100'!$C$32,'admin BN40-100'!$B$32,(IF(F739&gt;'admin BN40-100'!$C$31,'admin BN40-100'!$B$31,(IF(F739&gt;'admin BN40-100'!$C$30,'admin BN40-100'!$B$30,(IF(F739&gt;'admin BN40-100'!$C$29,'admin BN40-100'!$B$29,IF(F739="","",'admin BN40-100'!$B$28)))))))))))))))))))))))))))</f>
        <v/>
      </c>
      <c r="N739" s="12" t="str">
        <f>IF(ISBLANK(K739),"",IF(K739&gt;'admin BN40-100'!$D$6,"Trouble",IF(K739&gt;'admin BN40-100'!$E$6,"Safe",IF(K739&gt;'admin BN40-100'!$F$6,"Alert",IF(K739&gt;='admin BN40-100'!$G$6,"Danger","")))))</f>
        <v/>
      </c>
      <c r="O739" s="13" t="str">
        <f>IF(ISBLANK(L739),"",IF(L739&gt;'admin BN40-100'!$G$7,"Danger",IF(L739&gt;'admin BN40-100'!$F$7,"Alert",IF(L739&gt;='admin BN40-100'!$E$7,"Safe",""))))</f>
        <v/>
      </c>
      <c r="P739" s="14" t="str">
        <f>(IF(G739&gt;'admin BN40-100'!$C$23,'admin BN40-100'!$B$23,(IF(G739&gt;'admin BN40-100'!$C$22,'admin BN40-100'!$B$22,(IF(G739&gt;'admin BN40-100'!$C$21,'admin BN40-100'!$B$21,(IF(G739&gt;'admin BN40-100'!$C$20,'admin BN40-100'!$B$20,IF(G739&gt;'admin BN40-100'!$C$19,'admin BN40-100'!$B$19,"")))))))))</f>
        <v/>
      </c>
      <c r="Q739" s="14" t="str">
        <f t="shared" si="22"/>
        <v/>
      </c>
      <c r="R739" s="14">
        <f t="shared" si="23"/>
        <v>5</v>
      </c>
      <c r="S739" s="15" t="str">
        <f xml:space="preserve">
IF($R739&gt;0,"Fill in all required fields",
IF($I739&lt;40,"CLO not suitable for this sheet. Please check BN&lt;40 sheet",
IF($I739&gt;100,"CLO not suitable for this sheet. Please check BN &gt;100 sheet",
IF(ISERROR(VLOOKUP(Q739,'admin BN40-100'!J$6:M$89,4,FALSE)),"",VLOOKUP(Q739,'admin BN40-100'!J$6:M$89,4,FALSE)))))</f>
        <v>Fill in all required fields</v>
      </c>
    </row>
    <row r="740" spans="2:19" ht="15">
      <c r="B740" s="10">
        <v>735</v>
      </c>
      <c r="C740" s="41"/>
      <c r="D740" s="42"/>
      <c r="E740" s="42"/>
      <c r="F740" s="42"/>
      <c r="G740" s="42"/>
      <c r="H740" s="42"/>
      <c r="I740" s="42"/>
      <c r="J740" s="42"/>
      <c r="K740" s="42"/>
      <c r="L740" s="42"/>
      <c r="M740" s="11" t="str">
        <f>(IF(F740&gt;'admin BN40-100'!$C$41,'admin BN40-100'!$B$41,(IF(F740&gt;'admin BN40-100'!$C$40,'admin BN40-100'!$B$40,(IF(F740&gt;'admin BN40-100'!$C$39,'admin BN40-100'!$B$39,(IF(F740&gt;'admin BN40-100'!$C$38,'admin BN40-100'!$B$38,(IF(F740&gt;'admin BN40-100'!$C$37,'admin BN40-100'!$B$37,(IF(F740&gt;'admin BN40-100'!$C$36,'admin BN40-100'!$B$36,(IF(F740&gt;'admin BN40-100'!$C$35,'admin BN40-100'!$B$35,(IF(F740&gt;'admin BN40-100'!$C$34,'admin BN40-100'!$B$34,(IF(F740&gt;'admin BN40-100'!$C$33,'admin BN40-100'!$B$33,(IF(F740&gt;'admin BN40-100'!$C$32,'admin BN40-100'!$B$32,(IF(F740&gt;'admin BN40-100'!$C$31,'admin BN40-100'!$B$31,(IF(F740&gt;'admin BN40-100'!$C$30,'admin BN40-100'!$B$30,(IF(F740&gt;'admin BN40-100'!$C$29,'admin BN40-100'!$B$29,IF(F740="","",'admin BN40-100'!$B$28)))))))))))))))))))))))))))</f>
        <v/>
      </c>
      <c r="N740" s="12" t="str">
        <f>IF(ISBLANK(K740),"",IF(K740&gt;'admin BN40-100'!$D$6,"Trouble",IF(K740&gt;'admin BN40-100'!$E$6,"Safe",IF(K740&gt;'admin BN40-100'!$F$6,"Alert",IF(K740&gt;='admin BN40-100'!$G$6,"Danger","")))))</f>
        <v/>
      </c>
      <c r="O740" s="13" t="str">
        <f>IF(ISBLANK(L740),"",IF(L740&gt;'admin BN40-100'!$G$7,"Danger",IF(L740&gt;'admin BN40-100'!$F$7,"Alert",IF(L740&gt;='admin BN40-100'!$E$7,"Safe",""))))</f>
        <v/>
      </c>
      <c r="P740" s="14" t="str">
        <f>(IF(G740&gt;'admin BN40-100'!$C$23,'admin BN40-100'!$B$23,(IF(G740&gt;'admin BN40-100'!$C$22,'admin BN40-100'!$B$22,(IF(G740&gt;'admin BN40-100'!$C$21,'admin BN40-100'!$B$21,(IF(G740&gt;'admin BN40-100'!$C$20,'admin BN40-100'!$B$20,IF(G740&gt;'admin BN40-100'!$C$19,'admin BN40-100'!$B$19,"")))))))))</f>
        <v/>
      </c>
      <c r="Q740" s="14" t="str">
        <f t="shared" si="22"/>
        <v/>
      </c>
      <c r="R740" s="14">
        <f t="shared" si="23"/>
        <v>5</v>
      </c>
      <c r="S740" s="15" t="str">
        <f xml:space="preserve">
IF($R740&gt;0,"Fill in all required fields",
IF($I740&lt;40,"CLO not suitable for this sheet. Please check BN&lt;40 sheet",
IF($I740&gt;100,"CLO not suitable for this sheet. Please check BN &gt;100 sheet",
IF(ISERROR(VLOOKUP(Q740,'admin BN40-100'!J$6:M$89,4,FALSE)),"",VLOOKUP(Q740,'admin BN40-100'!J$6:M$89,4,FALSE)))))</f>
        <v>Fill in all required fields</v>
      </c>
    </row>
    <row r="741" spans="2:19" ht="15">
      <c r="B741" s="10">
        <v>736</v>
      </c>
      <c r="C741" s="41"/>
      <c r="D741" s="42"/>
      <c r="E741" s="42"/>
      <c r="F741" s="42"/>
      <c r="G741" s="42"/>
      <c r="H741" s="42"/>
      <c r="I741" s="42"/>
      <c r="J741" s="42"/>
      <c r="K741" s="42"/>
      <c r="L741" s="42"/>
      <c r="M741" s="11" t="str">
        <f>(IF(F741&gt;'admin BN40-100'!$C$41,'admin BN40-100'!$B$41,(IF(F741&gt;'admin BN40-100'!$C$40,'admin BN40-100'!$B$40,(IF(F741&gt;'admin BN40-100'!$C$39,'admin BN40-100'!$B$39,(IF(F741&gt;'admin BN40-100'!$C$38,'admin BN40-100'!$B$38,(IF(F741&gt;'admin BN40-100'!$C$37,'admin BN40-100'!$B$37,(IF(F741&gt;'admin BN40-100'!$C$36,'admin BN40-100'!$B$36,(IF(F741&gt;'admin BN40-100'!$C$35,'admin BN40-100'!$B$35,(IF(F741&gt;'admin BN40-100'!$C$34,'admin BN40-100'!$B$34,(IF(F741&gt;'admin BN40-100'!$C$33,'admin BN40-100'!$B$33,(IF(F741&gt;'admin BN40-100'!$C$32,'admin BN40-100'!$B$32,(IF(F741&gt;'admin BN40-100'!$C$31,'admin BN40-100'!$B$31,(IF(F741&gt;'admin BN40-100'!$C$30,'admin BN40-100'!$B$30,(IF(F741&gt;'admin BN40-100'!$C$29,'admin BN40-100'!$B$29,IF(F741="","",'admin BN40-100'!$B$28)))))))))))))))))))))))))))</f>
        <v/>
      </c>
      <c r="N741" s="12" t="str">
        <f>IF(ISBLANK(K741),"",IF(K741&gt;'admin BN40-100'!$D$6,"Trouble",IF(K741&gt;'admin BN40-100'!$E$6,"Safe",IF(K741&gt;'admin BN40-100'!$F$6,"Alert",IF(K741&gt;='admin BN40-100'!$G$6,"Danger","")))))</f>
        <v/>
      </c>
      <c r="O741" s="13" t="str">
        <f>IF(ISBLANK(L741),"",IF(L741&gt;'admin BN40-100'!$G$7,"Danger",IF(L741&gt;'admin BN40-100'!$F$7,"Alert",IF(L741&gt;='admin BN40-100'!$E$7,"Safe",""))))</f>
        <v/>
      </c>
      <c r="P741" s="14" t="str">
        <f>(IF(G741&gt;'admin BN40-100'!$C$23,'admin BN40-100'!$B$23,(IF(G741&gt;'admin BN40-100'!$C$22,'admin BN40-100'!$B$22,(IF(G741&gt;'admin BN40-100'!$C$21,'admin BN40-100'!$B$21,(IF(G741&gt;'admin BN40-100'!$C$20,'admin BN40-100'!$B$20,IF(G741&gt;'admin BN40-100'!$C$19,'admin BN40-100'!$B$19,"")))))))))</f>
        <v/>
      </c>
      <c r="Q741" s="14" t="str">
        <f t="shared" si="22"/>
        <v/>
      </c>
      <c r="R741" s="14">
        <f t="shared" si="23"/>
        <v>5</v>
      </c>
      <c r="S741" s="15" t="str">
        <f xml:space="preserve">
IF($R741&gt;0,"Fill in all required fields",
IF($I741&lt;40,"CLO not suitable for this sheet. Please check BN&lt;40 sheet",
IF($I741&gt;100,"CLO not suitable for this sheet. Please check BN &gt;100 sheet",
IF(ISERROR(VLOOKUP(Q741,'admin BN40-100'!J$6:M$89,4,FALSE)),"",VLOOKUP(Q741,'admin BN40-100'!J$6:M$89,4,FALSE)))))</f>
        <v>Fill in all required fields</v>
      </c>
    </row>
    <row r="742" spans="2:19" ht="15">
      <c r="B742" s="10">
        <v>737</v>
      </c>
      <c r="C742" s="41"/>
      <c r="D742" s="42"/>
      <c r="E742" s="42"/>
      <c r="F742" s="42"/>
      <c r="G742" s="42"/>
      <c r="H742" s="42"/>
      <c r="I742" s="42"/>
      <c r="J742" s="42"/>
      <c r="K742" s="42"/>
      <c r="L742" s="42"/>
      <c r="M742" s="11" t="str">
        <f>(IF(F742&gt;'admin BN40-100'!$C$41,'admin BN40-100'!$B$41,(IF(F742&gt;'admin BN40-100'!$C$40,'admin BN40-100'!$B$40,(IF(F742&gt;'admin BN40-100'!$C$39,'admin BN40-100'!$B$39,(IF(F742&gt;'admin BN40-100'!$C$38,'admin BN40-100'!$B$38,(IF(F742&gt;'admin BN40-100'!$C$37,'admin BN40-100'!$B$37,(IF(F742&gt;'admin BN40-100'!$C$36,'admin BN40-100'!$B$36,(IF(F742&gt;'admin BN40-100'!$C$35,'admin BN40-100'!$B$35,(IF(F742&gt;'admin BN40-100'!$C$34,'admin BN40-100'!$B$34,(IF(F742&gt;'admin BN40-100'!$C$33,'admin BN40-100'!$B$33,(IF(F742&gt;'admin BN40-100'!$C$32,'admin BN40-100'!$B$32,(IF(F742&gt;'admin BN40-100'!$C$31,'admin BN40-100'!$B$31,(IF(F742&gt;'admin BN40-100'!$C$30,'admin BN40-100'!$B$30,(IF(F742&gt;'admin BN40-100'!$C$29,'admin BN40-100'!$B$29,IF(F742="","",'admin BN40-100'!$B$28)))))))))))))))))))))))))))</f>
        <v/>
      </c>
      <c r="N742" s="12" t="str">
        <f>IF(ISBLANK(K742),"",IF(K742&gt;'admin BN40-100'!$D$6,"Trouble",IF(K742&gt;'admin BN40-100'!$E$6,"Safe",IF(K742&gt;'admin BN40-100'!$F$6,"Alert",IF(K742&gt;='admin BN40-100'!$G$6,"Danger","")))))</f>
        <v/>
      </c>
      <c r="O742" s="13" t="str">
        <f>IF(ISBLANK(L742),"",IF(L742&gt;'admin BN40-100'!$G$7,"Danger",IF(L742&gt;'admin BN40-100'!$F$7,"Alert",IF(L742&gt;='admin BN40-100'!$E$7,"Safe",""))))</f>
        <v/>
      </c>
      <c r="P742" s="14" t="str">
        <f>(IF(G742&gt;'admin BN40-100'!$C$23,'admin BN40-100'!$B$23,(IF(G742&gt;'admin BN40-100'!$C$22,'admin BN40-100'!$B$22,(IF(G742&gt;'admin BN40-100'!$C$21,'admin BN40-100'!$B$21,(IF(G742&gt;'admin BN40-100'!$C$20,'admin BN40-100'!$B$20,IF(G742&gt;'admin BN40-100'!$C$19,'admin BN40-100'!$B$19,"")))))))))</f>
        <v/>
      </c>
      <c r="Q742" s="14" t="str">
        <f t="shared" si="22"/>
        <v/>
      </c>
      <c r="R742" s="14">
        <f t="shared" si="23"/>
        <v>5</v>
      </c>
      <c r="S742" s="15" t="str">
        <f xml:space="preserve">
IF($R742&gt;0,"Fill in all required fields",
IF($I742&lt;40,"CLO not suitable for this sheet. Please check BN&lt;40 sheet",
IF($I742&gt;100,"CLO not suitable for this sheet. Please check BN &gt;100 sheet",
IF(ISERROR(VLOOKUP(Q742,'admin BN40-100'!J$6:M$89,4,FALSE)),"",VLOOKUP(Q742,'admin BN40-100'!J$6:M$89,4,FALSE)))))</f>
        <v>Fill in all required fields</v>
      </c>
    </row>
    <row r="743" spans="2:19" ht="15">
      <c r="B743" s="10">
        <v>738</v>
      </c>
      <c r="C743" s="41"/>
      <c r="D743" s="42"/>
      <c r="E743" s="42"/>
      <c r="F743" s="42"/>
      <c r="G743" s="42"/>
      <c r="H743" s="42"/>
      <c r="I743" s="42"/>
      <c r="J743" s="42"/>
      <c r="K743" s="42"/>
      <c r="L743" s="42"/>
      <c r="M743" s="11" t="str">
        <f>(IF(F743&gt;'admin BN40-100'!$C$41,'admin BN40-100'!$B$41,(IF(F743&gt;'admin BN40-100'!$C$40,'admin BN40-100'!$B$40,(IF(F743&gt;'admin BN40-100'!$C$39,'admin BN40-100'!$B$39,(IF(F743&gt;'admin BN40-100'!$C$38,'admin BN40-100'!$B$38,(IF(F743&gt;'admin BN40-100'!$C$37,'admin BN40-100'!$B$37,(IF(F743&gt;'admin BN40-100'!$C$36,'admin BN40-100'!$B$36,(IF(F743&gt;'admin BN40-100'!$C$35,'admin BN40-100'!$B$35,(IF(F743&gt;'admin BN40-100'!$C$34,'admin BN40-100'!$B$34,(IF(F743&gt;'admin BN40-100'!$C$33,'admin BN40-100'!$B$33,(IF(F743&gt;'admin BN40-100'!$C$32,'admin BN40-100'!$B$32,(IF(F743&gt;'admin BN40-100'!$C$31,'admin BN40-100'!$B$31,(IF(F743&gt;'admin BN40-100'!$C$30,'admin BN40-100'!$B$30,(IF(F743&gt;'admin BN40-100'!$C$29,'admin BN40-100'!$B$29,IF(F743="","",'admin BN40-100'!$B$28)))))))))))))))))))))))))))</f>
        <v/>
      </c>
      <c r="N743" s="12" t="str">
        <f>IF(ISBLANK(K743),"",IF(K743&gt;'admin BN40-100'!$D$6,"Trouble",IF(K743&gt;'admin BN40-100'!$E$6,"Safe",IF(K743&gt;'admin BN40-100'!$F$6,"Alert",IF(K743&gt;='admin BN40-100'!$G$6,"Danger","")))))</f>
        <v/>
      </c>
      <c r="O743" s="13" t="str">
        <f>IF(ISBLANK(L743),"",IF(L743&gt;'admin BN40-100'!$G$7,"Danger",IF(L743&gt;'admin BN40-100'!$F$7,"Alert",IF(L743&gt;='admin BN40-100'!$E$7,"Safe",""))))</f>
        <v/>
      </c>
      <c r="P743" s="14" t="str">
        <f>(IF(G743&gt;'admin BN40-100'!$C$23,'admin BN40-100'!$B$23,(IF(G743&gt;'admin BN40-100'!$C$22,'admin BN40-100'!$B$22,(IF(G743&gt;'admin BN40-100'!$C$21,'admin BN40-100'!$B$21,(IF(G743&gt;'admin BN40-100'!$C$20,'admin BN40-100'!$B$20,IF(G743&gt;'admin BN40-100'!$C$19,'admin BN40-100'!$B$19,"")))))))))</f>
        <v/>
      </c>
      <c r="Q743" s="14" t="str">
        <f t="shared" si="22"/>
        <v/>
      </c>
      <c r="R743" s="14">
        <f t="shared" si="23"/>
        <v>5</v>
      </c>
      <c r="S743" s="15" t="str">
        <f xml:space="preserve">
IF($R743&gt;0,"Fill in all required fields",
IF($I743&lt;40,"CLO not suitable for this sheet. Please check BN&lt;40 sheet",
IF($I743&gt;100,"CLO not suitable for this sheet. Please check BN &gt;100 sheet",
IF(ISERROR(VLOOKUP(Q743,'admin BN40-100'!J$6:M$89,4,FALSE)),"",VLOOKUP(Q743,'admin BN40-100'!J$6:M$89,4,FALSE)))))</f>
        <v>Fill in all required fields</v>
      </c>
    </row>
    <row r="744" spans="2:19" ht="15">
      <c r="B744" s="10">
        <v>739</v>
      </c>
      <c r="C744" s="41"/>
      <c r="D744" s="42"/>
      <c r="E744" s="42"/>
      <c r="F744" s="42"/>
      <c r="G744" s="42"/>
      <c r="H744" s="42"/>
      <c r="I744" s="42"/>
      <c r="J744" s="42"/>
      <c r="K744" s="42"/>
      <c r="L744" s="42"/>
      <c r="M744" s="11" t="str">
        <f>(IF(F744&gt;'admin BN40-100'!$C$41,'admin BN40-100'!$B$41,(IF(F744&gt;'admin BN40-100'!$C$40,'admin BN40-100'!$B$40,(IF(F744&gt;'admin BN40-100'!$C$39,'admin BN40-100'!$B$39,(IF(F744&gt;'admin BN40-100'!$C$38,'admin BN40-100'!$B$38,(IF(F744&gt;'admin BN40-100'!$C$37,'admin BN40-100'!$B$37,(IF(F744&gt;'admin BN40-100'!$C$36,'admin BN40-100'!$B$36,(IF(F744&gt;'admin BN40-100'!$C$35,'admin BN40-100'!$B$35,(IF(F744&gt;'admin BN40-100'!$C$34,'admin BN40-100'!$B$34,(IF(F744&gt;'admin BN40-100'!$C$33,'admin BN40-100'!$B$33,(IF(F744&gt;'admin BN40-100'!$C$32,'admin BN40-100'!$B$32,(IF(F744&gt;'admin BN40-100'!$C$31,'admin BN40-100'!$B$31,(IF(F744&gt;'admin BN40-100'!$C$30,'admin BN40-100'!$B$30,(IF(F744&gt;'admin BN40-100'!$C$29,'admin BN40-100'!$B$29,IF(F744="","",'admin BN40-100'!$B$28)))))))))))))))))))))))))))</f>
        <v/>
      </c>
      <c r="N744" s="12" t="str">
        <f>IF(ISBLANK(K744),"",IF(K744&gt;'admin BN40-100'!$D$6,"Trouble",IF(K744&gt;'admin BN40-100'!$E$6,"Safe",IF(K744&gt;'admin BN40-100'!$F$6,"Alert",IF(K744&gt;='admin BN40-100'!$G$6,"Danger","")))))</f>
        <v/>
      </c>
      <c r="O744" s="13" t="str">
        <f>IF(ISBLANK(L744),"",IF(L744&gt;'admin BN40-100'!$G$7,"Danger",IF(L744&gt;'admin BN40-100'!$F$7,"Alert",IF(L744&gt;='admin BN40-100'!$E$7,"Safe",""))))</f>
        <v/>
      </c>
      <c r="P744" s="14" t="str">
        <f>(IF(G744&gt;'admin BN40-100'!$C$23,'admin BN40-100'!$B$23,(IF(G744&gt;'admin BN40-100'!$C$22,'admin BN40-100'!$B$22,(IF(G744&gt;'admin BN40-100'!$C$21,'admin BN40-100'!$B$21,(IF(G744&gt;'admin BN40-100'!$C$20,'admin BN40-100'!$B$20,IF(G744&gt;'admin BN40-100'!$C$19,'admin BN40-100'!$B$19,"")))))))))</f>
        <v/>
      </c>
      <c r="Q744" s="14" t="str">
        <f t="shared" si="22"/>
        <v/>
      </c>
      <c r="R744" s="14">
        <f t="shared" si="23"/>
        <v>5</v>
      </c>
      <c r="S744" s="15" t="str">
        <f xml:space="preserve">
IF($R744&gt;0,"Fill in all required fields",
IF($I744&lt;40,"CLO not suitable for this sheet. Please check BN&lt;40 sheet",
IF($I744&gt;100,"CLO not suitable for this sheet. Please check BN &gt;100 sheet",
IF(ISERROR(VLOOKUP(Q744,'admin BN40-100'!J$6:M$89,4,FALSE)),"",VLOOKUP(Q744,'admin BN40-100'!J$6:M$89,4,FALSE)))))</f>
        <v>Fill in all required fields</v>
      </c>
    </row>
    <row r="745" spans="2:19" ht="15">
      <c r="B745" s="10">
        <v>740</v>
      </c>
      <c r="C745" s="41"/>
      <c r="D745" s="42"/>
      <c r="E745" s="42"/>
      <c r="F745" s="42"/>
      <c r="G745" s="42"/>
      <c r="H745" s="42"/>
      <c r="I745" s="42"/>
      <c r="J745" s="42"/>
      <c r="K745" s="42"/>
      <c r="L745" s="42"/>
      <c r="M745" s="11" t="str">
        <f>(IF(F745&gt;'admin BN40-100'!$C$41,'admin BN40-100'!$B$41,(IF(F745&gt;'admin BN40-100'!$C$40,'admin BN40-100'!$B$40,(IF(F745&gt;'admin BN40-100'!$C$39,'admin BN40-100'!$B$39,(IF(F745&gt;'admin BN40-100'!$C$38,'admin BN40-100'!$B$38,(IF(F745&gt;'admin BN40-100'!$C$37,'admin BN40-100'!$B$37,(IF(F745&gt;'admin BN40-100'!$C$36,'admin BN40-100'!$B$36,(IF(F745&gt;'admin BN40-100'!$C$35,'admin BN40-100'!$B$35,(IF(F745&gt;'admin BN40-100'!$C$34,'admin BN40-100'!$B$34,(IF(F745&gt;'admin BN40-100'!$C$33,'admin BN40-100'!$B$33,(IF(F745&gt;'admin BN40-100'!$C$32,'admin BN40-100'!$B$32,(IF(F745&gt;'admin BN40-100'!$C$31,'admin BN40-100'!$B$31,(IF(F745&gt;'admin BN40-100'!$C$30,'admin BN40-100'!$B$30,(IF(F745&gt;'admin BN40-100'!$C$29,'admin BN40-100'!$B$29,IF(F745="","",'admin BN40-100'!$B$28)))))))))))))))))))))))))))</f>
        <v/>
      </c>
      <c r="N745" s="12" t="str">
        <f>IF(ISBLANK(K745),"",IF(K745&gt;'admin BN40-100'!$D$6,"Trouble",IF(K745&gt;'admin BN40-100'!$E$6,"Safe",IF(K745&gt;'admin BN40-100'!$F$6,"Alert",IF(K745&gt;='admin BN40-100'!$G$6,"Danger","")))))</f>
        <v/>
      </c>
      <c r="O745" s="13" t="str">
        <f>IF(ISBLANK(L745),"",IF(L745&gt;'admin BN40-100'!$G$7,"Danger",IF(L745&gt;'admin BN40-100'!$F$7,"Alert",IF(L745&gt;='admin BN40-100'!$E$7,"Safe",""))))</f>
        <v/>
      </c>
      <c r="P745" s="14" t="str">
        <f>(IF(G745&gt;'admin BN40-100'!$C$23,'admin BN40-100'!$B$23,(IF(G745&gt;'admin BN40-100'!$C$22,'admin BN40-100'!$B$22,(IF(G745&gt;'admin BN40-100'!$C$21,'admin BN40-100'!$B$21,(IF(G745&gt;'admin BN40-100'!$C$20,'admin BN40-100'!$B$20,IF(G745&gt;'admin BN40-100'!$C$19,'admin BN40-100'!$B$19,"")))))))))</f>
        <v/>
      </c>
      <c r="Q745" s="14" t="str">
        <f t="shared" si="22"/>
        <v/>
      </c>
      <c r="R745" s="14">
        <f t="shared" si="23"/>
        <v>5</v>
      </c>
      <c r="S745" s="15" t="str">
        <f xml:space="preserve">
IF($R745&gt;0,"Fill in all required fields",
IF($I745&lt;40,"CLO not suitable for this sheet. Please check BN&lt;40 sheet",
IF($I745&gt;100,"CLO not suitable for this sheet. Please check BN &gt;100 sheet",
IF(ISERROR(VLOOKUP(Q745,'admin BN40-100'!J$6:M$89,4,FALSE)),"",VLOOKUP(Q745,'admin BN40-100'!J$6:M$89,4,FALSE)))))</f>
        <v>Fill in all required fields</v>
      </c>
    </row>
    <row r="746" spans="2:19" ht="15">
      <c r="B746" s="10">
        <v>741</v>
      </c>
      <c r="C746" s="41"/>
      <c r="D746" s="42"/>
      <c r="E746" s="42"/>
      <c r="F746" s="42"/>
      <c r="G746" s="42"/>
      <c r="H746" s="42"/>
      <c r="I746" s="42"/>
      <c r="J746" s="42"/>
      <c r="K746" s="42"/>
      <c r="L746" s="42"/>
      <c r="M746" s="11" t="str">
        <f>(IF(F746&gt;'admin BN40-100'!$C$41,'admin BN40-100'!$B$41,(IF(F746&gt;'admin BN40-100'!$C$40,'admin BN40-100'!$B$40,(IF(F746&gt;'admin BN40-100'!$C$39,'admin BN40-100'!$B$39,(IF(F746&gt;'admin BN40-100'!$C$38,'admin BN40-100'!$B$38,(IF(F746&gt;'admin BN40-100'!$C$37,'admin BN40-100'!$B$37,(IF(F746&gt;'admin BN40-100'!$C$36,'admin BN40-100'!$B$36,(IF(F746&gt;'admin BN40-100'!$C$35,'admin BN40-100'!$B$35,(IF(F746&gt;'admin BN40-100'!$C$34,'admin BN40-100'!$B$34,(IF(F746&gt;'admin BN40-100'!$C$33,'admin BN40-100'!$B$33,(IF(F746&gt;'admin BN40-100'!$C$32,'admin BN40-100'!$B$32,(IF(F746&gt;'admin BN40-100'!$C$31,'admin BN40-100'!$B$31,(IF(F746&gt;'admin BN40-100'!$C$30,'admin BN40-100'!$B$30,(IF(F746&gt;'admin BN40-100'!$C$29,'admin BN40-100'!$B$29,IF(F746="","",'admin BN40-100'!$B$28)))))))))))))))))))))))))))</f>
        <v/>
      </c>
      <c r="N746" s="12" t="str">
        <f>IF(ISBLANK(K746),"",IF(K746&gt;'admin BN40-100'!$D$6,"Trouble",IF(K746&gt;'admin BN40-100'!$E$6,"Safe",IF(K746&gt;'admin BN40-100'!$F$6,"Alert",IF(K746&gt;='admin BN40-100'!$G$6,"Danger","")))))</f>
        <v/>
      </c>
      <c r="O746" s="13" t="str">
        <f>IF(ISBLANK(L746),"",IF(L746&gt;'admin BN40-100'!$G$7,"Danger",IF(L746&gt;'admin BN40-100'!$F$7,"Alert",IF(L746&gt;='admin BN40-100'!$E$7,"Safe",""))))</f>
        <v/>
      </c>
      <c r="P746" s="14" t="str">
        <f>(IF(G746&gt;'admin BN40-100'!$C$23,'admin BN40-100'!$B$23,(IF(G746&gt;'admin BN40-100'!$C$22,'admin BN40-100'!$B$22,(IF(G746&gt;'admin BN40-100'!$C$21,'admin BN40-100'!$B$21,(IF(G746&gt;'admin BN40-100'!$C$20,'admin BN40-100'!$B$20,IF(G746&gt;'admin BN40-100'!$C$19,'admin BN40-100'!$B$19,"")))))))))</f>
        <v/>
      </c>
      <c r="Q746" s="14" t="str">
        <f t="shared" si="22"/>
        <v/>
      </c>
      <c r="R746" s="14">
        <f t="shared" si="23"/>
        <v>5</v>
      </c>
      <c r="S746" s="15" t="str">
        <f xml:space="preserve">
IF($R746&gt;0,"Fill in all required fields",
IF($I746&lt;40,"CLO not suitable for this sheet. Please check BN&lt;40 sheet",
IF($I746&gt;100,"CLO not suitable for this sheet. Please check BN &gt;100 sheet",
IF(ISERROR(VLOOKUP(Q746,'admin BN40-100'!J$6:M$89,4,FALSE)),"",VLOOKUP(Q746,'admin BN40-100'!J$6:M$89,4,FALSE)))))</f>
        <v>Fill in all required fields</v>
      </c>
    </row>
    <row r="747" spans="2:19" ht="15">
      <c r="B747" s="10">
        <v>742</v>
      </c>
      <c r="C747" s="41"/>
      <c r="D747" s="42"/>
      <c r="E747" s="42"/>
      <c r="F747" s="42"/>
      <c r="G747" s="42"/>
      <c r="H747" s="42"/>
      <c r="I747" s="42"/>
      <c r="J747" s="42"/>
      <c r="K747" s="42"/>
      <c r="L747" s="42"/>
      <c r="M747" s="11" t="str">
        <f>(IF(F747&gt;'admin BN40-100'!$C$41,'admin BN40-100'!$B$41,(IF(F747&gt;'admin BN40-100'!$C$40,'admin BN40-100'!$B$40,(IF(F747&gt;'admin BN40-100'!$C$39,'admin BN40-100'!$B$39,(IF(F747&gt;'admin BN40-100'!$C$38,'admin BN40-100'!$B$38,(IF(F747&gt;'admin BN40-100'!$C$37,'admin BN40-100'!$B$37,(IF(F747&gt;'admin BN40-100'!$C$36,'admin BN40-100'!$B$36,(IF(F747&gt;'admin BN40-100'!$C$35,'admin BN40-100'!$B$35,(IF(F747&gt;'admin BN40-100'!$C$34,'admin BN40-100'!$B$34,(IF(F747&gt;'admin BN40-100'!$C$33,'admin BN40-100'!$B$33,(IF(F747&gt;'admin BN40-100'!$C$32,'admin BN40-100'!$B$32,(IF(F747&gt;'admin BN40-100'!$C$31,'admin BN40-100'!$B$31,(IF(F747&gt;'admin BN40-100'!$C$30,'admin BN40-100'!$B$30,(IF(F747&gt;'admin BN40-100'!$C$29,'admin BN40-100'!$B$29,IF(F747="","",'admin BN40-100'!$B$28)))))))))))))))))))))))))))</f>
        <v/>
      </c>
      <c r="N747" s="12" t="str">
        <f>IF(ISBLANK(K747),"",IF(K747&gt;'admin BN40-100'!$D$6,"Trouble",IF(K747&gt;'admin BN40-100'!$E$6,"Safe",IF(K747&gt;'admin BN40-100'!$F$6,"Alert",IF(K747&gt;='admin BN40-100'!$G$6,"Danger","")))))</f>
        <v/>
      </c>
      <c r="O747" s="13" t="str">
        <f>IF(ISBLANK(L747),"",IF(L747&gt;'admin BN40-100'!$G$7,"Danger",IF(L747&gt;'admin BN40-100'!$F$7,"Alert",IF(L747&gt;='admin BN40-100'!$E$7,"Safe",""))))</f>
        <v/>
      </c>
      <c r="P747" s="14" t="str">
        <f>(IF(G747&gt;'admin BN40-100'!$C$23,'admin BN40-100'!$B$23,(IF(G747&gt;'admin BN40-100'!$C$22,'admin BN40-100'!$B$22,(IF(G747&gt;'admin BN40-100'!$C$21,'admin BN40-100'!$B$21,(IF(G747&gt;'admin BN40-100'!$C$20,'admin BN40-100'!$B$20,IF(G747&gt;'admin BN40-100'!$C$19,'admin BN40-100'!$B$19,"")))))))))</f>
        <v/>
      </c>
      <c r="Q747" s="14" t="str">
        <f t="shared" si="22"/>
        <v/>
      </c>
      <c r="R747" s="14">
        <f t="shared" si="23"/>
        <v>5</v>
      </c>
      <c r="S747" s="15" t="str">
        <f xml:space="preserve">
IF($R747&gt;0,"Fill in all required fields",
IF($I747&lt;40,"CLO not suitable for this sheet. Please check BN&lt;40 sheet",
IF($I747&gt;100,"CLO not suitable for this sheet. Please check BN &gt;100 sheet",
IF(ISERROR(VLOOKUP(Q747,'admin BN40-100'!J$6:M$89,4,FALSE)),"",VLOOKUP(Q747,'admin BN40-100'!J$6:M$89,4,FALSE)))))</f>
        <v>Fill in all required fields</v>
      </c>
    </row>
    <row r="748" spans="2:19" ht="15">
      <c r="B748" s="10">
        <v>743</v>
      </c>
      <c r="C748" s="41"/>
      <c r="D748" s="42"/>
      <c r="E748" s="42"/>
      <c r="F748" s="42"/>
      <c r="G748" s="42"/>
      <c r="H748" s="42"/>
      <c r="I748" s="42"/>
      <c r="J748" s="42"/>
      <c r="K748" s="42"/>
      <c r="L748" s="42"/>
      <c r="M748" s="11" t="str">
        <f>(IF(F748&gt;'admin BN40-100'!$C$41,'admin BN40-100'!$B$41,(IF(F748&gt;'admin BN40-100'!$C$40,'admin BN40-100'!$B$40,(IF(F748&gt;'admin BN40-100'!$C$39,'admin BN40-100'!$B$39,(IF(F748&gt;'admin BN40-100'!$C$38,'admin BN40-100'!$B$38,(IF(F748&gt;'admin BN40-100'!$C$37,'admin BN40-100'!$B$37,(IF(F748&gt;'admin BN40-100'!$C$36,'admin BN40-100'!$B$36,(IF(F748&gt;'admin BN40-100'!$C$35,'admin BN40-100'!$B$35,(IF(F748&gt;'admin BN40-100'!$C$34,'admin BN40-100'!$B$34,(IF(F748&gt;'admin BN40-100'!$C$33,'admin BN40-100'!$B$33,(IF(F748&gt;'admin BN40-100'!$C$32,'admin BN40-100'!$B$32,(IF(F748&gt;'admin BN40-100'!$C$31,'admin BN40-100'!$B$31,(IF(F748&gt;'admin BN40-100'!$C$30,'admin BN40-100'!$B$30,(IF(F748&gt;'admin BN40-100'!$C$29,'admin BN40-100'!$B$29,IF(F748="","",'admin BN40-100'!$B$28)))))))))))))))))))))))))))</f>
        <v/>
      </c>
      <c r="N748" s="12" t="str">
        <f>IF(ISBLANK(K748),"",IF(K748&gt;'admin BN40-100'!$D$6,"Trouble",IF(K748&gt;'admin BN40-100'!$E$6,"Safe",IF(K748&gt;'admin BN40-100'!$F$6,"Alert",IF(K748&gt;='admin BN40-100'!$G$6,"Danger","")))))</f>
        <v/>
      </c>
      <c r="O748" s="13" t="str">
        <f>IF(ISBLANK(L748),"",IF(L748&gt;'admin BN40-100'!$G$7,"Danger",IF(L748&gt;'admin BN40-100'!$F$7,"Alert",IF(L748&gt;='admin BN40-100'!$E$7,"Safe",""))))</f>
        <v/>
      </c>
      <c r="P748" s="14" t="str">
        <f>(IF(G748&gt;'admin BN40-100'!$C$23,'admin BN40-100'!$B$23,(IF(G748&gt;'admin BN40-100'!$C$22,'admin BN40-100'!$B$22,(IF(G748&gt;'admin BN40-100'!$C$21,'admin BN40-100'!$B$21,(IF(G748&gt;'admin BN40-100'!$C$20,'admin BN40-100'!$B$20,IF(G748&gt;'admin BN40-100'!$C$19,'admin BN40-100'!$B$19,"")))))))))</f>
        <v/>
      </c>
      <c r="Q748" s="14" t="str">
        <f t="shared" si="22"/>
        <v/>
      </c>
      <c r="R748" s="14">
        <f t="shared" si="23"/>
        <v>5</v>
      </c>
      <c r="S748" s="15" t="str">
        <f xml:space="preserve">
IF($R748&gt;0,"Fill in all required fields",
IF($I748&lt;40,"CLO not suitable for this sheet. Please check BN&lt;40 sheet",
IF($I748&gt;100,"CLO not suitable for this sheet. Please check BN &gt;100 sheet",
IF(ISERROR(VLOOKUP(Q748,'admin BN40-100'!J$6:M$89,4,FALSE)),"",VLOOKUP(Q748,'admin BN40-100'!J$6:M$89,4,FALSE)))))</f>
        <v>Fill in all required fields</v>
      </c>
    </row>
    <row r="749" spans="2:19" ht="15">
      <c r="B749" s="10">
        <v>744</v>
      </c>
      <c r="C749" s="41"/>
      <c r="D749" s="42"/>
      <c r="E749" s="42"/>
      <c r="F749" s="42"/>
      <c r="G749" s="42"/>
      <c r="H749" s="42"/>
      <c r="I749" s="42"/>
      <c r="J749" s="42"/>
      <c r="K749" s="42"/>
      <c r="L749" s="42"/>
      <c r="M749" s="11" t="str">
        <f>(IF(F749&gt;'admin BN40-100'!$C$41,'admin BN40-100'!$B$41,(IF(F749&gt;'admin BN40-100'!$C$40,'admin BN40-100'!$B$40,(IF(F749&gt;'admin BN40-100'!$C$39,'admin BN40-100'!$B$39,(IF(F749&gt;'admin BN40-100'!$C$38,'admin BN40-100'!$B$38,(IF(F749&gt;'admin BN40-100'!$C$37,'admin BN40-100'!$B$37,(IF(F749&gt;'admin BN40-100'!$C$36,'admin BN40-100'!$B$36,(IF(F749&gt;'admin BN40-100'!$C$35,'admin BN40-100'!$B$35,(IF(F749&gt;'admin BN40-100'!$C$34,'admin BN40-100'!$B$34,(IF(F749&gt;'admin BN40-100'!$C$33,'admin BN40-100'!$B$33,(IF(F749&gt;'admin BN40-100'!$C$32,'admin BN40-100'!$B$32,(IF(F749&gt;'admin BN40-100'!$C$31,'admin BN40-100'!$B$31,(IF(F749&gt;'admin BN40-100'!$C$30,'admin BN40-100'!$B$30,(IF(F749&gt;'admin BN40-100'!$C$29,'admin BN40-100'!$B$29,IF(F749="","",'admin BN40-100'!$B$28)))))))))))))))))))))))))))</f>
        <v/>
      </c>
      <c r="N749" s="12" t="str">
        <f>IF(ISBLANK(K749),"",IF(K749&gt;'admin BN40-100'!$D$6,"Trouble",IF(K749&gt;'admin BN40-100'!$E$6,"Safe",IF(K749&gt;'admin BN40-100'!$F$6,"Alert",IF(K749&gt;='admin BN40-100'!$G$6,"Danger","")))))</f>
        <v/>
      </c>
      <c r="O749" s="13" t="str">
        <f>IF(ISBLANK(L749),"",IF(L749&gt;'admin BN40-100'!$G$7,"Danger",IF(L749&gt;'admin BN40-100'!$F$7,"Alert",IF(L749&gt;='admin BN40-100'!$E$7,"Safe",""))))</f>
        <v/>
      </c>
      <c r="P749" s="14" t="str">
        <f>(IF(G749&gt;'admin BN40-100'!$C$23,'admin BN40-100'!$B$23,(IF(G749&gt;'admin BN40-100'!$C$22,'admin BN40-100'!$B$22,(IF(G749&gt;'admin BN40-100'!$C$21,'admin BN40-100'!$B$21,(IF(G749&gt;'admin BN40-100'!$C$20,'admin BN40-100'!$B$20,IF(G749&gt;'admin BN40-100'!$C$19,'admin BN40-100'!$B$19,"")))))))))</f>
        <v/>
      </c>
      <c r="Q749" s="14" t="str">
        <f t="shared" si="22"/>
        <v/>
      </c>
      <c r="R749" s="14">
        <f t="shared" si="23"/>
        <v>5</v>
      </c>
      <c r="S749" s="15" t="str">
        <f xml:space="preserve">
IF($R749&gt;0,"Fill in all required fields",
IF($I749&lt;40,"CLO not suitable for this sheet. Please check BN&lt;40 sheet",
IF($I749&gt;100,"CLO not suitable for this sheet. Please check BN &gt;100 sheet",
IF(ISERROR(VLOOKUP(Q749,'admin BN40-100'!J$6:M$89,4,FALSE)),"",VLOOKUP(Q749,'admin BN40-100'!J$6:M$89,4,FALSE)))))</f>
        <v>Fill in all required fields</v>
      </c>
    </row>
    <row r="750" spans="2:19" ht="15">
      <c r="B750" s="10">
        <v>745</v>
      </c>
      <c r="C750" s="41"/>
      <c r="D750" s="42"/>
      <c r="E750" s="42"/>
      <c r="F750" s="42"/>
      <c r="G750" s="42"/>
      <c r="H750" s="42"/>
      <c r="I750" s="42"/>
      <c r="J750" s="42"/>
      <c r="K750" s="42"/>
      <c r="L750" s="42"/>
      <c r="M750" s="11" t="str">
        <f>(IF(F750&gt;'admin BN40-100'!$C$41,'admin BN40-100'!$B$41,(IF(F750&gt;'admin BN40-100'!$C$40,'admin BN40-100'!$B$40,(IF(F750&gt;'admin BN40-100'!$C$39,'admin BN40-100'!$B$39,(IF(F750&gt;'admin BN40-100'!$C$38,'admin BN40-100'!$B$38,(IF(F750&gt;'admin BN40-100'!$C$37,'admin BN40-100'!$B$37,(IF(F750&gt;'admin BN40-100'!$C$36,'admin BN40-100'!$B$36,(IF(F750&gt;'admin BN40-100'!$C$35,'admin BN40-100'!$B$35,(IF(F750&gt;'admin BN40-100'!$C$34,'admin BN40-100'!$B$34,(IF(F750&gt;'admin BN40-100'!$C$33,'admin BN40-100'!$B$33,(IF(F750&gt;'admin BN40-100'!$C$32,'admin BN40-100'!$B$32,(IF(F750&gt;'admin BN40-100'!$C$31,'admin BN40-100'!$B$31,(IF(F750&gt;'admin BN40-100'!$C$30,'admin BN40-100'!$B$30,(IF(F750&gt;'admin BN40-100'!$C$29,'admin BN40-100'!$B$29,IF(F750="","",'admin BN40-100'!$B$28)))))))))))))))))))))))))))</f>
        <v/>
      </c>
      <c r="N750" s="12" t="str">
        <f>IF(ISBLANK(K750),"",IF(K750&gt;'admin BN40-100'!$D$6,"Trouble",IF(K750&gt;'admin BN40-100'!$E$6,"Safe",IF(K750&gt;'admin BN40-100'!$F$6,"Alert",IF(K750&gt;='admin BN40-100'!$G$6,"Danger","")))))</f>
        <v/>
      </c>
      <c r="O750" s="13" t="str">
        <f>IF(ISBLANK(L750),"",IF(L750&gt;'admin BN40-100'!$G$7,"Danger",IF(L750&gt;'admin BN40-100'!$F$7,"Alert",IF(L750&gt;='admin BN40-100'!$E$7,"Safe",""))))</f>
        <v/>
      </c>
      <c r="P750" s="14" t="str">
        <f>(IF(G750&gt;'admin BN40-100'!$C$23,'admin BN40-100'!$B$23,(IF(G750&gt;'admin BN40-100'!$C$22,'admin BN40-100'!$B$22,(IF(G750&gt;'admin BN40-100'!$C$21,'admin BN40-100'!$B$21,(IF(G750&gt;'admin BN40-100'!$C$20,'admin BN40-100'!$B$20,IF(G750&gt;'admin BN40-100'!$C$19,'admin BN40-100'!$B$19,"")))))))))</f>
        <v/>
      </c>
      <c r="Q750" s="14" t="str">
        <f t="shared" si="22"/>
        <v/>
      </c>
      <c r="R750" s="14">
        <f t="shared" si="23"/>
        <v>5</v>
      </c>
      <c r="S750" s="15" t="str">
        <f xml:space="preserve">
IF($R750&gt;0,"Fill in all required fields",
IF($I750&lt;40,"CLO not suitable for this sheet. Please check BN&lt;40 sheet",
IF($I750&gt;100,"CLO not suitable for this sheet. Please check BN &gt;100 sheet",
IF(ISERROR(VLOOKUP(Q750,'admin BN40-100'!J$6:M$89,4,FALSE)),"",VLOOKUP(Q750,'admin BN40-100'!J$6:M$89,4,FALSE)))))</f>
        <v>Fill in all required fields</v>
      </c>
    </row>
    <row r="751" spans="2:19" ht="15">
      <c r="B751" s="10">
        <v>746</v>
      </c>
      <c r="C751" s="41"/>
      <c r="D751" s="42"/>
      <c r="E751" s="42"/>
      <c r="F751" s="42"/>
      <c r="G751" s="42"/>
      <c r="H751" s="42"/>
      <c r="I751" s="42"/>
      <c r="J751" s="42"/>
      <c r="K751" s="42"/>
      <c r="L751" s="42"/>
      <c r="M751" s="11" t="str">
        <f>(IF(F751&gt;'admin BN40-100'!$C$41,'admin BN40-100'!$B$41,(IF(F751&gt;'admin BN40-100'!$C$40,'admin BN40-100'!$B$40,(IF(F751&gt;'admin BN40-100'!$C$39,'admin BN40-100'!$B$39,(IF(F751&gt;'admin BN40-100'!$C$38,'admin BN40-100'!$B$38,(IF(F751&gt;'admin BN40-100'!$C$37,'admin BN40-100'!$B$37,(IF(F751&gt;'admin BN40-100'!$C$36,'admin BN40-100'!$B$36,(IF(F751&gt;'admin BN40-100'!$C$35,'admin BN40-100'!$B$35,(IF(F751&gt;'admin BN40-100'!$C$34,'admin BN40-100'!$B$34,(IF(F751&gt;'admin BN40-100'!$C$33,'admin BN40-100'!$B$33,(IF(F751&gt;'admin BN40-100'!$C$32,'admin BN40-100'!$B$32,(IF(F751&gt;'admin BN40-100'!$C$31,'admin BN40-100'!$B$31,(IF(F751&gt;'admin BN40-100'!$C$30,'admin BN40-100'!$B$30,(IF(F751&gt;'admin BN40-100'!$C$29,'admin BN40-100'!$B$29,IF(F751="","",'admin BN40-100'!$B$28)))))))))))))))))))))))))))</f>
        <v/>
      </c>
      <c r="N751" s="12" t="str">
        <f>IF(ISBLANK(K751),"",IF(K751&gt;'admin BN40-100'!$D$6,"Trouble",IF(K751&gt;'admin BN40-100'!$E$6,"Safe",IF(K751&gt;'admin BN40-100'!$F$6,"Alert",IF(K751&gt;='admin BN40-100'!$G$6,"Danger","")))))</f>
        <v/>
      </c>
      <c r="O751" s="13" t="str">
        <f>IF(ISBLANK(L751),"",IF(L751&gt;'admin BN40-100'!$G$7,"Danger",IF(L751&gt;'admin BN40-100'!$F$7,"Alert",IF(L751&gt;='admin BN40-100'!$E$7,"Safe",""))))</f>
        <v/>
      </c>
      <c r="P751" s="14" t="str">
        <f>(IF(G751&gt;'admin BN40-100'!$C$23,'admin BN40-100'!$B$23,(IF(G751&gt;'admin BN40-100'!$C$22,'admin BN40-100'!$B$22,(IF(G751&gt;'admin BN40-100'!$C$21,'admin BN40-100'!$B$21,(IF(G751&gt;'admin BN40-100'!$C$20,'admin BN40-100'!$B$20,IF(G751&gt;'admin BN40-100'!$C$19,'admin BN40-100'!$B$19,"")))))))))</f>
        <v/>
      </c>
      <c r="Q751" s="14" t="str">
        <f t="shared" si="22"/>
        <v/>
      </c>
      <c r="R751" s="14">
        <f t="shared" si="23"/>
        <v>5</v>
      </c>
      <c r="S751" s="15" t="str">
        <f xml:space="preserve">
IF($R751&gt;0,"Fill in all required fields",
IF($I751&lt;40,"CLO not suitable for this sheet. Please check BN&lt;40 sheet",
IF($I751&gt;100,"CLO not suitable for this sheet. Please check BN &gt;100 sheet",
IF(ISERROR(VLOOKUP(Q751,'admin BN40-100'!J$6:M$89,4,FALSE)),"",VLOOKUP(Q751,'admin BN40-100'!J$6:M$89,4,FALSE)))))</f>
        <v>Fill in all required fields</v>
      </c>
    </row>
    <row r="752" spans="2:19" ht="15">
      <c r="B752" s="10">
        <v>747</v>
      </c>
      <c r="C752" s="41"/>
      <c r="D752" s="42"/>
      <c r="E752" s="42"/>
      <c r="F752" s="42"/>
      <c r="G752" s="42"/>
      <c r="H752" s="42"/>
      <c r="I752" s="42"/>
      <c r="J752" s="42"/>
      <c r="K752" s="42"/>
      <c r="L752" s="42"/>
      <c r="M752" s="11" t="str">
        <f>(IF(F752&gt;'admin BN40-100'!$C$41,'admin BN40-100'!$B$41,(IF(F752&gt;'admin BN40-100'!$C$40,'admin BN40-100'!$B$40,(IF(F752&gt;'admin BN40-100'!$C$39,'admin BN40-100'!$B$39,(IF(F752&gt;'admin BN40-100'!$C$38,'admin BN40-100'!$B$38,(IF(F752&gt;'admin BN40-100'!$C$37,'admin BN40-100'!$B$37,(IF(F752&gt;'admin BN40-100'!$C$36,'admin BN40-100'!$B$36,(IF(F752&gt;'admin BN40-100'!$C$35,'admin BN40-100'!$B$35,(IF(F752&gt;'admin BN40-100'!$C$34,'admin BN40-100'!$B$34,(IF(F752&gt;'admin BN40-100'!$C$33,'admin BN40-100'!$B$33,(IF(F752&gt;'admin BN40-100'!$C$32,'admin BN40-100'!$B$32,(IF(F752&gt;'admin BN40-100'!$C$31,'admin BN40-100'!$B$31,(IF(F752&gt;'admin BN40-100'!$C$30,'admin BN40-100'!$B$30,(IF(F752&gt;'admin BN40-100'!$C$29,'admin BN40-100'!$B$29,IF(F752="","",'admin BN40-100'!$B$28)))))))))))))))))))))))))))</f>
        <v/>
      </c>
      <c r="N752" s="12" t="str">
        <f>IF(ISBLANK(K752),"",IF(K752&gt;'admin BN40-100'!$D$6,"Trouble",IF(K752&gt;'admin BN40-100'!$E$6,"Safe",IF(K752&gt;'admin BN40-100'!$F$6,"Alert",IF(K752&gt;='admin BN40-100'!$G$6,"Danger","")))))</f>
        <v/>
      </c>
      <c r="O752" s="13" t="str">
        <f>IF(ISBLANK(L752),"",IF(L752&gt;'admin BN40-100'!$G$7,"Danger",IF(L752&gt;'admin BN40-100'!$F$7,"Alert",IF(L752&gt;='admin BN40-100'!$E$7,"Safe",""))))</f>
        <v/>
      </c>
      <c r="P752" s="14" t="str">
        <f>(IF(G752&gt;'admin BN40-100'!$C$23,'admin BN40-100'!$B$23,(IF(G752&gt;'admin BN40-100'!$C$22,'admin BN40-100'!$B$22,(IF(G752&gt;'admin BN40-100'!$C$21,'admin BN40-100'!$B$21,(IF(G752&gt;'admin BN40-100'!$C$20,'admin BN40-100'!$B$20,IF(G752&gt;'admin BN40-100'!$C$19,'admin BN40-100'!$B$19,"")))))))))</f>
        <v/>
      </c>
      <c r="Q752" s="14" t="str">
        <f t="shared" si="22"/>
        <v/>
      </c>
      <c r="R752" s="14">
        <f t="shared" si="23"/>
        <v>5</v>
      </c>
      <c r="S752" s="15" t="str">
        <f xml:space="preserve">
IF($R752&gt;0,"Fill in all required fields",
IF($I752&lt;40,"CLO not suitable for this sheet. Please check BN&lt;40 sheet",
IF($I752&gt;100,"CLO not suitable for this sheet. Please check BN &gt;100 sheet",
IF(ISERROR(VLOOKUP(Q752,'admin BN40-100'!J$6:M$89,4,FALSE)),"",VLOOKUP(Q752,'admin BN40-100'!J$6:M$89,4,FALSE)))))</f>
        <v>Fill in all required fields</v>
      </c>
    </row>
    <row r="753" spans="2:19" ht="15">
      <c r="B753" s="10">
        <v>748</v>
      </c>
      <c r="C753" s="41"/>
      <c r="D753" s="42"/>
      <c r="E753" s="42"/>
      <c r="F753" s="42"/>
      <c r="G753" s="42"/>
      <c r="H753" s="42"/>
      <c r="I753" s="42"/>
      <c r="J753" s="42"/>
      <c r="K753" s="42"/>
      <c r="L753" s="42"/>
      <c r="M753" s="11" t="str">
        <f>(IF(F753&gt;'admin BN40-100'!$C$41,'admin BN40-100'!$B$41,(IF(F753&gt;'admin BN40-100'!$C$40,'admin BN40-100'!$B$40,(IF(F753&gt;'admin BN40-100'!$C$39,'admin BN40-100'!$B$39,(IF(F753&gt;'admin BN40-100'!$C$38,'admin BN40-100'!$B$38,(IF(F753&gt;'admin BN40-100'!$C$37,'admin BN40-100'!$B$37,(IF(F753&gt;'admin BN40-100'!$C$36,'admin BN40-100'!$B$36,(IF(F753&gt;'admin BN40-100'!$C$35,'admin BN40-100'!$B$35,(IF(F753&gt;'admin BN40-100'!$C$34,'admin BN40-100'!$B$34,(IF(F753&gt;'admin BN40-100'!$C$33,'admin BN40-100'!$B$33,(IF(F753&gt;'admin BN40-100'!$C$32,'admin BN40-100'!$B$32,(IF(F753&gt;'admin BN40-100'!$C$31,'admin BN40-100'!$B$31,(IF(F753&gt;'admin BN40-100'!$C$30,'admin BN40-100'!$B$30,(IF(F753&gt;'admin BN40-100'!$C$29,'admin BN40-100'!$B$29,IF(F753="","",'admin BN40-100'!$B$28)))))))))))))))))))))))))))</f>
        <v/>
      </c>
      <c r="N753" s="12" t="str">
        <f>IF(ISBLANK(K753),"",IF(K753&gt;'admin BN40-100'!$D$6,"Trouble",IF(K753&gt;'admin BN40-100'!$E$6,"Safe",IF(K753&gt;'admin BN40-100'!$F$6,"Alert",IF(K753&gt;='admin BN40-100'!$G$6,"Danger","")))))</f>
        <v/>
      </c>
      <c r="O753" s="13" t="str">
        <f>IF(ISBLANK(L753),"",IF(L753&gt;'admin BN40-100'!$G$7,"Danger",IF(L753&gt;'admin BN40-100'!$F$7,"Alert",IF(L753&gt;='admin BN40-100'!$E$7,"Safe",""))))</f>
        <v/>
      </c>
      <c r="P753" s="14" t="str">
        <f>(IF(G753&gt;'admin BN40-100'!$C$23,'admin BN40-100'!$B$23,(IF(G753&gt;'admin BN40-100'!$C$22,'admin BN40-100'!$B$22,(IF(G753&gt;'admin BN40-100'!$C$21,'admin BN40-100'!$B$21,(IF(G753&gt;'admin BN40-100'!$C$20,'admin BN40-100'!$B$20,IF(G753&gt;'admin BN40-100'!$C$19,'admin BN40-100'!$B$19,"")))))))))</f>
        <v/>
      </c>
      <c r="Q753" s="14" t="str">
        <f t="shared" si="22"/>
        <v/>
      </c>
      <c r="R753" s="14">
        <f t="shared" si="23"/>
        <v>5</v>
      </c>
      <c r="S753" s="15" t="str">
        <f xml:space="preserve">
IF($R753&gt;0,"Fill in all required fields",
IF($I753&lt;40,"CLO not suitable for this sheet. Please check BN&lt;40 sheet",
IF($I753&gt;100,"CLO not suitable for this sheet. Please check BN &gt;100 sheet",
IF(ISERROR(VLOOKUP(Q753,'admin BN40-100'!J$6:M$89,4,FALSE)),"",VLOOKUP(Q753,'admin BN40-100'!J$6:M$89,4,FALSE)))))</f>
        <v>Fill in all required fields</v>
      </c>
    </row>
    <row r="754" spans="2:19" ht="15">
      <c r="B754" s="10">
        <v>749</v>
      </c>
      <c r="C754" s="41"/>
      <c r="D754" s="42"/>
      <c r="E754" s="42"/>
      <c r="F754" s="42"/>
      <c r="G754" s="42"/>
      <c r="H754" s="42"/>
      <c r="I754" s="42"/>
      <c r="J754" s="42"/>
      <c r="K754" s="42"/>
      <c r="L754" s="42"/>
      <c r="M754" s="11" t="str">
        <f>(IF(F754&gt;'admin BN40-100'!$C$41,'admin BN40-100'!$B$41,(IF(F754&gt;'admin BN40-100'!$C$40,'admin BN40-100'!$B$40,(IF(F754&gt;'admin BN40-100'!$C$39,'admin BN40-100'!$B$39,(IF(F754&gt;'admin BN40-100'!$C$38,'admin BN40-100'!$B$38,(IF(F754&gt;'admin BN40-100'!$C$37,'admin BN40-100'!$B$37,(IF(F754&gt;'admin BN40-100'!$C$36,'admin BN40-100'!$B$36,(IF(F754&gt;'admin BN40-100'!$C$35,'admin BN40-100'!$B$35,(IF(F754&gt;'admin BN40-100'!$C$34,'admin BN40-100'!$B$34,(IF(F754&gt;'admin BN40-100'!$C$33,'admin BN40-100'!$B$33,(IF(F754&gt;'admin BN40-100'!$C$32,'admin BN40-100'!$B$32,(IF(F754&gt;'admin BN40-100'!$C$31,'admin BN40-100'!$B$31,(IF(F754&gt;'admin BN40-100'!$C$30,'admin BN40-100'!$B$30,(IF(F754&gt;'admin BN40-100'!$C$29,'admin BN40-100'!$B$29,IF(F754="","",'admin BN40-100'!$B$28)))))))))))))))))))))))))))</f>
        <v/>
      </c>
      <c r="N754" s="12" t="str">
        <f>IF(ISBLANK(K754),"",IF(K754&gt;'admin BN40-100'!$D$6,"Trouble",IF(K754&gt;'admin BN40-100'!$E$6,"Safe",IF(K754&gt;'admin BN40-100'!$F$6,"Alert",IF(K754&gt;='admin BN40-100'!$G$6,"Danger","")))))</f>
        <v/>
      </c>
      <c r="O754" s="13" t="str">
        <f>IF(ISBLANK(L754),"",IF(L754&gt;'admin BN40-100'!$G$7,"Danger",IF(L754&gt;'admin BN40-100'!$F$7,"Alert",IF(L754&gt;='admin BN40-100'!$E$7,"Safe",""))))</f>
        <v/>
      </c>
      <c r="P754" s="14" t="str">
        <f>(IF(G754&gt;'admin BN40-100'!$C$23,'admin BN40-100'!$B$23,(IF(G754&gt;'admin BN40-100'!$C$22,'admin BN40-100'!$B$22,(IF(G754&gt;'admin BN40-100'!$C$21,'admin BN40-100'!$B$21,(IF(G754&gt;'admin BN40-100'!$C$20,'admin BN40-100'!$B$20,IF(G754&gt;'admin BN40-100'!$C$19,'admin BN40-100'!$B$19,"")))))))))</f>
        <v/>
      </c>
      <c r="Q754" s="14" t="str">
        <f t="shared" si="22"/>
        <v/>
      </c>
      <c r="R754" s="14">
        <f t="shared" si="23"/>
        <v>5</v>
      </c>
      <c r="S754" s="15" t="str">
        <f xml:space="preserve">
IF($R754&gt;0,"Fill in all required fields",
IF($I754&lt;40,"CLO not suitable for this sheet. Please check BN&lt;40 sheet",
IF($I754&gt;100,"CLO not suitable for this sheet. Please check BN &gt;100 sheet",
IF(ISERROR(VLOOKUP(Q754,'admin BN40-100'!J$6:M$89,4,FALSE)),"",VLOOKUP(Q754,'admin BN40-100'!J$6:M$89,4,FALSE)))))</f>
        <v>Fill in all required fields</v>
      </c>
    </row>
    <row r="755" spans="2:19" ht="15">
      <c r="B755" s="10">
        <v>750</v>
      </c>
      <c r="C755" s="41"/>
      <c r="D755" s="42"/>
      <c r="E755" s="42"/>
      <c r="F755" s="42"/>
      <c r="G755" s="42"/>
      <c r="H755" s="42"/>
      <c r="I755" s="42"/>
      <c r="J755" s="42"/>
      <c r="K755" s="42"/>
      <c r="L755" s="42"/>
      <c r="M755" s="11" t="str">
        <f>(IF(F755&gt;'admin BN40-100'!$C$41,'admin BN40-100'!$B$41,(IF(F755&gt;'admin BN40-100'!$C$40,'admin BN40-100'!$B$40,(IF(F755&gt;'admin BN40-100'!$C$39,'admin BN40-100'!$B$39,(IF(F755&gt;'admin BN40-100'!$C$38,'admin BN40-100'!$B$38,(IF(F755&gt;'admin BN40-100'!$C$37,'admin BN40-100'!$B$37,(IF(F755&gt;'admin BN40-100'!$C$36,'admin BN40-100'!$B$36,(IF(F755&gt;'admin BN40-100'!$C$35,'admin BN40-100'!$B$35,(IF(F755&gt;'admin BN40-100'!$C$34,'admin BN40-100'!$B$34,(IF(F755&gt;'admin BN40-100'!$C$33,'admin BN40-100'!$B$33,(IF(F755&gt;'admin BN40-100'!$C$32,'admin BN40-100'!$B$32,(IF(F755&gt;'admin BN40-100'!$C$31,'admin BN40-100'!$B$31,(IF(F755&gt;'admin BN40-100'!$C$30,'admin BN40-100'!$B$30,(IF(F755&gt;'admin BN40-100'!$C$29,'admin BN40-100'!$B$29,IF(F755="","",'admin BN40-100'!$B$28)))))))))))))))))))))))))))</f>
        <v/>
      </c>
      <c r="N755" s="12" t="str">
        <f>IF(ISBLANK(K755),"",IF(K755&gt;'admin BN40-100'!$D$6,"Trouble",IF(K755&gt;'admin BN40-100'!$E$6,"Safe",IF(K755&gt;'admin BN40-100'!$F$6,"Alert",IF(K755&gt;='admin BN40-100'!$G$6,"Danger","")))))</f>
        <v/>
      </c>
      <c r="O755" s="13" t="str">
        <f>IF(ISBLANK(L755),"",IF(L755&gt;'admin BN40-100'!$G$7,"Danger",IF(L755&gt;'admin BN40-100'!$F$7,"Alert",IF(L755&gt;='admin BN40-100'!$E$7,"Safe",""))))</f>
        <v/>
      </c>
      <c r="P755" s="14" t="str">
        <f>(IF(G755&gt;'admin BN40-100'!$C$23,'admin BN40-100'!$B$23,(IF(G755&gt;'admin BN40-100'!$C$22,'admin BN40-100'!$B$22,(IF(G755&gt;'admin BN40-100'!$C$21,'admin BN40-100'!$B$21,(IF(G755&gt;'admin BN40-100'!$C$20,'admin BN40-100'!$B$20,IF(G755&gt;'admin BN40-100'!$C$19,'admin BN40-100'!$B$19,"")))))))))</f>
        <v/>
      </c>
      <c r="Q755" s="14" t="str">
        <f t="shared" si="22"/>
        <v/>
      </c>
      <c r="R755" s="14">
        <f t="shared" si="23"/>
        <v>5</v>
      </c>
      <c r="S755" s="15" t="str">
        <f xml:space="preserve">
IF($R755&gt;0,"Fill in all required fields",
IF($I755&lt;40,"CLO not suitable for this sheet. Please check BN&lt;40 sheet",
IF($I755&gt;100,"CLO not suitable for this sheet. Please check BN &gt;100 sheet",
IF(ISERROR(VLOOKUP(Q755,'admin BN40-100'!J$6:M$89,4,FALSE)),"",VLOOKUP(Q755,'admin BN40-100'!J$6:M$89,4,FALSE)))))</f>
        <v>Fill in all required fields</v>
      </c>
    </row>
    <row r="756" spans="2:19" ht="15">
      <c r="B756" s="10">
        <v>751</v>
      </c>
      <c r="C756" s="41"/>
      <c r="D756" s="42"/>
      <c r="E756" s="42"/>
      <c r="F756" s="42"/>
      <c r="G756" s="42"/>
      <c r="H756" s="42"/>
      <c r="I756" s="42"/>
      <c r="J756" s="42"/>
      <c r="K756" s="42"/>
      <c r="L756" s="42"/>
      <c r="M756" s="11" t="str">
        <f>(IF(F756&gt;'admin BN40-100'!$C$41,'admin BN40-100'!$B$41,(IF(F756&gt;'admin BN40-100'!$C$40,'admin BN40-100'!$B$40,(IF(F756&gt;'admin BN40-100'!$C$39,'admin BN40-100'!$B$39,(IF(F756&gt;'admin BN40-100'!$C$38,'admin BN40-100'!$B$38,(IF(F756&gt;'admin BN40-100'!$C$37,'admin BN40-100'!$B$37,(IF(F756&gt;'admin BN40-100'!$C$36,'admin BN40-100'!$B$36,(IF(F756&gt;'admin BN40-100'!$C$35,'admin BN40-100'!$B$35,(IF(F756&gt;'admin BN40-100'!$C$34,'admin BN40-100'!$B$34,(IF(F756&gt;'admin BN40-100'!$C$33,'admin BN40-100'!$B$33,(IF(F756&gt;'admin BN40-100'!$C$32,'admin BN40-100'!$B$32,(IF(F756&gt;'admin BN40-100'!$C$31,'admin BN40-100'!$B$31,(IF(F756&gt;'admin BN40-100'!$C$30,'admin BN40-100'!$B$30,(IF(F756&gt;'admin BN40-100'!$C$29,'admin BN40-100'!$B$29,IF(F756="","",'admin BN40-100'!$B$28)))))))))))))))))))))))))))</f>
        <v/>
      </c>
      <c r="N756" s="12" t="str">
        <f>IF(ISBLANK(K756),"",IF(K756&gt;'admin BN40-100'!$D$6,"Trouble",IF(K756&gt;'admin BN40-100'!$E$6,"Safe",IF(K756&gt;'admin BN40-100'!$F$6,"Alert",IF(K756&gt;='admin BN40-100'!$G$6,"Danger","")))))</f>
        <v/>
      </c>
      <c r="O756" s="13" t="str">
        <f>IF(ISBLANK(L756),"",IF(L756&gt;'admin BN40-100'!$G$7,"Danger",IF(L756&gt;'admin BN40-100'!$F$7,"Alert",IF(L756&gt;='admin BN40-100'!$E$7,"Safe",""))))</f>
        <v/>
      </c>
      <c r="P756" s="14" t="str">
        <f>(IF(G756&gt;'admin BN40-100'!$C$23,'admin BN40-100'!$B$23,(IF(G756&gt;'admin BN40-100'!$C$22,'admin BN40-100'!$B$22,(IF(G756&gt;'admin BN40-100'!$C$21,'admin BN40-100'!$B$21,(IF(G756&gt;'admin BN40-100'!$C$20,'admin BN40-100'!$B$20,IF(G756&gt;'admin BN40-100'!$C$19,'admin BN40-100'!$B$19,"")))))))))</f>
        <v/>
      </c>
      <c r="Q756" s="14" t="str">
        <f t="shared" si="22"/>
        <v/>
      </c>
      <c r="R756" s="14">
        <f t="shared" si="23"/>
        <v>5</v>
      </c>
      <c r="S756" s="15" t="str">
        <f xml:space="preserve">
IF($R756&gt;0,"Fill in all required fields",
IF($I756&lt;40,"CLO not suitable for this sheet. Please check BN&lt;40 sheet",
IF($I756&gt;100,"CLO not suitable for this sheet. Please check BN &gt;100 sheet",
IF(ISERROR(VLOOKUP(Q756,'admin BN40-100'!J$6:M$89,4,FALSE)),"",VLOOKUP(Q756,'admin BN40-100'!J$6:M$89,4,FALSE)))))</f>
        <v>Fill in all required fields</v>
      </c>
    </row>
    <row r="757" spans="2:19" ht="15">
      <c r="B757" s="10">
        <v>752</v>
      </c>
      <c r="C757" s="41"/>
      <c r="D757" s="42"/>
      <c r="E757" s="42"/>
      <c r="F757" s="42"/>
      <c r="G757" s="42"/>
      <c r="H757" s="42"/>
      <c r="I757" s="42"/>
      <c r="J757" s="42"/>
      <c r="K757" s="42"/>
      <c r="L757" s="42"/>
      <c r="M757" s="11" t="str">
        <f>(IF(F757&gt;'admin BN40-100'!$C$41,'admin BN40-100'!$B$41,(IF(F757&gt;'admin BN40-100'!$C$40,'admin BN40-100'!$B$40,(IF(F757&gt;'admin BN40-100'!$C$39,'admin BN40-100'!$B$39,(IF(F757&gt;'admin BN40-100'!$C$38,'admin BN40-100'!$B$38,(IF(F757&gt;'admin BN40-100'!$C$37,'admin BN40-100'!$B$37,(IF(F757&gt;'admin BN40-100'!$C$36,'admin BN40-100'!$B$36,(IF(F757&gt;'admin BN40-100'!$C$35,'admin BN40-100'!$B$35,(IF(F757&gt;'admin BN40-100'!$C$34,'admin BN40-100'!$B$34,(IF(F757&gt;'admin BN40-100'!$C$33,'admin BN40-100'!$B$33,(IF(F757&gt;'admin BN40-100'!$C$32,'admin BN40-100'!$B$32,(IF(F757&gt;'admin BN40-100'!$C$31,'admin BN40-100'!$B$31,(IF(F757&gt;'admin BN40-100'!$C$30,'admin BN40-100'!$B$30,(IF(F757&gt;'admin BN40-100'!$C$29,'admin BN40-100'!$B$29,IF(F757="","",'admin BN40-100'!$B$28)))))))))))))))))))))))))))</f>
        <v/>
      </c>
      <c r="N757" s="12" t="str">
        <f>IF(ISBLANK(K757),"",IF(K757&gt;'admin BN40-100'!$D$6,"Trouble",IF(K757&gt;'admin BN40-100'!$E$6,"Safe",IF(K757&gt;'admin BN40-100'!$F$6,"Alert",IF(K757&gt;='admin BN40-100'!$G$6,"Danger","")))))</f>
        <v/>
      </c>
      <c r="O757" s="13" t="str">
        <f>IF(ISBLANK(L757),"",IF(L757&gt;'admin BN40-100'!$G$7,"Danger",IF(L757&gt;'admin BN40-100'!$F$7,"Alert",IF(L757&gt;='admin BN40-100'!$E$7,"Safe",""))))</f>
        <v/>
      </c>
      <c r="P757" s="14" t="str">
        <f>(IF(G757&gt;'admin BN40-100'!$C$23,'admin BN40-100'!$B$23,(IF(G757&gt;'admin BN40-100'!$C$22,'admin BN40-100'!$B$22,(IF(G757&gt;'admin BN40-100'!$C$21,'admin BN40-100'!$B$21,(IF(G757&gt;'admin BN40-100'!$C$20,'admin BN40-100'!$B$20,IF(G757&gt;'admin BN40-100'!$C$19,'admin BN40-100'!$B$19,"")))))))))</f>
        <v/>
      </c>
      <c r="Q757" s="14" t="str">
        <f t="shared" si="22"/>
        <v/>
      </c>
      <c r="R757" s="14">
        <f t="shared" si="23"/>
        <v>5</v>
      </c>
      <c r="S757" s="15" t="str">
        <f xml:space="preserve">
IF($R757&gt;0,"Fill in all required fields",
IF($I757&lt;40,"CLO not suitable for this sheet. Please check BN&lt;40 sheet",
IF($I757&gt;100,"CLO not suitable for this sheet. Please check BN &gt;100 sheet",
IF(ISERROR(VLOOKUP(Q757,'admin BN40-100'!J$6:M$89,4,FALSE)),"",VLOOKUP(Q757,'admin BN40-100'!J$6:M$89,4,FALSE)))))</f>
        <v>Fill in all required fields</v>
      </c>
    </row>
    <row r="758" spans="2:19" ht="15">
      <c r="B758" s="10">
        <v>753</v>
      </c>
      <c r="C758" s="41"/>
      <c r="D758" s="42"/>
      <c r="E758" s="42"/>
      <c r="F758" s="42"/>
      <c r="G758" s="42"/>
      <c r="H758" s="42"/>
      <c r="I758" s="42"/>
      <c r="J758" s="42"/>
      <c r="K758" s="42"/>
      <c r="L758" s="42"/>
      <c r="M758" s="11" t="str">
        <f>(IF(F758&gt;'admin BN40-100'!$C$41,'admin BN40-100'!$B$41,(IF(F758&gt;'admin BN40-100'!$C$40,'admin BN40-100'!$B$40,(IF(F758&gt;'admin BN40-100'!$C$39,'admin BN40-100'!$B$39,(IF(F758&gt;'admin BN40-100'!$C$38,'admin BN40-100'!$B$38,(IF(F758&gt;'admin BN40-100'!$C$37,'admin BN40-100'!$B$37,(IF(F758&gt;'admin BN40-100'!$C$36,'admin BN40-100'!$B$36,(IF(F758&gt;'admin BN40-100'!$C$35,'admin BN40-100'!$B$35,(IF(F758&gt;'admin BN40-100'!$C$34,'admin BN40-100'!$B$34,(IF(F758&gt;'admin BN40-100'!$C$33,'admin BN40-100'!$B$33,(IF(F758&gt;'admin BN40-100'!$C$32,'admin BN40-100'!$B$32,(IF(F758&gt;'admin BN40-100'!$C$31,'admin BN40-100'!$B$31,(IF(F758&gt;'admin BN40-100'!$C$30,'admin BN40-100'!$B$30,(IF(F758&gt;'admin BN40-100'!$C$29,'admin BN40-100'!$B$29,IF(F758="","",'admin BN40-100'!$B$28)))))))))))))))))))))))))))</f>
        <v/>
      </c>
      <c r="N758" s="12" t="str">
        <f>IF(ISBLANK(K758),"",IF(K758&gt;'admin BN40-100'!$D$6,"Trouble",IF(K758&gt;'admin BN40-100'!$E$6,"Safe",IF(K758&gt;'admin BN40-100'!$F$6,"Alert",IF(K758&gt;='admin BN40-100'!$G$6,"Danger","")))))</f>
        <v/>
      </c>
      <c r="O758" s="13" t="str">
        <f>IF(ISBLANK(L758),"",IF(L758&gt;'admin BN40-100'!$G$7,"Danger",IF(L758&gt;'admin BN40-100'!$F$7,"Alert",IF(L758&gt;='admin BN40-100'!$E$7,"Safe",""))))</f>
        <v/>
      </c>
      <c r="P758" s="14" t="str">
        <f>(IF(G758&gt;'admin BN40-100'!$C$23,'admin BN40-100'!$B$23,(IF(G758&gt;'admin BN40-100'!$C$22,'admin BN40-100'!$B$22,(IF(G758&gt;'admin BN40-100'!$C$21,'admin BN40-100'!$B$21,(IF(G758&gt;'admin BN40-100'!$C$20,'admin BN40-100'!$B$20,IF(G758&gt;'admin BN40-100'!$C$19,'admin BN40-100'!$B$19,"")))))))))</f>
        <v/>
      </c>
      <c r="Q758" s="14" t="str">
        <f t="shared" si="22"/>
        <v/>
      </c>
      <c r="R758" s="14">
        <f t="shared" si="23"/>
        <v>5</v>
      </c>
      <c r="S758" s="15" t="str">
        <f xml:space="preserve">
IF($R758&gt;0,"Fill in all required fields",
IF($I758&lt;40,"CLO not suitable for this sheet. Please check BN&lt;40 sheet",
IF($I758&gt;100,"CLO not suitable for this sheet. Please check BN &gt;100 sheet",
IF(ISERROR(VLOOKUP(Q758,'admin BN40-100'!J$6:M$89,4,FALSE)),"",VLOOKUP(Q758,'admin BN40-100'!J$6:M$89,4,FALSE)))))</f>
        <v>Fill in all required fields</v>
      </c>
    </row>
    <row r="759" spans="2:19" ht="15">
      <c r="B759" s="10">
        <v>754</v>
      </c>
      <c r="C759" s="41"/>
      <c r="D759" s="42"/>
      <c r="E759" s="42"/>
      <c r="F759" s="42"/>
      <c r="G759" s="42"/>
      <c r="H759" s="42"/>
      <c r="I759" s="42"/>
      <c r="J759" s="42"/>
      <c r="K759" s="42"/>
      <c r="L759" s="42"/>
      <c r="M759" s="11" t="str">
        <f>(IF(F759&gt;'admin BN40-100'!$C$41,'admin BN40-100'!$B$41,(IF(F759&gt;'admin BN40-100'!$C$40,'admin BN40-100'!$B$40,(IF(F759&gt;'admin BN40-100'!$C$39,'admin BN40-100'!$B$39,(IF(F759&gt;'admin BN40-100'!$C$38,'admin BN40-100'!$B$38,(IF(F759&gt;'admin BN40-100'!$C$37,'admin BN40-100'!$B$37,(IF(F759&gt;'admin BN40-100'!$C$36,'admin BN40-100'!$B$36,(IF(F759&gt;'admin BN40-100'!$C$35,'admin BN40-100'!$B$35,(IF(F759&gt;'admin BN40-100'!$C$34,'admin BN40-100'!$B$34,(IF(F759&gt;'admin BN40-100'!$C$33,'admin BN40-100'!$B$33,(IF(F759&gt;'admin BN40-100'!$C$32,'admin BN40-100'!$B$32,(IF(F759&gt;'admin BN40-100'!$C$31,'admin BN40-100'!$B$31,(IF(F759&gt;'admin BN40-100'!$C$30,'admin BN40-100'!$B$30,(IF(F759&gt;'admin BN40-100'!$C$29,'admin BN40-100'!$B$29,IF(F759="","",'admin BN40-100'!$B$28)))))))))))))))))))))))))))</f>
        <v/>
      </c>
      <c r="N759" s="12" t="str">
        <f>IF(ISBLANK(K759),"",IF(K759&gt;'admin BN40-100'!$D$6,"Trouble",IF(K759&gt;'admin BN40-100'!$E$6,"Safe",IF(K759&gt;'admin BN40-100'!$F$6,"Alert",IF(K759&gt;='admin BN40-100'!$G$6,"Danger","")))))</f>
        <v/>
      </c>
      <c r="O759" s="13" t="str">
        <f>IF(ISBLANK(L759),"",IF(L759&gt;'admin BN40-100'!$G$7,"Danger",IF(L759&gt;'admin BN40-100'!$F$7,"Alert",IF(L759&gt;='admin BN40-100'!$E$7,"Safe",""))))</f>
        <v/>
      </c>
      <c r="P759" s="14" t="str">
        <f>(IF(G759&gt;'admin BN40-100'!$C$23,'admin BN40-100'!$B$23,(IF(G759&gt;'admin BN40-100'!$C$22,'admin BN40-100'!$B$22,(IF(G759&gt;'admin BN40-100'!$C$21,'admin BN40-100'!$B$21,(IF(G759&gt;'admin BN40-100'!$C$20,'admin BN40-100'!$B$20,IF(G759&gt;'admin BN40-100'!$C$19,'admin BN40-100'!$B$19,"")))))))))</f>
        <v/>
      </c>
      <c r="Q759" s="14" t="str">
        <f t="shared" si="22"/>
        <v/>
      </c>
      <c r="R759" s="14">
        <f t="shared" si="23"/>
        <v>5</v>
      </c>
      <c r="S759" s="15" t="str">
        <f xml:space="preserve">
IF($R759&gt;0,"Fill in all required fields",
IF($I759&lt;40,"CLO not suitable for this sheet. Please check BN&lt;40 sheet",
IF($I759&gt;100,"CLO not suitable for this sheet. Please check BN &gt;100 sheet",
IF(ISERROR(VLOOKUP(Q759,'admin BN40-100'!J$6:M$89,4,FALSE)),"",VLOOKUP(Q759,'admin BN40-100'!J$6:M$89,4,FALSE)))))</f>
        <v>Fill in all required fields</v>
      </c>
    </row>
    <row r="760" spans="2:19" ht="15">
      <c r="B760" s="10">
        <v>755</v>
      </c>
      <c r="C760" s="41"/>
      <c r="D760" s="42"/>
      <c r="E760" s="42"/>
      <c r="F760" s="42"/>
      <c r="G760" s="42"/>
      <c r="H760" s="42"/>
      <c r="I760" s="42"/>
      <c r="J760" s="42"/>
      <c r="K760" s="42"/>
      <c r="L760" s="42"/>
      <c r="M760" s="11" t="str">
        <f>(IF(F760&gt;'admin BN40-100'!$C$41,'admin BN40-100'!$B$41,(IF(F760&gt;'admin BN40-100'!$C$40,'admin BN40-100'!$B$40,(IF(F760&gt;'admin BN40-100'!$C$39,'admin BN40-100'!$B$39,(IF(F760&gt;'admin BN40-100'!$C$38,'admin BN40-100'!$B$38,(IF(F760&gt;'admin BN40-100'!$C$37,'admin BN40-100'!$B$37,(IF(F760&gt;'admin BN40-100'!$C$36,'admin BN40-100'!$B$36,(IF(F760&gt;'admin BN40-100'!$C$35,'admin BN40-100'!$B$35,(IF(F760&gt;'admin BN40-100'!$C$34,'admin BN40-100'!$B$34,(IF(F760&gt;'admin BN40-100'!$C$33,'admin BN40-100'!$B$33,(IF(F760&gt;'admin BN40-100'!$C$32,'admin BN40-100'!$B$32,(IF(F760&gt;'admin BN40-100'!$C$31,'admin BN40-100'!$B$31,(IF(F760&gt;'admin BN40-100'!$C$30,'admin BN40-100'!$B$30,(IF(F760&gt;'admin BN40-100'!$C$29,'admin BN40-100'!$B$29,IF(F760="","",'admin BN40-100'!$B$28)))))))))))))))))))))))))))</f>
        <v/>
      </c>
      <c r="N760" s="12" t="str">
        <f>IF(ISBLANK(K760),"",IF(K760&gt;'admin BN40-100'!$D$6,"Trouble",IF(K760&gt;'admin BN40-100'!$E$6,"Safe",IF(K760&gt;'admin BN40-100'!$F$6,"Alert",IF(K760&gt;='admin BN40-100'!$G$6,"Danger","")))))</f>
        <v/>
      </c>
      <c r="O760" s="13" t="str">
        <f>IF(ISBLANK(L760),"",IF(L760&gt;'admin BN40-100'!$G$7,"Danger",IF(L760&gt;'admin BN40-100'!$F$7,"Alert",IF(L760&gt;='admin BN40-100'!$E$7,"Safe",""))))</f>
        <v/>
      </c>
      <c r="P760" s="14" t="str">
        <f>(IF(G760&gt;'admin BN40-100'!$C$23,'admin BN40-100'!$B$23,(IF(G760&gt;'admin BN40-100'!$C$22,'admin BN40-100'!$B$22,(IF(G760&gt;'admin BN40-100'!$C$21,'admin BN40-100'!$B$21,(IF(G760&gt;'admin BN40-100'!$C$20,'admin BN40-100'!$B$20,IF(G760&gt;'admin BN40-100'!$C$19,'admin BN40-100'!$B$19,"")))))))))</f>
        <v/>
      </c>
      <c r="Q760" s="14" t="str">
        <f t="shared" si="22"/>
        <v/>
      </c>
      <c r="R760" s="14">
        <f t="shared" si="23"/>
        <v>5</v>
      </c>
      <c r="S760" s="15" t="str">
        <f xml:space="preserve">
IF($R760&gt;0,"Fill in all required fields",
IF($I760&lt;40,"CLO not suitable for this sheet. Please check BN&lt;40 sheet",
IF($I760&gt;100,"CLO not suitable for this sheet. Please check BN &gt;100 sheet",
IF(ISERROR(VLOOKUP(Q760,'admin BN40-100'!J$6:M$89,4,FALSE)),"",VLOOKUP(Q760,'admin BN40-100'!J$6:M$89,4,FALSE)))))</f>
        <v>Fill in all required fields</v>
      </c>
    </row>
    <row r="761" spans="2:19" ht="15">
      <c r="B761" s="10">
        <v>756</v>
      </c>
      <c r="C761" s="41"/>
      <c r="D761" s="42"/>
      <c r="E761" s="42"/>
      <c r="F761" s="42"/>
      <c r="G761" s="42"/>
      <c r="H761" s="42"/>
      <c r="I761" s="42"/>
      <c r="J761" s="42"/>
      <c r="K761" s="42"/>
      <c r="L761" s="42"/>
      <c r="M761" s="11" t="str">
        <f>(IF(F761&gt;'admin BN40-100'!$C$41,'admin BN40-100'!$B$41,(IF(F761&gt;'admin BN40-100'!$C$40,'admin BN40-100'!$B$40,(IF(F761&gt;'admin BN40-100'!$C$39,'admin BN40-100'!$B$39,(IF(F761&gt;'admin BN40-100'!$C$38,'admin BN40-100'!$B$38,(IF(F761&gt;'admin BN40-100'!$C$37,'admin BN40-100'!$B$37,(IF(F761&gt;'admin BN40-100'!$C$36,'admin BN40-100'!$B$36,(IF(F761&gt;'admin BN40-100'!$C$35,'admin BN40-100'!$B$35,(IF(F761&gt;'admin BN40-100'!$C$34,'admin BN40-100'!$B$34,(IF(F761&gt;'admin BN40-100'!$C$33,'admin BN40-100'!$B$33,(IF(F761&gt;'admin BN40-100'!$C$32,'admin BN40-100'!$B$32,(IF(F761&gt;'admin BN40-100'!$C$31,'admin BN40-100'!$B$31,(IF(F761&gt;'admin BN40-100'!$C$30,'admin BN40-100'!$B$30,(IF(F761&gt;'admin BN40-100'!$C$29,'admin BN40-100'!$B$29,IF(F761="","",'admin BN40-100'!$B$28)))))))))))))))))))))))))))</f>
        <v/>
      </c>
      <c r="N761" s="12" t="str">
        <f>IF(ISBLANK(K761),"",IF(K761&gt;'admin BN40-100'!$D$6,"Trouble",IF(K761&gt;'admin BN40-100'!$E$6,"Safe",IF(K761&gt;'admin BN40-100'!$F$6,"Alert",IF(K761&gt;='admin BN40-100'!$G$6,"Danger","")))))</f>
        <v/>
      </c>
      <c r="O761" s="13" t="str">
        <f>IF(ISBLANK(L761),"",IF(L761&gt;'admin BN40-100'!$G$7,"Danger",IF(L761&gt;'admin BN40-100'!$F$7,"Alert",IF(L761&gt;='admin BN40-100'!$E$7,"Safe",""))))</f>
        <v/>
      </c>
      <c r="P761" s="14" t="str">
        <f>(IF(G761&gt;'admin BN40-100'!$C$23,'admin BN40-100'!$B$23,(IF(G761&gt;'admin BN40-100'!$C$22,'admin BN40-100'!$B$22,(IF(G761&gt;'admin BN40-100'!$C$21,'admin BN40-100'!$B$21,(IF(G761&gt;'admin BN40-100'!$C$20,'admin BN40-100'!$B$20,IF(G761&gt;'admin BN40-100'!$C$19,'admin BN40-100'!$B$19,"")))))))))</f>
        <v/>
      </c>
      <c r="Q761" s="14" t="str">
        <f t="shared" si="22"/>
        <v/>
      </c>
      <c r="R761" s="14">
        <f t="shared" si="23"/>
        <v>5</v>
      </c>
      <c r="S761" s="15" t="str">
        <f xml:space="preserve">
IF($R761&gt;0,"Fill in all required fields",
IF($I761&lt;40,"CLO not suitable for this sheet. Please check BN&lt;40 sheet",
IF($I761&gt;100,"CLO not suitable for this sheet. Please check BN &gt;100 sheet",
IF(ISERROR(VLOOKUP(Q761,'admin BN40-100'!J$6:M$89,4,FALSE)),"",VLOOKUP(Q761,'admin BN40-100'!J$6:M$89,4,FALSE)))))</f>
        <v>Fill in all required fields</v>
      </c>
    </row>
    <row r="762" spans="2:19" ht="15">
      <c r="B762" s="10">
        <v>757</v>
      </c>
      <c r="C762" s="41"/>
      <c r="D762" s="42"/>
      <c r="E762" s="42"/>
      <c r="F762" s="42"/>
      <c r="G762" s="42"/>
      <c r="H762" s="42"/>
      <c r="I762" s="42"/>
      <c r="J762" s="42"/>
      <c r="K762" s="42"/>
      <c r="L762" s="42"/>
      <c r="M762" s="11" t="str">
        <f>(IF(F762&gt;'admin BN40-100'!$C$41,'admin BN40-100'!$B$41,(IF(F762&gt;'admin BN40-100'!$C$40,'admin BN40-100'!$B$40,(IF(F762&gt;'admin BN40-100'!$C$39,'admin BN40-100'!$B$39,(IF(F762&gt;'admin BN40-100'!$C$38,'admin BN40-100'!$B$38,(IF(F762&gt;'admin BN40-100'!$C$37,'admin BN40-100'!$B$37,(IF(F762&gt;'admin BN40-100'!$C$36,'admin BN40-100'!$B$36,(IF(F762&gt;'admin BN40-100'!$C$35,'admin BN40-100'!$B$35,(IF(F762&gt;'admin BN40-100'!$C$34,'admin BN40-100'!$B$34,(IF(F762&gt;'admin BN40-100'!$C$33,'admin BN40-100'!$B$33,(IF(F762&gt;'admin BN40-100'!$C$32,'admin BN40-100'!$B$32,(IF(F762&gt;'admin BN40-100'!$C$31,'admin BN40-100'!$B$31,(IF(F762&gt;'admin BN40-100'!$C$30,'admin BN40-100'!$B$30,(IF(F762&gt;'admin BN40-100'!$C$29,'admin BN40-100'!$B$29,IF(F762="","",'admin BN40-100'!$B$28)))))))))))))))))))))))))))</f>
        <v/>
      </c>
      <c r="N762" s="12" t="str">
        <f>IF(ISBLANK(K762),"",IF(K762&gt;'admin BN40-100'!$D$6,"Trouble",IF(K762&gt;'admin BN40-100'!$E$6,"Safe",IF(K762&gt;'admin BN40-100'!$F$6,"Alert",IF(K762&gt;='admin BN40-100'!$G$6,"Danger","")))))</f>
        <v/>
      </c>
      <c r="O762" s="13" t="str">
        <f>IF(ISBLANK(L762),"",IF(L762&gt;'admin BN40-100'!$G$7,"Danger",IF(L762&gt;'admin BN40-100'!$F$7,"Alert",IF(L762&gt;='admin BN40-100'!$E$7,"Safe",""))))</f>
        <v/>
      </c>
      <c r="P762" s="14" t="str">
        <f>(IF(G762&gt;'admin BN40-100'!$C$23,'admin BN40-100'!$B$23,(IF(G762&gt;'admin BN40-100'!$C$22,'admin BN40-100'!$B$22,(IF(G762&gt;'admin BN40-100'!$C$21,'admin BN40-100'!$B$21,(IF(G762&gt;'admin BN40-100'!$C$20,'admin BN40-100'!$B$20,IF(G762&gt;'admin BN40-100'!$C$19,'admin BN40-100'!$B$19,"")))))))))</f>
        <v/>
      </c>
      <c r="Q762" s="14" t="str">
        <f t="shared" si="22"/>
        <v/>
      </c>
      <c r="R762" s="14">
        <f t="shared" si="23"/>
        <v>5</v>
      </c>
      <c r="S762" s="15" t="str">
        <f xml:space="preserve">
IF($R762&gt;0,"Fill in all required fields",
IF($I762&lt;40,"CLO not suitable for this sheet. Please check BN&lt;40 sheet",
IF($I762&gt;100,"CLO not suitable for this sheet. Please check BN &gt;100 sheet",
IF(ISERROR(VLOOKUP(Q762,'admin BN40-100'!J$6:M$89,4,FALSE)),"",VLOOKUP(Q762,'admin BN40-100'!J$6:M$89,4,FALSE)))))</f>
        <v>Fill in all required fields</v>
      </c>
    </row>
    <row r="763" spans="2:19" ht="15">
      <c r="B763" s="10">
        <v>758</v>
      </c>
      <c r="C763" s="41"/>
      <c r="D763" s="42"/>
      <c r="E763" s="42"/>
      <c r="F763" s="42"/>
      <c r="G763" s="42"/>
      <c r="H763" s="42"/>
      <c r="I763" s="42"/>
      <c r="J763" s="42"/>
      <c r="K763" s="42"/>
      <c r="L763" s="42"/>
      <c r="M763" s="11" t="str">
        <f>(IF(F763&gt;'admin BN40-100'!$C$41,'admin BN40-100'!$B$41,(IF(F763&gt;'admin BN40-100'!$C$40,'admin BN40-100'!$B$40,(IF(F763&gt;'admin BN40-100'!$C$39,'admin BN40-100'!$B$39,(IF(F763&gt;'admin BN40-100'!$C$38,'admin BN40-100'!$B$38,(IF(F763&gt;'admin BN40-100'!$C$37,'admin BN40-100'!$B$37,(IF(F763&gt;'admin BN40-100'!$C$36,'admin BN40-100'!$B$36,(IF(F763&gt;'admin BN40-100'!$C$35,'admin BN40-100'!$B$35,(IF(F763&gt;'admin BN40-100'!$C$34,'admin BN40-100'!$B$34,(IF(F763&gt;'admin BN40-100'!$C$33,'admin BN40-100'!$B$33,(IF(F763&gt;'admin BN40-100'!$C$32,'admin BN40-100'!$B$32,(IF(F763&gt;'admin BN40-100'!$C$31,'admin BN40-100'!$B$31,(IF(F763&gt;'admin BN40-100'!$C$30,'admin BN40-100'!$B$30,(IF(F763&gt;'admin BN40-100'!$C$29,'admin BN40-100'!$B$29,IF(F763="","",'admin BN40-100'!$B$28)))))))))))))))))))))))))))</f>
        <v/>
      </c>
      <c r="N763" s="12" t="str">
        <f>IF(ISBLANK(K763),"",IF(K763&gt;'admin BN40-100'!$D$6,"Trouble",IF(K763&gt;'admin BN40-100'!$E$6,"Safe",IF(K763&gt;'admin BN40-100'!$F$6,"Alert",IF(K763&gt;='admin BN40-100'!$G$6,"Danger","")))))</f>
        <v/>
      </c>
      <c r="O763" s="13" t="str">
        <f>IF(ISBLANK(L763),"",IF(L763&gt;'admin BN40-100'!$G$7,"Danger",IF(L763&gt;'admin BN40-100'!$F$7,"Alert",IF(L763&gt;='admin BN40-100'!$E$7,"Safe",""))))</f>
        <v/>
      </c>
      <c r="P763" s="14" t="str">
        <f>(IF(G763&gt;'admin BN40-100'!$C$23,'admin BN40-100'!$B$23,(IF(G763&gt;'admin BN40-100'!$C$22,'admin BN40-100'!$B$22,(IF(G763&gt;'admin BN40-100'!$C$21,'admin BN40-100'!$B$21,(IF(G763&gt;'admin BN40-100'!$C$20,'admin BN40-100'!$B$20,IF(G763&gt;'admin BN40-100'!$C$19,'admin BN40-100'!$B$19,"")))))))))</f>
        <v/>
      </c>
      <c r="Q763" s="14" t="str">
        <f t="shared" si="22"/>
        <v/>
      </c>
      <c r="R763" s="14">
        <f t="shared" si="23"/>
        <v>5</v>
      </c>
      <c r="S763" s="15" t="str">
        <f xml:space="preserve">
IF($R763&gt;0,"Fill in all required fields",
IF($I763&lt;40,"CLO not suitable for this sheet. Please check BN&lt;40 sheet",
IF($I763&gt;100,"CLO not suitable for this sheet. Please check BN &gt;100 sheet",
IF(ISERROR(VLOOKUP(Q763,'admin BN40-100'!J$6:M$89,4,FALSE)),"",VLOOKUP(Q763,'admin BN40-100'!J$6:M$89,4,FALSE)))))</f>
        <v>Fill in all required fields</v>
      </c>
    </row>
    <row r="764" spans="2:19" ht="15">
      <c r="B764" s="10">
        <v>759</v>
      </c>
      <c r="C764" s="41"/>
      <c r="D764" s="42"/>
      <c r="E764" s="42"/>
      <c r="F764" s="42"/>
      <c r="G764" s="42"/>
      <c r="H764" s="42"/>
      <c r="I764" s="42"/>
      <c r="J764" s="42"/>
      <c r="K764" s="42"/>
      <c r="L764" s="42"/>
      <c r="M764" s="11" t="str">
        <f>(IF(F764&gt;'admin BN40-100'!$C$41,'admin BN40-100'!$B$41,(IF(F764&gt;'admin BN40-100'!$C$40,'admin BN40-100'!$B$40,(IF(F764&gt;'admin BN40-100'!$C$39,'admin BN40-100'!$B$39,(IF(F764&gt;'admin BN40-100'!$C$38,'admin BN40-100'!$B$38,(IF(F764&gt;'admin BN40-100'!$C$37,'admin BN40-100'!$B$37,(IF(F764&gt;'admin BN40-100'!$C$36,'admin BN40-100'!$B$36,(IF(F764&gt;'admin BN40-100'!$C$35,'admin BN40-100'!$B$35,(IF(F764&gt;'admin BN40-100'!$C$34,'admin BN40-100'!$B$34,(IF(F764&gt;'admin BN40-100'!$C$33,'admin BN40-100'!$B$33,(IF(F764&gt;'admin BN40-100'!$C$32,'admin BN40-100'!$B$32,(IF(F764&gt;'admin BN40-100'!$C$31,'admin BN40-100'!$B$31,(IF(F764&gt;'admin BN40-100'!$C$30,'admin BN40-100'!$B$30,(IF(F764&gt;'admin BN40-100'!$C$29,'admin BN40-100'!$B$29,IF(F764="","",'admin BN40-100'!$B$28)))))))))))))))))))))))))))</f>
        <v/>
      </c>
      <c r="N764" s="12" t="str">
        <f>IF(ISBLANK(K764),"",IF(K764&gt;'admin BN40-100'!$D$6,"Trouble",IF(K764&gt;'admin BN40-100'!$E$6,"Safe",IF(K764&gt;'admin BN40-100'!$F$6,"Alert",IF(K764&gt;='admin BN40-100'!$G$6,"Danger","")))))</f>
        <v/>
      </c>
      <c r="O764" s="13" t="str">
        <f>IF(ISBLANK(L764),"",IF(L764&gt;'admin BN40-100'!$G$7,"Danger",IF(L764&gt;'admin BN40-100'!$F$7,"Alert",IF(L764&gt;='admin BN40-100'!$E$7,"Safe",""))))</f>
        <v/>
      </c>
      <c r="P764" s="14" t="str">
        <f>(IF(G764&gt;'admin BN40-100'!$C$23,'admin BN40-100'!$B$23,(IF(G764&gt;'admin BN40-100'!$C$22,'admin BN40-100'!$B$22,(IF(G764&gt;'admin BN40-100'!$C$21,'admin BN40-100'!$B$21,(IF(G764&gt;'admin BN40-100'!$C$20,'admin BN40-100'!$B$20,IF(G764&gt;'admin BN40-100'!$C$19,'admin BN40-100'!$B$19,"")))))))))</f>
        <v/>
      </c>
      <c r="Q764" s="14" t="str">
        <f t="shared" si="22"/>
        <v/>
      </c>
      <c r="R764" s="14">
        <f t="shared" si="23"/>
        <v>5</v>
      </c>
      <c r="S764" s="15" t="str">
        <f xml:space="preserve">
IF($R764&gt;0,"Fill in all required fields",
IF($I764&lt;40,"CLO not suitable for this sheet. Please check BN&lt;40 sheet",
IF($I764&gt;100,"CLO not suitable for this sheet. Please check BN &gt;100 sheet",
IF(ISERROR(VLOOKUP(Q764,'admin BN40-100'!J$6:M$89,4,FALSE)),"",VLOOKUP(Q764,'admin BN40-100'!J$6:M$89,4,FALSE)))))</f>
        <v>Fill in all required fields</v>
      </c>
    </row>
    <row r="765" spans="2:19" ht="15">
      <c r="B765" s="10">
        <v>760</v>
      </c>
      <c r="C765" s="41"/>
      <c r="D765" s="42"/>
      <c r="E765" s="42"/>
      <c r="F765" s="42"/>
      <c r="G765" s="42"/>
      <c r="H765" s="42"/>
      <c r="I765" s="42"/>
      <c r="J765" s="42"/>
      <c r="K765" s="42"/>
      <c r="L765" s="42"/>
      <c r="M765" s="11" t="str">
        <f>(IF(F765&gt;'admin BN40-100'!$C$41,'admin BN40-100'!$B$41,(IF(F765&gt;'admin BN40-100'!$C$40,'admin BN40-100'!$B$40,(IF(F765&gt;'admin BN40-100'!$C$39,'admin BN40-100'!$B$39,(IF(F765&gt;'admin BN40-100'!$C$38,'admin BN40-100'!$B$38,(IF(F765&gt;'admin BN40-100'!$C$37,'admin BN40-100'!$B$37,(IF(F765&gt;'admin BN40-100'!$C$36,'admin BN40-100'!$B$36,(IF(F765&gt;'admin BN40-100'!$C$35,'admin BN40-100'!$B$35,(IF(F765&gt;'admin BN40-100'!$C$34,'admin BN40-100'!$B$34,(IF(F765&gt;'admin BN40-100'!$C$33,'admin BN40-100'!$B$33,(IF(F765&gt;'admin BN40-100'!$C$32,'admin BN40-100'!$B$32,(IF(F765&gt;'admin BN40-100'!$C$31,'admin BN40-100'!$B$31,(IF(F765&gt;'admin BN40-100'!$C$30,'admin BN40-100'!$B$30,(IF(F765&gt;'admin BN40-100'!$C$29,'admin BN40-100'!$B$29,IF(F765="","",'admin BN40-100'!$B$28)))))))))))))))))))))))))))</f>
        <v/>
      </c>
      <c r="N765" s="12" t="str">
        <f>IF(ISBLANK(K765),"",IF(K765&gt;'admin BN40-100'!$D$6,"Trouble",IF(K765&gt;'admin BN40-100'!$E$6,"Safe",IF(K765&gt;'admin BN40-100'!$F$6,"Alert",IF(K765&gt;='admin BN40-100'!$G$6,"Danger","")))))</f>
        <v/>
      </c>
      <c r="O765" s="13" t="str">
        <f>IF(ISBLANK(L765),"",IF(L765&gt;'admin BN40-100'!$G$7,"Danger",IF(L765&gt;'admin BN40-100'!$F$7,"Alert",IF(L765&gt;='admin BN40-100'!$E$7,"Safe",""))))</f>
        <v/>
      </c>
      <c r="P765" s="14" t="str">
        <f>(IF(G765&gt;'admin BN40-100'!$C$23,'admin BN40-100'!$B$23,(IF(G765&gt;'admin BN40-100'!$C$22,'admin BN40-100'!$B$22,(IF(G765&gt;'admin BN40-100'!$C$21,'admin BN40-100'!$B$21,(IF(G765&gt;'admin BN40-100'!$C$20,'admin BN40-100'!$B$20,IF(G765&gt;'admin BN40-100'!$C$19,'admin BN40-100'!$B$19,"")))))))))</f>
        <v/>
      </c>
      <c r="Q765" s="14" t="str">
        <f t="shared" si="22"/>
        <v/>
      </c>
      <c r="R765" s="14">
        <f t="shared" si="23"/>
        <v>5</v>
      </c>
      <c r="S765" s="15" t="str">
        <f xml:space="preserve">
IF($R765&gt;0,"Fill in all required fields",
IF($I765&lt;40,"CLO not suitable for this sheet. Please check BN&lt;40 sheet",
IF($I765&gt;100,"CLO not suitable for this sheet. Please check BN &gt;100 sheet",
IF(ISERROR(VLOOKUP(Q765,'admin BN40-100'!J$6:M$89,4,FALSE)),"",VLOOKUP(Q765,'admin BN40-100'!J$6:M$89,4,FALSE)))))</f>
        <v>Fill in all required fields</v>
      </c>
    </row>
    <row r="766" spans="2:19" ht="15">
      <c r="B766" s="10">
        <v>761</v>
      </c>
      <c r="C766" s="41"/>
      <c r="D766" s="42"/>
      <c r="E766" s="42"/>
      <c r="F766" s="42"/>
      <c r="G766" s="42"/>
      <c r="H766" s="42"/>
      <c r="I766" s="42"/>
      <c r="J766" s="42"/>
      <c r="K766" s="42"/>
      <c r="L766" s="42"/>
      <c r="M766" s="11" t="str">
        <f>(IF(F766&gt;'admin BN40-100'!$C$41,'admin BN40-100'!$B$41,(IF(F766&gt;'admin BN40-100'!$C$40,'admin BN40-100'!$B$40,(IF(F766&gt;'admin BN40-100'!$C$39,'admin BN40-100'!$B$39,(IF(F766&gt;'admin BN40-100'!$C$38,'admin BN40-100'!$B$38,(IF(F766&gt;'admin BN40-100'!$C$37,'admin BN40-100'!$B$37,(IF(F766&gt;'admin BN40-100'!$C$36,'admin BN40-100'!$B$36,(IF(F766&gt;'admin BN40-100'!$C$35,'admin BN40-100'!$B$35,(IF(F766&gt;'admin BN40-100'!$C$34,'admin BN40-100'!$B$34,(IF(F766&gt;'admin BN40-100'!$C$33,'admin BN40-100'!$B$33,(IF(F766&gt;'admin BN40-100'!$C$32,'admin BN40-100'!$B$32,(IF(F766&gt;'admin BN40-100'!$C$31,'admin BN40-100'!$B$31,(IF(F766&gt;'admin BN40-100'!$C$30,'admin BN40-100'!$B$30,(IF(F766&gt;'admin BN40-100'!$C$29,'admin BN40-100'!$B$29,IF(F766="","",'admin BN40-100'!$B$28)))))))))))))))))))))))))))</f>
        <v/>
      </c>
      <c r="N766" s="12" t="str">
        <f>IF(ISBLANK(K766),"",IF(K766&gt;'admin BN40-100'!$D$6,"Trouble",IF(K766&gt;'admin BN40-100'!$E$6,"Safe",IF(K766&gt;'admin BN40-100'!$F$6,"Alert",IF(K766&gt;='admin BN40-100'!$G$6,"Danger","")))))</f>
        <v/>
      </c>
      <c r="O766" s="13" t="str">
        <f>IF(ISBLANK(L766),"",IF(L766&gt;'admin BN40-100'!$G$7,"Danger",IF(L766&gt;'admin BN40-100'!$F$7,"Alert",IF(L766&gt;='admin BN40-100'!$E$7,"Safe",""))))</f>
        <v/>
      </c>
      <c r="P766" s="14" t="str">
        <f>(IF(G766&gt;'admin BN40-100'!$C$23,'admin BN40-100'!$B$23,(IF(G766&gt;'admin BN40-100'!$C$22,'admin BN40-100'!$B$22,(IF(G766&gt;'admin BN40-100'!$C$21,'admin BN40-100'!$B$21,(IF(G766&gt;'admin BN40-100'!$C$20,'admin BN40-100'!$B$20,IF(G766&gt;'admin BN40-100'!$C$19,'admin BN40-100'!$B$19,"")))))))))</f>
        <v/>
      </c>
      <c r="Q766" s="14" t="str">
        <f t="shared" si="22"/>
        <v/>
      </c>
      <c r="R766" s="14">
        <f t="shared" si="23"/>
        <v>5</v>
      </c>
      <c r="S766" s="15" t="str">
        <f xml:space="preserve">
IF($R766&gt;0,"Fill in all required fields",
IF($I766&lt;40,"CLO not suitable for this sheet. Please check BN&lt;40 sheet",
IF($I766&gt;100,"CLO not suitable for this sheet. Please check BN &gt;100 sheet",
IF(ISERROR(VLOOKUP(Q766,'admin BN40-100'!J$6:M$89,4,FALSE)),"",VLOOKUP(Q766,'admin BN40-100'!J$6:M$89,4,FALSE)))))</f>
        <v>Fill in all required fields</v>
      </c>
    </row>
    <row r="767" spans="2:19" ht="15">
      <c r="B767" s="10">
        <v>762</v>
      </c>
      <c r="C767" s="41"/>
      <c r="D767" s="42"/>
      <c r="E767" s="42"/>
      <c r="F767" s="42"/>
      <c r="G767" s="42"/>
      <c r="H767" s="42"/>
      <c r="I767" s="42"/>
      <c r="J767" s="42"/>
      <c r="K767" s="42"/>
      <c r="L767" s="42"/>
      <c r="M767" s="11" t="str">
        <f>(IF(F767&gt;'admin BN40-100'!$C$41,'admin BN40-100'!$B$41,(IF(F767&gt;'admin BN40-100'!$C$40,'admin BN40-100'!$B$40,(IF(F767&gt;'admin BN40-100'!$C$39,'admin BN40-100'!$B$39,(IF(F767&gt;'admin BN40-100'!$C$38,'admin BN40-100'!$B$38,(IF(F767&gt;'admin BN40-100'!$C$37,'admin BN40-100'!$B$37,(IF(F767&gt;'admin BN40-100'!$C$36,'admin BN40-100'!$B$36,(IF(F767&gt;'admin BN40-100'!$C$35,'admin BN40-100'!$B$35,(IF(F767&gt;'admin BN40-100'!$C$34,'admin BN40-100'!$B$34,(IF(F767&gt;'admin BN40-100'!$C$33,'admin BN40-100'!$B$33,(IF(F767&gt;'admin BN40-100'!$C$32,'admin BN40-100'!$B$32,(IF(F767&gt;'admin BN40-100'!$C$31,'admin BN40-100'!$B$31,(IF(F767&gt;'admin BN40-100'!$C$30,'admin BN40-100'!$B$30,(IF(F767&gt;'admin BN40-100'!$C$29,'admin BN40-100'!$B$29,IF(F767="","",'admin BN40-100'!$B$28)))))))))))))))))))))))))))</f>
        <v/>
      </c>
      <c r="N767" s="12" t="str">
        <f>IF(ISBLANK(K767),"",IF(K767&gt;'admin BN40-100'!$D$6,"Trouble",IF(K767&gt;'admin BN40-100'!$E$6,"Safe",IF(K767&gt;'admin BN40-100'!$F$6,"Alert",IF(K767&gt;='admin BN40-100'!$G$6,"Danger","")))))</f>
        <v/>
      </c>
      <c r="O767" s="13" t="str">
        <f>IF(ISBLANK(L767),"",IF(L767&gt;'admin BN40-100'!$G$7,"Danger",IF(L767&gt;'admin BN40-100'!$F$7,"Alert",IF(L767&gt;='admin BN40-100'!$E$7,"Safe",""))))</f>
        <v/>
      </c>
      <c r="P767" s="14" t="str">
        <f>(IF(G767&gt;'admin BN40-100'!$C$23,'admin BN40-100'!$B$23,(IF(G767&gt;'admin BN40-100'!$C$22,'admin BN40-100'!$B$22,(IF(G767&gt;'admin BN40-100'!$C$21,'admin BN40-100'!$B$21,(IF(G767&gt;'admin BN40-100'!$C$20,'admin BN40-100'!$B$20,IF(G767&gt;'admin BN40-100'!$C$19,'admin BN40-100'!$B$19,"")))))))))</f>
        <v/>
      </c>
      <c r="Q767" s="14" t="str">
        <f t="shared" si="22"/>
        <v/>
      </c>
      <c r="R767" s="14">
        <f t="shared" si="23"/>
        <v>5</v>
      </c>
      <c r="S767" s="15" t="str">
        <f xml:space="preserve">
IF($R767&gt;0,"Fill in all required fields",
IF($I767&lt;40,"CLO not suitable for this sheet. Please check BN&lt;40 sheet",
IF($I767&gt;100,"CLO not suitable for this sheet. Please check BN &gt;100 sheet",
IF(ISERROR(VLOOKUP(Q767,'admin BN40-100'!J$6:M$89,4,FALSE)),"",VLOOKUP(Q767,'admin BN40-100'!J$6:M$89,4,FALSE)))))</f>
        <v>Fill in all required fields</v>
      </c>
    </row>
    <row r="768" spans="2:19" ht="15">
      <c r="B768" s="10">
        <v>763</v>
      </c>
      <c r="C768" s="41"/>
      <c r="D768" s="42"/>
      <c r="E768" s="42"/>
      <c r="F768" s="42"/>
      <c r="G768" s="42"/>
      <c r="H768" s="42"/>
      <c r="I768" s="42"/>
      <c r="J768" s="42"/>
      <c r="K768" s="42"/>
      <c r="L768" s="42"/>
      <c r="M768" s="11" t="str">
        <f>(IF(F768&gt;'admin BN40-100'!$C$41,'admin BN40-100'!$B$41,(IF(F768&gt;'admin BN40-100'!$C$40,'admin BN40-100'!$B$40,(IF(F768&gt;'admin BN40-100'!$C$39,'admin BN40-100'!$B$39,(IF(F768&gt;'admin BN40-100'!$C$38,'admin BN40-100'!$B$38,(IF(F768&gt;'admin BN40-100'!$C$37,'admin BN40-100'!$B$37,(IF(F768&gt;'admin BN40-100'!$C$36,'admin BN40-100'!$B$36,(IF(F768&gt;'admin BN40-100'!$C$35,'admin BN40-100'!$B$35,(IF(F768&gt;'admin BN40-100'!$C$34,'admin BN40-100'!$B$34,(IF(F768&gt;'admin BN40-100'!$C$33,'admin BN40-100'!$B$33,(IF(F768&gt;'admin BN40-100'!$C$32,'admin BN40-100'!$B$32,(IF(F768&gt;'admin BN40-100'!$C$31,'admin BN40-100'!$B$31,(IF(F768&gt;'admin BN40-100'!$C$30,'admin BN40-100'!$B$30,(IF(F768&gt;'admin BN40-100'!$C$29,'admin BN40-100'!$B$29,IF(F768="","",'admin BN40-100'!$B$28)))))))))))))))))))))))))))</f>
        <v/>
      </c>
      <c r="N768" s="12" t="str">
        <f>IF(ISBLANK(K768),"",IF(K768&gt;'admin BN40-100'!$D$6,"Trouble",IF(K768&gt;'admin BN40-100'!$E$6,"Safe",IF(K768&gt;'admin BN40-100'!$F$6,"Alert",IF(K768&gt;='admin BN40-100'!$G$6,"Danger","")))))</f>
        <v/>
      </c>
      <c r="O768" s="13" t="str">
        <f>IF(ISBLANK(L768),"",IF(L768&gt;'admin BN40-100'!$G$7,"Danger",IF(L768&gt;'admin BN40-100'!$F$7,"Alert",IF(L768&gt;='admin BN40-100'!$E$7,"Safe",""))))</f>
        <v/>
      </c>
      <c r="P768" s="14" t="str">
        <f>(IF(G768&gt;'admin BN40-100'!$C$23,'admin BN40-100'!$B$23,(IF(G768&gt;'admin BN40-100'!$C$22,'admin BN40-100'!$B$22,(IF(G768&gt;'admin BN40-100'!$C$21,'admin BN40-100'!$B$21,(IF(G768&gt;'admin BN40-100'!$C$20,'admin BN40-100'!$B$20,IF(G768&gt;'admin BN40-100'!$C$19,'admin BN40-100'!$B$19,"")))))))))</f>
        <v/>
      </c>
      <c r="Q768" s="14" t="str">
        <f t="shared" si="22"/>
        <v/>
      </c>
      <c r="R768" s="14">
        <f t="shared" si="23"/>
        <v>5</v>
      </c>
      <c r="S768" s="15" t="str">
        <f xml:space="preserve">
IF($R768&gt;0,"Fill in all required fields",
IF($I768&lt;40,"CLO not suitable for this sheet. Please check BN&lt;40 sheet",
IF($I768&gt;100,"CLO not suitable for this sheet. Please check BN &gt;100 sheet",
IF(ISERROR(VLOOKUP(Q768,'admin BN40-100'!J$6:M$89,4,FALSE)),"",VLOOKUP(Q768,'admin BN40-100'!J$6:M$89,4,FALSE)))))</f>
        <v>Fill in all required fields</v>
      </c>
    </row>
    <row r="769" spans="2:19" ht="15">
      <c r="B769" s="10">
        <v>764</v>
      </c>
      <c r="C769" s="41"/>
      <c r="D769" s="42"/>
      <c r="E769" s="42"/>
      <c r="F769" s="42"/>
      <c r="G769" s="42"/>
      <c r="H769" s="42"/>
      <c r="I769" s="42"/>
      <c r="J769" s="42"/>
      <c r="K769" s="42"/>
      <c r="L769" s="42"/>
      <c r="M769" s="11" t="str">
        <f>(IF(F769&gt;'admin BN40-100'!$C$41,'admin BN40-100'!$B$41,(IF(F769&gt;'admin BN40-100'!$C$40,'admin BN40-100'!$B$40,(IF(F769&gt;'admin BN40-100'!$C$39,'admin BN40-100'!$B$39,(IF(F769&gt;'admin BN40-100'!$C$38,'admin BN40-100'!$B$38,(IF(F769&gt;'admin BN40-100'!$C$37,'admin BN40-100'!$B$37,(IF(F769&gt;'admin BN40-100'!$C$36,'admin BN40-100'!$B$36,(IF(F769&gt;'admin BN40-100'!$C$35,'admin BN40-100'!$B$35,(IF(F769&gt;'admin BN40-100'!$C$34,'admin BN40-100'!$B$34,(IF(F769&gt;'admin BN40-100'!$C$33,'admin BN40-100'!$B$33,(IF(F769&gt;'admin BN40-100'!$C$32,'admin BN40-100'!$B$32,(IF(F769&gt;'admin BN40-100'!$C$31,'admin BN40-100'!$B$31,(IF(F769&gt;'admin BN40-100'!$C$30,'admin BN40-100'!$B$30,(IF(F769&gt;'admin BN40-100'!$C$29,'admin BN40-100'!$B$29,IF(F769="","",'admin BN40-100'!$B$28)))))))))))))))))))))))))))</f>
        <v/>
      </c>
      <c r="N769" s="12" t="str">
        <f>IF(ISBLANK(K769),"",IF(K769&gt;'admin BN40-100'!$D$6,"Trouble",IF(K769&gt;'admin BN40-100'!$E$6,"Safe",IF(K769&gt;'admin BN40-100'!$F$6,"Alert",IF(K769&gt;='admin BN40-100'!$G$6,"Danger","")))))</f>
        <v/>
      </c>
      <c r="O769" s="13" t="str">
        <f>IF(ISBLANK(L769),"",IF(L769&gt;'admin BN40-100'!$G$7,"Danger",IF(L769&gt;'admin BN40-100'!$F$7,"Alert",IF(L769&gt;='admin BN40-100'!$E$7,"Safe",""))))</f>
        <v/>
      </c>
      <c r="P769" s="14" t="str">
        <f>(IF(G769&gt;'admin BN40-100'!$C$23,'admin BN40-100'!$B$23,(IF(G769&gt;'admin BN40-100'!$C$22,'admin BN40-100'!$B$22,(IF(G769&gt;'admin BN40-100'!$C$21,'admin BN40-100'!$B$21,(IF(G769&gt;'admin BN40-100'!$C$20,'admin BN40-100'!$B$20,IF(G769&gt;'admin BN40-100'!$C$19,'admin BN40-100'!$B$19,"")))))))))</f>
        <v/>
      </c>
      <c r="Q769" s="14" t="str">
        <f t="shared" si="22"/>
        <v/>
      </c>
      <c r="R769" s="14">
        <f t="shared" si="23"/>
        <v>5</v>
      </c>
      <c r="S769" s="15" t="str">
        <f xml:space="preserve">
IF($R769&gt;0,"Fill in all required fields",
IF($I769&lt;40,"CLO not suitable for this sheet. Please check BN&lt;40 sheet",
IF($I769&gt;100,"CLO not suitable for this sheet. Please check BN &gt;100 sheet",
IF(ISERROR(VLOOKUP(Q769,'admin BN40-100'!J$6:M$89,4,FALSE)),"",VLOOKUP(Q769,'admin BN40-100'!J$6:M$89,4,FALSE)))))</f>
        <v>Fill in all required fields</v>
      </c>
    </row>
    <row r="770" spans="2:19" ht="15">
      <c r="B770" s="10">
        <v>765</v>
      </c>
      <c r="C770" s="41"/>
      <c r="D770" s="42"/>
      <c r="E770" s="42"/>
      <c r="F770" s="42"/>
      <c r="G770" s="42"/>
      <c r="H770" s="42"/>
      <c r="I770" s="42"/>
      <c r="J770" s="42"/>
      <c r="K770" s="42"/>
      <c r="L770" s="42"/>
      <c r="M770" s="11" t="str">
        <f>(IF(F770&gt;'admin BN40-100'!$C$41,'admin BN40-100'!$B$41,(IF(F770&gt;'admin BN40-100'!$C$40,'admin BN40-100'!$B$40,(IF(F770&gt;'admin BN40-100'!$C$39,'admin BN40-100'!$B$39,(IF(F770&gt;'admin BN40-100'!$C$38,'admin BN40-100'!$B$38,(IF(F770&gt;'admin BN40-100'!$C$37,'admin BN40-100'!$B$37,(IF(F770&gt;'admin BN40-100'!$C$36,'admin BN40-100'!$B$36,(IF(F770&gt;'admin BN40-100'!$C$35,'admin BN40-100'!$B$35,(IF(F770&gt;'admin BN40-100'!$C$34,'admin BN40-100'!$B$34,(IF(F770&gt;'admin BN40-100'!$C$33,'admin BN40-100'!$B$33,(IF(F770&gt;'admin BN40-100'!$C$32,'admin BN40-100'!$B$32,(IF(F770&gt;'admin BN40-100'!$C$31,'admin BN40-100'!$B$31,(IF(F770&gt;'admin BN40-100'!$C$30,'admin BN40-100'!$B$30,(IF(F770&gt;'admin BN40-100'!$C$29,'admin BN40-100'!$B$29,IF(F770="","",'admin BN40-100'!$B$28)))))))))))))))))))))))))))</f>
        <v/>
      </c>
      <c r="N770" s="12" t="str">
        <f>IF(ISBLANK(K770),"",IF(K770&gt;'admin BN40-100'!$D$6,"Trouble",IF(K770&gt;'admin BN40-100'!$E$6,"Safe",IF(K770&gt;'admin BN40-100'!$F$6,"Alert",IF(K770&gt;='admin BN40-100'!$G$6,"Danger","")))))</f>
        <v/>
      </c>
      <c r="O770" s="13" t="str">
        <f>IF(ISBLANK(L770),"",IF(L770&gt;'admin BN40-100'!$G$7,"Danger",IF(L770&gt;'admin BN40-100'!$F$7,"Alert",IF(L770&gt;='admin BN40-100'!$E$7,"Safe",""))))</f>
        <v/>
      </c>
      <c r="P770" s="14" t="str">
        <f>(IF(G770&gt;'admin BN40-100'!$C$23,'admin BN40-100'!$B$23,(IF(G770&gt;'admin BN40-100'!$C$22,'admin BN40-100'!$B$22,(IF(G770&gt;'admin BN40-100'!$C$21,'admin BN40-100'!$B$21,(IF(G770&gt;'admin BN40-100'!$C$20,'admin BN40-100'!$B$20,IF(G770&gt;'admin BN40-100'!$C$19,'admin BN40-100'!$B$19,"")))))))))</f>
        <v/>
      </c>
      <c r="Q770" s="14" t="str">
        <f t="shared" si="22"/>
        <v/>
      </c>
      <c r="R770" s="14">
        <f t="shared" si="23"/>
        <v>5</v>
      </c>
      <c r="S770" s="15" t="str">
        <f xml:space="preserve">
IF($R770&gt;0,"Fill in all required fields",
IF($I770&lt;40,"CLO not suitable for this sheet. Please check BN&lt;40 sheet",
IF($I770&gt;100,"CLO not suitable for this sheet. Please check BN &gt;100 sheet",
IF(ISERROR(VLOOKUP(Q770,'admin BN40-100'!J$6:M$89,4,FALSE)),"",VLOOKUP(Q770,'admin BN40-100'!J$6:M$89,4,FALSE)))))</f>
        <v>Fill in all required fields</v>
      </c>
    </row>
    <row r="771" spans="2:19" ht="15">
      <c r="B771" s="10">
        <v>766</v>
      </c>
      <c r="C771" s="41"/>
      <c r="D771" s="42"/>
      <c r="E771" s="42"/>
      <c r="F771" s="42"/>
      <c r="G771" s="42"/>
      <c r="H771" s="42"/>
      <c r="I771" s="42"/>
      <c r="J771" s="42"/>
      <c r="K771" s="42"/>
      <c r="L771" s="42"/>
      <c r="M771" s="11" t="str">
        <f>(IF(F771&gt;'admin BN40-100'!$C$41,'admin BN40-100'!$B$41,(IF(F771&gt;'admin BN40-100'!$C$40,'admin BN40-100'!$B$40,(IF(F771&gt;'admin BN40-100'!$C$39,'admin BN40-100'!$B$39,(IF(F771&gt;'admin BN40-100'!$C$38,'admin BN40-100'!$B$38,(IF(F771&gt;'admin BN40-100'!$C$37,'admin BN40-100'!$B$37,(IF(F771&gt;'admin BN40-100'!$C$36,'admin BN40-100'!$B$36,(IF(F771&gt;'admin BN40-100'!$C$35,'admin BN40-100'!$B$35,(IF(F771&gt;'admin BN40-100'!$C$34,'admin BN40-100'!$B$34,(IF(F771&gt;'admin BN40-100'!$C$33,'admin BN40-100'!$B$33,(IF(F771&gt;'admin BN40-100'!$C$32,'admin BN40-100'!$B$32,(IF(F771&gt;'admin BN40-100'!$C$31,'admin BN40-100'!$B$31,(IF(F771&gt;'admin BN40-100'!$C$30,'admin BN40-100'!$B$30,(IF(F771&gt;'admin BN40-100'!$C$29,'admin BN40-100'!$B$29,IF(F771="","",'admin BN40-100'!$B$28)))))))))))))))))))))))))))</f>
        <v/>
      </c>
      <c r="N771" s="12" t="str">
        <f>IF(ISBLANK(K771),"",IF(K771&gt;'admin BN40-100'!$D$6,"Trouble",IF(K771&gt;'admin BN40-100'!$E$6,"Safe",IF(K771&gt;'admin BN40-100'!$F$6,"Alert",IF(K771&gt;='admin BN40-100'!$G$6,"Danger","")))))</f>
        <v/>
      </c>
      <c r="O771" s="13" t="str">
        <f>IF(ISBLANK(L771),"",IF(L771&gt;'admin BN40-100'!$G$7,"Danger",IF(L771&gt;'admin BN40-100'!$F$7,"Alert",IF(L771&gt;='admin BN40-100'!$E$7,"Safe",""))))</f>
        <v/>
      </c>
      <c r="P771" s="14" t="str">
        <f>(IF(G771&gt;'admin BN40-100'!$C$23,'admin BN40-100'!$B$23,(IF(G771&gt;'admin BN40-100'!$C$22,'admin BN40-100'!$B$22,(IF(G771&gt;'admin BN40-100'!$C$21,'admin BN40-100'!$B$21,(IF(G771&gt;'admin BN40-100'!$C$20,'admin BN40-100'!$B$20,IF(G771&gt;'admin BN40-100'!$C$19,'admin BN40-100'!$B$19,"")))))))))</f>
        <v/>
      </c>
      <c r="Q771" s="14" t="str">
        <f t="shared" si="22"/>
        <v/>
      </c>
      <c r="R771" s="14">
        <f t="shared" si="23"/>
        <v>5</v>
      </c>
      <c r="S771" s="15" t="str">
        <f xml:space="preserve">
IF($R771&gt;0,"Fill in all required fields",
IF($I771&lt;40,"CLO not suitable for this sheet. Please check BN&lt;40 sheet",
IF($I771&gt;100,"CLO not suitable for this sheet. Please check BN &gt;100 sheet",
IF(ISERROR(VLOOKUP(Q771,'admin BN40-100'!J$6:M$89,4,FALSE)),"",VLOOKUP(Q771,'admin BN40-100'!J$6:M$89,4,FALSE)))))</f>
        <v>Fill in all required fields</v>
      </c>
    </row>
    <row r="772" spans="2:19" ht="15">
      <c r="B772" s="10">
        <v>767</v>
      </c>
      <c r="C772" s="41"/>
      <c r="D772" s="42"/>
      <c r="E772" s="42"/>
      <c r="F772" s="42"/>
      <c r="G772" s="42"/>
      <c r="H772" s="42"/>
      <c r="I772" s="42"/>
      <c r="J772" s="42"/>
      <c r="K772" s="42"/>
      <c r="L772" s="42"/>
      <c r="M772" s="11" t="str">
        <f>(IF(F772&gt;'admin BN40-100'!$C$41,'admin BN40-100'!$B$41,(IF(F772&gt;'admin BN40-100'!$C$40,'admin BN40-100'!$B$40,(IF(F772&gt;'admin BN40-100'!$C$39,'admin BN40-100'!$B$39,(IF(F772&gt;'admin BN40-100'!$C$38,'admin BN40-100'!$B$38,(IF(F772&gt;'admin BN40-100'!$C$37,'admin BN40-100'!$B$37,(IF(F772&gt;'admin BN40-100'!$C$36,'admin BN40-100'!$B$36,(IF(F772&gt;'admin BN40-100'!$C$35,'admin BN40-100'!$B$35,(IF(F772&gt;'admin BN40-100'!$C$34,'admin BN40-100'!$B$34,(IF(F772&gt;'admin BN40-100'!$C$33,'admin BN40-100'!$B$33,(IF(F772&gt;'admin BN40-100'!$C$32,'admin BN40-100'!$B$32,(IF(F772&gt;'admin BN40-100'!$C$31,'admin BN40-100'!$B$31,(IF(F772&gt;'admin BN40-100'!$C$30,'admin BN40-100'!$B$30,(IF(F772&gt;'admin BN40-100'!$C$29,'admin BN40-100'!$B$29,IF(F772="","",'admin BN40-100'!$B$28)))))))))))))))))))))))))))</f>
        <v/>
      </c>
      <c r="N772" s="12" t="str">
        <f>IF(ISBLANK(K772),"",IF(K772&gt;'admin BN40-100'!$D$6,"Trouble",IF(K772&gt;'admin BN40-100'!$E$6,"Safe",IF(K772&gt;'admin BN40-100'!$F$6,"Alert",IF(K772&gt;='admin BN40-100'!$G$6,"Danger","")))))</f>
        <v/>
      </c>
      <c r="O772" s="13" t="str">
        <f>IF(ISBLANK(L772),"",IF(L772&gt;'admin BN40-100'!$G$7,"Danger",IF(L772&gt;'admin BN40-100'!$F$7,"Alert",IF(L772&gt;='admin BN40-100'!$E$7,"Safe",""))))</f>
        <v/>
      </c>
      <c r="P772" s="14" t="str">
        <f>(IF(G772&gt;'admin BN40-100'!$C$23,'admin BN40-100'!$B$23,(IF(G772&gt;'admin BN40-100'!$C$22,'admin BN40-100'!$B$22,(IF(G772&gt;'admin BN40-100'!$C$21,'admin BN40-100'!$B$21,(IF(G772&gt;'admin BN40-100'!$C$20,'admin BN40-100'!$B$20,IF(G772&gt;'admin BN40-100'!$C$19,'admin BN40-100'!$B$19,"")))))))))</f>
        <v/>
      </c>
      <c r="Q772" s="14" t="str">
        <f t="shared" si="22"/>
        <v/>
      </c>
      <c r="R772" s="14">
        <f t="shared" si="23"/>
        <v>5</v>
      </c>
      <c r="S772" s="15" t="str">
        <f xml:space="preserve">
IF($R772&gt;0,"Fill in all required fields",
IF($I772&lt;40,"CLO not suitable for this sheet. Please check BN&lt;40 sheet",
IF($I772&gt;100,"CLO not suitable for this sheet. Please check BN &gt;100 sheet",
IF(ISERROR(VLOOKUP(Q772,'admin BN40-100'!J$6:M$89,4,FALSE)),"",VLOOKUP(Q772,'admin BN40-100'!J$6:M$89,4,FALSE)))))</f>
        <v>Fill in all required fields</v>
      </c>
    </row>
    <row r="773" spans="2:19" ht="15">
      <c r="B773" s="10">
        <v>768</v>
      </c>
      <c r="C773" s="41"/>
      <c r="D773" s="42"/>
      <c r="E773" s="42"/>
      <c r="F773" s="42"/>
      <c r="G773" s="42"/>
      <c r="H773" s="42"/>
      <c r="I773" s="42"/>
      <c r="J773" s="42"/>
      <c r="K773" s="42"/>
      <c r="L773" s="42"/>
      <c r="M773" s="11" t="str">
        <f>(IF(F773&gt;'admin BN40-100'!$C$41,'admin BN40-100'!$B$41,(IF(F773&gt;'admin BN40-100'!$C$40,'admin BN40-100'!$B$40,(IF(F773&gt;'admin BN40-100'!$C$39,'admin BN40-100'!$B$39,(IF(F773&gt;'admin BN40-100'!$C$38,'admin BN40-100'!$B$38,(IF(F773&gt;'admin BN40-100'!$C$37,'admin BN40-100'!$B$37,(IF(F773&gt;'admin BN40-100'!$C$36,'admin BN40-100'!$B$36,(IF(F773&gt;'admin BN40-100'!$C$35,'admin BN40-100'!$B$35,(IF(F773&gt;'admin BN40-100'!$C$34,'admin BN40-100'!$B$34,(IF(F773&gt;'admin BN40-100'!$C$33,'admin BN40-100'!$B$33,(IF(F773&gt;'admin BN40-100'!$C$32,'admin BN40-100'!$B$32,(IF(F773&gt;'admin BN40-100'!$C$31,'admin BN40-100'!$B$31,(IF(F773&gt;'admin BN40-100'!$C$30,'admin BN40-100'!$B$30,(IF(F773&gt;'admin BN40-100'!$C$29,'admin BN40-100'!$B$29,IF(F773="","",'admin BN40-100'!$B$28)))))))))))))))))))))))))))</f>
        <v/>
      </c>
      <c r="N773" s="12" t="str">
        <f>IF(ISBLANK(K773),"",IF(K773&gt;'admin BN40-100'!$D$6,"Trouble",IF(K773&gt;'admin BN40-100'!$E$6,"Safe",IF(K773&gt;'admin BN40-100'!$F$6,"Alert",IF(K773&gt;='admin BN40-100'!$G$6,"Danger","")))))</f>
        <v/>
      </c>
      <c r="O773" s="13" t="str">
        <f>IF(ISBLANK(L773),"",IF(L773&gt;'admin BN40-100'!$G$7,"Danger",IF(L773&gt;'admin BN40-100'!$F$7,"Alert",IF(L773&gt;='admin BN40-100'!$E$7,"Safe",""))))</f>
        <v/>
      </c>
      <c r="P773" s="14" t="str">
        <f>(IF(G773&gt;'admin BN40-100'!$C$23,'admin BN40-100'!$B$23,(IF(G773&gt;'admin BN40-100'!$C$22,'admin BN40-100'!$B$22,(IF(G773&gt;'admin BN40-100'!$C$21,'admin BN40-100'!$B$21,(IF(G773&gt;'admin BN40-100'!$C$20,'admin BN40-100'!$B$20,IF(G773&gt;'admin BN40-100'!$C$19,'admin BN40-100'!$B$19,"")))))))))</f>
        <v/>
      </c>
      <c r="Q773" s="14" t="str">
        <f t="shared" si="22"/>
        <v/>
      </c>
      <c r="R773" s="14">
        <f t="shared" si="23"/>
        <v>5</v>
      </c>
      <c r="S773" s="15" t="str">
        <f xml:space="preserve">
IF($R773&gt;0,"Fill in all required fields",
IF($I773&lt;40,"CLO not suitable for this sheet. Please check BN&lt;40 sheet",
IF($I773&gt;100,"CLO not suitable for this sheet. Please check BN &gt;100 sheet",
IF(ISERROR(VLOOKUP(Q773,'admin BN40-100'!J$6:M$89,4,FALSE)),"",VLOOKUP(Q773,'admin BN40-100'!J$6:M$89,4,FALSE)))))</f>
        <v>Fill in all required fields</v>
      </c>
    </row>
    <row r="774" spans="2:19" ht="15">
      <c r="B774" s="10">
        <v>769</v>
      </c>
      <c r="C774" s="41"/>
      <c r="D774" s="42"/>
      <c r="E774" s="42"/>
      <c r="F774" s="42"/>
      <c r="G774" s="42"/>
      <c r="H774" s="42"/>
      <c r="I774" s="42"/>
      <c r="J774" s="42"/>
      <c r="K774" s="42"/>
      <c r="L774" s="42"/>
      <c r="M774" s="11" t="str">
        <f>(IF(F774&gt;'admin BN40-100'!$C$41,'admin BN40-100'!$B$41,(IF(F774&gt;'admin BN40-100'!$C$40,'admin BN40-100'!$B$40,(IF(F774&gt;'admin BN40-100'!$C$39,'admin BN40-100'!$B$39,(IF(F774&gt;'admin BN40-100'!$C$38,'admin BN40-100'!$B$38,(IF(F774&gt;'admin BN40-100'!$C$37,'admin BN40-100'!$B$37,(IF(F774&gt;'admin BN40-100'!$C$36,'admin BN40-100'!$B$36,(IF(F774&gt;'admin BN40-100'!$C$35,'admin BN40-100'!$B$35,(IF(F774&gt;'admin BN40-100'!$C$34,'admin BN40-100'!$B$34,(IF(F774&gt;'admin BN40-100'!$C$33,'admin BN40-100'!$B$33,(IF(F774&gt;'admin BN40-100'!$C$32,'admin BN40-100'!$B$32,(IF(F774&gt;'admin BN40-100'!$C$31,'admin BN40-100'!$B$31,(IF(F774&gt;'admin BN40-100'!$C$30,'admin BN40-100'!$B$30,(IF(F774&gt;'admin BN40-100'!$C$29,'admin BN40-100'!$B$29,IF(F774="","",'admin BN40-100'!$B$28)))))))))))))))))))))))))))</f>
        <v/>
      </c>
      <c r="N774" s="12" t="str">
        <f>IF(ISBLANK(K774),"",IF(K774&gt;'admin BN40-100'!$D$6,"Trouble",IF(K774&gt;'admin BN40-100'!$E$6,"Safe",IF(K774&gt;'admin BN40-100'!$F$6,"Alert",IF(K774&gt;='admin BN40-100'!$G$6,"Danger","")))))</f>
        <v/>
      </c>
      <c r="O774" s="13" t="str">
        <f>IF(ISBLANK(L774),"",IF(L774&gt;'admin BN40-100'!$G$7,"Danger",IF(L774&gt;'admin BN40-100'!$F$7,"Alert",IF(L774&gt;='admin BN40-100'!$E$7,"Safe",""))))</f>
        <v/>
      </c>
      <c r="P774" s="14" t="str">
        <f>(IF(G774&gt;'admin BN40-100'!$C$23,'admin BN40-100'!$B$23,(IF(G774&gt;'admin BN40-100'!$C$22,'admin BN40-100'!$B$22,(IF(G774&gt;'admin BN40-100'!$C$21,'admin BN40-100'!$B$21,(IF(G774&gt;'admin BN40-100'!$C$20,'admin BN40-100'!$B$20,IF(G774&gt;'admin BN40-100'!$C$19,'admin BN40-100'!$B$19,"")))))))))</f>
        <v/>
      </c>
      <c r="Q774" s="14" t="str">
        <f t="shared" si="22"/>
        <v/>
      </c>
      <c r="R774" s="14">
        <f t="shared" si="23"/>
        <v>5</v>
      </c>
      <c r="S774" s="15" t="str">
        <f xml:space="preserve">
IF($R774&gt;0,"Fill in all required fields",
IF($I774&lt;40,"CLO not suitable for this sheet. Please check BN&lt;40 sheet",
IF($I774&gt;100,"CLO not suitable for this sheet. Please check BN &gt;100 sheet",
IF(ISERROR(VLOOKUP(Q774,'admin BN40-100'!J$6:M$89,4,FALSE)),"",VLOOKUP(Q774,'admin BN40-100'!J$6:M$89,4,FALSE)))))</f>
        <v>Fill in all required fields</v>
      </c>
    </row>
    <row r="775" spans="2:19" ht="15">
      <c r="B775" s="10">
        <v>770</v>
      </c>
      <c r="C775" s="41"/>
      <c r="D775" s="42"/>
      <c r="E775" s="42"/>
      <c r="F775" s="42"/>
      <c r="G775" s="42"/>
      <c r="H775" s="42"/>
      <c r="I775" s="42"/>
      <c r="J775" s="42"/>
      <c r="K775" s="42"/>
      <c r="L775" s="42"/>
      <c r="M775" s="11" t="str">
        <f>(IF(F775&gt;'admin BN40-100'!$C$41,'admin BN40-100'!$B$41,(IF(F775&gt;'admin BN40-100'!$C$40,'admin BN40-100'!$B$40,(IF(F775&gt;'admin BN40-100'!$C$39,'admin BN40-100'!$B$39,(IF(F775&gt;'admin BN40-100'!$C$38,'admin BN40-100'!$B$38,(IF(F775&gt;'admin BN40-100'!$C$37,'admin BN40-100'!$B$37,(IF(F775&gt;'admin BN40-100'!$C$36,'admin BN40-100'!$B$36,(IF(F775&gt;'admin BN40-100'!$C$35,'admin BN40-100'!$B$35,(IF(F775&gt;'admin BN40-100'!$C$34,'admin BN40-100'!$B$34,(IF(F775&gt;'admin BN40-100'!$C$33,'admin BN40-100'!$B$33,(IF(F775&gt;'admin BN40-100'!$C$32,'admin BN40-100'!$B$32,(IF(F775&gt;'admin BN40-100'!$C$31,'admin BN40-100'!$B$31,(IF(F775&gt;'admin BN40-100'!$C$30,'admin BN40-100'!$B$30,(IF(F775&gt;'admin BN40-100'!$C$29,'admin BN40-100'!$B$29,IF(F775="","",'admin BN40-100'!$B$28)))))))))))))))))))))))))))</f>
        <v/>
      </c>
      <c r="N775" s="12" t="str">
        <f>IF(ISBLANK(K775),"",IF(K775&gt;'admin BN40-100'!$D$6,"Trouble",IF(K775&gt;'admin BN40-100'!$E$6,"Safe",IF(K775&gt;'admin BN40-100'!$F$6,"Alert",IF(K775&gt;='admin BN40-100'!$G$6,"Danger","")))))</f>
        <v/>
      </c>
      <c r="O775" s="13" t="str">
        <f>IF(ISBLANK(L775),"",IF(L775&gt;'admin BN40-100'!$G$7,"Danger",IF(L775&gt;'admin BN40-100'!$F$7,"Alert",IF(L775&gt;='admin BN40-100'!$E$7,"Safe",""))))</f>
        <v/>
      </c>
      <c r="P775" s="14" t="str">
        <f>(IF(G775&gt;'admin BN40-100'!$C$23,'admin BN40-100'!$B$23,(IF(G775&gt;'admin BN40-100'!$C$22,'admin BN40-100'!$B$22,(IF(G775&gt;'admin BN40-100'!$C$21,'admin BN40-100'!$B$21,(IF(G775&gt;'admin BN40-100'!$C$20,'admin BN40-100'!$B$20,IF(G775&gt;'admin BN40-100'!$C$19,'admin BN40-100'!$B$19,"")))))))))</f>
        <v/>
      </c>
      <c r="Q775" s="14" t="str">
        <f t="shared" ref="Q775:Q838" si="24">N775&amp;O775&amp;P775</f>
        <v/>
      </c>
      <c r="R775" s="14">
        <f t="shared" ref="R775:R838" si="25">SUM(
COUNTIF($F775,""),
COUNTIF($G775,""),
COUNTIF($I775,""),
COUNTIF($K775,""),
COUNTIF($L775,""))</f>
        <v>5</v>
      </c>
      <c r="S775" s="15" t="str">
        <f xml:space="preserve">
IF($R775&gt;0,"Fill in all required fields",
IF($I775&lt;40,"CLO not suitable for this sheet. Please check BN&lt;40 sheet",
IF($I775&gt;100,"CLO not suitable for this sheet. Please check BN &gt;100 sheet",
IF(ISERROR(VLOOKUP(Q775,'admin BN40-100'!J$6:M$89,4,FALSE)),"",VLOOKUP(Q775,'admin BN40-100'!J$6:M$89,4,FALSE)))))</f>
        <v>Fill in all required fields</v>
      </c>
    </row>
    <row r="776" spans="2:19" ht="15">
      <c r="B776" s="10">
        <v>771</v>
      </c>
      <c r="C776" s="41"/>
      <c r="D776" s="42"/>
      <c r="E776" s="42"/>
      <c r="F776" s="42"/>
      <c r="G776" s="42"/>
      <c r="H776" s="42"/>
      <c r="I776" s="42"/>
      <c r="J776" s="42"/>
      <c r="K776" s="42"/>
      <c r="L776" s="42"/>
      <c r="M776" s="11" t="str">
        <f>(IF(F776&gt;'admin BN40-100'!$C$41,'admin BN40-100'!$B$41,(IF(F776&gt;'admin BN40-100'!$C$40,'admin BN40-100'!$B$40,(IF(F776&gt;'admin BN40-100'!$C$39,'admin BN40-100'!$B$39,(IF(F776&gt;'admin BN40-100'!$C$38,'admin BN40-100'!$B$38,(IF(F776&gt;'admin BN40-100'!$C$37,'admin BN40-100'!$B$37,(IF(F776&gt;'admin BN40-100'!$C$36,'admin BN40-100'!$B$36,(IF(F776&gt;'admin BN40-100'!$C$35,'admin BN40-100'!$B$35,(IF(F776&gt;'admin BN40-100'!$C$34,'admin BN40-100'!$B$34,(IF(F776&gt;'admin BN40-100'!$C$33,'admin BN40-100'!$B$33,(IF(F776&gt;'admin BN40-100'!$C$32,'admin BN40-100'!$B$32,(IF(F776&gt;'admin BN40-100'!$C$31,'admin BN40-100'!$B$31,(IF(F776&gt;'admin BN40-100'!$C$30,'admin BN40-100'!$B$30,(IF(F776&gt;'admin BN40-100'!$C$29,'admin BN40-100'!$B$29,IF(F776="","",'admin BN40-100'!$B$28)))))))))))))))))))))))))))</f>
        <v/>
      </c>
      <c r="N776" s="12" t="str">
        <f>IF(ISBLANK(K776),"",IF(K776&gt;'admin BN40-100'!$D$6,"Trouble",IF(K776&gt;'admin BN40-100'!$E$6,"Safe",IF(K776&gt;'admin BN40-100'!$F$6,"Alert",IF(K776&gt;='admin BN40-100'!$G$6,"Danger","")))))</f>
        <v/>
      </c>
      <c r="O776" s="13" t="str">
        <f>IF(ISBLANK(L776),"",IF(L776&gt;'admin BN40-100'!$G$7,"Danger",IF(L776&gt;'admin BN40-100'!$F$7,"Alert",IF(L776&gt;='admin BN40-100'!$E$7,"Safe",""))))</f>
        <v/>
      </c>
      <c r="P776" s="14" t="str">
        <f>(IF(G776&gt;'admin BN40-100'!$C$23,'admin BN40-100'!$B$23,(IF(G776&gt;'admin BN40-100'!$C$22,'admin BN40-100'!$B$22,(IF(G776&gt;'admin BN40-100'!$C$21,'admin BN40-100'!$B$21,(IF(G776&gt;'admin BN40-100'!$C$20,'admin BN40-100'!$B$20,IF(G776&gt;'admin BN40-100'!$C$19,'admin BN40-100'!$B$19,"")))))))))</f>
        <v/>
      </c>
      <c r="Q776" s="14" t="str">
        <f t="shared" si="24"/>
        <v/>
      </c>
      <c r="R776" s="14">
        <f t="shared" si="25"/>
        <v>5</v>
      </c>
      <c r="S776" s="15" t="str">
        <f xml:space="preserve">
IF($R776&gt;0,"Fill in all required fields",
IF($I776&lt;40,"CLO not suitable for this sheet. Please check BN&lt;40 sheet",
IF($I776&gt;100,"CLO not suitable for this sheet. Please check BN &gt;100 sheet",
IF(ISERROR(VLOOKUP(Q776,'admin BN40-100'!J$6:M$89,4,FALSE)),"",VLOOKUP(Q776,'admin BN40-100'!J$6:M$89,4,FALSE)))))</f>
        <v>Fill in all required fields</v>
      </c>
    </row>
    <row r="777" spans="2:19" ht="15">
      <c r="B777" s="10">
        <v>772</v>
      </c>
      <c r="C777" s="41"/>
      <c r="D777" s="42"/>
      <c r="E777" s="42"/>
      <c r="F777" s="42"/>
      <c r="G777" s="42"/>
      <c r="H777" s="42"/>
      <c r="I777" s="42"/>
      <c r="J777" s="42"/>
      <c r="K777" s="42"/>
      <c r="L777" s="42"/>
      <c r="M777" s="11" t="str">
        <f>(IF(F777&gt;'admin BN40-100'!$C$41,'admin BN40-100'!$B$41,(IF(F777&gt;'admin BN40-100'!$C$40,'admin BN40-100'!$B$40,(IF(F777&gt;'admin BN40-100'!$C$39,'admin BN40-100'!$B$39,(IF(F777&gt;'admin BN40-100'!$C$38,'admin BN40-100'!$B$38,(IF(F777&gt;'admin BN40-100'!$C$37,'admin BN40-100'!$B$37,(IF(F777&gt;'admin BN40-100'!$C$36,'admin BN40-100'!$B$36,(IF(F777&gt;'admin BN40-100'!$C$35,'admin BN40-100'!$B$35,(IF(F777&gt;'admin BN40-100'!$C$34,'admin BN40-100'!$B$34,(IF(F777&gt;'admin BN40-100'!$C$33,'admin BN40-100'!$B$33,(IF(F777&gt;'admin BN40-100'!$C$32,'admin BN40-100'!$B$32,(IF(F777&gt;'admin BN40-100'!$C$31,'admin BN40-100'!$B$31,(IF(F777&gt;'admin BN40-100'!$C$30,'admin BN40-100'!$B$30,(IF(F777&gt;'admin BN40-100'!$C$29,'admin BN40-100'!$B$29,IF(F777="","",'admin BN40-100'!$B$28)))))))))))))))))))))))))))</f>
        <v/>
      </c>
      <c r="N777" s="12" t="str">
        <f>IF(ISBLANK(K777),"",IF(K777&gt;'admin BN40-100'!$D$6,"Trouble",IF(K777&gt;'admin BN40-100'!$E$6,"Safe",IF(K777&gt;'admin BN40-100'!$F$6,"Alert",IF(K777&gt;='admin BN40-100'!$G$6,"Danger","")))))</f>
        <v/>
      </c>
      <c r="O777" s="13" t="str">
        <f>IF(ISBLANK(L777),"",IF(L777&gt;'admin BN40-100'!$G$7,"Danger",IF(L777&gt;'admin BN40-100'!$F$7,"Alert",IF(L777&gt;='admin BN40-100'!$E$7,"Safe",""))))</f>
        <v/>
      </c>
      <c r="P777" s="14" t="str">
        <f>(IF(G777&gt;'admin BN40-100'!$C$23,'admin BN40-100'!$B$23,(IF(G777&gt;'admin BN40-100'!$C$22,'admin BN40-100'!$B$22,(IF(G777&gt;'admin BN40-100'!$C$21,'admin BN40-100'!$B$21,(IF(G777&gt;'admin BN40-100'!$C$20,'admin BN40-100'!$B$20,IF(G777&gt;'admin BN40-100'!$C$19,'admin BN40-100'!$B$19,"")))))))))</f>
        <v/>
      </c>
      <c r="Q777" s="14" t="str">
        <f t="shared" si="24"/>
        <v/>
      </c>
      <c r="R777" s="14">
        <f t="shared" si="25"/>
        <v>5</v>
      </c>
      <c r="S777" s="15" t="str">
        <f xml:space="preserve">
IF($R777&gt;0,"Fill in all required fields",
IF($I777&lt;40,"CLO not suitable for this sheet. Please check BN&lt;40 sheet",
IF($I777&gt;100,"CLO not suitable for this sheet. Please check BN &gt;100 sheet",
IF(ISERROR(VLOOKUP(Q777,'admin BN40-100'!J$6:M$89,4,FALSE)),"",VLOOKUP(Q777,'admin BN40-100'!J$6:M$89,4,FALSE)))))</f>
        <v>Fill in all required fields</v>
      </c>
    </row>
    <row r="778" spans="2:19" ht="15">
      <c r="B778" s="10">
        <v>773</v>
      </c>
      <c r="C778" s="41"/>
      <c r="D778" s="42"/>
      <c r="E778" s="42"/>
      <c r="F778" s="42"/>
      <c r="G778" s="42"/>
      <c r="H778" s="42"/>
      <c r="I778" s="42"/>
      <c r="J778" s="42"/>
      <c r="K778" s="42"/>
      <c r="L778" s="42"/>
      <c r="M778" s="11" t="str">
        <f>(IF(F778&gt;'admin BN40-100'!$C$41,'admin BN40-100'!$B$41,(IF(F778&gt;'admin BN40-100'!$C$40,'admin BN40-100'!$B$40,(IF(F778&gt;'admin BN40-100'!$C$39,'admin BN40-100'!$B$39,(IF(F778&gt;'admin BN40-100'!$C$38,'admin BN40-100'!$B$38,(IF(F778&gt;'admin BN40-100'!$C$37,'admin BN40-100'!$B$37,(IF(F778&gt;'admin BN40-100'!$C$36,'admin BN40-100'!$B$36,(IF(F778&gt;'admin BN40-100'!$C$35,'admin BN40-100'!$B$35,(IF(F778&gt;'admin BN40-100'!$C$34,'admin BN40-100'!$B$34,(IF(F778&gt;'admin BN40-100'!$C$33,'admin BN40-100'!$B$33,(IF(F778&gt;'admin BN40-100'!$C$32,'admin BN40-100'!$B$32,(IF(F778&gt;'admin BN40-100'!$C$31,'admin BN40-100'!$B$31,(IF(F778&gt;'admin BN40-100'!$C$30,'admin BN40-100'!$B$30,(IF(F778&gt;'admin BN40-100'!$C$29,'admin BN40-100'!$B$29,IF(F778="","",'admin BN40-100'!$B$28)))))))))))))))))))))))))))</f>
        <v/>
      </c>
      <c r="N778" s="12" t="str">
        <f>IF(ISBLANK(K778),"",IF(K778&gt;'admin BN40-100'!$D$6,"Trouble",IF(K778&gt;'admin BN40-100'!$E$6,"Safe",IF(K778&gt;'admin BN40-100'!$F$6,"Alert",IF(K778&gt;='admin BN40-100'!$G$6,"Danger","")))))</f>
        <v/>
      </c>
      <c r="O778" s="13" t="str">
        <f>IF(ISBLANK(L778),"",IF(L778&gt;'admin BN40-100'!$G$7,"Danger",IF(L778&gt;'admin BN40-100'!$F$7,"Alert",IF(L778&gt;='admin BN40-100'!$E$7,"Safe",""))))</f>
        <v/>
      </c>
      <c r="P778" s="14" t="str">
        <f>(IF(G778&gt;'admin BN40-100'!$C$23,'admin BN40-100'!$B$23,(IF(G778&gt;'admin BN40-100'!$C$22,'admin BN40-100'!$B$22,(IF(G778&gt;'admin BN40-100'!$C$21,'admin BN40-100'!$B$21,(IF(G778&gt;'admin BN40-100'!$C$20,'admin BN40-100'!$B$20,IF(G778&gt;'admin BN40-100'!$C$19,'admin BN40-100'!$B$19,"")))))))))</f>
        <v/>
      </c>
      <c r="Q778" s="14" t="str">
        <f t="shared" si="24"/>
        <v/>
      </c>
      <c r="R778" s="14">
        <f t="shared" si="25"/>
        <v>5</v>
      </c>
      <c r="S778" s="15" t="str">
        <f xml:space="preserve">
IF($R778&gt;0,"Fill in all required fields",
IF($I778&lt;40,"CLO not suitable for this sheet. Please check BN&lt;40 sheet",
IF($I778&gt;100,"CLO not suitable for this sheet. Please check BN &gt;100 sheet",
IF(ISERROR(VLOOKUP(Q778,'admin BN40-100'!J$6:M$89,4,FALSE)),"",VLOOKUP(Q778,'admin BN40-100'!J$6:M$89,4,FALSE)))))</f>
        <v>Fill in all required fields</v>
      </c>
    </row>
    <row r="779" spans="2:19" ht="15">
      <c r="B779" s="10">
        <v>774</v>
      </c>
      <c r="C779" s="41"/>
      <c r="D779" s="42"/>
      <c r="E779" s="42"/>
      <c r="F779" s="42"/>
      <c r="G779" s="42"/>
      <c r="H779" s="42"/>
      <c r="I779" s="42"/>
      <c r="J779" s="42"/>
      <c r="K779" s="42"/>
      <c r="L779" s="42"/>
      <c r="M779" s="11" t="str">
        <f>(IF(F779&gt;'admin BN40-100'!$C$41,'admin BN40-100'!$B$41,(IF(F779&gt;'admin BN40-100'!$C$40,'admin BN40-100'!$B$40,(IF(F779&gt;'admin BN40-100'!$C$39,'admin BN40-100'!$B$39,(IF(F779&gt;'admin BN40-100'!$C$38,'admin BN40-100'!$B$38,(IF(F779&gt;'admin BN40-100'!$C$37,'admin BN40-100'!$B$37,(IF(F779&gt;'admin BN40-100'!$C$36,'admin BN40-100'!$B$36,(IF(F779&gt;'admin BN40-100'!$C$35,'admin BN40-100'!$B$35,(IF(F779&gt;'admin BN40-100'!$C$34,'admin BN40-100'!$B$34,(IF(F779&gt;'admin BN40-100'!$C$33,'admin BN40-100'!$B$33,(IF(F779&gt;'admin BN40-100'!$C$32,'admin BN40-100'!$B$32,(IF(F779&gt;'admin BN40-100'!$C$31,'admin BN40-100'!$B$31,(IF(F779&gt;'admin BN40-100'!$C$30,'admin BN40-100'!$B$30,(IF(F779&gt;'admin BN40-100'!$C$29,'admin BN40-100'!$B$29,IF(F779="","",'admin BN40-100'!$B$28)))))))))))))))))))))))))))</f>
        <v/>
      </c>
      <c r="N779" s="12" t="str">
        <f>IF(ISBLANK(K779),"",IF(K779&gt;'admin BN40-100'!$D$6,"Trouble",IF(K779&gt;'admin BN40-100'!$E$6,"Safe",IF(K779&gt;'admin BN40-100'!$F$6,"Alert",IF(K779&gt;='admin BN40-100'!$G$6,"Danger","")))))</f>
        <v/>
      </c>
      <c r="O779" s="13" t="str">
        <f>IF(ISBLANK(L779),"",IF(L779&gt;'admin BN40-100'!$G$7,"Danger",IF(L779&gt;'admin BN40-100'!$F$7,"Alert",IF(L779&gt;='admin BN40-100'!$E$7,"Safe",""))))</f>
        <v/>
      </c>
      <c r="P779" s="14" t="str">
        <f>(IF(G779&gt;'admin BN40-100'!$C$23,'admin BN40-100'!$B$23,(IF(G779&gt;'admin BN40-100'!$C$22,'admin BN40-100'!$B$22,(IF(G779&gt;'admin BN40-100'!$C$21,'admin BN40-100'!$B$21,(IF(G779&gt;'admin BN40-100'!$C$20,'admin BN40-100'!$B$20,IF(G779&gt;'admin BN40-100'!$C$19,'admin BN40-100'!$B$19,"")))))))))</f>
        <v/>
      </c>
      <c r="Q779" s="14" t="str">
        <f t="shared" si="24"/>
        <v/>
      </c>
      <c r="R779" s="14">
        <f t="shared" si="25"/>
        <v>5</v>
      </c>
      <c r="S779" s="15" t="str">
        <f xml:space="preserve">
IF($R779&gt;0,"Fill in all required fields",
IF($I779&lt;40,"CLO not suitable for this sheet. Please check BN&lt;40 sheet",
IF($I779&gt;100,"CLO not suitable for this sheet. Please check BN &gt;100 sheet",
IF(ISERROR(VLOOKUP(Q779,'admin BN40-100'!J$6:M$89,4,FALSE)),"",VLOOKUP(Q779,'admin BN40-100'!J$6:M$89,4,FALSE)))))</f>
        <v>Fill in all required fields</v>
      </c>
    </row>
    <row r="780" spans="2:19" ht="15">
      <c r="B780" s="10">
        <v>775</v>
      </c>
      <c r="C780" s="41"/>
      <c r="D780" s="42"/>
      <c r="E780" s="42"/>
      <c r="F780" s="42"/>
      <c r="G780" s="42"/>
      <c r="H780" s="42"/>
      <c r="I780" s="42"/>
      <c r="J780" s="42"/>
      <c r="K780" s="42"/>
      <c r="L780" s="42"/>
      <c r="M780" s="11" t="str">
        <f>(IF(F780&gt;'admin BN40-100'!$C$41,'admin BN40-100'!$B$41,(IF(F780&gt;'admin BN40-100'!$C$40,'admin BN40-100'!$B$40,(IF(F780&gt;'admin BN40-100'!$C$39,'admin BN40-100'!$B$39,(IF(F780&gt;'admin BN40-100'!$C$38,'admin BN40-100'!$B$38,(IF(F780&gt;'admin BN40-100'!$C$37,'admin BN40-100'!$B$37,(IF(F780&gt;'admin BN40-100'!$C$36,'admin BN40-100'!$B$36,(IF(F780&gt;'admin BN40-100'!$C$35,'admin BN40-100'!$B$35,(IF(F780&gt;'admin BN40-100'!$C$34,'admin BN40-100'!$B$34,(IF(F780&gt;'admin BN40-100'!$C$33,'admin BN40-100'!$B$33,(IF(F780&gt;'admin BN40-100'!$C$32,'admin BN40-100'!$B$32,(IF(F780&gt;'admin BN40-100'!$C$31,'admin BN40-100'!$B$31,(IF(F780&gt;'admin BN40-100'!$C$30,'admin BN40-100'!$B$30,(IF(F780&gt;'admin BN40-100'!$C$29,'admin BN40-100'!$B$29,IF(F780="","",'admin BN40-100'!$B$28)))))))))))))))))))))))))))</f>
        <v/>
      </c>
      <c r="N780" s="12" t="str">
        <f>IF(ISBLANK(K780),"",IF(K780&gt;'admin BN40-100'!$D$6,"Trouble",IF(K780&gt;'admin BN40-100'!$E$6,"Safe",IF(K780&gt;'admin BN40-100'!$F$6,"Alert",IF(K780&gt;='admin BN40-100'!$G$6,"Danger","")))))</f>
        <v/>
      </c>
      <c r="O780" s="13" t="str">
        <f>IF(ISBLANK(L780),"",IF(L780&gt;'admin BN40-100'!$G$7,"Danger",IF(L780&gt;'admin BN40-100'!$F$7,"Alert",IF(L780&gt;='admin BN40-100'!$E$7,"Safe",""))))</f>
        <v/>
      </c>
      <c r="P780" s="14" t="str">
        <f>(IF(G780&gt;'admin BN40-100'!$C$23,'admin BN40-100'!$B$23,(IF(G780&gt;'admin BN40-100'!$C$22,'admin BN40-100'!$B$22,(IF(G780&gt;'admin BN40-100'!$C$21,'admin BN40-100'!$B$21,(IF(G780&gt;'admin BN40-100'!$C$20,'admin BN40-100'!$B$20,IF(G780&gt;'admin BN40-100'!$C$19,'admin BN40-100'!$B$19,"")))))))))</f>
        <v/>
      </c>
      <c r="Q780" s="14" t="str">
        <f t="shared" si="24"/>
        <v/>
      </c>
      <c r="R780" s="14">
        <f t="shared" si="25"/>
        <v>5</v>
      </c>
      <c r="S780" s="15" t="str">
        <f xml:space="preserve">
IF($R780&gt;0,"Fill in all required fields",
IF($I780&lt;40,"CLO not suitable for this sheet. Please check BN&lt;40 sheet",
IF($I780&gt;100,"CLO not suitable for this sheet. Please check BN &gt;100 sheet",
IF(ISERROR(VLOOKUP(Q780,'admin BN40-100'!J$6:M$89,4,FALSE)),"",VLOOKUP(Q780,'admin BN40-100'!J$6:M$89,4,FALSE)))))</f>
        <v>Fill in all required fields</v>
      </c>
    </row>
    <row r="781" spans="2:19" ht="15">
      <c r="B781" s="10">
        <v>776</v>
      </c>
      <c r="C781" s="41"/>
      <c r="D781" s="42"/>
      <c r="E781" s="42"/>
      <c r="F781" s="42"/>
      <c r="G781" s="42"/>
      <c r="H781" s="42"/>
      <c r="I781" s="42"/>
      <c r="J781" s="42"/>
      <c r="K781" s="42"/>
      <c r="L781" s="42"/>
      <c r="M781" s="11" t="str">
        <f>(IF(F781&gt;'admin BN40-100'!$C$41,'admin BN40-100'!$B$41,(IF(F781&gt;'admin BN40-100'!$C$40,'admin BN40-100'!$B$40,(IF(F781&gt;'admin BN40-100'!$C$39,'admin BN40-100'!$B$39,(IF(F781&gt;'admin BN40-100'!$C$38,'admin BN40-100'!$B$38,(IF(F781&gt;'admin BN40-100'!$C$37,'admin BN40-100'!$B$37,(IF(F781&gt;'admin BN40-100'!$C$36,'admin BN40-100'!$B$36,(IF(F781&gt;'admin BN40-100'!$C$35,'admin BN40-100'!$B$35,(IF(F781&gt;'admin BN40-100'!$C$34,'admin BN40-100'!$B$34,(IF(F781&gt;'admin BN40-100'!$C$33,'admin BN40-100'!$B$33,(IF(F781&gt;'admin BN40-100'!$C$32,'admin BN40-100'!$B$32,(IF(F781&gt;'admin BN40-100'!$C$31,'admin BN40-100'!$B$31,(IF(F781&gt;'admin BN40-100'!$C$30,'admin BN40-100'!$B$30,(IF(F781&gt;'admin BN40-100'!$C$29,'admin BN40-100'!$B$29,IF(F781="","",'admin BN40-100'!$B$28)))))))))))))))))))))))))))</f>
        <v/>
      </c>
      <c r="N781" s="12" t="str">
        <f>IF(ISBLANK(K781),"",IF(K781&gt;'admin BN40-100'!$D$6,"Trouble",IF(K781&gt;'admin BN40-100'!$E$6,"Safe",IF(K781&gt;'admin BN40-100'!$F$6,"Alert",IF(K781&gt;='admin BN40-100'!$G$6,"Danger","")))))</f>
        <v/>
      </c>
      <c r="O781" s="13" t="str">
        <f>IF(ISBLANK(L781),"",IF(L781&gt;'admin BN40-100'!$G$7,"Danger",IF(L781&gt;'admin BN40-100'!$F$7,"Alert",IF(L781&gt;='admin BN40-100'!$E$7,"Safe",""))))</f>
        <v/>
      </c>
      <c r="P781" s="14" t="str">
        <f>(IF(G781&gt;'admin BN40-100'!$C$23,'admin BN40-100'!$B$23,(IF(G781&gt;'admin BN40-100'!$C$22,'admin BN40-100'!$B$22,(IF(G781&gt;'admin BN40-100'!$C$21,'admin BN40-100'!$B$21,(IF(G781&gt;'admin BN40-100'!$C$20,'admin BN40-100'!$B$20,IF(G781&gt;'admin BN40-100'!$C$19,'admin BN40-100'!$B$19,"")))))))))</f>
        <v/>
      </c>
      <c r="Q781" s="14" t="str">
        <f t="shared" si="24"/>
        <v/>
      </c>
      <c r="R781" s="14">
        <f t="shared" si="25"/>
        <v>5</v>
      </c>
      <c r="S781" s="15" t="str">
        <f xml:space="preserve">
IF($R781&gt;0,"Fill in all required fields",
IF($I781&lt;40,"CLO not suitable for this sheet. Please check BN&lt;40 sheet",
IF($I781&gt;100,"CLO not suitable for this sheet. Please check BN &gt;100 sheet",
IF(ISERROR(VLOOKUP(Q781,'admin BN40-100'!J$6:M$89,4,FALSE)),"",VLOOKUP(Q781,'admin BN40-100'!J$6:M$89,4,FALSE)))))</f>
        <v>Fill in all required fields</v>
      </c>
    </row>
    <row r="782" spans="2:19" ht="15">
      <c r="B782" s="10">
        <v>777</v>
      </c>
      <c r="C782" s="41"/>
      <c r="D782" s="42"/>
      <c r="E782" s="42"/>
      <c r="F782" s="42"/>
      <c r="G782" s="42"/>
      <c r="H782" s="42"/>
      <c r="I782" s="42"/>
      <c r="J782" s="42"/>
      <c r="K782" s="42"/>
      <c r="L782" s="42"/>
      <c r="M782" s="11" t="str">
        <f>(IF(F782&gt;'admin BN40-100'!$C$41,'admin BN40-100'!$B$41,(IF(F782&gt;'admin BN40-100'!$C$40,'admin BN40-100'!$B$40,(IF(F782&gt;'admin BN40-100'!$C$39,'admin BN40-100'!$B$39,(IF(F782&gt;'admin BN40-100'!$C$38,'admin BN40-100'!$B$38,(IF(F782&gt;'admin BN40-100'!$C$37,'admin BN40-100'!$B$37,(IF(F782&gt;'admin BN40-100'!$C$36,'admin BN40-100'!$B$36,(IF(F782&gt;'admin BN40-100'!$C$35,'admin BN40-100'!$B$35,(IF(F782&gt;'admin BN40-100'!$C$34,'admin BN40-100'!$B$34,(IF(F782&gt;'admin BN40-100'!$C$33,'admin BN40-100'!$B$33,(IF(F782&gt;'admin BN40-100'!$C$32,'admin BN40-100'!$B$32,(IF(F782&gt;'admin BN40-100'!$C$31,'admin BN40-100'!$B$31,(IF(F782&gt;'admin BN40-100'!$C$30,'admin BN40-100'!$B$30,(IF(F782&gt;'admin BN40-100'!$C$29,'admin BN40-100'!$B$29,IF(F782="","",'admin BN40-100'!$B$28)))))))))))))))))))))))))))</f>
        <v/>
      </c>
      <c r="N782" s="12" t="str">
        <f>IF(ISBLANK(K782),"",IF(K782&gt;'admin BN40-100'!$D$6,"Trouble",IF(K782&gt;'admin BN40-100'!$E$6,"Safe",IF(K782&gt;'admin BN40-100'!$F$6,"Alert",IF(K782&gt;='admin BN40-100'!$G$6,"Danger","")))))</f>
        <v/>
      </c>
      <c r="O782" s="13" t="str">
        <f>IF(ISBLANK(L782),"",IF(L782&gt;'admin BN40-100'!$G$7,"Danger",IF(L782&gt;'admin BN40-100'!$F$7,"Alert",IF(L782&gt;='admin BN40-100'!$E$7,"Safe",""))))</f>
        <v/>
      </c>
      <c r="P782" s="14" t="str">
        <f>(IF(G782&gt;'admin BN40-100'!$C$23,'admin BN40-100'!$B$23,(IF(G782&gt;'admin BN40-100'!$C$22,'admin BN40-100'!$B$22,(IF(G782&gt;'admin BN40-100'!$C$21,'admin BN40-100'!$B$21,(IF(G782&gt;'admin BN40-100'!$C$20,'admin BN40-100'!$B$20,IF(G782&gt;'admin BN40-100'!$C$19,'admin BN40-100'!$B$19,"")))))))))</f>
        <v/>
      </c>
      <c r="Q782" s="14" t="str">
        <f t="shared" si="24"/>
        <v/>
      </c>
      <c r="R782" s="14">
        <f t="shared" si="25"/>
        <v>5</v>
      </c>
      <c r="S782" s="15" t="str">
        <f xml:space="preserve">
IF($R782&gt;0,"Fill in all required fields",
IF($I782&lt;40,"CLO not suitable for this sheet. Please check BN&lt;40 sheet",
IF($I782&gt;100,"CLO not suitable for this sheet. Please check BN &gt;100 sheet",
IF(ISERROR(VLOOKUP(Q782,'admin BN40-100'!J$6:M$89,4,FALSE)),"",VLOOKUP(Q782,'admin BN40-100'!J$6:M$89,4,FALSE)))))</f>
        <v>Fill in all required fields</v>
      </c>
    </row>
    <row r="783" spans="2:19" ht="15">
      <c r="B783" s="10">
        <v>778</v>
      </c>
      <c r="C783" s="41"/>
      <c r="D783" s="42"/>
      <c r="E783" s="42"/>
      <c r="F783" s="42"/>
      <c r="G783" s="42"/>
      <c r="H783" s="42"/>
      <c r="I783" s="42"/>
      <c r="J783" s="42"/>
      <c r="K783" s="42"/>
      <c r="L783" s="42"/>
      <c r="M783" s="11" t="str">
        <f>(IF(F783&gt;'admin BN40-100'!$C$41,'admin BN40-100'!$B$41,(IF(F783&gt;'admin BN40-100'!$C$40,'admin BN40-100'!$B$40,(IF(F783&gt;'admin BN40-100'!$C$39,'admin BN40-100'!$B$39,(IF(F783&gt;'admin BN40-100'!$C$38,'admin BN40-100'!$B$38,(IF(F783&gt;'admin BN40-100'!$C$37,'admin BN40-100'!$B$37,(IF(F783&gt;'admin BN40-100'!$C$36,'admin BN40-100'!$B$36,(IF(F783&gt;'admin BN40-100'!$C$35,'admin BN40-100'!$B$35,(IF(F783&gt;'admin BN40-100'!$C$34,'admin BN40-100'!$B$34,(IF(F783&gt;'admin BN40-100'!$C$33,'admin BN40-100'!$B$33,(IF(F783&gt;'admin BN40-100'!$C$32,'admin BN40-100'!$B$32,(IF(F783&gt;'admin BN40-100'!$C$31,'admin BN40-100'!$B$31,(IF(F783&gt;'admin BN40-100'!$C$30,'admin BN40-100'!$B$30,(IF(F783&gt;'admin BN40-100'!$C$29,'admin BN40-100'!$B$29,IF(F783="","",'admin BN40-100'!$B$28)))))))))))))))))))))))))))</f>
        <v/>
      </c>
      <c r="N783" s="12" t="str">
        <f>IF(ISBLANK(K783),"",IF(K783&gt;'admin BN40-100'!$D$6,"Trouble",IF(K783&gt;'admin BN40-100'!$E$6,"Safe",IF(K783&gt;'admin BN40-100'!$F$6,"Alert",IF(K783&gt;='admin BN40-100'!$G$6,"Danger","")))))</f>
        <v/>
      </c>
      <c r="O783" s="13" t="str">
        <f>IF(ISBLANK(L783),"",IF(L783&gt;'admin BN40-100'!$G$7,"Danger",IF(L783&gt;'admin BN40-100'!$F$7,"Alert",IF(L783&gt;='admin BN40-100'!$E$7,"Safe",""))))</f>
        <v/>
      </c>
      <c r="P783" s="14" t="str">
        <f>(IF(G783&gt;'admin BN40-100'!$C$23,'admin BN40-100'!$B$23,(IF(G783&gt;'admin BN40-100'!$C$22,'admin BN40-100'!$B$22,(IF(G783&gt;'admin BN40-100'!$C$21,'admin BN40-100'!$B$21,(IF(G783&gt;'admin BN40-100'!$C$20,'admin BN40-100'!$B$20,IF(G783&gt;'admin BN40-100'!$C$19,'admin BN40-100'!$B$19,"")))))))))</f>
        <v/>
      </c>
      <c r="Q783" s="14" t="str">
        <f t="shared" si="24"/>
        <v/>
      </c>
      <c r="R783" s="14">
        <f t="shared" si="25"/>
        <v>5</v>
      </c>
      <c r="S783" s="15" t="str">
        <f xml:space="preserve">
IF($R783&gt;0,"Fill in all required fields",
IF($I783&lt;40,"CLO not suitable for this sheet. Please check BN&lt;40 sheet",
IF($I783&gt;100,"CLO not suitable for this sheet. Please check BN &gt;100 sheet",
IF(ISERROR(VLOOKUP(Q783,'admin BN40-100'!J$6:M$89,4,FALSE)),"",VLOOKUP(Q783,'admin BN40-100'!J$6:M$89,4,FALSE)))))</f>
        <v>Fill in all required fields</v>
      </c>
    </row>
    <row r="784" spans="2:19" ht="15">
      <c r="B784" s="10">
        <v>779</v>
      </c>
      <c r="C784" s="41"/>
      <c r="D784" s="42"/>
      <c r="E784" s="42"/>
      <c r="F784" s="42"/>
      <c r="G784" s="42"/>
      <c r="H784" s="42"/>
      <c r="I784" s="42"/>
      <c r="J784" s="42"/>
      <c r="K784" s="42"/>
      <c r="L784" s="42"/>
      <c r="M784" s="11" t="str">
        <f>(IF(F784&gt;'admin BN40-100'!$C$41,'admin BN40-100'!$B$41,(IF(F784&gt;'admin BN40-100'!$C$40,'admin BN40-100'!$B$40,(IF(F784&gt;'admin BN40-100'!$C$39,'admin BN40-100'!$B$39,(IF(F784&gt;'admin BN40-100'!$C$38,'admin BN40-100'!$B$38,(IF(F784&gt;'admin BN40-100'!$C$37,'admin BN40-100'!$B$37,(IF(F784&gt;'admin BN40-100'!$C$36,'admin BN40-100'!$B$36,(IF(F784&gt;'admin BN40-100'!$C$35,'admin BN40-100'!$B$35,(IF(F784&gt;'admin BN40-100'!$C$34,'admin BN40-100'!$B$34,(IF(F784&gt;'admin BN40-100'!$C$33,'admin BN40-100'!$B$33,(IF(F784&gt;'admin BN40-100'!$C$32,'admin BN40-100'!$B$32,(IF(F784&gt;'admin BN40-100'!$C$31,'admin BN40-100'!$B$31,(IF(F784&gt;'admin BN40-100'!$C$30,'admin BN40-100'!$B$30,(IF(F784&gt;'admin BN40-100'!$C$29,'admin BN40-100'!$B$29,IF(F784="","",'admin BN40-100'!$B$28)))))))))))))))))))))))))))</f>
        <v/>
      </c>
      <c r="N784" s="12" t="str">
        <f>IF(ISBLANK(K784),"",IF(K784&gt;'admin BN40-100'!$D$6,"Trouble",IF(K784&gt;'admin BN40-100'!$E$6,"Safe",IF(K784&gt;'admin BN40-100'!$F$6,"Alert",IF(K784&gt;='admin BN40-100'!$G$6,"Danger","")))))</f>
        <v/>
      </c>
      <c r="O784" s="13" t="str">
        <f>IF(ISBLANK(L784),"",IF(L784&gt;'admin BN40-100'!$G$7,"Danger",IF(L784&gt;'admin BN40-100'!$F$7,"Alert",IF(L784&gt;='admin BN40-100'!$E$7,"Safe",""))))</f>
        <v/>
      </c>
      <c r="P784" s="14" t="str">
        <f>(IF(G784&gt;'admin BN40-100'!$C$23,'admin BN40-100'!$B$23,(IF(G784&gt;'admin BN40-100'!$C$22,'admin BN40-100'!$B$22,(IF(G784&gt;'admin BN40-100'!$C$21,'admin BN40-100'!$B$21,(IF(G784&gt;'admin BN40-100'!$C$20,'admin BN40-100'!$B$20,IF(G784&gt;'admin BN40-100'!$C$19,'admin BN40-100'!$B$19,"")))))))))</f>
        <v/>
      </c>
      <c r="Q784" s="14" t="str">
        <f t="shared" si="24"/>
        <v/>
      </c>
      <c r="R784" s="14">
        <f t="shared" si="25"/>
        <v>5</v>
      </c>
      <c r="S784" s="15" t="str">
        <f xml:space="preserve">
IF($R784&gt;0,"Fill in all required fields",
IF($I784&lt;40,"CLO not suitable for this sheet. Please check BN&lt;40 sheet",
IF($I784&gt;100,"CLO not suitable for this sheet. Please check BN &gt;100 sheet",
IF(ISERROR(VLOOKUP(Q784,'admin BN40-100'!J$6:M$89,4,FALSE)),"",VLOOKUP(Q784,'admin BN40-100'!J$6:M$89,4,FALSE)))))</f>
        <v>Fill in all required fields</v>
      </c>
    </row>
    <row r="785" spans="2:19" ht="15">
      <c r="B785" s="10">
        <v>780</v>
      </c>
      <c r="C785" s="41"/>
      <c r="D785" s="42"/>
      <c r="E785" s="42"/>
      <c r="F785" s="42"/>
      <c r="G785" s="42"/>
      <c r="H785" s="42"/>
      <c r="I785" s="42"/>
      <c r="J785" s="42"/>
      <c r="K785" s="42"/>
      <c r="L785" s="42"/>
      <c r="M785" s="11" t="str">
        <f>(IF(F785&gt;'admin BN40-100'!$C$41,'admin BN40-100'!$B$41,(IF(F785&gt;'admin BN40-100'!$C$40,'admin BN40-100'!$B$40,(IF(F785&gt;'admin BN40-100'!$C$39,'admin BN40-100'!$B$39,(IF(F785&gt;'admin BN40-100'!$C$38,'admin BN40-100'!$B$38,(IF(F785&gt;'admin BN40-100'!$C$37,'admin BN40-100'!$B$37,(IF(F785&gt;'admin BN40-100'!$C$36,'admin BN40-100'!$B$36,(IF(F785&gt;'admin BN40-100'!$C$35,'admin BN40-100'!$B$35,(IF(F785&gt;'admin BN40-100'!$C$34,'admin BN40-100'!$B$34,(IF(F785&gt;'admin BN40-100'!$C$33,'admin BN40-100'!$B$33,(IF(F785&gt;'admin BN40-100'!$C$32,'admin BN40-100'!$B$32,(IF(F785&gt;'admin BN40-100'!$C$31,'admin BN40-100'!$B$31,(IF(F785&gt;'admin BN40-100'!$C$30,'admin BN40-100'!$B$30,(IF(F785&gt;'admin BN40-100'!$C$29,'admin BN40-100'!$B$29,IF(F785="","",'admin BN40-100'!$B$28)))))))))))))))))))))))))))</f>
        <v/>
      </c>
      <c r="N785" s="12" t="str">
        <f>IF(ISBLANK(K785),"",IF(K785&gt;'admin BN40-100'!$D$6,"Trouble",IF(K785&gt;'admin BN40-100'!$E$6,"Safe",IF(K785&gt;'admin BN40-100'!$F$6,"Alert",IF(K785&gt;='admin BN40-100'!$G$6,"Danger","")))))</f>
        <v/>
      </c>
      <c r="O785" s="13" t="str">
        <f>IF(ISBLANK(L785),"",IF(L785&gt;'admin BN40-100'!$G$7,"Danger",IF(L785&gt;'admin BN40-100'!$F$7,"Alert",IF(L785&gt;='admin BN40-100'!$E$7,"Safe",""))))</f>
        <v/>
      </c>
      <c r="P785" s="14" t="str">
        <f>(IF(G785&gt;'admin BN40-100'!$C$23,'admin BN40-100'!$B$23,(IF(G785&gt;'admin BN40-100'!$C$22,'admin BN40-100'!$B$22,(IF(G785&gt;'admin BN40-100'!$C$21,'admin BN40-100'!$B$21,(IF(G785&gt;'admin BN40-100'!$C$20,'admin BN40-100'!$B$20,IF(G785&gt;'admin BN40-100'!$C$19,'admin BN40-100'!$B$19,"")))))))))</f>
        <v/>
      </c>
      <c r="Q785" s="14" t="str">
        <f t="shared" si="24"/>
        <v/>
      </c>
      <c r="R785" s="14">
        <f t="shared" si="25"/>
        <v>5</v>
      </c>
      <c r="S785" s="15" t="str">
        <f xml:space="preserve">
IF($R785&gt;0,"Fill in all required fields",
IF($I785&lt;40,"CLO not suitable for this sheet. Please check BN&lt;40 sheet",
IF($I785&gt;100,"CLO not suitable for this sheet. Please check BN &gt;100 sheet",
IF(ISERROR(VLOOKUP(Q785,'admin BN40-100'!J$6:M$89,4,FALSE)),"",VLOOKUP(Q785,'admin BN40-100'!J$6:M$89,4,FALSE)))))</f>
        <v>Fill in all required fields</v>
      </c>
    </row>
    <row r="786" spans="2:19" ht="15">
      <c r="B786" s="10">
        <v>781</v>
      </c>
      <c r="C786" s="41"/>
      <c r="D786" s="42"/>
      <c r="E786" s="42"/>
      <c r="F786" s="42"/>
      <c r="G786" s="42"/>
      <c r="H786" s="42"/>
      <c r="I786" s="42"/>
      <c r="J786" s="42"/>
      <c r="K786" s="42"/>
      <c r="L786" s="42"/>
      <c r="M786" s="11" t="str">
        <f>(IF(F786&gt;'admin BN40-100'!$C$41,'admin BN40-100'!$B$41,(IF(F786&gt;'admin BN40-100'!$C$40,'admin BN40-100'!$B$40,(IF(F786&gt;'admin BN40-100'!$C$39,'admin BN40-100'!$B$39,(IF(F786&gt;'admin BN40-100'!$C$38,'admin BN40-100'!$B$38,(IF(F786&gt;'admin BN40-100'!$C$37,'admin BN40-100'!$B$37,(IF(F786&gt;'admin BN40-100'!$C$36,'admin BN40-100'!$B$36,(IF(F786&gt;'admin BN40-100'!$C$35,'admin BN40-100'!$B$35,(IF(F786&gt;'admin BN40-100'!$C$34,'admin BN40-100'!$B$34,(IF(F786&gt;'admin BN40-100'!$C$33,'admin BN40-100'!$B$33,(IF(F786&gt;'admin BN40-100'!$C$32,'admin BN40-100'!$B$32,(IF(F786&gt;'admin BN40-100'!$C$31,'admin BN40-100'!$B$31,(IF(F786&gt;'admin BN40-100'!$C$30,'admin BN40-100'!$B$30,(IF(F786&gt;'admin BN40-100'!$C$29,'admin BN40-100'!$B$29,IF(F786="","",'admin BN40-100'!$B$28)))))))))))))))))))))))))))</f>
        <v/>
      </c>
      <c r="N786" s="12" t="str">
        <f>IF(ISBLANK(K786),"",IF(K786&gt;'admin BN40-100'!$D$6,"Trouble",IF(K786&gt;'admin BN40-100'!$E$6,"Safe",IF(K786&gt;'admin BN40-100'!$F$6,"Alert",IF(K786&gt;='admin BN40-100'!$G$6,"Danger","")))))</f>
        <v/>
      </c>
      <c r="O786" s="13" t="str">
        <f>IF(ISBLANK(L786),"",IF(L786&gt;'admin BN40-100'!$G$7,"Danger",IF(L786&gt;'admin BN40-100'!$F$7,"Alert",IF(L786&gt;='admin BN40-100'!$E$7,"Safe",""))))</f>
        <v/>
      </c>
      <c r="P786" s="14" t="str">
        <f>(IF(G786&gt;'admin BN40-100'!$C$23,'admin BN40-100'!$B$23,(IF(G786&gt;'admin BN40-100'!$C$22,'admin BN40-100'!$B$22,(IF(G786&gt;'admin BN40-100'!$C$21,'admin BN40-100'!$B$21,(IF(G786&gt;'admin BN40-100'!$C$20,'admin BN40-100'!$B$20,IF(G786&gt;'admin BN40-100'!$C$19,'admin BN40-100'!$B$19,"")))))))))</f>
        <v/>
      </c>
      <c r="Q786" s="14" t="str">
        <f t="shared" si="24"/>
        <v/>
      </c>
      <c r="R786" s="14">
        <f t="shared" si="25"/>
        <v>5</v>
      </c>
      <c r="S786" s="15" t="str">
        <f xml:space="preserve">
IF($R786&gt;0,"Fill in all required fields",
IF($I786&lt;40,"CLO not suitable for this sheet. Please check BN&lt;40 sheet",
IF($I786&gt;100,"CLO not suitable for this sheet. Please check BN &gt;100 sheet",
IF(ISERROR(VLOOKUP(Q786,'admin BN40-100'!J$6:M$89,4,FALSE)),"",VLOOKUP(Q786,'admin BN40-100'!J$6:M$89,4,FALSE)))))</f>
        <v>Fill in all required fields</v>
      </c>
    </row>
    <row r="787" spans="2:19" ht="15">
      <c r="B787" s="10">
        <v>782</v>
      </c>
      <c r="C787" s="41"/>
      <c r="D787" s="42"/>
      <c r="E787" s="42"/>
      <c r="F787" s="42"/>
      <c r="G787" s="42"/>
      <c r="H787" s="42"/>
      <c r="I787" s="42"/>
      <c r="J787" s="42"/>
      <c r="K787" s="42"/>
      <c r="L787" s="42"/>
      <c r="M787" s="11" t="str">
        <f>(IF(F787&gt;'admin BN40-100'!$C$41,'admin BN40-100'!$B$41,(IF(F787&gt;'admin BN40-100'!$C$40,'admin BN40-100'!$B$40,(IF(F787&gt;'admin BN40-100'!$C$39,'admin BN40-100'!$B$39,(IF(F787&gt;'admin BN40-100'!$C$38,'admin BN40-100'!$B$38,(IF(F787&gt;'admin BN40-100'!$C$37,'admin BN40-100'!$B$37,(IF(F787&gt;'admin BN40-100'!$C$36,'admin BN40-100'!$B$36,(IF(F787&gt;'admin BN40-100'!$C$35,'admin BN40-100'!$B$35,(IF(F787&gt;'admin BN40-100'!$C$34,'admin BN40-100'!$B$34,(IF(F787&gt;'admin BN40-100'!$C$33,'admin BN40-100'!$B$33,(IF(F787&gt;'admin BN40-100'!$C$32,'admin BN40-100'!$B$32,(IF(F787&gt;'admin BN40-100'!$C$31,'admin BN40-100'!$B$31,(IF(F787&gt;'admin BN40-100'!$C$30,'admin BN40-100'!$B$30,(IF(F787&gt;'admin BN40-100'!$C$29,'admin BN40-100'!$B$29,IF(F787="","",'admin BN40-100'!$B$28)))))))))))))))))))))))))))</f>
        <v/>
      </c>
      <c r="N787" s="12" t="str">
        <f>IF(ISBLANK(K787),"",IF(K787&gt;'admin BN40-100'!$D$6,"Trouble",IF(K787&gt;'admin BN40-100'!$E$6,"Safe",IF(K787&gt;'admin BN40-100'!$F$6,"Alert",IF(K787&gt;='admin BN40-100'!$G$6,"Danger","")))))</f>
        <v/>
      </c>
      <c r="O787" s="13" t="str">
        <f>IF(ISBLANK(L787),"",IF(L787&gt;'admin BN40-100'!$G$7,"Danger",IF(L787&gt;'admin BN40-100'!$F$7,"Alert",IF(L787&gt;='admin BN40-100'!$E$7,"Safe",""))))</f>
        <v/>
      </c>
      <c r="P787" s="14" t="str">
        <f>(IF(G787&gt;'admin BN40-100'!$C$23,'admin BN40-100'!$B$23,(IF(G787&gt;'admin BN40-100'!$C$22,'admin BN40-100'!$B$22,(IF(G787&gt;'admin BN40-100'!$C$21,'admin BN40-100'!$B$21,(IF(G787&gt;'admin BN40-100'!$C$20,'admin BN40-100'!$B$20,IF(G787&gt;'admin BN40-100'!$C$19,'admin BN40-100'!$B$19,"")))))))))</f>
        <v/>
      </c>
      <c r="Q787" s="14" t="str">
        <f t="shared" si="24"/>
        <v/>
      </c>
      <c r="R787" s="14">
        <f t="shared" si="25"/>
        <v>5</v>
      </c>
      <c r="S787" s="15" t="str">
        <f xml:space="preserve">
IF($R787&gt;0,"Fill in all required fields",
IF($I787&lt;40,"CLO not suitable for this sheet. Please check BN&lt;40 sheet",
IF($I787&gt;100,"CLO not suitable for this sheet. Please check BN &gt;100 sheet",
IF(ISERROR(VLOOKUP(Q787,'admin BN40-100'!J$6:M$89,4,FALSE)),"",VLOOKUP(Q787,'admin BN40-100'!J$6:M$89,4,FALSE)))))</f>
        <v>Fill in all required fields</v>
      </c>
    </row>
    <row r="788" spans="2:19" ht="15">
      <c r="B788" s="10">
        <v>783</v>
      </c>
      <c r="C788" s="41"/>
      <c r="D788" s="42"/>
      <c r="E788" s="42"/>
      <c r="F788" s="42"/>
      <c r="G788" s="42"/>
      <c r="H788" s="42"/>
      <c r="I788" s="42"/>
      <c r="J788" s="42"/>
      <c r="K788" s="42"/>
      <c r="L788" s="42"/>
      <c r="M788" s="11" t="str">
        <f>(IF(F788&gt;'admin BN40-100'!$C$41,'admin BN40-100'!$B$41,(IF(F788&gt;'admin BN40-100'!$C$40,'admin BN40-100'!$B$40,(IF(F788&gt;'admin BN40-100'!$C$39,'admin BN40-100'!$B$39,(IF(F788&gt;'admin BN40-100'!$C$38,'admin BN40-100'!$B$38,(IF(F788&gt;'admin BN40-100'!$C$37,'admin BN40-100'!$B$37,(IF(F788&gt;'admin BN40-100'!$C$36,'admin BN40-100'!$B$36,(IF(F788&gt;'admin BN40-100'!$C$35,'admin BN40-100'!$B$35,(IF(F788&gt;'admin BN40-100'!$C$34,'admin BN40-100'!$B$34,(IF(F788&gt;'admin BN40-100'!$C$33,'admin BN40-100'!$B$33,(IF(F788&gt;'admin BN40-100'!$C$32,'admin BN40-100'!$B$32,(IF(F788&gt;'admin BN40-100'!$C$31,'admin BN40-100'!$B$31,(IF(F788&gt;'admin BN40-100'!$C$30,'admin BN40-100'!$B$30,(IF(F788&gt;'admin BN40-100'!$C$29,'admin BN40-100'!$B$29,IF(F788="","",'admin BN40-100'!$B$28)))))))))))))))))))))))))))</f>
        <v/>
      </c>
      <c r="N788" s="12" t="str">
        <f>IF(ISBLANK(K788),"",IF(K788&gt;'admin BN40-100'!$D$6,"Trouble",IF(K788&gt;'admin BN40-100'!$E$6,"Safe",IF(K788&gt;'admin BN40-100'!$F$6,"Alert",IF(K788&gt;='admin BN40-100'!$G$6,"Danger","")))))</f>
        <v/>
      </c>
      <c r="O788" s="13" t="str">
        <f>IF(ISBLANK(L788),"",IF(L788&gt;'admin BN40-100'!$G$7,"Danger",IF(L788&gt;'admin BN40-100'!$F$7,"Alert",IF(L788&gt;='admin BN40-100'!$E$7,"Safe",""))))</f>
        <v/>
      </c>
      <c r="P788" s="14" t="str">
        <f>(IF(G788&gt;'admin BN40-100'!$C$23,'admin BN40-100'!$B$23,(IF(G788&gt;'admin BN40-100'!$C$22,'admin BN40-100'!$B$22,(IF(G788&gt;'admin BN40-100'!$C$21,'admin BN40-100'!$B$21,(IF(G788&gt;'admin BN40-100'!$C$20,'admin BN40-100'!$B$20,IF(G788&gt;'admin BN40-100'!$C$19,'admin BN40-100'!$B$19,"")))))))))</f>
        <v/>
      </c>
      <c r="Q788" s="14" t="str">
        <f t="shared" si="24"/>
        <v/>
      </c>
      <c r="R788" s="14">
        <f t="shared" si="25"/>
        <v>5</v>
      </c>
      <c r="S788" s="15" t="str">
        <f xml:space="preserve">
IF($R788&gt;0,"Fill in all required fields",
IF($I788&lt;40,"CLO not suitable for this sheet. Please check BN&lt;40 sheet",
IF($I788&gt;100,"CLO not suitable for this sheet. Please check BN &gt;100 sheet",
IF(ISERROR(VLOOKUP(Q788,'admin BN40-100'!J$6:M$89,4,FALSE)),"",VLOOKUP(Q788,'admin BN40-100'!J$6:M$89,4,FALSE)))))</f>
        <v>Fill in all required fields</v>
      </c>
    </row>
    <row r="789" spans="2:19" ht="15">
      <c r="B789" s="10">
        <v>784</v>
      </c>
      <c r="C789" s="41"/>
      <c r="D789" s="42"/>
      <c r="E789" s="42"/>
      <c r="F789" s="42"/>
      <c r="G789" s="42"/>
      <c r="H789" s="42"/>
      <c r="I789" s="42"/>
      <c r="J789" s="42"/>
      <c r="K789" s="42"/>
      <c r="L789" s="42"/>
      <c r="M789" s="11" t="str">
        <f>(IF(F789&gt;'admin BN40-100'!$C$41,'admin BN40-100'!$B$41,(IF(F789&gt;'admin BN40-100'!$C$40,'admin BN40-100'!$B$40,(IF(F789&gt;'admin BN40-100'!$C$39,'admin BN40-100'!$B$39,(IF(F789&gt;'admin BN40-100'!$C$38,'admin BN40-100'!$B$38,(IF(F789&gt;'admin BN40-100'!$C$37,'admin BN40-100'!$B$37,(IF(F789&gt;'admin BN40-100'!$C$36,'admin BN40-100'!$B$36,(IF(F789&gt;'admin BN40-100'!$C$35,'admin BN40-100'!$B$35,(IF(F789&gt;'admin BN40-100'!$C$34,'admin BN40-100'!$B$34,(IF(F789&gt;'admin BN40-100'!$C$33,'admin BN40-100'!$B$33,(IF(F789&gt;'admin BN40-100'!$C$32,'admin BN40-100'!$B$32,(IF(F789&gt;'admin BN40-100'!$C$31,'admin BN40-100'!$B$31,(IF(F789&gt;'admin BN40-100'!$C$30,'admin BN40-100'!$B$30,(IF(F789&gt;'admin BN40-100'!$C$29,'admin BN40-100'!$B$29,IF(F789="","",'admin BN40-100'!$B$28)))))))))))))))))))))))))))</f>
        <v/>
      </c>
      <c r="N789" s="12" t="str">
        <f>IF(ISBLANK(K789),"",IF(K789&gt;'admin BN40-100'!$D$6,"Trouble",IF(K789&gt;'admin BN40-100'!$E$6,"Safe",IF(K789&gt;'admin BN40-100'!$F$6,"Alert",IF(K789&gt;='admin BN40-100'!$G$6,"Danger","")))))</f>
        <v/>
      </c>
      <c r="O789" s="13" t="str">
        <f>IF(ISBLANK(L789),"",IF(L789&gt;'admin BN40-100'!$G$7,"Danger",IF(L789&gt;'admin BN40-100'!$F$7,"Alert",IF(L789&gt;='admin BN40-100'!$E$7,"Safe",""))))</f>
        <v/>
      </c>
      <c r="P789" s="14" t="str">
        <f>(IF(G789&gt;'admin BN40-100'!$C$23,'admin BN40-100'!$B$23,(IF(G789&gt;'admin BN40-100'!$C$22,'admin BN40-100'!$B$22,(IF(G789&gt;'admin BN40-100'!$C$21,'admin BN40-100'!$B$21,(IF(G789&gt;'admin BN40-100'!$C$20,'admin BN40-100'!$B$20,IF(G789&gt;'admin BN40-100'!$C$19,'admin BN40-100'!$B$19,"")))))))))</f>
        <v/>
      </c>
      <c r="Q789" s="14" t="str">
        <f t="shared" si="24"/>
        <v/>
      </c>
      <c r="R789" s="14">
        <f t="shared" si="25"/>
        <v>5</v>
      </c>
      <c r="S789" s="15" t="str">
        <f xml:space="preserve">
IF($R789&gt;0,"Fill in all required fields",
IF($I789&lt;40,"CLO not suitable for this sheet. Please check BN&lt;40 sheet",
IF($I789&gt;100,"CLO not suitable for this sheet. Please check BN &gt;100 sheet",
IF(ISERROR(VLOOKUP(Q789,'admin BN40-100'!J$6:M$89,4,FALSE)),"",VLOOKUP(Q789,'admin BN40-100'!J$6:M$89,4,FALSE)))))</f>
        <v>Fill in all required fields</v>
      </c>
    </row>
    <row r="790" spans="2:19" ht="15">
      <c r="B790" s="10">
        <v>785</v>
      </c>
      <c r="C790" s="41"/>
      <c r="D790" s="42"/>
      <c r="E790" s="42"/>
      <c r="F790" s="42"/>
      <c r="G790" s="42"/>
      <c r="H790" s="42"/>
      <c r="I790" s="42"/>
      <c r="J790" s="42"/>
      <c r="K790" s="42"/>
      <c r="L790" s="42"/>
      <c r="M790" s="11" t="str">
        <f>(IF(F790&gt;'admin BN40-100'!$C$41,'admin BN40-100'!$B$41,(IF(F790&gt;'admin BN40-100'!$C$40,'admin BN40-100'!$B$40,(IF(F790&gt;'admin BN40-100'!$C$39,'admin BN40-100'!$B$39,(IF(F790&gt;'admin BN40-100'!$C$38,'admin BN40-100'!$B$38,(IF(F790&gt;'admin BN40-100'!$C$37,'admin BN40-100'!$B$37,(IF(F790&gt;'admin BN40-100'!$C$36,'admin BN40-100'!$B$36,(IF(F790&gt;'admin BN40-100'!$C$35,'admin BN40-100'!$B$35,(IF(F790&gt;'admin BN40-100'!$C$34,'admin BN40-100'!$B$34,(IF(F790&gt;'admin BN40-100'!$C$33,'admin BN40-100'!$B$33,(IF(F790&gt;'admin BN40-100'!$C$32,'admin BN40-100'!$B$32,(IF(F790&gt;'admin BN40-100'!$C$31,'admin BN40-100'!$B$31,(IF(F790&gt;'admin BN40-100'!$C$30,'admin BN40-100'!$B$30,(IF(F790&gt;'admin BN40-100'!$C$29,'admin BN40-100'!$B$29,IF(F790="","",'admin BN40-100'!$B$28)))))))))))))))))))))))))))</f>
        <v/>
      </c>
      <c r="N790" s="12" t="str">
        <f>IF(ISBLANK(K790),"",IF(K790&gt;'admin BN40-100'!$D$6,"Trouble",IF(K790&gt;'admin BN40-100'!$E$6,"Safe",IF(K790&gt;'admin BN40-100'!$F$6,"Alert",IF(K790&gt;='admin BN40-100'!$G$6,"Danger","")))))</f>
        <v/>
      </c>
      <c r="O790" s="13" t="str">
        <f>IF(ISBLANK(L790),"",IF(L790&gt;'admin BN40-100'!$G$7,"Danger",IF(L790&gt;'admin BN40-100'!$F$7,"Alert",IF(L790&gt;='admin BN40-100'!$E$7,"Safe",""))))</f>
        <v/>
      </c>
      <c r="P790" s="14" t="str">
        <f>(IF(G790&gt;'admin BN40-100'!$C$23,'admin BN40-100'!$B$23,(IF(G790&gt;'admin BN40-100'!$C$22,'admin BN40-100'!$B$22,(IF(G790&gt;'admin BN40-100'!$C$21,'admin BN40-100'!$B$21,(IF(G790&gt;'admin BN40-100'!$C$20,'admin BN40-100'!$B$20,IF(G790&gt;'admin BN40-100'!$C$19,'admin BN40-100'!$B$19,"")))))))))</f>
        <v/>
      </c>
      <c r="Q790" s="14" t="str">
        <f t="shared" si="24"/>
        <v/>
      </c>
      <c r="R790" s="14">
        <f t="shared" si="25"/>
        <v>5</v>
      </c>
      <c r="S790" s="15" t="str">
        <f xml:space="preserve">
IF($R790&gt;0,"Fill in all required fields",
IF($I790&lt;40,"CLO not suitable for this sheet. Please check BN&lt;40 sheet",
IF($I790&gt;100,"CLO not suitable for this sheet. Please check BN &gt;100 sheet",
IF(ISERROR(VLOOKUP(Q790,'admin BN40-100'!J$6:M$89,4,FALSE)),"",VLOOKUP(Q790,'admin BN40-100'!J$6:M$89,4,FALSE)))))</f>
        <v>Fill in all required fields</v>
      </c>
    </row>
    <row r="791" spans="2:19" ht="15">
      <c r="B791" s="10">
        <v>786</v>
      </c>
      <c r="C791" s="41"/>
      <c r="D791" s="42"/>
      <c r="E791" s="42"/>
      <c r="F791" s="42"/>
      <c r="G791" s="42"/>
      <c r="H791" s="42"/>
      <c r="I791" s="42"/>
      <c r="J791" s="42"/>
      <c r="K791" s="42"/>
      <c r="L791" s="42"/>
      <c r="M791" s="11" t="str">
        <f>(IF(F791&gt;'admin BN40-100'!$C$41,'admin BN40-100'!$B$41,(IF(F791&gt;'admin BN40-100'!$C$40,'admin BN40-100'!$B$40,(IF(F791&gt;'admin BN40-100'!$C$39,'admin BN40-100'!$B$39,(IF(F791&gt;'admin BN40-100'!$C$38,'admin BN40-100'!$B$38,(IF(F791&gt;'admin BN40-100'!$C$37,'admin BN40-100'!$B$37,(IF(F791&gt;'admin BN40-100'!$C$36,'admin BN40-100'!$B$36,(IF(F791&gt;'admin BN40-100'!$C$35,'admin BN40-100'!$B$35,(IF(F791&gt;'admin BN40-100'!$C$34,'admin BN40-100'!$B$34,(IF(F791&gt;'admin BN40-100'!$C$33,'admin BN40-100'!$B$33,(IF(F791&gt;'admin BN40-100'!$C$32,'admin BN40-100'!$B$32,(IF(F791&gt;'admin BN40-100'!$C$31,'admin BN40-100'!$B$31,(IF(F791&gt;'admin BN40-100'!$C$30,'admin BN40-100'!$B$30,(IF(F791&gt;'admin BN40-100'!$C$29,'admin BN40-100'!$B$29,IF(F791="","",'admin BN40-100'!$B$28)))))))))))))))))))))))))))</f>
        <v/>
      </c>
      <c r="N791" s="12" t="str">
        <f>IF(ISBLANK(K791),"",IF(K791&gt;'admin BN40-100'!$D$6,"Trouble",IF(K791&gt;'admin BN40-100'!$E$6,"Safe",IF(K791&gt;'admin BN40-100'!$F$6,"Alert",IF(K791&gt;='admin BN40-100'!$G$6,"Danger","")))))</f>
        <v/>
      </c>
      <c r="O791" s="13" t="str">
        <f>IF(ISBLANK(L791),"",IF(L791&gt;'admin BN40-100'!$G$7,"Danger",IF(L791&gt;'admin BN40-100'!$F$7,"Alert",IF(L791&gt;='admin BN40-100'!$E$7,"Safe",""))))</f>
        <v/>
      </c>
      <c r="P791" s="14" t="str">
        <f>(IF(G791&gt;'admin BN40-100'!$C$23,'admin BN40-100'!$B$23,(IF(G791&gt;'admin BN40-100'!$C$22,'admin BN40-100'!$B$22,(IF(G791&gt;'admin BN40-100'!$C$21,'admin BN40-100'!$B$21,(IF(G791&gt;'admin BN40-100'!$C$20,'admin BN40-100'!$B$20,IF(G791&gt;'admin BN40-100'!$C$19,'admin BN40-100'!$B$19,"")))))))))</f>
        <v/>
      </c>
      <c r="Q791" s="14" t="str">
        <f t="shared" si="24"/>
        <v/>
      </c>
      <c r="R791" s="14">
        <f t="shared" si="25"/>
        <v>5</v>
      </c>
      <c r="S791" s="15" t="str">
        <f xml:space="preserve">
IF($R791&gt;0,"Fill in all required fields",
IF($I791&lt;40,"CLO not suitable for this sheet. Please check BN&lt;40 sheet",
IF($I791&gt;100,"CLO not suitable for this sheet. Please check BN &gt;100 sheet",
IF(ISERROR(VLOOKUP(Q791,'admin BN40-100'!J$6:M$89,4,FALSE)),"",VLOOKUP(Q791,'admin BN40-100'!J$6:M$89,4,FALSE)))))</f>
        <v>Fill in all required fields</v>
      </c>
    </row>
    <row r="792" spans="2:19" ht="15">
      <c r="B792" s="10">
        <v>787</v>
      </c>
      <c r="C792" s="41"/>
      <c r="D792" s="42"/>
      <c r="E792" s="42"/>
      <c r="F792" s="42"/>
      <c r="G792" s="42"/>
      <c r="H792" s="42"/>
      <c r="I792" s="42"/>
      <c r="J792" s="42"/>
      <c r="K792" s="42"/>
      <c r="L792" s="42"/>
      <c r="M792" s="11" t="str">
        <f>(IF(F792&gt;'admin BN40-100'!$C$41,'admin BN40-100'!$B$41,(IF(F792&gt;'admin BN40-100'!$C$40,'admin BN40-100'!$B$40,(IF(F792&gt;'admin BN40-100'!$C$39,'admin BN40-100'!$B$39,(IF(F792&gt;'admin BN40-100'!$C$38,'admin BN40-100'!$B$38,(IF(F792&gt;'admin BN40-100'!$C$37,'admin BN40-100'!$B$37,(IF(F792&gt;'admin BN40-100'!$C$36,'admin BN40-100'!$B$36,(IF(F792&gt;'admin BN40-100'!$C$35,'admin BN40-100'!$B$35,(IF(F792&gt;'admin BN40-100'!$C$34,'admin BN40-100'!$B$34,(IF(F792&gt;'admin BN40-100'!$C$33,'admin BN40-100'!$B$33,(IF(F792&gt;'admin BN40-100'!$C$32,'admin BN40-100'!$B$32,(IF(F792&gt;'admin BN40-100'!$C$31,'admin BN40-100'!$B$31,(IF(F792&gt;'admin BN40-100'!$C$30,'admin BN40-100'!$B$30,(IF(F792&gt;'admin BN40-100'!$C$29,'admin BN40-100'!$B$29,IF(F792="","",'admin BN40-100'!$B$28)))))))))))))))))))))))))))</f>
        <v/>
      </c>
      <c r="N792" s="12" t="str">
        <f>IF(ISBLANK(K792),"",IF(K792&gt;'admin BN40-100'!$D$6,"Trouble",IF(K792&gt;'admin BN40-100'!$E$6,"Safe",IF(K792&gt;'admin BN40-100'!$F$6,"Alert",IF(K792&gt;='admin BN40-100'!$G$6,"Danger","")))))</f>
        <v/>
      </c>
      <c r="O792" s="13" t="str">
        <f>IF(ISBLANK(L792),"",IF(L792&gt;'admin BN40-100'!$G$7,"Danger",IF(L792&gt;'admin BN40-100'!$F$7,"Alert",IF(L792&gt;='admin BN40-100'!$E$7,"Safe",""))))</f>
        <v/>
      </c>
      <c r="P792" s="14" t="str">
        <f>(IF(G792&gt;'admin BN40-100'!$C$23,'admin BN40-100'!$B$23,(IF(G792&gt;'admin BN40-100'!$C$22,'admin BN40-100'!$B$22,(IF(G792&gt;'admin BN40-100'!$C$21,'admin BN40-100'!$B$21,(IF(G792&gt;'admin BN40-100'!$C$20,'admin BN40-100'!$B$20,IF(G792&gt;'admin BN40-100'!$C$19,'admin BN40-100'!$B$19,"")))))))))</f>
        <v/>
      </c>
      <c r="Q792" s="14" t="str">
        <f t="shared" si="24"/>
        <v/>
      </c>
      <c r="R792" s="14">
        <f t="shared" si="25"/>
        <v>5</v>
      </c>
      <c r="S792" s="15" t="str">
        <f xml:space="preserve">
IF($R792&gt;0,"Fill in all required fields",
IF($I792&lt;40,"CLO not suitable for this sheet. Please check BN&lt;40 sheet",
IF($I792&gt;100,"CLO not suitable for this sheet. Please check BN &gt;100 sheet",
IF(ISERROR(VLOOKUP(Q792,'admin BN40-100'!J$6:M$89,4,FALSE)),"",VLOOKUP(Q792,'admin BN40-100'!J$6:M$89,4,FALSE)))))</f>
        <v>Fill in all required fields</v>
      </c>
    </row>
    <row r="793" spans="2:19" ht="15">
      <c r="B793" s="10">
        <v>788</v>
      </c>
      <c r="C793" s="41"/>
      <c r="D793" s="42"/>
      <c r="E793" s="42"/>
      <c r="F793" s="42"/>
      <c r="G793" s="42"/>
      <c r="H793" s="42"/>
      <c r="I793" s="42"/>
      <c r="J793" s="42"/>
      <c r="K793" s="42"/>
      <c r="L793" s="42"/>
      <c r="M793" s="11" t="str">
        <f>(IF(F793&gt;'admin BN40-100'!$C$41,'admin BN40-100'!$B$41,(IF(F793&gt;'admin BN40-100'!$C$40,'admin BN40-100'!$B$40,(IF(F793&gt;'admin BN40-100'!$C$39,'admin BN40-100'!$B$39,(IF(F793&gt;'admin BN40-100'!$C$38,'admin BN40-100'!$B$38,(IF(F793&gt;'admin BN40-100'!$C$37,'admin BN40-100'!$B$37,(IF(F793&gt;'admin BN40-100'!$C$36,'admin BN40-100'!$B$36,(IF(F793&gt;'admin BN40-100'!$C$35,'admin BN40-100'!$B$35,(IF(F793&gt;'admin BN40-100'!$C$34,'admin BN40-100'!$B$34,(IF(F793&gt;'admin BN40-100'!$C$33,'admin BN40-100'!$B$33,(IF(F793&gt;'admin BN40-100'!$C$32,'admin BN40-100'!$B$32,(IF(F793&gt;'admin BN40-100'!$C$31,'admin BN40-100'!$B$31,(IF(F793&gt;'admin BN40-100'!$C$30,'admin BN40-100'!$B$30,(IF(F793&gt;'admin BN40-100'!$C$29,'admin BN40-100'!$B$29,IF(F793="","",'admin BN40-100'!$B$28)))))))))))))))))))))))))))</f>
        <v/>
      </c>
      <c r="N793" s="12" t="str">
        <f>IF(ISBLANK(K793),"",IF(K793&gt;'admin BN40-100'!$D$6,"Trouble",IF(K793&gt;'admin BN40-100'!$E$6,"Safe",IF(K793&gt;'admin BN40-100'!$F$6,"Alert",IF(K793&gt;='admin BN40-100'!$G$6,"Danger","")))))</f>
        <v/>
      </c>
      <c r="O793" s="13" t="str">
        <f>IF(ISBLANK(L793),"",IF(L793&gt;'admin BN40-100'!$G$7,"Danger",IF(L793&gt;'admin BN40-100'!$F$7,"Alert",IF(L793&gt;='admin BN40-100'!$E$7,"Safe",""))))</f>
        <v/>
      </c>
      <c r="P793" s="14" t="str">
        <f>(IF(G793&gt;'admin BN40-100'!$C$23,'admin BN40-100'!$B$23,(IF(G793&gt;'admin BN40-100'!$C$22,'admin BN40-100'!$B$22,(IF(G793&gt;'admin BN40-100'!$C$21,'admin BN40-100'!$B$21,(IF(G793&gt;'admin BN40-100'!$C$20,'admin BN40-100'!$B$20,IF(G793&gt;'admin BN40-100'!$C$19,'admin BN40-100'!$B$19,"")))))))))</f>
        <v/>
      </c>
      <c r="Q793" s="14" t="str">
        <f t="shared" si="24"/>
        <v/>
      </c>
      <c r="R793" s="14">
        <f t="shared" si="25"/>
        <v>5</v>
      </c>
      <c r="S793" s="15" t="str">
        <f xml:space="preserve">
IF($R793&gt;0,"Fill in all required fields",
IF($I793&lt;40,"CLO not suitable for this sheet. Please check BN&lt;40 sheet",
IF($I793&gt;100,"CLO not suitable for this sheet. Please check BN &gt;100 sheet",
IF(ISERROR(VLOOKUP(Q793,'admin BN40-100'!J$6:M$89,4,FALSE)),"",VLOOKUP(Q793,'admin BN40-100'!J$6:M$89,4,FALSE)))))</f>
        <v>Fill in all required fields</v>
      </c>
    </row>
    <row r="794" spans="2:19" ht="15">
      <c r="B794" s="10">
        <v>789</v>
      </c>
      <c r="C794" s="41"/>
      <c r="D794" s="42"/>
      <c r="E794" s="42"/>
      <c r="F794" s="42"/>
      <c r="G794" s="42"/>
      <c r="H794" s="42"/>
      <c r="I794" s="42"/>
      <c r="J794" s="42"/>
      <c r="K794" s="42"/>
      <c r="L794" s="42"/>
      <c r="M794" s="11" t="str">
        <f>(IF(F794&gt;'admin BN40-100'!$C$41,'admin BN40-100'!$B$41,(IF(F794&gt;'admin BN40-100'!$C$40,'admin BN40-100'!$B$40,(IF(F794&gt;'admin BN40-100'!$C$39,'admin BN40-100'!$B$39,(IF(F794&gt;'admin BN40-100'!$C$38,'admin BN40-100'!$B$38,(IF(F794&gt;'admin BN40-100'!$C$37,'admin BN40-100'!$B$37,(IF(F794&gt;'admin BN40-100'!$C$36,'admin BN40-100'!$B$36,(IF(F794&gt;'admin BN40-100'!$C$35,'admin BN40-100'!$B$35,(IF(F794&gt;'admin BN40-100'!$C$34,'admin BN40-100'!$B$34,(IF(F794&gt;'admin BN40-100'!$C$33,'admin BN40-100'!$B$33,(IF(F794&gt;'admin BN40-100'!$C$32,'admin BN40-100'!$B$32,(IF(F794&gt;'admin BN40-100'!$C$31,'admin BN40-100'!$B$31,(IF(F794&gt;'admin BN40-100'!$C$30,'admin BN40-100'!$B$30,(IF(F794&gt;'admin BN40-100'!$C$29,'admin BN40-100'!$B$29,IF(F794="","",'admin BN40-100'!$B$28)))))))))))))))))))))))))))</f>
        <v/>
      </c>
      <c r="N794" s="12" t="str">
        <f>IF(ISBLANK(K794),"",IF(K794&gt;'admin BN40-100'!$D$6,"Trouble",IF(K794&gt;'admin BN40-100'!$E$6,"Safe",IF(K794&gt;'admin BN40-100'!$F$6,"Alert",IF(K794&gt;='admin BN40-100'!$G$6,"Danger","")))))</f>
        <v/>
      </c>
      <c r="O794" s="13" t="str">
        <f>IF(ISBLANK(L794),"",IF(L794&gt;'admin BN40-100'!$G$7,"Danger",IF(L794&gt;'admin BN40-100'!$F$7,"Alert",IF(L794&gt;='admin BN40-100'!$E$7,"Safe",""))))</f>
        <v/>
      </c>
      <c r="P794" s="14" t="str">
        <f>(IF(G794&gt;'admin BN40-100'!$C$23,'admin BN40-100'!$B$23,(IF(G794&gt;'admin BN40-100'!$C$22,'admin BN40-100'!$B$22,(IF(G794&gt;'admin BN40-100'!$C$21,'admin BN40-100'!$B$21,(IF(G794&gt;'admin BN40-100'!$C$20,'admin BN40-100'!$B$20,IF(G794&gt;'admin BN40-100'!$C$19,'admin BN40-100'!$B$19,"")))))))))</f>
        <v/>
      </c>
      <c r="Q794" s="14" t="str">
        <f t="shared" si="24"/>
        <v/>
      </c>
      <c r="R794" s="14">
        <f t="shared" si="25"/>
        <v>5</v>
      </c>
      <c r="S794" s="15" t="str">
        <f xml:space="preserve">
IF($R794&gt;0,"Fill in all required fields",
IF($I794&lt;40,"CLO not suitable for this sheet. Please check BN&lt;40 sheet",
IF($I794&gt;100,"CLO not suitable for this sheet. Please check BN &gt;100 sheet",
IF(ISERROR(VLOOKUP(Q794,'admin BN40-100'!J$6:M$89,4,FALSE)),"",VLOOKUP(Q794,'admin BN40-100'!J$6:M$89,4,FALSE)))))</f>
        <v>Fill in all required fields</v>
      </c>
    </row>
    <row r="795" spans="2:19" ht="15">
      <c r="B795" s="10">
        <v>790</v>
      </c>
      <c r="C795" s="41"/>
      <c r="D795" s="42"/>
      <c r="E795" s="42"/>
      <c r="F795" s="42"/>
      <c r="G795" s="42"/>
      <c r="H795" s="42"/>
      <c r="I795" s="42"/>
      <c r="J795" s="42"/>
      <c r="K795" s="42"/>
      <c r="L795" s="42"/>
      <c r="M795" s="11" t="str">
        <f>(IF(F795&gt;'admin BN40-100'!$C$41,'admin BN40-100'!$B$41,(IF(F795&gt;'admin BN40-100'!$C$40,'admin BN40-100'!$B$40,(IF(F795&gt;'admin BN40-100'!$C$39,'admin BN40-100'!$B$39,(IF(F795&gt;'admin BN40-100'!$C$38,'admin BN40-100'!$B$38,(IF(F795&gt;'admin BN40-100'!$C$37,'admin BN40-100'!$B$37,(IF(F795&gt;'admin BN40-100'!$C$36,'admin BN40-100'!$B$36,(IF(F795&gt;'admin BN40-100'!$C$35,'admin BN40-100'!$B$35,(IF(F795&gt;'admin BN40-100'!$C$34,'admin BN40-100'!$B$34,(IF(F795&gt;'admin BN40-100'!$C$33,'admin BN40-100'!$B$33,(IF(F795&gt;'admin BN40-100'!$C$32,'admin BN40-100'!$B$32,(IF(F795&gt;'admin BN40-100'!$C$31,'admin BN40-100'!$B$31,(IF(F795&gt;'admin BN40-100'!$C$30,'admin BN40-100'!$B$30,(IF(F795&gt;'admin BN40-100'!$C$29,'admin BN40-100'!$B$29,IF(F795="","",'admin BN40-100'!$B$28)))))))))))))))))))))))))))</f>
        <v/>
      </c>
      <c r="N795" s="12" t="str">
        <f>IF(ISBLANK(K795),"",IF(K795&gt;'admin BN40-100'!$D$6,"Trouble",IF(K795&gt;'admin BN40-100'!$E$6,"Safe",IF(K795&gt;'admin BN40-100'!$F$6,"Alert",IF(K795&gt;='admin BN40-100'!$G$6,"Danger","")))))</f>
        <v/>
      </c>
      <c r="O795" s="13" t="str">
        <f>IF(ISBLANK(L795),"",IF(L795&gt;'admin BN40-100'!$G$7,"Danger",IF(L795&gt;'admin BN40-100'!$F$7,"Alert",IF(L795&gt;='admin BN40-100'!$E$7,"Safe",""))))</f>
        <v/>
      </c>
      <c r="P795" s="14" t="str">
        <f>(IF(G795&gt;'admin BN40-100'!$C$23,'admin BN40-100'!$B$23,(IF(G795&gt;'admin BN40-100'!$C$22,'admin BN40-100'!$B$22,(IF(G795&gt;'admin BN40-100'!$C$21,'admin BN40-100'!$B$21,(IF(G795&gt;'admin BN40-100'!$C$20,'admin BN40-100'!$B$20,IF(G795&gt;'admin BN40-100'!$C$19,'admin BN40-100'!$B$19,"")))))))))</f>
        <v/>
      </c>
      <c r="Q795" s="14" t="str">
        <f t="shared" si="24"/>
        <v/>
      </c>
      <c r="R795" s="14">
        <f t="shared" si="25"/>
        <v>5</v>
      </c>
      <c r="S795" s="15" t="str">
        <f xml:space="preserve">
IF($R795&gt;0,"Fill in all required fields",
IF($I795&lt;40,"CLO not suitable for this sheet. Please check BN&lt;40 sheet",
IF($I795&gt;100,"CLO not suitable for this sheet. Please check BN &gt;100 sheet",
IF(ISERROR(VLOOKUP(Q795,'admin BN40-100'!J$6:M$89,4,FALSE)),"",VLOOKUP(Q795,'admin BN40-100'!J$6:M$89,4,FALSE)))))</f>
        <v>Fill in all required fields</v>
      </c>
    </row>
    <row r="796" spans="2:19" ht="15">
      <c r="B796" s="10">
        <v>791</v>
      </c>
      <c r="C796" s="41"/>
      <c r="D796" s="42"/>
      <c r="E796" s="42"/>
      <c r="F796" s="42"/>
      <c r="G796" s="42"/>
      <c r="H796" s="42"/>
      <c r="I796" s="42"/>
      <c r="J796" s="42"/>
      <c r="K796" s="42"/>
      <c r="L796" s="42"/>
      <c r="M796" s="11" t="str">
        <f>(IF(F796&gt;'admin BN40-100'!$C$41,'admin BN40-100'!$B$41,(IF(F796&gt;'admin BN40-100'!$C$40,'admin BN40-100'!$B$40,(IF(F796&gt;'admin BN40-100'!$C$39,'admin BN40-100'!$B$39,(IF(F796&gt;'admin BN40-100'!$C$38,'admin BN40-100'!$B$38,(IF(F796&gt;'admin BN40-100'!$C$37,'admin BN40-100'!$B$37,(IF(F796&gt;'admin BN40-100'!$C$36,'admin BN40-100'!$B$36,(IF(F796&gt;'admin BN40-100'!$C$35,'admin BN40-100'!$B$35,(IF(F796&gt;'admin BN40-100'!$C$34,'admin BN40-100'!$B$34,(IF(F796&gt;'admin BN40-100'!$C$33,'admin BN40-100'!$B$33,(IF(F796&gt;'admin BN40-100'!$C$32,'admin BN40-100'!$B$32,(IF(F796&gt;'admin BN40-100'!$C$31,'admin BN40-100'!$B$31,(IF(F796&gt;'admin BN40-100'!$C$30,'admin BN40-100'!$B$30,(IF(F796&gt;'admin BN40-100'!$C$29,'admin BN40-100'!$B$29,IF(F796="","",'admin BN40-100'!$B$28)))))))))))))))))))))))))))</f>
        <v/>
      </c>
      <c r="N796" s="12" t="str">
        <f>IF(ISBLANK(K796),"",IF(K796&gt;'admin BN40-100'!$D$6,"Trouble",IF(K796&gt;'admin BN40-100'!$E$6,"Safe",IF(K796&gt;'admin BN40-100'!$F$6,"Alert",IF(K796&gt;='admin BN40-100'!$G$6,"Danger","")))))</f>
        <v/>
      </c>
      <c r="O796" s="13" t="str">
        <f>IF(ISBLANK(L796),"",IF(L796&gt;'admin BN40-100'!$G$7,"Danger",IF(L796&gt;'admin BN40-100'!$F$7,"Alert",IF(L796&gt;='admin BN40-100'!$E$7,"Safe",""))))</f>
        <v/>
      </c>
      <c r="P796" s="14" t="str">
        <f>(IF(G796&gt;'admin BN40-100'!$C$23,'admin BN40-100'!$B$23,(IF(G796&gt;'admin BN40-100'!$C$22,'admin BN40-100'!$B$22,(IF(G796&gt;'admin BN40-100'!$C$21,'admin BN40-100'!$B$21,(IF(G796&gt;'admin BN40-100'!$C$20,'admin BN40-100'!$B$20,IF(G796&gt;'admin BN40-100'!$C$19,'admin BN40-100'!$B$19,"")))))))))</f>
        <v/>
      </c>
      <c r="Q796" s="14" t="str">
        <f t="shared" si="24"/>
        <v/>
      </c>
      <c r="R796" s="14">
        <f t="shared" si="25"/>
        <v>5</v>
      </c>
      <c r="S796" s="15" t="str">
        <f xml:space="preserve">
IF($R796&gt;0,"Fill in all required fields",
IF($I796&lt;40,"CLO not suitable for this sheet. Please check BN&lt;40 sheet",
IF($I796&gt;100,"CLO not suitable for this sheet. Please check BN &gt;100 sheet",
IF(ISERROR(VLOOKUP(Q796,'admin BN40-100'!J$6:M$89,4,FALSE)),"",VLOOKUP(Q796,'admin BN40-100'!J$6:M$89,4,FALSE)))))</f>
        <v>Fill in all required fields</v>
      </c>
    </row>
    <row r="797" spans="2:19" ht="15">
      <c r="B797" s="10">
        <v>792</v>
      </c>
      <c r="C797" s="41"/>
      <c r="D797" s="42"/>
      <c r="E797" s="42"/>
      <c r="F797" s="42"/>
      <c r="G797" s="42"/>
      <c r="H797" s="42"/>
      <c r="I797" s="42"/>
      <c r="J797" s="42"/>
      <c r="K797" s="42"/>
      <c r="L797" s="42"/>
      <c r="M797" s="11" t="str">
        <f>(IF(F797&gt;'admin BN40-100'!$C$41,'admin BN40-100'!$B$41,(IF(F797&gt;'admin BN40-100'!$C$40,'admin BN40-100'!$B$40,(IF(F797&gt;'admin BN40-100'!$C$39,'admin BN40-100'!$B$39,(IF(F797&gt;'admin BN40-100'!$C$38,'admin BN40-100'!$B$38,(IF(F797&gt;'admin BN40-100'!$C$37,'admin BN40-100'!$B$37,(IF(F797&gt;'admin BN40-100'!$C$36,'admin BN40-100'!$B$36,(IF(F797&gt;'admin BN40-100'!$C$35,'admin BN40-100'!$B$35,(IF(F797&gt;'admin BN40-100'!$C$34,'admin BN40-100'!$B$34,(IF(F797&gt;'admin BN40-100'!$C$33,'admin BN40-100'!$B$33,(IF(F797&gt;'admin BN40-100'!$C$32,'admin BN40-100'!$B$32,(IF(F797&gt;'admin BN40-100'!$C$31,'admin BN40-100'!$B$31,(IF(F797&gt;'admin BN40-100'!$C$30,'admin BN40-100'!$B$30,(IF(F797&gt;'admin BN40-100'!$C$29,'admin BN40-100'!$B$29,IF(F797="","",'admin BN40-100'!$B$28)))))))))))))))))))))))))))</f>
        <v/>
      </c>
      <c r="N797" s="12" t="str">
        <f>IF(ISBLANK(K797),"",IF(K797&gt;'admin BN40-100'!$D$6,"Trouble",IF(K797&gt;'admin BN40-100'!$E$6,"Safe",IF(K797&gt;'admin BN40-100'!$F$6,"Alert",IF(K797&gt;='admin BN40-100'!$G$6,"Danger","")))))</f>
        <v/>
      </c>
      <c r="O797" s="13" t="str">
        <f>IF(ISBLANK(L797),"",IF(L797&gt;'admin BN40-100'!$G$7,"Danger",IF(L797&gt;'admin BN40-100'!$F$7,"Alert",IF(L797&gt;='admin BN40-100'!$E$7,"Safe",""))))</f>
        <v/>
      </c>
      <c r="P797" s="14" t="str">
        <f>(IF(G797&gt;'admin BN40-100'!$C$23,'admin BN40-100'!$B$23,(IF(G797&gt;'admin BN40-100'!$C$22,'admin BN40-100'!$B$22,(IF(G797&gt;'admin BN40-100'!$C$21,'admin BN40-100'!$B$21,(IF(G797&gt;'admin BN40-100'!$C$20,'admin BN40-100'!$B$20,IF(G797&gt;'admin BN40-100'!$C$19,'admin BN40-100'!$B$19,"")))))))))</f>
        <v/>
      </c>
      <c r="Q797" s="14" t="str">
        <f t="shared" si="24"/>
        <v/>
      </c>
      <c r="R797" s="14">
        <f t="shared" si="25"/>
        <v>5</v>
      </c>
      <c r="S797" s="15" t="str">
        <f xml:space="preserve">
IF($R797&gt;0,"Fill in all required fields",
IF($I797&lt;40,"CLO not suitable for this sheet. Please check BN&lt;40 sheet",
IF($I797&gt;100,"CLO not suitable for this sheet. Please check BN &gt;100 sheet",
IF(ISERROR(VLOOKUP(Q797,'admin BN40-100'!J$6:M$89,4,FALSE)),"",VLOOKUP(Q797,'admin BN40-100'!J$6:M$89,4,FALSE)))))</f>
        <v>Fill in all required fields</v>
      </c>
    </row>
    <row r="798" spans="2:19" ht="15">
      <c r="B798" s="10">
        <v>793</v>
      </c>
      <c r="C798" s="41"/>
      <c r="D798" s="42"/>
      <c r="E798" s="42"/>
      <c r="F798" s="42"/>
      <c r="G798" s="42"/>
      <c r="H798" s="42"/>
      <c r="I798" s="42"/>
      <c r="J798" s="42"/>
      <c r="K798" s="42"/>
      <c r="L798" s="42"/>
      <c r="M798" s="11" t="str">
        <f>(IF(F798&gt;'admin BN40-100'!$C$41,'admin BN40-100'!$B$41,(IF(F798&gt;'admin BN40-100'!$C$40,'admin BN40-100'!$B$40,(IF(F798&gt;'admin BN40-100'!$C$39,'admin BN40-100'!$B$39,(IF(F798&gt;'admin BN40-100'!$C$38,'admin BN40-100'!$B$38,(IF(F798&gt;'admin BN40-100'!$C$37,'admin BN40-100'!$B$37,(IF(F798&gt;'admin BN40-100'!$C$36,'admin BN40-100'!$B$36,(IF(F798&gt;'admin BN40-100'!$C$35,'admin BN40-100'!$B$35,(IF(F798&gt;'admin BN40-100'!$C$34,'admin BN40-100'!$B$34,(IF(F798&gt;'admin BN40-100'!$C$33,'admin BN40-100'!$B$33,(IF(F798&gt;'admin BN40-100'!$C$32,'admin BN40-100'!$B$32,(IF(F798&gt;'admin BN40-100'!$C$31,'admin BN40-100'!$B$31,(IF(F798&gt;'admin BN40-100'!$C$30,'admin BN40-100'!$B$30,(IF(F798&gt;'admin BN40-100'!$C$29,'admin BN40-100'!$B$29,IF(F798="","",'admin BN40-100'!$B$28)))))))))))))))))))))))))))</f>
        <v/>
      </c>
      <c r="N798" s="12" t="str">
        <f>IF(ISBLANK(K798),"",IF(K798&gt;'admin BN40-100'!$D$6,"Trouble",IF(K798&gt;'admin BN40-100'!$E$6,"Safe",IF(K798&gt;'admin BN40-100'!$F$6,"Alert",IF(K798&gt;='admin BN40-100'!$G$6,"Danger","")))))</f>
        <v/>
      </c>
      <c r="O798" s="13" t="str">
        <f>IF(ISBLANK(L798),"",IF(L798&gt;'admin BN40-100'!$G$7,"Danger",IF(L798&gt;'admin BN40-100'!$F$7,"Alert",IF(L798&gt;='admin BN40-100'!$E$7,"Safe",""))))</f>
        <v/>
      </c>
      <c r="P798" s="14" t="str">
        <f>(IF(G798&gt;'admin BN40-100'!$C$23,'admin BN40-100'!$B$23,(IF(G798&gt;'admin BN40-100'!$C$22,'admin BN40-100'!$B$22,(IF(G798&gt;'admin BN40-100'!$C$21,'admin BN40-100'!$B$21,(IF(G798&gt;'admin BN40-100'!$C$20,'admin BN40-100'!$B$20,IF(G798&gt;'admin BN40-100'!$C$19,'admin BN40-100'!$B$19,"")))))))))</f>
        <v/>
      </c>
      <c r="Q798" s="14" t="str">
        <f t="shared" si="24"/>
        <v/>
      </c>
      <c r="R798" s="14">
        <f t="shared" si="25"/>
        <v>5</v>
      </c>
      <c r="S798" s="15" t="str">
        <f xml:space="preserve">
IF($R798&gt;0,"Fill in all required fields",
IF($I798&lt;40,"CLO not suitable for this sheet. Please check BN&lt;40 sheet",
IF($I798&gt;100,"CLO not suitable for this sheet. Please check BN &gt;100 sheet",
IF(ISERROR(VLOOKUP(Q798,'admin BN40-100'!J$6:M$89,4,FALSE)),"",VLOOKUP(Q798,'admin BN40-100'!J$6:M$89,4,FALSE)))))</f>
        <v>Fill in all required fields</v>
      </c>
    </row>
    <row r="799" spans="2:19" ht="15">
      <c r="B799" s="10">
        <v>794</v>
      </c>
      <c r="C799" s="41"/>
      <c r="D799" s="42"/>
      <c r="E799" s="42"/>
      <c r="F799" s="42"/>
      <c r="G799" s="42"/>
      <c r="H799" s="42"/>
      <c r="I799" s="42"/>
      <c r="J799" s="42"/>
      <c r="K799" s="42"/>
      <c r="L799" s="42"/>
      <c r="M799" s="11" t="str">
        <f>(IF(F799&gt;'admin BN40-100'!$C$41,'admin BN40-100'!$B$41,(IF(F799&gt;'admin BN40-100'!$C$40,'admin BN40-100'!$B$40,(IF(F799&gt;'admin BN40-100'!$C$39,'admin BN40-100'!$B$39,(IF(F799&gt;'admin BN40-100'!$C$38,'admin BN40-100'!$B$38,(IF(F799&gt;'admin BN40-100'!$C$37,'admin BN40-100'!$B$37,(IF(F799&gt;'admin BN40-100'!$C$36,'admin BN40-100'!$B$36,(IF(F799&gt;'admin BN40-100'!$C$35,'admin BN40-100'!$B$35,(IF(F799&gt;'admin BN40-100'!$C$34,'admin BN40-100'!$B$34,(IF(F799&gt;'admin BN40-100'!$C$33,'admin BN40-100'!$B$33,(IF(F799&gt;'admin BN40-100'!$C$32,'admin BN40-100'!$B$32,(IF(F799&gt;'admin BN40-100'!$C$31,'admin BN40-100'!$B$31,(IF(F799&gt;'admin BN40-100'!$C$30,'admin BN40-100'!$B$30,(IF(F799&gt;'admin BN40-100'!$C$29,'admin BN40-100'!$B$29,IF(F799="","",'admin BN40-100'!$B$28)))))))))))))))))))))))))))</f>
        <v/>
      </c>
      <c r="N799" s="12" t="str">
        <f>IF(ISBLANK(K799),"",IF(K799&gt;'admin BN40-100'!$D$6,"Trouble",IF(K799&gt;'admin BN40-100'!$E$6,"Safe",IF(K799&gt;'admin BN40-100'!$F$6,"Alert",IF(K799&gt;='admin BN40-100'!$G$6,"Danger","")))))</f>
        <v/>
      </c>
      <c r="O799" s="13" t="str">
        <f>IF(ISBLANK(L799),"",IF(L799&gt;'admin BN40-100'!$G$7,"Danger",IF(L799&gt;'admin BN40-100'!$F$7,"Alert",IF(L799&gt;='admin BN40-100'!$E$7,"Safe",""))))</f>
        <v/>
      </c>
      <c r="P799" s="14" t="str">
        <f>(IF(G799&gt;'admin BN40-100'!$C$23,'admin BN40-100'!$B$23,(IF(G799&gt;'admin BN40-100'!$C$22,'admin BN40-100'!$B$22,(IF(G799&gt;'admin BN40-100'!$C$21,'admin BN40-100'!$B$21,(IF(G799&gt;'admin BN40-100'!$C$20,'admin BN40-100'!$B$20,IF(G799&gt;'admin BN40-100'!$C$19,'admin BN40-100'!$B$19,"")))))))))</f>
        <v/>
      </c>
      <c r="Q799" s="14" t="str">
        <f t="shared" si="24"/>
        <v/>
      </c>
      <c r="R799" s="14">
        <f t="shared" si="25"/>
        <v>5</v>
      </c>
      <c r="S799" s="15" t="str">
        <f xml:space="preserve">
IF($R799&gt;0,"Fill in all required fields",
IF($I799&lt;40,"CLO not suitable for this sheet. Please check BN&lt;40 sheet",
IF($I799&gt;100,"CLO not suitable for this sheet. Please check BN &gt;100 sheet",
IF(ISERROR(VLOOKUP(Q799,'admin BN40-100'!J$6:M$89,4,FALSE)),"",VLOOKUP(Q799,'admin BN40-100'!J$6:M$89,4,FALSE)))))</f>
        <v>Fill in all required fields</v>
      </c>
    </row>
    <row r="800" spans="2:19" ht="15">
      <c r="B800" s="10">
        <v>795</v>
      </c>
      <c r="C800" s="41"/>
      <c r="D800" s="42"/>
      <c r="E800" s="42"/>
      <c r="F800" s="42"/>
      <c r="G800" s="42"/>
      <c r="H800" s="42"/>
      <c r="I800" s="42"/>
      <c r="J800" s="42"/>
      <c r="K800" s="42"/>
      <c r="L800" s="42"/>
      <c r="M800" s="11" t="str">
        <f>(IF(F800&gt;'admin BN40-100'!$C$41,'admin BN40-100'!$B$41,(IF(F800&gt;'admin BN40-100'!$C$40,'admin BN40-100'!$B$40,(IF(F800&gt;'admin BN40-100'!$C$39,'admin BN40-100'!$B$39,(IF(F800&gt;'admin BN40-100'!$C$38,'admin BN40-100'!$B$38,(IF(F800&gt;'admin BN40-100'!$C$37,'admin BN40-100'!$B$37,(IF(F800&gt;'admin BN40-100'!$C$36,'admin BN40-100'!$B$36,(IF(F800&gt;'admin BN40-100'!$C$35,'admin BN40-100'!$B$35,(IF(F800&gt;'admin BN40-100'!$C$34,'admin BN40-100'!$B$34,(IF(F800&gt;'admin BN40-100'!$C$33,'admin BN40-100'!$B$33,(IF(F800&gt;'admin BN40-100'!$C$32,'admin BN40-100'!$B$32,(IF(F800&gt;'admin BN40-100'!$C$31,'admin BN40-100'!$B$31,(IF(F800&gt;'admin BN40-100'!$C$30,'admin BN40-100'!$B$30,(IF(F800&gt;'admin BN40-100'!$C$29,'admin BN40-100'!$B$29,IF(F800="","",'admin BN40-100'!$B$28)))))))))))))))))))))))))))</f>
        <v/>
      </c>
      <c r="N800" s="12" t="str">
        <f>IF(ISBLANK(K800),"",IF(K800&gt;'admin BN40-100'!$D$6,"Trouble",IF(K800&gt;'admin BN40-100'!$E$6,"Safe",IF(K800&gt;'admin BN40-100'!$F$6,"Alert",IF(K800&gt;='admin BN40-100'!$G$6,"Danger","")))))</f>
        <v/>
      </c>
      <c r="O800" s="13" t="str">
        <f>IF(ISBLANK(L800),"",IF(L800&gt;'admin BN40-100'!$G$7,"Danger",IF(L800&gt;'admin BN40-100'!$F$7,"Alert",IF(L800&gt;='admin BN40-100'!$E$7,"Safe",""))))</f>
        <v/>
      </c>
      <c r="P800" s="14" t="str">
        <f>(IF(G800&gt;'admin BN40-100'!$C$23,'admin BN40-100'!$B$23,(IF(G800&gt;'admin BN40-100'!$C$22,'admin BN40-100'!$B$22,(IF(G800&gt;'admin BN40-100'!$C$21,'admin BN40-100'!$B$21,(IF(G800&gt;'admin BN40-100'!$C$20,'admin BN40-100'!$B$20,IF(G800&gt;'admin BN40-100'!$C$19,'admin BN40-100'!$B$19,"")))))))))</f>
        <v/>
      </c>
      <c r="Q800" s="14" t="str">
        <f t="shared" si="24"/>
        <v/>
      </c>
      <c r="R800" s="14">
        <f t="shared" si="25"/>
        <v>5</v>
      </c>
      <c r="S800" s="15" t="str">
        <f xml:space="preserve">
IF($R800&gt;0,"Fill in all required fields",
IF($I800&lt;40,"CLO not suitable for this sheet. Please check BN&lt;40 sheet",
IF($I800&gt;100,"CLO not suitable for this sheet. Please check BN &gt;100 sheet",
IF(ISERROR(VLOOKUP(Q800,'admin BN40-100'!J$6:M$89,4,FALSE)),"",VLOOKUP(Q800,'admin BN40-100'!J$6:M$89,4,FALSE)))))</f>
        <v>Fill in all required fields</v>
      </c>
    </row>
    <row r="801" spans="2:19" ht="15">
      <c r="B801" s="10">
        <v>796</v>
      </c>
      <c r="C801" s="41"/>
      <c r="D801" s="42"/>
      <c r="E801" s="42"/>
      <c r="F801" s="42"/>
      <c r="G801" s="42"/>
      <c r="H801" s="42"/>
      <c r="I801" s="42"/>
      <c r="J801" s="42"/>
      <c r="K801" s="42"/>
      <c r="L801" s="42"/>
      <c r="M801" s="11" t="str">
        <f>(IF(F801&gt;'admin BN40-100'!$C$41,'admin BN40-100'!$B$41,(IF(F801&gt;'admin BN40-100'!$C$40,'admin BN40-100'!$B$40,(IF(F801&gt;'admin BN40-100'!$C$39,'admin BN40-100'!$B$39,(IF(F801&gt;'admin BN40-100'!$C$38,'admin BN40-100'!$B$38,(IF(F801&gt;'admin BN40-100'!$C$37,'admin BN40-100'!$B$37,(IF(F801&gt;'admin BN40-100'!$C$36,'admin BN40-100'!$B$36,(IF(F801&gt;'admin BN40-100'!$C$35,'admin BN40-100'!$B$35,(IF(F801&gt;'admin BN40-100'!$C$34,'admin BN40-100'!$B$34,(IF(F801&gt;'admin BN40-100'!$C$33,'admin BN40-100'!$B$33,(IF(F801&gt;'admin BN40-100'!$C$32,'admin BN40-100'!$B$32,(IF(F801&gt;'admin BN40-100'!$C$31,'admin BN40-100'!$B$31,(IF(F801&gt;'admin BN40-100'!$C$30,'admin BN40-100'!$B$30,(IF(F801&gt;'admin BN40-100'!$C$29,'admin BN40-100'!$B$29,IF(F801="","",'admin BN40-100'!$B$28)))))))))))))))))))))))))))</f>
        <v/>
      </c>
      <c r="N801" s="12" t="str">
        <f>IF(ISBLANK(K801),"",IF(K801&gt;'admin BN40-100'!$D$6,"Trouble",IF(K801&gt;'admin BN40-100'!$E$6,"Safe",IF(K801&gt;'admin BN40-100'!$F$6,"Alert",IF(K801&gt;='admin BN40-100'!$G$6,"Danger","")))))</f>
        <v/>
      </c>
      <c r="O801" s="13" t="str">
        <f>IF(ISBLANK(L801),"",IF(L801&gt;'admin BN40-100'!$G$7,"Danger",IF(L801&gt;'admin BN40-100'!$F$7,"Alert",IF(L801&gt;='admin BN40-100'!$E$7,"Safe",""))))</f>
        <v/>
      </c>
      <c r="P801" s="14" t="str">
        <f>(IF(G801&gt;'admin BN40-100'!$C$23,'admin BN40-100'!$B$23,(IF(G801&gt;'admin BN40-100'!$C$22,'admin BN40-100'!$B$22,(IF(G801&gt;'admin BN40-100'!$C$21,'admin BN40-100'!$B$21,(IF(G801&gt;'admin BN40-100'!$C$20,'admin BN40-100'!$B$20,IF(G801&gt;'admin BN40-100'!$C$19,'admin BN40-100'!$B$19,"")))))))))</f>
        <v/>
      </c>
      <c r="Q801" s="14" t="str">
        <f t="shared" si="24"/>
        <v/>
      </c>
      <c r="R801" s="14">
        <f t="shared" si="25"/>
        <v>5</v>
      </c>
      <c r="S801" s="15" t="str">
        <f xml:space="preserve">
IF($R801&gt;0,"Fill in all required fields",
IF($I801&lt;40,"CLO not suitable for this sheet. Please check BN&lt;40 sheet",
IF($I801&gt;100,"CLO not suitable for this sheet. Please check BN &gt;100 sheet",
IF(ISERROR(VLOOKUP(Q801,'admin BN40-100'!J$6:M$89,4,FALSE)),"",VLOOKUP(Q801,'admin BN40-100'!J$6:M$89,4,FALSE)))))</f>
        <v>Fill in all required fields</v>
      </c>
    </row>
    <row r="802" spans="2:19" ht="15">
      <c r="B802" s="10">
        <v>797</v>
      </c>
      <c r="C802" s="41"/>
      <c r="D802" s="42"/>
      <c r="E802" s="42"/>
      <c r="F802" s="42"/>
      <c r="G802" s="42"/>
      <c r="H802" s="42"/>
      <c r="I802" s="42"/>
      <c r="J802" s="42"/>
      <c r="K802" s="42"/>
      <c r="L802" s="42"/>
      <c r="M802" s="11" t="str">
        <f>(IF(F802&gt;'admin BN40-100'!$C$41,'admin BN40-100'!$B$41,(IF(F802&gt;'admin BN40-100'!$C$40,'admin BN40-100'!$B$40,(IF(F802&gt;'admin BN40-100'!$C$39,'admin BN40-100'!$B$39,(IF(F802&gt;'admin BN40-100'!$C$38,'admin BN40-100'!$B$38,(IF(F802&gt;'admin BN40-100'!$C$37,'admin BN40-100'!$B$37,(IF(F802&gt;'admin BN40-100'!$C$36,'admin BN40-100'!$B$36,(IF(F802&gt;'admin BN40-100'!$C$35,'admin BN40-100'!$B$35,(IF(F802&gt;'admin BN40-100'!$C$34,'admin BN40-100'!$B$34,(IF(F802&gt;'admin BN40-100'!$C$33,'admin BN40-100'!$B$33,(IF(F802&gt;'admin BN40-100'!$C$32,'admin BN40-100'!$B$32,(IF(F802&gt;'admin BN40-100'!$C$31,'admin BN40-100'!$B$31,(IF(F802&gt;'admin BN40-100'!$C$30,'admin BN40-100'!$B$30,(IF(F802&gt;'admin BN40-100'!$C$29,'admin BN40-100'!$B$29,IF(F802="","",'admin BN40-100'!$B$28)))))))))))))))))))))))))))</f>
        <v/>
      </c>
      <c r="N802" s="12" t="str">
        <f>IF(ISBLANK(K802),"",IF(K802&gt;'admin BN40-100'!$D$6,"Trouble",IF(K802&gt;'admin BN40-100'!$E$6,"Safe",IF(K802&gt;'admin BN40-100'!$F$6,"Alert",IF(K802&gt;='admin BN40-100'!$G$6,"Danger","")))))</f>
        <v/>
      </c>
      <c r="O802" s="13" t="str">
        <f>IF(ISBLANK(L802),"",IF(L802&gt;'admin BN40-100'!$G$7,"Danger",IF(L802&gt;'admin BN40-100'!$F$7,"Alert",IF(L802&gt;='admin BN40-100'!$E$7,"Safe",""))))</f>
        <v/>
      </c>
      <c r="P802" s="14" t="str">
        <f>(IF(G802&gt;'admin BN40-100'!$C$23,'admin BN40-100'!$B$23,(IF(G802&gt;'admin BN40-100'!$C$22,'admin BN40-100'!$B$22,(IF(G802&gt;'admin BN40-100'!$C$21,'admin BN40-100'!$B$21,(IF(G802&gt;'admin BN40-100'!$C$20,'admin BN40-100'!$B$20,IF(G802&gt;'admin BN40-100'!$C$19,'admin BN40-100'!$B$19,"")))))))))</f>
        <v/>
      </c>
      <c r="Q802" s="14" t="str">
        <f t="shared" si="24"/>
        <v/>
      </c>
      <c r="R802" s="14">
        <f t="shared" si="25"/>
        <v>5</v>
      </c>
      <c r="S802" s="15" t="str">
        <f xml:space="preserve">
IF($R802&gt;0,"Fill in all required fields",
IF($I802&lt;40,"CLO not suitable for this sheet. Please check BN&lt;40 sheet",
IF($I802&gt;100,"CLO not suitable for this sheet. Please check BN &gt;100 sheet",
IF(ISERROR(VLOOKUP(Q802,'admin BN40-100'!J$6:M$89,4,FALSE)),"",VLOOKUP(Q802,'admin BN40-100'!J$6:M$89,4,FALSE)))))</f>
        <v>Fill in all required fields</v>
      </c>
    </row>
    <row r="803" spans="2:19" ht="15">
      <c r="B803" s="10">
        <v>798</v>
      </c>
      <c r="C803" s="41"/>
      <c r="D803" s="42"/>
      <c r="E803" s="42"/>
      <c r="F803" s="42"/>
      <c r="G803" s="42"/>
      <c r="H803" s="42"/>
      <c r="I803" s="42"/>
      <c r="J803" s="42"/>
      <c r="K803" s="42"/>
      <c r="L803" s="42"/>
      <c r="M803" s="11" t="str">
        <f>(IF(F803&gt;'admin BN40-100'!$C$41,'admin BN40-100'!$B$41,(IF(F803&gt;'admin BN40-100'!$C$40,'admin BN40-100'!$B$40,(IF(F803&gt;'admin BN40-100'!$C$39,'admin BN40-100'!$B$39,(IF(F803&gt;'admin BN40-100'!$C$38,'admin BN40-100'!$B$38,(IF(F803&gt;'admin BN40-100'!$C$37,'admin BN40-100'!$B$37,(IF(F803&gt;'admin BN40-100'!$C$36,'admin BN40-100'!$B$36,(IF(F803&gt;'admin BN40-100'!$C$35,'admin BN40-100'!$B$35,(IF(F803&gt;'admin BN40-100'!$C$34,'admin BN40-100'!$B$34,(IF(F803&gt;'admin BN40-100'!$C$33,'admin BN40-100'!$B$33,(IF(F803&gt;'admin BN40-100'!$C$32,'admin BN40-100'!$B$32,(IF(F803&gt;'admin BN40-100'!$C$31,'admin BN40-100'!$B$31,(IF(F803&gt;'admin BN40-100'!$C$30,'admin BN40-100'!$B$30,(IF(F803&gt;'admin BN40-100'!$C$29,'admin BN40-100'!$B$29,IF(F803="","",'admin BN40-100'!$B$28)))))))))))))))))))))))))))</f>
        <v/>
      </c>
      <c r="N803" s="12" t="str">
        <f>IF(ISBLANK(K803),"",IF(K803&gt;'admin BN40-100'!$D$6,"Trouble",IF(K803&gt;'admin BN40-100'!$E$6,"Safe",IF(K803&gt;'admin BN40-100'!$F$6,"Alert",IF(K803&gt;='admin BN40-100'!$G$6,"Danger","")))))</f>
        <v/>
      </c>
      <c r="O803" s="13" t="str">
        <f>IF(ISBLANK(L803),"",IF(L803&gt;'admin BN40-100'!$G$7,"Danger",IF(L803&gt;'admin BN40-100'!$F$7,"Alert",IF(L803&gt;='admin BN40-100'!$E$7,"Safe",""))))</f>
        <v/>
      </c>
      <c r="P803" s="14" t="str">
        <f>(IF(G803&gt;'admin BN40-100'!$C$23,'admin BN40-100'!$B$23,(IF(G803&gt;'admin BN40-100'!$C$22,'admin BN40-100'!$B$22,(IF(G803&gt;'admin BN40-100'!$C$21,'admin BN40-100'!$B$21,(IF(G803&gt;'admin BN40-100'!$C$20,'admin BN40-100'!$B$20,IF(G803&gt;'admin BN40-100'!$C$19,'admin BN40-100'!$B$19,"")))))))))</f>
        <v/>
      </c>
      <c r="Q803" s="14" t="str">
        <f t="shared" si="24"/>
        <v/>
      </c>
      <c r="R803" s="14">
        <f t="shared" si="25"/>
        <v>5</v>
      </c>
      <c r="S803" s="15" t="str">
        <f xml:space="preserve">
IF($R803&gt;0,"Fill in all required fields",
IF($I803&lt;40,"CLO not suitable for this sheet. Please check BN&lt;40 sheet",
IF($I803&gt;100,"CLO not suitable for this sheet. Please check BN &gt;100 sheet",
IF(ISERROR(VLOOKUP(Q803,'admin BN40-100'!J$6:M$89,4,FALSE)),"",VLOOKUP(Q803,'admin BN40-100'!J$6:M$89,4,FALSE)))))</f>
        <v>Fill in all required fields</v>
      </c>
    </row>
    <row r="804" spans="2:19" ht="15">
      <c r="B804" s="10">
        <v>799</v>
      </c>
      <c r="C804" s="41"/>
      <c r="D804" s="42"/>
      <c r="E804" s="42"/>
      <c r="F804" s="42"/>
      <c r="G804" s="42"/>
      <c r="H804" s="42"/>
      <c r="I804" s="42"/>
      <c r="J804" s="42"/>
      <c r="K804" s="42"/>
      <c r="L804" s="42"/>
      <c r="M804" s="11" t="str">
        <f>(IF(F804&gt;'admin BN40-100'!$C$41,'admin BN40-100'!$B$41,(IF(F804&gt;'admin BN40-100'!$C$40,'admin BN40-100'!$B$40,(IF(F804&gt;'admin BN40-100'!$C$39,'admin BN40-100'!$B$39,(IF(F804&gt;'admin BN40-100'!$C$38,'admin BN40-100'!$B$38,(IF(F804&gt;'admin BN40-100'!$C$37,'admin BN40-100'!$B$37,(IF(F804&gt;'admin BN40-100'!$C$36,'admin BN40-100'!$B$36,(IF(F804&gt;'admin BN40-100'!$C$35,'admin BN40-100'!$B$35,(IF(F804&gt;'admin BN40-100'!$C$34,'admin BN40-100'!$B$34,(IF(F804&gt;'admin BN40-100'!$C$33,'admin BN40-100'!$B$33,(IF(F804&gt;'admin BN40-100'!$C$32,'admin BN40-100'!$B$32,(IF(F804&gt;'admin BN40-100'!$C$31,'admin BN40-100'!$B$31,(IF(F804&gt;'admin BN40-100'!$C$30,'admin BN40-100'!$B$30,(IF(F804&gt;'admin BN40-100'!$C$29,'admin BN40-100'!$B$29,IF(F804="","",'admin BN40-100'!$B$28)))))))))))))))))))))))))))</f>
        <v/>
      </c>
      <c r="N804" s="12" t="str">
        <f>IF(ISBLANK(K804),"",IF(K804&gt;'admin BN40-100'!$D$6,"Trouble",IF(K804&gt;'admin BN40-100'!$E$6,"Safe",IF(K804&gt;'admin BN40-100'!$F$6,"Alert",IF(K804&gt;='admin BN40-100'!$G$6,"Danger","")))))</f>
        <v/>
      </c>
      <c r="O804" s="13" t="str">
        <f>IF(ISBLANK(L804),"",IF(L804&gt;'admin BN40-100'!$G$7,"Danger",IF(L804&gt;'admin BN40-100'!$F$7,"Alert",IF(L804&gt;='admin BN40-100'!$E$7,"Safe",""))))</f>
        <v/>
      </c>
      <c r="P804" s="14" t="str">
        <f>(IF(G804&gt;'admin BN40-100'!$C$23,'admin BN40-100'!$B$23,(IF(G804&gt;'admin BN40-100'!$C$22,'admin BN40-100'!$B$22,(IF(G804&gt;'admin BN40-100'!$C$21,'admin BN40-100'!$B$21,(IF(G804&gt;'admin BN40-100'!$C$20,'admin BN40-100'!$B$20,IF(G804&gt;'admin BN40-100'!$C$19,'admin BN40-100'!$B$19,"")))))))))</f>
        <v/>
      </c>
      <c r="Q804" s="14" t="str">
        <f t="shared" si="24"/>
        <v/>
      </c>
      <c r="R804" s="14">
        <f t="shared" si="25"/>
        <v>5</v>
      </c>
      <c r="S804" s="15" t="str">
        <f xml:space="preserve">
IF($R804&gt;0,"Fill in all required fields",
IF($I804&lt;40,"CLO not suitable for this sheet. Please check BN&lt;40 sheet",
IF($I804&gt;100,"CLO not suitable for this sheet. Please check BN &gt;100 sheet",
IF(ISERROR(VLOOKUP(Q804,'admin BN40-100'!J$6:M$89,4,FALSE)),"",VLOOKUP(Q804,'admin BN40-100'!J$6:M$89,4,FALSE)))))</f>
        <v>Fill in all required fields</v>
      </c>
    </row>
    <row r="805" spans="2:19" ht="15">
      <c r="B805" s="10">
        <v>800</v>
      </c>
      <c r="C805" s="41"/>
      <c r="D805" s="42"/>
      <c r="E805" s="42"/>
      <c r="F805" s="42"/>
      <c r="G805" s="42"/>
      <c r="H805" s="42"/>
      <c r="I805" s="42"/>
      <c r="J805" s="42"/>
      <c r="K805" s="42"/>
      <c r="L805" s="42"/>
      <c r="M805" s="11" t="str">
        <f>(IF(F805&gt;'admin BN40-100'!$C$41,'admin BN40-100'!$B$41,(IF(F805&gt;'admin BN40-100'!$C$40,'admin BN40-100'!$B$40,(IF(F805&gt;'admin BN40-100'!$C$39,'admin BN40-100'!$B$39,(IF(F805&gt;'admin BN40-100'!$C$38,'admin BN40-100'!$B$38,(IF(F805&gt;'admin BN40-100'!$C$37,'admin BN40-100'!$B$37,(IF(F805&gt;'admin BN40-100'!$C$36,'admin BN40-100'!$B$36,(IF(F805&gt;'admin BN40-100'!$C$35,'admin BN40-100'!$B$35,(IF(F805&gt;'admin BN40-100'!$C$34,'admin BN40-100'!$B$34,(IF(F805&gt;'admin BN40-100'!$C$33,'admin BN40-100'!$B$33,(IF(F805&gt;'admin BN40-100'!$C$32,'admin BN40-100'!$B$32,(IF(F805&gt;'admin BN40-100'!$C$31,'admin BN40-100'!$B$31,(IF(F805&gt;'admin BN40-100'!$C$30,'admin BN40-100'!$B$30,(IF(F805&gt;'admin BN40-100'!$C$29,'admin BN40-100'!$B$29,IF(F805="","",'admin BN40-100'!$B$28)))))))))))))))))))))))))))</f>
        <v/>
      </c>
      <c r="N805" s="12" t="str">
        <f>IF(ISBLANK(K805),"",IF(K805&gt;'admin BN40-100'!$D$6,"Trouble",IF(K805&gt;'admin BN40-100'!$E$6,"Safe",IF(K805&gt;'admin BN40-100'!$F$6,"Alert",IF(K805&gt;='admin BN40-100'!$G$6,"Danger","")))))</f>
        <v/>
      </c>
      <c r="O805" s="13" t="str">
        <f>IF(ISBLANK(L805),"",IF(L805&gt;'admin BN40-100'!$G$7,"Danger",IF(L805&gt;'admin BN40-100'!$F$7,"Alert",IF(L805&gt;='admin BN40-100'!$E$7,"Safe",""))))</f>
        <v/>
      </c>
      <c r="P805" s="14" t="str">
        <f>(IF(G805&gt;'admin BN40-100'!$C$23,'admin BN40-100'!$B$23,(IF(G805&gt;'admin BN40-100'!$C$22,'admin BN40-100'!$B$22,(IF(G805&gt;'admin BN40-100'!$C$21,'admin BN40-100'!$B$21,(IF(G805&gt;'admin BN40-100'!$C$20,'admin BN40-100'!$B$20,IF(G805&gt;'admin BN40-100'!$C$19,'admin BN40-100'!$B$19,"")))))))))</f>
        <v/>
      </c>
      <c r="Q805" s="14" t="str">
        <f t="shared" si="24"/>
        <v/>
      </c>
      <c r="R805" s="14">
        <f t="shared" si="25"/>
        <v>5</v>
      </c>
      <c r="S805" s="15" t="str">
        <f xml:space="preserve">
IF($R805&gt;0,"Fill in all required fields",
IF($I805&lt;40,"CLO not suitable for this sheet. Please check BN&lt;40 sheet",
IF($I805&gt;100,"CLO not suitable for this sheet. Please check BN &gt;100 sheet",
IF(ISERROR(VLOOKUP(Q805,'admin BN40-100'!J$6:M$89,4,FALSE)),"",VLOOKUP(Q805,'admin BN40-100'!J$6:M$89,4,FALSE)))))</f>
        <v>Fill in all required fields</v>
      </c>
    </row>
    <row r="806" spans="2:19" ht="15">
      <c r="B806" s="10">
        <v>801</v>
      </c>
      <c r="C806" s="41"/>
      <c r="D806" s="42"/>
      <c r="E806" s="42"/>
      <c r="F806" s="42"/>
      <c r="G806" s="42"/>
      <c r="H806" s="42"/>
      <c r="I806" s="42"/>
      <c r="J806" s="42"/>
      <c r="K806" s="42"/>
      <c r="L806" s="42"/>
      <c r="M806" s="11" t="str">
        <f>(IF(F806&gt;'admin BN40-100'!$C$41,'admin BN40-100'!$B$41,(IF(F806&gt;'admin BN40-100'!$C$40,'admin BN40-100'!$B$40,(IF(F806&gt;'admin BN40-100'!$C$39,'admin BN40-100'!$B$39,(IF(F806&gt;'admin BN40-100'!$C$38,'admin BN40-100'!$B$38,(IF(F806&gt;'admin BN40-100'!$C$37,'admin BN40-100'!$B$37,(IF(F806&gt;'admin BN40-100'!$C$36,'admin BN40-100'!$B$36,(IF(F806&gt;'admin BN40-100'!$C$35,'admin BN40-100'!$B$35,(IF(F806&gt;'admin BN40-100'!$C$34,'admin BN40-100'!$B$34,(IF(F806&gt;'admin BN40-100'!$C$33,'admin BN40-100'!$B$33,(IF(F806&gt;'admin BN40-100'!$C$32,'admin BN40-100'!$B$32,(IF(F806&gt;'admin BN40-100'!$C$31,'admin BN40-100'!$B$31,(IF(F806&gt;'admin BN40-100'!$C$30,'admin BN40-100'!$B$30,(IF(F806&gt;'admin BN40-100'!$C$29,'admin BN40-100'!$B$29,IF(F806="","",'admin BN40-100'!$B$28)))))))))))))))))))))))))))</f>
        <v/>
      </c>
      <c r="N806" s="12" t="str">
        <f>IF(ISBLANK(K806),"",IF(K806&gt;'admin BN40-100'!$D$6,"Trouble",IF(K806&gt;'admin BN40-100'!$E$6,"Safe",IF(K806&gt;'admin BN40-100'!$F$6,"Alert",IF(K806&gt;='admin BN40-100'!$G$6,"Danger","")))))</f>
        <v/>
      </c>
      <c r="O806" s="13" t="str">
        <f>IF(ISBLANK(L806),"",IF(L806&gt;'admin BN40-100'!$G$7,"Danger",IF(L806&gt;'admin BN40-100'!$F$7,"Alert",IF(L806&gt;='admin BN40-100'!$E$7,"Safe",""))))</f>
        <v/>
      </c>
      <c r="P806" s="14" t="str">
        <f>(IF(G806&gt;'admin BN40-100'!$C$23,'admin BN40-100'!$B$23,(IF(G806&gt;'admin BN40-100'!$C$22,'admin BN40-100'!$B$22,(IF(G806&gt;'admin BN40-100'!$C$21,'admin BN40-100'!$B$21,(IF(G806&gt;'admin BN40-100'!$C$20,'admin BN40-100'!$B$20,IF(G806&gt;'admin BN40-100'!$C$19,'admin BN40-100'!$B$19,"")))))))))</f>
        <v/>
      </c>
      <c r="Q806" s="14" t="str">
        <f t="shared" si="24"/>
        <v/>
      </c>
      <c r="R806" s="14">
        <f t="shared" si="25"/>
        <v>5</v>
      </c>
      <c r="S806" s="15" t="str">
        <f xml:space="preserve">
IF($R806&gt;0,"Fill in all required fields",
IF($I806&lt;40,"CLO not suitable for this sheet. Please check BN&lt;40 sheet",
IF($I806&gt;100,"CLO not suitable for this sheet. Please check BN &gt;100 sheet",
IF(ISERROR(VLOOKUP(Q806,'admin BN40-100'!J$6:M$89,4,FALSE)),"",VLOOKUP(Q806,'admin BN40-100'!J$6:M$89,4,FALSE)))))</f>
        <v>Fill in all required fields</v>
      </c>
    </row>
    <row r="807" spans="2:19" ht="15">
      <c r="B807" s="10">
        <v>802</v>
      </c>
      <c r="C807" s="41"/>
      <c r="D807" s="42"/>
      <c r="E807" s="42"/>
      <c r="F807" s="42"/>
      <c r="G807" s="42"/>
      <c r="H807" s="42"/>
      <c r="I807" s="42"/>
      <c r="J807" s="42"/>
      <c r="K807" s="42"/>
      <c r="L807" s="42"/>
      <c r="M807" s="11" t="str">
        <f>(IF(F807&gt;'admin BN40-100'!$C$41,'admin BN40-100'!$B$41,(IF(F807&gt;'admin BN40-100'!$C$40,'admin BN40-100'!$B$40,(IF(F807&gt;'admin BN40-100'!$C$39,'admin BN40-100'!$B$39,(IF(F807&gt;'admin BN40-100'!$C$38,'admin BN40-100'!$B$38,(IF(F807&gt;'admin BN40-100'!$C$37,'admin BN40-100'!$B$37,(IF(F807&gt;'admin BN40-100'!$C$36,'admin BN40-100'!$B$36,(IF(F807&gt;'admin BN40-100'!$C$35,'admin BN40-100'!$B$35,(IF(F807&gt;'admin BN40-100'!$C$34,'admin BN40-100'!$B$34,(IF(F807&gt;'admin BN40-100'!$C$33,'admin BN40-100'!$B$33,(IF(F807&gt;'admin BN40-100'!$C$32,'admin BN40-100'!$B$32,(IF(F807&gt;'admin BN40-100'!$C$31,'admin BN40-100'!$B$31,(IF(F807&gt;'admin BN40-100'!$C$30,'admin BN40-100'!$B$30,(IF(F807&gt;'admin BN40-100'!$C$29,'admin BN40-100'!$B$29,IF(F807="","",'admin BN40-100'!$B$28)))))))))))))))))))))))))))</f>
        <v/>
      </c>
      <c r="N807" s="12" t="str">
        <f>IF(ISBLANK(K807),"",IF(K807&gt;'admin BN40-100'!$D$6,"Trouble",IF(K807&gt;'admin BN40-100'!$E$6,"Safe",IF(K807&gt;'admin BN40-100'!$F$6,"Alert",IF(K807&gt;='admin BN40-100'!$G$6,"Danger","")))))</f>
        <v/>
      </c>
      <c r="O807" s="13" t="str">
        <f>IF(ISBLANK(L807),"",IF(L807&gt;'admin BN40-100'!$G$7,"Danger",IF(L807&gt;'admin BN40-100'!$F$7,"Alert",IF(L807&gt;='admin BN40-100'!$E$7,"Safe",""))))</f>
        <v/>
      </c>
      <c r="P807" s="14" t="str">
        <f>(IF(G807&gt;'admin BN40-100'!$C$23,'admin BN40-100'!$B$23,(IF(G807&gt;'admin BN40-100'!$C$22,'admin BN40-100'!$B$22,(IF(G807&gt;'admin BN40-100'!$C$21,'admin BN40-100'!$B$21,(IF(G807&gt;'admin BN40-100'!$C$20,'admin BN40-100'!$B$20,IF(G807&gt;'admin BN40-100'!$C$19,'admin BN40-100'!$B$19,"")))))))))</f>
        <v/>
      </c>
      <c r="Q807" s="14" t="str">
        <f t="shared" si="24"/>
        <v/>
      </c>
      <c r="R807" s="14">
        <f t="shared" si="25"/>
        <v>5</v>
      </c>
      <c r="S807" s="15" t="str">
        <f xml:space="preserve">
IF($R807&gt;0,"Fill in all required fields",
IF($I807&lt;40,"CLO not suitable for this sheet. Please check BN&lt;40 sheet",
IF($I807&gt;100,"CLO not suitable for this sheet. Please check BN &gt;100 sheet",
IF(ISERROR(VLOOKUP(Q807,'admin BN40-100'!J$6:M$89,4,FALSE)),"",VLOOKUP(Q807,'admin BN40-100'!J$6:M$89,4,FALSE)))))</f>
        <v>Fill in all required fields</v>
      </c>
    </row>
    <row r="808" spans="2:19" ht="15">
      <c r="B808" s="10">
        <v>803</v>
      </c>
      <c r="C808" s="41"/>
      <c r="D808" s="42"/>
      <c r="E808" s="42"/>
      <c r="F808" s="42"/>
      <c r="G808" s="42"/>
      <c r="H808" s="42"/>
      <c r="I808" s="42"/>
      <c r="J808" s="42"/>
      <c r="K808" s="42"/>
      <c r="L808" s="42"/>
      <c r="M808" s="11" t="str">
        <f>(IF(F808&gt;'admin BN40-100'!$C$41,'admin BN40-100'!$B$41,(IF(F808&gt;'admin BN40-100'!$C$40,'admin BN40-100'!$B$40,(IF(F808&gt;'admin BN40-100'!$C$39,'admin BN40-100'!$B$39,(IF(F808&gt;'admin BN40-100'!$C$38,'admin BN40-100'!$B$38,(IF(F808&gt;'admin BN40-100'!$C$37,'admin BN40-100'!$B$37,(IF(F808&gt;'admin BN40-100'!$C$36,'admin BN40-100'!$B$36,(IF(F808&gt;'admin BN40-100'!$C$35,'admin BN40-100'!$B$35,(IF(F808&gt;'admin BN40-100'!$C$34,'admin BN40-100'!$B$34,(IF(F808&gt;'admin BN40-100'!$C$33,'admin BN40-100'!$B$33,(IF(F808&gt;'admin BN40-100'!$C$32,'admin BN40-100'!$B$32,(IF(F808&gt;'admin BN40-100'!$C$31,'admin BN40-100'!$B$31,(IF(F808&gt;'admin BN40-100'!$C$30,'admin BN40-100'!$B$30,(IF(F808&gt;'admin BN40-100'!$C$29,'admin BN40-100'!$B$29,IF(F808="","",'admin BN40-100'!$B$28)))))))))))))))))))))))))))</f>
        <v/>
      </c>
      <c r="N808" s="12" t="str">
        <f>IF(ISBLANK(K808),"",IF(K808&gt;'admin BN40-100'!$D$6,"Trouble",IF(K808&gt;'admin BN40-100'!$E$6,"Safe",IF(K808&gt;'admin BN40-100'!$F$6,"Alert",IF(K808&gt;='admin BN40-100'!$G$6,"Danger","")))))</f>
        <v/>
      </c>
      <c r="O808" s="13" t="str">
        <f>IF(ISBLANK(L808),"",IF(L808&gt;'admin BN40-100'!$G$7,"Danger",IF(L808&gt;'admin BN40-100'!$F$7,"Alert",IF(L808&gt;='admin BN40-100'!$E$7,"Safe",""))))</f>
        <v/>
      </c>
      <c r="P808" s="14" t="str">
        <f>(IF(G808&gt;'admin BN40-100'!$C$23,'admin BN40-100'!$B$23,(IF(G808&gt;'admin BN40-100'!$C$22,'admin BN40-100'!$B$22,(IF(G808&gt;'admin BN40-100'!$C$21,'admin BN40-100'!$B$21,(IF(G808&gt;'admin BN40-100'!$C$20,'admin BN40-100'!$B$20,IF(G808&gt;'admin BN40-100'!$C$19,'admin BN40-100'!$B$19,"")))))))))</f>
        <v/>
      </c>
      <c r="Q808" s="14" t="str">
        <f t="shared" si="24"/>
        <v/>
      </c>
      <c r="R808" s="14">
        <f t="shared" si="25"/>
        <v>5</v>
      </c>
      <c r="S808" s="15" t="str">
        <f xml:space="preserve">
IF($R808&gt;0,"Fill in all required fields",
IF($I808&lt;40,"CLO not suitable for this sheet. Please check BN&lt;40 sheet",
IF($I808&gt;100,"CLO not suitable for this sheet. Please check BN &gt;100 sheet",
IF(ISERROR(VLOOKUP(Q808,'admin BN40-100'!J$6:M$89,4,FALSE)),"",VLOOKUP(Q808,'admin BN40-100'!J$6:M$89,4,FALSE)))))</f>
        <v>Fill in all required fields</v>
      </c>
    </row>
    <row r="809" spans="2:19" ht="15">
      <c r="B809" s="10">
        <v>804</v>
      </c>
      <c r="C809" s="41"/>
      <c r="D809" s="42"/>
      <c r="E809" s="42"/>
      <c r="F809" s="42"/>
      <c r="G809" s="42"/>
      <c r="H809" s="42"/>
      <c r="I809" s="42"/>
      <c r="J809" s="42"/>
      <c r="K809" s="42"/>
      <c r="L809" s="42"/>
      <c r="M809" s="11" t="str">
        <f>(IF(F809&gt;'admin BN40-100'!$C$41,'admin BN40-100'!$B$41,(IF(F809&gt;'admin BN40-100'!$C$40,'admin BN40-100'!$B$40,(IF(F809&gt;'admin BN40-100'!$C$39,'admin BN40-100'!$B$39,(IF(F809&gt;'admin BN40-100'!$C$38,'admin BN40-100'!$B$38,(IF(F809&gt;'admin BN40-100'!$C$37,'admin BN40-100'!$B$37,(IF(F809&gt;'admin BN40-100'!$C$36,'admin BN40-100'!$B$36,(IF(F809&gt;'admin BN40-100'!$C$35,'admin BN40-100'!$B$35,(IF(F809&gt;'admin BN40-100'!$C$34,'admin BN40-100'!$B$34,(IF(F809&gt;'admin BN40-100'!$C$33,'admin BN40-100'!$B$33,(IF(F809&gt;'admin BN40-100'!$C$32,'admin BN40-100'!$B$32,(IF(F809&gt;'admin BN40-100'!$C$31,'admin BN40-100'!$B$31,(IF(F809&gt;'admin BN40-100'!$C$30,'admin BN40-100'!$B$30,(IF(F809&gt;'admin BN40-100'!$C$29,'admin BN40-100'!$B$29,IF(F809="","",'admin BN40-100'!$B$28)))))))))))))))))))))))))))</f>
        <v/>
      </c>
      <c r="N809" s="12" t="str">
        <f>IF(ISBLANK(K809),"",IF(K809&gt;'admin BN40-100'!$D$6,"Trouble",IF(K809&gt;'admin BN40-100'!$E$6,"Safe",IF(K809&gt;'admin BN40-100'!$F$6,"Alert",IF(K809&gt;='admin BN40-100'!$G$6,"Danger","")))))</f>
        <v/>
      </c>
      <c r="O809" s="13" t="str">
        <f>IF(ISBLANK(L809),"",IF(L809&gt;'admin BN40-100'!$G$7,"Danger",IF(L809&gt;'admin BN40-100'!$F$7,"Alert",IF(L809&gt;='admin BN40-100'!$E$7,"Safe",""))))</f>
        <v/>
      </c>
      <c r="P809" s="14" t="str">
        <f>(IF(G809&gt;'admin BN40-100'!$C$23,'admin BN40-100'!$B$23,(IF(G809&gt;'admin BN40-100'!$C$22,'admin BN40-100'!$B$22,(IF(G809&gt;'admin BN40-100'!$C$21,'admin BN40-100'!$B$21,(IF(G809&gt;'admin BN40-100'!$C$20,'admin BN40-100'!$B$20,IF(G809&gt;'admin BN40-100'!$C$19,'admin BN40-100'!$B$19,"")))))))))</f>
        <v/>
      </c>
      <c r="Q809" s="14" t="str">
        <f t="shared" si="24"/>
        <v/>
      </c>
      <c r="R809" s="14">
        <f t="shared" si="25"/>
        <v>5</v>
      </c>
      <c r="S809" s="15" t="str">
        <f xml:space="preserve">
IF($R809&gt;0,"Fill in all required fields",
IF($I809&lt;40,"CLO not suitable for this sheet. Please check BN&lt;40 sheet",
IF($I809&gt;100,"CLO not suitable for this sheet. Please check BN &gt;100 sheet",
IF(ISERROR(VLOOKUP(Q809,'admin BN40-100'!J$6:M$89,4,FALSE)),"",VLOOKUP(Q809,'admin BN40-100'!J$6:M$89,4,FALSE)))))</f>
        <v>Fill in all required fields</v>
      </c>
    </row>
    <row r="810" spans="2:19" ht="15">
      <c r="B810" s="10">
        <v>805</v>
      </c>
      <c r="C810" s="41"/>
      <c r="D810" s="42"/>
      <c r="E810" s="42"/>
      <c r="F810" s="42"/>
      <c r="G810" s="42"/>
      <c r="H810" s="42"/>
      <c r="I810" s="42"/>
      <c r="J810" s="42"/>
      <c r="K810" s="42"/>
      <c r="L810" s="42"/>
      <c r="M810" s="11" t="str">
        <f>(IF(F810&gt;'admin BN40-100'!$C$41,'admin BN40-100'!$B$41,(IF(F810&gt;'admin BN40-100'!$C$40,'admin BN40-100'!$B$40,(IF(F810&gt;'admin BN40-100'!$C$39,'admin BN40-100'!$B$39,(IF(F810&gt;'admin BN40-100'!$C$38,'admin BN40-100'!$B$38,(IF(F810&gt;'admin BN40-100'!$C$37,'admin BN40-100'!$B$37,(IF(F810&gt;'admin BN40-100'!$C$36,'admin BN40-100'!$B$36,(IF(F810&gt;'admin BN40-100'!$C$35,'admin BN40-100'!$B$35,(IF(F810&gt;'admin BN40-100'!$C$34,'admin BN40-100'!$B$34,(IF(F810&gt;'admin BN40-100'!$C$33,'admin BN40-100'!$B$33,(IF(F810&gt;'admin BN40-100'!$C$32,'admin BN40-100'!$B$32,(IF(F810&gt;'admin BN40-100'!$C$31,'admin BN40-100'!$B$31,(IF(F810&gt;'admin BN40-100'!$C$30,'admin BN40-100'!$B$30,(IF(F810&gt;'admin BN40-100'!$C$29,'admin BN40-100'!$B$29,IF(F810="","",'admin BN40-100'!$B$28)))))))))))))))))))))))))))</f>
        <v/>
      </c>
      <c r="N810" s="12" t="str">
        <f>IF(ISBLANK(K810),"",IF(K810&gt;'admin BN40-100'!$D$6,"Trouble",IF(K810&gt;'admin BN40-100'!$E$6,"Safe",IF(K810&gt;'admin BN40-100'!$F$6,"Alert",IF(K810&gt;='admin BN40-100'!$G$6,"Danger","")))))</f>
        <v/>
      </c>
      <c r="O810" s="13" t="str">
        <f>IF(ISBLANK(L810),"",IF(L810&gt;'admin BN40-100'!$G$7,"Danger",IF(L810&gt;'admin BN40-100'!$F$7,"Alert",IF(L810&gt;='admin BN40-100'!$E$7,"Safe",""))))</f>
        <v/>
      </c>
      <c r="P810" s="14" t="str">
        <f>(IF(G810&gt;'admin BN40-100'!$C$23,'admin BN40-100'!$B$23,(IF(G810&gt;'admin BN40-100'!$C$22,'admin BN40-100'!$B$22,(IF(G810&gt;'admin BN40-100'!$C$21,'admin BN40-100'!$B$21,(IF(G810&gt;'admin BN40-100'!$C$20,'admin BN40-100'!$B$20,IF(G810&gt;'admin BN40-100'!$C$19,'admin BN40-100'!$B$19,"")))))))))</f>
        <v/>
      </c>
      <c r="Q810" s="14" t="str">
        <f t="shared" si="24"/>
        <v/>
      </c>
      <c r="R810" s="14">
        <f t="shared" si="25"/>
        <v>5</v>
      </c>
      <c r="S810" s="15" t="str">
        <f xml:space="preserve">
IF($R810&gt;0,"Fill in all required fields",
IF($I810&lt;40,"CLO not suitable for this sheet. Please check BN&lt;40 sheet",
IF($I810&gt;100,"CLO not suitable for this sheet. Please check BN &gt;100 sheet",
IF(ISERROR(VLOOKUP(Q810,'admin BN40-100'!J$6:M$89,4,FALSE)),"",VLOOKUP(Q810,'admin BN40-100'!J$6:M$89,4,FALSE)))))</f>
        <v>Fill in all required fields</v>
      </c>
    </row>
    <row r="811" spans="2:19" ht="15">
      <c r="B811" s="10">
        <v>806</v>
      </c>
      <c r="C811" s="41"/>
      <c r="D811" s="42"/>
      <c r="E811" s="42"/>
      <c r="F811" s="42"/>
      <c r="G811" s="42"/>
      <c r="H811" s="42"/>
      <c r="I811" s="42"/>
      <c r="J811" s="42"/>
      <c r="K811" s="42"/>
      <c r="L811" s="42"/>
      <c r="M811" s="11" t="str">
        <f>(IF(F811&gt;'admin BN40-100'!$C$41,'admin BN40-100'!$B$41,(IF(F811&gt;'admin BN40-100'!$C$40,'admin BN40-100'!$B$40,(IF(F811&gt;'admin BN40-100'!$C$39,'admin BN40-100'!$B$39,(IF(F811&gt;'admin BN40-100'!$C$38,'admin BN40-100'!$B$38,(IF(F811&gt;'admin BN40-100'!$C$37,'admin BN40-100'!$B$37,(IF(F811&gt;'admin BN40-100'!$C$36,'admin BN40-100'!$B$36,(IF(F811&gt;'admin BN40-100'!$C$35,'admin BN40-100'!$B$35,(IF(F811&gt;'admin BN40-100'!$C$34,'admin BN40-100'!$B$34,(IF(F811&gt;'admin BN40-100'!$C$33,'admin BN40-100'!$B$33,(IF(F811&gt;'admin BN40-100'!$C$32,'admin BN40-100'!$B$32,(IF(F811&gt;'admin BN40-100'!$C$31,'admin BN40-100'!$B$31,(IF(F811&gt;'admin BN40-100'!$C$30,'admin BN40-100'!$B$30,(IF(F811&gt;'admin BN40-100'!$C$29,'admin BN40-100'!$B$29,IF(F811="","",'admin BN40-100'!$B$28)))))))))))))))))))))))))))</f>
        <v/>
      </c>
      <c r="N811" s="12" t="str">
        <f>IF(ISBLANK(K811),"",IF(K811&gt;'admin BN40-100'!$D$6,"Trouble",IF(K811&gt;'admin BN40-100'!$E$6,"Safe",IF(K811&gt;'admin BN40-100'!$F$6,"Alert",IF(K811&gt;='admin BN40-100'!$G$6,"Danger","")))))</f>
        <v/>
      </c>
      <c r="O811" s="13" t="str">
        <f>IF(ISBLANK(L811),"",IF(L811&gt;'admin BN40-100'!$G$7,"Danger",IF(L811&gt;'admin BN40-100'!$F$7,"Alert",IF(L811&gt;='admin BN40-100'!$E$7,"Safe",""))))</f>
        <v/>
      </c>
      <c r="P811" s="14" t="str">
        <f>(IF(G811&gt;'admin BN40-100'!$C$23,'admin BN40-100'!$B$23,(IF(G811&gt;'admin BN40-100'!$C$22,'admin BN40-100'!$B$22,(IF(G811&gt;'admin BN40-100'!$C$21,'admin BN40-100'!$B$21,(IF(G811&gt;'admin BN40-100'!$C$20,'admin BN40-100'!$B$20,IF(G811&gt;'admin BN40-100'!$C$19,'admin BN40-100'!$B$19,"")))))))))</f>
        <v/>
      </c>
      <c r="Q811" s="14" t="str">
        <f t="shared" si="24"/>
        <v/>
      </c>
      <c r="R811" s="14">
        <f t="shared" si="25"/>
        <v>5</v>
      </c>
      <c r="S811" s="15" t="str">
        <f xml:space="preserve">
IF($R811&gt;0,"Fill in all required fields",
IF($I811&lt;40,"CLO not suitable for this sheet. Please check BN&lt;40 sheet",
IF($I811&gt;100,"CLO not suitable for this sheet. Please check BN &gt;100 sheet",
IF(ISERROR(VLOOKUP(Q811,'admin BN40-100'!J$6:M$89,4,FALSE)),"",VLOOKUP(Q811,'admin BN40-100'!J$6:M$89,4,FALSE)))))</f>
        <v>Fill in all required fields</v>
      </c>
    </row>
    <row r="812" spans="2:19" ht="15">
      <c r="B812" s="10">
        <v>807</v>
      </c>
      <c r="C812" s="41"/>
      <c r="D812" s="42"/>
      <c r="E812" s="42"/>
      <c r="F812" s="42"/>
      <c r="G812" s="42"/>
      <c r="H812" s="42"/>
      <c r="I812" s="42"/>
      <c r="J812" s="42"/>
      <c r="K812" s="42"/>
      <c r="L812" s="42"/>
      <c r="M812" s="11" t="str">
        <f>(IF(F812&gt;'admin BN40-100'!$C$41,'admin BN40-100'!$B$41,(IF(F812&gt;'admin BN40-100'!$C$40,'admin BN40-100'!$B$40,(IF(F812&gt;'admin BN40-100'!$C$39,'admin BN40-100'!$B$39,(IF(F812&gt;'admin BN40-100'!$C$38,'admin BN40-100'!$B$38,(IF(F812&gt;'admin BN40-100'!$C$37,'admin BN40-100'!$B$37,(IF(F812&gt;'admin BN40-100'!$C$36,'admin BN40-100'!$B$36,(IF(F812&gt;'admin BN40-100'!$C$35,'admin BN40-100'!$B$35,(IF(F812&gt;'admin BN40-100'!$C$34,'admin BN40-100'!$B$34,(IF(F812&gt;'admin BN40-100'!$C$33,'admin BN40-100'!$B$33,(IF(F812&gt;'admin BN40-100'!$C$32,'admin BN40-100'!$B$32,(IF(F812&gt;'admin BN40-100'!$C$31,'admin BN40-100'!$B$31,(IF(F812&gt;'admin BN40-100'!$C$30,'admin BN40-100'!$B$30,(IF(F812&gt;'admin BN40-100'!$C$29,'admin BN40-100'!$B$29,IF(F812="","",'admin BN40-100'!$B$28)))))))))))))))))))))))))))</f>
        <v/>
      </c>
      <c r="N812" s="12" t="str">
        <f>IF(ISBLANK(K812),"",IF(K812&gt;'admin BN40-100'!$D$6,"Trouble",IF(K812&gt;'admin BN40-100'!$E$6,"Safe",IF(K812&gt;'admin BN40-100'!$F$6,"Alert",IF(K812&gt;='admin BN40-100'!$G$6,"Danger","")))))</f>
        <v/>
      </c>
      <c r="O812" s="13" t="str">
        <f>IF(ISBLANK(L812),"",IF(L812&gt;'admin BN40-100'!$G$7,"Danger",IF(L812&gt;'admin BN40-100'!$F$7,"Alert",IF(L812&gt;='admin BN40-100'!$E$7,"Safe",""))))</f>
        <v/>
      </c>
      <c r="P812" s="14" t="str">
        <f>(IF(G812&gt;'admin BN40-100'!$C$23,'admin BN40-100'!$B$23,(IF(G812&gt;'admin BN40-100'!$C$22,'admin BN40-100'!$B$22,(IF(G812&gt;'admin BN40-100'!$C$21,'admin BN40-100'!$B$21,(IF(G812&gt;'admin BN40-100'!$C$20,'admin BN40-100'!$B$20,IF(G812&gt;'admin BN40-100'!$C$19,'admin BN40-100'!$B$19,"")))))))))</f>
        <v/>
      </c>
      <c r="Q812" s="14" t="str">
        <f t="shared" si="24"/>
        <v/>
      </c>
      <c r="R812" s="14">
        <f t="shared" si="25"/>
        <v>5</v>
      </c>
      <c r="S812" s="15" t="str">
        <f xml:space="preserve">
IF($R812&gt;0,"Fill in all required fields",
IF($I812&lt;40,"CLO not suitable for this sheet. Please check BN&lt;40 sheet",
IF($I812&gt;100,"CLO not suitable for this sheet. Please check BN &gt;100 sheet",
IF(ISERROR(VLOOKUP(Q812,'admin BN40-100'!J$6:M$89,4,FALSE)),"",VLOOKUP(Q812,'admin BN40-100'!J$6:M$89,4,FALSE)))))</f>
        <v>Fill in all required fields</v>
      </c>
    </row>
    <row r="813" spans="2:19" ht="15">
      <c r="B813" s="10">
        <v>808</v>
      </c>
      <c r="C813" s="41"/>
      <c r="D813" s="42"/>
      <c r="E813" s="42"/>
      <c r="F813" s="42"/>
      <c r="G813" s="42"/>
      <c r="H813" s="42"/>
      <c r="I813" s="42"/>
      <c r="J813" s="42"/>
      <c r="K813" s="42"/>
      <c r="L813" s="42"/>
      <c r="M813" s="11" t="str">
        <f>(IF(F813&gt;'admin BN40-100'!$C$41,'admin BN40-100'!$B$41,(IF(F813&gt;'admin BN40-100'!$C$40,'admin BN40-100'!$B$40,(IF(F813&gt;'admin BN40-100'!$C$39,'admin BN40-100'!$B$39,(IF(F813&gt;'admin BN40-100'!$C$38,'admin BN40-100'!$B$38,(IF(F813&gt;'admin BN40-100'!$C$37,'admin BN40-100'!$B$37,(IF(F813&gt;'admin BN40-100'!$C$36,'admin BN40-100'!$B$36,(IF(F813&gt;'admin BN40-100'!$C$35,'admin BN40-100'!$B$35,(IF(F813&gt;'admin BN40-100'!$C$34,'admin BN40-100'!$B$34,(IF(F813&gt;'admin BN40-100'!$C$33,'admin BN40-100'!$B$33,(IF(F813&gt;'admin BN40-100'!$C$32,'admin BN40-100'!$B$32,(IF(F813&gt;'admin BN40-100'!$C$31,'admin BN40-100'!$B$31,(IF(F813&gt;'admin BN40-100'!$C$30,'admin BN40-100'!$B$30,(IF(F813&gt;'admin BN40-100'!$C$29,'admin BN40-100'!$B$29,IF(F813="","",'admin BN40-100'!$B$28)))))))))))))))))))))))))))</f>
        <v/>
      </c>
      <c r="N813" s="12" t="str">
        <f>IF(ISBLANK(K813),"",IF(K813&gt;'admin BN40-100'!$D$6,"Trouble",IF(K813&gt;'admin BN40-100'!$E$6,"Safe",IF(K813&gt;'admin BN40-100'!$F$6,"Alert",IF(K813&gt;='admin BN40-100'!$G$6,"Danger","")))))</f>
        <v/>
      </c>
      <c r="O813" s="13" t="str">
        <f>IF(ISBLANK(L813),"",IF(L813&gt;'admin BN40-100'!$G$7,"Danger",IF(L813&gt;'admin BN40-100'!$F$7,"Alert",IF(L813&gt;='admin BN40-100'!$E$7,"Safe",""))))</f>
        <v/>
      </c>
      <c r="P813" s="14" t="str">
        <f>(IF(G813&gt;'admin BN40-100'!$C$23,'admin BN40-100'!$B$23,(IF(G813&gt;'admin BN40-100'!$C$22,'admin BN40-100'!$B$22,(IF(G813&gt;'admin BN40-100'!$C$21,'admin BN40-100'!$B$21,(IF(G813&gt;'admin BN40-100'!$C$20,'admin BN40-100'!$B$20,IF(G813&gt;'admin BN40-100'!$C$19,'admin BN40-100'!$B$19,"")))))))))</f>
        <v/>
      </c>
      <c r="Q813" s="14" t="str">
        <f t="shared" si="24"/>
        <v/>
      </c>
      <c r="R813" s="14">
        <f t="shared" si="25"/>
        <v>5</v>
      </c>
      <c r="S813" s="15" t="str">
        <f xml:space="preserve">
IF($R813&gt;0,"Fill in all required fields",
IF($I813&lt;40,"CLO not suitable for this sheet. Please check BN&lt;40 sheet",
IF($I813&gt;100,"CLO not suitable for this sheet. Please check BN &gt;100 sheet",
IF(ISERROR(VLOOKUP(Q813,'admin BN40-100'!J$6:M$89,4,FALSE)),"",VLOOKUP(Q813,'admin BN40-100'!J$6:M$89,4,FALSE)))))</f>
        <v>Fill in all required fields</v>
      </c>
    </row>
    <row r="814" spans="2:19" ht="15">
      <c r="B814" s="10">
        <v>809</v>
      </c>
      <c r="C814" s="41"/>
      <c r="D814" s="42"/>
      <c r="E814" s="42"/>
      <c r="F814" s="42"/>
      <c r="G814" s="42"/>
      <c r="H814" s="42"/>
      <c r="I814" s="42"/>
      <c r="J814" s="42"/>
      <c r="K814" s="42"/>
      <c r="L814" s="42"/>
      <c r="M814" s="11" t="str">
        <f>(IF(F814&gt;'admin BN40-100'!$C$41,'admin BN40-100'!$B$41,(IF(F814&gt;'admin BN40-100'!$C$40,'admin BN40-100'!$B$40,(IF(F814&gt;'admin BN40-100'!$C$39,'admin BN40-100'!$B$39,(IF(F814&gt;'admin BN40-100'!$C$38,'admin BN40-100'!$B$38,(IF(F814&gt;'admin BN40-100'!$C$37,'admin BN40-100'!$B$37,(IF(F814&gt;'admin BN40-100'!$C$36,'admin BN40-100'!$B$36,(IF(F814&gt;'admin BN40-100'!$C$35,'admin BN40-100'!$B$35,(IF(F814&gt;'admin BN40-100'!$C$34,'admin BN40-100'!$B$34,(IF(F814&gt;'admin BN40-100'!$C$33,'admin BN40-100'!$B$33,(IF(F814&gt;'admin BN40-100'!$C$32,'admin BN40-100'!$B$32,(IF(F814&gt;'admin BN40-100'!$C$31,'admin BN40-100'!$B$31,(IF(F814&gt;'admin BN40-100'!$C$30,'admin BN40-100'!$B$30,(IF(F814&gt;'admin BN40-100'!$C$29,'admin BN40-100'!$B$29,IF(F814="","",'admin BN40-100'!$B$28)))))))))))))))))))))))))))</f>
        <v/>
      </c>
      <c r="N814" s="12" t="str">
        <f>IF(ISBLANK(K814),"",IF(K814&gt;'admin BN40-100'!$D$6,"Trouble",IF(K814&gt;'admin BN40-100'!$E$6,"Safe",IF(K814&gt;'admin BN40-100'!$F$6,"Alert",IF(K814&gt;='admin BN40-100'!$G$6,"Danger","")))))</f>
        <v/>
      </c>
      <c r="O814" s="13" t="str">
        <f>IF(ISBLANK(L814),"",IF(L814&gt;'admin BN40-100'!$G$7,"Danger",IF(L814&gt;'admin BN40-100'!$F$7,"Alert",IF(L814&gt;='admin BN40-100'!$E$7,"Safe",""))))</f>
        <v/>
      </c>
      <c r="P814" s="14" t="str">
        <f>(IF(G814&gt;'admin BN40-100'!$C$23,'admin BN40-100'!$B$23,(IF(G814&gt;'admin BN40-100'!$C$22,'admin BN40-100'!$B$22,(IF(G814&gt;'admin BN40-100'!$C$21,'admin BN40-100'!$B$21,(IF(G814&gt;'admin BN40-100'!$C$20,'admin BN40-100'!$B$20,IF(G814&gt;'admin BN40-100'!$C$19,'admin BN40-100'!$B$19,"")))))))))</f>
        <v/>
      </c>
      <c r="Q814" s="14" t="str">
        <f t="shared" si="24"/>
        <v/>
      </c>
      <c r="R814" s="14">
        <f t="shared" si="25"/>
        <v>5</v>
      </c>
      <c r="S814" s="15" t="str">
        <f xml:space="preserve">
IF($R814&gt;0,"Fill in all required fields",
IF($I814&lt;40,"CLO not suitable for this sheet. Please check BN&lt;40 sheet",
IF($I814&gt;100,"CLO not suitable for this sheet. Please check BN &gt;100 sheet",
IF(ISERROR(VLOOKUP(Q814,'admin BN40-100'!J$6:M$89,4,FALSE)),"",VLOOKUP(Q814,'admin BN40-100'!J$6:M$89,4,FALSE)))))</f>
        <v>Fill in all required fields</v>
      </c>
    </row>
    <row r="815" spans="2:19" ht="15">
      <c r="B815" s="10">
        <v>810</v>
      </c>
      <c r="C815" s="41"/>
      <c r="D815" s="42"/>
      <c r="E815" s="42"/>
      <c r="F815" s="42"/>
      <c r="G815" s="42"/>
      <c r="H815" s="42"/>
      <c r="I815" s="42"/>
      <c r="J815" s="42"/>
      <c r="K815" s="42"/>
      <c r="L815" s="42"/>
      <c r="M815" s="11" t="str">
        <f>(IF(F815&gt;'admin BN40-100'!$C$41,'admin BN40-100'!$B$41,(IF(F815&gt;'admin BN40-100'!$C$40,'admin BN40-100'!$B$40,(IF(F815&gt;'admin BN40-100'!$C$39,'admin BN40-100'!$B$39,(IF(F815&gt;'admin BN40-100'!$C$38,'admin BN40-100'!$B$38,(IF(F815&gt;'admin BN40-100'!$C$37,'admin BN40-100'!$B$37,(IF(F815&gt;'admin BN40-100'!$C$36,'admin BN40-100'!$B$36,(IF(F815&gt;'admin BN40-100'!$C$35,'admin BN40-100'!$B$35,(IF(F815&gt;'admin BN40-100'!$C$34,'admin BN40-100'!$B$34,(IF(F815&gt;'admin BN40-100'!$C$33,'admin BN40-100'!$B$33,(IF(F815&gt;'admin BN40-100'!$C$32,'admin BN40-100'!$B$32,(IF(F815&gt;'admin BN40-100'!$C$31,'admin BN40-100'!$B$31,(IF(F815&gt;'admin BN40-100'!$C$30,'admin BN40-100'!$B$30,(IF(F815&gt;'admin BN40-100'!$C$29,'admin BN40-100'!$B$29,IF(F815="","",'admin BN40-100'!$B$28)))))))))))))))))))))))))))</f>
        <v/>
      </c>
      <c r="N815" s="12" t="str">
        <f>IF(ISBLANK(K815),"",IF(K815&gt;'admin BN40-100'!$D$6,"Trouble",IF(K815&gt;'admin BN40-100'!$E$6,"Safe",IF(K815&gt;'admin BN40-100'!$F$6,"Alert",IF(K815&gt;='admin BN40-100'!$G$6,"Danger","")))))</f>
        <v/>
      </c>
      <c r="O815" s="13" t="str">
        <f>IF(ISBLANK(L815),"",IF(L815&gt;'admin BN40-100'!$G$7,"Danger",IF(L815&gt;'admin BN40-100'!$F$7,"Alert",IF(L815&gt;='admin BN40-100'!$E$7,"Safe",""))))</f>
        <v/>
      </c>
      <c r="P815" s="14" t="str">
        <f>(IF(G815&gt;'admin BN40-100'!$C$23,'admin BN40-100'!$B$23,(IF(G815&gt;'admin BN40-100'!$C$22,'admin BN40-100'!$B$22,(IF(G815&gt;'admin BN40-100'!$C$21,'admin BN40-100'!$B$21,(IF(G815&gt;'admin BN40-100'!$C$20,'admin BN40-100'!$B$20,IF(G815&gt;'admin BN40-100'!$C$19,'admin BN40-100'!$B$19,"")))))))))</f>
        <v/>
      </c>
      <c r="Q815" s="14" t="str">
        <f t="shared" si="24"/>
        <v/>
      </c>
      <c r="R815" s="14">
        <f t="shared" si="25"/>
        <v>5</v>
      </c>
      <c r="S815" s="15" t="str">
        <f xml:space="preserve">
IF($R815&gt;0,"Fill in all required fields",
IF($I815&lt;40,"CLO not suitable for this sheet. Please check BN&lt;40 sheet",
IF($I815&gt;100,"CLO not suitable for this sheet. Please check BN &gt;100 sheet",
IF(ISERROR(VLOOKUP(Q815,'admin BN40-100'!J$6:M$89,4,FALSE)),"",VLOOKUP(Q815,'admin BN40-100'!J$6:M$89,4,FALSE)))))</f>
        <v>Fill in all required fields</v>
      </c>
    </row>
    <row r="816" spans="2:19" ht="15">
      <c r="B816" s="10">
        <v>811</v>
      </c>
      <c r="C816" s="41"/>
      <c r="D816" s="42"/>
      <c r="E816" s="42"/>
      <c r="F816" s="42"/>
      <c r="G816" s="42"/>
      <c r="H816" s="42"/>
      <c r="I816" s="42"/>
      <c r="J816" s="42"/>
      <c r="K816" s="42"/>
      <c r="L816" s="42"/>
      <c r="M816" s="11" t="str">
        <f>(IF(F816&gt;'admin BN40-100'!$C$41,'admin BN40-100'!$B$41,(IF(F816&gt;'admin BN40-100'!$C$40,'admin BN40-100'!$B$40,(IF(F816&gt;'admin BN40-100'!$C$39,'admin BN40-100'!$B$39,(IF(F816&gt;'admin BN40-100'!$C$38,'admin BN40-100'!$B$38,(IF(F816&gt;'admin BN40-100'!$C$37,'admin BN40-100'!$B$37,(IF(F816&gt;'admin BN40-100'!$C$36,'admin BN40-100'!$B$36,(IF(F816&gt;'admin BN40-100'!$C$35,'admin BN40-100'!$B$35,(IF(F816&gt;'admin BN40-100'!$C$34,'admin BN40-100'!$B$34,(IF(F816&gt;'admin BN40-100'!$C$33,'admin BN40-100'!$B$33,(IF(F816&gt;'admin BN40-100'!$C$32,'admin BN40-100'!$B$32,(IF(F816&gt;'admin BN40-100'!$C$31,'admin BN40-100'!$B$31,(IF(F816&gt;'admin BN40-100'!$C$30,'admin BN40-100'!$B$30,(IF(F816&gt;'admin BN40-100'!$C$29,'admin BN40-100'!$B$29,IF(F816="","",'admin BN40-100'!$B$28)))))))))))))))))))))))))))</f>
        <v/>
      </c>
      <c r="N816" s="12" t="str">
        <f>IF(ISBLANK(K816),"",IF(K816&gt;'admin BN40-100'!$D$6,"Trouble",IF(K816&gt;'admin BN40-100'!$E$6,"Safe",IF(K816&gt;'admin BN40-100'!$F$6,"Alert",IF(K816&gt;='admin BN40-100'!$G$6,"Danger","")))))</f>
        <v/>
      </c>
      <c r="O816" s="13" t="str">
        <f>IF(ISBLANK(L816),"",IF(L816&gt;'admin BN40-100'!$G$7,"Danger",IF(L816&gt;'admin BN40-100'!$F$7,"Alert",IF(L816&gt;='admin BN40-100'!$E$7,"Safe",""))))</f>
        <v/>
      </c>
      <c r="P816" s="14" t="str">
        <f>(IF(G816&gt;'admin BN40-100'!$C$23,'admin BN40-100'!$B$23,(IF(G816&gt;'admin BN40-100'!$C$22,'admin BN40-100'!$B$22,(IF(G816&gt;'admin BN40-100'!$C$21,'admin BN40-100'!$B$21,(IF(G816&gt;'admin BN40-100'!$C$20,'admin BN40-100'!$B$20,IF(G816&gt;'admin BN40-100'!$C$19,'admin BN40-100'!$B$19,"")))))))))</f>
        <v/>
      </c>
      <c r="Q816" s="14" t="str">
        <f t="shared" si="24"/>
        <v/>
      </c>
      <c r="R816" s="14">
        <f t="shared" si="25"/>
        <v>5</v>
      </c>
      <c r="S816" s="15" t="str">
        <f xml:space="preserve">
IF($R816&gt;0,"Fill in all required fields",
IF($I816&lt;40,"CLO not suitable for this sheet. Please check BN&lt;40 sheet",
IF($I816&gt;100,"CLO not suitable for this sheet. Please check BN &gt;100 sheet",
IF(ISERROR(VLOOKUP(Q816,'admin BN40-100'!J$6:M$89,4,FALSE)),"",VLOOKUP(Q816,'admin BN40-100'!J$6:M$89,4,FALSE)))))</f>
        <v>Fill in all required fields</v>
      </c>
    </row>
    <row r="817" spans="2:19" ht="15">
      <c r="B817" s="10">
        <v>812</v>
      </c>
      <c r="C817" s="41"/>
      <c r="D817" s="42"/>
      <c r="E817" s="42"/>
      <c r="F817" s="42"/>
      <c r="G817" s="42"/>
      <c r="H817" s="42"/>
      <c r="I817" s="42"/>
      <c r="J817" s="42"/>
      <c r="K817" s="42"/>
      <c r="L817" s="42"/>
      <c r="M817" s="11" t="str">
        <f>(IF(F817&gt;'admin BN40-100'!$C$41,'admin BN40-100'!$B$41,(IF(F817&gt;'admin BN40-100'!$C$40,'admin BN40-100'!$B$40,(IF(F817&gt;'admin BN40-100'!$C$39,'admin BN40-100'!$B$39,(IF(F817&gt;'admin BN40-100'!$C$38,'admin BN40-100'!$B$38,(IF(F817&gt;'admin BN40-100'!$C$37,'admin BN40-100'!$B$37,(IF(F817&gt;'admin BN40-100'!$C$36,'admin BN40-100'!$B$36,(IF(F817&gt;'admin BN40-100'!$C$35,'admin BN40-100'!$B$35,(IF(F817&gt;'admin BN40-100'!$C$34,'admin BN40-100'!$B$34,(IF(F817&gt;'admin BN40-100'!$C$33,'admin BN40-100'!$B$33,(IF(F817&gt;'admin BN40-100'!$C$32,'admin BN40-100'!$B$32,(IF(F817&gt;'admin BN40-100'!$C$31,'admin BN40-100'!$B$31,(IF(F817&gt;'admin BN40-100'!$C$30,'admin BN40-100'!$B$30,(IF(F817&gt;'admin BN40-100'!$C$29,'admin BN40-100'!$B$29,IF(F817="","",'admin BN40-100'!$B$28)))))))))))))))))))))))))))</f>
        <v/>
      </c>
      <c r="N817" s="12" t="str">
        <f>IF(ISBLANK(K817),"",IF(K817&gt;'admin BN40-100'!$D$6,"Trouble",IF(K817&gt;'admin BN40-100'!$E$6,"Safe",IF(K817&gt;'admin BN40-100'!$F$6,"Alert",IF(K817&gt;='admin BN40-100'!$G$6,"Danger","")))))</f>
        <v/>
      </c>
      <c r="O817" s="13" t="str">
        <f>IF(ISBLANK(L817),"",IF(L817&gt;'admin BN40-100'!$G$7,"Danger",IF(L817&gt;'admin BN40-100'!$F$7,"Alert",IF(L817&gt;='admin BN40-100'!$E$7,"Safe",""))))</f>
        <v/>
      </c>
      <c r="P817" s="14" t="str">
        <f>(IF(G817&gt;'admin BN40-100'!$C$23,'admin BN40-100'!$B$23,(IF(G817&gt;'admin BN40-100'!$C$22,'admin BN40-100'!$B$22,(IF(G817&gt;'admin BN40-100'!$C$21,'admin BN40-100'!$B$21,(IF(G817&gt;'admin BN40-100'!$C$20,'admin BN40-100'!$B$20,IF(G817&gt;'admin BN40-100'!$C$19,'admin BN40-100'!$B$19,"")))))))))</f>
        <v/>
      </c>
      <c r="Q817" s="14" t="str">
        <f t="shared" si="24"/>
        <v/>
      </c>
      <c r="R817" s="14">
        <f t="shared" si="25"/>
        <v>5</v>
      </c>
      <c r="S817" s="15" t="str">
        <f xml:space="preserve">
IF($R817&gt;0,"Fill in all required fields",
IF($I817&lt;40,"CLO not suitable for this sheet. Please check BN&lt;40 sheet",
IF($I817&gt;100,"CLO not suitable for this sheet. Please check BN &gt;100 sheet",
IF(ISERROR(VLOOKUP(Q817,'admin BN40-100'!J$6:M$89,4,FALSE)),"",VLOOKUP(Q817,'admin BN40-100'!J$6:M$89,4,FALSE)))))</f>
        <v>Fill in all required fields</v>
      </c>
    </row>
    <row r="818" spans="2:19" ht="15">
      <c r="B818" s="10">
        <v>813</v>
      </c>
      <c r="C818" s="41"/>
      <c r="D818" s="42"/>
      <c r="E818" s="42"/>
      <c r="F818" s="42"/>
      <c r="G818" s="42"/>
      <c r="H818" s="42"/>
      <c r="I818" s="42"/>
      <c r="J818" s="42"/>
      <c r="K818" s="42"/>
      <c r="L818" s="42"/>
      <c r="M818" s="11" t="str">
        <f>(IF(F818&gt;'admin BN40-100'!$C$41,'admin BN40-100'!$B$41,(IF(F818&gt;'admin BN40-100'!$C$40,'admin BN40-100'!$B$40,(IF(F818&gt;'admin BN40-100'!$C$39,'admin BN40-100'!$B$39,(IF(F818&gt;'admin BN40-100'!$C$38,'admin BN40-100'!$B$38,(IF(F818&gt;'admin BN40-100'!$C$37,'admin BN40-100'!$B$37,(IF(F818&gt;'admin BN40-100'!$C$36,'admin BN40-100'!$B$36,(IF(F818&gt;'admin BN40-100'!$C$35,'admin BN40-100'!$B$35,(IF(F818&gt;'admin BN40-100'!$C$34,'admin BN40-100'!$B$34,(IF(F818&gt;'admin BN40-100'!$C$33,'admin BN40-100'!$B$33,(IF(F818&gt;'admin BN40-100'!$C$32,'admin BN40-100'!$B$32,(IF(F818&gt;'admin BN40-100'!$C$31,'admin BN40-100'!$B$31,(IF(F818&gt;'admin BN40-100'!$C$30,'admin BN40-100'!$B$30,(IF(F818&gt;'admin BN40-100'!$C$29,'admin BN40-100'!$B$29,IF(F818="","",'admin BN40-100'!$B$28)))))))))))))))))))))))))))</f>
        <v/>
      </c>
      <c r="N818" s="12" t="str">
        <f>IF(ISBLANK(K818),"",IF(K818&gt;'admin BN40-100'!$D$6,"Trouble",IF(K818&gt;'admin BN40-100'!$E$6,"Safe",IF(K818&gt;'admin BN40-100'!$F$6,"Alert",IF(K818&gt;='admin BN40-100'!$G$6,"Danger","")))))</f>
        <v/>
      </c>
      <c r="O818" s="13" t="str">
        <f>IF(ISBLANK(L818),"",IF(L818&gt;'admin BN40-100'!$G$7,"Danger",IF(L818&gt;'admin BN40-100'!$F$7,"Alert",IF(L818&gt;='admin BN40-100'!$E$7,"Safe",""))))</f>
        <v/>
      </c>
      <c r="P818" s="14" t="str">
        <f>(IF(G818&gt;'admin BN40-100'!$C$23,'admin BN40-100'!$B$23,(IF(G818&gt;'admin BN40-100'!$C$22,'admin BN40-100'!$B$22,(IF(G818&gt;'admin BN40-100'!$C$21,'admin BN40-100'!$B$21,(IF(G818&gt;'admin BN40-100'!$C$20,'admin BN40-100'!$B$20,IF(G818&gt;'admin BN40-100'!$C$19,'admin BN40-100'!$B$19,"")))))))))</f>
        <v/>
      </c>
      <c r="Q818" s="14" t="str">
        <f t="shared" si="24"/>
        <v/>
      </c>
      <c r="R818" s="14">
        <f t="shared" si="25"/>
        <v>5</v>
      </c>
      <c r="S818" s="15" t="str">
        <f xml:space="preserve">
IF($R818&gt;0,"Fill in all required fields",
IF($I818&lt;40,"CLO not suitable for this sheet. Please check BN&lt;40 sheet",
IF($I818&gt;100,"CLO not suitable for this sheet. Please check BN &gt;100 sheet",
IF(ISERROR(VLOOKUP(Q818,'admin BN40-100'!J$6:M$89,4,FALSE)),"",VLOOKUP(Q818,'admin BN40-100'!J$6:M$89,4,FALSE)))))</f>
        <v>Fill in all required fields</v>
      </c>
    </row>
    <row r="819" spans="2:19" ht="15">
      <c r="B819" s="10">
        <v>814</v>
      </c>
      <c r="C819" s="41"/>
      <c r="D819" s="42"/>
      <c r="E819" s="42"/>
      <c r="F819" s="42"/>
      <c r="G819" s="42"/>
      <c r="H819" s="42"/>
      <c r="I819" s="42"/>
      <c r="J819" s="42"/>
      <c r="K819" s="42"/>
      <c r="L819" s="42"/>
      <c r="M819" s="11" t="str">
        <f>(IF(F819&gt;'admin BN40-100'!$C$41,'admin BN40-100'!$B$41,(IF(F819&gt;'admin BN40-100'!$C$40,'admin BN40-100'!$B$40,(IF(F819&gt;'admin BN40-100'!$C$39,'admin BN40-100'!$B$39,(IF(F819&gt;'admin BN40-100'!$C$38,'admin BN40-100'!$B$38,(IF(F819&gt;'admin BN40-100'!$C$37,'admin BN40-100'!$B$37,(IF(F819&gt;'admin BN40-100'!$C$36,'admin BN40-100'!$B$36,(IF(F819&gt;'admin BN40-100'!$C$35,'admin BN40-100'!$B$35,(IF(F819&gt;'admin BN40-100'!$C$34,'admin BN40-100'!$B$34,(IF(F819&gt;'admin BN40-100'!$C$33,'admin BN40-100'!$B$33,(IF(F819&gt;'admin BN40-100'!$C$32,'admin BN40-100'!$B$32,(IF(F819&gt;'admin BN40-100'!$C$31,'admin BN40-100'!$B$31,(IF(F819&gt;'admin BN40-100'!$C$30,'admin BN40-100'!$B$30,(IF(F819&gt;'admin BN40-100'!$C$29,'admin BN40-100'!$B$29,IF(F819="","",'admin BN40-100'!$B$28)))))))))))))))))))))))))))</f>
        <v/>
      </c>
      <c r="N819" s="12" t="str">
        <f>IF(ISBLANK(K819),"",IF(K819&gt;'admin BN40-100'!$D$6,"Trouble",IF(K819&gt;'admin BN40-100'!$E$6,"Safe",IF(K819&gt;'admin BN40-100'!$F$6,"Alert",IF(K819&gt;='admin BN40-100'!$G$6,"Danger","")))))</f>
        <v/>
      </c>
      <c r="O819" s="13" t="str">
        <f>IF(ISBLANK(L819),"",IF(L819&gt;'admin BN40-100'!$G$7,"Danger",IF(L819&gt;'admin BN40-100'!$F$7,"Alert",IF(L819&gt;='admin BN40-100'!$E$7,"Safe",""))))</f>
        <v/>
      </c>
      <c r="P819" s="14" t="str">
        <f>(IF(G819&gt;'admin BN40-100'!$C$23,'admin BN40-100'!$B$23,(IF(G819&gt;'admin BN40-100'!$C$22,'admin BN40-100'!$B$22,(IF(G819&gt;'admin BN40-100'!$C$21,'admin BN40-100'!$B$21,(IF(G819&gt;'admin BN40-100'!$C$20,'admin BN40-100'!$B$20,IF(G819&gt;'admin BN40-100'!$C$19,'admin BN40-100'!$B$19,"")))))))))</f>
        <v/>
      </c>
      <c r="Q819" s="14" t="str">
        <f t="shared" si="24"/>
        <v/>
      </c>
      <c r="R819" s="14">
        <f t="shared" si="25"/>
        <v>5</v>
      </c>
      <c r="S819" s="15" t="str">
        <f xml:space="preserve">
IF($R819&gt;0,"Fill in all required fields",
IF($I819&lt;40,"CLO not suitable for this sheet. Please check BN&lt;40 sheet",
IF($I819&gt;100,"CLO not suitable for this sheet. Please check BN &gt;100 sheet",
IF(ISERROR(VLOOKUP(Q819,'admin BN40-100'!J$6:M$89,4,FALSE)),"",VLOOKUP(Q819,'admin BN40-100'!J$6:M$89,4,FALSE)))))</f>
        <v>Fill in all required fields</v>
      </c>
    </row>
    <row r="820" spans="2:19" ht="15">
      <c r="B820" s="10">
        <v>815</v>
      </c>
      <c r="C820" s="41"/>
      <c r="D820" s="42"/>
      <c r="E820" s="42"/>
      <c r="F820" s="42"/>
      <c r="G820" s="42"/>
      <c r="H820" s="42"/>
      <c r="I820" s="42"/>
      <c r="J820" s="42"/>
      <c r="K820" s="42"/>
      <c r="L820" s="42"/>
      <c r="M820" s="11" t="str">
        <f>(IF(F820&gt;'admin BN40-100'!$C$41,'admin BN40-100'!$B$41,(IF(F820&gt;'admin BN40-100'!$C$40,'admin BN40-100'!$B$40,(IF(F820&gt;'admin BN40-100'!$C$39,'admin BN40-100'!$B$39,(IF(F820&gt;'admin BN40-100'!$C$38,'admin BN40-100'!$B$38,(IF(F820&gt;'admin BN40-100'!$C$37,'admin BN40-100'!$B$37,(IF(F820&gt;'admin BN40-100'!$C$36,'admin BN40-100'!$B$36,(IF(F820&gt;'admin BN40-100'!$C$35,'admin BN40-100'!$B$35,(IF(F820&gt;'admin BN40-100'!$C$34,'admin BN40-100'!$B$34,(IF(F820&gt;'admin BN40-100'!$C$33,'admin BN40-100'!$B$33,(IF(F820&gt;'admin BN40-100'!$C$32,'admin BN40-100'!$B$32,(IF(F820&gt;'admin BN40-100'!$C$31,'admin BN40-100'!$B$31,(IF(F820&gt;'admin BN40-100'!$C$30,'admin BN40-100'!$B$30,(IF(F820&gt;'admin BN40-100'!$C$29,'admin BN40-100'!$B$29,IF(F820="","",'admin BN40-100'!$B$28)))))))))))))))))))))))))))</f>
        <v/>
      </c>
      <c r="N820" s="12" t="str">
        <f>IF(ISBLANK(K820),"",IF(K820&gt;'admin BN40-100'!$D$6,"Trouble",IF(K820&gt;'admin BN40-100'!$E$6,"Safe",IF(K820&gt;'admin BN40-100'!$F$6,"Alert",IF(K820&gt;='admin BN40-100'!$G$6,"Danger","")))))</f>
        <v/>
      </c>
      <c r="O820" s="13" t="str">
        <f>IF(ISBLANK(L820),"",IF(L820&gt;'admin BN40-100'!$G$7,"Danger",IF(L820&gt;'admin BN40-100'!$F$7,"Alert",IF(L820&gt;='admin BN40-100'!$E$7,"Safe",""))))</f>
        <v/>
      </c>
      <c r="P820" s="14" t="str">
        <f>(IF(G820&gt;'admin BN40-100'!$C$23,'admin BN40-100'!$B$23,(IF(G820&gt;'admin BN40-100'!$C$22,'admin BN40-100'!$B$22,(IF(G820&gt;'admin BN40-100'!$C$21,'admin BN40-100'!$B$21,(IF(G820&gt;'admin BN40-100'!$C$20,'admin BN40-100'!$B$20,IF(G820&gt;'admin BN40-100'!$C$19,'admin BN40-100'!$B$19,"")))))))))</f>
        <v/>
      </c>
      <c r="Q820" s="14" t="str">
        <f t="shared" si="24"/>
        <v/>
      </c>
      <c r="R820" s="14">
        <f t="shared" si="25"/>
        <v>5</v>
      </c>
      <c r="S820" s="15" t="str">
        <f xml:space="preserve">
IF($R820&gt;0,"Fill in all required fields",
IF($I820&lt;40,"CLO not suitable for this sheet. Please check BN&lt;40 sheet",
IF($I820&gt;100,"CLO not suitable for this sheet. Please check BN &gt;100 sheet",
IF(ISERROR(VLOOKUP(Q820,'admin BN40-100'!J$6:M$89,4,FALSE)),"",VLOOKUP(Q820,'admin BN40-100'!J$6:M$89,4,FALSE)))))</f>
        <v>Fill in all required fields</v>
      </c>
    </row>
    <row r="821" spans="2:19" ht="15">
      <c r="B821" s="10">
        <v>816</v>
      </c>
      <c r="C821" s="41"/>
      <c r="D821" s="42"/>
      <c r="E821" s="42"/>
      <c r="F821" s="42"/>
      <c r="G821" s="42"/>
      <c r="H821" s="42"/>
      <c r="I821" s="42"/>
      <c r="J821" s="42"/>
      <c r="K821" s="42"/>
      <c r="L821" s="42"/>
      <c r="M821" s="11" t="str">
        <f>(IF(F821&gt;'admin BN40-100'!$C$41,'admin BN40-100'!$B$41,(IF(F821&gt;'admin BN40-100'!$C$40,'admin BN40-100'!$B$40,(IF(F821&gt;'admin BN40-100'!$C$39,'admin BN40-100'!$B$39,(IF(F821&gt;'admin BN40-100'!$C$38,'admin BN40-100'!$B$38,(IF(F821&gt;'admin BN40-100'!$C$37,'admin BN40-100'!$B$37,(IF(F821&gt;'admin BN40-100'!$C$36,'admin BN40-100'!$B$36,(IF(F821&gt;'admin BN40-100'!$C$35,'admin BN40-100'!$B$35,(IF(F821&gt;'admin BN40-100'!$C$34,'admin BN40-100'!$B$34,(IF(F821&gt;'admin BN40-100'!$C$33,'admin BN40-100'!$B$33,(IF(F821&gt;'admin BN40-100'!$C$32,'admin BN40-100'!$B$32,(IF(F821&gt;'admin BN40-100'!$C$31,'admin BN40-100'!$B$31,(IF(F821&gt;'admin BN40-100'!$C$30,'admin BN40-100'!$B$30,(IF(F821&gt;'admin BN40-100'!$C$29,'admin BN40-100'!$B$29,IF(F821="","",'admin BN40-100'!$B$28)))))))))))))))))))))))))))</f>
        <v/>
      </c>
      <c r="N821" s="12" t="str">
        <f>IF(ISBLANK(K821),"",IF(K821&gt;'admin BN40-100'!$D$6,"Trouble",IF(K821&gt;'admin BN40-100'!$E$6,"Safe",IF(K821&gt;'admin BN40-100'!$F$6,"Alert",IF(K821&gt;='admin BN40-100'!$G$6,"Danger","")))))</f>
        <v/>
      </c>
      <c r="O821" s="13" t="str">
        <f>IF(ISBLANK(L821),"",IF(L821&gt;'admin BN40-100'!$G$7,"Danger",IF(L821&gt;'admin BN40-100'!$F$7,"Alert",IF(L821&gt;='admin BN40-100'!$E$7,"Safe",""))))</f>
        <v/>
      </c>
      <c r="P821" s="14" t="str">
        <f>(IF(G821&gt;'admin BN40-100'!$C$23,'admin BN40-100'!$B$23,(IF(G821&gt;'admin BN40-100'!$C$22,'admin BN40-100'!$B$22,(IF(G821&gt;'admin BN40-100'!$C$21,'admin BN40-100'!$B$21,(IF(G821&gt;'admin BN40-100'!$C$20,'admin BN40-100'!$B$20,IF(G821&gt;'admin BN40-100'!$C$19,'admin BN40-100'!$B$19,"")))))))))</f>
        <v/>
      </c>
      <c r="Q821" s="14" t="str">
        <f t="shared" si="24"/>
        <v/>
      </c>
      <c r="R821" s="14">
        <f t="shared" si="25"/>
        <v>5</v>
      </c>
      <c r="S821" s="15" t="str">
        <f xml:space="preserve">
IF($R821&gt;0,"Fill in all required fields",
IF($I821&lt;40,"CLO not suitable for this sheet. Please check BN&lt;40 sheet",
IF($I821&gt;100,"CLO not suitable for this sheet. Please check BN &gt;100 sheet",
IF(ISERROR(VLOOKUP(Q821,'admin BN40-100'!J$6:M$89,4,FALSE)),"",VLOOKUP(Q821,'admin BN40-100'!J$6:M$89,4,FALSE)))))</f>
        <v>Fill in all required fields</v>
      </c>
    </row>
    <row r="822" spans="2:19" ht="15">
      <c r="B822" s="10">
        <v>817</v>
      </c>
      <c r="C822" s="41"/>
      <c r="D822" s="42"/>
      <c r="E822" s="42"/>
      <c r="F822" s="42"/>
      <c r="G822" s="42"/>
      <c r="H822" s="42"/>
      <c r="I822" s="42"/>
      <c r="J822" s="42"/>
      <c r="K822" s="42"/>
      <c r="L822" s="42"/>
      <c r="M822" s="11" t="str">
        <f>(IF(F822&gt;'admin BN40-100'!$C$41,'admin BN40-100'!$B$41,(IF(F822&gt;'admin BN40-100'!$C$40,'admin BN40-100'!$B$40,(IF(F822&gt;'admin BN40-100'!$C$39,'admin BN40-100'!$B$39,(IF(F822&gt;'admin BN40-100'!$C$38,'admin BN40-100'!$B$38,(IF(F822&gt;'admin BN40-100'!$C$37,'admin BN40-100'!$B$37,(IF(F822&gt;'admin BN40-100'!$C$36,'admin BN40-100'!$B$36,(IF(F822&gt;'admin BN40-100'!$C$35,'admin BN40-100'!$B$35,(IF(F822&gt;'admin BN40-100'!$C$34,'admin BN40-100'!$B$34,(IF(F822&gt;'admin BN40-100'!$C$33,'admin BN40-100'!$B$33,(IF(F822&gt;'admin BN40-100'!$C$32,'admin BN40-100'!$B$32,(IF(F822&gt;'admin BN40-100'!$C$31,'admin BN40-100'!$B$31,(IF(F822&gt;'admin BN40-100'!$C$30,'admin BN40-100'!$B$30,(IF(F822&gt;'admin BN40-100'!$C$29,'admin BN40-100'!$B$29,IF(F822="","",'admin BN40-100'!$B$28)))))))))))))))))))))))))))</f>
        <v/>
      </c>
      <c r="N822" s="12" t="str">
        <f>IF(ISBLANK(K822),"",IF(K822&gt;'admin BN40-100'!$D$6,"Trouble",IF(K822&gt;'admin BN40-100'!$E$6,"Safe",IF(K822&gt;'admin BN40-100'!$F$6,"Alert",IF(K822&gt;='admin BN40-100'!$G$6,"Danger","")))))</f>
        <v/>
      </c>
      <c r="O822" s="13" t="str">
        <f>IF(ISBLANK(L822),"",IF(L822&gt;'admin BN40-100'!$G$7,"Danger",IF(L822&gt;'admin BN40-100'!$F$7,"Alert",IF(L822&gt;='admin BN40-100'!$E$7,"Safe",""))))</f>
        <v/>
      </c>
      <c r="P822" s="14" t="str">
        <f>(IF(G822&gt;'admin BN40-100'!$C$23,'admin BN40-100'!$B$23,(IF(G822&gt;'admin BN40-100'!$C$22,'admin BN40-100'!$B$22,(IF(G822&gt;'admin BN40-100'!$C$21,'admin BN40-100'!$B$21,(IF(G822&gt;'admin BN40-100'!$C$20,'admin BN40-100'!$B$20,IF(G822&gt;'admin BN40-100'!$C$19,'admin BN40-100'!$B$19,"")))))))))</f>
        <v/>
      </c>
      <c r="Q822" s="14" t="str">
        <f t="shared" si="24"/>
        <v/>
      </c>
      <c r="R822" s="14">
        <f t="shared" si="25"/>
        <v>5</v>
      </c>
      <c r="S822" s="15" t="str">
        <f xml:space="preserve">
IF($R822&gt;0,"Fill in all required fields",
IF($I822&lt;40,"CLO not suitable for this sheet. Please check BN&lt;40 sheet",
IF($I822&gt;100,"CLO not suitable for this sheet. Please check BN &gt;100 sheet",
IF(ISERROR(VLOOKUP(Q822,'admin BN40-100'!J$6:M$89,4,FALSE)),"",VLOOKUP(Q822,'admin BN40-100'!J$6:M$89,4,FALSE)))))</f>
        <v>Fill in all required fields</v>
      </c>
    </row>
    <row r="823" spans="2:19" ht="15">
      <c r="B823" s="10">
        <v>818</v>
      </c>
      <c r="C823" s="41"/>
      <c r="D823" s="42"/>
      <c r="E823" s="42"/>
      <c r="F823" s="42"/>
      <c r="G823" s="42"/>
      <c r="H823" s="42"/>
      <c r="I823" s="42"/>
      <c r="J823" s="42"/>
      <c r="K823" s="42"/>
      <c r="L823" s="42"/>
      <c r="M823" s="11" t="str">
        <f>(IF(F823&gt;'admin BN40-100'!$C$41,'admin BN40-100'!$B$41,(IF(F823&gt;'admin BN40-100'!$C$40,'admin BN40-100'!$B$40,(IF(F823&gt;'admin BN40-100'!$C$39,'admin BN40-100'!$B$39,(IF(F823&gt;'admin BN40-100'!$C$38,'admin BN40-100'!$B$38,(IF(F823&gt;'admin BN40-100'!$C$37,'admin BN40-100'!$B$37,(IF(F823&gt;'admin BN40-100'!$C$36,'admin BN40-100'!$B$36,(IF(F823&gt;'admin BN40-100'!$C$35,'admin BN40-100'!$B$35,(IF(F823&gt;'admin BN40-100'!$C$34,'admin BN40-100'!$B$34,(IF(F823&gt;'admin BN40-100'!$C$33,'admin BN40-100'!$B$33,(IF(F823&gt;'admin BN40-100'!$C$32,'admin BN40-100'!$B$32,(IF(F823&gt;'admin BN40-100'!$C$31,'admin BN40-100'!$B$31,(IF(F823&gt;'admin BN40-100'!$C$30,'admin BN40-100'!$B$30,(IF(F823&gt;'admin BN40-100'!$C$29,'admin BN40-100'!$B$29,IF(F823="","",'admin BN40-100'!$B$28)))))))))))))))))))))))))))</f>
        <v/>
      </c>
      <c r="N823" s="12" t="str">
        <f>IF(ISBLANK(K823),"",IF(K823&gt;'admin BN40-100'!$D$6,"Trouble",IF(K823&gt;'admin BN40-100'!$E$6,"Safe",IF(K823&gt;'admin BN40-100'!$F$6,"Alert",IF(K823&gt;='admin BN40-100'!$G$6,"Danger","")))))</f>
        <v/>
      </c>
      <c r="O823" s="13" t="str">
        <f>IF(ISBLANK(L823),"",IF(L823&gt;'admin BN40-100'!$G$7,"Danger",IF(L823&gt;'admin BN40-100'!$F$7,"Alert",IF(L823&gt;='admin BN40-100'!$E$7,"Safe",""))))</f>
        <v/>
      </c>
      <c r="P823" s="14" t="str">
        <f>(IF(G823&gt;'admin BN40-100'!$C$23,'admin BN40-100'!$B$23,(IF(G823&gt;'admin BN40-100'!$C$22,'admin BN40-100'!$B$22,(IF(G823&gt;'admin BN40-100'!$C$21,'admin BN40-100'!$B$21,(IF(G823&gt;'admin BN40-100'!$C$20,'admin BN40-100'!$B$20,IF(G823&gt;'admin BN40-100'!$C$19,'admin BN40-100'!$B$19,"")))))))))</f>
        <v/>
      </c>
      <c r="Q823" s="14" t="str">
        <f t="shared" si="24"/>
        <v/>
      </c>
      <c r="R823" s="14">
        <f t="shared" si="25"/>
        <v>5</v>
      </c>
      <c r="S823" s="15" t="str">
        <f xml:space="preserve">
IF($R823&gt;0,"Fill in all required fields",
IF($I823&lt;40,"CLO not suitable for this sheet. Please check BN&lt;40 sheet",
IF($I823&gt;100,"CLO not suitable for this sheet. Please check BN &gt;100 sheet",
IF(ISERROR(VLOOKUP(Q823,'admin BN40-100'!J$6:M$89,4,FALSE)),"",VLOOKUP(Q823,'admin BN40-100'!J$6:M$89,4,FALSE)))))</f>
        <v>Fill in all required fields</v>
      </c>
    </row>
    <row r="824" spans="2:19" ht="15">
      <c r="B824" s="10">
        <v>819</v>
      </c>
      <c r="C824" s="41"/>
      <c r="D824" s="42"/>
      <c r="E824" s="42"/>
      <c r="F824" s="42"/>
      <c r="G824" s="42"/>
      <c r="H824" s="42"/>
      <c r="I824" s="42"/>
      <c r="J824" s="42"/>
      <c r="K824" s="42"/>
      <c r="L824" s="42"/>
      <c r="M824" s="11" t="str">
        <f>(IF(F824&gt;'admin BN40-100'!$C$41,'admin BN40-100'!$B$41,(IF(F824&gt;'admin BN40-100'!$C$40,'admin BN40-100'!$B$40,(IF(F824&gt;'admin BN40-100'!$C$39,'admin BN40-100'!$B$39,(IF(F824&gt;'admin BN40-100'!$C$38,'admin BN40-100'!$B$38,(IF(F824&gt;'admin BN40-100'!$C$37,'admin BN40-100'!$B$37,(IF(F824&gt;'admin BN40-100'!$C$36,'admin BN40-100'!$B$36,(IF(F824&gt;'admin BN40-100'!$C$35,'admin BN40-100'!$B$35,(IF(F824&gt;'admin BN40-100'!$C$34,'admin BN40-100'!$B$34,(IF(F824&gt;'admin BN40-100'!$C$33,'admin BN40-100'!$B$33,(IF(F824&gt;'admin BN40-100'!$C$32,'admin BN40-100'!$B$32,(IF(F824&gt;'admin BN40-100'!$C$31,'admin BN40-100'!$B$31,(IF(F824&gt;'admin BN40-100'!$C$30,'admin BN40-100'!$B$30,(IF(F824&gt;'admin BN40-100'!$C$29,'admin BN40-100'!$B$29,IF(F824="","",'admin BN40-100'!$B$28)))))))))))))))))))))))))))</f>
        <v/>
      </c>
      <c r="N824" s="12" t="str">
        <f>IF(ISBLANK(K824),"",IF(K824&gt;'admin BN40-100'!$D$6,"Trouble",IF(K824&gt;'admin BN40-100'!$E$6,"Safe",IF(K824&gt;'admin BN40-100'!$F$6,"Alert",IF(K824&gt;='admin BN40-100'!$G$6,"Danger","")))))</f>
        <v/>
      </c>
      <c r="O824" s="13" t="str">
        <f>IF(ISBLANK(L824),"",IF(L824&gt;'admin BN40-100'!$G$7,"Danger",IF(L824&gt;'admin BN40-100'!$F$7,"Alert",IF(L824&gt;='admin BN40-100'!$E$7,"Safe",""))))</f>
        <v/>
      </c>
      <c r="P824" s="14" t="str">
        <f>(IF(G824&gt;'admin BN40-100'!$C$23,'admin BN40-100'!$B$23,(IF(G824&gt;'admin BN40-100'!$C$22,'admin BN40-100'!$B$22,(IF(G824&gt;'admin BN40-100'!$C$21,'admin BN40-100'!$B$21,(IF(G824&gt;'admin BN40-100'!$C$20,'admin BN40-100'!$B$20,IF(G824&gt;'admin BN40-100'!$C$19,'admin BN40-100'!$B$19,"")))))))))</f>
        <v/>
      </c>
      <c r="Q824" s="14" t="str">
        <f t="shared" si="24"/>
        <v/>
      </c>
      <c r="R824" s="14">
        <f t="shared" si="25"/>
        <v>5</v>
      </c>
      <c r="S824" s="15" t="str">
        <f xml:space="preserve">
IF($R824&gt;0,"Fill in all required fields",
IF($I824&lt;40,"CLO not suitable for this sheet. Please check BN&lt;40 sheet",
IF($I824&gt;100,"CLO not suitable for this sheet. Please check BN &gt;100 sheet",
IF(ISERROR(VLOOKUP(Q824,'admin BN40-100'!J$6:M$89,4,FALSE)),"",VLOOKUP(Q824,'admin BN40-100'!J$6:M$89,4,FALSE)))))</f>
        <v>Fill in all required fields</v>
      </c>
    </row>
    <row r="825" spans="2:19" ht="15">
      <c r="B825" s="10">
        <v>820</v>
      </c>
      <c r="C825" s="41"/>
      <c r="D825" s="42"/>
      <c r="E825" s="42"/>
      <c r="F825" s="42"/>
      <c r="G825" s="42"/>
      <c r="H825" s="42"/>
      <c r="I825" s="42"/>
      <c r="J825" s="42"/>
      <c r="K825" s="42"/>
      <c r="L825" s="42"/>
      <c r="M825" s="11" t="str">
        <f>(IF(F825&gt;'admin BN40-100'!$C$41,'admin BN40-100'!$B$41,(IF(F825&gt;'admin BN40-100'!$C$40,'admin BN40-100'!$B$40,(IF(F825&gt;'admin BN40-100'!$C$39,'admin BN40-100'!$B$39,(IF(F825&gt;'admin BN40-100'!$C$38,'admin BN40-100'!$B$38,(IF(F825&gt;'admin BN40-100'!$C$37,'admin BN40-100'!$B$37,(IF(F825&gt;'admin BN40-100'!$C$36,'admin BN40-100'!$B$36,(IF(F825&gt;'admin BN40-100'!$C$35,'admin BN40-100'!$B$35,(IF(F825&gt;'admin BN40-100'!$C$34,'admin BN40-100'!$B$34,(IF(F825&gt;'admin BN40-100'!$C$33,'admin BN40-100'!$B$33,(IF(F825&gt;'admin BN40-100'!$C$32,'admin BN40-100'!$B$32,(IF(F825&gt;'admin BN40-100'!$C$31,'admin BN40-100'!$B$31,(IF(F825&gt;'admin BN40-100'!$C$30,'admin BN40-100'!$B$30,(IF(F825&gt;'admin BN40-100'!$C$29,'admin BN40-100'!$B$29,IF(F825="","",'admin BN40-100'!$B$28)))))))))))))))))))))))))))</f>
        <v/>
      </c>
      <c r="N825" s="12" t="str">
        <f>IF(ISBLANK(K825),"",IF(K825&gt;'admin BN40-100'!$D$6,"Trouble",IF(K825&gt;'admin BN40-100'!$E$6,"Safe",IF(K825&gt;'admin BN40-100'!$F$6,"Alert",IF(K825&gt;='admin BN40-100'!$G$6,"Danger","")))))</f>
        <v/>
      </c>
      <c r="O825" s="13" t="str">
        <f>IF(ISBLANK(L825),"",IF(L825&gt;'admin BN40-100'!$G$7,"Danger",IF(L825&gt;'admin BN40-100'!$F$7,"Alert",IF(L825&gt;='admin BN40-100'!$E$7,"Safe",""))))</f>
        <v/>
      </c>
      <c r="P825" s="14" t="str">
        <f>(IF(G825&gt;'admin BN40-100'!$C$23,'admin BN40-100'!$B$23,(IF(G825&gt;'admin BN40-100'!$C$22,'admin BN40-100'!$B$22,(IF(G825&gt;'admin BN40-100'!$C$21,'admin BN40-100'!$B$21,(IF(G825&gt;'admin BN40-100'!$C$20,'admin BN40-100'!$B$20,IF(G825&gt;'admin BN40-100'!$C$19,'admin BN40-100'!$B$19,"")))))))))</f>
        <v/>
      </c>
      <c r="Q825" s="14" t="str">
        <f t="shared" si="24"/>
        <v/>
      </c>
      <c r="R825" s="14">
        <f t="shared" si="25"/>
        <v>5</v>
      </c>
      <c r="S825" s="15" t="str">
        <f xml:space="preserve">
IF($R825&gt;0,"Fill in all required fields",
IF($I825&lt;40,"CLO not suitable for this sheet. Please check BN&lt;40 sheet",
IF($I825&gt;100,"CLO not suitable for this sheet. Please check BN &gt;100 sheet",
IF(ISERROR(VLOOKUP(Q825,'admin BN40-100'!J$6:M$89,4,FALSE)),"",VLOOKUP(Q825,'admin BN40-100'!J$6:M$89,4,FALSE)))))</f>
        <v>Fill in all required fields</v>
      </c>
    </row>
    <row r="826" spans="2:19" ht="15">
      <c r="B826" s="10">
        <v>821</v>
      </c>
      <c r="C826" s="41"/>
      <c r="D826" s="42"/>
      <c r="E826" s="42"/>
      <c r="F826" s="42"/>
      <c r="G826" s="42"/>
      <c r="H826" s="42"/>
      <c r="I826" s="42"/>
      <c r="J826" s="42"/>
      <c r="K826" s="42"/>
      <c r="L826" s="42"/>
      <c r="M826" s="11" t="str">
        <f>(IF(F826&gt;'admin BN40-100'!$C$41,'admin BN40-100'!$B$41,(IF(F826&gt;'admin BN40-100'!$C$40,'admin BN40-100'!$B$40,(IF(F826&gt;'admin BN40-100'!$C$39,'admin BN40-100'!$B$39,(IF(F826&gt;'admin BN40-100'!$C$38,'admin BN40-100'!$B$38,(IF(F826&gt;'admin BN40-100'!$C$37,'admin BN40-100'!$B$37,(IF(F826&gt;'admin BN40-100'!$C$36,'admin BN40-100'!$B$36,(IF(F826&gt;'admin BN40-100'!$C$35,'admin BN40-100'!$B$35,(IF(F826&gt;'admin BN40-100'!$C$34,'admin BN40-100'!$B$34,(IF(F826&gt;'admin BN40-100'!$C$33,'admin BN40-100'!$B$33,(IF(F826&gt;'admin BN40-100'!$C$32,'admin BN40-100'!$B$32,(IF(F826&gt;'admin BN40-100'!$C$31,'admin BN40-100'!$B$31,(IF(F826&gt;'admin BN40-100'!$C$30,'admin BN40-100'!$B$30,(IF(F826&gt;'admin BN40-100'!$C$29,'admin BN40-100'!$B$29,IF(F826="","",'admin BN40-100'!$B$28)))))))))))))))))))))))))))</f>
        <v/>
      </c>
      <c r="N826" s="12" t="str">
        <f>IF(ISBLANK(K826),"",IF(K826&gt;'admin BN40-100'!$D$6,"Trouble",IF(K826&gt;'admin BN40-100'!$E$6,"Safe",IF(K826&gt;'admin BN40-100'!$F$6,"Alert",IF(K826&gt;='admin BN40-100'!$G$6,"Danger","")))))</f>
        <v/>
      </c>
      <c r="O826" s="13" t="str">
        <f>IF(ISBLANK(L826),"",IF(L826&gt;'admin BN40-100'!$G$7,"Danger",IF(L826&gt;'admin BN40-100'!$F$7,"Alert",IF(L826&gt;='admin BN40-100'!$E$7,"Safe",""))))</f>
        <v/>
      </c>
      <c r="P826" s="14" t="str">
        <f>(IF(G826&gt;'admin BN40-100'!$C$23,'admin BN40-100'!$B$23,(IF(G826&gt;'admin BN40-100'!$C$22,'admin BN40-100'!$B$22,(IF(G826&gt;'admin BN40-100'!$C$21,'admin BN40-100'!$B$21,(IF(G826&gt;'admin BN40-100'!$C$20,'admin BN40-100'!$B$20,IF(G826&gt;'admin BN40-100'!$C$19,'admin BN40-100'!$B$19,"")))))))))</f>
        <v/>
      </c>
      <c r="Q826" s="14" t="str">
        <f t="shared" si="24"/>
        <v/>
      </c>
      <c r="R826" s="14">
        <f t="shared" si="25"/>
        <v>5</v>
      </c>
      <c r="S826" s="15" t="str">
        <f xml:space="preserve">
IF($R826&gt;0,"Fill in all required fields",
IF($I826&lt;40,"CLO not suitable for this sheet. Please check BN&lt;40 sheet",
IF($I826&gt;100,"CLO not suitable for this sheet. Please check BN &gt;100 sheet",
IF(ISERROR(VLOOKUP(Q826,'admin BN40-100'!J$6:M$89,4,FALSE)),"",VLOOKUP(Q826,'admin BN40-100'!J$6:M$89,4,FALSE)))))</f>
        <v>Fill in all required fields</v>
      </c>
    </row>
    <row r="827" spans="2:19" ht="15">
      <c r="B827" s="10">
        <v>822</v>
      </c>
      <c r="C827" s="41"/>
      <c r="D827" s="42"/>
      <c r="E827" s="42"/>
      <c r="F827" s="42"/>
      <c r="G827" s="42"/>
      <c r="H827" s="42"/>
      <c r="I827" s="42"/>
      <c r="J827" s="42"/>
      <c r="K827" s="42"/>
      <c r="L827" s="42"/>
      <c r="M827" s="11" t="str">
        <f>(IF(F827&gt;'admin BN40-100'!$C$41,'admin BN40-100'!$B$41,(IF(F827&gt;'admin BN40-100'!$C$40,'admin BN40-100'!$B$40,(IF(F827&gt;'admin BN40-100'!$C$39,'admin BN40-100'!$B$39,(IF(F827&gt;'admin BN40-100'!$C$38,'admin BN40-100'!$B$38,(IF(F827&gt;'admin BN40-100'!$C$37,'admin BN40-100'!$B$37,(IF(F827&gt;'admin BN40-100'!$C$36,'admin BN40-100'!$B$36,(IF(F827&gt;'admin BN40-100'!$C$35,'admin BN40-100'!$B$35,(IF(F827&gt;'admin BN40-100'!$C$34,'admin BN40-100'!$B$34,(IF(F827&gt;'admin BN40-100'!$C$33,'admin BN40-100'!$B$33,(IF(F827&gt;'admin BN40-100'!$C$32,'admin BN40-100'!$B$32,(IF(F827&gt;'admin BN40-100'!$C$31,'admin BN40-100'!$B$31,(IF(F827&gt;'admin BN40-100'!$C$30,'admin BN40-100'!$B$30,(IF(F827&gt;'admin BN40-100'!$C$29,'admin BN40-100'!$B$29,IF(F827="","",'admin BN40-100'!$B$28)))))))))))))))))))))))))))</f>
        <v/>
      </c>
      <c r="N827" s="12" t="str">
        <f>IF(ISBLANK(K827),"",IF(K827&gt;'admin BN40-100'!$D$6,"Trouble",IF(K827&gt;'admin BN40-100'!$E$6,"Safe",IF(K827&gt;'admin BN40-100'!$F$6,"Alert",IF(K827&gt;='admin BN40-100'!$G$6,"Danger","")))))</f>
        <v/>
      </c>
      <c r="O827" s="13" t="str">
        <f>IF(ISBLANK(L827),"",IF(L827&gt;'admin BN40-100'!$G$7,"Danger",IF(L827&gt;'admin BN40-100'!$F$7,"Alert",IF(L827&gt;='admin BN40-100'!$E$7,"Safe",""))))</f>
        <v/>
      </c>
      <c r="P827" s="14" t="str">
        <f>(IF(G827&gt;'admin BN40-100'!$C$23,'admin BN40-100'!$B$23,(IF(G827&gt;'admin BN40-100'!$C$22,'admin BN40-100'!$B$22,(IF(G827&gt;'admin BN40-100'!$C$21,'admin BN40-100'!$B$21,(IF(G827&gt;'admin BN40-100'!$C$20,'admin BN40-100'!$B$20,IF(G827&gt;'admin BN40-100'!$C$19,'admin BN40-100'!$B$19,"")))))))))</f>
        <v/>
      </c>
      <c r="Q827" s="14" t="str">
        <f t="shared" si="24"/>
        <v/>
      </c>
      <c r="R827" s="14">
        <f t="shared" si="25"/>
        <v>5</v>
      </c>
      <c r="S827" s="15" t="str">
        <f xml:space="preserve">
IF($R827&gt;0,"Fill in all required fields",
IF($I827&lt;40,"CLO not suitable for this sheet. Please check BN&lt;40 sheet",
IF($I827&gt;100,"CLO not suitable for this sheet. Please check BN &gt;100 sheet",
IF(ISERROR(VLOOKUP(Q827,'admin BN40-100'!J$6:M$89,4,FALSE)),"",VLOOKUP(Q827,'admin BN40-100'!J$6:M$89,4,FALSE)))))</f>
        <v>Fill in all required fields</v>
      </c>
    </row>
    <row r="828" spans="2:19" ht="15">
      <c r="B828" s="10">
        <v>823</v>
      </c>
      <c r="C828" s="41"/>
      <c r="D828" s="42"/>
      <c r="E828" s="42"/>
      <c r="F828" s="42"/>
      <c r="G828" s="42"/>
      <c r="H828" s="42"/>
      <c r="I828" s="42"/>
      <c r="J828" s="42"/>
      <c r="K828" s="42"/>
      <c r="L828" s="42"/>
      <c r="M828" s="11" t="str">
        <f>(IF(F828&gt;'admin BN40-100'!$C$41,'admin BN40-100'!$B$41,(IF(F828&gt;'admin BN40-100'!$C$40,'admin BN40-100'!$B$40,(IF(F828&gt;'admin BN40-100'!$C$39,'admin BN40-100'!$B$39,(IF(F828&gt;'admin BN40-100'!$C$38,'admin BN40-100'!$B$38,(IF(F828&gt;'admin BN40-100'!$C$37,'admin BN40-100'!$B$37,(IF(F828&gt;'admin BN40-100'!$C$36,'admin BN40-100'!$B$36,(IF(F828&gt;'admin BN40-100'!$C$35,'admin BN40-100'!$B$35,(IF(F828&gt;'admin BN40-100'!$C$34,'admin BN40-100'!$B$34,(IF(F828&gt;'admin BN40-100'!$C$33,'admin BN40-100'!$B$33,(IF(F828&gt;'admin BN40-100'!$C$32,'admin BN40-100'!$B$32,(IF(F828&gt;'admin BN40-100'!$C$31,'admin BN40-100'!$B$31,(IF(F828&gt;'admin BN40-100'!$C$30,'admin BN40-100'!$B$30,(IF(F828&gt;'admin BN40-100'!$C$29,'admin BN40-100'!$B$29,IF(F828="","",'admin BN40-100'!$B$28)))))))))))))))))))))))))))</f>
        <v/>
      </c>
      <c r="N828" s="12" t="str">
        <f>IF(ISBLANK(K828),"",IF(K828&gt;'admin BN40-100'!$D$6,"Trouble",IF(K828&gt;'admin BN40-100'!$E$6,"Safe",IF(K828&gt;'admin BN40-100'!$F$6,"Alert",IF(K828&gt;='admin BN40-100'!$G$6,"Danger","")))))</f>
        <v/>
      </c>
      <c r="O828" s="13" t="str">
        <f>IF(ISBLANK(L828),"",IF(L828&gt;'admin BN40-100'!$G$7,"Danger",IF(L828&gt;'admin BN40-100'!$F$7,"Alert",IF(L828&gt;='admin BN40-100'!$E$7,"Safe",""))))</f>
        <v/>
      </c>
      <c r="P828" s="14" t="str">
        <f>(IF(G828&gt;'admin BN40-100'!$C$23,'admin BN40-100'!$B$23,(IF(G828&gt;'admin BN40-100'!$C$22,'admin BN40-100'!$B$22,(IF(G828&gt;'admin BN40-100'!$C$21,'admin BN40-100'!$B$21,(IF(G828&gt;'admin BN40-100'!$C$20,'admin BN40-100'!$B$20,IF(G828&gt;'admin BN40-100'!$C$19,'admin BN40-100'!$B$19,"")))))))))</f>
        <v/>
      </c>
      <c r="Q828" s="14" t="str">
        <f t="shared" si="24"/>
        <v/>
      </c>
      <c r="R828" s="14">
        <f t="shared" si="25"/>
        <v>5</v>
      </c>
      <c r="S828" s="15" t="str">
        <f xml:space="preserve">
IF($R828&gt;0,"Fill in all required fields",
IF($I828&lt;40,"CLO not suitable for this sheet. Please check BN&lt;40 sheet",
IF($I828&gt;100,"CLO not suitable for this sheet. Please check BN &gt;100 sheet",
IF(ISERROR(VLOOKUP(Q828,'admin BN40-100'!J$6:M$89,4,FALSE)),"",VLOOKUP(Q828,'admin BN40-100'!J$6:M$89,4,FALSE)))))</f>
        <v>Fill in all required fields</v>
      </c>
    </row>
    <row r="829" spans="2:19" ht="15">
      <c r="B829" s="10">
        <v>824</v>
      </c>
      <c r="C829" s="41"/>
      <c r="D829" s="42"/>
      <c r="E829" s="42"/>
      <c r="F829" s="42"/>
      <c r="G829" s="42"/>
      <c r="H829" s="42"/>
      <c r="I829" s="42"/>
      <c r="J829" s="42"/>
      <c r="K829" s="42"/>
      <c r="L829" s="42"/>
      <c r="M829" s="11" t="str">
        <f>(IF(F829&gt;'admin BN40-100'!$C$41,'admin BN40-100'!$B$41,(IF(F829&gt;'admin BN40-100'!$C$40,'admin BN40-100'!$B$40,(IF(F829&gt;'admin BN40-100'!$C$39,'admin BN40-100'!$B$39,(IF(F829&gt;'admin BN40-100'!$C$38,'admin BN40-100'!$B$38,(IF(F829&gt;'admin BN40-100'!$C$37,'admin BN40-100'!$B$37,(IF(F829&gt;'admin BN40-100'!$C$36,'admin BN40-100'!$B$36,(IF(F829&gt;'admin BN40-100'!$C$35,'admin BN40-100'!$B$35,(IF(F829&gt;'admin BN40-100'!$C$34,'admin BN40-100'!$B$34,(IF(F829&gt;'admin BN40-100'!$C$33,'admin BN40-100'!$B$33,(IF(F829&gt;'admin BN40-100'!$C$32,'admin BN40-100'!$B$32,(IF(F829&gt;'admin BN40-100'!$C$31,'admin BN40-100'!$B$31,(IF(F829&gt;'admin BN40-100'!$C$30,'admin BN40-100'!$B$30,(IF(F829&gt;'admin BN40-100'!$C$29,'admin BN40-100'!$B$29,IF(F829="","",'admin BN40-100'!$B$28)))))))))))))))))))))))))))</f>
        <v/>
      </c>
      <c r="N829" s="12" t="str">
        <f>IF(ISBLANK(K829),"",IF(K829&gt;'admin BN40-100'!$D$6,"Trouble",IF(K829&gt;'admin BN40-100'!$E$6,"Safe",IF(K829&gt;'admin BN40-100'!$F$6,"Alert",IF(K829&gt;='admin BN40-100'!$G$6,"Danger","")))))</f>
        <v/>
      </c>
      <c r="O829" s="13" t="str">
        <f>IF(ISBLANK(L829),"",IF(L829&gt;'admin BN40-100'!$G$7,"Danger",IF(L829&gt;'admin BN40-100'!$F$7,"Alert",IF(L829&gt;='admin BN40-100'!$E$7,"Safe",""))))</f>
        <v/>
      </c>
      <c r="P829" s="14" t="str">
        <f>(IF(G829&gt;'admin BN40-100'!$C$23,'admin BN40-100'!$B$23,(IF(G829&gt;'admin BN40-100'!$C$22,'admin BN40-100'!$B$22,(IF(G829&gt;'admin BN40-100'!$C$21,'admin BN40-100'!$B$21,(IF(G829&gt;'admin BN40-100'!$C$20,'admin BN40-100'!$B$20,IF(G829&gt;'admin BN40-100'!$C$19,'admin BN40-100'!$B$19,"")))))))))</f>
        <v/>
      </c>
      <c r="Q829" s="14" t="str">
        <f t="shared" si="24"/>
        <v/>
      </c>
      <c r="R829" s="14">
        <f t="shared" si="25"/>
        <v>5</v>
      </c>
      <c r="S829" s="15" t="str">
        <f xml:space="preserve">
IF($R829&gt;0,"Fill in all required fields",
IF($I829&lt;40,"CLO not suitable for this sheet. Please check BN&lt;40 sheet",
IF($I829&gt;100,"CLO not suitable for this sheet. Please check BN &gt;100 sheet",
IF(ISERROR(VLOOKUP(Q829,'admin BN40-100'!J$6:M$89,4,FALSE)),"",VLOOKUP(Q829,'admin BN40-100'!J$6:M$89,4,FALSE)))))</f>
        <v>Fill in all required fields</v>
      </c>
    </row>
    <row r="830" spans="2:19" ht="15">
      <c r="B830" s="10">
        <v>825</v>
      </c>
      <c r="C830" s="41"/>
      <c r="D830" s="42"/>
      <c r="E830" s="42"/>
      <c r="F830" s="42"/>
      <c r="G830" s="42"/>
      <c r="H830" s="42"/>
      <c r="I830" s="42"/>
      <c r="J830" s="42"/>
      <c r="K830" s="42"/>
      <c r="L830" s="42"/>
      <c r="M830" s="11" t="str">
        <f>(IF(F830&gt;'admin BN40-100'!$C$41,'admin BN40-100'!$B$41,(IF(F830&gt;'admin BN40-100'!$C$40,'admin BN40-100'!$B$40,(IF(F830&gt;'admin BN40-100'!$C$39,'admin BN40-100'!$B$39,(IF(F830&gt;'admin BN40-100'!$C$38,'admin BN40-100'!$B$38,(IF(F830&gt;'admin BN40-100'!$C$37,'admin BN40-100'!$B$37,(IF(F830&gt;'admin BN40-100'!$C$36,'admin BN40-100'!$B$36,(IF(F830&gt;'admin BN40-100'!$C$35,'admin BN40-100'!$B$35,(IF(F830&gt;'admin BN40-100'!$C$34,'admin BN40-100'!$B$34,(IF(F830&gt;'admin BN40-100'!$C$33,'admin BN40-100'!$B$33,(IF(F830&gt;'admin BN40-100'!$C$32,'admin BN40-100'!$B$32,(IF(F830&gt;'admin BN40-100'!$C$31,'admin BN40-100'!$B$31,(IF(F830&gt;'admin BN40-100'!$C$30,'admin BN40-100'!$B$30,(IF(F830&gt;'admin BN40-100'!$C$29,'admin BN40-100'!$B$29,IF(F830="","",'admin BN40-100'!$B$28)))))))))))))))))))))))))))</f>
        <v/>
      </c>
      <c r="N830" s="12" t="str">
        <f>IF(ISBLANK(K830),"",IF(K830&gt;'admin BN40-100'!$D$6,"Trouble",IF(K830&gt;'admin BN40-100'!$E$6,"Safe",IF(K830&gt;'admin BN40-100'!$F$6,"Alert",IF(K830&gt;='admin BN40-100'!$G$6,"Danger","")))))</f>
        <v/>
      </c>
      <c r="O830" s="13" t="str">
        <f>IF(ISBLANK(L830),"",IF(L830&gt;'admin BN40-100'!$G$7,"Danger",IF(L830&gt;'admin BN40-100'!$F$7,"Alert",IF(L830&gt;='admin BN40-100'!$E$7,"Safe",""))))</f>
        <v/>
      </c>
      <c r="P830" s="14" t="str">
        <f>(IF(G830&gt;'admin BN40-100'!$C$23,'admin BN40-100'!$B$23,(IF(G830&gt;'admin BN40-100'!$C$22,'admin BN40-100'!$B$22,(IF(G830&gt;'admin BN40-100'!$C$21,'admin BN40-100'!$B$21,(IF(G830&gt;'admin BN40-100'!$C$20,'admin BN40-100'!$B$20,IF(G830&gt;'admin BN40-100'!$C$19,'admin BN40-100'!$B$19,"")))))))))</f>
        <v/>
      </c>
      <c r="Q830" s="14" t="str">
        <f t="shared" si="24"/>
        <v/>
      </c>
      <c r="R830" s="14">
        <f t="shared" si="25"/>
        <v>5</v>
      </c>
      <c r="S830" s="15" t="str">
        <f xml:space="preserve">
IF($R830&gt;0,"Fill in all required fields",
IF($I830&lt;40,"CLO not suitable for this sheet. Please check BN&lt;40 sheet",
IF($I830&gt;100,"CLO not suitable for this sheet. Please check BN &gt;100 sheet",
IF(ISERROR(VLOOKUP(Q830,'admin BN40-100'!J$6:M$89,4,FALSE)),"",VLOOKUP(Q830,'admin BN40-100'!J$6:M$89,4,FALSE)))))</f>
        <v>Fill in all required fields</v>
      </c>
    </row>
    <row r="831" spans="2:19" ht="15">
      <c r="B831" s="10">
        <v>826</v>
      </c>
      <c r="C831" s="41"/>
      <c r="D831" s="42"/>
      <c r="E831" s="42"/>
      <c r="F831" s="42"/>
      <c r="G831" s="42"/>
      <c r="H831" s="42"/>
      <c r="I831" s="42"/>
      <c r="J831" s="42"/>
      <c r="K831" s="42"/>
      <c r="L831" s="42"/>
      <c r="M831" s="11" t="str">
        <f>(IF(F831&gt;'admin BN40-100'!$C$41,'admin BN40-100'!$B$41,(IF(F831&gt;'admin BN40-100'!$C$40,'admin BN40-100'!$B$40,(IF(F831&gt;'admin BN40-100'!$C$39,'admin BN40-100'!$B$39,(IF(F831&gt;'admin BN40-100'!$C$38,'admin BN40-100'!$B$38,(IF(F831&gt;'admin BN40-100'!$C$37,'admin BN40-100'!$B$37,(IF(F831&gt;'admin BN40-100'!$C$36,'admin BN40-100'!$B$36,(IF(F831&gt;'admin BN40-100'!$C$35,'admin BN40-100'!$B$35,(IF(F831&gt;'admin BN40-100'!$C$34,'admin BN40-100'!$B$34,(IF(F831&gt;'admin BN40-100'!$C$33,'admin BN40-100'!$B$33,(IF(F831&gt;'admin BN40-100'!$C$32,'admin BN40-100'!$B$32,(IF(F831&gt;'admin BN40-100'!$C$31,'admin BN40-100'!$B$31,(IF(F831&gt;'admin BN40-100'!$C$30,'admin BN40-100'!$B$30,(IF(F831&gt;'admin BN40-100'!$C$29,'admin BN40-100'!$B$29,IF(F831="","",'admin BN40-100'!$B$28)))))))))))))))))))))))))))</f>
        <v/>
      </c>
      <c r="N831" s="12" t="str">
        <f>IF(ISBLANK(K831),"",IF(K831&gt;'admin BN40-100'!$D$6,"Trouble",IF(K831&gt;'admin BN40-100'!$E$6,"Safe",IF(K831&gt;'admin BN40-100'!$F$6,"Alert",IF(K831&gt;='admin BN40-100'!$G$6,"Danger","")))))</f>
        <v/>
      </c>
      <c r="O831" s="13" t="str">
        <f>IF(ISBLANK(L831),"",IF(L831&gt;'admin BN40-100'!$G$7,"Danger",IF(L831&gt;'admin BN40-100'!$F$7,"Alert",IF(L831&gt;='admin BN40-100'!$E$7,"Safe",""))))</f>
        <v/>
      </c>
      <c r="P831" s="14" t="str">
        <f>(IF(G831&gt;'admin BN40-100'!$C$23,'admin BN40-100'!$B$23,(IF(G831&gt;'admin BN40-100'!$C$22,'admin BN40-100'!$B$22,(IF(G831&gt;'admin BN40-100'!$C$21,'admin BN40-100'!$B$21,(IF(G831&gt;'admin BN40-100'!$C$20,'admin BN40-100'!$B$20,IF(G831&gt;'admin BN40-100'!$C$19,'admin BN40-100'!$B$19,"")))))))))</f>
        <v/>
      </c>
      <c r="Q831" s="14" t="str">
        <f t="shared" si="24"/>
        <v/>
      </c>
      <c r="R831" s="14">
        <f t="shared" si="25"/>
        <v>5</v>
      </c>
      <c r="S831" s="15" t="str">
        <f xml:space="preserve">
IF($R831&gt;0,"Fill in all required fields",
IF($I831&lt;40,"CLO not suitable for this sheet. Please check BN&lt;40 sheet",
IF($I831&gt;100,"CLO not suitable for this sheet. Please check BN &gt;100 sheet",
IF(ISERROR(VLOOKUP(Q831,'admin BN40-100'!J$6:M$89,4,FALSE)),"",VLOOKUP(Q831,'admin BN40-100'!J$6:M$89,4,FALSE)))))</f>
        <v>Fill in all required fields</v>
      </c>
    </row>
    <row r="832" spans="2:19" ht="15">
      <c r="B832" s="10">
        <v>827</v>
      </c>
      <c r="C832" s="41"/>
      <c r="D832" s="42"/>
      <c r="E832" s="42"/>
      <c r="F832" s="42"/>
      <c r="G832" s="42"/>
      <c r="H832" s="42"/>
      <c r="I832" s="42"/>
      <c r="J832" s="42"/>
      <c r="K832" s="42"/>
      <c r="L832" s="42"/>
      <c r="M832" s="11" t="str">
        <f>(IF(F832&gt;'admin BN40-100'!$C$41,'admin BN40-100'!$B$41,(IF(F832&gt;'admin BN40-100'!$C$40,'admin BN40-100'!$B$40,(IF(F832&gt;'admin BN40-100'!$C$39,'admin BN40-100'!$B$39,(IF(F832&gt;'admin BN40-100'!$C$38,'admin BN40-100'!$B$38,(IF(F832&gt;'admin BN40-100'!$C$37,'admin BN40-100'!$B$37,(IF(F832&gt;'admin BN40-100'!$C$36,'admin BN40-100'!$B$36,(IF(F832&gt;'admin BN40-100'!$C$35,'admin BN40-100'!$B$35,(IF(F832&gt;'admin BN40-100'!$C$34,'admin BN40-100'!$B$34,(IF(F832&gt;'admin BN40-100'!$C$33,'admin BN40-100'!$B$33,(IF(F832&gt;'admin BN40-100'!$C$32,'admin BN40-100'!$B$32,(IF(F832&gt;'admin BN40-100'!$C$31,'admin BN40-100'!$B$31,(IF(F832&gt;'admin BN40-100'!$C$30,'admin BN40-100'!$B$30,(IF(F832&gt;'admin BN40-100'!$C$29,'admin BN40-100'!$B$29,IF(F832="","",'admin BN40-100'!$B$28)))))))))))))))))))))))))))</f>
        <v/>
      </c>
      <c r="N832" s="12" t="str">
        <f>IF(ISBLANK(K832),"",IF(K832&gt;'admin BN40-100'!$D$6,"Trouble",IF(K832&gt;'admin BN40-100'!$E$6,"Safe",IF(K832&gt;'admin BN40-100'!$F$6,"Alert",IF(K832&gt;='admin BN40-100'!$G$6,"Danger","")))))</f>
        <v/>
      </c>
      <c r="O832" s="13" t="str">
        <f>IF(ISBLANK(L832),"",IF(L832&gt;'admin BN40-100'!$G$7,"Danger",IF(L832&gt;'admin BN40-100'!$F$7,"Alert",IF(L832&gt;='admin BN40-100'!$E$7,"Safe",""))))</f>
        <v/>
      </c>
      <c r="P832" s="14" t="str">
        <f>(IF(G832&gt;'admin BN40-100'!$C$23,'admin BN40-100'!$B$23,(IF(G832&gt;'admin BN40-100'!$C$22,'admin BN40-100'!$B$22,(IF(G832&gt;'admin BN40-100'!$C$21,'admin BN40-100'!$B$21,(IF(G832&gt;'admin BN40-100'!$C$20,'admin BN40-100'!$B$20,IF(G832&gt;'admin BN40-100'!$C$19,'admin BN40-100'!$B$19,"")))))))))</f>
        <v/>
      </c>
      <c r="Q832" s="14" t="str">
        <f t="shared" si="24"/>
        <v/>
      </c>
      <c r="R832" s="14">
        <f t="shared" si="25"/>
        <v>5</v>
      </c>
      <c r="S832" s="15" t="str">
        <f xml:space="preserve">
IF($R832&gt;0,"Fill in all required fields",
IF($I832&lt;40,"CLO not suitable for this sheet. Please check BN&lt;40 sheet",
IF($I832&gt;100,"CLO not suitable for this sheet. Please check BN &gt;100 sheet",
IF(ISERROR(VLOOKUP(Q832,'admin BN40-100'!J$6:M$89,4,FALSE)),"",VLOOKUP(Q832,'admin BN40-100'!J$6:M$89,4,FALSE)))))</f>
        <v>Fill in all required fields</v>
      </c>
    </row>
    <row r="833" spans="2:19" ht="15">
      <c r="B833" s="10">
        <v>828</v>
      </c>
      <c r="C833" s="41"/>
      <c r="D833" s="42"/>
      <c r="E833" s="42"/>
      <c r="F833" s="42"/>
      <c r="G833" s="42"/>
      <c r="H833" s="42"/>
      <c r="I833" s="42"/>
      <c r="J833" s="42"/>
      <c r="K833" s="42"/>
      <c r="L833" s="42"/>
      <c r="M833" s="11" t="str">
        <f>(IF(F833&gt;'admin BN40-100'!$C$41,'admin BN40-100'!$B$41,(IF(F833&gt;'admin BN40-100'!$C$40,'admin BN40-100'!$B$40,(IF(F833&gt;'admin BN40-100'!$C$39,'admin BN40-100'!$B$39,(IF(F833&gt;'admin BN40-100'!$C$38,'admin BN40-100'!$B$38,(IF(F833&gt;'admin BN40-100'!$C$37,'admin BN40-100'!$B$37,(IF(F833&gt;'admin BN40-100'!$C$36,'admin BN40-100'!$B$36,(IF(F833&gt;'admin BN40-100'!$C$35,'admin BN40-100'!$B$35,(IF(F833&gt;'admin BN40-100'!$C$34,'admin BN40-100'!$B$34,(IF(F833&gt;'admin BN40-100'!$C$33,'admin BN40-100'!$B$33,(IF(F833&gt;'admin BN40-100'!$C$32,'admin BN40-100'!$B$32,(IF(F833&gt;'admin BN40-100'!$C$31,'admin BN40-100'!$B$31,(IF(F833&gt;'admin BN40-100'!$C$30,'admin BN40-100'!$B$30,(IF(F833&gt;'admin BN40-100'!$C$29,'admin BN40-100'!$B$29,IF(F833="","",'admin BN40-100'!$B$28)))))))))))))))))))))))))))</f>
        <v/>
      </c>
      <c r="N833" s="12" t="str">
        <f>IF(ISBLANK(K833),"",IF(K833&gt;'admin BN40-100'!$D$6,"Trouble",IF(K833&gt;'admin BN40-100'!$E$6,"Safe",IF(K833&gt;'admin BN40-100'!$F$6,"Alert",IF(K833&gt;='admin BN40-100'!$G$6,"Danger","")))))</f>
        <v/>
      </c>
      <c r="O833" s="13" t="str">
        <f>IF(ISBLANK(L833),"",IF(L833&gt;'admin BN40-100'!$G$7,"Danger",IF(L833&gt;'admin BN40-100'!$F$7,"Alert",IF(L833&gt;='admin BN40-100'!$E$7,"Safe",""))))</f>
        <v/>
      </c>
      <c r="P833" s="14" t="str">
        <f>(IF(G833&gt;'admin BN40-100'!$C$23,'admin BN40-100'!$B$23,(IF(G833&gt;'admin BN40-100'!$C$22,'admin BN40-100'!$B$22,(IF(G833&gt;'admin BN40-100'!$C$21,'admin BN40-100'!$B$21,(IF(G833&gt;'admin BN40-100'!$C$20,'admin BN40-100'!$B$20,IF(G833&gt;'admin BN40-100'!$C$19,'admin BN40-100'!$B$19,"")))))))))</f>
        <v/>
      </c>
      <c r="Q833" s="14" t="str">
        <f t="shared" si="24"/>
        <v/>
      </c>
      <c r="R833" s="14">
        <f t="shared" si="25"/>
        <v>5</v>
      </c>
      <c r="S833" s="15" t="str">
        <f xml:space="preserve">
IF($R833&gt;0,"Fill in all required fields",
IF($I833&lt;40,"CLO not suitable for this sheet. Please check BN&lt;40 sheet",
IF($I833&gt;100,"CLO not suitable for this sheet. Please check BN &gt;100 sheet",
IF(ISERROR(VLOOKUP(Q833,'admin BN40-100'!J$6:M$89,4,FALSE)),"",VLOOKUP(Q833,'admin BN40-100'!J$6:M$89,4,FALSE)))))</f>
        <v>Fill in all required fields</v>
      </c>
    </row>
    <row r="834" spans="2:19" ht="15">
      <c r="B834" s="10">
        <v>829</v>
      </c>
      <c r="C834" s="41"/>
      <c r="D834" s="42"/>
      <c r="E834" s="42"/>
      <c r="F834" s="42"/>
      <c r="G834" s="42"/>
      <c r="H834" s="42"/>
      <c r="I834" s="42"/>
      <c r="J834" s="42"/>
      <c r="K834" s="42"/>
      <c r="L834" s="42"/>
      <c r="M834" s="11" t="str">
        <f>(IF(F834&gt;'admin BN40-100'!$C$41,'admin BN40-100'!$B$41,(IF(F834&gt;'admin BN40-100'!$C$40,'admin BN40-100'!$B$40,(IF(F834&gt;'admin BN40-100'!$C$39,'admin BN40-100'!$B$39,(IF(F834&gt;'admin BN40-100'!$C$38,'admin BN40-100'!$B$38,(IF(F834&gt;'admin BN40-100'!$C$37,'admin BN40-100'!$B$37,(IF(F834&gt;'admin BN40-100'!$C$36,'admin BN40-100'!$B$36,(IF(F834&gt;'admin BN40-100'!$C$35,'admin BN40-100'!$B$35,(IF(F834&gt;'admin BN40-100'!$C$34,'admin BN40-100'!$B$34,(IF(F834&gt;'admin BN40-100'!$C$33,'admin BN40-100'!$B$33,(IF(F834&gt;'admin BN40-100'!$C$32,'admin BN40-100'!$B$32,(IF(F834&gt;'admin BN40-100'!$C$31,'admin BN40-100'!$B$31,(IF(F834&gt;'admin BN40-100'!$C$30,'admin BN40-100'!$B$30,(IF(F834&gt;'admin BN40-100'!$C$29,'admin BN40-100'!$B$29,IF(F834="","",'admin BN40-100'!$B$28)))))))))))))))))))))))))))</f>
        <v/>
      </c>
      <c r="N834" s="12" t="str">
        <f>IF(ISBLANK(K834),"",IF(K834&gt;'admin BN40-100'!$D$6,"Trouble",IF(K834&gt;'admin BN40-100'!$E$6,"Safe",IF(K834&gt;'admin BN40-100'!$F$6,"Alert",IF(K834&gt;='admin BN40-100'!$G$6,"Danger","")))))</f>
        <v/>
      </c>
      <c r="O834" s="13" t="str">
        <f>IF(ISBLANK(L834),"",IF(L834&gt;'admin BN40-100'!$G$7,"Danger",IF(L834&gt;'admin BN40-100'!$F$7,"Alert",IF(L834&gt;='admin BN40-100'!$E$7,"Safe",""))))</f>
        <v/>
      </c>
      <c r="P834" s="14" t="str">
        <f>(IF(G834&gt;'admin BN40-100'!$C$23,'admin BN40-100'!$B$23,(IF(G834&gt;'admin BN40-100'!$C$22,'admin BN40-100'!$B$22,(IF(G834&gt;'admin BN40-100'!$C$21,'admin BN40-100'!$B$21,(IF(G834&gt;'admin BN40-100'!$C$20,'admin BN40-100'!$B$20,IF(G834&gt;'admin BN40-100'!$C$19,'admin BN40-100'!$B$19,"")))))))))</f>
        <v/>
      </c>
      <c r="Q834" s="14" t="str">
        <f t="shared" si="24"/>
        <v/>
      </c>
      <c r="R834" s="14">
        <f t="shared" si="25"/>
        <v>5</v>
      </c>
      <c r="S834" s="15" t="str">
        <f xml:space="preserve">
IF($R834&gt;0,"Fill in all required fields",
IF($I834&lt;40,"CLO not suitable for this sheet. Please check BN&lt;40 sheet",
IF($I834&gt;100,"CLO not suitable for this sheet. Please check BN &gt;100 sheet",
IF(ISERROR(VLOOKUP(Q834,'admin BN40-100'!J$6:M$89,4,FALSE)),"",VLOOKUP(Q834,'admin BN40-100'!J$6:M$89,4,FALSE)))))</f>
        <v>Fill in all required fields</v>
      </c>
    </row>
    <row r="835" spans="2:19" ht="15">
      <c r="B835" s="10">
        <v>830</v>
      </c>
      <c r="C835" s="41"/>
      <c r="D835" s="42"/>
      <c r="E835" s="42"/>
      <c r="F835" s="42"/>
      <c r="G835" s="42"/>
      <c r="H835" s="42"/>
      <c r="I835" s="42"/>
      <c r="J835" s="42"/>
      <c r="K835" s="42"/>
      <c r="L835" s="42"/>
      <c r="M835" s="11" t="str">
        <f>(IF(F835&gt;'admin BN40-100'!$C$41,'admin BN40-100'!$B$41,(IF(F835&gt;'admin BN40-100'!$C$40,'admin BN40-100'!$B$40,(IF(F835&gt;'admin BN40-100'!$C$39,'admin BN40-100'!$B$39,(IF(F835&gt;'admin BN40-100'!$C$38,'admin BN40-100'!$B$38,(IF(F835&gt;'admin BN40-100'!$C$37,'admin BN40-100'!$B$37,(IF(F835&gt;'admin BN40-100'!$C$36,'admin BN40-100'!$B$36,(IF(F835&gt;'admin BN40-100'!$C$35,'admin BN40-100'!$B$35,(IF(F835&gt;'admin BN40-100'!$C$34,'admin BN40-100'!$B$34,(IF(F835&gt;'admin BN40-100'!$C$33,'admin BN40-100'!$B$33,(IF(F835&gt;'admin BN40-100'!$C$32,'admin BN40-100'!$B$32,(IF(F835&gt;'admin BN40-100'!$C$31,'admin BN40-100'!$B$31,(IF(F835&gt;'admin BN40-100'!$C$30,'admin BN40-100'!$B$30,(IF(F835&gt;'admin BN40-100'!$C$29,'admin BN40-100'!$B$29,IF(F835="","",'admin BN40-100'!$B$28)))))))))))))))))))))))))))</f>
        <v/>
      </c>
      <c r="N835" s="12" t="str">
        <f>IF(ISBLANK(K835),"",IF(K835&gt;'admin BN40-100'!$D$6,"Trouble",IF(K835&gt;'admin BN40-100'!$E$6,"Safe",IF(K835&gt;'admin BN40-100'!$F$6,"Alert",IF(K835&gt;='admin BN40-100'!$G$6,"Danger","")))))</f>
        <v/>
      </c>
      <c r="O835" s="13" t="str">
        <f>IF(ISBLANK(L835),"",IF(L835&gt;'admin BN40-100'!$G$7,"Danger",IF(L835&gt;'admin BN40-100'!$F$7,"Alert",IF(L835&gt;='admin BN40-100'!$E$7,"Safe",""))))</f>
        <v/>
      </c>
      <c r="P835" s="14" t="str">
        <f>(IF(G835&gt;'admin BN40-100'!$C$23,'admin BN40-100'!$B$23,(IF(G835&gt;'admin BN40-100'!$C$22,'admin BN40-100'!$B$22,(IF(G835&gt;'admin BN40-100'!$C$21,'admin BN40-100'!$B$21,(IF(G835&gt;'admin BN40-100'!$C$20,'admin BN40-100'!$B$20,IF(G835&gt;'admin BN40-100'!$C$19,'admin BN40-100'!$B$19,"")))))))))</f>
        <v/>
      </c>
      <c r="Q835" s="14" t="str">
        <f t="shared" si="24"/>
        <v/>
      </c>
      <c r="R835" s="14">
        <f t="shared" si="25"/>
        <v>5</v>
      </c>
      <c r="S835" s="15" t="str">
        <f xml:space="preserve">
IF($R835&gt;0,"Fill in all required fields",
IF($I835&lt;40,"CLO not suitable for this sheet. Please check BN&lt;40 sheet",
IF($I835&gt;100,"CLO not suitable for this sheet. Please check BN &gt;100 sheet",
IF(ISERROR(VLOOKUP(Q835,'admin BN40-100'!J$6:M$89,4,FALSE)),"",VLOOKUP(Q835,'admin BN40-100'!J$6:M$89,4,FALSE)))))</f>
        <v>Fill in all required fields</v>
      </c>
    </row>
    <row r="836" spans="2:19" ht="15">
      <c r="B836" s="10">
        <v>831</v>
      </c>
      <c r="C836" s="41"/>
      <c r="D836" s="42"/>
      <c r="E836" s="42"/>
      <c r="F836" s="42"/>
      <c r="G836" s="42"/>
      <c r="H836" s="42"/>
      <c r="I836" s="42"/>
      <c r="J836" s="42"/>
      <c r="K836" s="42"/>
      <c r="L836" s="42"/>
      <c r="M836" s="11" t="str">
        <f>(IF(F836&gt;'admin BN40-100'!$C$41,'admin BN40-100'!$B$41,(IF(F836&gt;'admin BN40-100'!$C$40,'admin BN40-100'!$B$40,(IF(F836&gt;'admin BN40-100'!$C$39,'admin BN40-100'!$B$39,(IF(F836&gt;'admin BN40-100'!$C$38,'admin BN40-100'!$B$38,(IF(F836&gt;'admin BN40-100'!$C$37,'admin BN40-100'!$B$37,(IF(F836&gt;'admin BN40-100'!$C$36,'admin BN40-100'!$B$36,(IF(F836&gt;'admin BN40-100'!$C$35,'admin BN40-100'!$B$35,(IF(F836&gt;'admin BN40-100'!$C$34,'admin BN40-100'!$B$34,(IF(F836&gt;'admin BN40-100'!$C$33,'admin BN40-100'!$B$33,(IF(F836&gt;'admin BN40-100'!$C$32,'admin BN40-100'!$B$32,(IF(F836&gt;'admin BN40-100'!$C$31,'admin BN40-100'!$B$31,(IF(F836&gt;'admin BN40-100'!$C$30,'admin BN40-100'!$B$30,(IF(F836&gt;'admin BN40-100'!$C$29,'admin BN40-100'!$B$29,IF(F836="","",'admin BN40-100'!$B$28)))))))))))))))))))))))))))</f>
        <v/>
      </c>
      <c r="N836" s="12" t="str">
        <f>IF(ISBLANK(K836),"",IF(K836&gt;'admin BN40-100'!$D$6,"Trouble",IF(K836&gt;'admin BN40-100'!$E$6,"Safe",IF(K836&gt;'admin BN40-100'!$F$6,"Alert",IF(K836&gt;='admin BN40-100'!$G$6,"Danger","")))))</f>
        <v/>
      </c>
      <c r="O836" s="13" t="str">
        <f>IF(ISBLANK(L836),"",IF(L836&gt;'admin BN40-100'!$G$7,"Danger",IF(L836&gt;'admin BN40-100'!$F$7,"Alert",IF(L836&gt;='admin BN40-100'!$E$7,"Safe",""))))</f>
        <v/>
      </c>
      <c r="P836" s="14" t="str">
        <f>(IF(G836&gt;'admin BN40-100'!$C$23,'admin BN40-100'!$B$23,(IF(G836&gt;'admin BN40-100'!$C$22,'admin BN40-100'!$B$22,(IF(G836&gt;'admin BN40-100'!$C$21,'admin BN40-100'!$B$21,(IF(G836&gt;'admin BN40-100'!$C$20,'admin BN40-100'!$B$20,IF(G836&gt;'admin BN40-100'!$C$19,'admin BN40-100'!$B$19,"")))))))))</f>
        <v/>
      </c>
      <c r="Q836" s="14" t="str">
        <f t="shared" si="24"/>
        <v/>
      </c>
      <c r="R836" s="14">
        <f t="shared" si="25"/>
        <v>5</v>
      </c>
      <c r="S836" s="15" t="str">
        <f xml:space="preserve">
IF($R836&gt;0,"Fill in all required fields",
IF($I836&lt;40,"CLO not suitable for this sheet. Please check BN&lt;40 sheet",
IF($I836&gt;100,"CLO not suitable for this sheet. Please check BN &gt;100 sheet",
IF(ISERROR(VLOOKUP(Q836,'admin BN40-100'!J$6:M$89,4,FALSE)),"",VLOOKUP(Q836,'admin BN40-100'!J$6:M$89,4,FALSE)))))</f>
        <v>Fill in all required fields</v>
      </c>
    </row>
    <row r="837" spans="2:19" ht="15">
      <c r="B837" s="10">
        <v>832</v>
      </c>
      <c r="C837" s="41"/>
      <c r="D837" s="42"/>
      <c r="E837" s="42"/>
      <c r="F837" s="42"/>
      <c r="G837" s="42"/>
      <c r="H837" s="42"/>
      <c r="I837" s="42"/>
      <c r="J837" s="42"/>
      <c r="K837" s="42"/>
      <c r="L837" s="42"/>
      <c r="M837" s="11" t="str">
        <f>(IF(F837&gt;'admin BN40-100'!$C$41,'admin BN40-100'!$B$41,(IF(F837&gt;'admin BN40-100'!$C$40,'admin BN40-100'!$B$40,(IF(F837&gt;'admin BN40-100'!$C$39,'admin BN40-100'!$B$39,(IF(F837&gt;'admin BN40-100'!$C$38,'admin BN40-100'!$B$38,(IF(F837&gt;'admin BN40-100'!$C$37,'admin BN40-100'!$B$37,(IF(F837&gt;'admin BN40-100'!$C$36,'admin BN40-100'!$B$36,(IF(F837&gt;'admin BN40-100'!$C$35,'admin BN40-100'!$B$35,(IF(F837&gt;'admin BN40-100'!$C$34,'admin BN40-100'!$B$34,(IF(F837&gt;'admin BN40-100'!$C$33,'admin BN40-100'!$B$33,(IF(F837&gt;'admin BN40-100'!$C$32,'admin BN40-100'!$B$32,(IF(F837&gt;'admin BN40-100'!$C$31,'admin BN40-100'!$B$31,(IF(F837&gt;'admin BN40-100'!$C$30,'admin BN40-100'!$B$30,(IF(F837&gt;'admin BN40-100'!$C$29,'admin BN40-100'!$B$29,IF(F837="","",'admin BN40-100'!$B$28)))))))))))))))))))))))))))</f>
        <v/>
      </c>
      <c r="N837" s="12" t="str">
        <f>IF(ISBLANK(K837),"",IF(K837&gt;'admin BN40-100'!$D$6,"Trouble",IF(K837&gt;'admin BN40-100'!$E$6,"Safe",IF(K837&gt;'admin BN40-100'!$F$6,"Alert",IF(K837&gt;='admin BN40-100'!$G$6,"Danger","")))))</f>
        <v/>
      </c>
      <c r="O837" s="13" t="str">
        <f>IF(ISBLANK(L837),"",IF(L837&gt;'admin BN40-100'!$G$7,"Danger",IF(L837&gt;'admin BN40-100'!$F$7,"Alert",IF(L837&gt;='admin BN40-100'!$E$7,"Safe",""))))</f>
        <v/>
      </c>
      <c r="P837" s="14" t="str">
        <f>(IF(G837&gt;'admin BN40-100'!$C$23,'admin BN40-100'!$B$23,(IF(G837&gt;'admin BN40-100'!$C$22,'admin BN40-100'!$B$22,(IF(G837&gt;'admin BN40-100'!$C$21,'admin BN40-100'!$B$21,(IF(G837&gt;'admin BN40-100'!$C$20,'admin BN40-100'!$B$20,IF(G837&gt;'admin BN40-100'!$C$19,'admin BN40-100'!$B$19,"")))))))))</f>
        <v/>
      </c>
      <c r="Q837" s="14" t="str">
        <f t="shared" si="24"/>
        <v/>
      </c>
      <c r="R837" s="14">
        <f t="shared" si="25"/>
        <v>5</v>
      </c>
      <c r="S837" s="15" t="str">
        <f xml:space="preserve">
IF($R837&gt;0,"Fill in all required fields",
IF($I837&lt;40,"CLO not suitable for this sheet. Please check BN&lt;40 sheet",
IF($I837&gt;100,"CLO not suitable for this sheet. Please check BN &gt;100 sheet",
IF(ISERROR(VLOOKUP(Q837,'admin BN40-100'!J$6:M$89,4,FALSE)),"",VLOOKUP(Q837,'admin BN40-100'!J$6:M$89,4,FALSE)))))</f>
        <v>Fill in all required fields</v>
      </c>
    </row>
    <row r="838" spans="2:19" ht="15">
      <c r="B838" s="10">
        <v>833</v>
      </c>
      <c r="C838" s="41"/>
      <c r="D838" s="42"/>
      <c r="E838" s="42"/>
      <c r="F838" s="42"/>
      <c r="G838" s="42"/>
      <c r="H838" s="42"/>
      <c r="I838" s="42"/>
      <c r="J838" s="42"/>
      <c r="K838" s="42"/>
      <c r="L838" s="42"/>
      <c r="M838" s="11" t="str">
        <f>(IF(F838&gt;'admin BN40-100'!$C$41,'admin BN40-100'!$B$41,(IF(F838&gt;'admin BN40-100'!$C$40,'admin BN40-100'!$B$40,(IF(F838&gt;'admin BN40-100'!$C$39,'admin BN40-100'!$B$39,(IF(F838&gt;'admin BN40-100'!$C$38,'admin BN40-100'!$B$38,(IF(F838&gt;'admin BN40-100'!$C$37,'admin BN40-100'!$B$37,(IF(F838&gt;'admin BN40-100'!$C$36,'admin BN40-100'!$B$36,(IF(F838&gt;'admin BN40-100'!$C$35,'admin BN40-100'!$B$35,(IF(F838&gt;'admin BN40-100'!$C$34,'admin BN40-100'!$B$34,(IF(F838&gt;'admin BN40-100'!$C$33,'admin BN40-100'!$B$33,(IF(F838&gt;'admin BN40-100'!$C$32,'admin BN40-100'!$B$32,(IF(F838&gt;'admin BN40-100'!$C$31,'admin BN40-100'!$B$31,(IF(F838&gt;'admin BN40-100'!$C$30,'admin BN40-100'!$B$30,(IF(F838&gt;'admin BN40-100'!$C$29,'admin BN40-100'!$B$29,IF(F838="","",'admin BN40-100'!$B$28)))))))))))))))))))))))))))</f>
        <v/>
      </c>
      <c r="N838" s="12" t="str">
        <f>IF(ISBLANK(K838),"",IF(K838&gt;'admin BN40-100'!$D$6,"Trouble",IF(K838&gt;'admin BN40-100'!$E$6,"Safe",IF(K838&gt;'admin BN40-100'!$F$6,"Alert",IF(K838&gt;='admin BN40-100'!$G$6,"Danger","")))))</f>
        <v/>
      </c>
      <c r="O838" s="13" t="str">
        <f>IF(ISBLANK(L838),"",IF(L838&gt;'admin BN40-100'!$G$7,"Danger",IF(L838&gt;'admin BN40-100'!$F$7,"Alert",IF(L838&gt;='admin BN40-100'!$E$7,"Safe",""))))</f>
        <v/>
      </c>
      <c r="P838" s="14" t="str">
        <f>(IF(G838&gt;'admin BN40-100'!$C$23,'admin BN40-100'!$B$23,(IF(G838&gt;'admin BN40-100'!$C$22,'admin BN40-100'!$B$22,(IF(G838&gt;'admin BN40-100'!$C$21,'admin BN40-100'!$B$21,(IF(G838&gt;'admin BN40-100'!$C$20,'admin BN40-100'!$B$20,IF(G838&gt;'admin BN40-100'!$C$19,'admin BN40-100'!$B$19,"")))))))))</f>
        <v/>
      </c>
      <c r="Q838" s="14" t="str">
        <f t="shared" si="24"/>
        <v/>
      </c>
      <c r="R838" s="14">
        <f t="shared" si="25"/>
        <v>5</v>
      </c>
      <c r="S838" s="15" t="str">
        <f xml:space="preserve">
IF($R838&gt;0,"Fill in all required fields",
IF($I838&lt;40,"CLO not suitable for this sheet. Please check BN&lt;40 sheet",
IF($I838&gt;100,"CLO not suitable for this sheet. Please check BN &gt;100 sheet",
IF(ISERROR(VLOOKUP(Q838,'admin BN40-100'!J$6:M$89,4,FALSE)),"",VLOOKUP(Q838,'admin BN40-100'!J$6:M$89,4,FALSE)))))</f>
        <v>Fill in all required fields</v>
      </c>
    </row>
    <row r="839" spans="2:19" ht="15">
      <c r="B839" s="10">
        <v>834</v>
      </c>
      <c r="C839" s="41"/>
      <c r="D839" s="42"/>
      <c r="E839" s="42"/>
      <c r="F839" s="42"/>
      <c r="G839" s="42"/>
      <c r="H839" s="42"/>
      <c r="I839" s="42"/>
      <c r="J839" s="42"/>
      <c r="K839" s="42"/>
      <c r="L839" s="42"/>
      <c r="M839" s="11" t="str">
        <f>(IF(F839&gt;'admin BN40-100'!$C$41,'admin BN40-100'!$B$41,(IF(F839&gt;'admin BN40-100'!$C$40,'admin BN40-100'!$B$40,(IF(F839&gt;'admin BN40-100'!$C$39,'admin BN40-100'!$B$39,(IF(F839&gt;'admin BN40-100'!$C$38,'admin BN40-100'!$B$38,(IF(F839&gt;'admin BN40-100'!$C$37,'admin BN40-100'!$B$37,(IF(F839&gt;'admin BN40-100'!$C$36,'admin BN40-100'!$B$36,(IF(F839&gt;'admin BN40-100'!$C$35,'admin BN40-100'!$B$35,(IF(F839&gt;'admin BN40-100'!$C$34,'admin BN40-100'!$B$34,(IF(F839&gt;'admin BN40-100'!$C$33,'admin BN40-100'!$B$33,(IF(F839&gt;'admin BN40-100'!$C$32,'admin BN40-100'!$B$32,(IF(F839&gt;'admin BN40-100'!$C$31,'admin BN40-100'!$B$31,(IF(F839&gt;'admin BN40-100'!$C$30,'admin BN40-100'!$B$30,(IF(F839&gt;'admin BN40-100'!$C$29,'admin BN40-100'!$B$29,IF(F839="","",'admin BN40-100'!$B$28)))))))))))))))))))))))))))</f>
        <v/>
      </c>
      <c r="N839" s="12" t="str">
        <f>IF(ISBLANK(K839),"",IF(K839&gt;'admin BN40-100'!$D$6,"Trouble",IF(K839&gt;'admin BN40-100'!$E$6,"Safe",IF(K839&gt;'admin BN40-100'!$F$6,"Alert",IF(K839&gt;='admin BN40-100'!$G$6,"Danger","")))))</f>
        <v/>
      </c>
      <c r="O839" s="13" t="str">
        <f>IF(ISBLANK(L839),"",IF(L839&gt;'admin BN40-100'!$G$7,"Danger",IF(L839&gt;'admin BN40-100'!$F$7,"Alert",IF(L839&gt;='admin BN40-100'!$E$7,"Safe",""))))</f>
        <v/>
      </c>
      <c r="P839" s="14" t="str">
        <f>(IF(G839&gt;'admin BN40-100'!$C$23,'admin BN40-100'!$B$23,(IF(G839&gt;'admin BN40-100'!$C$22,'admin BN40-100'!$B$22,(IF(G839&gt;'admin BN40-100'!$C$21,'admin BN40-100'!$B$21,(IF(G839&gt;'admin BN40-100'!$C$20,'admin BN40-100'!$B$20,IF(G839&gt;'admin BN40-100'!$C$19,'admin BN40-100'!$B$19,"")))))))))</f>
        <v/>
      </c>
      <c r="Q839" s="14" t="str">
        <f t="shared" ref="Q839:Q902" si="26">N839&amp;O839&amp;P839</f>
        <v/>
      </c>
      <c r="R839" s="14">
        <f t="shared" ref="R839:R902" si="27">SUM(
COUNTIF($F839,""),
COUNTIF($G839,""),
COUNTIF($I839,""),
COUNTIF($K839,""),
COUNTIF($L839,""))</f>
        <v>5</v>
      </c>
      <c r="S839" s="15" t="str">
        <f xml:space="preserve">
IF($R839&gt;0,"Fill in all required fields",
IF($I839&lt;40,"CLO not suitable for this sheet. Please check BN&lt;40 sheet",
IF($I839&gt;100,"CLO not suitable for this sheet. Please check BN &gt;100 sheet",
IF(ISERROR(VLOOKUP(Q839,'admin BN40-100'!J$6:M$89,4,FALSE)),"",VLOOKUP(Q839,'admin BN40-100'!J$6:M$89,4,FALSE)))))</f>
        <v>Fill in all required fields</v>
      </c>
    </row>
    <row r="840" spans="2:19" ht="15">
      <c r="B840" s="10">
        <v>835</v>
      </c>
      <c r="C840" s="41"/>
      <c r="D840" s="42"/>
      <c r="E840" s="42"/>
      <c r="F840" s="42"/>
      <c r="G840" s="42"/>
      <c r="H840" s="42"/>
      <c r="I840" s="42"/>
      <c r="J840" s="42"/>
      <c r="K840" s="42"/>
      <c r="L840" s="42"/>
      <c r="M840" s="11" t="str">
        <f>(IF(F840&gt;'admin BN40-100'!$C$41,'admin BN40-100'!$B$41,(IF(F840&gt;'admin BN40-100'!$C$40,'admin BN40-100'!$B$40,(IF(F840&gt;'admin BN40-100'!$C$39,'admin BN40-100'!$B$39,(IF(F840&gt;'admin BN40-100'!$C$38,'admin BN40-100'!$B$38,(IF(F840&gt;'admin BN40-100'!$C$37,'admin BN40-100'!$B$37,(IF(F840&gt;'admin BN40-100'!$C$36,'admin BN40-100'!$B$36,(IF(F840&gt;'admin BN40-100'!$C$35,'admin BN40-100'!$B$35,(IF(F840&gt;'admin BN40-100'!$C$34,'admin BN40-100'!$B$34,(IF(F840&gt;'admin BN40-100'!$C$33,'admin BN40-100'!$B$33,(IF(F840&gt;'admin BN40-100'!$C$32,'admin BN40-100'!$B$32,(IF(F840&gt;'admin BN40-100'!$C$31,'admin BN40-100'!$B$31,(IF(F840&gt;'admin BN40-100'!$C$30,'admin BN40-100'!$B$30,(IF(F840&gt;'admin BN40-100'!$C$29,'admin BN40-100'!$B$29,IF(F840="","",'admin BN40-100'!$B$28)))))))))))))))))))))))))))</f>
        <v/>
      </c>
      <c r="N840" s="12" t="str">
        <f>IF(ISBLANK(K840),"",IF(K840&gt;'admin BN40-100'!$D$6,"Trouble",IF(K840&gt;'admin BN40-100'!$E$6,"Safe",IF(K840&gt;'admin BN40-100'!$F$6,"Alert",IF(K840&gt;='admin BN40-100'!$G$6,"Danger","")))))</f>
        <v/>
      </c>
      <c r="O840" s="13" t="str">
        <f>IF(ISBLANK(L840),"",IF(L840&gt;'admin BN40-100'!$G$7,"Danger",IF(L840&gt;'admin BN40-100'!$F$7,"Alert",IF(L840&gt;='admin BN40-100'!$E$7,"Safe",""))))</f>
        <v/>
      </c>
      <c r="P840" s="14" t="str">
        <f>(IF(G840&gt;'admin BN40-100'!$C$23,'admin BN40-100'!$B$23,(IF(G840&gt;'admin BN40-100'!$C$22,'admin BN40-100'!$B$22,(IF(G840&gt;'admin BN40-100'!$C$21,'admin BN40-100'!$B$21,(IF(G840&gt;'admin BN40-100'!$C$20,'admin BN40-100'!$B$20,IF(G840&gt;'admin BN40-100'!$C$19,'admin BN40-100'!$B$19,"")))))))))</f>
        <v/>
      </c>
      <c r="Q840" s="14" t="str">
        <f t="shared" si="26"/>
        <v/>
      </c>
      <c r="R840" s="14">
        <f t="shared" si="27"/>
        <v>5</v>
      </c>
      <c r="S840" s="15" t="str">
        <f xml:space="preserve">
IF($R840&gt;0,"Fill in all required fields",
IF($I840&lt;40,"CLO not suitable for this sheet. Please check BN&lt;40 sheet",
IF($I840&gt;100,"CLO not suitable for this sheet. Please check BN &gt;100 sheet",
IF(ISERROR(VLOOKUP(Q840,'admin BN40-100'!J$6:M$89,4,FALSE)),"",VLOOKUP(Q840,'admin BN40-100'!J$6:M$89,4,FALSE)))))</f>
        <v>Fill in all required fields</v>
      </c>
    </row>
    <row r="841" spans="2:19" ht="15">
      <c r="B841" s="10">
        <v>836</v>
      </c>
      <c r="C841" s="41"/>
      <c r="D841" s="42"/>
      <c r="E841" s="42"/>
      <c r="F841" s="42"/>
      <c r="G841" s="42"/>
      <c r="H841" s="42"/>
      <c r="I841" s="42"/>
      <c r="J841" s="42"/>
      <c r="K841" s="42"/>
      <c r="L841" s="42"/>
      <c r="M841" s="11" t="str">
        <f>(IF(F841&gt;'admin BN40-100'!$C$41,'admin BN40-100'!$B$41,(IF(F841&gt;'admin BN40-100'!$C$40,'admin BN40-100'!$B$40,(IF(F841&gt;'admin BN40-100'!$C$39,'admin BN40-100'!$B$39,(IF(F841&gt;'admin BN40-100'!$C$38,'admin BN40-100'!$B$38,(IF(F841&gt;'admin BN40-100'!$C$37,'admin BN40-100'!$B$37,(IF(F841&gt;'admin BN40-100'!$C$36,'admin BN40-100'!$B$36,(IF(F841&gt;'admin BN40-100'!$C$35,'admin BN40-100'!$B$35,(IF(F841&gt;'admin BN40-100'!$C$34,'admin BN40-100'!$B$34,(IF(F841&gt;'admin BN40-100'!$C$33,'admin BN40-100'!$B$33,(IF(F841&gt;'admin BN40-100'!$C$32,'admin BN40-100'!$B$32,(IF(F841&gt;'admin BN40-100'!$C$31,'admin BN40-100'!$B$31,(IF(F841&gt;'admin BN40-100'!$C$30,'admin BN40-100'!$B$30,(IF(F841&gt;'admin BN40-100'!$C$29,'admin BN40-100'!$B$29,IF(F841="","",'admin BN40-100'!$B$28)))))))))))))))))))))))))))</f>
        <v/>
      </c>
      <c r="N841" s="12" t="str">
        <f>IF(ISBLANK(K841),"",IF(K841&gt;'admin BN40-100'!$D$6,"Trouble",IF(K841&gt;'admin BN40-100'!$E$6,"Safe",IF(K841&gt;'admin BN40-100'!$F$6,"Alert",IF(K841&gt;='admin BN40-100'!$G$6,"Danger","")))))</f>
        <v/>
      </c>
      <c r="O841" s="13" t="str">
        <f>IF(ISBLANK(L841),"",IF(L841&gt;'admin BN40-100'!$G$7,"Danger",IF(L841&gt;'admin BN40-100'!$F$7,"Alert",IF(L841&gt;='admin BN40-100'!$E$7,"Safe",""))))</f>
        <v/>
      </c>
      <c r="P841" s="14" t="str">
        <f>(IF(G841&gt;'admin BN40-100'!$C$23,'admin BN40-100'!$B$23,(IF(G841&gt;'admin BN40-100'!$C$22,'admin BN40-100'!$B$22,(IF(G841&gt;'admin BN40-100'!$C$21,'admin BN40-100'!$B$21,(IF(G841&gt;'admin BN40-100'!$C$20,'admin BN40-100'!$B$20,IF(G841&gt;'admin BN40-100'!$C$19,'admin BN40-100'!$B$19,"")))))))))</f>
        <v/>
      </c>
      <c r="Q841" s="14" t="str">
        <f t="shared" si="26"/>
        <v/>
      </c>
      <c r="R841" s="14">
        <f t="shared" si="27"/>
        <v>5</v>
      </c>
      <c r="S841" s="15" t="str">
        <f xml:space="preserve">
IF($R841&gt;0,"Fill in all required fields",
IF($I841&lt;40,"CLO not suitable for this sheet. Please check BN&lt;40 sheet",
IF($I841&gt;100,"CLO not suitable for this sheet. Please check BN &gt;100 sheet",
IF(ISERROR(VLOOKUP(Q841,'admin BN40-100'!J$6:M$89,4,FALSE)),"",VLOOKUP(Q841,'admin BN40-100'!J$6:M$89,4,FALSE)))))</f>
        <v>Fill in all required fields</v>
      </c>
    </row>
    <row r="842" spans="2:19" ht="15">
      <c r="B842" s="10">
        <v>837</v>
      </c>
      <c r="C842" s="41"/>
      <c r="D842" s="42"/>
      <c r="E842" s="42"/>
      <c r="F842" s="42"/>
      <c r="G842" s="42"/>
      <c r="H842" s="42"/>
      <c r="I842" s="42"/>
      <c r="J842" s="42"/>
      <c r="K842" s="42"/>
      <c r="L842" s="42"/>
      <c r="M842" s="11" t="str">
        <f>(IF(F842&gt;'admin BN40-100'!$C$41,'admin BN40-100'!$B$41,(IF(F842&gt;'admin BN40-100'!$C$40,'admin BN40-100'!$B$40,(IF(F842&gt;'admin BN40-100'!$C$39,'admin BN40-100'!$B$39,(IF(F842&gt;'admin BN40-100'!$C$38,'admin BN40-100'!$B$38,(IF(F842&gt;'admin BN40-100'!$C$37,'admin BN40-100'!$B$37,(IF(F842&gt;'admin BN40-100'!$C$36,'admin BN40-100'!$B$36,(IF(F842&gt;'admin BN40-100'!$C$35,'admin BN40-100'!$B$35,(IF(F842&gt;'admin BN40-100'!$C$34,'admin BN40-100'!$B$34,(IF(F842&gt;'admin BN40-100'!$C$33,'admin BN40-100'!$B$33,(IF(F842&gt;'admin BN40-100'!$C$32,'admin BN40-100'!$B$32,(IF(F842&gt;'admin BN40-100'!$C$31,'admin BN40-100'!$B$31,(IF(F842&gt;'admin BN40-100'!$C$30,'admin BN40-100'!$B$30,(IF(F842&gt;'admin BN40-100'!$C$29,'admin BN40-100'!$B$29,IF(F842="","",'admin BN40-100'!$B$28)))))))))))))))))))))))))))</f>
        <v/>
      </c>
      <c r="N842" s="12" t="str">
        <f>IF(ISBLANK(K842),"",IF(K842&gt;'admin BN40-100'!$D$6,"Trouble",IF(K842&gt;'admin BN40-100'!$E$6,"Safe",IF(K842&gt;'admin BN40-100'!$F$6,"Alert",IF(K842&gt;='admin BN40-100'!$G$6,"Danger","")))))</f>
        <v/>
      </c>
      <c r="O842" s="13" t="str">
        <f>IF(ISBLANK(L842),"",IF(L842&gt;'admin BN40-100'!$G$7,"Danger",IF(L842&gt;'admin BN40-100'!$F$7,"Alert",IF(L842&gt;='admin BN40-100'!$E$7,"Safe",""))))</f>
        <v/>
      </c>
      <c r="P842" s="14" t="str">
        <f>(IF(G842&gt;'admin BN40-100'!$C$23,'admin BN40-100'!$B$23,(IF(G842&gt;'admin BN40-100'!$C$22,'admin BN40-100'!$B$22,(IF(G842&gt;'admin BN40-100'!$C$21,'admin BN40-100'!$B$21,(IF(G842&gt;'admin BN40-100'!$C$20,'admin BN40-100'!$B$20,IF(G842&gt;'admin BN40-100'!$C$19,'admin BN40-100'!$B$19,"")))))))))</f>
        <v/>
      </c>
      <c r="Q842" s="14" t="str">
        <f t="shared" si="26"/>
        <v/>
      </c>
      <c r="R842" s="14">
        <f t="shared" si="27"/>
        <v>5</v>
      </c>
      <c r="S842" s="15" t="str">
        <f xml:space="preserve">
IF($R842&gt;0,"Fill in all required fields",
IF($I842&lt;40,"CLO not suitable for this sheet. Please check BN&lt;40 sheet",
IF($I842&gt;100,"CLO not suitable for this sheet. Please check BN &gt;100 sheet",
IF(ISERROR(VLOOKUP(Q842,'admin BN40-100'!J$6:M$89,4,FALSE)),"",VLOOKUP(Q842,'admin BN40-100'!J$6:M$89,4,FALSE)))))</f>
        <v>Fill in all required fields</v>
      </c>
    </row>
    <row r="843" spans="2:19" ht="15">
      <c r="B843" s="10">
        <v>838</v>
      </c>
      <c r="C843" s="41"/>
      <c r="D843" s="42"/>
      <c r="E843" s="42"/>
      <c r="F843" s="42"/>
      <c r="G843" s="42"/>
      <c r="H843" s="42"/>
      <c r="I843" s="42"/>
      <c r="J843" s="42"/>
      <c r="K843" s="42"/>
      <c r="L843" s="42"/>
      <c r="M843" s="11" t="str">
        <f>(IF(F843&gt;'admin BN40-100'!$C$41,'admin BN40-100'!$B$41,(IF(F843&gt;'admin BN40-100'!$C$40,'admin BN40-100'!$B$40,(IF(F843&gt;'admin BN40-100'!$C$39,'admin BN40-100'!$B$39,(IF(F843&gt;'admin BN40-100'!$C$38,'admin BN40-100'!$B$38,(IF(F843&gt;'admin BN40-100'!$C$37,'admin BN40-100'!$B$37,(IF(F843&gt;'admin BN40-100'!$C$36,'admin BN40-100'!$B$36,(IF(F843&gt;'admin BN40-100'!$C$35,'admin BN40-100'!$B$35,(IF(F843&gt;'admin BN40-100'!$C$34,'admin BN40-100'!$B$34,(IF(F843&gt;'admin BN40-100'!$C$33,'admin BN40-100'!$B$33,(IF(F843&gt;'admin BN40-100'!$C$32,'admin BN40-100'!$B$32,(IF(F843&gt;'admin BN40-100'!$C$31,'admin BN40-100'!$B$31,(IF(F843&gt;'admin BN40-100'!$C$30,'admin BN40-100'!$B$30,(IF(F843&gt;'admin BN40-100'!$C$29,'admin BN40-100'!$B$29,IF(F843="","",'admin BN40-100'!$B$28)))))))))))))))))))))))))))</f>
        <v/>
      </c>
      <c r="N843" s="12" t="str">
        <f>IF(ISBLANK(K843),"",IF(K843&gt;'admin BN40-100'!$D$6,"Trouble",IF(K843&gt;'admin BN40-100'!$E$6,"Safe",IF(K843&gt;'admin BN40-100'!$F$6,"Alert",IF(K843&gt;='admin BN40-100'!$G$6,"Danger","")))))</f>
        <v/>
      </c>
      <c r="O843" s="13" t="str">
        <f>IF(ISBLANK(L843),"",IF(L843&gt;'admin BN40-100'!$G$7,"Danger",IF(L843&gt;'admin BN40-100'!$F$7,"Alert",IF(L843&gt;='admin BN40-100'!$E$7,"Safe",""))))</f>
        <v/>
      </c>
      <c r="P843" s="14" t="str">
        <f>(IF(G843&gt;'admin BN40-100'!$C$23,'admin BN40-100'!$B$23,(IF(G843&gt;'admin BN40-100'!$C$22,'admin BN40-100'!$B$22,(IF(G843&gt;'admin BN40-100'!$C$21,'admin BN40-100'!$B$21,(IF(G843&gt;'admin BN40-100'!$C$20,'admin BN40-100'!$B$20,IF(G843&gt;'admin BN40-100'!$C$19,'admin BN40-100'!$B$19,"")))))))))</f>
        <v/>
      </c>
      <c r="Q843" s="14" t="str">
        <f t="shared" si="26"/>
        <v/>
      </c>
      <c r="R843" s="14">
        <f t="shared" si="27"/>
        <v>5</v>
      </c>
      <c r="S843" s="15" t="str">
        <f xml:space="preserve">
IF($R843&gt;0,"Fill in all required fields",
IF($I843&lt;40,"CLO not suitable for this sheet. Please check BN&lt;40 sheet",
IF($I843&gt;100,"CLO not suitable for this sheet. Please check BN &gt;100 sheet",
IF(ISERROR(VLOOKUP(Q843,'admin BN40-100'!J$6:M$89,4,FALSE)),"",VLOOKUP(Q843,'admin BN40-100'!J$6:M$89,4,FALSE)))))</f>
        <v>Fill in all required fields</v>
      </c>
    </row>
    <row r="844" spans="2:19" ht="15">
      <c r="B844" s="10">
        <v>839</v>
      </c>
      <c r="C844" s="41"/>
      <c r="D844" s="42"/>
      <c r="E844" s="42"/>
      <c r="F844" s="42"/>
      <c r="G844" s="42"/>
      <c r="H844" s="42"/>
      <c r="I844" s="42"/>
      <c r="J844" s="42"/>
      <c r="K844" s="42"/>
      <c r="L844" s="42"/>
      <c r="M844" s="11" t="str">
        <f>(IF(F844&gt;'admin BN40-100'!$C$41,'admin BN40-100'!$B$41,(IF(F844&gt;'admin BN40-100'!$C$40,'admin BN40-100'!$B$40,(IF(F844&gt;'admin BN40-100'!$C$39,'admin BN40-100'!$B$39,(IF(F844&gt;'admin BN40-100'!$C$38,'admin BN40-100'!$B$38,(IF(F844&gt;'admin BN40-100'!$C$37,'admin BN40-100'!$B$37,(IF(F844&gt;'admin BN40-100'!$C$36,'admin BN40-100'!$B$36,(IF(F844&gt;'admin BN40-100'!$C$35,'admin BN40-100'!$B$35,(IF(F844&gt;'admin BN40-100'!$C$34,'admin BN40-100'!$B$34,(IF(F844&gt;'admin BN40-100'!$C$33,'admin BN40-100'!$B$33,(IF(F844&gt;'admin BN40-100'!$C$32,'admin BN40-100'!$B$32,(IF(F844&gt;'admin BN40-100'!$C$31,'admin BN40-100'!$B$31,(IF(F844&gt;'admin BN40-100'!$C$30,'admin BN40-100'!$B$30,(IF(F844&gt;'admin BN40-100'!$C$29,'admin BN40-100'!$B$29,IF(F844="","",'admin BN40-100'!$B$28)))))))))))))))))))))))))))</f>
        <v/>
      </c>
      <c r="N844" s="12" t="str">
        <f>IF(ISBLANK(K844),"",IF(K844&gt;'admin BN40-100'!$D$6,"Trouble",IF(K844&gt;'admin BN40-100'!$E$6,"Safe",IF(K844&gt;'admin BN40-100'!$F$6,"Alert",IF(K844&gt;='admin BN40-100'!$G$6,"Danger","")))))</f>
        <v/>
      </c>
      <c r="O844" s="13" t="str">
        <f>IF(ISBLANK(L844),"",IF(L844&gt;'admin BN40-100'!$G$7,"Danger",IF(L844&gt;'admin BN40-100'!$F$7,"Alert",IF(L844&gt;='admin BN40-100'!$E$7,"Safe",""))))</f>
        <v/>
      </c>
      <c r="P844" s="14" t="str">
        <f>(IF(G844&gt;'admin BN40-100'!$C$23,'admin BN40-100'!$B$23,(IF(G844&gt;'admin BN40-100'!$C$22,'admin BN40-100'!$B$22,(IF(G844&gt;'admin BN40-100'!$C$21,'admin BN40-100'!$B$21,(IF(G844&gt;'admin BN40-100'!$C$20,'admin BN40-100'!$B$20,IF(G844&gt;'admin BN40-100'!$C$19,'admin BN40-100'!$B$19,"")))))))))</f>
        <v/>
      </c>
      <c r="Q844" s="14" t="str">
        <f t="shared" si="26"/>
        <v/>
      </c>
      <c r="R844" s="14">
        <f t="shared" si="27"/>
        <v>5</v>
      </c>
      <c r="S844" s="15" t="str">
        <f xml:space="preserve">
IF($R844&gt;0,"Fill in all required fields",
IF($I844&lt;40,"CLO not suitable for this sheet. Please check BN&lt;40 sheet",
IF($I844&gt;100,"CLO not suitable for this sheet. Please check BN &gt;100 sheet",
IF(ISERROR(VLOOKUP(Q844,'admin BN40-100'!J$6:M$89,4,FALSE)),"",VLOOKUP(Q844,'admin BN40-100'!J$6:M$89,4,FALSE)))))</f>
        <v>Fill in all required fields</v>
      </c>
    </row>
    <row r="845" spans="2:19" ht="15">
      <c r="B845" s="10">
        <v>840</v>
      </c>
      <c r="C845" s="41"/>
      <c r="D845" s="42"/>
      <c r="E845" s="42"/>
      <c r="F845" s="42"/>
      <c r="G845" s="42"/>
      <c r="H845" s="42"/>
      <c r="I845" s="42"/>
      <c r="J845" s="42"/>
      <c r="K845" s="42"/>
      <c r="L845" s="42"/>
      <c r="M845" s="11" t="str">
        <f>(IF(F845&gt;'admin BN40-100'!$C$41,'admin BN40-100'!$B$41,(IF(F845&gt;'admin BN40-100'!$C$40,'admin BN40-100'!$B$40,(IF(F845&gt;'admin BN40-100'!$C$39,'admin BN40-100'!$B$39,(IF(F845&gt;'admin BN40-100'!$C$38,'admin BN40-100'!$B$38,(IF(F845&gt;'admin BN40-100'!$C$37,'admin BN40-100'!$B$37,(IF(F845&gt;'admin BN40-100'!$C$36,'admin BN40-100'!$B$36,(IF(F845&gt;'admin BN40-100'!$C$35,'admin BN40-100'!$B$35,(IF(F845&gt;'admin BN40-100'!$C$34,'admin BN40-100'!$B$34,(IF(F845&gt;'admin BN40-100'!$C$33,'admin BN40-100'!$B$33,(IF(F845&gt;'admin BN40-100'!$C$32,'admin BN40-100'!$B$32,(IF(F845&gt;'admin BN40-100'!$C$31,'admin BN40-100'!$B$31,(IF(F845&gt;'admin BN40-100'!$C$30,'admin BN40-100'!$B$30,(IF(F845&gt;'admin BN40-100'!$C$29,'admin BN40-100'!$B$29,IF(F845="","",'admin BN40-100'!$B$28)))))))))))))))))))))))))))</f>
        <v/>
      </c>
      <c r="N845" s="12" t="str">
        <f>IF(ISBLANK(K845),"",IF(K845&gt;'admin BN40-100'!$D$6,"Trouble",IF(K845&gt;'admin BN40-100'!$E$6,"Safe",IF(K845&gt;'admin BN40-100'!$F$6,"Alert",IF(K845&gt;='admin BN40-100'!$G$6,"Danger","")))))</f>
        <v/>
      </c>
      <c r="O845" s="13" t="str">
        <f>IF(ISBLANK(L845),"",IF(L845&gt;'admin BN40-100'!$G$7,"Danger",IF(L845&gt;'admin BN40-100'!$F$7,"Alert",IF(L845&gt;='admin BN40-100'!$E$7,"Safe",""))))</f>
        <v/>
      </c>
      <c r="P845" s="14" t="str">
        <f>(IF(G845&gt;'admin BN40-100'!$C$23,'admin BN40-100'!$B$23,(IF(G845&gt;'admin BN40-100'!$C$22,'admin BN40-100'!$B$22,(IF(G845&gt;'admin BN40-100'!$C$21,'admin BN40-100'!$B$21,(IF(G845&gt;'admin BN40-100'!$C$20,'admin BN40-100'!$B$20,IF(G845&gt;'admin BN40-100'!$C$19,'admin BN40-100'!$B$19,"")))))))))</f>
        <v/>
      </c>
      <c r="Q845" s="14" t="str">
        <f t="shared" si="26"/>
        <v/>
      </c>
      <c r="R845" s="14">
        <f t="shared" si="27"/>
        <v>5</v>
      </c>
      <c r="S845" s="15" t="str">
        <f xml:space="preserve">
IF($R845&gt;0,"Fill in all required fields",
IF($I845&lt;40,"CLO not suitable for this sheet. Please check BN&lt;40 sheet",
IF($I845&gt;100,"CLO not suitable for this sheet. Please check BN &gt;100 sheet",
IF(ISERROR(VLOOKUP(Q845,'admin BN40-100'!J$6:M$89,4,FALSE)),"",VLOOKUP(Q845,'admin BN40-100'!J$6:M$89,4,FALSE)))))</f>
        <v>Fill in all required fields</v>
      </c>
    </row>
    <row r="846" spans="2:19" ht="15">
      <c r="B846" s="10">
        <v>841</v>
      </c>
      <c r="C846" s="41"/>
      <c r="D846" s="42"/>
      <c r="E846" s="42"/>
      <c r="F846" s="42"/>
      <c r="G846" s="42"/>
      <c r="H846" s="42"/>
      <c r="I846" s="42"/>
      <c r="J846" s="42"/>
      <c r="K846" s="42"/>
      <c r="L846" s="42"/>
      <c r="M846" s="11" t="str">
        <f>(IF(F846&gt;'admin BN40-100'!$C$41,'admin BN40-100'!$B$41,(IF(F846&gt;'admin BN40-100'!$C$40,'admin BN40-100'!$B$40,(IF(F846&gt;'admin BN40-100'!$C$39,'admin BN40-100'!$B$39,(IF(F846&gt;'admin BN40-100'!$C$38,'admin BN40-100'!$B$38,(IF(F846&gt;'admin BN40-100'!$C$37,'admin BN40-100'!$B$37,(IF(F846&gt;'admin BN40-100'!$C$36,'admin BN40-100'!$B$36,(IF(F846&gt;'admin BN40-100'!$C$35,'admin BN40-100'!$B$35,(IF(F846&gt;'admin BN40-100'!$C$34,'admin BN40-100'!$B$34,(IF(F846&gt;'admin BN40-100'!$C$33,'admin BN40-100'!$B$33,(IF(F846&gt;'admin BN40-100'!$C$32,'admin BN40-100'!$B$32,(IF(F846&gt;'admin BN40-100'!$C$31,'admin BN40-100'!$B$31,(IF(F846&gt;'admin BN40-100'!$C$30,'admin BN40-100'!$B$30,(IF(F846&gt;'admin BN40-100'!$C$29,'admin BN40-100'!$B$29,IF(F846="","",'admin BN40-100'!$B$28)))))))))))))))))))))))))))</f>
        <v/>
      </c>
      <c r="N846" s="12" t="str">
        <f>IF(ISBLANK(K846),"",IF(K846&gt;'admin BN40-100'!$D$6,"Trouble",IF(K846&gt;'admin BN40-100'!$E$6,"Safe",IF(K846&gt;'admin BN40-100'!$F$6,"Alert",IF(K846&gt;='admin BN40-100'!$G$6,"Danger","")))))</f>
        <v/>
      </c>
      <c r="O846" s="13" t="str">
        <f>IF(ISBLANK(L846),"",IF(L846&gt;'admin BN40-100'!$G$7,"Danger",IF(L846&gt;'admin BN40-100'!$F$7,"Alert",IF(L846&gt;='admin BN40-100'!$E$7,"Safe",""))))</f>
        <v/>
      </c>
      <c r="P846" s="14" t="str">
        <f>(IF(G846&gt;'admin BN40-100'!$C$23,'admin BN40-100'!$B$23,(IF(G846&gt;'admin BN40-100'!$C$22,'admin BN40-100'!$B$22,(IF(G846&gt;'admin BN40-100'!$C$21,'admin BN40-100'!$B$21,(IF(G846&gt;'admin BN40-100'!$C$20,'admin BN40-100'!$B$20,IF(G846&gt;'admin BN40-100'!$C$19,'admin BN40-100'!$B$19,"")))))))))</f>
        <v/>
      </c>
      <c r="Q846" s="14" t="str">
        <f t="shared" si="26"/>
        <v/>
      </c>
      <c r="R846" s="14">
        <f t="shared" si="27"/>
        <v>5</v>
      </c>
      <c r="S846" s="15" t="str">
        <f xml:space="preserve">
IF($R846&gt;0,"Fill in all required fields",
IF($I846&lt;40,"CLO not suitable for this sheet. Please check BN&lt;40 sheet",
IF($I846&gt;100,"CLO not suitable for this sheet. Please check BN &gt;100 sheet",
IF(ISERROR(VLOOKUP(Q846,'admin BN40-100'!J$6:M$89,4,FALSE)),"",VLOOKUP(Q846,'admin BN40-100'!J$6:M$89,4,FALSE)))))</f>
        <v>Fill in all required fields</v>
      </c>
    </row>
    <row r="847" spans="2:19" ht="15">
      <c r="B847" s="10">
        <v>842</v>
      </c>
      <c r="C847" s="41"/>
      <c r="D847" s="42"/>
      <c r="E847" s="42"/>
      <c r="F847" s="42"/>
      <c r="G847" s="42"/>
      <c r="H847" s="42"/>
      <c r="I847" s="42"/>
      <c r="J847" s="42"/>
      <c r="K847" s="42"/>
      <c r="L847" s="42"/>
      <c r="M847" s="11" t="str">
        <f>(IF(F847&gt;'admin BN40-100'!$C$41,'admin BN40-100'!$B$41,(IF(F847&gt;'admin BN40-100'!$C$40,'admin BN40-100'!$B$40,(IF(F847&gt;'admin BN40-100'!$C$39,'admin BN40-100'!$B$39,(IF(F847&gt;'admin BN40-100'!$C$38,'admin BN40-100'!$B$38,(IF(F847&gt;'admin BN40-100'!$C$37,'admin BN40-100'!$B$37,(IF(F847&gt;'admin BN40-100'!$C$36,'admin BN40-100'!$B$36,(IF(F847&gt;'admin BN40-100'!$C$35,'admin BN40-100'!$B$35,(IF(F847&gt;'admin BN40-100'!$C$34,'admin BN40-100'!$B$34,(IF(F847&gt;'admin BN40-100'!$C$33,'admin BN40-100'!$B$33,(IF(F847&gt;'admin BN40-100'!$C$32,'admin BN40-100'!$B$32,(IF(F847&gt;'admin BN40-100'!$C$31,'admin BN40-100'!$B$31,(IF(F847&gt;'admin BN40-100'!$C$30,'admin BN40-100'!$B$30,(IF(F847&gt;'admin BN40-100'!$C$29,'admin BN40-100'!$B$29,IF(F847="","",'admin BN40-100'!$B$28)))))))))))))))))))))))))))</f>
        <v/>
      </c>
      <c r="N847" s="12" t="str">
        <f>IF(ISBLANK(K847),"",IF(K847&gt;'admin BN40-100'!$D$6,"Trouble",IF(K847&gt;'admin BN40-100'!$E$6,"Safe",IF(K847&gt;'admin BN40-100'!$F$6,"Alert",IF(K847&gt;='admin BN40-100'!$G$6,"Danger","")))))</f>
        <v/>
      </c>
      <c r="O847" s="13" t="str">
        <f>IF(ISBLANK(L847),"",IF(L847&gt;'admin BN40-100'!$G$7,"Danger",IF(L847&gt;'admin BN40-100'!$F$7,"Alert",IF(L847&gt;='admin BN40-100'!$E$7,"Safe",""))))</f>
        <v/>
      </c>
      <c r="P847" s="14" t="str">
        <f>(IF(G847&gt;'admin BN40-100'!$C$23,'admin BN40-100'!$B$23,(IF(G847&gt;'admin BN40-100'!$C$22,'admin BN40-100'!$B$22,(IF(G847&gt;'admin BN40-100'!$C$21,'admin BN40-100'!$B$21,(IF(G847&gt;'admin BN40-100'!$C$20,'admin BN40-100'!$B$20,IF(G847&gt;'admin BN40-100'!$C$19,'admin BN40-100'!$B$19,"")))))))))</f>
        <v/>
      </c>
      <c r="Q847" s="14" t="str">
        <f t="shared" si="26"/>
        <v/>
      </c>
      <c r="R847" s="14">
        <f t="shared" si="27"/>
        <v>5</v>
      </c>
      <c r="S847" s="15" t="str">
        <f xml:space="preserve">
IF($R847&gt;0,"Fill in all required fields",
IF($I847&lt;40,"CLO not suitable for this sheet. Please check BN&lt;40 sheet",
IF($I847&gt;100,"CLO not suitable for this sheet. Please check BN &gt;100 sheet",
IF(ISERROR(VLOOKUP(Q847,'admin BN40-100'!J$6:M$89,4,FALSE)),"",VLOOKUP(Q847,'admin BN40-100'!J$6:M$89,4,FALSE)))))</f>
        <v>Fill in all required fields</v>
      </c>
    </row>
    <row r="848" spans="2:19" ht="15">
      <c r="B848" s="10">
        <v>843</v>
      </c>
      <c r="C848" s="41"/>
      <c r="D848" s="42"/>
      <c r="E848" s="42"/>
      <c r="F848" s="42"/>
      <c r="G848" s="42"/>
      <c r="H848" s="42"/>
      <c r="I848" s="42"/>
      <c r="J848" s="42"/>
      <c r="K848" s="42"/>
      <c r="L848" s="42"/>
      <c r="M848" s="11" t="str">
        <f>(IF(F848&gt;'admin BN40-100'!$C$41,'admin BN40-100'!$B$41,(IF(F848&gt;'admin BN40-100'!$C$40,'admin BN40-100'!$B$40,(IF(F848&gt;'admin BN40-100'!$C$39,'admin BN40-100'!$B$39,(IF(F848&gt;'admin BN40-100'!$C$38,'admin BN40-100'!$B$38,(IF(F848&gt;'admin BN40-100'!$C$37,'admin BN40-100'!$B$37,(IF(F848&gt;'admin BN40-100'!$C$36,'admin BN40-100'!$B$36,(IF(F848&gt;'admin BN40-100'!$C$35,'admin BN40-100'!$B$35,(IF(F848&gt;'admin BN40-100'!$C$34,'admin BN40-100'!$B$34,(IF(F848&gt;'admin BN40-100'!$C$33,'admin BN40-100'!$B$33,(IF(F848&gt;'admin BN40-100'!$C$32,'admin BN40-100'!$B$32,(IF(F848&gt;'admin BN40-100'!$C$31,'admin BN40-100'!$B$31,(IF(F848&gt;'admin BN40-100'!$C$30,'admin BN40-100'!$B$30,(IF(F848&gt;'admin BN40-100'!$C$29,'admin BN40-100'!$B$29,IF(F848="","",'admin BN40-100'!$B$28)))))))))))))))))))))))))))</f>
        <v/>
      </c>
      <c r="N848" s="12" t="str">
        <f>IF(ISBLANK(K848),"",IF(K848&gt;'admin BN40-100'!$D$6,"Trouble",IF(K848&gt;'admin BN40-100'!$E$6,"Safe",IF(K848&gt;'admin BN40-100'!$F$6,"Alert",IF(K848&gt;='admin BN40-100'!$G$6,"Danger","")))))</f>
        <v/>
      </c>
      <c r="O848" s="13" t="str">
        <f>IF(ISBLANK(L848),"",IF(L848&gt;'admin BN40-100'!$G$7,"Danger",IF(L848&gt;'admin BN40-100'!$F$7,"Alert",IF(L848&gt;='admin BN40-100'!$E$7,"Safe",""))))</f>
        <v/>
      </c>
      <c r="P848" s="14" t="str">
        <f>(IF(G848&gt;'admin BN40-100'!$C$23,'admin BN40-100'!$B$23,(IF(G848&gt;'admin BN40-100'!$C$22,'admin BN40-100'!$B$22,(IF(G848&gt;'admin BN40-100'!$C$21,'admin BN40-100'!$B$21,(IF(G848&gt;'admin BN40-100'!$C$20,'admin BN40-100'!$B$20,IF(G848&gt;'admin BN40-100'!$C$19,'admin BN40-100'!$B$19,"")))))))))</f>
        <v/>
      </c>
      <c r="Q848" s="14" t="str">
        <f t="shared" si="26"/>
        <v/>
      </c>
      <c r="R848" s="14">
        <f t="shared" si="27"/>
        <v>5</v>
      </c>
      <c r="S848" s="15" t="str">
        <f xml:space="preserve">
IF($R848&gt;0,"Fill in all required fields",
IF($I848&lt;40,"CLO not suitable for this sheet. Please check BN&lt;40 sheet",
IF($I848&gt;100,"CLO not suitable for this sheet. Please check BN &gt;100 sheet",
IF(ISERROR(VLOOKUP(Q848,'admin BN40-100'!J$6:M$89,4,FALSE)),"",VLOOKUP(Q848,'admin BN40-100'!J$6:M$89,4,FALSE)))))</f>
        <v>Fill in all required fields</v>
      </c>
    </row>
    <row r="849" spans="2:19" ht="15">
      <c r="B849" s="10">
        <v>844</v>
      </c>
      <c r="C849" s="41"/>
      <c r="D849" s="42"/>
      <c r="E849" s="42"/>
      <c r="F849" s="42"/>
      <c r="G849" s="42"/>
      <c r="H849" s="42"/>
      <c r="I849" s="42"/>
      <c r="J849" s="42"/>
      <c r="K849" s="42"/>
      <c r="L849" s="42"/>
      <c r="M849" s="11" t="str">
        <f>(IF(F849&gt;'admin BN40-100'!$C$41,'admin BN40-100'!$B$41,(IF(F849&gt;'admin BN40-100'!$C$40,'admin BN40-100'!$B$40,(IF(F849&gt;'admin BN40-100'!$C$39,'admin BN40-100'!$B$39,(IF(F849&gt;'admin BN40-100'!$C$38,'admin BN40-100'!$B$38,(IF(F849&gt;'admin BN40-100'!$C$37,'admin BN40-100'!$B$37,(IF(F849&gt;'admin BN40-100'!$C$36,'admin BN40-100'!$B$36,(IF(F849&gt;'admin BN40-100'!$C$35,'admin BN40-100'!$B$35,(IF(F849&gt;'admin BN40-100'!$C$34,'admin BN40-100'!$B$34,(IF(F849&gt;'admin BN40-100'!$C$33,'admin BN40-100'!$B$33,(IF(F849&gt;'admin BN40-100'!$C$32,'admin BN40-100'!$B$32,(IF(F849&gt;'admin BN40-100'!$C$31,'admin BN40-100'!$B$31,(IF(F849&gt;'admin BN40-100'!$C$30,'admin BN40-100'!$B$30,(IF(F849&gt;'admin BN40-100'!$C$29,'admin BN40-100'!$B$29,IF(F849="","",'admin BN40-100'!$B$28)))))))))))))))))))))))))))</f>
        <v/>
      </c>
      <c r="N849" s="12" t="str">
        <f>IF(ISBLANK(K849),"",IF(K849&gt;'admin BN40-100'!$D$6,"Trouble",IF(K849&gt;'admin BN40-100'!$E$6,"Safe",IF(K849&gt;'admin BN40-100'!$F$6,"Alert",IF(K849&gt;='admin BN40-100'!$G$6,"Danger","")))))</f>
        <v/>
      </c>
      <c r="O849" s="13" t="str">
        <f>IF(ISBLANK(L849),"",IF(L849&gt;'admin BN40-100'!$G$7,"Danger",IF(L849&gt;'admin BN40-100'!$F$7,"Alert",IF(L849&gt;='admin BN40-100'!$E$7,"Safe",""))))</f>
        <v/>
      </c>
      <c r="P849" s="14" t="str">
        <f>(IF(G849&gt;'admin BN40-100'!$C$23,'admin BN40-100'!$B$23,(IF(G849&gt;'admin BN40-100'!$C$22,'admin BN40-100'!$B$22,(IF(G849&gt;'admin BN40-100'!$C$21,'admin BN40-100'!$B$21,(IF(G849&gt;'admin BN40-100'!$C$20,'admin BN40-100'!$B$20,IF(G849&gt;'admin BN40-100'!$C$19,'admin BN40-100'!$B$19,"")))))))))</f>
        <v/>
      </c>
      <c r="Q849" s="14" t="str">
        <f t="shared" si="26"/>
        <v/>
      </c>
      <c r="R849" s="14">
        <f t="shared" si="27"/>
        <v>5</v>
      </c>
      <c r="S849" s="15" t="str">
        <f xml:space="preserve">
IF($R849&gt;0,"Fill in all required fields",
IF($I849&lt;40,"CLO not suitable for this sheet. Please check BN&lt;40 sheet",
IF($I849&gt;100,"CLO not suitable for this sheet. Please check BN &gt;100 sheet",
IF(ISERROR(VLOOKUP(Q849,'admin BN40-100'!J$6:M$89,4,FALSE)),"",VLOOKUP(Q849,'admin BN40-100'!J$6:M$89,4,FALSE)))))</f>
        <v>Fill in all required fields</v>
      </c>
    </row>
    <row r="850" spans="2:19" ht="15">
      <c r="B850" s="10">
        <v>845</v>
      </c>
      <c r="C850" s="41"/>
      <c r="D850" s="42"/>
      <c r="E850" s="42"/>
      <c r="F850" s="42"/>
      <c r="G850" s="42"/>
      <c r="H850" s="42"/>
      <c r="I850" s="42"/>
      <c r="J850" s="42"/>
      <c r="K850" s="42"/>
      <c r="L850" s="42"/>
      <c r="M850" s="11" t="str">
        <f>(IF(F850&gt;'admin BN40-100'!$C$41,'admin BN40-100'!$B$41,(IF(F850&gt;'admin BN40-100'!$C$40,'admin BN40-100'!$B$40,(IF(F850&gt;'admin BN40-100'!$C$39,'admin BN40-100'!$B$39,(IF(F850&gt;'admin BN40-100'!$C$38,'admin BN40-100'!$B$38,(IF(F850&gt;'admin BN40-100'!$C$37,'admin BN40-100'!$B$37,(IF(F850&gt;'admin BN40-100'!$C$36,'admin BN40-100'!$B$36,(IF(F850&gt;'admin BN40-100'!$C$35,'admin BN40-100'!$B$35,(IF(F850&gt;'admin BN40-100'!$C$34,'admin BN40-100'!$B$34,(IF(F850&gt;'admin BN40-100'!$C$33,'admin BN40-100'!$B$33,(IF(F850&gt;'admin BN40-100'!$C$32,'admin BN40-100'!$B$32,(IF(F850&gt;'admin BN40-100'!$C$31,'admin BN40-100'!$B$31,(IF(F850&gt;'admin BN40-100'!$C$30,'admin BN40-100'!$B$30,(IF(F850&gt;'admin BN40-100'!$C$29,'admin BN40-100'!$B$29,IF(F850="","",'admin BN40-100'!$B$28)))))))))))))))))))))))))))</f>
        <v/>
      </c>
      <c r="N850" s="12" t="str">
        <f>IF(ISBLANK(K850),"",IF(K850&gt;'admin BN40-100'!$D$6,"Trouble",IF(K850&gt;'admin BN40-100'!$E$6,"Safe",IF(K850&gt;'admin BN40-100'!$F$6,"Alert",IF(K850&gt;='admin BN40-100'!$G$6,"Danger","")))))</f>
        <v/>
      </c>
      <c r="O850" s="13" t="str">
        <f>IF(ISBLANK(L850),"",IF(L850&gt;'admin BN40-100'!$G$7,"Danger",IF(L850&gt;'admin BN40-100'!$F$7,"Alert",IF(L850&gt;='admin BN40-100'!$E$7,"Safe",""))))</f>
        <v/>
      </c>
      <c r="P850" s="14" t="str">
        <f>(IF(G850&gt;'admin BN40-100'!$C$23,'admin BN40-100'!$B$23,(IF(G850&gt;'admin BN40-100'!$C$22,'admin BN40-100'!$B$22,(IF(G850&gt;'admin BN40-100'!$C$21,'admin BN40-100'!$B$21,(IF(G850&gt;'admin BN40-100'!$C$20,'admin BN40-100'!$B$20,IF(G850&gt;'admin BN40-100'!$C$19,'admin BN40-100'!$B$19,"")))))))))</f>
        <v/>
      </c>
      <c r="Q850" s="14" t="str">
        <f t="shared" si="26"/>
        <v/>
      </c>
      <c r="R850" s="14">
        <f t="shared" si="27"/>
        <v>5</v>
      </c>
      <c r="S850" s="15" t="str">
        <f xml:space="preserve">
IF($R850&gt;0,"Fill in all required fields",
IF($I850&lt;40,"CLO not suitable for this sheet. Please check BN&lt;40 sheet",
IF($I850&gt;100,"CLO not suitable for this sheet. Please check BN &gt;100 sheet",
IF(ISERROR(VLOOKUP(Q850,'admin BN40-100'!J$6:M$89,4,FALSE)),"",VLOOKUP(Q850,'admin BN40-100'!J$6:M$89,4,FALSE)))))</f>
        <v>Fill in all required fields</v>
      </c>
    </row>
    <row r="851" spans="2:19" ht="15">
      <c r="B851" s="10">
        <v>846</v>
      </c>
      <c r="C851" s="41"/>
      <c r="D851" s="42"/>
      <c r="E851" s="42"/>
      <c r="F851" s="42"/>
      <c r="G851" s="42"/>
      <c r="H851" s="42"/>
      <c r="I851" s="42"/>
      <c r="J851" s="42"/>
      <c r="K851" s="42"/>
      <c r="L851" s="42"/>
      <c r="M851" s="11" t="str">
        <f>(IF(F851&gt;'admin BN40-100'!$C$41,'admin BN40-100'!$B$41,(IF(F851&gt;'admin BN40-100'!$C$40,'admin BN40-100'!$B$40,(IF(F851&gt;'admin BN40-100'!$C$39,'admin BN40-100'!$B$39,(IF(F851&gt;'admin BN40-100'!$C$38,'admin BN40-100'!$B$38,(IF(F851&gt;'admin BN40-100'!$C$37,'admin BN40-100'!$B$37,(IF(F851&gt;'admin BN40-100'!$C$36,'admin BN40-100'!$B$36,(IF(F851&gt;'admin BN40-100'!$C$35,'admin BN40-100'!$B$35,(IF(F851&gt;'admin BN40-100'!$C$34,'admin BN40-100'!$B$34,(IF(F851&gt;'admin BN40-100'!$C$33,'admin BN40-100'!$B$33,(IF(F851&gt;'admin BN40-100'!$C$32,'admin BN40-100'!$B$32,(IF(F851&gt;'admin BN40-100'!$C$31,'admin BN40-100'!$B$31,(IF(F851&gt;'admin BN40-100'!$C$30,'admin BN40-100'!$B$30,(IF(F851&gt;'admin BN40-100'!$C$29,'admin BN40-100'!$B$29,IF(F851="","",'admin BN40-100'!$B$28)))))))))))))))))))))))))))</f>
        <v/>
      </c>
      <c r="N851" s="12" t="str">
        <f>IF(ISBLANK(K851),"",IF(K851&gt;'admin BN40-100'!$D$6,"Trouble",IF(K851&gt;'admin BN40-100'!$E$6,"Safe",IF(K851&gt;'admin BN40-100'!$F$6,"Alert",IF(K851&gt;='admin BN40-100'!$G$6,"Danger","")))))</f>
        <v/>
      </c>
      <c r="O851" s="13" t="str">
        <f>IF(ISBLANK(L851),"",IF(L851&gt;'admin BN40-100'!$G$7,"Danger",IF(L851&gt;'admin BN40-100'!$F$7,"Alert",IF(L851&gt;='admin BN40-100'!$E$7,"Safe",""))))</f>
        <v/>
      </c>
      <c r="P851" s="14" t="str">
        <f>(IF(G851&gt;'admin BN40-100'!$C$23,'admin BN40-100'!$B$23,(IF(G851&gt;'admin BN40-100'!$C$22,'admin BN40-100'!$B$22,(IF(G851&gt;'admin BN40-100'!$C$21,'admin BN40-100'!$B$21,(IF(G851&gt;'admin BN40-100'!$C$20,'admin BN40-100'!$B$20,IF(G851&gt;'admin BN40-100'!$C$19,'admin BN40-100'!$B$19,"")))))))))</f>
        <v/>
      </c>
      <c r="Q851" s="14" t="str">
        <f t="shared" si="26"/>
        <v/>
      </c>
      <c r="R851" s="14">
        <f t="shared" si="27"/>
        <v>5</v>
      </c>
      <c r="S851" s="15" t="str">
        <f xml:space="preserve">
IF($R851&gt;0,"Fill in all required fields",
IF($I851&lt;40,"CLO not suitable for this sheet. Please check BN&lt;40 sheet",
IF($I851&gt;100,"CLO not suitable for this sheet. Please check BN &gt;100 sheet",
IF(ISERROR(VLOOKUP(Q851,'admin BN40-100'!J$6:M$89,4,FALSE)),"",VLOOKUP(Q851,'admin BN40-100'!J$6:M$89,4,FALSE)))))</f>
        <v>Fill in all required fields</v>
      </c>
    </row>
    <row r="852" spans="2:19" ht="15">
      <c r="B852" s="10">
        <v>847</v>
      </c>
      <c r="C852" s="41"/>
      <c r="D852" s="42"/>
      <c r="E852" s="42"/>
      <c r="F852" s="42"/>
      <c r="G852" s="42"/>
      <c r="H852" s="42"/>
      <c r="I852" s="42"/>
      <c r="J852" s="42"/>
      <c r="K852" s="42"/>
      <c r="L852" s="42"/>
      <c r="M852" s="11" t="str">
        <f>(IF(F852&gt;'admin BN40-100'!$C$41,'admin BN40-100'!$B$41,(IF(F852&gt;'admin BN40-100'!$C$40,'admin BN40-100'!$B$40,(IF(F852&gt;'admin BN40-100'!$C$39,'admin BN40-100'!$B$39,(IF(F852&gt;'admin BN40-100'!$C$38,'admin BN40-100'!$B$38,(IF(F852&gt;'admin BN40-100'!$C$37,'admin BN40-100'!$B$37,(IF(F852&gt;'admin BN40-100'!$C$36,'admin BN40-100'!$B$36,(IF(F852&gt;'admin BN40-100'!$C$35,'admin BN40-100'!$B$35,(IF(F852&gt;'admin BN40-100'!$C$34,'admin BN40-100'!$B$34,(IF(F852&gt;'admin BN40-100'!$C$33,'admin BN40-100'!$B$33,(IF(F852&gt;'admin BN40-100'!$C$32,'admin BN40-100'!$B$32,(IF(F852&gt;'admin BN40-100'!$C$31,'admin BN40-100'!$B$31,(IF(F852&gt;'admin BN40-100'!$C$30,'admin BN40-100'!$B$30,(IF(F852&gt;'admin BN40-100'!$C$29,'admin BN40-100'!$B$29,IF(F852="","",'admin BN40-100'!$B$28)))))))))))))))))))))))))))</f>
        <v/>
      </c>
      <c r="N852" s="12" t="str">
        <f>IF(ISBLANK(K852),"",IF(K852&gt;'admin BN40-100'!$D$6,"Trouble",IF(K852&gt;'admin BN40-100'!$E$6,"Safe",IF(K852&gt;'admin BN40-100'!$F$6,"Alert",IF(K852&gt;='admin BN40-100'!$G$6,"Danger","")))))</f>
        <v/>
      </c>
      <c r="O852" s="13" t="str">
        <f>IF(ISBLANK(L852),"",IF(L852&gt;'admin BN40-100'!$G$7,"Danger",IF(L852&gt;'admin BN40-100'!$F$7,"Alert",IF(L852&gt;='admin BN40-100'!$E$7,"Safe",""))))</f>
        <v/>
      </c>
      <c r="P852" s="14" t="str">
        <f>(IF(G852&gt;'admin BN40-100'!$C$23,'admin BN40-100'!$B$23,(IF(G852&gt;'admin BN40-100'!$C$22,'admin BN40-100'!$B$22,(IF(G852&gt;'admin BN40-100'!$C$21,'admin BN40-100'!$B$21,(IF(G852&gt;'admin BN40-100'!$C$20,'admin BN40-100'!$B$20,IF(G852&gt;'admin BN40-100'!$C$19,'admin BN40-100'!$B$19,"")))))))))</f>
        <v/>
      </c>
      <c r="Q852" s="14" t="str">
        <f t="shared" si="26"/>
        <v/>
      </c>
      <c r="R852" s="14">
        <f t="shared" si="27"/>
        <v>5</v>
      </c>
      <c r="S852" s="15" t="str">
        <f xml:space="preserve">
IF($R852&gt;0,"Fill in all required fields",
IF($I852&lt;40,"CLO not suitable for this sheet. Please check BN&lt;40 sheet",
IF($I852&gt;100,"CLO not suitable for this sheet. Please check BN &gt;100 sheet",
IF(ISERROR(VLOOKUP(Q852,'admin BN40-100'!J$6:M$89,4,FALSE)),"",VLOOKUP(Q852,'admin BN40-100'!J$6:M$89,4,FALSE)))))</f>
        <v>Fill in all required fields</v>
      </c>
    </row>
    <row r="853" spans="2:19" ht="15">
      <c r="B853" s="10">
        <v>848</v>
      </c>
      <c r="C853" s="41"/>
      <c r="D853" s="42"/>
      <c r="E853" s="42"/>
      <c r="F853" s="42"/>
      <c r="G853" s="42"/>
      <c r="H853" s="42"/>
      <c r="I853" s="42"/>
      <c r="J853" s="42"/>
      <c r="K853" s="42"/>
      <c r="L853" s="42"/>
      <c r="M853" s="11" t="str">
        <f>(IF(F853&gt;'admin BN40-100'!$C$41,'admin BN40-100'!$B$41,(IF(F853&gt;'admin BN40-100'!$C$40,'admin BN40-100'!$B$40,(IF(F853&gt;'admin BN40-100'!$C$39,'admin BN40-100'!$B$39,(IF(F853&gt;'admin BN40-100'!$C$38,'admin BN40-100'!$B$38,(IF(F853&gt;'admin BN40-100'!$C$37,'admin BN40-100'!$B$37,(IF(F853&gt;'admin BN40-100'!$C$36,'admin BN40-100'!$B$36,(IF(F853&gt;'admin BN40-100'!$C$35,'admin BN40-100'!$B$35,(IF(F853&gt;'admin BN40-100'!$C$34,'admin BN40-100'!$B$34,(IF(F853&gt;'admin BN40-100'!$C$33,'admin BN40-100'!$B$33,(IF(F853&gt;'admin BN40-100'!$C$32,'admin BN40-100'!$B$32,(IF(F853&gt;'admin BN40-100'!$C$31,'admin BN40-100'!$B$31,(IF(F853&gt;'admin BN40-100'!$C$30,'admin BN40-100'!$B$30,(IF(F853&gt;'admin BN40-100'!$C$29,'admin BN40-100'!$B$29,IF(F853="","",'admin BN40-100'!$B$28)))))))))))))))))))))))))))</f>
        <v/>
      </c>
      <c r="N853" s="12" t="str">
        <f>IF(ISBLANK(K853),"",IF(K853&gt;'admin BN40-100'!$D$6,"Trouble",IF(K853&gt;'admin BN40-100'!$E$6,"Safe",IF(K853&gt;'admin BN40-100'!$F$6,"Alert",IF(K853&gt;='admin BN40-100'!$G$6,"Danger","")))))</f>
        <v/>
      </c>
      <c r="O853" s="13" t="str">
        <f>IF(ISBLANK(L853),"",IF(L853&gt;'admin BN40-100'!$G$7,"Danger",IF(L853&gt;'admin BN40-100'!$F$7,"Alert",IF(L853&gt;='admin BN40-100'!$E$7,"Safe",""))))</f>
        <v/>
      </c>
      <c r="P853" s="14" t="str">
        <f>(IF(G853&gt;'admin BN40-100'!$C$23,'admin BN40-100'!$B$23,(IF(G853&gt;'admin BN40-100'!$C$22,'admin BN40-100'!$B$22,(IF(G853&gt;'admin BN40-100'!$C$21,'admin BN40-100'!$B$21,(IF(G853&gt;'admin BN40-100'!$C$20,'admin BN40-100'!$B$20,IF(G853&gt;'admin BN40-100'!$C$19,'admin BN40-100'!$B$19,"")))))))))</f>
        <v/>
      </c>
      <c r="Q853" s="14" t="str">
        <f t="shared" si="26"/>
        <v/>
      </c>
      <c r="R853" s="14">
        <f t="shared" si="27"/>
        <v>5</v>
      </c>
      <c r="S853" s="15" t="str">
        <f xml:space="preserve">
IF($R853&gt;0,"Fill in all required fields",
IF($I853&lt;40,"CLO not suitable for this sheet. Please check BN&lt;40 sheet",
IF($I853&gt;100,"CLO not suitable for this sheet. Please check BN &gt;100 sheet",
IF(ISERROR(VLOOKUP(Q853,'admin BN40-100'!J$6:M$89,4,FALSE)),"",VLOOKUP(Q853,'admin BN40-100'!J$6:M$89,4,FALSE)))))</f>
        <v>Fill in all required fields</v>
      </c>
    </row>
    <row r="854" spans="2:19" ht="15">
      <c r="B854" s="10">
        <v>849</v>
      </c>
      <c r="C854" s="41"/>
      <c r="D854" s="42"/>
      <c r="E854" s="42"/>
      <c r="F854" s="42"/>
      <c r="G854" s="42"/>
      <c r="H854" s="42"/>
      <c r="I854" s="42"/>
      <c r="J854" s="42"/>
      <c r="K854" s="42"/>
      <c r="L854" s="42"/>
      <c r="M854" s="11" t="str">
        <f>(IF(F854&gt;'admin BN40-100'!$C$41,'admin BN40-100'!$B$41,(IF(F854&gt;'admin BN40-100'!$C$40,'admin BN40-100'!$B$40,(IF(F854&gt;'admin BN40-100'!$C$39,'admin BN40-100'!$B$39,(IF(F854&gt;'admin BN40-100'!$C$38,'admin BN40-100'!$B$38,(IF(F854&gt;'admin BN40-100'!$C$37,'admin BN40-100'!$B$37,(IF(F854&gt;'admin BN40-100'!$C$36,'admin BN40-100'!$B$36,(IF(F854&gt;'admin BN40-100'!$C$35,'admin BN40-100'!$B$35,(IF(F854&gt;'admin BN40-100'!$C$34,'admin BN40-100'!$B$34,(IF(F854&gt;'admin BN40-100'!$C$33,'admin BN40-100'!$B$33,(IF(F854&gt;'admin BN40-100'!$C$32,'admin BN40-100'!$B$32,(IF(F854&gt;'admin BN40-100'!$C$31,'admin BN40-100'!$B$31,(IF(F854&gt;'admin BN40-100'!$C$30,'admin BN40-100'!$B$30,(IF(F854&gt;'admin BN40-100'!$C$29,'admin BN40-100'!$B$29,IF(F854="","",'admin BN40-100'!$B$28)))))))))))))))))))))))))))</f>
        <v/>
      </c>
      <c r="N854" s="12" t="str">
        <f>IF(ISBLANK(K854),"",IF(K854&gt;'admin BN40-100'!$D$6,"Trouble",IF(K854&gt;'admin BN40-100'!$E$6,"Safe",IF(K854&gt;'admin BN40-100'!$F$6,"Alert",IF(K854&gt;='admin BN40-100'!$G$6,"Danger","")))))</f>
        <v/>
      </c>
      <c r="O854" s="13" t="str">
        <f>IF(ISBLANK(L854),"",IF(L854&gt;'admin BN40-100'!$G$7,"Danger",IF(L854&gt;'admin BN40-100'!$F$7,"Alert",IF(L854&gt;='admin BN40-100'!$E$7,"Safe",""))))</f>
        <v/>
      </c>
      <c r="P854" s="14" t="str">
        <f>(IF(G854&gt;'admin BN40-100'!$C$23,'admin BN40-100'!$B$23,(IF(G854&gt;'admin BN40-100'!$C$22,'admin BN40-100'!$B$22,(IF(G854&gt;'admin BN40-100'!$C$21,'admin BN40-100'!$B$21,(IF(G854&gt;'admin BN40-100'!$C$20,'admin BN40-100'!$B$20,IF(G854&gt;'admin BN40-100'!$C$19,'admin BN40-100'!$B$19,"")))))))))</f>
        <v/>
      </c>
      <c r="Q854" s="14" t="str">
        <f t="shared" si="26"/>
        <v/>
      </c>
      <c r="R854" s="14">
        <f t="shared" si="27"/>
        <v>5</v>
      </c>
      <c r="S854" s="15" t="str">
        <f xml:space="preserve">
IF($R854&gt;0,"Fill in all required fields",
IF($I854&lt;40,"CLO not suitable for this sheet. Please check BN&lt;40 sheet",
IF($I854&gt;100,"CLO not suitable for this sheet. Please check BN &gt;100 sheet",
IF(ISERROR(VLOOKUP(Q854,'admin BN40-100'!J$6:M$89,4,FALSE)),"",VLOOKUP(Q854,'admin BN40-100'!J$6:M$89,4,FALSE)))))</f>
        <v>Fill in all required fields</v>
      </c>
    </row>
    <row r="855" spans="2:19" ht="15">
      <c r="B855" s="10">
        <v>850</v>
      </c>
      <c r="C855" s="41"/>
      <c r="D855" s="42"/>
      <c r="E855" s="42"/>
      <c r="F855" s="42"/>
      <c r="G855" s="42"/>
      <c r="H855" s="42"/>
      <c r="I855" s="42"/>
      <c r="J855" s="42"/>
      <c r="K855" s="42"/>
      <c r="L855" s="42"/>
      <c r="M855" s="11" t="str">
        <f>(IF(F855&gt;'admin BN40-100'!$C$41,'admin BN40-100'!$B$41,(IF(F855&gt;'admin BN40-100'!$C$40,'admin BN40-100'!$B$40,(IF(F855&gt;'admin BN40-100'!$C$39,'admin BN40-100'!$B$39,(IF(F855&gt;'admin BN40-100'!$C$38,'admin BN40-100'!$B$38,(IF(F855&gt;'admin BN40-100'!$C$37,'admin BN40-100'!$B$37,(IF(F855&gt;'admin BN40-100'!$C$36,'admin BN40-100'!$B$36,(IF(F855&gt;'admin BN40-100'!$C$35,'admin BN40-100'!$B$35,(IF(F855&gt;'admin BN40-100'!$C$34,'admin BN40-100'!$B$34,(IF(F855&gt;'admin BN40-100'!$C$33,'admin BN40-100'!$B$33,(IF(F855&gt;'admin BN40-100'!$C$32,'admin BN40-100'!$B$32,(IF(F855&gt;'admin BN40-100'!$C$31,'admin BN40-100'!$B$31,(IF(F855&gt;'admin BN40-100'!$C$30,'admin BN40-100'!$B$30,(IF(F855&gt;'admin BN40-100'!$C$29,'admin BN40-100'!$B$29,IF(F855="","",'admin BN40-100'!$B$28)))))))))))))))))))))))))))</f>
        <v/>
      </c>
      <c r="N855" s="12" t="str">
        <f>IF(ISBLANK(K855),"",IF(K855&gt;'admin BN40-100'!$D$6,"Trouble",IF(K855&gt;'admin BN40-100'!$E$6,"Safe",IF(K855&gt;'admin BN40-100'!$F$6,"Alert",IF(K855&gt;='admin BN40-100'!$G$6,"Danger","")))))</f>
        <v/>
      </c>
      <c r="O855" s="13" t="str">
        <f>IF(ISBLANK(L855),"",IF(L855&gt;'admin BN40-100'!$G$7,"Danger",IF(L855&gt;'admin BN40-100'!$F$7,"Alert",IF(L855&gt;='admin BN40-100'!$E$7,"Safe",""))))</f>
        <v/>
      </c>
      <c r="P855" s="14" t="str">
        <f>(IF(G855&gt;'admin BN40-100'!$C$23,'admin BN40-100'!$B$23,(IF(G855&gt;'admin BN40-100'!$C$22,'admin BN40-100'!$B$22,(IF(G855&gt;'admin BN40-100'!$C$21,'admin BN40-100'!$B$21,(IF(G855&gt;'admin BN40-100'!$C$20,'admin BN40-100'!$B$20,IF(G855&gt;'admin BN40-100'!$C$19,'admin BN40-100'!$B$19,"")))))))))</f>
        <v/>
      </c>
      <c r="Q855" s="14" t="str">
        <f t="shared" si="26"/>
        <v/>
      </c>
      <c r="R855" s="14">
        <f t="shared" si="27"/>
        <v>5</v>
      </c>
      <c r="S855" s="15" t="str">
        <f xml:space="preserve">
IF($R855&gt;0,"Fill in all required fields",
IF($I855&lt;40,"CLO not suitable for this sheet. Please check BN&lt;40 sheet",
IF($I855&gt;100,"CLO not suitable for this sheet. Please check BN &gt;100 sheet",
IF(ISERROR(VLOOKUP(Q855,'admin BN40-100'!J$6:M$89,4,FALSE)),"",VLOOKUP(Q855,'admin BN40-100'!J$6:M$89,4,FALSE)))))</f>
        <v>Fill in all required fields</v>
      </c>
    </row>
    <row r="856" spans="2:19" ht="15">
      <c r="B856" s="10">
        <v>851</v>
      </c>
      <c r="C856" s="41"/>
      <c r="D856" s="42"/>
      <c r="E856" s="42"/>
      <c r="F856" s="42"/>
      <c r="G856" s="42"/>
      <c r="H856" s="42"/>
      <c r="I856" s="42"/>
      <c r="J856" s="42"/>
      <c r="K856" s="42"/>
      <c r="L856" s="42"/>
      <c r="M856" s="11" t="str">
        <f>(IF(F856&gt;'admin BN40-100'!$C$41,'admin BN40-100'!$B$41,(IF(F856&gt;'admin BN40-100'!$C$40,'admin BN40-100'!$B$40,(IF(F856&gt;'admin BN40-100'!$C$39,'admin BN40-100'!$B$39,(IF(F856&gt;'admin BN40-100'!$C$38,'admin BN40-100'!$B$38,(IF(F856&gt;'admin BN40-100'!$C$37,'admin BN40-100'!$B$37,(IF(F856&gt;'admin BN40-100'!$C$36,'admin BN40-100'!$B$36,(IF(F856&gt;'admin BN40-100'!$C$35,'admin BN40-100'!$B$35,(IF(F856&gt;'admin BN40-100'!$C$34,'admin BN40-100'!$B$34,(IF(F856&gt;'admin BN40-100'!$C$33,'admin BN40-100'!$B$33,(IF(F856&gt;'admin BN40-100'!$C$32,'admin BN40-100'!$B$32,(IF(F856&gt;'admin BN40-100'!$C$31,'admin BN40-100'!$B$31,(IF(F856&gt;'admin BN40-100'!$C$30,'admin BN40-100'!$B$30,(IF(F856&gt;'admin BN40-100'!$C$29,'admin BN40-100'!$B$29,IF(F856="","",'admin BN40-100'!$B$28)))))))))))))))))))))))))))</f>
        <v/>
      </c>
      <c r="N856" s="12" t="str">
        <f>IF(ISBLANK(K856),"",IF(K856&gt;'admin BN40-100'!$D$6,"Trouble",IF(K856&gt;'admin BN40-100'!$E$6,"Safe",IF(K856&gt;'admin BN40-100'!$F$6,"Alert",IF(K856&gt;='admin BN40-100'!$G$6,"Danger","")))))</f>
        <v/>
      </c>
      <c r="O856" s="13" t="str">
        <f>IF(ISBLANK(L856),"",IF(L856&gt;'admin BN40-100'!$G$7,"Danger",IF(L856&gt;'admin BN40-100'!$F$7,"Alert",IF(L856&gt;='admin BN40-100'!$E$7,"Safe",""))))</f>
        <v/>
      </c>
      <c r="P856" s="14" t="str">
        <f>(IF(G856&gt;'admin BN40-100'!$C$23,'admin BN40-100'!$B$23,(IF(G856&gt;'admin BN40-100'!$C$22,'admin BN40-100'!$B$22,(IF(G856&gt;'admin BN40-100'!$C$21,'admin BN40-100'!$B$21,(IF(G856&gt;'admin BN40-100'!$C$20,'admin BN40-100'!$B$20,IF(G856&gt;'admin BN40-100'!$C$19,'admin BN40-100'!$B$19,"")))))))))</f>
        <v/>
      </c>
      <c r="Q856" s="14" t="str">
        <f t="shared" si="26"/>
        <v/>
      </c>
      <c r="R856" s="14">
        <f t="shared" si="27"/>
        <v>5</v>
      </c>
      <c r="S856" s="15" t="str">
        <f xml:space="preserve">
IF($R856&gt;0,"Fill in all required fields",
IF($I856&lt;40,"CLO not suitable for this sheet. Please check BN&lt;40 sheet",
IF($I856&gt;100,"CLO not suitable for this sheet. Please check BN &gt;100 sheet",
IF(ISERROR(VLOOKUP(Q856,'admin BN40-100'!J$6:M$89,4,FALSE)),"",VLOOKUP(Q856,'admin BN40-100'!J$6:M$89,4,FALSE)))))</f>
        <v>Fill in all required fields</v>
      </c>
    </row>
    <row r="857" spans="2:19" ht="15">
      <c r="B857" s="10">
        <v>852</v>
      </c>
      <c r="C857" s="41"/>
      <c r="D857" s="42"/>
      <c r="E857" s="42"/>
      <c r="F857" s="42"/>
      <c r="G857" s="42"/>
      <c r="H857" s="42"/>
      <c r="I857" s="42"/>
      <c r="J857" s="42"/>
      <c r="K857" s="42"/>
      <c r="L857" s="42"/>
      <c r="M857" s="11" t="str">
        <f>(IF(F857&gt;'admin BN40-100'!$C$41,'admin BN40-100'!$B$41,(IF(F857&gt;'admin BN40-100'!$C$40,'admin BN40-100'!$B$40,(IF(F857&gt;'admin BN40-100'!$C$39,'admin BN40-100'!$B$39,(IF(F857&gt;'admin BN40-100'!$C$38,'admin BN40-100'!$B$38,(IF(F857&gt;'admin BN40-100'!$C$37,'admin BN40-100'!$B$37,(IF(F857&gt;'admin BN40-100'!$C$36,'admin BN40-100'!$B$36,(IF(F857&gt;'admin BN40-100'!$C$35,'admin BN40-100'!$B$35,(IF(F857&gt;'admin BN40-100'!$C$34,'admin BN40-100'!$B$34,(IF(F857&gt;'admin BN40-100'!$C$33,'admin BN40-100'!$B$33,(IF(F857&gt;'admin BN40-100'!$C$32,'admin BN40-100'!$B$32,(IF(F857&gt;'admin BN40-100'!$C$31,'admin BN40-100'!$B$31,(IF(F857&gt;'admin BN40-100'!$C$30,'admin BN40-100'!$B$30,(IF(F857&gt;'admin BN40-100'!$C$29,'admin BN40-100'!$B$29,IF(F857="","",'admin BN40-100'!$B$28)))))))))))))))))))))))))))</f>
        <v/>
      </c>
      <c r="N857" s="12" t="str">
        <f>IF(ISBLANK(K857),"",IF(K857&gt;'admin BN40-100'!$D$6,"Trouble",IF(K857&gt;'admin BN40-100'!$E$6,"Safe",IF(K857&gt;'admin BN40-100'!$F$6,"Alert",IF(K857&gt;='admin BN40-100'!$G$6,"Danger","")))))</f>
        <v/>
      </c>
      <c r="O857" s="13" t="str">
        <f>IF(ISBLANK(L857),"",IF(L857&gt;'admin BN40-100'!$G$7,"Danger",IF(L857&gt;'admin BN40-100'!$F$7,"Alert",IF(L857&gt;='admin BN40-100'!$E$7,"Safe",""))))</f>
        <v/>
      </c>
      <c r="P857" s="14" t="str">
        <f>(IF(G857&gt;'admin BN40-100'!$C$23,'admin BN40-100'!$B$23,(IF(G857&gt;'admin BN40-100'!$C$22,'admin BN40-100'!$B$22,(IF(G857&gt;'admin BN40-100'!$C$21,'admin BN40-100'!$B$21,(IF(G857&gt;'admin BN40-100'!$C$20,'admin BN40-100'!$B$20,IF(G857&gt;'admin BN40-100'!$C$19,'admin BN40-100'!$B$19,"")))))))))</f>
        <v/>
      </c>
      <c r="Q857" s="14" t="str">
        <f t="shared" si="26"/>
        <v/>
      </c>
      <c r="R857" s="14">
        <f t="shared" si="27"/>
        <v>5</v>
      </c>
      <c r="S857" s="15" t="str">
        <f xml:space="preserve">
IF($R857&gt;0,"Fill in all required fields",
IF($I857&lt;40,"CLO not suitable for this sheet. Please check BN&lt;40 sheet",
IF($I857&gt;100,"CLO not suitable for this sheet. Please check BN &gt;100 sheet",
IF(ISERROR(VLOOKUP(Q857,'admin BN40-100'!J$6:M$89,4,FALSE)),"",VLOOKUP(Q857,'admin BN40-100'!J$6:M$89,4,FALSE)))))</f>
        <v>Fill in all required fields</v>
      </c>
    </row>
    <row r="858" spans="2:19" ht="15">
      <c r="B858" s="10">
        <v>853</v>
      </c>
      <c r="C858" s="41"/>
      <c r="D858" s="42"/>
      <c r="E858" s="42"/>
      <c r="F858" s="42"/>
      <c r="G858" s="42"/>
      <c r="H858" s="42"/>
      <c r="I858" s="42"/>
      <c r="J858" s="42"/>
      <c r="K858" s="42"/>
      <c r="L858" s="42"/>
      <c r="M858" s="11" t="str">
        <f>(IF(F858&gt;'admin BN40-100'!$C$41,'admin BN40-100'!$B$41,(IF(F858&gt;'admin BN40-100'!$C$40,'admin BN40-100'!$B$40,(IF(F858&gt;'admin BN40-100'!$C$39,'admin BN40-100'!$B$39,(IF(F858&gt;'admin BN40-100'!$C$38,'admin BN40-100'!$B$38,(IF(F858&gt;'admin BN40-100'!$C$37,'admin BN40-100'!$B$37,(IF(F858&gt;'admin BN40-100'!$C$36,'admin BN40-100'!$B$36,(IF(F858&gt;'admin BN40-100'!$C$35,'admin BN40-100'!$B$35,(IF(F858&gt;'admin BN40-100'!$C$34,'admin BN40-100'!$B$34,(IF(F858&gt;'admin BN40-100'!$C$33,'admin BN40-100'!$B$33,(IF(F858&gt;'admin BN40-100'!$C$32,'admin BN40-100'!$B$32,(IF(F858&gt;'admin BN40-100'!$C$31,'admin BN40-100'!$B$31,(IF(F858&gt;'admin BN40-100'!$C$30,'admin BN40-100'!$B$30,(IF(F858&gt;'admin BN40-100'!$C$29,'admin BN40-100'!$B$29,IF(F858="","",'admin BN40-100'!$B$28)))))))))))))))))))))))))))</f>
        <v/>
      </c>
      <c r="N858" s="12" t="str">
        <f>IF(ISBLANK(K858),"",IF(K858&gt;'admin BN40-100'!$D$6,"Trouble",IF(K858&gt;'admin BN40-100'!$E$6,"Safe",IF(K858&gt;'admin BN40-100'!$F$6,"Alert",IF(K858&gt;='admin BN40-100'!$G$6,"Danger","")))))</f>
        <v/>
      </c>
      <c r="O858" s="13" t="str">
        <f>IF(ISBLANK(L858),"",IF(L858&gt;'admin BN40-100'!$G$7,"Danger",IF(L858&gt;'admin BN40-100'!$F$7,"Alert",IF(L858&gt;='admin BN40-100'!$E$7,"Safe",""))))</f>
        <v/>
      </c>
      <c r="P858" s="14" t="str">
        <f>(IF(G858&gt;'admin BN40-100'!$C$23,'admin BN40-100'!$B$23,(IF(G858&gt;'admin BN40-100'!$C$22,'admin BN40-100'!$B$22,(IF(G858&gt;'admin BN40-100'!$C$21,'admin BN40-100'!$B$21,(IF(G858&gt;'admin BN40-100'!$C$20,'admin BN40-100'!$B$20,IF(G858&gt;'admin BN40-100'!$C$19,'admin BN40-100'!$B$19,"")))))))))</f>
        <v/>
      </c>
      <c r="Q858" s="14" t="str">
        <f t="shared" si="26"/>
        <v/>
      </c>
      <c r="R858" s="14">
        <f t="shared" si="27"/>
        <v>5</v>
      </c>
      <c r="S858" s="15" t="str">
        <f xml:space="preserve">
IF($R858&gt;0,"Fill in all required fields",
IF($I858&lt;40,"CLO not suitable for this sheet. Please check BN&lt;40 sheet",
IF($I858&gt;100,"CLO not suitable for this sheet. Please check BN &gt;100 sheet",
IF(ISERROR(VLOOKUP(Q858,'admin BN40-100'!J$6:M$89,4,FALSE)),"",VLOOKUP(Q858,'admin BN40-100'!J$6:M$89,4,FALSE)))))</f>
        <v>Fill in all required fields</v>
      </c>
    </row>
    <row r="859" spans="2:19" ht="15">
      <c r="B859" s="10">
        <v>854</v>
      </c>
      <c r="C859" s="41"/>
      <c r="D859" s="42"/>
      <c r="E859" s="42"/>
      <c r="F859" s="42"/>
      <c r="G859" s="42"/>
      <c r="H859" s="42"/>
      <c r="I859" s="42"/>
      <c r="J859" s="42"/>
      <c r="K859" s="42"/>
      <c r="L859" s="42"/>
      <c r="M859" s="11" t="str">
        <f>(IF(F859&gt;'admin BN40-100'!$C$41,'admin BN40-100'!$B$41,(IF(F859&gt;'admin BN40-100'!$C$40,'admin BN40-100'!$B$40,(IF(F859&gt;'admin BN40-100'!$C$39,'admin BN40-100'!$B$39,(IF(F859&gt;'admin BN40-100'!$C$38,'admin BN40-100'!$B$38,(IF(F859&gt;'admin BN40-100'!$C$37,'admin BN40-100'!$B$37,(IF(F859&gt;'admin BN40-100'!$C$36,'admin BN40-100'!$B$36,(IF(F859&gt;'admin BN40-100'!$C$35,'admin BN40-100'!$B$35,(IF(F859&gt;'admin BN40-100'!$C$34,'admin BN40-100'!$B$34,(IF(F859&gt;'admin BN40-100'!$C$33,'admin BN40-100'!$B$33,(IF(F859&gt;'admin BN40-100'!$C$32,'admin BN40-100'!$B$32,(IF(F859&gt;'admin BN40-100'!$C$31,'admin BN40-100'!$B$31,(IF(F859&gt;'admin BN40-100'!$C$30,'admin BN40-100'!$B$30,(IF(F859&gt;'admin BN40-100'!$C$29,'admin BN40-100'!$B$29,IF(F859="","",'admin BN40-100'!$B$28)))))))))))))))))))))))))))</f>
        <v/>
      </c>
      <c r="N859" s="12" t="str">
        <f>IF(ISBLANK(K859),"",IF(K859&gt;'admin BN40-100'!$D$6,"Trouble",IF(K859&gt;'admin BN40-100'!$E$6,"Safe",IF(K859&gt;'admin BN40-100'!$F$6,"Alert",IF(K859&gt;='admin BN40-100'!$G$6,"Danger","")))))</f>
        <v/>
      </c>
      <c r="O859" s="13" t="str">
        <f>IF(ISBLANK(L859),"",IF(L859&gt;'admin BN40-100'!$G$7,"Danger",IF(L859&gt;'admin BN40-100'!$F$7,"Alert",IF(L859&gt;='admin BN40-100'!$E$7,"Safe",""))))</f>
        <v/>
      </c>
      <c r="P859" s="14" t="str">
        <f>(IF(G859&gt;'admin BN40-100'!$C$23,'admin BN40-100'!$B$23,(IF(G859&gt;'admin BN40-100'!$C$22,'admin BN40-100'!$B$22,(IF(G859&gt;'admin BN40-100'!$C$21,'admin BN40-100'!$B$21,(IF(G859&gt;'admin BN40-100'!$C$20,'admin BN40-100'!$B$20,IF(G859&gt;'admin BN40-100'!$C$19,'admin BN40-100'!$B$19,"")))))))))</f>
        <v/>
      </c>
      <c r="Q859" s="14" t="str">
        <f t="shared" si="26"/>
        <v/>
      </c>
      <c r="R859" s="14">
        <f t="shared" si="27"/>
        <v>5</v>
      </c>
      <c r="S859" s="15" t="str">
        <f xml:space="preserve">
IF($R859&gt;0,"Fill in all required fields",
IF($I859&lt;40,"CLO not suitable for this sheet. Please check BN&lt;40 sheet",
IF($I859&gt;100,"CLO not suitable for this sheet. Please check BN &gt;100 sheet",
IF(ISERROR(VLOOKUP(Q859,'admin BN40-100'!J$6:M$89,4,FALSE)),"",VLOOKUP(Q859,'admin BN40-100'!J$6:M$89,4,FALSE)))))</f>
        <v>Fill in all required fields</v>
      </c>
    </row>
    <row r="860" spans="2:19" ht="15">
      <c r="B860" s="10">
        <v>855</v>
      </c>
      <c r="C860" s="41"/>
      <c r="D860" s="42"/>
      <c r="E860" s="42"/>
      <c r="F860" s="42"/>
      <c r="G860" s="42"/>
      <c r="H860" s="42"/>
      <c r="I860" s="42"/>
      <c r="J860" s="42"/>
      <c r="K860" s="42"/>
      <c r="L860" s="42"/>
      <c r="M860" s="11" t="str">
        <f>(IF(F860&gt;'admin BN40-100'!$C$41,'admin BN40-100'!$B$41,(IF(F860&gt;'admin BN40-100'!$C$40,'admin BN40-100'!$B$40,(IF(F860&gt;'admin BN40-100'!$C$39,'admin BN40-100'!$B$39,(IF(F860&gt;'admin BN40-100'!$C$38,'admin BN40-100'!$B$38,(IF(F860&gt;'admin BN40-100'!$C$37,'admin BN40-100'!$B$37,(IF(F860&gt;'admin BN40-100'!$C$36,'admin BN40-100'!$B$36,(IF(F860&gt;'admin BN40-100'!$C$35,'admin BN40-100'!$B$35,(IF(F860&gt;'admin BN40-100'!$C$34,'admin BN40-100'!$B$34,(IF(F860&gt;'admin BN40-100'!$C$33,'admin BN40-100'!$B$33,(IF(F860&gt;'admin BN40-100'!$C$32,'admin BN40-100'!$B$32,(IF(F860&gt;'admin BN40-100'!$C$31,'admin BN40-100'!$B$31,(IF(F860&gt;'admin BN40-100'!$C$30,'admin BN40-100'!$B$30,(IF(F860&gt;'admin BN40-100'!$C$29,'admin BN40-100'!$B$29,IF(F860="","",'admin BN40-100'!$B$28)))))))))))))))))))))))))))</f>
        <v/>
      </c>
      <c r="N860" s="12" t="str">
        <f>IF(ISBLANK(K860),"",IF(K860&gt;'admin BN40-100'!$D$6,"Trouble",IF(K860&gt;'admin BN40-100'!$E$6,"Safe",IF(K860&gt;'admin BN40-100'!$F$6,"Alert",IF(K860&gt;='admin BN40-100'!$G$6,"Danger","")))))</f>
        <v/>
      </c>
      <c r="O860" s="13" t="str">
        <f>IF(ISBLANK(L860),"",IF(L860&gt;'admin BN40-100'!$G$7,"Danger",IF(L860&gt;'admin BN40-100'!$F$7,"Alert",IF(L860&gt;='admin BN40-100'!$E$7,"Safe",""))))</f>
        <v/>
      </c>
      <c r="P860" s="14" t="str">
        <f>(IF(G860&gt;'admin BN40-100'!$C$23,'admin BN40-100'!$B$23,(IF(G860&gt;'admin BN40-100'!$C$22,'admin BN40-100'!$B$22,(IF(G860&gt;'admin BN40-100'!$C$21,'admin BN40-100'!$B$21,(IF(G860&gt;'admin BN40-100'!$C$20,'admin BN40-100'!$B$20,IF(G860&gt;'admin BN40-100'!$C$19,'admin BN40-100'!$B$19,"")))))))))</f>
        <v/>
      </c>
      <c r="Q860" s="14" t="str">
        <f t="shared" si="26"/>
        <v/>
      </c>
      <c r="R860" s="14">
        <f t="shared" si="27"/>
        <v>5</v>
      </c>
      <c r="S860" s="15" t="str">
        <f xml:space="preserve">
IF($R860&gt;0,"Fill in all required fields",
IF($I860&lt;40,"CLO not suitable for this sheet. Please check BN&lt;40 sheet",
IF($I860&gt;100,"CLO not suitable for this sheet. Please check BN &gt;100 sheet",
IF(ISERROR(VLOOKUP(Q860,'admin BN40-100'!J$6:M$89,4,FALSE)),"",VLOOKUP(Q860,'admin BN40-100'!J$6:M$89,4,FALSE)))))</f>
        <v>Fill in all required fields</v>
      </c>
    </row>
    <row r="861" spans="2:19" ht="15">
      <c r="B861" s="10">
        <v>856</v>
      </c>
      <c r="C861" s="41"/>
      <c r="D861" s="42"/>
      <c r="E861" s="42"/>
      <c r="F861" s="42"/>
      <c r="G861" s="42"/>
      <c r="H861" s="42"/>
      <c r="I861" s="42"/>
      <c r="J861" s="42"/>
      <c r="K861" s="42"/>
      <c r="L861" s="42"/>
      <c r="M861" s="11" t="str">
        <f>(IF(F861&gt;'admin BN40-100'!$C$41,'admin BN40-100'!$B$41,(IF(F861&gt;'admin BN40-100'!$C$40,'admin BN40-100'!$B$40,(IF(F861&gt;'admin BN40-100'!$C$39,'admin BN40-100'!$B$39,(IF(F861&gt;'admin BN40-100'!$C$38,'admin BN40-100'!$B$38,(IF(F861&gt;'admin BN40-100'!$C$37,'admin BN40-100'!$B$37,(IF(F861&gt;'admin BN40-100'!$C$36,'admin BN40-100'!$B$36,(IF(F861&gt;'admin BN40-100'!$C$35,'admin BN40-100'!$B$35,(IF(F861&gt;'admin BN40-100'!$C$34,'admin BN40-100'!$B$34,(IF(F861&gt;'admin BN40-100'!$C$33,'admin BN40-100'!$B$33,(IF(F861&gt;'admin BN40-100'!$C$32,'admin BN40-100'!$B$32,(IF(F861&gt;'admin BN40-100'!$C$31,'admin BN40-100'!$B$31,(IF(F861&gt;'admin BN40-100'!$C$30,'admin BN40-100'!$B$30,(IF(F861&gt;'admin BN40-100'!$C$29,'admin BN40-100'!$B$29,IF(F861="","",'admin BN40-100'!$B$28)))))))))))))))))))))))))))</f>
        <v/>
      </c>
      <c r="N861" s="12" t="str">
        <f>IF(ISBLANK(K861),"",IF(K861&gt;'admin BN40-100'!$D$6,"Trouble",IF(K861&gt;'admin BN40-100'!$E$6,"Safe",IF(K861&gt;'admin BN40-100'!$F$6,"Alert",IF(K861&gt;='admin BN40-100'!$G$6,"Danger","")))))</f>
        <v/>
      </c>
      <c r="O861" s="13" t="str">
        <f>IF(ISBLANK(L861),"",IF(L861&gt;'admin BN40-100'!$G$7,"Danger",IF(L861&gt;'admin BN40-100'!$F$7,"Alert",IF(L861&gt;='admin BN40-100'!$E$7,"Safe",""))))</f>
        <v/>
      </c>
      <c r="P861" s="14" t="str">
        <f>(IF(G861&gt;'admin BN40-100'!$C$23,'admin BN40-100'!$B$23,(IF(G861&gt;'admin BN40-100'!$C$22,'admin BN40-100'!$B$22,(IF(G861&gt;'admin BN40-100'!$C$21,'admin BN40-100'!$B$21,(IF(G861&gt;'admin BN40-100'!$C$20,'admin BN40-100'!$B$20,IF(G861&gt;'admin BN40-100'!$C$19,'admin BN40-100'!$B$19,"")))))))))</f>
        <v/>
      </c>
      <c r="Q861" s="14" t="str">
        <f t="shared" si="26"/>
        <v/>
      </c>
      <c r="R861" s="14">
        <f t="shared" si="27"/>
        <v>5</v>
      </c>
      <c r="S861" s="15" t="str">
        <f xml:space="preserve">
IF($R861&gt;0,"Fill in all required fields",
IF($I861&lt;40,"CLO not suitable for this sheet. Please check BN&lt;40 sheet",
IF($I861&gt;100,"CLO not suitable for this sheet. Please check BN &gt;100 sheet",
IF(ISERROR(VLOOKUP(Q861,'admin BN40-100'!J$6:M$89,4,FALSE)),"",VLOOKUP(Q861,'admin BN40-100'!J$6:M$89,4,FALSE)))))</f>
        <v>Fill in all required fields</v>
      </c>
    </row>
    <row r="862" spans="2:19" ht="15">
      <c r="B862" s="10">
        <v>857</v>
      </c>
      <c r="C862" s="41"/>
      <c r="D862" s="42"/>
      <c r="E862" s="42"/>
      <c r="F862" s="42"/>
      <c r="G862" s="42"/>
      <c r="H862" s="42"/>
      <c r="I862" s="42"/>
      <c r="J862" s="42"/>
      <c r="K862" s="42"/>
      <c r="L862" s="42"/>
      <c r="M862" s="11" t="str">
        <f>(IF(F862&gt;'admin BN40-100'!$C$41,'admin BN40-100'!$B$41,(IF(F862&gt;'admin BN40-100'!$C$40,'admin BN40-100'!$B$40,(IF(F862&gt;'admin BN40-100'!$C$39,'admin BN40-100'!$B$39,(IF(F862&gt;'admin BN40-100'!$C$38,'admin BN40-100'!$B$38,(IF(F862&gt;'admin BN40-100'!$C$37,'admin BN40-100'!$B$37,(IF(F862&gt;'admin BN40-100'!$C$36,'admin BN40-100'!$B$36,(IF(F862&gt;'admin BN40-100'!$C$35,'admin BN40-100'!$B$35,(IF(F862&gt;'admin BN40-100'!$C$34,'admin BN40-100'!$B$34,(IF(F862&gt;'admin BN40-100'!$C$33,'admin BN40-100'!$B$33,(IF(F862&gt;'admin BN40-100'!$C$32,'admin BN40-100'!$B$32,(IF(F862&gt;'admin BN40-100'!$C$31,'admin BN40-100'!$B$31,(IF(F862&gt;'admin BN40-100'!$C$30,'admin BN40-100'!$B$30,(IF(F862&gt;'admin BN40-100'!$C$29,'admin BN40-100'!$B$29,IF(F862="","",'admin BN40-100'!$B$28)))))))))))))))))))))))))))</f>
        <v/>
      </c>
      <c r="N862" s="12" t="str">
        <f>IF(ISBLANK(K862),"",IF(K862&gt;'admin BN40-100'!$D$6,"Trouble",IF(K862&gt;'admin BN40-100'!$E$6,"Safe",IF(K862&gt;'admin BN40-100'!$F$6,"Alert",IF(K862&gt;='admin BN40-100'!$G$6,"Danger","")))))</f>
        <v/>
      </c>
      <c r="O862" s="13" t="str">
        <f>IF(ISBLANK(L862),"",IF(L862&gt;'admin BN40-100'!$G$7,"Danger",IF(L862&gt;'admin BN40-100'!$F$7,"Alert",IF(L862&gt;='admin BN40-100'!$E$7,"Safe",""))))</f>
        <v/>
      </c>
      <c r="P862" s="14" t="str">
        <f>(IF(G862&gt;'admin BN40-100'!$C$23,'admin BN40-100'!$B$23,(IF(G862&gt;'admin BN40-100'!$C$22,'admin BN40-100'!$B$22,(IF(G862&gt;'admin BN40-100'!$C$21,'admin BN40-100'!$B$21,(IF(G862&gt;'admin BN40-100'!$C$20,'admin BN40-100'!$B$20,IF(G862&gt;'admin BN40-100'!$C$19,'admin BN40-100'!$B$19,"")))))))))</f>
        <v/>
      </c>
      <c r="Q862" s="14" t="str">
        <f t="shared" si="26"/>
        <v/>
      </c>
      <c r="R862" s="14">
        <f t="shared" si="27"/>
        <v>5</v>
      </c>
      <c r="S862" s="15" t="str">
        <f xml:space="preserve">
IF($R862&gt;0,"Fill in all required fields",
IF($I862&lt;40,"CLO not suitable for this sheet. Please check BN&lt;40 sheet",
IF($I862&gt;100,"CLO not suitable for this sheet. Please check BN &gt;100 sheet",
IF(ISERROR(VLOOKUP(Q862,'admin BN40-100'!J$6:M$89,4,FALSE)),"",VLOOKUP(Q862,'admin BN40-100'!J$6:M$89,4,FALSE)))))</f>
        <v>Fill in all required fields</v>
      </c>
    </row>
    <row r="863" spans="2:19" ht="15">
      <c r="B863" s="10">
        <v>858</v>
      </c>
      <c r="C863" s="41"/>
      <c r="D863" s="42"/>
      <c r="E863" s="42"/>
      <c r="F863" s="42"/>
      <c r="G863" s="42"/>
      <c r="H863" s="42"/>
      <c r="I863" s="42"/>
      <c r="J863" s="42"/>
      <c r="K863" s="42"/>
      <c r="L863" s="42"/>
      <c r="M863" s="11" t="str">
        <f>(IF(F863&gt;'admin BN40-100'!$C$41,'admin BN40-100'!$B$41,(IF(F863&gt;'admin BN40-100'!$C$40,'admin BN40-100'!$B$40,(IF(F863&gt;'admin BN40-100'!$C$39,'admin BN40-100'!$B$39,(IF(F863&gt;'admin BN40-100'!$C$38,'admin BN40-100'!$B$38,(IF(F863&gt;'admin BN40-100'!$C$37,'admin BN40-100'!$B$37,(IF(F863&gt;'admin BN40-100'!$C$36,'admin BN40-100'!$B$36,(IF(F863&gt;'admin BN40-100'!$C$35,'admin BN40-100'!$B$35,(IF(F863&gt;'admin BN40-100'!$C$34,'admin BN40-100'!$B$34,(IF(F863&gt;'admin BN40-100'!$C$33,'admin BN40-100'!$B$33,(IF(F863&gt;'admin BN40-100'!$C$32,'admin BN40-100'!$B$32,(IF(F863&gt;'admin BN40-100'!$C$31,'admin BN40-100'!$B$31,(IF(F863&gt;'admin BN40-100'!$C$30,'admin BN40-100'!$B$30,(IF(F863&gt;'admin BN40-100'!$C$29,'admin BN40-100'!$B$29,IF(F863="","",'admin BN40-100'!$B$28)))))))))))))))))))))))))))</f>
        <v/>
      </c>
      <c r="N863" s="12" t="str">
        <f>IF(ISBLANK(K863),"",IF(K863&gt;'admin BN40-100'!$D$6,"Trouble",IF(K863&gt;'admin BN40-100'!$E$6,"Safe",IF(K863&gt;'admin BN40-100'!$F$6,"Alert",IF(K863&gt;='admin BN40-100'!$G$6,"Danger","")))))</f>
        <v/>
      </c>
      <c r="O863" s="13" t="str">
        <f>IF(ISBLANK(L863),"",IF(L863&gt;'admin BN40-100'!$G$7,"Danger",IF(L863&gt;'admin BN40-100'!$F$7,"Alert",IF(L863&gt;='admin BN40-100'!$E$7,"Safe",""))))</f>
        <v/>
      </c>
      <c r="P863" s="14" t="str">
        <f>(IF(G863&gt;'admin BN40-100'!$C$23,'admin BN40-100'!$B$23,(IF(G863&gt;'admin BN40-100'!$C$22,'admin BN40-100'!$B$22,(IF(G863&gt;'admin BN40-100'!$C$21,'admin BN40-100'!$B$21,(IF(G863&gt;'admin BN40-100'!$C$20,'admin BN40-100'!$B$20,IF(G863&gt;'admin BN40-100'!$C$19,'admin BN40-100'!$B$19,"")))))))))</f>
        <v/>
      </c>
      <c r="Q863" s="14" t="str">
        <f t="shared" si="26"/>
        <v/>
      </c>
      <c r="R863" s="14">
        <f t="shared" si="27"/>
        <v>5</v>
      </c>
      <c r="S863" s="15" t="str">
        <f xml:space="preserve">
IF($R863&gt;0,"Fill in all required fields",
IF($I863&lt;40,"CLO not suitable for this sheet. Please check BN&lt;40 sheet",
IF($I863&gt;100,"CLO not suitable for this sheet. Please check BN &gt;100 sheet",
IF(ISERROR(VLOOKUP(Q863,'admin BN40-100'!J$6:M$89,4,FALSE)),"",VLOOKUP(Q863,'admin BN40-100'!J$6:M$89,4,FALSE)))))</f>
        <v>Fill in all required fields</v>
      </c>
    </row>
    <row r="864" spans="2:19" ht="15">
      <c r="B864" s="10">
        <v>859</v>
      </c>
      <c r="C864" s="41"/>
      <c r="D864" s="42"/>
      <c r="E864" s="42"/>
      <c r="F864" s="42"/>
      <c r="G864" s="42"/>
      <c r="H864" s="42"/>
      <c r="I864" s="42"/>
      <c r="J864" s="42"/>
      <c r="K864" s="42"/>
      <c r="L864" s="42"/>
      <c r="M864" s="11" t="str">
        <f>(IF(F864&gt;'admin BN40-100'!$C$41,'admin BN40-100'!$B$41,(IF(F864&gt;'admin BN40-100'!$C$40,'admin BN40-100'!$B$40,(IF(F864&gt;'admin BN40-100'!$C$39,'admin BN40-100'!$B$39,(IF(F864&gt;'admin BN40-100'!$C$38,'admin BN40-100'!$B$38,(IF(F864&gt;'admin BN40-100'!$C$37,'admin BN40-100'!$B$37,(IF(F864&gt;'admin BN40-100'!$C$36,'admin BN40-100'!$B$36,(IF(F864&gt;'admin BN40-100'!$C$35,'admin BN40-100'!$B$35,(IF(F864&gt;'admin BN40-100'!$C$34,'admin BN40-100'!$B$34,(IF(F864&gt;'admin BN40-100'!$C$33,'admin BN40-100'!$B$33,(IF(F864&gt;'admin BN40-100'!$C$32,'admin BN40-100'!$B$32,(IF(F864&gt;'admin BN40-100'!$C$31,'admin BN40-100'!$B$31,(IF(F864&gt;'admin BN40-100'!$C$30,'admin BN40-100'!$B$30,(IF(F864&gt;'admin BN40-100'!$C$29,'admin BN40-100'!$B$29,IF(F864="","",'admin BN40-100'!$B$28)))))))))))))))))))))))))))</f>
        <v/>
      </c>
      <c r="N864" s="12" t="str">
        <f>IF(ISBLANK(K864),"",IF(K864&gt;'admin BN40-100'!$D$6,"Trouble",IF(K864&gt;'admin BN40-100'!$E$6,"Safe",IF(K864&gt;'admin BN40-100'!$F$6,"Alert",IF(K864&gt;='admin BN40-100'!$G$6,"Danger","")))))</f>
        <v/>
      </c>
      <c r="O864" s="13" t="str">
        <f>IF(ISBLANK(L864),"",IF(L864&gt;'admin BN40-100'!$G$7,"Danger",IF(L864&gt;'admin BN40-100'!$F$7,"Alert",IF(L864&gt;='admin BN40-100'!$E$7,"Safe",""))))</f>
        <v/>
      </c>
      <c r="P864" s="14" t="str">
        <f>(IF(G864&gt;'admin BN40-100'!$C$23,'admin BN40-100'!$B$23,(IF(G864&gt;'admin BN40-100'!$C$22,'admin BN40-100'!$B$22,(IF(G864&gt;'admin BN40-100'!$C$21,'admin BN40-100'!$B$21,(IF(G864&gt;'admin BN40-100'!$C$20,'admin BN40-100'!$B$20,IF(G864&gt;'admin BN40-100'!$C$19,'admin BN40-100'!$B$19,"")))))))))</f>
        <v/>
      </c>
      <c r="Q864" s="14" t="str">
        <f t="shared" si="26"/>
        <v/>
      </c>
      <c r="R864" s="14">
        <f t="shared" si="27"/>
        <v>5</v>
      </c>
      <c r="S864" s="15" t="str">
        <f xml:space="preserve">
IF($R864&gt;0,"Fill in all required fields",
IF($I864&lt;40,"CLO not suitable for this sheet. Please check BN&lt;40 sheet",
IF($I864&gt;100,"CLO not suitable for this sheet. Please check BN &gt;100 sheet",
IF(ISERROR(VLOOKUP(Q864,'admin BN40-100'!J$6:M$89,4,FALSE)),"",VLOOKUP(Q864,'admin BN40-100'!J$6:M$89,4,FALSE)))))</f>
        <v>Fill in all required fields</v>
      </c>
    </row>
    <row r="865" spans="2:19" ht="15">
      <c r="B865" s="10">
        <v>860</v>
      </c>
      <c r="C865" s="41"/>
      <c r="D865" s="42"/>
      <c r="E865" s="42"/>
      <c r="F865" s="42"/>
      <c r="G865" s="42"/>
      <c r="H865" s="42"/>
      <c r="I865" s="42"/>
      <c r="J865" s="42"/>
      <c r="K865" s="42"/>
      <c r="L865" s="42"/>
      <c r="M865" s="11" t="str">
        <f>(IF(F865&gt;'admin BN40-100'!$C$41,'admin BN40-100'!$B$41,(IF(F865&gt;'admin BN40-100'!$C$40,'admin BN40-100'!$B$40,(IF(F865&gt;'admin BN40-100'!$C$39,'admin BN40-100'!$B$39,(IF(F865&gt;'admin BN40-100'!$C$38,'admin BN40-100'!$B$38,(IF(F865&gt;'admin BN40-100'!$C$37,'admin BN40-100'!$B$37,(IF(F865&gt;'admin BN40-100'!$C$36,'admin BN40-100'!$B$36,(IF(F865&gt;'admin BN40-100'!$C$35,'admin BN40-100'!$B$35,(IF(F865&gt;'admin BN40-100'!$C$34,'admin BN40-100'!$B$34,(IF(F865&gt;'admin BN40-100'!$C$33,'admin BN40-100'!$B$33,(IF(F865&gt;'admin BN40-100'!$C$32,'admin BN40-100'!$B$32,(IF(F865&gt;'admin BN40-100'!$C$31,'admin BN40-100'!$B$31,(IF(F865&gt;'admin BN40-100'!$C$30,'admin BN40-100'!$B$30,(IF(F865&gt;'admin BN40-100'!$C$29,'admin BN40-100'!$B$29,IF(F865="","",'admin BN40-100'!$B$28)))))))))))))))))))))))))))</f>
        <v/>
      </c>
      <c r="N865" s="12" t="str">
        <f>IF(ISBLANK(K865),"",IF(K865&gt;'admin BN40-100'!$D$6,"Trouble",IF(K865&gt;'admin BN40-100'!$E$6,"Safe",IF(K865&gt;'admin BN40-100'!$F$6,"Alert",IF(K865&gt;='admin BN40-100'!$G$6,"Danger","")))))</f>
        <v/>
      </c>
      <c r="O865" s="13" t="str">
        <f>IF(ISBLANK(L865),"",IF(L865&gt;'admin BN40-100'!$G$7,"Danger",IF(L865&gt;'admin BN40-100'!$F$7,"Alert",IF(L865&gt;='admin BN40-100'!$E$7,"Safe",""))))</f>
        <v/>
      </c>
      <c r="P865" s="14" t="str">
        <f>(IF(G865&gt;'admin BN40-100'!$C$23,'admin BN40-100'!$B$23,(IF(G865&gt;'admin BN40-100'!$C$22,'admin BN40-100'!$B$22,(IF(G865&gt;'admin BN40-100'!$C$21,'admin BN40-100'!$B$21,(IF(G865&gt;'admin BN40-100'!$C$20,'admin BN40-100'!$B$20,IF(G865&gt;'admin BN40-100'!$C$19,'admin BN40-100'!$B$19,"")))))))))</f>
        <v/>
      </c>
      <c r="Q865" s="14" t="str">
        <f t="shared" si="26"/>
        <v/>
      </c>
      <c r="R865" s="14">
        <f t="shared" si="27"/>
        <v>5</v>
      </c>
      <c r="S865" s="15" t="str">
        <f xml:space="preserve">
IF($R865&gt;0,"Fill in all required fields",
IF($I865&lt;40,"CLO not suitable for this sheet. Please check BN&lt;40 sheet",
IF($I865&gt;100,"CLO not suitable for this sheet. Please check BN &gt;100 sheet",
IF(ISERROR(VLOOKUP(Q865,'admin BN40-100'!J$6:M$89,4,FALSE)),"",VLOOKUP(Q865,'admin BN40-100'!J$6:M$89,4,FALSE)))))</f>
        <v>Fill in all required fields</v>
      </c>
    </row>
    <row r="866" spans="2:19" ht="15">
      <c r="B866" s="10">
        <v>861</v>
      </c>
      <c r="C866" s="41"/>
      <c r="D866" s="42"/>
      <c r="E866" s="42"/>
      <c r="F866" s="42"/>
      <c r="G866" s="42"/>
      <c r="H866" s="42"/>
      <c r="I866" s="42"/>
      <c r="J866" s="42"/>
      <c r="K866" s="42"/>
      <c r="L866" s="42"/>
      <c r="M866" s="11" t="str">
        <f>(IF(F866&gt;'admin BN40-100'!$C$41,'admin BN40-100'!$B$41,(IF(F866&gt;'admin BN40-100'!$C$40,'admin BN40-100'!$B$40,(IF(F866&gt;'admin BN40-100'!$C$39,'admin BN40-100'!$B$39,(IF(F866&gt;'admin BN40-100'!$C$38,'admin BN40-100'!$B$38,(IF(F866&gt;'admin BN40-100'!$C$37,'admin BN40-100'!$B$37,(IF(F866&gt;'admin BN40-100'!$C$36,'admin BN40-100'!$B$36,(IF(F866&gt;'admin BN40-100'!$C$35,'admin BN40-100'!$B$35,(IF(F866&gt;'admin BN40-100'!$C$34,'admin BN40-100'!$B$34,(IF(F866&gt;'admin BN40-100'!$C$33,'admin BN40-100'!$B$33,(IF(F866&gt;'admin BN40-100'!$C$32,'admin BN40-100'!$B$32,(IF(F866&gt;'admin BN40-100'!$C$31,'admin BN40-100'!$B$31,(IF(F866&gt;'admin BN40-100'!$C$30,'admin BN40-100'!$B$30,(IF(F866&gt;'admin BN40-100'!$C$29,'admin BN40-100'!$B$29,IF(F866="","",'admin BN40-100'!$B$28)))))))))))))))))))))))))))</f>
        <v/>
      </c>
      <c r="N866" s="12" t="str">
        <f>IF(ISBLANK(K866),"",IF(K866&gt;'admin BN40-100'!$D$6,"Trouble",IF(K866&gt;'admin BN40-100'!$E$6,"Safe",IF(K866&gt;'admin BN40-100'!$F$6,"Alert",IF(K866&gt;='admin BN40-100'!$G$6,"Danger","")))))</f>
        <v/>
      </c>
      <c r="O866" s="13" t="str">
        <f>IF(ISBLANK(L866),"",IF(L866&gt;'admin BN40-100'!$G$7,"Danger",IF(L866&gt;'admin BN40-100'!$F$7,"Alert",IF(L866&gt;='admin BN40-100'!$E$7,"Safe",""))))</f>
        <v/>
      </c>
      <c r="P866" s="14" t="str">
        <f>(IF(G866&gt;'admin BN40-100'!$C$23,'admin BN40-100'!$B$23,(IF(G866&gt;'admin BN40-100'!$C$22,'admin BN40-100'!$B$22,(IF(G866&gt;'admin BN40-100'!$C$21,'admin BN40-100'!$B$21,(IF(G866&gt;'admin BN40-100'!$C$20,'admin BN40-100'!$B$20,IF(G866&gt;'admin BN40-100'!$C$19,'admin BN40-100'!$B$19,"")))))))))</f>
        <v/>
      </c>
      <c r="Q866" s="14" t="str">
        <f t="shared" si="26"/>
        <v/>
      </c>
      <c r="R866" s="14">
        <f t="shared" si="27"/>
        <v>5</v>
      </c>
      <c r="S866" s="15" t="str">
        <f xml:space="preserve">
IF($R866&gt;0,"Fill in all required fields",
IF($I866&lt;40,"CLO not suitable for this sheet. Please check BN&lt;40 sheet",
IF($I866&gt;100,"CLO not suitable for this sheet. Please check BN &gt;100 sheet",
IF(ISERROR(VLOOKUP(Q866,'admin BN40-100'!J$6:M$89,4,FALSE)),"",VLOOKUP(Q866,'admin BN40-100'!J$6:M$89,4,FALSE)))))</f>
        <v>Fill in all required fields</v>
      </c>
    </row>
    <row r="867" spans="2:19" ht="15">
      <c r="B867" s="10">
        <v>862</v>
      </c>
      <c r="C867" s="41"/>
      <c r="D867" s="42"/>
      <c r="E867" s="42"/>
      <c r="F867" s="42"/>
      <c r="G867" s="42"/>
      <c r="H867" s="42"/>
      <c r="I867" s="42"/>
      <c r="J867" s="42"/>
      <c r="K867" s="42"/>
      <c r="L867" s="42"/>
      <c r="M867" s="11" t="str">
        <f>(IF(F867&gt;'admin BN40-100'!$C$41,'admin BN40-100'!$B$41,(IF(F867&gt;'admin BN40-100'!$C$40,'admin BN40-100'!$B$40,(IF(F867&gt;'admin BN40-100'!$C$39,'admin BN40-100'!$B$39,(IF(F867&gt;'admin BN40-100'!$C$38,'admin BN40-100'!$B$38,(IF(F867&gt;'admin BN40-100'!$C$37,'admin BN40-100'!$B$37,(IF(F867&gt;'admin BN40-100'!$C$36,'admin BN40-100'!$B$36,(IF(F867&gt;'admin BN40-100'!$C$35,'admin BN40-100'!$B$35,(IF(F867&gt;'admin BN40-100'!$C$34,'admin BN40-100'!$B$34,(IF(F867&gt;'admin BN40-100'!$C$33,'admin BN40-100'!$B$33,(IF(F867&gt;'admin BN40-100'!$C$32,'admin BN40-100'!$B$32,(IF(F867&gt;'admin BN40-100'!$C$31,'admin BN40-100'!$B$31,(IF(F867&gt;'admin BN40-100'!$C$30,'admin BN40-100'!$B$30,(IF(F867&gt;'admin BN40-100'!$C$29,'admin BN40-100'!$B$29,IF(F867="","",'admin BN40-100'!$B$28)))))))))))))))))))))))))))</f>
        <v/>
      </c>
      <c r="N867" s="12" t="str">
        <f>IF(ISBLANK(K867),"",IF(K867&gt;'admin BN40-100'!$D$6,"Trouble",IF(K867&gt;'admin BN40-100'!$E$6,"Safe",IF(K867&gt;'admin BN40-100'!$F$6,"Alert",IF(K867&gt;='admin BN40-100'!$G$6,"Danger","")))))</f>
        <v/>
      </c>
      <c r="O867" s="13" t="str">
        <f>IF(ISBLANK(L867),"",IF(L867&gt;'admin BN40-100'!$G$7,"Danger",IF(L867&gt;'admin BN40-100'!$F$7,"Alert",IF(L867&gt;='admin BN40-100'!$E$7,"Safe",""))))</f>
        <v/>
      </c>
      <c r="P867" s="14" t="str">
        <f>(IF(G867&gt;'admin BN40-100'!$C$23,'admin BN40-100'!$B$23,(IF(G867&gt;'admin BN40-100'!$C$22,'admin BN40-100'!$B$22,(IF(G867&gt;'admin BN40-100'!$C$21,'admin BN40-100'!$B$21,(IF(G867&gt;'admin BN40-100'!$C$20,'admin BN40-100'!$B$20,IF(G867&gt;'admin BN40-100'!$C$19,'admin BN40-100'!$B$19,"")))))))))</f>
        <v/>
      </c>
      <c r="Q867" s="14" t="str">
        <f t="shared" si="26"/>
        <v/>
      </c>
      <c r="R867" s="14">
        <f t="shared" si="27"/>
        <v>5</v>
      </c>
      <c r="S867" s="15" t="str">
        <f xml:space="preserve">
IF($R867&gt;0,"Fill in all required fields",
IF($I867&lt;40,"CLO not suitable for this sheet. Please check BN&lt;40 sheet",
IF($I867&gt;100,"CLO not suitable for this sheet. Please check BN &gt;100 sheet",
IF(ISERROR(VLOOKUP(Q867,'admin BN40-100'!J$6:M$89,4,FALSE)),"",VLOOKUP(Q867,'admin BN40-100'!J$6:M$89,4,FALSE)))))</f>
        <v>Fill in all required fields</v>
      </c>
    </row>
    <row r="868" spans="2:19" ht="15">
      <c r="B868" s="10">
        <v>863</v>
      </c>
      <c r="C868" s="41"/>
      <c r="D868" s="42"/>
      <c r="E868" s="42"/>
      <c r="F868" s="42"/>
      <c r="G868" s="42"/>
      <c r="H868" s="42"/>
      <c r="I868" s="42"/>
      <c r="J868" s="42"/>
      <c r="K868" s="42"/>
      <c r="L868" s="42"/>
      <c r="M868" s="11" t="str">
        <f>(IF(F868&gt;'admin BN40-100'!$C$41,'admin BN40-100'!$B$41,(IF(F868&gt;'admin BN40-100'!$C$40,'admin BN40-100'!$B$40,(IF(F868&gt;'admin BN40-100'!$C$39,'admin BN40-100'!$B$39,(IF(F868&gt;'admin BN40-100'!$C$38,'admin BN40-100'!$B$38,(IF(F868&gt;'admin BN40-100'!$C$37,'admin BN40-100'!$B$37,(IF(F868&gt;'admin BN40-100'!$C$36,'admin BN40-100'!$B$36,(IF(F868&gt;'admin BN40-100'!$C$35,'admin BN40-100'!$B$35,(IF(F868&gt;'admin BN40-100'!$C$34,'admin BN40-100'!$B$34,(IF(F868&gt;'admin BN40-100'!$C$33,'admin BN40-100'!$B$33,(IF(F868&gt;'admin BN40-100'!$C$32,'admin BN40-100'!$B$32,(IF(F868&gt;'admin BN40-100'!$C$31,'admin BN40-100'!$B$31,(IF(F868&gt;'admin BN40-100'!$C$30,'admin BN40-100'!$B$30,(IF(F868&gt;'admin BN40-100'!$C$29,'admin BN40-100'!$B$29,IF(F868="","",'admin BN40-100'!$B$28)))))))))))))))))))))))))))</f>
        <v/>
      </c>
      <c r="N868" s="12" t="str">
        <f>IF(ISBLANK(K868),"",IF(K868&gt;'admin BN40-100'!$D$6,"Trouble",IF(K868&gt;'admin BN40-100'!$E$6,"Safe",IF(K868&gt;'admin BN40-100'!$F$6,"Alert",IF(K868&gt;='admin BN40-100'!$G$6,"Danger","")))))</f>
        <v/>
      </c>
      <c r="O868" s="13" t="str">
        <f>IF(ISBLANK(L868),"",IF(L868&gt;'admin BN40-100'!$G$7,"Danger",IF(L868&gt;'admin BN40-100'!$F$7,"Alert",IF(L868&gt;='admin BN40-100'!$E$7,"Safe",""))))</f>
        <v/>
      </c>
      <c r="P868" s="14" t="str">
        <f>(IF(G868&gt;'admin BN40-100'!$C$23,'admin BN40-100'!$B$23,(IF(G868&gt;'admin BN40-100'!$C$22,'admin BN40-100'!$B$22,(IF(G868&gt;'admin BN40-100'!$C$21,'admin BN40-100'!$B$21,(IF(G868&gt;'admin BN40-100'!$C$20,'admin BN40-100'!$B$20,IF(G868&gt;'admin BN40-100'!$C$19,'admin BN40-100'!$B$19,"")))))))))</f>
        <v/>
      </c>
      <c r="Q868" s="14" t="str">
        <f t="shared" si="26"/>
        <v/>
      </c>
      <c r="R868" s="14">
        <f t="shared" si="27"/>
        <v>5</v>
      </c>
      <c r="S868" s="15" t="str">
        <f xml:space="preserve">
IF($R868&gt;0,"Fill in all required fields",
IF($I868&lt;40,"CLO not suitable for this sheet. Please check BN&lt;40 sheet",
IF($I868&gt;100,"CLO not suitable for this sheet. Please check BN &gt;100 sheet",
IF(ISERROR(VLOOKUP(Q868,'admin BN40-100'!J$6:M$89,4,FALSE)),"",VLOOKUP(Q868,'admin BN40-100'!J$6:M$89,4,FALSE)))))</f>
        <v>Fill in all required fields</v>
      </c>
    </row>
    <row r="869" spans="2:19" ht="15">
      <c r="B869" s="10">
        <v>864</v>
      </c>
      <c r="C869" s="41"/>
      <c r="D869" s="42"/>
      <c r="E869" s="42"/>
      <c r="F869" s="42"/>
      <c r="G869" s="42"/>
      <c r="H869" s="42"/>
      <c r="I869" s="42"/>
      <c r="J869" s="42"/>
      <c r="K869" s="42"/>
      <c r="L869" s="42"/>
      <c r="M869" s="11" t="str">
        <f>(IF(F869&gt;'admin BN40-100'!$C$41,'admin BN40-100'!$B$41,(IF(F869&gt;'admin BN40-100'!$C$40,'admin BN40-100'!$B$40,(IF(F869&gt;'admin BN40-100'!$C$39,'admin BN40-100'!$B$39,(IF(F869&gt;'admin BN40-100'!$C$38,'admin BN40-100'!$B$38,(IF(F869&gt;'admin BN40-100'!$C$37,'admin BN40-100'!$B$37,(IF(F869&gt;'admin BN40-100'!$C$36,'admin BN40-100'!$B$36,(IF(F869&gt;'admin BN40-100'!$C$35,'admin BN40-100'!$B$35,(IF(F869&gt;'admin BN40-100'!$C$34,'admin BN40-100'!$B$34,(IF(F869&gt;'admin BN40-100'!$C$33,'admin BN40-100'!$B$33,(IF(F869&gt;'admin BN40-100'!$C$32,'admin BN40-100'!$B$32,(IF(F869&gt;'admin BN40-100'!$C$31,'admin BN40-100'!$B$31,(IF(F869&gt;'admin BN40-100'!$C$30,'admin BN40-100'!$B$30,(IF(F869&gt;'admin BN40-100'!$C$29,'admin BN40-100'!$B$29,IF(F869="","",'admin BN40-100'!$B$28)))))))))))))))))))))))))))</f>
        <v/>
      </c>
      <c r="N869" s="12" t="str">
        <f>IF(ISBLANK(K869),"",IF(K869&gt;'admin BN40-100'!$D$6,"Trouble",IF(K869&gt;'admin BN40-100'!$E$6,"Safe",IF(K869&gt;'admin BN40-100'!$F$6,"Alert",IF(K869&gt;='admin BN40-100'!$G$6,"Danger","")))))</f>
        <v/>
      </c>
      <c r="O869" s="13" t="str">
        <f>IF(ISBLANK(L869),"",IF(L869&gt;'admin BN40-100'!$G$7,"Danger",IF(L869&gt;'admin BN40-100'!$F$7,"Alert",IF(L869&gt;='admin BN40-100'!$E$7,"Safe",""))))</f>
        <v/>
      </c>
      <c r="P869" s="14" t="str">
        <f>(IF(G869&gt;'admin BN40-100'!$C$23,'admin BN40-100'!$B$23,(IF(G869&gt;'admin BN40-100'!$C$22,'admin BN40-100'!$B$22,(IF(G869&gt;'admin BN40-100'!$C$21,'admin BN40-100'!$B$21,(IF(G869&gt;'admin BN40-100'!$C$20,'admin BN40-100'!$B$20,IF(G869&gt;'admin BN40-100'!$C$19,'admin BN40-100'!$B$19,"")))))))))</f>
        <v/>
      </c>
      <c r="Q869" s="14" t="str">
        <f t="shared" si="26"/>
        <v/>
      </c>
      <c r="R869" s="14">
        <f t="shared" si="27"/>
        <v>5</v>
      </c>
      <c r="S869" s="15" t="str">
        <f xml:space="preserve">
IF($R869&gt;0,"Fill in all required fields",
IF($I869&lt;40,"CLO not suitable for this sheet. Please check BN&lt;40 sheet",
IF($I869&gt;100,"CLO not suitable for this sheet. Please check BN &gt;100 sheet",
IF(ISERROR(VLOOKUP(Q869,'admin BN40-100'!J$6:M$89,4,FALSE)),"",VLOOKUP(Q869,'admin BN40-100'!J$6:M$89,4,FALSE)))))</f>
        <v>Fill in all required fields</v>
      </c>
    </row>
    <row r="870" spans="2:19" ht="15">
      <c r="B870" s="10">
        <v>865</v>
      </c>
      <c r="C870" s="41"/>
      <c r="D870" s="42"/>
      <c r="E870" s="42"/>
      <c r="F870" s="42"/>
      <c r="G870" s="42"/>
      <c r="H870" s="42"/>
      <c r="I870" s="42"/>
      <c r="J870" s="42"/>
      <c r="K870" s="42"/>
      <c r="L870" s="42"/>
      <c r="M870" s="11" t="str">
        <f>(IF(F870&gt;'admin BN40-100'!$C$41,'admin BN40-100'!$B$41,(IF(F870&gt;'admin BN40-100'!$C$40,'admin BN40-100'!$B$40,(IF(F870&gt;'admin BN40-100'!$C$39,'admin BN40-100'!$B$39,(IF(F870&gt;'admin BN40-100'!$C$38,'admin BN40-100'!$B$38,(IF(F870&gt;'admin BN40-100'!$C$37,'admin BN40-100'!$B$37,(IF(F870&gt;'admin BN40-100'!$C$36,'admin BN40-100'!$B$36,(IF(F870&gt;'admin BN40-100'!$C$35,'admin BN40-100'!$B$35,(IF(F870&gt;'admin BN40-100'!$C$34,'admin BN40-100'!$B$34,(IF(F870&gt;'admin BN40-100'!$C$33,'admin BN40-100'!$B$33,(IF(F870&gt;'admin BN40-100'!$C$32,'admin BN40-100'!$B$32,(IF(F870&gt;'admin BN40-100'!$C$31,'admin BN40-100'!$B$31,(IF(F870&gt;'admin BN40-100'!$C$30,'admin BN40-100'!$B$30,(IF(F870&gt;'admin BN40-100'!$C$29,'admin BN40-100'!$B$29,IF(F870="","",'admin BN40-100'!$B$28)))))))))))))))))))))))))))</f>
        <v/>
      </c>
      <c r="N870" s="12" t="str">
        <f>IF(ISBLANK(K870),"",IF(K870&gt;'admin BN40-100'!$D$6,"Trouble",IF(K870&gt;'admin BN40-100'!$E$6,"Safe",IF(K870&gt;'admin BN40-100'!$F$6,"Alert",IF(K870&gt;='admin BN40-100'!$G$6,"Danger","")))))</f>
        <v/>
      </c>
      <c r="O870" s="13" t="str">
        <f>IF(ISBLANK(L870),"",IF(L870&gt;'admin BN40-100'!$G$7,"Danger",IF(L870&gt;'admin BN40-100'!$F$7,"Alert",IF(L870&gt;='admin BN40-100'!$E$7,"Safe",""))))</f>
        <v/>
      </c>
      <c r="P870" s="14" t="str">
        <f>(IF(G870&gt;'admin BN40-100'!$C$23,'admin BN40-100'!$B$23,(IF(G870&gt;'admin BN40-100'!$C$22,'admin BN40-100'!$B$22,(IF(G870&gt;'admin BN40-100'!$C$21,'admin BN40-100'!$B$21,(IF(G870&gt;'admin BN40-100'!$C$20,'admin BN40-100'!$B$20,IF(G870&gt;'admin BN40-100'!$C$19,'admin BN40-100'!$B$19,"")))))))))</f>
        <v/>
      </c>
      <c r="Q870" s="14" t="str">
        <f t="shared" si="26"/>
        <v/>
      </c>
      <c r="R870" s="14">
        <f t="shared" si="27"/>
        <v>5</v>
      </c>
      <c r="S870" s="15" t="str">
        <f xml:space="preserve">
IF($R870&gt;0,"Fill in all required fields",
IF($I870&lt;40,"CLO not suitable for this sheet. Please check BN&lt;40 sheet",
IF($I870&gt;100,"CLO not suitable for this sheet. Please check BN &gt;100 sheet",
IF(ISERROR(VLOOKUP(Q870,'admin BN40-100'!J$6:M$89,4,FALSE)),"",VLOOKUP(Q870,'admin BN40-100'!J$6:M$89,4,FALSE)))))</f>
        <v>Fill in all required fields</v>
      </c>
    </row>
    <row r="871" spans="2:19" ht="15">
      <c r="B871" s="10">
        <v>866</v>
      </c>
      <c r="C871" s="41"/>
      <c r="D871" s="42"/>
      <c r="E871" s="42"/>
      <c r="F871" s="42"/>
      <c r="G871" s="42"/>
      <c r="H871" s="42"/>
      <c r="I871" s="42"/>
      <c r="J871" s="42"/>
      <c r="K871" s="42"/>
      <c r="L871" s="42"/>
      <c r="M871" s="11" t="str">
        <f>(IF(F871&gt;'admin BN40-100'!$C$41,'admin BN40-100'!$B$41,(IF(F871&gt;'admin BN40-100'!$C$40,'admin BN40-100'!$B$40,(IF(F871&gt;'admin BN40-100'!$C$39,'admin BN40-100'!$B$39,(IF(F871&gt;'admin BN40-100'!$C$38,'admin BN40-100'!$B$38,(IF(F871&gt;'admin BN40-100'!$C$37,'admin BN40-100'!$B$37,(IF(F871&gt;'admin BN40-100'!$C$36,'admin BN40-100'!$B$36,(IF(F871&gt;'admin BN40-100'!$C$35,'admin BN40-100'!$B$35,(IF(F871&gt;'admin BN40-100'!$C$34,'admin BN40-100'!$B$34,(IF(F871&gt;'admin BN40-100'!$C$33,'admin BN40-100'!$B$33,(IF(F871&gt;'admin BN40-100'!$C$32,'admin BN40-100'!$B$32,(IF(F871&gt;'admin BN40-100'!$C$31,'admin BN40-100'!$B$31,(IF(F871&gt;'admin BN40-100'!$C$30,'admin BN40-100'!$B$30,(IF(F871&gt;'admin BN40-100'!$C$29,'admin BN40-100'!$B$29,IF(F871="","",'admin BN40-100'!$B$28)))))))))))))))))))))))))))</f>
        <v/>
      </c>
      <c r="N871" s="12" t="str">
        <f>IF(ISBLANK(K871),"",IF(K871&gt;'admin BN40-100'!$D$6,"Trouble",IF(K871&gt;'admin BN40-100'!$E$6,"Safe",IF(K871&gt;'admin BN40-100'!$F$6,"Alert",IF(K871&gt;='admin BN40-100'!$G$6,"Danger","")))))</f>
        <v/>
      </c>
      <c r="O871" s="13" t="str">
        <f>IF(ISBLANK(L871),"",IF(L871&gt;'admin BN40-100'!$G$7,"Danger",IF(L871&gt;'admin BN40-100'!$F$7,"Alert",IF(L871&gt;='admin BN40-100'!$E$7,"Safe",""))))</f>
        <v/>
      </c>
      <c r="P871" s="14" t="str">
        <f>(IF(G871&gt;'admin BN40-100'!$C$23,'admin BN40-100'!$B$23,(IF(G871&gt;'admin BN40-100'!$C$22,'admin BN40-100'!$B$22,(IF(G871&gt;'admin BN40-100'!$C$21,'admin BN40-100'!$B$21,(IF(G871&gt;'admin BN40-100'!$C$20,'admin BN40-100'!$B$20,IF(G871&gt;'admin BN40-100'!$C$19,'admin BN40-100'!$B$19,"")))))))))</f>
        <v/>
      </c>
      <c r="Q871" s="14" t="str">
        <f t="shared" si="26"/>
        <v/>
      </c>
      <c r="R871" s="14">
        <f t="shared" si="27"/>
        <v>5</v>
      </c>
      <c r="S871" s="15" t="str">
        <f xml:space="preserve">
IF($R871&gt;0,"Fill in all required fields",
IF($I871&lt;40,"CLO not suitable for this sheet. Please check BN&lt;40 sheet",
IF($I871&gt;100,"CLO not suitable for this sheet. Please check BN &gt;100 sheet",
IF(ISERROR(VLOOKUP(Q871,'admin BN40-100'!J$6:M$89,4,FALSE)),"",VLOOKUP(Q871,'admin BN40-100'!J$6:M$89,4,FALSE)))))</f>
        <v>Fill in all required fields</v>
      </c>
    </row>
    <row r="872" spans="2:19" ht="15">
      <c r="B872" s="10">
        <v>867</v>
      </c>
      <c r="C872" s="41"/>
      <c r="D872" s="42"/>
      <c r="E872" s="42"/>
      <c r="F872" s="42"/>
      <c r="G872" s="42"/>
      <c r="H872" s="42"/>
      <c r="I872" s="42"/>
      <c r="J872" s="42"/>
      <c r="K872" s="42"/>
      <c r="L872" s="42"/>
      <c r="M872" s="11" t="str">
        <f>(IF(F872&gt;'admin BN40-100'!$C$41,'admin BN40-100'!$B$41,(IF(F872&gt;'admin BN40-100'!$C$40,'admin BN40-100'!$B$40,(IF(F872&gt;'admin BN40-100'!$C$39,'admin BN40-100'!$B$39,(IF(F872&gt;'admin BN40-100'!$C$38,'admin BN40-100'!$B$38,(IF(F872&gt;'admin BN40-100'!$C$37,'admin BN40-100'!$B$37,(IF(F872&gt;'admin BN40-100'!$C$36,'admin BN40-100'!$B$36,(IF(F872&gt;'admin BN40-100'!$C$35,'admin BN40-100'!$B$35,(IF(F872&gt;'admin BN40-100'!$C$34,'admin BN40-100'!$B$34,(IF(F872&gt;'admin BN40-100'!$C$33,'admin BN40-100'!$B$33,(IF(F872&gt;'admin BN40-100'!$C$32,'admin BN40-100'!$B$32,(IF(F872&gt;'admin BN40-100'!$C$31,'admin BN40-100'!$B$31,(IF(F872&gt;'admin BN40-100'!$C$30,'admin BN40-100'!$B$30,(IF(F872&gt;'admin BN40-100'!$C$29,'admin BN40-100'!$B$29,IF(F872="","",'admin BN40-100'!$B$28)))))))))))))))))))))))))))</f>
        <v/>
      </c>
      <c r="N872" s="12" t="str">
        <f>IF(ISBLANK(K872),"",IF(K872&gt;'admin BN40-100'!$D$6,"Trouble",IF(K872&gt;'admin BN40-100'!$E$6,"Safe",IF(K872&gt;'admin BN40-100'!$F$6,"Alert",IF(K872&gt;='admin BN40-100'!$G$6,"Danger","")))))</f>
        <v/>
      </c>
      <c r="O872" s="13" t="str">
        <f>IF(ISBLANK(L872),"",IF(L872&gt;'admin BN40-100'!$G$7,"Danger",IF(L872&gt;'admin BN40-100'!$F$7,"Alert",IF(L872&gt;='admin BN40-100'!$E$7,"Safe",""))))</f>
        <v/>
      </c>
      <c r="P872" s="14" t="str">
        <f>(IF(G872&gt;'admin BN40-100'!$C$23,'admin BN40-100'!$B$23,(IF(G872&gt;'admin BN40-100'!$C$22,'admin BN40-100'!$B$22,(IF(G872&gt;'admin BN40-100'!$C$21,'admin BN40-100'!$B$21,(IF(G872&gt;'admin BN40-100'!$C$20,'admin BN40-100'!$B$20,IF(G872&gt;'admin BN40-100'!$C$19,'admin BN40-100'!$B$19,"")))))))))</f>
        <v/>
      </c>
      <c r="Q872" s="14" t="str">
        <f t="shared" si="26"/>
        <v/>
      </c>
      <c r="R872" s="14">
        <f t="shared" si="27"/>
        <v>5</v>
      </c>
      <c r="S872" s="15" t="str">
        <f xml:space="preserve">
IF($R872&gt;0,"Fill in all required fields",
IF($I872&lt;40,"CLO not suitable for this sheet. Please check BN&lt;40 sheet",
IF($I872&gt;100,"CLO not suitable for this sheet. Please check BN &gt;100 sheet",
IF(ISERROR(VLOOKUP(Q872,'admin BN40-100'!J$6:M$89,4,FALSE)),"",VLOOKUP(Q872,'admin BN40-100'!J$6:M$89,4,FALSE)))))</f>
        <v>Fill in all required fields</v>
      </c>
    </row>
    <row r="873" spans="2:19" ht="15">
      <c r="B873" s="10">
        <v>868</v>
      </c>
      <c r="C873" s="41"/>
      <c r="D873" s="42"/>
      <c r="E873" s="42"/>
      <c r="F873" s="42"/>
      <c r="G873" s="42"/>
      <c r="H873" s="42"/>
      <c r="I873" s="42"/>
      <c r="J873" s="42"/>
      <c r="K873" s="42"/>
      <c r="L873" s="42"/>
      <c r="M873" s="11" t="str">
        <f>(IF(F873&gt;'admin BN40-100'!$C$41,'admin BN40-100'!$B$41,(IF(F873&gt;'admin BN40-100'!$C$40,'admin BN40-100'!$B$40,(IF(F873&gt;'admin BN40-100'!$C$39,'admin BN40-100'!$B$39,(IF(F873&gt;'admin BN40-100'!$C$38,'admin BN40-100'!$B$38,(IF(F873&gt;'admin BN40-100'!$C$37,'admin BN40-100'!$B$37,(IF(F873&gt;'admin BN40-100'!$C$36,'admin BN40-100'!$B$36,(IF(F873&gt;'admin BN40-100'!$C$35,'admin BN40-100'!$B$35,(IF(F873&gt;'admin BN40-100'!$C$34,'admin BN40-100'!$B$34,(IF(F873&gt;'admin BN40-100'!$C$33,'admin BN40-100'!$B$33,(IF(F873&gt;'admin BN40-100'!$C$32,'admin BN40-100'!$B$32,(IF(F873&gt;'admin BN40-100'!$C$31,'admin BN40-100'!$B$31,(IF(F873&gt;'admin BN40-100'!$C$30,'admin BN40-100'!$B$30,(IF(F873&gt;'admin BN40-100'!$C$29,'admin BN40-100'!$B$29,IF(F873="","",'admin BN40-100'!$B$28)))))))))))))))))))))))))))</f>
        <v/>
      </c>
      <c r="N873" s="12" t="str">
        <f>IF(ISBLANK(K873),"",IF(K873&gt;'admin BN40-100'!$D$6,"Trouble",IF(K873&gt;'admin BN40-100'!$E$6,"Safe",IF(K873&gt;'admin BN40-100'!$F$6,"Alert",IF(K873&gt;='admin BN40-100'!$G$6,"Danger","")))))</f>
        <v/>
      </c>
      <c r="O873" s="13" t="str">
        <f>IF(ISBLANK(L873),"",IF(L873&gt;'admin BN40-100'!$G$7,"Danger",IF(L873&gt;'admin BN40-100'!$F$7,"Alert",IF(L873&gt;='admin BN40-100'!$E$7,"Safe",""))))</f>
        <v/>
      </c>
      <c r="P873" s="14" t="str">
        <f>(IF(G873&gt;'admin BN40-100'!$C$23,'admin BN40-100'!$B$23,(IF(G873&gt;'admin BN40-100'!$C$22,'admin BN40-100'!$B$22,(IF(G873&gt;'admin BN40-100'!$C$21,'admin BN40-100'!$B$21,(IF(G873&gt;'admin BN40-100'!$C$20,'admin BN40-100'!$B$20,IF(G873&gt;'admin BN40-100'!$C$19,'admin BN40-100'!$B$19,"")))))))))</f>
        <v/>
      </c>
      <c r="Q873" s="14" t="str">
        <f t="shared" si="26"/>
        <v/>
      </c>
      <c r="R873" s="14">
        <f t="shared" si="27"/>
        <v>5</v>
      </c>
      <c r="S873" s="15" t="str">
        <f xml:space="preserve">
IF($R873&gt;0,"Fill in all required fields",
IF($I873&lt;40,"CLO not suitable for this sheet. Please check BN&lt;40 sheet",
IF($I873&gt;100,"CLO not suitable for this sheet. Please check BN &gt;100 sheet",
IF(ISERROR(VLOOKUP(Q873,'admin BN40-100'!J$6:M$89,4,FALSE)),"",VLOOKUP(Q873,'admin BN40-100'!J$6:M$89,4,FALSE)))))</f>
        <v>Fill in all required fields</v>
      </c>
    </row>
    <row r="874" spans="2:19" ht="15">
      <c r="B874" s="10">
        <v>869</v>
      </c>
      <c r="C874" s="41"/>
      <c r="D874" s="42"/>
      <c r="E874" s="42"/>
      <c r="F874" s="42"/>
      <c r="G874" s="42"/>
      <c r="H874" s="42"/>
      <c r="I874" s="42"/>
      <c r="J874" s="42"/>
      <c r="K874" s="42"/>
      <c r="L874" s="42"/>
      <c r="M874" s="11" t="str">
        <f>(IF(F874&gt;'admin BN40-100'!$C$41,'admin BN40-100'!$B$41,(IF(F874&gt;'admin BN40-100'!$C$40,'admin BN40-100'!$B$40,(IF(F874&gt;'admin BN40-100'!$C$39,'admin BN40-100'!$B$39,(IF(F874&gt;'admin BN40-100'!$C$38,'admin BN40-100'!$B$38,(IF(F874&gt;'admin BN40-100'!$C$37,'admin BN40-100'!$B$37,(IF(F874&gt;'admin BN40-100'!$C$36,'admin BN40-100'!$B$36,(IF(F874&gt;'admin BN40-100'!$C$35,'admin BN40-100'!$B$35,(IF(F874&gt;'admin BN40-100'!$C$34,'admin BN40-100'!$B$34,(IF(F874&gt;'admin BN40-100'!$C$33,'admin BN40-100'!$B$33,(IF(F874&gt;'admin BN40-100'!$C$32,'admin BN40-100'!$B$32,(IF(F874&gt;'admin BN40-100'!$C$31,'admin BN40-100'!$B$31,(IF(F874&gt;'admin BN40-100'!$C$30,'admin BN40-100'!$B$30,(IF(F874&gt;'admin BN40-100'!$C$29,'admin BN40-100'!$B$29,IF(F874="","",'admin BN40-100'!$B$28)))))))))))))))))))))))))))</f>
        <v/>
      </c>
      <c r="N874" s="12" t="str">
        <f>IF(ISBLANK(K874),"",IF(K874&gt;'admin BN40-100'!$D$6,"Trouble",IF(K874&gt;'admin BN40-100'!$E$6,"Safe",IF(K874&gt;'admin BN40-100'!$F$6,"Alert",IF(K874&gt;='admin BN40-100'!$G$6,"Danger","")))))</f>
        <v/>
      </c>
      <c r="O874" s="13" t="str">
        <f>IF(ISBLANK(L874),"",IF(L874&gt;'admin BN40-100'!$G$7,"Danger",IF(L874&gt;'admin BN40-100'!$F$7,"Alert",IF(L874&gt;='admin BN40-100'!$E$7,"Safe",""))))</f>
        <v/>
      </c>
      <c r="P874" s="14" t="str">
        <f>(IF(G874&gt;'admin BN40-100'!$C$23,'admin BN40-100'!$B$23,(IF(G874&gt;'admin BN40-100'!$C$22,'admin BN40-100'!$B$22,(IF(G874&gt;'admin BN40-100'!$C$21,'admin BN40-100'!$B$21,(IF(G874&gt;'admin BN40-100'!$C$20,'admin BN40-100'!$B$20,IF(G874&gt;'admin BN40-100'!$C$19,'admin BN40-100'!$B$19,"")))))))))</f>
        <v/>
      </c>
      <c r="Q874" s="14" t="str">
        <f t="shared" si="26"/>
        <v/>
      </c>
      <c r="R874" s="14">
        <f t="shared" si="27"/>
        <v>5</v>
      </c>
      <c r="S874" s="15" t="str">
        <f xml:space="preserve">
IF($R874&gt;0,"Fill in all required fields",
IF($I874&lt;40,"CLO not suitable for this sheet. Please check BN&lt;40 sheet",
IF($I874&gt;100,"CLO not suitable for this sheet. Please check BN &gt;100 sheet",
IF(ISERROR(VLOOKUP(Q874,'admin BN40-100'!J$6:M$89,4,FALSE)),"",VLOOKUP(Q874,'admin BN40-100'!J$6:M$89,4,FALSE)))))</f>
        <v>Fill in all required fields</v>
      </c>
    </row>
    <row r="875" spans="2:19" ht="15">
      <c r="B875" s="10">
        <v>870</v>
      </c>
      <c r="C875" s="41"/>
      <c r="D875" s="42"/>
      <c r="E875" s="42"/>
      <c r="F875" s="42"/>
      <c r="G875" s="42"/>
      <c r="H875" s="42"/>
      <c r="I875" s="42"/>
      <c r="J875" s="42"/>
      <c r="K875" s="42"/>
      <c r="L875" s="42"/>
      <c r="M875" s="11" t="str">
        <f>(IF(F875&gt;'admin BN40-100'!$C$41,'admin BN40-100'!$B$41,(IF(F875&gt;'admin BN40-100'!$C$40,'admin BN40-100'!$B$40,(IF(F875&gt;'admin BN40-100'!$C$39,'admin BN40-100'!$B$39,(IF(F875&gt;'admin BN40-100'!$C$38,'admin BN40-100'!$B$38,(IF(F875&gt;'admin BN40-100'!$C$37,'admin BN40-100'!$B$37,(IF(F875&gt;'admin BN40-100'!$C$36,'admin BN40-100'!$B$36,(IF(F875&gt;'admin BN40-100'!$C$35,'admin BN40-100'!$B$35,(IF(F875&gt;'admin BN40-100'!$C$34,'admin BN40-100'!$B$34,(IF(F875&gt;'admin BN40-100'!$C$33,'admin BN40-100'!$B$33,(IF(F875&gt;'admin BN40-100'!$C$32,'admin BN40-100'!$B$32,(IF(F875&gt;'admin BN40-100'!$C$31,'admin BN40-100'!$B$31,(IF(F875&gt;'admin BN40-100'!$C$30,'admin BN40-100'!$B$30,(IF(F875&gt;'admin BN40-100'!$C$29,'admin BN40-100'!$B$29,IF(F875="","",'admin BN40-100'!$B$28)))))))))))))))))))))))))))</f>
        <v/>
      </c>
      <c r="N875" s="12" t="str">
        <f>IF(ISBLANK(K875),"",IF(K875&gt;'admin BN40-100'!$D$6,"Trouble",IF(K875&gt;'admin BN40-100'!$E$6,"Safe",IF(K875&gt;'admin BN40-100'!$F$6,"Alert",IF(K875&gt;='admin BN40-100'!$G$6,"Danger","")))))</f>
        <v/>
      </c>
      <c r="O875" s="13" t="str">
        <f>IF(ISBLANK(L875),"",IF(L875&gt;'admin BN40-100'!$G$7,"Danger",IF(L875&gt;'admin BN40-100'!$F$7,"Alert",IF(L875&gt;='admin BN40-100'!$E$7,"Safe",""))))</f>
        <v/>
      </c>
      <c r="P875" s="14" t="str">
        <f>(IF(G875&gt;'admin BN40-100'!$C$23,'admin BN40-100'!$B$23,(IF(G875&gt;'admin BN40-100'!$C$22,'admin BN40-100'!$B$22,(IF(G875&gt;'admin BN40-100'!$C$21,'admin BN40-100'!$B$21,(IF(G875&gt;'admin BN40-100'!$C$20,'admin BN40-100'!$B$20,IF(G875&gt;'admin BN40-100'!$C$19,'admin BN40-100'!$B$19,"")))))))))</f>
        <v/>
      </c>
      <c r="Q875" s="14" t="str">
        <f t="shared" si="26"/>
        <v/>
      </c>
      <c r="R875" s="14">
        <f t="shared" si="27"/>
        <v>5</v>
      </c>
      <c r="S875" s="15" t="str">
        <f xml:space="preserve">
IF($R875&gt;0,"Fill in all required fields",
IF($I875&lt;40,"CLO not suitable for this sheet. Please check BN&lt;40 sheet",
IF($I875&gt;100,"CLO not suitable for this sheet. Please check BN &gt;100 sheet",
IF(ISERROR(VLOOKUP(Q875,'admin BN40-100'!J$6:M$89,4,FALSE)),"",VLOOKUP(Q875,'admin BN40-100'!J$6:M$89,4,FALSE)))))</f>
        <v>Fill in all required fields</v>
      </c>
    </row>
    <row r="876" spans="2:19" ht="15">
      <c r="B876" s="10">
        <v>871</v>
      </c>
      <c r="C876" s="41"/>
      <c r="D876" s="42"/>
      <c r="E876" s="42"/>
      <c r="F876" s="42"/>
      <c r="G876" s="42"/>
      <c r="H876" s="42"/>
      <c r="I876" s="42"/>
      <c r="J876" s="42"/>
      <c r="K876" s="42"/>
      <c r="L876" s="42"/>
      <c r="M876" s="11" t="str">
        <f>(IF(F876&gt;'admin BN40-100'!$C$41,'admin BN40-100'!$B$41,(IF(F876&gt;'admin BN40-100'!$C$40,'admin BN40-100'!$B$40,(IF(F876&gt;'admin BN40-100'!$C$39,'admin BN40-100'!$B$39,(IF(F876&gt;'admin BN40-100'!$C$38,'admin BN40-100'!$B$38,(IF(F876&gt;'admin BN40-100'!$C$37,'admin BN40-100'!$B$37,(IF(F876&gt;'admin BN40-100'!$C$36,'admin BN40-100'!$B$36,(IF(F876&gt;'admin BN40-100'!$C$35,'admin BN40-100'!$B$35,(IF(F876&gt;'admin BN40-100'!$C$34,'admin BN40-100'!$B$34,(IF(F876&gt;'admin BN40-100'!$C$33,'admin BN40-100'!$B$33,(IF(F876&gt;'admin BN40-100'!$C$32,'admin BN40-100'!$B$32,(IF(F876&gt;'admin BN40-100'!$C$31,'admin BN40-100'!$B$31,(IF(F876&gt;'admin BN40-100'!$C$30,'admin BN40-100'!$B$30,(IF(F876&gt;'admin BN40-100'!$C$29,'admin BN40-100'!$B$29,IF(F876="","",'admin BN40-100'!$B$28)))))))))))))))))))))))))))</f>
        <v/>
      </c>
      <c r="N876" s="12" t="str">
        <f>IF(ISBLANK(K876),"",IF(K876&gt;'admin BN40-100'!$D$6,"Trouble",IF(K876&gt;'admin BN40-100'!$E$6,"Safe",IF(K876&gt;'admin BN40-100'!$F$6,"Alert",IF(K876&gt;='admin BN40-100'!$G$6,"Danger","")))))</f>
        <v/>
      </c>
      <c r="O876" s="13" t="str">
        <f>IF(ISBLANK(L876),"",IF(L876&gt;'admin BN40-100'!$G$7,"Danger",IF(L876&gt;'admin BN40-100'!$F$7,"Alert",IF(L876&gt;='admin BN40-100'!$E$7,"Safe",""))))</f>
        <v/>
      </c>
      <c r="P876" s="14" t="str">
        <f>(IF(G876&gt;'admin BN40-100'!$C$23,'admin BN40-100'!$B$23,(IF(G876&gt;'admin BN40-100'!$C$22,'admin BN40-100'!$B$22,(IF(G876&gt;'admin BN40-100'!$C$21,'admin BN40-100'!$B$21,(IF(G876&gt;'admin BN40-100'!$C$20,'admin BN40-100'!$B$20,IF(G876&gt;'admin BN40-100'!$C$19,'admin BN40-100'!$B$19,"")))))))))</f>
        <v/>
      </c>
      <c r="Q876" s="14" t="str">
        <f t="shared" si="26"/>
        <v/>
      </c>
      <c r="R876" s="14">
        <f t="shared" si="27"/>
        <v>5</v>
      </c>
      <c r="S876" s="15" t="str">
        <f xml:space="preserve">
IF($R876&gt;0,"Fill in all required fields",
IF($I876&lt;40,"CLO not suitable for this sheet. Please check BN&lt;40 sheet",
IF($I876&gt;100,"CLO not suitable for this sheet. Please check BN &gt;100 sheet",
IF(ISERROR(VLOOKUP(Q876,'admin BN40-100'!J$6:M$89,4,FALSE)),"",VLOOKUP(Q876,'admin BN40-100'!J$6:M$89,4,FALSE)))))</f>
        <v>Fill in all required fields</v>
      </c>
    </row>
    <row r="877" spans="2:19" ht="15">
      <c r="B877" s="10">
        <v>872</v>
      </c>
      <c r="C877" s="41"/>
      <c r="D877" s="42"/>
      <c r="E877" s="42"/>
      <c r="F877" s="42"/>
      <c r="G877" s="42"/>
      <c r="H877" s="42"/>
      <c r="I877" s="42"/>
      <c r="J877" s="42"/>
      <c r="K877" s="42"/>
      <c r="L877" s="42"/>
      <c r="M877" s="11" t="str">
        <f>(IF(F877&gt;'admin BN40-100'!$C$41,'admin BN40-100'!$B$41,(IF(F877&gt;'admin BN40-100'!$C$40,'admin BN40-100'!$B$40,(IF(F877&gt;'admin BN40-100'!$C$39,'admin BN40-100'!$B$39,(IF(F877&gt;'admin BN40-100'!$C$38,'admin BN40-100'!$B$38,(IF(F877&gt;'admin BN40-100'!$C$37,'admin BN40-100'!$B$37,(IF(F877&gt;'admin BN40-100'!$C$36,'admin BN40-100'!$B$36,(IF(F877&gt;'admin BN40-100'!$C$35,'admin BN40-100'!$B$35,(IF(F877&gt;'admin BN40-100'!$C$34,'admin BN40-100'!$B$34,(IF(F877&gt;'admin BN40-100'!$C$33,'admin BN40-100'!$B$33,(IF(F877&gt;'admin BN40-100'!$C$32,'admin BN40-100'!$B$32,(IF(F877&gt;'admin BN40-100'!$C$31,'admin BN40-100'!$B$31,(IF(F877&gt;'admin BN40-100'!$C$30,'admin BN40-100'!$B$30,(IF(F877&gt;'admin BN40-100'!$C$29,'admin BN40-100'!$B$29,IF(F877="","",'admin BN40-100'!$B$28)))))))))))))))))))))))))))</f>
        <v/>
      </c>
      <c r="N877" s="12" t="str">
        <f>IF(ISBLANK(K877),"",IF(K877&gt;'admin BN40-100'!$D$6,"Trouble",IF(K877&gt;'admin BN40-100'!$E$6,"Safe",IF(K877&gt;'admin BN40-100'!$F$6,"Alert",IF(K877&gt;='admin BN40-100'!$G$6,"Danger","")))))</f>
        <v/>
      </c>
      <c r="O877" s="13" t="str">
        <f>IF(ISBLANK(L877),"",IF(L877&gt;'admin BN40-100'!$G$7,"Danger",IF(L877&gt;'admin BN40-100'!$F$7,"Alert",IF(L877&gt;='admin BN40-100'!$E$7,"Safe",""))))</f>
        <v/>
      </c>
      <c r="P877" s="14" t="str">
        <f>(IF(G877&gt;'admin BN40-100'!$C$23,'admin BN40-100'!$B$23,(IF(G877&gt;'admin BN40-100'!$C$22,'admin BN40-100'!$B$22,(IF(G877&gt;'admin BN40-100'!$C$21,'admin BN40-100'!$B$21,(IF(G877&gt;'admin BN40-100'!$C$20,'admin BN40-100'!$B$20,IF(G877&gt;'admin BN40-100'!$C$19,'admin BN40-100'!$B$19,"")))))))))</f>
        <v/>
      </c>
      <c r="Q877" s="14" t="str">
        <f t="shared" si="26"/>
        <v/>
      </c>
      <c r="R877" s="14">
        <f t="shared" si="27"/>
        <v>5</v>
      </c>
      <c r="S877" s="15" t="str">
        <f xml:space="preserve">
IF($R877&gt;0,"Fill in all required fields",
IF($I877&lt;40,"CLO not suitable for this sheet. Please check BN&lt;40 sheet",
IF($I877&gt;100,"CLO not suitable for this sheet. Please check BN &gt;100 sheet",
IF(ISERROR(VLOOKUP(Q877,'admin BN40-100'!J$6:M$89,4,FALSE)),"",VLOOKUP(Q877,'admin BN40-100'!J$6:M$89,4,FALSE)))))</f>
        <v>Fill in all required fields</v>
      </c>
    </row>
    <row r="878" spans="2:19" ht="15">
      <c r="B878" s="10">
        <v>873</v>
      </c>
      <c r="C878" s="41"/>
      <c r="D878" s="42"/>
      <c r="E878" s="42"/>
      <c r="F878" s="42"/>
      <c r="G878" s="42"/>
      <c r="H878" s="42"/>
      <c r="I878" s="42"/>
      <c r="J878" s="42"/>
      <c r="K878" s="42"/>
      <c r="L878" s="42"/>
      <c r="M878" s="11" t="str">
        <f>(IF(F878&gt;'admin BN40-100'!$C$41,'admin BN40-100'!$B$41,(IF(F878&gt;'admin BN40-100'!$C$40,'admin BN40-100'!$B$40,(IF(F878&gt;'admin BN40-100'!$C$39,'admin BN40-100'!$B$39,(IF(F878&gt;'admin BN40-100'!$C$38,'admin BN40-100'!$B$38,(IF(F878&gt;'admin BN40-100'!$C$37,'admin BN40-100'!$B$37,(IF(F878&gt;'admin BN40-100'!$C$36,'admin BN40-100'!$B$36,(IF(F878&gt;'admin BN40-100'!$C$35,'admin BN40-100'!$B$35,(IF(F878&gt;'admin BN40-100'!$C$34,'admin BN40-100'!$B$34,(IF(F878&gt;'admin BN40-100'!$C$33,'admin BN40-100'!$B$33,(IF(F878&gt;'admin BN40-100'!$C$32,'admin BN40-100'!$B$32,(IF(F878&gt;'admin BN40-100'!$C$31,'admin BN40-100'!$B$31,(IF(F878&gt;'admin BN40-100'!$C$30,'admin BN40-100'!$B$30,(IF(F878&gt;'admin BN40-100'!$C$29,'admin BN40-100'!$B$29,IF(F878="","",'admin BN40-100'!$B$28)))))))))))))))))))))))))))</f>
        <v/>
      </c>
      <c r="N878" s="12" t="str">
        <f>IF(ISBLANK(K878),"",IF(K878&gt;'admin BN40-100'!$D$6,"Trouble",IF(K878&gt;'admin BN40-100'!$E$6,"Safe",IF(K878&gt;'admin BN40-100'!$F$6,"Alert",IF(K878&gt;='admin BN40-100'!$G$6,"Danger","")))))</f>
        <v/>
      </c>
      <c r="O878" s="13" t="str">
        <f>IF(ISBLANK(L878),"",IF(L878&gt;'admin BN40-100'!$G$7,"Danger",IF(L878&gt;'admin BN40-100'!$F$7,"Alert",IF(L878&gt;='admin BN40-100'!$E$7,"Safe",""))))</f>
        <v/>
      </c>
      <c r="P878" s="14" t="str">
        <f>(IF(G878&gt;'admin BN40-100'!$C$23,'admin BN40-100'!$B$23,(IF(G878&gt;'admin BN40-100'!$C$22,'admin BN40-100'!$B$22,(IF(G878&gt;'admin BN40-100'!$C$21,'admin BN40-100'!$B$21,(IF(G878&gt;'admin BN40-100'!$C$20,'admin BN40-100'!$B$20,IF(G878&gt;'admin BN40-100'!$C$19,'admin BN40-100'!$B$19,"")))))))))</f>
        <v/>
      </c>
      <c r="Q878" s="14" t="str">
        <f t="shared" si="26"/>
        <v/>
      </c>
      <c r="R878" s="14">
        <f t="shared" si="27"/>
        <v>5</v>
      </c>
      <c r="S878" s="15" t="str">
        <f xml:space="preserve">
IF($R878&gt;0,"Fill in all required fields",
IF($I878&lt;40,"CLO not suitable for this sheet. Please check BN&lt;40 sheet",
IF($I878&gt;100,"CLO not suitable for this sheet. Please check BN &gt;100 sheet",
IF(ISERROR(VLOOKUP(Q878,'admin BN40-100'!J$6:M$89,4,FALSE)),"",VLOOKUP(Q878,'admin BN40-100'!J$6:M$89,4,FALSE)))))</f>
        <v>Fill in all required fields</v>
      </c>
    </row>
    <row r="879" spans="2:19" ht="15">
      <c r="B879" s="10">
        <v>874</v>
      </c>
      <c r="C879" s="41"/>
      <c r="D879" s="42"/>
      <c r="E879" s="42"/>
      <c r="F879" s="42"/>
      <c r="G879" s="42"/>
      <c r="H879" s="42"/>
      <c r="I879" s="42"/>
      <c r="J879" s="42"/>
      <c r="K879" s="42"/>
      <c r="L879" s="42"/>
      <c r="M879" s="11" t="str">
        <f>(IF(F879&gt;'admin BN40-100'!$C$41,'admin BN40-100'!$B$41,(IF(F879&gt;'admin BN40-100'!$C$40,'admin BN40-100'!$B$40,(IF(F879&gt;'admin BN40-100'!$C$39,'admin BN40-100'!$B$39,(IF(F879&gt;'admin BN40-100'!$C$38,'admin BN40-100'!$B$38,(IF(F879&gt;'admin BN40-100'!$C$37,'admin BN40-100'!$B$37,(IF(F879&gt;'admin BN40-100'!$C$36,'admin BN40-100'!$B$36,(IF(F879&gt;'admin BN40-100'!$C$35,'admin BN40-100'!$B$35,(IF(F879&gt;'admin BN40-100'!$C$34,'admin BN40-100'!$B$34,(IF(F879&gt;'admin BN40-100'!$C$33,'admin BN40-100'!$B$33,(IF(F879&gt;'admin BN40-100'!$C$32,'admin BN40-100'!$B$32,(IF(F879&gt;'admin BN40-100'!$C$31,'admin BN40-100'!$B$31,(IF(F879&gt;'admin BN40-100'!$C$30,'admin BN40-100'!$B$30,(IF(F879&gt;'admin BN40-100'!$C$29,'admin BN40-100'!$B$29,IF(F879="","",'admin BN40-100'!$B$28)))))))))))))))))))))))))))</f>
        <v/>
      </c>
      <c r="N879" s="12" t="str">
        <f>IF(ISBLANK(K879),"",IF(K879&gt;'admin BN40-100'!$D$6,"Trouble",IF(K879&gt;'admin BN40-100'!$E$6,"Safe",IF(K879&gt;'admin BN40-100'!$F$6,"Alert",IF(K879&gt;='admin BN40-100'!$G$6,"Danger","")))))</f>
        <v/>
      </c>
      <c r="O879" s="13" t="str">
        <f>IF(ISBLANK(L879),"",IF(L879&gt;'admin BN40-100'!$G$7,"Danger",IF(L879&gt;'admin BN40-100'!$F$7,"Alert",IF(L879&gt;='admin BN40-100'!$E$7,"Safe",""))))</f>
        <v/>
      </c>
      <c r="P879" s="14" t="str">
        <f>(IF(G879&gt;'admin BN40-100'!$C$23,'admin BN40-100'!$B$23,(IF(G879&gt;'admin BN40-100'!$C$22,'admin BN40-100'!$B$22,(IF(G879&gt;'admin BN40-100'!$C$21,'admin BN40-100'!$B$21,(IF(G879&gt;'admin BN40-100'!$C$20,'admin BN40-100'!$B$20,IF(G879&gt;'admin BN40-100'!$C$19,'admin BN40-100'!$B$19,"")))))))))</f>
        <v/>
      </c>
      <c r="Q879" s="14" t="str">
        <f t="shared" si="26"/>
        <v/>
      </c>
      <c r="R879" s="14">
        <f t="shared" si="27"/>
        <v>5</v>
      </c>
      <c r="S879" s="15" t="str">
        <f xml:space="preserve">
IF($R879&gt;0,"Fill in all required fields",
IF($I879&lt;40,"CLO not suitable for this sheet. Please check BN&lt;40 sheet",
IF($I879&gt;100,"CLO not suitable for this sheet. Please check BN &gt;100 sheet",
IF(ISERROR(VLOOKUP(Q879,'admin BN40-100'!J$6:M$89,4,FALSE)),"",VLOOKUP(Q879,'admin BN40-100'!J$6:M$89,4,FALSE)))))</f>
        <v>Fill in all required fields</v>
      </c>
    </row>
    <row r="880" spans="2:19" ht="15">
      <c r="B880" s="10">
        <v>875</v>
      </c>
      <c r="C880" s="41"/>
      <c r="D880" s="42"/>
      <c r="E880" s="42"/>
      <c r="F880" s="42"/>
      <c r="G880" s="42"/>
      <c r="H880" s="42"/>
      <c r="I880" s="42"/>
      <c r="J880" s="42"/>
      <c r="K880" s="42"/>
      <c r="L880" s="42"/>
      <c r="M880" s="11" t="str">
        <f>(IF(F880&gt;'admin BN40-100'!$C$41,'admin BN40-100'!$B$41,(IF(F880&gt;'admin BN40-100'!$C$40,'admin BN40-100'!$B$40,(IF(F880&gt;'admin BN40-100'!$C$39,'admin BN40-100'!$B$39,(IF(F880&gt;'admin BN40-100'!$C$38,'admin BN40-100'!$B$38,(IF(F880&gt;'admin BN40-100'!$C$37,'admin BN40-100'!$B$37,(IF(F880&gt;'admin BN40-100'!$C$36,'admin BN40-100'!$B$36,(IF(F880&gt;'admin BN40-100'!$C$35,'admin BN40-100'!$B$35,(IF(F880&gt;'admin BN40-100'!$C$34,'admin BN40-100'!$B$34,(IF(F880&gt;'admin BN40-100'!$C$33,'admin BN40-100'!$B$33,(IF(F880&gt;'admin BN40-100'!$C$32,'admin BN40-100'!$B$32,(IF(F880&gt;'admin BN40-100'!$C$31,'admin BN40-100'!$B$31,(IF(F880&gt;'admin BN40-100'!$C$30,'admin BN40-100'!$B$30,(IF(F880&gt;'admin BN40-100'!$C$29,'admin BN40-100'!$B$29,IF(F880="","",'admin BN40-100'!$B$28)))))))))))))))))))))))))))</f>
        <v/>
      </c>
      <c r="N880" s="12" t="str">
        <f>IF(ISBLANK(K880),"",IF(K880&gt;'admin BN40-100'!$D$6,"Trouble",IF(K880&gt;'admin BN40-100'!$E$6,"Safe",IF(K880&gt;'admin BN40-100'!$F$6,"Alert",IF(K880&gt;='admin BN40-100'!$G$6,"Danger","")))))</f>
        <v/>
      </c>
      <c r="O880" s="13" t="str">
        <f>IF(ISBLANK(L880),"",IF(L880&gt;'admin BN40-100'!$G$7,"Danger",IF(L880&gt;'admin BN40-100'!$F$7,"Alert",IF(L880&gt;='admin BN40-100'!$E$7,"Safe",""))))</f>
        <v/>
      </c>
      <c r="P880" s="14" t="str">
        <f>(IF(G880&gt;'admin BN40-100'!$C$23,'admin BN40-100'!$B$23,(IF(G880&gt;'admin BN40-100'!$C$22,'admin BN40-100'!$B$22,(IF(G880&gt;'admin BN40-100'!$C$21,'admin BN40-100'!$B$21,(IF(G880&gt;'admin BN40-100'!$C$20,'admin BN40-100'!$B$20,IF(G880&gt;'admin BN40-100'!$C$19,'admin BN40-100'!$B$19,"")))))))))</f>
        <v/>
      </c>
      <c r="Q880" s="14" t="str">
        <f t="shared" si="26"/>
        <v/>
      </c>
      <c r="R880" s="14">
        <f t="shared" si="27"/>
        <v>5</v>
      </c>
      <c r="S880" s="15" t="str">
        <f xml:space="preserve">
IF($R880&gt;0,"Fill in all required fields",
IF($I880&lt;40,"CLO not suitable for this sheet. Please check BN&lt;40 sheet",
IF($I880&gt;100,"CLO not suitable for this sheet. Please check BN &gt;100 sheet",
IF(ISERROR(VLOOKUP(Q880,'admin BN40-100'!J$6:M$89,4,FALSE)),"",VLOOKUP(Q880,'admin BN40-100'!J$6:M$89,4,FALSE)))))</f>
        <v>Fill in all required fields</v>
      </c>
    </row>
    <row r="881" spans="2:19" ht="15">
      <c r="B881" s="10">
        <v>876</v>
      </c>
      <c r="C881" s="41"/>
      <c r="D881" s="42"/>
      <c r="E881" s="42"/>
      <c r="F881" s="42"/>
      <c r="G881" s="42"/>
      <c r="H881" s="42"/>
      <c r="I881" s="42"/>
      <c r="J881" s="42"/>
      <c r="K881" s="42"/>
      <c r="L881" s="42"/>
      <c r="M881" s="11" t="str">
        <f>(IF(F881&gt;'admin BN40-100'!$C$41,'admin BN40-100'!$B$41,(IF(F881&gt;'admin BN40-100'!$C$40,'admin BN40-100'!$B$40,(IF(F881&gt;'admin BN40-100'!$C$39,'admin BN40-100'!$B$39,(IF(F881&gt;'admin BN40-100'!$C$38,'admin BN40-100'!$B$38,(IF(F881&gt;'admin BN40-100'!$C$37,'admin BN40-100'!$B$37,(IF(F881&gt;'admin BN40-100'!$C$36,'admin BN40-100'!$B$36,(IF(F881&gt;'admin BN40-100'!$C$35,'admin BN40-100'!$B$35,(IF(F881&gt;'admin BN40-100'!$C$34,'admin BN40-100'!$B$34,(IF(F881&gt;'admin BN40-100'!$C$33,'admin BN40-100'!$B$33,(IF(F881&gt;'admin BN40-100'!$C$32,'admin BN40-100'!$B$32,(IF(F881&gt;'admin BN40-100'!$C$31,'admin BN40-100'!$B$31,(IF(F881&gt;'admin BN40-100'!$C$30,'admin BN40-100'!$B$30,(IF(F881&gt;'admin BN40-100'!$C$29,'admin BN40-100'!$B$29,IF(F881="","",'admin BN40-100'!$B$28)))))))))))))))))))))))))))</f>
        <v/>
      </c>
      <c r="N881" s="12" t="str">
        <f>IF(ISBLANK(K881),"",IF(K881&gt;'admin BN40-100'!$D$6,"Trouble",IF(K881&gt;'admin BN40-100'!$E$6,"Safe",IF(K881&gt;'admin BN40-100'!$F$6,"Alert",IF(K881&gt;='admin BN40-100'!$G$6,"Danger","")))))</f>
        <v/>
      </c>
      <c r="O881" s="13" t="str">
        <f>IF(ISBLANK(L881),"",IF(L881&gt;'admin BN40-100'!$G$7,"Danger",IF(L881&gt;'admin BN40-100'!$F$7,"Alert",IF(L881&gt;='admin BN40-100'!$E$7,"Safe",""))))</f>
        <v/>
      </c>
      <c r="P881" s="14" t="str">
        <f>(IF(G881&gt;'admin BN40-100'!$C$23,'admin BN40-100'!$B$23,(IF(G881&gt;'admin BN40-100'!$C$22,'admin BN40-100'!$B$22,(IF(G881&gt;'admin BN40-100'!$C$21,'admin BN40-100'!$B$21,(IF(G881&gt;'admin BN40-100'!$C$20,'admin BN40-100'!$B$20,IF(G881&gt;'admin BN40-100'!$C$19,'admin BN40-100'!$B$19,"")))))))))</f>
        <v/>
      </c>
      <c r="Q881" s="14" t="str">
        <f t="shared" si="26"/>
        <v/>
      </c>
      <c r="R881" s="14">
        <f t="shared" si="27"/>
        <v>5</v>
      </c>
      <c r="S881" s="15" t="str">
        <f xml:space="preserve">
IF($R881&gt;0,"Fill in all required fields",
IF($I881&lt;40,"CLO not suitable for this sheet. Please check BN&lt;40 sheet",
IF($I881&gt;100,"CLO not suitable for this sheet. Please check BN &gt;100 sheet",
IF(ISERROR(VLOOKUP(Q881,'admin BN40-100'!J$6:M$89,4,FALSE)),"",VLOOKUP(Q881,'admin BN40-100'!J$6:M$89,4,FALSE)))))</f>
        <v>Fill in all required fields</v>
      </c>
    </row>
    <row r="882" spans="2:19" ht="15">
      <c r="B882" s="10">
        <v>877</v>
      </c>
      <c r="C882" s="41"/>
      <c r="D882" s="42"/>
      <c r="E882" s="42"/>
      <c r="F882" s="42"/>
      <c r="G882" s="42"/>
      <c r="H882" s="42"/>
      <c r="I882" s="42"/>
      <c r="J882" s="42"/>
      <c r="K882" s="42"/>
      <c r="L882" s="42"/>
      <c r="M882" s="11" t="str">
        <f>(IF(F882&gt;'admin BN40-100'!$C$41,'admin BN40-100'!$B$41,(IF(F882&gt;'admin BN40-100'!$C$40,'admin BN40-100'!$B$40,(IF(F882&gt;'admin BN40-100'!$C$39,'admin BN40-100'!$B$39,(IF(F882&gt;'admin BN40-100'!$C$38,'admin BN40-100'!$B$38,(IF(F882&gt;'admin BN40-100'!$C$37,'admin BN40-100'!$B$37,(IF(F882&gt;'admin BN40-100'!$C$36,'admin BN40-100'!$B$36,(IF(F882&gt;'admin BN40-100'!$C$35,'admin BN40-100'!$B$35,(IF(F882&gt;'admin BN40-100'!$C$34,'admin BN40-100'!$B$34,(IF(F882&gt;'admin BN40-100'!$C$33,'admin BN40-100'!$B$33,(IF(F882&gt;'admin BN40-100'!$C$32,'admin BN40-100'!$B$32,(IF(F882&gt;'admin BN40-100'!$C$31,'admin BN40-100'!$B$31,(IF(F882&gt;'admin BN40-100'!$C$30,'admin BN40-100'!$B$30,(IF(F882&gt;'admin BN40-100'!$C$29,'admin BN40-100'!$B$29,IF(F882="","",'admin BN40-100'!$B$28)))))))))))))))))))))))))))</f>
        <v/>
      </c>
      <c r="N882" s="12" t="str">
        <f>IF(ISBLANK(K882),"",IF(K882&gt;'admin BN40-100'!$D$6,"Trouble",IF(K882&gt;'admin BN40-100'!$E$6,"Safe",IF(K882&gt;'admin BN40-100'!$F$6,"Alert",IF(K882&gt;='admin BN40-100'!$G$6,"Danger","")))))</f>
        <v/>
      </c>
      <c r="O882" s="13" t="str">
        <f>IF(ISBLANK(L882),"",IF(L882&gt;'admin BN40-100'!$G$7,"Danger",IF(L882&gt;'admin BN40-100'!$F$7,"Alert",IF(L882&gt;='admin BN40-100'!$E$7,"Safe",""))))</f>
        <v/>
      </c>
      <c r="P882" s="14" t="str">
        <f>(IF(G882&gt;'admin BN40-100'!$C$23,'admin BN40-100'!$B$23,(IF(G882&gt;'admin BN40-100'!$C$22,'admin BN40-100'!$B$22,(IF(G882&gt;'admin BN40-100'!$C$21,'admin BN40-100'!$B$21,(IF(G882&gt;'admin BN40-100'!$C$20,'admin BN40-100'!$B$20,IF(G882&gt;'admin BN40-100'!$C$19,'admin BN40-100'!$B$19,"")))))))))</f>
        <v/>
      </c>
      <c r="Q882" s="14" t="str">
        <f t="shared" si="26"/>
        <v/>
      </c>
      <c r="R882" s="14">
        <f t="shared" si="27"/>
        <v>5</v>
      </c>
      <c r="S882" s="15" t="str">
        <f xml:space="preserve">
IF($R882&gt;0,"Fill in all required fields",
IF($I882&lt;40,"CLO not suitable for this sheet. Please check BN&lt;40 sheet",
IF($I882&gt;100,"CLO not suitable for this sheet. Please check BN &gt;100 sheet",
IF(ISERROR(VLOOKUP(Q882,'admin BN40-100'!J$6:M$89,4,FALSE)),"",VLOOKUP(Q882,'admin BN40-100'!J$6:M$89,4,FALSE)))))</f>
        <v>Fill in all required fields</v>
      </c>
    </row>
    <row r="883" spans="2:19" ht="15">
      <c r="B883" s="10">
        <v>878</v>
      </c>
      <c r="C883" s="41"/>
      <c r="D883" s="42"/>
      <c r="E883" s="42"/>
      <c r="F883" s="42"/>
      <c r="G883" s="42"/>
      <c r="H883" s="42"/>
      <c r="I883" s="42"/>
      <c r="J883" s="42"/>
      <c r="K883" s="42"/>
      <c r="L883" s="42"/>
      <c r="M883" s="11" t="str">
        <f>(IF(F883&gt;'admin BN40-100'!$C$41,'admin BN40-100'!$B$41,(IF(F883&gt;'admin BN40-100'!$C$40,'admin BN40-100'!$B$40,(IF(F883&gt;'admin BN40-100'!$C$39,'admin BN40-100'!$B$39,(IF(F883&gt;'admin BN40-100'!$C$38,'admin BN40-100'!$B$38,(IF(F883&gt;'admin BN40-100'!$C$37,'admin BN40-100'!$B$37,(IF(F883&gt;'admin BN40-100'!$C$36,'admin BN40-100'!$B$36,(IF(F883&gt;'admin BN40-100'!$C$35,'admin BN40-100'!$B$35,(IF(F883&gt;'admin BN40-100'!$C$34,'admin BN40-100'!$B$34,(IF(F883&gt;'admin BN40-100'!$C$33,'admin BN40-100'!$B$33,(IF(F883&gt;'admin BN40-100'!$C$32,'admin BN40-100'!$B$32,(IF(F883&gt;'admin BN40-100'!$C$31,'admin BN40-100'!$B$31,(IF(F883&gt;'admin BN40-100'!$C$30,'admin BN40-100'!$B$30,(IF(F883&gt;'admin BN40-100'!$C$29,'admin BN40-100'!$B$29,IF(F883="","",'admin BN40-100'!$B$28)))))))))))))))))))))))))))</f>
        <v/>
      </c>
      <c r="N883" s="12" t="str">
        <f>IF(ISBLANK(K883),"",IF(K883&gt;'admin BN40-100'!$D$6,"Trouble",IF(K883&gt;'admin BN40-100'!$E$6,"Safe",IF(K883&gt;'admin BN40-100'!$F$6,"Alert",IF(K883&gt;='admin BN40-100'!$G$6,"Danger","")))))</f>
        <v/>
      </c>
      <c r="O883" s="13" t="str">
        <f>IF(ISBLANK(L883),"",IF(L883&gt;'admin BN40-100'!$G$7,"Danger",IF(L883&gt;'admin BN40-100'!$F$7,"Alert",IF(L883&gt;='admin BN40-100'!$E$7,"Safe",""))))</f>
        <v/>
      </c>
      <c r="P883" s="14" t="str">
        <f>(IF(G883&gt;'admin BN40-100'!$C$23,'admin BN40-100'!$B$23,(IF(G883&gt;'admin BN40-100'!$C$22,'admin BN40-100'!$B$22,(IF(G883&gt;'admin BN40-100'!$C$21,'admin BN40-100'!$B$21,(IF(G883&gt;'admin BN40-100'!$C$20,'admin BN40-100'!$B$20,IF(G883&gt;'admin BN40-100'!$C$19,'admin BN40-100'!$B$19,"")))))))))</f>
        <v/>
      </c>
      <c r="Q883" s="14" t="str">
        <f t="shared" si="26"/>
        <v/>
      </c>
      <c r="R883" s="14">
        <f t="shared" si="27"/>
        <v>5</v>
      </c>
      <c r="S883" s="15" t="str">
        <f xml:space="preserve">
IF($R883&gt;0,"Fill in all required fields",
IF($I883&lt;40,"CLO not suitable for this sheet. Please check BN&lt;40 sheet",
IF($I883&gt;100,"CLO not suitable for this sheet. Please check BN &gt;100 sheet",
IF(ISERROR(VLOOKUP(Q883,'admin BN40-100'!J$6:M$89,4,FALSE)),"",VLOOKUP(Q883,'admin BN40-100'!J$6:M$89,4,FALSE)))))</f>
        <v>Fill in all required fields</v>
      </c>
    </row>
    <row r="884" spans="2:19" ht="15">
      <c r="B884" s="10">
        <v>879</v>
      </c>
      <c r="C884" s="41"/>
      <c r="D884" s="42"/>
      <c r="E884" s="42"/>
      <c r="F884" s="42"/>
      <c r="G884" s="42"/>
      <c r="H884" s="42"/>
      <c r="I884" s="42"/>
      <c r="J884" s="42"/>
      <c r="K884" s="42"/>
      <c r="L884" s="42"/>
      <c r="M884" s="11" t="str">
        <f>(IF(F884&gt;'admin BN40-100'!$C$41,'admin BN40-100'!$B$41,(IF(F884&gt;'admin BN40-100'!$C$40,'admin BN40-100'!$B$40,(IF(F884&gt;'admin BN40-100'!$C$39,'admin BN40-100'!$B$39,(IF(F884&gt;'admin BN40-100'!$C$38,'admin BN40-100'!$B$38,(IF(F884&gt;'admin BN40-100'!$C$37,'admin BN40-100'!$B$37,(IF(F884&gt;'admin BN40-100'!$C$36,'admin BN40-100'!$B$36,(IF(F884&gt;'admin BN40-100'!$C$35,'admin BN40-100'!$B$35,(IF(F884&gt;'admin BN40-100'!$C$34,'admin BN40-100'!$B$34,(IF(F884&gt;'admin BN40-100'!$C$33,'admin BN40-100'!$B$33,(IF(F884&gt;'admin BN40-100'!$C$32,'admin BN40-100'!$B$32,(IF(F884&gt;'admin BN40-100'!$C$31,'admin BN40-100'!$B$31,(IF(F884&gt;'admin BN40-100'!$C$30,'admin BN40-100'!$B$30,(IF(F884&gt;'admin BN40-100'!$C$29,'admin BN40-100'!$B$29,IF(F884="","",'admin BN40-100'!$B$28)))))))))))))))))))))))))))</f>
        <v/>
      </c>
      <c r="N884" s="12" t="str">
        <f>IF(ISBLANK(K884),"",IF(K884&gt;'admin BN40-100'!$D$6,"Trouble",IF(K884&gt;'admin BN40-100'!$E$6,"Safe",IF(K884&gt;'admin BN40-100'!$F$6,"Alert",IF(K884&gt;='admin BN40-100'!$G$6,"Danger","")))))</f>
        <v/>
      </c>
      <c r="O884" s="13" t="str">
        <f>IF(ISBLANK(L884),"",IF(L884&gt;'admin BN40-100'!$G$7,"Danger",IF(L884&gt;'admin BN40-100'!$F$7,"Alert",IF(L884&gt;='admin BN40-100'!$E$7,"Safe",""))))</f>
        <v/>
      </c>
      <c r="P884" s="14" t="str">
        <f>(IF(G884&gt;'admin BN40-100'!$C$23,'admin BN40-100'!$B$23,(IF(G884&gt;'admin BN40-100'!$C$22,'admin BN40-100'!$B$22,(IF(G884&gt;'admin BN40-100'!$C$21,'admin BN40-100'!$B$21,(IF(G884&gt;'admin BN40-100'!$C$20,'admin BN40-100'!$B$20,IF(G884&gt;'admin BN40-100'!$C$19,'admin BN40-100'!$B$19,"")))))))))</f>
        <v/>
      </c>
      <c r="Q884" s="14" t="str">
        <f t="shared" si="26"/>
        <v/>
      </c>
      <c r="R884" s="14">
        <f t="shared" si="27"/>
        <v>5</v>
      </c>
      <c r="S884" s="15" t="str">
        <f xml:space="preserve">
IF($R884&gt;0,"Fill in all required fields",
IF($I884&lt;40,"CLO not suitable for this sheet. Please check BN&lt;40 sheet",
IF($I884&gt;100,"CLO not suitable for this sheet. Please check BN &gt;100 sheet",
IF(ISERROR(VLOOKUP(Q884,'admin BN40-100'!J$6:M$89,4,FALSE)),"",VLOOKUP(Q884,'admin BN40-100'!J$6:M$89,4,FALSE)))))</f>
        <v>Fill in all required fields</v>
      </c>
    </row>
    <row r="885" spans="2:19" ht="15">
      <c r="B885" s="10">
        <v>880</v>
      </c>
      <c r="C885" s="41"/>
      <c r="D885" s="42"/>
      <c r="E885" s="42"/>
      <c r="F885" s="42"/>
      <c r="G885" s="42"/>
      <c r="H885" s="42"/>
      <c r="I885" s="42"/>
      <c r="J885" s="42"/>
      <c r="K885" s="42"/>
      <c r="L885" s="42"/>
      <c r="M885" s="11" t="str">
        <f>(IF(F885&gt;'admin BN40-100'!$C$41,'admin BN40-100'!$B$41,(IF(F885&gt;'admin BN40-100'!$C$40,'admin BN40-100'!$B$40,(IF(F885&gt;'admin BN40-100'!$C$39,'admin BN40-100'!$B$39,(IF(F885&gt;'admin BN40-100'!$C$38,'admin BN40-100'!$B$38,(IF(F885&gt;'admin BN40-100'!$C$37,'admin BN40-100'!$B$37,(IF(F885&gt;'admin BN40-100'!$C$36,'admin BN40-100'!$B$36,(IF(F885&gt;'admin BN40-100'!$C$35,'admin BN40-100'!$B$35,(IF(F885&gt;'admin BN40-100'!$C$34,'admin BN40-100'!$B$34,(IF(F885&gt;'admin BN40-100'!$C$33,'admin BN40-100'!$B$33,(IF(F885&gt;'admin BN40-100'!$C$32,'admin BN40-100'!$B$32,(IF(F885&gt;'admin BN40-100'!$C$31,'admin BN40-100'!$B$31,(IF(F885&gt;'admin BN40-100'!$C$30,'admin BN40-100'!$B$30,(IF(F885&gt;'admin BN40-100'!$C$29,'admin BN40-100'!$B$29,IF(F885="","",'admin BN40-100'!$B$28)))))))))))))))))))))))))))</f>
        <v/>
      </c>
      <c r="N885" s="12" t="str">
        <f>IF(ISBLANK(K885),"",IF(K885&gt;'admin BN40-100'!$D$6,"Trouble",IF(K885&gt;'admin BN40-100'!$E$6,"Safe",IF(K885&gt;'admin BN40-100'!$F$6,"Alert",IF(K885&gt;='admin BN40-100'!$G$6,"Danger","")))))</f>
        <v/>
      </c>
      <c r="O885" s="13" t="str">
        <f>IF(ISBLANK(L885),"",IF(L885&gt;'admin BN40-100'!$G$7,"Danger",IF(L885&gt;'admin BN40-100'!$F$7,"Alert",IF(L885&gt;='admin BN40-100'!$E$7,"Safe",""))))</f>
        <v/>
      </c>
      <c r="P885" s="14" t="str">
        <f>(IF(G885&gt;'admin BN40-100'!$C$23,'admin BN40-100'!$B$23,(IF(G885&gt;'admin BN40-100'!$C$22,'admin BN40-100'!$B$22,(IF(G885&gt;'admin BN40-100'!$C$21,'admin BN40-100'!$B$21,(IF(G885&gt;'admin BN40-100'!$C$20,'admin BN40-100'!$B$20,IF(G885&gt;'admin BN40-100'!$C$19,'admin BN40-100'!$B$19,"")))))))))</f>
        <v/>
      </c>
      <c r="Q885" s="14" t="str">
        <f t="shared" si="26"/>
        <v/>
      </c>
      <c r="R885" s="14">
        <f t="shared" si="27"/>
        <v>5</v>
      </c>
      <c r="S885" s="15" t="str">
        <f xml:space="preserve">
IF($R885&gt;0,"Fill in all required fields",
IF($I885&lt;40,"CLO not suitable for this sheet. Please check BN&lt;40 sheet",
IF($I885&gt;100,"CLO not suitable for this sheet. Please check BN &gt;100 sheet",
IF(ISERROR(VLOOKUP(Q885,'admin BN40-100'!J$6:M$89,4,FALSE)),"",VLOOKUP(Q885,'admin BN40-100'!J$6:M$89,4,FALSE)))))</f>
        <v>Fill in all required fields</v>
      </c>
    </row>
    <row r="886" spans="2:19" ht="15">
      <c r="B886" s="10">
        <v>881</v>
      </c>
      <c r="C886" s="41"/>
      <c r="D886" s="42"/>
      <c r="E886" s="42"/>
      <c r="F886" s="42"/>
      <c r="G886" s="42"/>
      <c r="H886" s="42"/>
      <c r="I886" s="42"/>
      <c r="J886" s="42"/>
      <c r="K886" s="42"/>
      <c r="L886" s="42"/>
      <c r="M886" s="11" t="str">
        <f>(IF(F886&gt;'admin BN40-100'!$C$41,'admin BN40-100'!$B$41,(IF(F886&gt;'admin BN40-100'!$C$40,'admin BN40-100'!$B$40,(IF(F886&gt;'admin BN40-100'!$C$39,'admin BN40-100'!$B$39,(IF(F886&gt;'admin BN40-100'!$C$38,'admin BN40-100'!$B$38,(IF(F886&gt;'admin BN40-100'!$C$37,'admin BN40-100'!$B$37,(IF(F886&gt;'admin BN40-100'!$C$36,'admin BN40-100'!$B$36,(IF(F886&gt;'admin BN40-100'!$C$35,'admin BN40-100'!$B$35,(IF(F886&gt;'admin BN40-100'!$C$34,'admin BN40-100'!$B$34,(IF(F886&gt;'admin BN40-100'!$C$33,'admin BN40-100'!$B$33,(IF(F886&gt;'admin BN40-100'!$C$32,'admin BN40-100'!$B$32,(IF(F886&gt;'admin BN40-100'!$C$31,'admin BN40-100'!$B$31,(IF(F886&gt;'admin BN40-100'!$C$30,'admin BN40-100'!$B$30,(IF(F886&gt;'admin BN40-100'!$C$29,'admin BN40-100'!$B$29,IF(F886="","",'admin BN40-100'!$B$28)))))))))))))))))))))))))))</f>
        <v/>
      </c>
      <c r="N886" s="12" t="str">
        <f>IF(ISBLANK(K886),"",IF(K886&gt;'admin BN40-100'!$D$6,"Trouble",IF(K886&gt;'admin BN40-100'!$E$6,"Safe",IF(K886&gt;'admin BN40-100'!$F$6,"Alert",IF(K886&gt;='admin BN40-100'!$G$6,"Danger","")))))</f>
        <v/>
      </c>
      <c r="O886" s="13" t="str">
        <f>IF(ISBLANK(L886),"",IF(L886&gt;'admin BN40-100'!$G$7,"Danger",IF(L886&gt;'admin BN40-100'!$F$7,"Alert",IF(L886&gt;='admin BN40-100'!$E$7,"Safe",""))))</f>
        <v/>
      </c>
      <c r="P886" s="14" t="str">
        <f>(IF(G886&gt;'admin BN40-100'!$C$23,'admin BN40-100'!$B$23,(IF(G886&gt;'admin BN40-100'!$C$22,'admin BN40-100'!$B$22,(IF(G886&gt;'admin BN40-100'!$C$21,'admin BN40-100'!$B$21,(IF(G886&gt;'admin BN40-100'!$C$20,'admin BN40-100'!$B$20,IF(G886&gt;'admin BN40-100'!$C$19,'admin BN40-100'!$B$19,"")))))))))</f>
        <v/>
      </c>
      <c r="Q886" s="14" t="str">
        <f t="shared" si="26"/>
        <v/>
      </c>
      <c r="R886" s="14">
        <f t="shared" si="27"/>
        <v>5</v>
      </c>
      <c r="S886" s="15" t="str">
        <f xml:space="preserve">
IF($R886&gt;0,"Fill in all required fields",
IF($I886&lt;40,"CLO not suitable for this sheet. Please check BN&lt;40 sheet",
IF($I886&gt;100,"CLO not suitable for this sheet. Please check BN &gt;100 sheet",
IF(ISERROR(VLOOKUP(Q886,'admin BN40-100'!J$6:M$89,4,FALSE)),"",VLOOKUP(Q886,'admin BN40-100'!J$6:M$89,4,FALSE)))))</f>
        <v>Fill in all required fields</v>
      </c>
    </row>
    <row r="887" spans="2:19" ht="15">
      <c r="B887" s="10">
        <v>882</v>
      </c>
      <c r="C887" s="41"/>
      <c r="D887" s="42"/>
      <c r="E887" s="42"/>
      <c r="F887" s="42"/>
      <c r="G887" s="42"/>
      <c r="H887" s="42"/>
      <c r="I887" s="42"/>
      <c r="J887" s="42"/>
      <c r="K887" s="42"/>
      <c r="L887" s="42"/>
      <c r="M887" s="11" t="str">
        <f>(IF(F887&gt;'admin BN40-100'!$C$41,'admin BN40-100'!$B$41,(IF(F887&gt;'admin BN40-100'!$C$40,'admin BN40-100'!$B$40,(IF(F887&gt;'admin BN40-100'!$C$39,'admin BN40-100'!$B$39,(IF(F887&gt;'admin BN40-100'!$C$38,'admin BN40-100'!$B$38,(IF(F887&gt;'admin BN40-100'!$C$37,'admin BN40-100'!$B$37,(IF(F887&gt;'admin BN40-100'!$C$36,'admin BN40-100'!$B$36,(IF(F887&gt;'admin BN40-100'!$C$35,'admin BN40-100'!$B$35,(IF(F887&gt;'admin BN40-100'!$C$34,'admin BN40-100'!$B$34,(IF(F887&gt;'admin BN40-100'!$C$33,'admin BN40-100'!$B$33,(IF(F887&gt;'admin BN40-100'!$C$32,'admin BN40-100'!$B$32,(IF(F887&gt;'admin BN40-100'!$C$31,'admin BN40-100'!$B$31,(IF(F887&gt;'admin BN40-100'!$C$30,'admin BN40-100'!$B$30,(IF(F887&gt;'admin BN40-100'!$C$29,'admin BN40-100'!$B$29,IF(F887="","",'admin BN40-100'!$B$28)))))))))))))))))))))))))))</f>
        <v/>
      </c>
      <c r="N887" s="12" t="str">
        <f>IF(ISBLANK(K887),"",IF(K887&gt;'admin BN40-100'!$D$6,"Trouble",IF(K887&gt;'admin BN40-100'!$E$6,"Safe",IF(K887&gt;'admin BN40-100'!$F$6,"Alert",IF(K887&gt;='admin BN40-100'!$G$6,"Danger","")))))</f>
        <v/>
      </c>
      <c r="O887" s="13" t="str">
        <f>IF(ISBLANK(L887),"",IF(L887&gt;'admin BN40-100'!$G$7,"Danger",IF(L887&gt;'admin BN40-100'!$F$7,"Alert",IF(L887&gt;='admin BN40-100'!$E$7,"Safe",""))))</f>
        <v/>
      </c>
      <c r="P887" s="14" t="str">
        <f>(IF(G887&gt;'admin BN40-100'!$C$23,'admin BN40-100'!$B$23,(IF(G887&gt;'admin BN40-100'!$C$22,'admin BN40-100'!$B$22,(IF(G887&gt;'admin BN40-100'!$C$21,'admin BN40-100'!$B$21,(IF(G887&gt;'admin BN40-100'!$C$20,'admin BN40-100'!$B$20,IF(G887&gt;'admin BN40-100'!$C$19,'admin BN40-100'!$B$19,"")))))))))</f>
        <v/>
      </c>
      <c r="Q887" s="14" t="str">
        <f t="shared" si="26"/>
        <v/>
      </c>
      <c r="R887" s="14">
        <f t="shared" si="27"/>
        <v>5</v>
      </c>
      <c r="S887" s="15" t="str">
        <f xml:space="preserve">
IF($R887&gt;0,"Fill in all required fields",
IF($I887&lt;40,"CLO not suitable for this sheet. Please check BN&lt;40 sheet",
IF($I887&gt;100,"CLO not suitable for this sheet. Please check BN &gt;100 sheet",
IF(ISERROR(VLOOKUP(Q887,'admin BN40-100'!J$6:M$89,4,FALSE)),"",VLOOKUP(Q887,'admin BN40-100'!J$6:M$89,4,FALSE)))))</f>
        <v>Fill in all required fields</v>
      </c>
    </row>
    <row r="888" spans="2:19" ht="15">
      <c r="B888" s="10">
        <v>883</v>
      </c>
      <c r="C888" s="41"/>
      <c r="D888" s="42"/>
      <c r="E888" s="42"/>
      <c r="F888" s="42"/>
      <c r="G888" s="42"/>
      <c r="H888" s="42"/>
      <c r="I888" s="42"/>
      <c r="J888" s="42"/>
      <c r="K888" s="42"/>
      <c r="L888" s="42"/>
      <c r="M888" s="11" t="str">
        <f>(IF(F888&gt;'admin BN40-100'!$C$41,'admin BN40-100'!$B$41,(IF(F888&gt;'admin BN40-100'!$C$40,'admin BN40-100'!$B$40,(IF(F888&gt;'admin BN40-100'!$C$39,'admin BN40-100'!$B$39,(IF(F888&gt;'admin BN40-100'!$C$38,'admin BN40-100'!$B$38,(IF(F888&gt;'admin BN40-100'!$C$37,'admin BN40-100'!$B$37,(IF(F888&gt;'admin BN40-100'!$C$36,'admin BN40-100'!$B$36,(IF(F888&gt;'admin BN40-100'!$C$35,'admin BN40-100'!$B$35,(IF(F888&gt;'admin BN40-100'!$C$34,'admin BN40-100'!$B$34,(IF(F888&gt;'admin BN40-100'!$C$33,'admin BN40-100'!$B$33,(IF(F888&gt;'admin BN40-100'!$C$32,'admin BN40-100'!$B$32,(IF(F888&gt;'admin BN40-100'!$C$31,'admin BN40-100'!$B$31,(IF(F888&gt;'admin BN40-100'!$C$30,'admin BN40-100'!$B$30,(IF(F888&gt;'admin BN40-100'!$C$29,'admin BN40-100'!$B$29,IF(F888="","",'admin BN40-100'!$B$28)))))))))))))))))))))))))))</f>
        <v/>
      </c>
      <c r="N888" s="12" t="str">
        <f>IF(ISBLANK(K888),"",IF(K888&gt;'admin BN40-100'!$D$6,"Trouble",IF(K888&gt;'admin BN40-100'!$E$6,"Safe",IF(K888&gt;'admin BN40-100'!$F$6,"Alert",IF(K888&gt;='admin BN40-100'!$G$6,"Danger","")))))</f>
        <v/>
      </c>
      <c r="O888" s="13" t="str">
        <f>IF(ISBLANK(L888),"",IF(L888&gt;'admin BN40-100'!$G$7,"Danger",IF(L888&gt;'admin BN40-100'!$F$7,"Alert",IF(L888&gt;='admin BN40-100'!$E$7,"Safe",""))))</f>
        <v/>
      </c>
      <c r="P888" s="14" t="str">
        <f>(IF(G888&gt;'admin BN40-100'!$C$23,'admin BN40-100'!$B$23,(IF(G888&gt;'admin BN40-100'!$C$22,'admin BN40-100'!$B$22,(IF(G888&gt;'admin BN40-100'!$C$21,'admin BN40-100'!$B$21,(IF(G888&gt;'admin BN40-100'!$C$20,'admin BN40-100'!$B$20,IF(G888&gt;'admin BN40-100'!$C$19,'admin BN40-100'!$B$19,"")))))))))</f>
        <v/>
      </c>
      <c r="Q888" s="14" t="str">
        <f t="shared" si="26"/>
        <v/>
      </c>
      <c r="R888" s="14">
        <f t="shared" si="27"/>
        <v>5</v>
      </c>
      <c r="S888" s="15" t="str">
        <f xml:space="preserve">
IF($R888&gt;0,"Fill in all required fields",
IF($I888&lt;40,"CLO not suitable for this sheet. Please check BN&lt;40 sheet",
IF($I888&gt;100,"CLO not suitable for this sheet. Please check BN &gt;100 sheet",
IF(ISERROR(VLOOKUP(Q888,'admin BN40-100'!J$6:M$89,4,FALSE)),"",VLOOKUP(Q888,'admin BN40-100'!J$6:M$89,4,FALSE)))))</f>
        <v>Fill in all required fields</v>
      </c>
    </row>
    <row r="889" spans="2:19" ht="15">
      <c r="B889" s="10">
        <v>884</v>
      </c>
      <c r="C889" s="41"/>
      <c r="D889" s="42"/>
      <c r="E889" s="42"/>
      <c r="F889" s="42"/>
      <c r="G889" s="42"/>
      <c r="H889" s="42"/>
      <c r="I889" s="42"/>
      <c r="J889" s="42"/>
      <c r="K889" s="42"/>
      <c r="L889" s="42"/>
      <c r="M889" s="11" t="str">
        <f>(IF(F889&gt;'admin BN40-100'!$C$41,'admin BN40-100'!$B$41,(IF(F889&gt;'admin BN40-100'!$C$40,'admin BN40-100'!$B$40,(IF(F889&gt;'admin BN40-100'!$C$39,'admin BN40-100'!$B$39,(IF(F889&gt;'admin BN40-100'!$C$38,'admin BN40-100'!$B$38,(IF(F889&gt;'admin BN40-100'!$C$37,'admin BN40-100'!$B$37,(IF(F889&gt;'admin BN40-100'!$C$36,'admin BN40-100'!$B$36,(IF(F889&gt;'admin BN40-100'!$C$35,'admin BN40-100'!$B$35,(IF(F889&gt;'admin BN40-100'!$C$34,'admin BN40-100'!$B$34,(IF(F889&gt;'admin BN40-100'!$C$33,'admin BN40-100'!$B$33,(IF(F889&gt;'admin BN40-100'!$C$32,'admin BN40-100'!$B$32,(IF(F889&gt;'admin BN40-100'!$C$31,'admin BN40-100'!$B$31,(IF(F889&gt;'admin BN40-100'!$C$30,'admin BN40-100'!$B$30,(IF(F889&gt;'admin BN40-100'!$C$29,'admin BN40-100'!$B$29,IF(F889="","",'admin BN40-100'!$B$28)))))))))))))))))))))))))))</f>
        <v/>
      </c>
      <c r="N889" s="12" t="str">
        <f>IF(ISBLANK(K889),"",IF(K889&gt;'admin BN40-100'!$D$6,"Trouble",IF(K889&gt;'admin BN40-100'!$E$6,"Safe",IF(K889&gt;'admin BN40-100'!$F$6,"Alert",IF(K889&gt;='admin BN40-100'!$G$6,"Danger","")))))</f>
        <v/>
      </c>
      <c r="O889" s="13" t="str">
        <f>IF(ISBLANK(L889),"",IF(L889&gt;'admin BN40-100'!$G$7,"Danger",IF(L889&gt;'admin BN40-100'!$F$7,"Alert",IF(L889&gt;='admin BN40-100'!$E$7,"Safe",""))))</f>
        <v/>
      </c>
      <c r="P889" s="14" t="str">
        <f>(IF(G889&gt;'admin BN40-100'!$C$23,'admin BN40-100'!$B$23,(IF(G889&gt;'admin BN40-100'!$C$22,'admin BN40-100'!$B$22,(IF(G889&gt;'admin BN40-100'!$C$21,'admin BN40-100'!$B$21,(IF(G889&gt;'admin BN40-100'!$C$20,'admin BN40-100'!$B$20,IF(G889&gt;'admin BN40-100'!$C$19,'admin BN40-100'!$B$19,"")))))))))</f>
        <v/>
      </c>
      <c r="Q889" s="14" t="str">
        <f t="shared" si="26"/>
        <v/>
      </c>
      <c r="R889" s="14">
        <f t="shared" si="27"/>
        <v>5</v>
      </c>
      <c r="S889" s="15" t="str">
        <f xml:space="preserve">
IF($R889&gt;0,"Fill in all required fields",
IF($I889&lt;40,"CLO not suitable for this sheet. Please check BN&lt;40 sheet",
IF($I889&gt;100,"CLO not suitable for this sheet. Please check BN &gt;100 sheet",
IF(ISERROR(VLOOKUP(Q889,'admin BN40-100'!J$6:M$89,4,FALSE)),"",VLOOKUP(Q889,'admin BN40-100'!J$6:M$89,4,FALSE)))))</f>
        <v>Fill in all required fields</v>
      </c>
    </row>
    <row r="890" spans="2:19" ht="15">
      <c r="B890" s="10">
        <v>885</v>
      </c>
      <c r="C890" s="41"/>
      <c r="D890" s="42"/>
      <c r="E890" s="42"/>
      <c r="F890" s="42"/>
      <c r="G890" s="42"/>
      <c r="H890" s="42"/>
      <c r="I890" s="42"/>
      <c r="J890" s="42"/>
      <c r="K890" s="42"/>
      <c r="L890" s="42"/>
      <c r="M890" s="11" t="str">
        <f>(IF(F890&gt;'admin BN40-100'!$C$41,'admin BN40-100'!$B$41,(IF(F890&gt;'admin BN40-100'!$C$40,'admin BN40-100'!$B$40,(IF(F890&gt;'admin BN40-100'!$C$39,'admin BN40-100'!$B$39,(IF(F890&gt;'admin BN40-100'!$C$38,'admin BN40-100'!$B$38,(IF(F890&gt;'admin BN40-100'!$C$37,'admin BN40-100'!$B$37,(IF(F890&gt;'admin BN40-100'!$C$36,'admin BN40-100'!$B$36,(IF(F890&gt;'admin BN40-100'!$C$35,'admin BN40-100'!$B$35,(IF(F890&gt;'admin BN40-100'!$C$34,'admin BN40-100'!$B$34,(IF(F890&gt;'admin BN40-100'!$C$33,'admin BN40-100'!$B$33,(IF(F890&gt;'admin BN40-100'!$C$32,'admin BN40-100'!$B$32,(IF(F890&gt;'admin BN40-100'!$C$31,'admin BN40-100'!$B$31,(IF(F890&gt;'admin BN40-100'!$C$30,'admin BN40-100'!$B$30,(IF(F890&gt;'admin BN40-100'!$C$29,'admin BN40-100'!$B$29,IF(F890="","",'admin BN40-100'!$B$28)))))))))))))))))))))))))))</f>
        <v/>
      </c>
      <c r="N890" s="12" t="str">
        <f>IF(ISBLANK(K890),"",IF(K890&gt;'admin BN40-100'!$D$6,"Trouble",IF(K890&gt;'admin BN40-100'!$E$6,"Safe",IF(K890&gt;'admin BN40-100'!$F$6,"Alert",IF(K890&gt;='admin BN40-100'!$G$6,"Danger","")))))</f>
        <v/>
      </c>
      <c r="O890" s="13" t="str">
        <f>IF(ISBLANK(L890),"",IF(L890&gt;'admin BN40-100'!$G$7,"Danger",IF(L890&gt;'admin BN40-100'!$F$7,"Alert",IF(L890&gt;='admin BN40-100'!$E$7,"Safe",""))))</f>
        <v/>
      </c>
      <c r="P890" s="14" t="str">
        <f>(IF(G890&gt;'admin BN40-100'!$C$23,'admin BN40-100'!$B$23,(IF(G890&gt;'admin BN40-100'!$C$22,'admin BN40-100'!$B$22,(IF(G890&gt;'admin BN40-100'!$C$21,'admin BN40-100'!$B$21,(IF(G890&gt;'admin BN40-100'!$C$20,'admin BN40-100'!$B$20,IF(G890&gt;'admin BN40-100'!$C$19,'admin BN40-100'!$B$19,"")))))))))</f>
        <v/>
      </c>
      <c r="Q890" s="14" t="str">
        <f t="shared" si="26"/>
        <v/>
      </c>
      <c r="R890" s="14">
        <f t="shared" si="27"/>
        <v>5</v>
      </c>
      <c r="S890" s="15" t="str">
        <f xml:space="preserve">
IF($R890&gt;0,"Fill in all required fields",
IF($I890&lt;40,"CLO not suitable for this sheet. Please check BN&lt;40 sheet",
IF($I890&gt;100,"CLO not suitable for this sheet. Please check BN &gt;100 sheet",
IF(ISERROR(VLOOKUP(Q890,'admin BN40-100'!J$6:M$89,4,FALSE)),"",VLOOKUP(Q890,'admin BN40-100'!J$6:M$89,4,FALSE)))))</f>
        <v>Fill in all required fields</v>
      </c>
    </row>
    <row r="891" spans="2:19" ht="15">
      <c r="B891" s="10">
        <v>886</v>
      </c>
      <c r="C891" s="41"/>
      <c r="D891" s="42"/>
      <c r="E891" s="42"/>
      <c r="F891" s="42"/>
      <c r="G891" s="42"/>
      <c r="H891" s="42"/>
      <c r="I891" s="42"/>
      <c r="J891" s="42"/>
      <c r="K891" s="42"/>
      <c r="L891" s="42"/>
      <c r="M891" s="11" t="str">
        <f>(IF(F891&gt;'admin BN40-100'!$C$41,'admin BN40-100'!$B$41,(IF(F891&gt;'admin BN40-100'!$C$40,'admin BN40-100'!$B$40,(IF(F891&gt;'admin BN40-100'!$C$39,'admin BN40-100'!$B$39,(IF(F891&gt;'admin BN40-100'!$C$38,'admin BN40-100'!$B$38,(IF(F891&gt;'admin BN40-100'!$C$37,'admin BN40-100'!$B$37,(IF(F891&gt;'admin BN40-100'!$C$36,'admin BN40-100'!$B$36,(IF(F891&gt;'admin BN40-100'!$C$35,'admin BN40-100'!$B$35,(IF(F891&gt;'admin BN40-100'!$C$34,'admin BN40-100'!$B$34,(IF(F891&gt;'admin BN40-100'!$C$33,'admin BN40-100'!$B$33,(IF(F891&gt;'admin BN40-100'!$C$32,'admin BN40-100'!$B$32,(IF(F891&gt;'admin BN40-100'!$C$31,'admin BN40-100'!$B$31,(IF(F891&gt;'admin BN40-100'!$C$30,'admin BN40-100'!$B$30,(IF(F891&gt;'admin BN40-100'!$C$29,'admin BN40-100'!$B$29,IF(F891="","",'admin BN40-100'!$B$28)))))))))))))))))))))))))))</f>
        <v/>
      </c>
      <c r="N891" s="12" t="str">
        <f>IF(ISBLANK(K891),"",IF(K891&gt;'admin BN40-100'!$D$6,"Trouble",IF(K891&gt;'admin BN40-100'!$E$6,"Safe",IF(K891&gt;'admin BN40-100'!$F$6,"Alert",IF(K891&gt;='admin BN40-100'!$G$6,"Danger","")))))</f>
        <v/>
      </c>
      <c r="O891" s="13" t="str">
        <f>IF(ISBLANK(L891),"",IF(L891&gt;'admin BN40-100'!$G$7,"Danger",IF(L891&gt;'admin BN40-100'!$F$7,"Alert",IF(L891&gt;='admin BN40-100'!$E$7,"Safe",""))))</f>
        <v/>
      </c>
      <c r="P891" s="14" t="str">
        <f>(IF(G891&gt;'admin BN40-100'!$C$23,'admin BN40-100'!$B$23,(IF(G891&gt;'admin BN40-100'!$C$22,'admin BN40-100'!$B$22,(IF(G891&gt;'admin BN40-100'!$C$21,'admin BN40-100'!$B$21,(IF(G891&gt;'admin BN40-100'!$C$20,'admin BN40-100'!$B$20,IF(G891&gt;'admin BN40-100'!$C$19,'admin BN40-100'!$B$19,"")))))))))</f>
        <v/>
      </c>
      <c r="Q891" s="14" t="str">
        <f t="shared" si="26"/>
        <v/>
      </c>
      <c r="R891" s="14">
        <f t="shared" si="27"/>
        <v>5</v>
      </c>
      <c r="S891" s="15" t="str">
        <f xml:space="preserve">
IF($R891&gt;0,"Fill in all required fields",
IF($I891&lt;40,"CLO not suitable for this sheet. Please check BN&lt;40 sheet",
IF($I891&gt;100,"CLO not suitable for this sheet. Please check BN &gt;100 sheet",
IF(ISERROR(VLOOKUP(Q891,'admin BN40-100'!J$6:M$89,4,FALSE)),"",VLOOKUP(Q891,'admin BN40-100'!J$6:M$89,4,FALSE)))))</f>
        <v>Fill in all required fields</v>
      </c>
    </row>
    <row r="892" spans="2:19" ht="15">
      <c r="B892" s="10">
        <v>887</v>
      </c>
      <c r="C892" s="41"/>
      <c r="D892" s="42"/>
      <c r="E892" s="42"/>
      <c r="F892" s="42"/>
      <c r="G892" s="42"/>
      <c r="H892" s="42"/>
      <c r="I892" s="42"/>
      <c r="J892" s="42"/>
      <c r="K892" s="42"/>
      <c r="L892" s="42"/>
      <c r="M892" s="11" t="str">
        <f>(IF(F892&gt;'admin BN40-100'!$C$41,'admin BN40-100'!$B$41,(IF(F892&gt;'admin BN40-100'!$C$40,'admin BN40-100'!$B$40,(IF(F892&gt;'admin BN40-100'!$C$39,'admin BN40-100'!$B$39,(IF(F892&gt;'admin BN40-100'!$C$38,'admin BN40-100'!$B$38,(IF(F892&gt;'admin BN40-100'!$C$37,'admin BN40-100'!$B$37,(IF(F892&gt;'admin BN40-100'!$C$36,'admin BN40-100'!$B$36,(IF(F892&gt;'admin BN40-100'!$C$35,'admin BN40-100'!$B$35,(IF(F892&gt;'admin BN40-100'!$C$34,'admin BN40-100'!$B$34,(IF(F892&gt;'admin BN40-100'!$C$33,'admin BN40-100'!$B$33,(IF(F892&gt;'admin BN40-100'!$C$32,'admin BN40-100'!$B$32,(IF(F892&gt;'admin BN40-100'!$C$31,'admin BN40-100'!$B$31,(IF(F892&gt;'admin BN40-100'!$C$30,'admin BN40-100'!$B$30,(IF(F892&gt;'admin BN40-100'!$C$29,'admin BN40-100'!$B$29,IF(F892="","",'admin BN40-100'!$B$28)))))))))))))))))))))))))))</f>
        <v/>
      </c>
      <c r="N892" s="12" t="str">
        <f>IF(ISBLANK(K892),"",IF(K892&gt;'admin BN40-100'!$D$6,"Trouble",IF(K892&gt;'admin BN40-100'!$E$6,"Safe",IF(K892&gt;'admin BN40-100'!$F$6,"Alert",IF(K892&gt;='admin BN40-100'!$G$6,"Danger","")))))</f>
        <v/>
      </c>
      <c r="O892" s="13" t="str">
        <f>IF(ISBLANK(L892),"",IF(L892&gt;'admin BN40-100'!$G$7,"Danger",IF(L892&gt;'admin BN40-100'!$F$7,"Alert",IF(L892&gt;='admin BN40-100'!$E$7,"Safe",""))))</f>
        <v/>
      </c>
      <c r="P892" s="14" t="str">
        <f>(IF(G892&gt;'admin BN40-100'!$C$23,'admin BN40-100'!$B$23,(IF(G892&gt;'admin BN40-100'!$C$22,'admin BN40-100'!$B$22,(IF(G892&gt;'admin BN40-100'!$C$21,'admin BN40-100'!$B$21,(IF(G892&gt;'admin BN40-100'!$C$20,'admin BN40-100'!$B$20,IF(G892&gt;'admin BN40-100'!$C$19,'admin BN40-100'!$B$19,"")))))))))</f>
        <v/>
      </c>
      <c r="Q892" s="14" t="str">
        <f t="shared" si="26"/>
        <v/>
      </c>
      <c r="R892" s="14">
        <f t="shared" si="27"/>
        <v>5</v>
      </c>
      <c r="S892" s="15" t="str">
        <f xml:space="preserve">
IF($R892&gt;0,"Fill in all required fields",
IF($I892&lt;40,"CLO not suitable for this sheet. Please check BN&lt;40 sheet",
IF($I892&gt;100,"CLO not suitable for this sheet. Please check BN &gt;100 sheet",
IF(ISERROR(VLOOKUP(Q892,'admin BN40-100'!J$6:M$89,4,FALSE)),"",VLOOKUP(Q892,'admin BN40-100'!J$6:M$89,4,FALSE)))))</f>
        <v>Fill in all required fields</v>
      </c>
    </row>
    <row r="893" spans="2:19" ht="15">
      <c r="B893" s="10">
        <v>888</v>
      </c>
      <c r="C893" s="41"/>
      <c r="D893" s="42"/>
      <c r="E893" s="42"/>
      <c r="F893" s="42"/>
      <c r="G893" s="42"/>
      <c r="H893" s="42"/>
      <c r="I893" s="42"/>
      <c r="J893" s="42"/>
      <c r="K893" s="42"/>
      <c r="L893" s="42"/>
      <c r="M893" s="11" t="str">
        <f>(IF(F893&gt;'admin BN40-100'!$C$41,'admin BN40-100'!$B$41,(IF(F893&gt;'admin BN40-100'!$C$40,'admin BN40-100'!$B$40,(IF(F893&gt;'admin BN40-100'!$C$39,'admin BN40-100'!$B$39,(IF(F893&gt;'admin BN40-100'!$C$38,'admin BN40-100'!$B$38,(IF(F893&gt;'admin BN40-100'!$C$37,'admin BN40-100'!$B$37,(IF(F893&gt;'admin BN40-100'!$C$36,'admin BN40-100'!$B$36,(IF(F893&gt;'admin BN40-100'!$C$35,'admin BN40-100'!$B$35,(IF(F893&gt;'admin BN40-100'!$C$34,'admin BN40-100'!$B$34,(IF(F893&gt;'admin BN40-100'!$C$33,'admin BN40-100'!$B$33,(IF(F893&gt;'admin BN40-100'!$C$32,'admin BN40-100'!$B$32,(IF(F893&gt;'admin BN40-100'!$C$31,'admin BN40-100'!$B$31,(IF(F893&gt;'admin BN40-100'!$C$30,'admin BN40-100'!$B$30,(IF(F893&gt;'admin BN40-100'!$C$29,'admin BN40-100'!$B$29,IF(F893="","",'admin BN40-100'!$B$28)))))))))))))))))))))))))))</f>
        <v/>
      </c>
      <c r="N893" s="12" t="str">
        <f>IF(ISBLANK(K893),"",IF(K893&gt;'admin BN40-100'!$D$6,"Trouble",IF(K893&gt;'admin BN40-100'!$E$6,"Safe",IF(K893&gt;'admin BN40-100'!$F$6,"Alert",IF(K893&gt;='admin BN40-100'!$G$6,"Danger","")))))</f>
        <v/>
      </c>
      <c r="O893" s="13" t="str">
        <f>IF(ISBLANK(L893),"",IF(L893&gt;'admin BN40-100'!$G$7,"Danger",IF(L893&gt;'admin BN40-100'!$F$7,"Alert",IF(L893&gt;='admin BN40-100'!$E$7,"Safe",""))))</f>
        <v/>
      </c>
      <c r="P893" s="14" t="str">
        <f>(IF(G893&gt;'admin BN40-100'!$C$23,'admin BN40-100'!$B$23,(IF(G893&gt;'admin BN40-100'!$C$22,'admin BN40-100'!$B$22,(IF(G893&gt;'admin BN40-100'!$C$21,'admin BN40-100'!$B$21,(IF(G893&gt;'admin BN40-100'!$C$20,'admin BN40-100'!$B$20,IF(G893&gt;'admin BN40-100'!$C$19,'admin BN40-100'!$B$19,"")))))))))</f>
        <v/>
      </c>
      <c r="Q893" s="14" t="str">
        <f t="shared" si="26"/>
        <v/>
      </c>
      <c r="R893" s="14">
        <f t="shared" si="27"/>
        <v>5</v>
      </c>
      <c r="S893" s="15" t="str">
        <f xml:space="preserve">
IF($R893&gt;0,"Fill in all required fields",
IF($I893&lt;40,"CLO not suitable for this sheet. Please check BN&lt;40 sheet",
IF($I893&gt;100,"CLO not suitable for this sheet. Please check BN &gt;100 sheet",
IF(ISERROR(VLOOKUP(Q893,'admin BN40-100'!J$6:M$89,4,FALSE)),"",VLOOKUP(Q893,'admin BN40-100'!J$6:M$89,4,FALSE)))))</f>
        <v>Fill in all required fields</v>
      </c>
    </row>
    <row r="894" spans="2:19" ht="15">
      <c r="B894" s="10">
        <v>889</v>
      </c>
      <c r="C894" s="41"/>
      <c r="D894" s="42"/>
      <c r="E894" s="42"/>
      <c r="F894" s="42"/>
      <c r="G894" s="42"/>
      <c r="H894" s="42"/>
      <c r="I894" s="42"/>
      <c r="J894" s="42"/>
      <c r="K894" s="42"/>
      <c r="L894" s="42"/>
      <c r="M894" s="11" t="str">
        <f>(IF(F894&gt;'admin BN40-100'!$C$41,'admin BN40-100'!$B$41,(IF(F894&gt;'admin BN40-100'!$C$40,'admin BN40-100'!$B$40,(IF(F894&gt;'admin BN40-100'!$C$39,'admin BN40-100'!$B$39,(IF(F894&gt;'admin BN40-100'!$C$38,'admin BN40-100'!$B$38,(IF(F894&gt;'admin BN40-100'!$C$37,'admin BN40-100'!$B$37,(IF(F894&gt;'admin BN40-100'!$C$36,'admin BN40-100'!$B$36,(IF(F894&gt;'admin BN40-100'!$C$35,'admin BN40-100'!$B$35,(IF(F894&gt;'admin BN40-100'!$C$34,'admin BN40-100'!$B$34,(IF(F894&gt;'admin BN40-100'!$C$33,'admin BN40-100'!$B$33,(IF(F894&gt;'admin BN40-100'!$C$32,'admin BN40-100'!$B$32,(IF(F894&gt;'admin BN40-100'!$C$31,'admin BN40-100'!$B$31,(IF(F894&gt;'admin BN40-100'!$C$30,'admin BN40-100'!$B$30,(IF(F894&gt;'admin BN40-100'!$C$29,'admin BN40-100'!$B$29,IF(F894="","",'admin BN40-100'!$B$28)))))))))))))))))))))))))))</f>
        <v/>
      </c>
      <c r="N894" s="12" t="str">
        <f>IF(ISBLANK(K894),"",IF(K894&gt;'admin BN40-100'!$D$6,"Trouble",IF(K894&gt;'admin BN40-100'!$E$6,"Safe",IF(K894&gt;'admin BN40-100'!$F$6,"Alert",IF(K894&gt;='admin BN40-100'!$G$6,"Danger","")))))</f>
        <v/>
      </c>
      <c r="O894" s="13" t="str">
        <f>IF(ISBLANK(L894),"",IF(L894&gt;'admin BN40-100'!$G$7,"Danger",IF(L894&gt;'admin BN40-100'!$F$7,"Alert",IF(L894&gt;='admin BN40-100'!$E$7,"Safe",""))))</f>
        <v/>
      </c>
      <c r="P894" s="14" t="str">
        <f>(IF(G894&gt;'admin BN40-100'!$C$23,'admin BN40-100'!$B$23,(IF(G894&gt;'admin BN40-100'!$C$22,'admin BN40-100'!$B$22,(IF(G894&gt;'admin BN40-100'!$C$21,'admin BN40-100'!$B$21,(IF(G894&gt;'admin BN40-100'!$C$20,'admin BN40-100'!$B$20,IF(G894&gt;'admin BN40-100'!$C$19,'admin BN40-100'!$B$19,"")))))))))</f>
        <v/>
      </c>
      <c r="Q894" s="14" t="str">
        <f t="shared" si="26"/>
        <v/>
      </c>
      <c r="R894" s="14">
        <f t="shared" si="27"/>
        <v>5</v>
      </c>
      <c r="S894" s="15" t="str">
        <f xml:space="preserve">
IF($R894&gt;0,"Fill in all required fields",
IF($I894&lt;40,"CLO not suitable for this sheet. Please check BN&lt;40 sheet",
IF($I894&gt;100,"CLO not suitable for this sheet. Please check BN &gt;100 sheet",
IF(ISERROR(VLOOKUP(Q894,'admin BN40-100'!J$6:M$89,4,FALSE)),"",VLOOKUP(Q894,'admin BN40-100'!J$6:M$89,4,FALSE)))))</f>
        <v>Fill in all required fields</v>
      </c>
    </row>
    <row r="895" spans="2:19" ht="15">
      <c r="B895" s="10">
        <v>890</v>
      </c>
      <c r="C895" s="41"/>
      <c r="D895" s="42"/>
      <c r="E895" s="42"/>
      <c r="F895" s="42"/>
      <c r="G895" s="42"/>
      <c r="H895" s="42"/>
      <c r="I895" s="42"/>
      <c r="J895" s="42"/>
      <c r="K895" s="42"/>
      <c r="L895" s="42"/>
      <c r="M895" s="11" t="str">
        <f>(IF(F895&gt;'admin BN40-100'!$C$41,'admin BN40-100'!$B$41,(IF(F895&gt;'admin BN40-100'!$C$40,'admin BN40-100'!$B$40,(IF(F895&gt;'admin BN40-100'!$C$39,'admin BN40-100'!$B$39,(IF(F895&gt;'admin BN40-100'!$C$38,'admin BN40-100'!$B$38,(IF(F895&gt;'admin BN40-100'!$C$37,'admin BN40-100'!$B$37,(IF(F895&gt;'admin BN40-100'!$C$36,'admin BN40-100'!$B$36,(IF(F895&gt;'admin BN40-100'!$C$35,'admin BN40-100'!$B$35,(IF(F895&gt;'admin BN40-100'!$C$34,'admin BN40-100'!$B$34,(IF(F895&gt;'admin BN40-100'!$C$33,'admin BN40-100'!$B$33,(IF(F895&gt;'admin BN40-100'!$C$32,'admin BN40-100'!$B$32,(IF(F895&gt;'admin BN40-100'!$C$31,'admin BN40-100'!$B$31,(IF(F895&gt;'admin BN40-100'!$C$30,'admin BN40-100'!$B$30,(IF(F895&gt;'admin BN40-100'!$C$29,'admin BN40-100'!$B$29,IF(F895="","",'admin BN40-100'!$B$28)))))))))))))))))))))))))))</f>
        <v/>
      </c>
      <c r="N895" s="12" t="str">
        <f>IF(ISBLANK(K895),"",IF(K895&gt;'admin BN40-100'!$D$6,"Trouble",IF(K895&gt;'admin BN40-100'!$E$6,"Safe",IF(K895&gt;'admin BN40-100'!$F$6,"Alert",IF(K895&gt;='admin BN40-100'!$G$6,"Danger","")))))</f>
        <v/>
      </c>
      <c r="O895" s="13" t="str">
        <f>IF(ISBLANK(L895),"",IF(L895&gt;'admin BN40-100'!$G$7,"Danger",IF(L895&gt;'admin BN40-100'!$F$7,"Alert",IF(L895&gt;='admin BN40-100'!$E$7,"Safe",""))))</f>
        <v/>
      </c>
      <c r="P895" s="14" t="str">
        <f>(IF(G895&gt;'admin BN40-100'!$C$23,'admin BN40-100'!$B$23,(IF(G895&gt;'admin BN40-100'!$C$22,'admin BN40-100'!$B$22,(IF(G895&gt;'admin BN40-100'!$C$21,'admin BN40-100'!$B$21,(IF(G895&gt;'admin BN40-100'!$C$20,'admin BN40-100'!$B$20,IF(G895&gt;'admin BN40-100'!$C$19,'admin BN40-100'!$B$19,"")))))))))</f>
        <v/>
      </c>
      <c r="Q895" s="14" t="str">
        <f t="shared" si="26"/>
        <v/>
      </c>
      <c r="R895" s="14">
        <f t="shared" si="27"/>
        <v>5</v>
      </c>
      <c r="S895" s="15" t="str">
        <f xml:space="preserve">
IF($R895&gt;0,"Fill in all required fields",
IF($I895&lt;40,"CLO not suitable for this sheet. Please check BN&lt;40 sheet",
IF($I895&gt;100,"CLO not suitable for this sheet. Please check BN &gt;100 sheet",
IF(ISERROR(VLOOKUP(Q895,'admin BN40-100'!J$6:M$89,4,FALSE)),"",VLOOKUP(Q895,'admin BN40-100'!J$6:M$89,4,FALSE)))))</f>
        <v>Fill in all required fields</v>
      </c>
    </row>
    <row r="896" spans="2:19" ht="15">
      <c r="B896" s="10">
        <v>891</v>
      </c>
      <c r="C896" s="41"/>
      <c r="D896" s="42"/>
      <c r="E896" s="42"/>
      <c r="F896" s="42"/>
      <c r="G896" s="42"/>
      <c r="H896" s="42"/>
      <c r="I896" s="42"/>
      <c r="J896" s="42"/>
      <c r="K896" s="42"/>
      <c r="L896" s="42"/>
      <c r="M896" s="11" t="str">
        <f>(IF(F896&gt;'admin BN40-100'!$C$41,'admin BN40-100'!$B$41,(IF(F896&gt;'admin BN40-100'!$C$40,'admin BN40-100'!$B$40,(IF(F896&gt;'admin BN40-100'!$C$39,'admin BN40-100'!$B$39,(IF(F896&gt;'admin BN40-100'!$C$38,'admin BN40-100'!$B$38,(IF(F896&gt;'admin BN40-100'!$C$37,'admin BN40-100'!$B$37,(IF(F896&gt;'admin BN40-100'!$C$36,'admin BN40-100'!$B$36,(IF(F896&gt;'admin BN40-100'!$C$35,'admin BN40-100'!$B$35,(IF(F896&gt;'admin BN40-100'!$C$34,'admin BN40-100'!$B$34,(IF(F896&gt;'admin BN40-100'!$C$33,'admin BN40-100'!$B$33,(IF(F896&gt;'admin BN40-100'!$C$32,'admin BN40-100'!$B$32,(IF(F896&gt;'admin BN40-100'!$C$31,'admin BN40-100'!$B$31,(IF(F896&gt;'admin BN40-100'!$C$30,'admin BN40-100'!$B$30,(IF(F896&gt;'admin BN40-100'!$C$29,'admin BN40-100'!$B$29,IF(F896="","",'admin BN40-100'!$B$28)))))))))))))))))))))))))))</f>
        <v/>
      </c>
      <c r="N896" s="12" t="str">
        <f>IF(ISBLANK(K896),"",IF(K896&gt;'admin BN40-100'!$D$6,"Trouble",IF(K896&gt;'admin BN40-100'!$E$6,"Safe",IF(K896&gt;'admin BN40-100'!$F$6,"Alert",IF(K896&gt;='admin BN40-100'!$G$6,"Danger","")))))</f>
        <v/>
      </c>
      <c r="O896" s="13" t="str">
        <f>IF(ISBLANK(L896),"",IF(L896&gt;'admin BN40-100'!$G$7,"Danger",IF(L896&gt;'admin BN40-100'!$F$7,"Alert",IF(L896&gt;='admin BN40-100'!$E$7,"Safe",""))))</f>
        <v/>
      </c>
      <c r="P896" s="14" t="str">
        <f>(IF(G896&gt;'admin BN40-100'!$C$23,'admin BN40-100'!$B$23,(IF(G896&gt;'admin BN40-100'!$C$22,'admin BN40-100'!$B$22,(IF(G896&gt;'admin BN40-100'!$C$21,'admin BN40-100'!$B$21,(IF(G896&gt;'admin BN40-100'!$C$20,'admin BN40-100'!$B$20,IF(G896&gt;'admin BN40-100'!$C$19,'admin BN40-100'!$B$19,"")))))))))</f>
        <v/>
      </c>
      <c r="Q896" s="14" t="str">
        <f t="shared" si="26"/>
        <v/>
      </c>
      <c r="R896" s="14">
        <f t="shared" si="27"/>
        <v>5</v>
      </c>
      <c r="S896" s="15" t="str">
        <f xml:space="preserve">
IF($R896&gt;0,"Fill in all required fields",
IF($I896&lt;40,"CLO not suitable for this sheet. Please check BN&lt;40 sheet",
IF($I896&gt;100,"CLO not suitable for this sheet. Please check BN &gt;100 sheet",
IF(ISERROR(VLOOKUP(Q896,'admin BN40-100'!J$6:M$89,4,FALSE)),"",VLOOKUP(Q896,'admin BN40-100'!J$6:M$89,4,FALSE)))))</f>
        <v>Fill in all required fields</v>
      </c>
    </row>
    <row r="897" spans="2:19" ht="15">
      <c r="B897" s="10">
        <v>892</v>
      </c>
      <c r="C897" s="41"/>
      <c r="D897" s="42"/>
      <c r="E897" s="42"/>
      <c r="F897" s="42"/>
      <c r="G897" s="42"/>
      <c r="H897" s="42"/>
      <c r="I897" s="42"/>
      <c r="J897" s="42"/>
      <c r="K897" s="42"/>
      <c r="L897" s="42"/>
      <c r="M897" s="11" t="str">
        <f>(IF(F897&gt;'admin BN40-100'!$C$41,'admin BN40-100'!$B$41,(IF(F897&gt;'admin BN40-100'!$C$40,'admin BN40-100'!$B$40,(IF(F897&gt;'admin BN40-100'!$C$39,'admin BN40-100'!$B$39,(IF(F897&gt;'admin BN40-100'!$C$38,'admin BN40-100'!$B$38,(IF(F897&gt;'admin BN40-100'!$C$37,'admin BN40-100'!$B$37,(IF(F897&gt;'admin BN40-100'!$C$36,'admin BN40-100'!$B$36,(IF(F897&gt;'admin BN40-100'!$C$35,'admin BN40-100'!$B$35,(IF(F897&gt;'admin BN40-100'!$C$34,'admin BN40-100'!$B$34,(IF(F897&gt;'admin BN40-100'!$C$33,'admin BN40-100'!$B$33,(IF(F897&gt;'admin BN40-100'!$C$32,'admin BN40-100'!$B$32,(IF(F897&gt;'admin BN40-100'!$C$31,'admin BN40-100'!$B$31,(IF(F897&gt;'admin BN40-100'!$C$30,'admin BN40-100'!$B$30,(IF(F897&gt;'admin BN40-100'!$C$29,'admin BN40-100'!$B$29,IF(F897="","",'admin BN40-100'!$B$28)))))))))))))))))))))))))))</f>
        <v/>
      </c>
      <c r="N897" s="12" t="str">
        <f>IF(ISBLANK(K897),"",IF(K897&gt;'admin BN40-100'!$D$6,"Trouble",IF(K897&gt;'admin BN40-100'!$E$6,"Safe",IF(K897&gt;'admin BN40-100'!$F$6,"Alert",IF(K897&gt;='admin BN40-100'!$G$6,"Danger","")))))</f>
        <v/>
      </c>
      <c r="O897" s="13" t="str">
        <f>IF(ISBLANK(L897),"",IF(L897&gt;'admin BN40-100'!$G$7,"Danger",IF(L897&gt;'admin BN40-100'!$F$7,"Alert",IF(L897&gt;='admin BN40-100'!$E$7,"Safe",""))))</f>
        <v/>
      </c>
      <c r="P897" s="14" t="str">
        <f>(IF(G897&gt;'admin BN40-100'!$C$23,'admin BN40-100'!$B$23,(IF(G897&gt;'admin BN40-100'!$C$22,'admin BN40-100'!$B$22,(IF(G897&gt;'admin BN40-100'!$C$21,'admin BN40-100'!$B$21,(IF(G897&gt;'admin BN40-100'!$C$20,'admin BN40-100'!$B$20,IF(G897&gt;'admin BN40-100'!$C$19,'admin BN40-100'!$B$19,"")))))))))</f>
        <v/>
      </c>
      <c r="Q897" s="14" t="str">
        <f t="shared" si="26"/>
        <v/>
      </c>
      <c r="R897" s="14">
        <f t="shared" si="27"/>
        <v>5</v>
      </c>
      <c r="S897" s="15" t="str">
        <f xml:space="preserve">
IF($R897&gt;0,"Fill in all required fields",
IF($I897&lt;40,"CLO not suitable for this sheet. Please check BN&lt;40 sheet",
IF($I897&gt;100,"CLO not suitable for this sheet. Please check BN &gt;100 sheet",
IF(ISERROR(VLOOKUP(Q897,'admin BN40-100'!J$6:M$89,4,FALSE)),"",VLOOKUP(Q897,'admin BN40-100'!J$6:M$89,4,FALSE)))))</f>
        <v>Fill in all required fields</v>
      </c>
    </row>
    <row r="898" spans="2:19" ht="15">
      <c r="B898" s="10">
        <v>893</v>
      </c>
      <c r="C898" s="41"/>
      <c r="D898" s="42"/>
      <c r="E898" s="42"/>
      <c r="F898" s="42"/>
      <c r="G898" s="42"/>
      <c r="H898" s="42"/>
      <c r="I898" s="42"/>
      <c r="J898" s="42"/>
      <c r="K898" s="42"/>
      <c r="L898" s="42"/>
      <c r="M898" s="11" t="str">
        <f>(IF(F898&gt;'admin BN40-100'!$C$41,'admin BN40-100'!$B$41,(IF(F898&gt;'admin BN40-100'!$C$40,'admin BN40-100'!$B$40,(IF(F898&gt;'admin BN40-100'!$C$39,'admin BN40-100'!$B$39,(IF(F898&gt;'admin BN40-100'!$C$38,'admin BN40-100'!$B$38,(IF(F898&gt;'admin BN40-100'!$C$37,'admin BN40-100'!$B$37,(IF(F898&gt;'admin BN40-100'!$C$36,'admin BN40-100'!$B$36,(IF(F898&gt;'admin BN40-100'!$C$35,'admin BN40-100'!$B$35,(IF(F898&gt;'admin BN40-100'!$C$34,'admin BN40-100'!$B$34,(IF(F898&gt;'admin BN40-100'!$C$33,'admin BN40-100'!$B$33,(IF(F898&gt;'admin BN40-100'!$C$32,'admin BN40-100'!$B$32,(IF(F898&gt;'admin BN40-100'!$C$31,'admin BN40-100'!$B$31,(IF(F898&gt;'admin BN40-100'!$C$30,'admin BN40-100'!$B$30,(IF(F898&gt;'admin BN40-100'!$C$29,'admin BN40-100'!$B$29,IF(F898="","",'admin BN40-100'!$B$28)))))))))))))))))))))))))))</f>
        <v/>
      </c>
      <c r="N898" s="12" t="str">
        <f>IF(ISBLANK(K898),"",IF(K898&gt;'admin BN40-100'!$D$6,"Trouble",IF(K898&gt;'admin BN40-100'!$E$6,"Safe",IF(K898&gt;'admin BN40-100'!$F$6,"Alert",IF(K898&gt;='admin BN40-100'!$G$6,"Danger","")))))</f>
        <v/>
      </c>
      <c r="O898" s="13" t="str">
        <f>IF(ISBLANK(L898),"",IF(L898&gt;'admin BN40-100'!$G$7,"Danger",IF(L898&gt;'admin BN40-100'!$F$7,"Alert",IF(L898&gt;='admin BN40-100'!$E$7,"Safe",""))))</f>
        <v/>
      </c>
      <c r="P898" s="14" t="str">
        <f>(IF(G898&gt;'admin BN40-100'!$C$23,'admin BN40-100'!$B$23,(IF(G898&gt;'admin BN40-100'!$C$22,'admin BN40-100'!$B$22,(IF(G898&gt;'admin BN40-100'!$C$21,'admin BN40-100'!$B$21,(IF(G898&gt;'admin BN40-100'!$C$20,'admin BN40-100'!$B$20,IF(G898&gt;'admin BN40-100'!$C$19,'admin BN40-100'!$B$19,"")))))))))</f>
        <v/>
      </c>
      <c r="Q898" s="14" t="str">
        <f t="shared" si="26"/>
        <v/>
      </c>
      <c r="R898" s="14">
        <f t="shared" si="27"/>
        <v>5</v>
      </c>
      <c r="S898" s="15" t="str">
        <f xml:space="preserve">
IF($R898&gt;0,"Fill in all required fields",
IF($I898&lt;40,"CLO not suitable for this sheet. Please check BN&lt;40 sheet",
IF($I898&gt;100,"CLO not suitable for this sheet. Please check BN &gt;100 sheet",
IF(ISERROR(VLOOKUP(Q898,'admin BN40-100'!J$6:M$89,4,FALSE)),"",VLOOKUP(Q898,'admin BN40-100'!J$6:M$89,4,FALSE)))))</f>
        <v>Fill in all required fields</v>
      </c>
    </row>
    <row r="899" spans="2:19" ht="15">
      <c r="B899" s="10">
        <v>894</v>
      </c>
      <c r="C899" s="41"/>
      <c r="D899" s="42"/>
      <c r="E899" s="42"/>
      <c r="F899" s="42"/>
      <c r="G899" s="42"/>
      <c r="H899" s="42"/>
      <c r="I899" s="42"/>
      <c r="J899" s="42"/>
      <c r="K899" s="42"/>
      <c r="L899" s="42"/>
      <c r="M899" s="11" t="str">
        <f>(IF(F899&gt;'admin BN40-100'!$C$41,'admin BN40-100'!$B$41,(IF(F899&gt;'admin BN40-100'!$C$40,'admin BN40-100'!$B$40,(IF(F899&gt;'admin BN40-100'!$C$39,'admin BN40-100'!$B$39,(IF(F899&gt;'admin BN40-100'!$C$38,'admin BN40-100'!$B$38,(IF(F899&gt;'admin BN40-100'!$C$37,'admin BN40-100'!$B$37,(IF(F899&gt;'admin BN40-100'!$C$36,'admin BN40-100'!$B$36,(IF(F899&gt;'admin BN40-100'!$C$35,'admin BN40-100'!$B$35,(IF(F899&gt;'admin BN40-100'!$C$34,'admin BN40-100'!$B$34,(IF(F899&gt;'admin BN40-100'!$C$33,'admin BN40-100'!$B$33,(IF(F899&gt;'admin BN40-100'!$C$32,'admin BN40-100'!$B$32,(IF(F899&gt;'admin BN40-100'!$C$31,'admin BN40-100'!$B$31,(IF(F899&gt;'admin BN40-100'!$C$30,'admin BN40-100'!$B$30,(IF(F899&gt;'admin BN40-100'!$C$29,'admin BN40-100'!$B$29,IF(F899="","",'admin BN40-100'!$B$28)))))))))))))))))))))))))))</f>
        <v/>
      </c>
      <c r="N899" s="12" t="str">
        <f>IF(ISBLANK(K899),"",IF(K899&gt;'admin BN40-100'!$D$6,"Trouble",IF(K899&gt;'admin BN40-100'!$E$6,"Safe",IF(K899&gt;'admin BN40-100'!$F$6,"Alert",IF(K899&gt;='admin BN40-100'!$G$6,"Danger","")))))</f>
        <v/>
      </c>
      <c r="O899" s="13" t="str">
        <f>IF(ISBLANK(L899),"",IF(L899&gt;'admin BN40-100'!$G$7,"Danger",IF(L899&gt;'admin BN40-100'!$F$7,"Alert",IF(L899&gt;='admin BN40-100'!$E$7,"Safe",""))))</f>
        <v/>
      </c>
      <c r="P899" s="14" t="str">
        <f>(IF(G899&gt;'admin BN40-100'!$C$23,'admin BN40-100'!$B$23,(IF(G899&gt;'admin BN40-100'!$C$22,'admin BN40-100'!$B$22,(IF(G899&gt;'admin BN40-100'!$C$21,'admin BN40-100'!$B$21,(IF(G899&gt;'admin BN40-100'!$C$20,'admin BN40-100'!$B$20,IF(G899&gt;'admin BN40-100'!$C$19,'admin BN40-100'!$B$19,"")))))))))</f>
        <v/>
      </c>
      <c r="Q899" s="14" t="str">
        <f t="shared" si="26"/>
        <v/>
      </c>
      <c r="R899" s="14">
        <f t="shared" si="27"/>
        <v>5</v>
      </c>
      <c r="S899" s="15" t="str">
        <f xml:space="preserve">
IF($R899&gt;0,"Fill in all required fields",
IF($I899&lt;40,"CLO not suitable for this sheet. Please check BN&lt;40 sheet",
IF($I899&gt;100,"CLO not suitable for this sheet. Please check BN &gt;100 sheet",
IF(ISERROR(VLOOKUP(Q899,'admin BN40-100'!J$6:M$89,4,FALSE)),"",VLOOKUP(Q899,'admin BN40-100'!J$6:M$89,4,FALSE)))))</f>
        <v>Fill in all required fields</v>
      </c>
    </row>
    <row r="900" spans="2:19" ht="15">
      <c r="B900" s="10">
        <v>895</v>
      </c>
      <c r="C900" s="41"/>
      <c r="D900" s="42"/>
      <c r="E900" s="42"/>
      <c r="F900" s="42"/>
      <c r="G900" s="42"/>
      <c r="H900" s="42"/>
      <c r="I900" s="42"/>
      <c r="J900" s="42"/>
      <c r="K900" s="42"/>
      <c r="L900" s="42"/>
      <c r="M900" s="11" t="str">
        <f>(IF(F900&gt;'admin BN40-100'!$C$41,'admin BN40-100'!$B$41,(IF(F900&gt;'admin BN40-100'!$C$40,'admin BN40-100'!$B$40,(IF(F900&gt;'admin BN40-100'!$C$39,'admin BN40-100'!$B$39,(IF(F900&gt;'admin BN40-100'!$C$38,'admin BN40-100'!$B$38,(IF(F900&gt;'admin BN40-100'!$C$37,'admin BN40-100'!$B$37,(IF(F900&gt;'admin BN40-100'!$C$36,'admin BN40-100'!$B$36,(IF(F900&gt;'admin BN40-100'!$C$35,'admin BN40-100'!$B$35,(IF(F900&gt;'admin BN40-100'!$C$34,'admin BN40-100'!$B$34,(IF(F900&gt;'admin BN40-100'!$C$33,'admin BN40-100'!$B$33,(IF(F900&gt;'admin BN40-100'!$C$32,'admin BN40-100'!$B$32,(IF(F900&gt;'admin BN40-100'!$C$31,'admin BN40-100'!$B$31,(IF(F900&gt;'admin BN40-100'!$C$30,'admin BN40-100'!$B$30,(IF(F900&gt;'admin BN40-100'!$C$29,'admin BN40-100'!$B$29,IF(F900="","",'admin BN40-100'!$B$28)))))))))))))))))))))))))))</f>
        <v/>
      </c>
      <c r="N900" s="12" t="str">
        <f>IF(ISBLANK(K900),"",IF(K900&gt;'admin BN40-100'!$D$6,"Trouble",IF(K900&gt;'admin BN40-100'!$E$6,"Safe",IF(K900&gt;'admin BN40-100'!$F$6,"Alert",IF(K900&gt;='admin BN40-100'!$G$6,"Danger","")))))</f>
        <v/>
      </c>
      <c r="O900" s="13" t="str">
        <f>IF(ISBLANK(L900),"",IF(L900&gt;'admin BN40-100'!$G$7,"Danger",IF(L900&gt;'admin BN40-100'!$F$7,"Alert",IF(L900&gt;='admin BN40-100'!$E$7,"Safe",""))))</f>
        <v/>
      </c>
      <c r="P900" s="14" t="str">
        <f>(IF(G900&gt;'admin BN40-100'!$C$23,'admin BN40-100'!$B$23,(IF(G900&gt;'admin BN40-100'!$C$22,'admin BN40-100'!$B$22,(IF(G900&gt;'admin BN40-100'!$C$21,'admin BN40-100'!$B$21,(IF(G900&gt;'admin BN40-100'!$C$20,'admin BN40-100'!$B$20,IF(G900&gt;'admin BN40-100'!$C$19,'admin BN40-100'!$B$19,"")))))))))</f>
        <v/>
      </c>
      <c r="Q900" s="14" t="str">
        <f t="shared" si="26"/>
        <v/>
      </c>
      <c r="R900" s="14">
        <f t="shared" si="27"/>
        <v>5</v>
      </c>
      <c r="S900" s="15" t="str">
        <f xml:space="preserve">
IF($R900&gt;0,"Fill in all required fields",
IF($I900&lt;40,"CLO not suitable for this sheet. Please check BN&lt;40 sheet",
IF($I900&gt;100,"CLO not suitable for this sheet. Please check BN &gt;100 sheet",
IF(ISERROR(VLOOKUP(Q900,'admin BN40-100'!J$6:M$89,4,FALSE)),"",VLOOKUP(Q900,'admin BN40-100'!J$6:M$89,4,FALSE)))))</f>
        <v>Fill in all required fields</v>
      </c>
    </row>
    <row r="901" spans="2:19" ht="15">
      <c r="B901" s="10">
        <v>896</v>
      </c>
      <c r="C901" s="41"/>
      <c r="D901" s="42"/>
      <c r="E901" s="42"/>
      <c r="F901" s="42"/>
      <c r="G901" s="42"/>
      <c r="H901" s="42"/>
      <c r="I901" s="42"/>
      <c r="J901" s="42"/>
      <c r="K901" s="42"/>
      <c r="L901" s="42"/>
      <c r="M901" s="11" t="str">
        <f>(IF(F901&gt;'admin BN40-100'!$C$41,'admin BN40-100'!$B$41,(IF(F901&gt;'admin BN40-100'!$C$40,'admin BN40-100'!$B$40,(IF(F901&gt;'admin BN40-100'!$C$39,'admin BN40-100'!$B$39,(IF(F901&gt;'admin BN40-100'!$C$38,'admin BN40-100'!$B$38,(IF(F901&gt;'admin BN40-100'!$C$37,'admin BN40-100'!$B$37,(IF(F901&gt;'admin BN40-100'!$C$36,'admin BN40-100'!$B$36,(IF(F901&gt;'admin BN40-100'!$C$35,'admin BN40-100'!$B$35,(IF(F901&gt;'admin BN40-100'!$C$34,'admin BN40-100'!$B$34,(IF(F901&gt;'admin BN40-100'!$C$33,'admin BN40-100'!$B$33,(IF(F901&gt;'admin BN40-100'!$C$32,'admin BN40-100'!$B$32,(IF(F901&gt;'admin BN40-100'!$C$31,'admin BN40-100'!$B$31,(IF(F901&gt;'admin BN40-100'!$C$30,'admin BN40-100'!$B$30,(IF(F901&gt;'admin BN40-100'!$C$29,'admin BN40-100'!$B$29,IF(F901="","",'admin BN40-100'!$B$28)))))))))))))))))))))))))))</f>
        <v/>
      </c>
      <c r="N901" s="12" t="str">
        <f>IF(ISBLANK(K901),"",IF(K901&gt;'admin BN40-100'!$D$6,"Trouble",IF(K901&gt;'admin BN40-100'!$E$6,"Safe",IF(K901&gt;'admin BN40-100'!$F$6,"Alert",IF(K901&gt;='admin BN40-100'!$G$6,"Danger","")))))</f>
        <v/>
      </c>
      <c r="O901" s="13" t="str">
        <f>IF(ISBLANK(L901),"",IF(L901&gt;'admin BN40-100'!$G$7,"Danger",IF(L901&gt;'admin BN40-100'!$F$7,"Alert",IF(L901&gt;='admin BN40-100'!$E$7,"Safe",""))))</f>
        <v/>
      </c>
      <c r="P901" s="14" t="str">
        <f>(IF(G901&gt;'admin BN40-100'!$C$23,'admin BN40-100'!$B$23,(IF(G901&gt;'admin BN40-100'!$C$22,'admin BN40-100'!$B$22,(IF(G901&gt;'admin BN40-100'!$C$21,'admin BN40-100'!$B$21,(IF(G901&gt;'admin BN40-100'!$C$20,'admin BN40-100'!$B$20,IF(G901&gt;'admin BN40-100'!$C$19,'admin BN40-100'!$B$19,"")))))))))</f>
        <v/>
      </c>
      <c r="Q901" s="14" t="str">
        <f t="shared" si="26"/>
        <v/>
      </c>
      <c r="R901" s="14">
        <f t="shared" si="27"/>
        <v>5</v>
      </c>
      <c r="S901" s="15" t="str">
        <f xml:space="preserve">
IF($R901&gt;0,"Fill in all required fields",
IF($I901&lt;40,"CLO not suitable for this sheet. Please check BN&lt;40 sheet",
IF($I901&gt;100,"CLO not suitable for this sheet. Please check BN &gt;100 sheet",
IF(ISERROR(VLOOKUP(Q901,'admin BN40-100'!J$6:M$89,4,FALSE)),"",VLOOKUP(Q901,'admin BN40-100'!J$6:M$89,4,FALSE)))))</f>
        <v>Fill in all required fields</v>
      </c>
    </row>
    <row r="902" spans="2:19" ht="15">
      <c r="B902" s="10">
        <v>897</v>
      </c>
      <c r="C902" s="41"/>
      <c r="D902" s="42"/>
      <c r="E902" s="42"/>
      <c r="F902" s="42"/>
      <c r="G902" s="42"/>
      <c r="H902" s="42"/>
      <c r="I902" s="42"/>
      <c r="J902" s="42"/>
      <c r="K902" s="42"/>
      <c r="L902" s="42"/>
      <c r="M902" s="11" t="str">
        <f>(IF(F902&gt;'admin BN40-100'!$C$41,'admin BN40-100'!$B$41,(IF(F902&gt;'admin BN40-100'!$C$40,'admin BN40-100'!$B$40,(IF(F902&gt;'admin BN40-100'!$C$39,'admin BN40-100'!$B$39,(IF(F902&gt;'admin BN40-100'!$C$38,'admin BN40-100'!$B$38,(IF(F902&gt;'admin BN40-100'!$C$37,'admin BN40-100'!$B$37,(IF(F902&gt;'admin BN40-100'!$C$36,'admin BN40-100'!$B$36,(IF(F902&gt;'admin BN40-100'!$C$35,'admin BN40-100'!$B$35,(IF(F902&gt;'admin BN40-100'!$C$34,'admin BN40-100'!$B$34,(IF(F902&gt;'admin BN40-100'!$C$33,'admin BN40-100'!$B$33,(IF(F902&gt;'admin BN40-100'!$C$32,'admin BN40-100'!$B$32,(IF(F902&gt;'admin BN40-100'!$C$31,'admin BN40-100'!$B$31,(IF(F902&gt;'admin BN40-100'!$C$30,'admin BN40-100'!$B$30,(IF(F902&gt;'admin BN40-100'!$C$29,'admin BN40-100'!$B$29,IF(F902="","",'admin BN40-100'!$B$28)))))))))))))))))))))))))))</f>
        <v/>
      </c>
      <c r="N902" s="12" t="str">
        <f>IF(ISBLANK(K902),"",IF(K902&gt;'admin BN40-100'!$D$6,"Trouble",IF(K902&gt;'admin BN40-100'!$E$6,"Safe",IF(K902&gt;'admin BN40-100'!$F$6,"Alert",IF(K902&gt;='admin BN40-100'!$G$6,"Danger","")))))</f>
        <v/>
      </c>
      <c r="O902" s="13" t="str">
        <f>IF(ISBLANK(L902),"",IF(L902&gt;'admin BN40-100'!$G$7,"Danger",IF(L902&gt;'admin BN40-100'!$F$7,"Alert",IF(L902&gt;='admin BN40-100'!$E$7,"Safe",""))))</f>
        <v/>
      </c>
      <c r="P902" s="14" t="str">
        <f>(IF(G902&gt;'admin BN40-100'!$C$23,'admin BN40-100'!$B$23,(IF(G902&gt;'admin BN40-100'!$C$22,'admin BN40-100'!$B$22,(IF(G902&gt;'admin BN40-100'!$C$21,'admin BN40-100'!$B$21,(IF(G902&gt;'admin BN40-100'!$C$20,'admin BN40-100'!$B$20,IF(G902&gt;'admin BN40-100'!$C$19,'admin BN40-100'!$B$19,"")))))))))</f>
        <v/>
      </c>
      <c r="Q902" s="14" t="str">
        <f t="shared" si="26"/>
        <v/>
      </c>
      <c r="R902" s="14">
        <f t="shared" si="27"/>
        <v>5</v>
      </c>
      <c r="S902" s="15" t="str">
        <f xml:space="preserve">
IF($R902&gt;0,"Fill in all required fields",
IF($I902&lt;40,"CLO not suitable for this sheet. Please check BN&lt;40 sheet",
IF($I902&gt;100,"CLO not suitable for this sheet. Please check BN &gt;100 sheet",
IF(ISERROR(VLOOKUP(Q902,'admin BN40-100'!J$6:M$89,4,FALSE)),"",VLOOKUP(Q902,'admin BN40-100'!J$6:M$89,4,FALSE)))))</f>
        <v>Fill in all required fields</v>
      </c>
    </row>
    <row r="903" spans="2:19" ht="15">
      <c r="B903" s="10">
        <v>898</v>
      </c>
      <c r="C903" s="41"/>
      <c r="D903" s="42"/>
      <c r="E903" s="42"/>
      <c r="F903" s="42"/>
      <c r="G903" s="42"/>
      <c r="H903" s="42"/>
      <c r="I903" s="42"/>
      <c r="J903" s="42"/>
      <c r="K903" s="42"/>
      <c r="L903" s="42"/>
      <c r="M903" s="11" t="str">
        <f>(IF(F903&gt;'admin BN40-100'!$C$41,'admin BN40-100'!$B$41,(IF(F903&gt;'admin BN40-100'!$C$40,'admin BN40-100'!$B$40,(IF(F903&gt;'admin BN40-100'!$C$39,'admin BN40-100'!$B$39,(IF(F903&gt;'admin BN40-100'!$C$38,'admin BN40-100'!$B$38,(IF(F903&gt;'admin BN40-100'!$C$37,'admin BN40-100'!$B$37,(IF(F903&gt;'admin BN40-100'!$C$36,'admin BN40-100'!$B$36,(IF(F903&gt;'admin BN40-100'!$C$35,'admin BN40-100'!$B$35,(IF(F903&gt;'admin BN40-100'!$C$34,'admin BN40-100'!$B$34,(IF(F903&gt;'admin BN40-100'!$C$33,'admin BN40-100'!$B$33,(IF(F903&gt;'admin BN40-100'!$C$32,'admin BN40-100'!$B$32,(IF(F903&gt;'admin BN40-100'!$C$31,'admin BN40-100'!$B$31,(IF(F903&gt;'admin BN40-100'!$C$30,'admin BN40-100'!$B$30,(IF(F903&gt;'admin BN40-100'!$C$29,'admin BN40-100'!$B$29,IF(F903="","",'admin BN40-100'!$B$28)))))))))))))))))))))))))))</f>
        <v/>
      </c>
      <c r="N903" s="12" t="str">
        <f>IF(ISBLANK(K903),"",IF(K903&gt;'admin BN40-100'!$D$6,"Trouble",IF(K903&gt;'admin BN40-100'!$E$6,"Safe",IF(K903&gt;'admin BN40-100'!$F$6,"Alert",IF(K903&gt;='admin BN40-100'!$G$6,"Danger","")))))</f>
        <v/>
      </c>
      <c r="O903" s="13" t="str">
        <f>IF(ISBLANK(L903),"",IF(L903&gt;'admin BN40-100'!$G$7,"Danger",IF(L903&gt;'admin BN40-100'!$F$7,"Alert",IF(L903&gt;='admin BN40-100'!$E$7,"Safe",""))))</f>
        <v/>
      </c>
      <c r="P903" s="14" t="str">
        <f>(IF(G903&gt;'admin BN40-100'!$C$23,'admin BN40-100'!$B$23,(IF(G903&gt;'admin BN40-100'!$C$22,'admin BN40-100'!$B$22,(IF(G903&gt;'admin BN40-100'!$C$21,'admin BN40-100'!$B$21,(IF(G903&gt;'admin BN40-100'!$C$20,'admin BN40-100'!$B$20,IF(G903&gt;'admin BN40-100'!$C$19,'admin BN40-100'!$B$19,"")))))))))</f>
        <v/>
      </c>
      <c r="Q903" s="14" t="str">
        <f t="shared" ref="Q903:Q966" si="28">N903&amp;O903&amp;P903</f>
        <v/>
      </c>
      <c r="R903" s="14">
        <f t="shared" ref="R903:R966" si="29">SUM(
COUNTIF($F903,""),
COUNTIF($G903,""),
COUNTIF($I903,""),
COUNTIF($K903,""),
COUNTIF($L903,""))</f>
        <v>5</v>
      </c>
      <c r="S903" s="15" t="str">
        <f xml:space="preserve">
IF($R903&gt;0,"Fill in all required fields",
IF($I903&lt;40,"CLO not suitable for this sheet. Please check BN&lt;40 sheet",
IF($I903&gt;100,"CLO not suitable for this sheet. Please check BN &gt;100 sheet",
IF(ISERROR(VLOOKUP(Q903,'admin BN40-100'!J$6:M$89,4,FALSE)),"",VLOOKUP(Q903,'admin BN40-100'!J$6:M$89,4,FALSE)))))</f>
        <v>Fill in all required fields</v>
      </c>
    </row>
    <row r="904" spans="2:19" ht="15">
      <c r="B904" s="10">
        <v>899</v>
      </c>
      <c r="C904" s="41"/>
      <c r="D904" s="42"/>
      <c r="E904" s="42"/>
      <c r="F904" s="42"/>
      <c r="G904" s="42"/>
      <c r="H904" s="42"/>
      <c r="I904" s="42"/>
      <c r="J904" s="42"/>
      <c r="K904" s="42"/>
      <c r="L904" s="42"/>
      <c r="M904" s="11" t="str">
        <f>(IF(F904&gt;'admin BN40-100'!$C$41,'admin BN40-100'!$B$41,(IF(F904&gt;'admin BN40-100'!$C$40,'admin BN40-100'!$B$40,(IF(F904&gt;'admin BN40-100'!$C$39,'admin BN40-100'!$B$39,(IF(F904&gt;'admin BN40-100'!$C$38,'admin BN40-100'!$B$38,(IF(F904&gt;'admin BN40-100'!$C$37,'admin BN40-100'!$B$37,(IF(F904&gt;'admin BN40-100'!$C$36,'admin BN40-100'!$B$36,(IF(F904&gt;'admin BN40-100'!$C$35,'admin BN40-100'!$B$35,(IF(F904&gt;'admin BN40-100'!$C$34,'admin BN40-100'!$B$34,(IF(F904&gt;'admin BN40-100'!$C$33,'admin BN40-100'!$B$33,(IF(F904&gt;'admin BN40-100'!$C$32,'admin BN40-100'!$B$32,(IF(F904&gt;'admin BN40-100'!$C$31,'admin BN40-100'!$B$31,(IF(F904&gt;'admin BN40-100'!$C$30,'admin BN40-100'!$B$30,(IF(F904&gt;'admin BN40-100'!$C$29,'admin BN40-100'!$B$29,IF(F904="","",'admin BN40-100'!$B$28)))))))))))))))))))))))))))</f>
        <v/>
      </c>
      <c r="N904" s="12" t="str">
        <f>IF(ISBLANK(K904),"",IF(K904&gt;'admin BN40-100'!$D$6,"Trouble",IF(K904&gt;'admin BN40-100'!$E$6,"Safe",IF(K904&gt;'admin BN40-100'!$F$6,"Alert",IF(K904&gt;='admin BN40-100'!$G$6,"Danger","")))))</f>
        <v/>
      </c>
      <c r="O904" s="13" t="str">
        <f>IF(ISBLANK(L904),"",IF(L904&gt;'admin BN40-100'!$G$7,"Danger",IF(L904&gt;'admin BN40-100'!$F$7,"Alert",IF(L904&gt;='admin BN40-100'!$E$7,"Safe",""))))</f>
        <v/>
      </c>
      <c r="P904" s="14" t="str">
        <f>(IF(G904&gt;'admin BN40-100'!$C$23,'admin BN40-100'!$B$23,(IF(G904&gt;'admin BN40-100'!$C$22,'admin BN40-100'!$B$22,(IF(G904&gt;'admin BN40-100'!$C$21,'admin BN40-100'!$B$21,(IF(G904&gt;'admin BN40-100'!$C$20,'admin BN40-100'!$B$20,IF(G904&gt;'admin BN40-100'!$C$19,'admin BN40-100'!$B$19,"")))))))))</f>
        <v/>
      </c>
      <c r="Q904" s="14" t="str">
        <f t="shared" si="28"/>
        <v/>
      </c>
      <c r="R904" s="14">
        <f t="shared" si="29"/>
        <v>5</v>
      </c>
      <c r="S904" s="15" t="str">
        <f xml:space="preserve">
IF($R904&gt;0,"Fill in all required fields",
IF($I904&lt;40,"CLO not suitable for this sheet. Please check BN&lt;40 sheet",
IF($I904&gt;100,"CLO not suitable for this sheet. Please check BN &gt;100 sheet",
IF(ISERROR(VLOOKUP(Q904,'admin BN40-100'!J$6:M$89,4,FALSE)),"",VLOOKUP(Q904,'admin BN40-100'!J$6:M$89,4,FALSE)))))</f>
        <v>Fill in all required fields</v>
      </c>
    </row>
    <row r="905" spans="2:19" ht="15">
      <c r="B905" s="10">
        <v>900</v>
      </c>
      <c r="C905" s="41"/>
      <c r="D905" s="42"/>
      <c r="E905" s="42"/>
      <c r="F905" s="42"/>
      <c r="G905" s="42"/>
      <c r="H905" s="42"/>
      <c r="I905" s="42"/>
      <c r="J905" s="42"/>
      <c r="K905" s="42"/>
      <c r="L905" s="42"/>
      <c r="M905" s="11" t="str">
        <f>(IF(F905&gt;'admin BN40-100'!$C$41,'admin BN40-100'!$B$41,(IF(F905&gt;'admin BN40-100'!$C$40,'admin BN40-100'!$B$40,(IF(F905&gt;'admin BN40-100'!$C$39,'admin BN40-100'!$B$39,(IF(F905&gt;'admin BN40-100'!$C$38,'admin BN40-100'!$B$38,(IF(F905&gt;'admin BN40-100'!$C$37,'admin BN40-100'!$B$37,(IF(F905&gt;'admin BN40-100'!$C$36,'admin BN40-100'!$B$36,(IF(F905&gt;'admin BN40-100'!$C$35,'admin BN40-100'!$B$35,(IF(F905&gt;'admin BN40-100'!$C$34,'admin BN40-100'!$B$34,(IF(F905&gt;'admin BN40-100'!$C$33,'admin BN40-100'!$B$33,(IF(F905&gt;'admin BN40-100'!$C$32,'admin BN40-100'!$B$32,(IF(F905&gt;'admin BN40-100'!$C$31,'admin BN40-100'!$B$31,(IF(F905&gt;'admin BN40-100'!$C$30,'admin BN40-100'!$B$30,(IF(F905&gt;'admin BN40-100'!$C$29,'admin BN40-100'!$B$29,IF(F905="","",'admin BN40-100'!$B$28)))))))))))))))))))))))))))</f>
        <v/>
      </c>
      <c r="N905" s="12" t="str">
        <f>IF(ISBLANK(K905),"",IF(K905&gt;'admin BN40-100'!$D$6,"Trouble",IF(K905&gt;'admin BN40-100'!$E$6,"Safe",IF(K905&gt;'admin BN40-100'!$F$6,"Alert",IF(K905&gt;='admin BN40-100'!$G$6,"Danger","")))))</f>
        <v/>
      </c>
      <c r="O905" s="13" t="str">
        <f>IF(ISBLANK(L905),"",IF(L905&gt;'admin BN40-100'!$G$7,"Danger",IF(L905&gt;'admin BN40-100'!$F$7,"Alert",IF(L905&gt;='admin BN40-100'!$E$7,"Safe",""))))</f>
        <v/>
      </c>
      <c r="P905" s="14" t="str">
        <f>(IF(G905&gt;'admin BN40-100'!$C$23,'admin BN40-100'!$B$23,(IF(G905&gt;'admin BN40-100'!$C$22,'admin BN40-100'!$B$22,(IF(G905&gt;'admin BN40-100'!$C$21,'admin BN40-100'!$B$21,(IF(G905&gt;'admin BN40-100'!$C$20,'admin BN40-100'!$B$20,IF(G905&gt;'admin BN40-100'!$C$19,'admin BN40-100'!$B$19,"")))))))))</f>
        <v/>
      </c>
      <c r="Q905" s="14" t="str">
        <f t="shared" si="28"/>
        <v/>
      </c>
      <c r="R905" s="14">
        <f t="shared" si="29"/>
        <v>5</v>
      </c>
      <c r="S905" s="15" t="str">
        <f xml:space="preserve">
IF($R905&gt;0,"Fill in all required fields",
IF($I905&lt;40,"CLO not suitable for this sheet. Please check BN&lt;40 sheet",
IF($I905&gt;100,"CLO not suitable for this sheet. Please check BN &gt;100 sheet",
IF(ISERROR(VLOOKUP(Q905,'admin BN40-100'!J$6:M$89,4,FALSE)),"",VLOOKUP(Q905,'admin BN40-100'!J$6:M$89,4,FALSE)))))</f>
        <v>Fill in all required fields</v>
      </c>
    </row>
    <row r="906" spans="2:19" ht="15">
      <c r="B906" s="10">
        <v>901</v>
      </c>
      <c r="C906" s="41"/>
      <c r="D906" s="42"/>
      <c r="E906" s="42"/>
      <c r="F906" s="42"/>
      <c r="G906" s="42"/>
      <c r="H906" s="42"/>
      <c r="I906" s="42"/>
      <c r="J906" s="42"/>
      <c r="K906" s="42"/>
      <c r="L906" s="42"/>
      <c r="M906" s="11" t="str">
        <f>(IF(F906&gt;'admin BN40-100'!$C$41,'admin BN40-100'!$B$41,(IF(F906&gt;'admin BN40-100'!$C$40,'admin BN40-100'!$B$40,(IF(F906&gt;'admin BN40-100'!$C$39,'admin BN40-100'!$B$39,(IF(F906&gt;'admin BN40-100'!$C$38,'admin BN40-100'!$B$38,(IF(F906&gt;'admin BN40-100'!$C$37,'admin BN40-100'!$B$37,(IF(F906&gt;'admin BN40-100'!$C$36,'admin BN40-100'!$B$36,(IF(F906&gt;'admin BN40-100'!$C$35,'admin BN40-100'!$B$35,(IF(F906&gt;'admin BN40-100'!$C$34,'admin BN40-100'!$B$34,(IF(F906&gt;'admin BN40-100'!$C$33,'admin BN40-100'!$B$33,(IF(F906&gt;'admin BN40-100'!$C$32,'admin BN40-100'!$B$32,(IF(F906&gt;'admin BN40-100'!$C$31,'admin BN40-100'!$B$31,(IF(F906&gt;'admin BN40-100'!$C$30,'admin BN40-100'!$B$30,(IF(F906&gt;'admin BN40-100'!$C$29,'admin BN40-100'!$B$29,IF(F906="","",'admin BN40-100'!$B$28)))))))))))))))))))))))))))</f>
        <v/>
      </c>
      <c r="N906" s="12" t="str">
        <f>IF(ISBLANK(K906),"",IF(K906&gt;'admin BN40-100'!$D$6,"Trouble",IF(K906&gt;'admin BN40-100'!$E$6,"Safe",IF(K906&gt;'admin BN40-100'!$F$6,"Alert",IF(K906&gt;='admin BN40-100'!$G$6,"Danger","")))))</f>
        <v/>
      </c>
      <c r="O906" s="13" t="str">
        <f>IF(ISBLANK(L906),"",IF(L906&gt;'admin BN40-100'!$G$7,"Danger",IF(L906&gt;'admin BN40-100'!$F$7,"Alert",IF(L906&gt;='admin BN40-100'!$E$7,"Safe",""))))</f>
        <v/>
      </c>
      <c r="P906" s="14" t="str">
        <f>(IF(G906&gt;'admin BN40-100'!$C$23,'admin BN40-100'!$B$23,(IF(G906&gt;'admin BN40-100'!$C$22,'admin BN40-100'!$B$22,(IF(G906&gt;'admin BN40-100'!$C$21,'admin BN40-100'!$B$21,(IF(G906&gt;'admin BN40-100'!$C$20,'admin BN40-100'!$B$20,IF(G906&gt;'admin BN40-100'!$C$19,'admin BN40-100'!$B$19,"")))))))))</f>
        <v/>
      </c>
      <c r="Q906" s="14" t="str">
        <f t="shared" si="28"/>
        <v/>
      </c>
      <c r="R906" s="14">
        <f t="shared" si="29"/>
        <v>5</v>
      </c>
      <c r="S906" s="15" t="str">
        <f xml:space="preserve">
IF($R906&gt;0,"Fill in all required fields",
IF($I906&lt;40,"CLO not suitable for this sheet. Please check BN&lt;40 sheet",
IF($I906&gt;100,"CLO not suitable for this sheet. Please check BN &gt;100 sheet",
IF(ISERROR(VLOOKUP(Q906,'admin BN40-100'!J$6:M$89,4,FALSE)),"",VLOOKUP(Q906,'admin BN40-100'!J$6:M$89,4,FALSE)))))</f>
        <v>Fill in all required fields</v>
      </c>
    </row>
    <row r="907" spans="2:19" ht="15">
      <c r="B907" s="10">
        <v>902</v>
      </c>
      <c r="C907" s="41"/>
      <c r="D907" s="42"/>
      <c r="E907" s="42"/>
      <c r="F907" s="42"/>
      <c r="G907" s="42"/>
      <c r="H907" s="42"/>
      <c r="I907" s="42"/>
      <c r="J907" s="42"/>
      <c r="K907" s="42"/>
      <c r="L907" s="42"/>
      <c r="M907" s="11" t="str">
        <f>(IF(F907&gt;'admin BN40-100'!$C$41,'admin BN40-100'!$B$41,(IF(F907&gt;'admin BN40-100'!$C$40,'admin BN40-100'!$B$40,(IF(F907&gt;'admin BN40-100'!$C$39,'admin BN40-100'!$B$39,(IF(F907&gt;'admin BN40-100'!$C$38,'admin BN40-100'!$B$38,(IF(F907&gt;'admin BN40-100'!$C$37,'admin BN40-100'!$B$37,(IF(F907&gt;'admin BN40-100'!$C$36,'admin BN40-100'!$B$36,(IF(F907&gt;'admin BN40-100'!$C$35,'admin BN40-100'!$B$35,(IF(F907&gt;'admin BN40-100'!$C$34,'admin BN40-100'!$B$34,(IF(F907&gt;'admin BN40-100'!$C$33,'admin BN40-100'!$B$33,(IF(F907&gt;'admin BN40-100'!$C$32,'admin BN40-100'!$B$32,(IF(F907&gt;'admin BN40-100'!$C$31,'admin BN40-100'!$B$31,(IF(F907&gt;'admin BN40-100'!$C$30,'admin BN40-100'!$B$30,(IF(F907&gt;'admin BN40-100'!$C$29,'admin BN40-100'!$B$29,IF(F907="","",'admin BN40-100'!$B$28)))))))))))))))))))))))))))</f>
        <v/>
      </c>
      <c r="N907" s="12" t="str">
        <f>IF(ISBLANK(K907),"",IF(K907&gt;'admin BN40-100'!$D$6,"Trouble",IF(K907&gt;'admin BN40-100'!$E$6,"Safe",IF(K907&gt;'admin BN40-100'!$F$6,"Alert",IF(K907&gt;='admin BN40-100'!$G$6,"Danger","")))))</f>
        <v/>
      </c>
      <c r="O907" s="13" t="str">
        <f>IF(ISBLANK(L907),"",IF(L907&gt;'admin BN40-100'!$G$7,"Danger",IF(L907&gt;'admin BN40-100'!$F$7,"Alert",IF(L907&gt;='admin BN40-100'!$E$7,"Safe",""))))</f>
        <v/>
      </c>
      <c r="P907" s="14" t="str">
        <f>(IF(G907&gt;'admin BN40-100'!$C$23,'admin BN40-100'!$B$23,(IF(G907&gt;'admin BN40-100'!$C$22,'admin BN40-100'!$B$22,(IF(G907&gt;'admin BN40-100'!$C$21,'admin BN40-100'!$B$21,(IF(G907&gt;'admin BN40-100'!$C$20,'admin BN40-100'!$B$20,IF(G907&gt;'admin BN40-100'!$C$19,'admin BN40-100'!$B$19,"")))))))))</f>
        <v/>
      </c>
      <c r="Q907" s="14" t="str">
        <f t="shared" si="28"/>
        <v/>
      </c>
      <c r="R907" s="14">
        <f t="shared" si="29"/>
        <v>5</v>
      </c>
      <c r="S907" s="15" t="str">
        <f xml:space="preserve">
IF($R907&gt;0,"Fill in all required fields",
IF($I907&lt;40,"CLO not suitable for this sheet. Please check BN&lt;40 sheet",
IF($I907&gt;100,"CLO not suitable for this sheet. Please check BN &gt;100 sheet",
IF(ISERROR(VLOOKUP(Q907,'admin BN40-100'!J$6:M$89,4,FALSE)),"",VLOOKUP(Q907,'admin BN40-100'!J$6:M$89,4,FALSE)))))</f>
        <v>Fill in all required fields</v>
      </c>
    </row>
    <row r="908" spans="2:19" ht="15">
      <c r="B908" s="10">
        <v>903</v>
      </c>
      <c r="C908" s="41"/>
      <c r="D908" s="42"/>
      <c r="E908" s="42"/>
      <c r="F908" s="42"/>
      <c r="G908" s="42"/>
      <c r="H908" s="42"/>
      <c r="I908" s="42"/>
      <c r="J908" s="42"/>
      <c r="K908" s="42"/>
      <c r="L908" s="42"/>
      <c r="M908" s="11" t="str">
        <f>(IF(F908&gt;'admin BN40-100'!$C$41,'admin BN40-100'!$B$41,(IF(F908&gt;'admin BN40-100'!$C$40,'admin BN40-100'!$B$40,(IF(F908&gt;'admin BN40-100'!$C$39,'admin BN40-100'!$B$39,(IF(F908&gt;'admin BN40-100'!$C$38,'admin BN40-100'!$B$38,(IF(F908&gt;'admin BN40-100'!$C$37,'admin BN40-100'!$B$37,(IF(F908&gt;'admin BN40-100'!$C$36,'admin BN40-100'!$B$36,(IF(F908&gt;'admin BN40-100'!$C$35,'admin BN40-100'!$B$35,(IF(F908&gt;'admin BN40-100'!$C$34,'admin BN40-100'!$B$34,(IF(F908&gt;'admin BN40-100'!$C$33,'admin BN40-100'!$B$33,(IF(F908&gt;'admin BN40-100'!$C$32,'admin BN40-100'!$B$32,(IF(F908&gt;'admin BN40-100'!$C$31,'admin BN40-100'!$B$31,(IF(F908&gt;'admin BN40-100'!$C$30,'admin BN40-100'!$B$30,(IF(F908&gt;'admin BN40-100'!$C$29,'admin BN40-100'!$B$29,IF(F908="","",'admin BN40-100'!$B$28)))))))))))))))))))))))))))</f>
        <v/>
      </c>
      <c r="N908" s="12" t="str">
        <f>IF(ISBLANK(K908),"",IF(K908&gt;'admin BN40-100'!$D$6,"Trouble",IF(K908&gt;'admin BN40-100'!$E$6,"Safe",IF(K908&gt;'admin BN40-100'!$F$6,"Alert",IF(K908&gt;='admin BN40-100'!$G$6,"Danger","")))))</f>
        <v/>
      </c>
      <c r="O908" s="13" t="str">
        <f>IF(ISBLANK(L908),"",IF(L908&gt;'admin BN40-100'!$G$7,"Danger",IF(L908&gt;'admin BN40-100'!$F$7,"Alert",IF(L908&gt;='admin BN40-100'!$E$7,"Safe",""))))</f>
        <v/>
      </c>
      <c r="P908" s="14" t="str">
        <f>(IF(G908&gt;'admin BN40-100'!$C$23,'admin BN40-100'!$B$23,(IF(G908&gt;'admin BN40-100'!$C$22,'admin BN40-100'!$B$22,(IF(G908&gt;'admin BN40-100'!$C$21,'admin BN40-100'!$B$21,(IF(G908&gt;'admin BN40-100'!$C$20,'admin BN40-100'!$B$20,IF(G908&gt;'admin BN40-100'!$C$19,'admin BN40-100'!$B$19,"")))))))))</f>
        <v/>
      </c>
      <c r="Q908" s="14" t="str">
        <f t="shared" si="28"/>
        <v/>
      </c>
      <c r="R908" s="14">
        <f t="shared" si="29"/>
        <v>5</v>
      </c>
      <c r="S908" s="15" t="str">
        <f xml:space="preserve">
IF($R908&gt;0,"Fill in all required fields",
IF($I908&lt;40,"CLO not suitable for this sheet. Please check BN&lt;40 sheet",
IF($I908&gt;100,"CLO not suitable for this sheet. Please check BN &gt;100 sheet",
IF(ISERROR(VLOOKUP(Q908,'admin BN40-100'!J$6:M$89,4,FALSE)),"",VLOOKUP(Q908,'admin BN40-100'!J$6:M$89,4,FALSE)))))</f>
        <v>Fill in all required fields</v>
      </c>
    </row>
    <row r="909" spans="2:19" ht="15">
      <c r="B909" s="10">
        <v>904</v>
      </c>
      <c r="C909" s="41"/>
      <c r="D909" s="42"/>
      <c r="E909" s="42"/>
      <c r="F909" s="42"/>
      <c r="G909" s="42"/>
      <c r="H909" s="42"/>
      <c r="I909" s="42"/>
      <c r="J909" s="42"/>
      <c r="K909" s="42"/>
      <c r="L909" s="42"/>
      <c r="M909" s="11" t="str">
        <f>(IF(F909&gt;'admin BN40-100'!$C$41,'admin BN40-100'!$B$41,(IF(F909&gt;'admin BN40-100'!$C$40,'admin BN40-100'!$B$40,(IF(F909&gt;'admin BN40-100'!$C$39,'admin BN40-100'!$B$39,(IF(F909&gt;'admin BN40-100'!$C$38,'admin BN40-100'!$B$38,(IF(F909&gt;'admin BN40-100'!$C$37,'admin BN40-100'!$B$37,(IF(F909&gt;'admin BN40-100'!$C$36,'admin BN40-100'!$B$36,(IF(F909&gt;'admin BN40-100'!$C$35,'admin BN40-100'!$B$35,(IF(F909&gt;'admin BN40-100'!$C$34,'admin BN40-100'!$B$34,(IF(F909&gt;'admin BN40-100'!$C$33,'admin BN40-100'!$B$33,(IF(F909&gt;'admin BN40-100'!$C$32,'admin BN40-100'!$B$32,(IF(F909&gt;'admin BN40-100'!$C$31,'admin BN40-100'!$B$31,(IF(F909&gt;'admin BN40-100'!$C$30,'admin BN40-100'!$B$30,(IF(F909&gt;'admin BN40-100'!$C$29,'admin BN40-100'!$B$29,IF(F909="","",'admin BN40-100'!$B$28)))))))))))))))))))))))))))</f>
        <v/>
      </c>
      <c r="N909" s="12" t="str">
        <f>IF(ISBLANK(K909),"",IF(K909&gt;'admin BN40-100'!$D$6,"Trouble",IF(K909&gt;'admin BN40-100'!$E$6,"Safe",IF(K909&gt;'admin BN40-100'!$F$6,"Alert",IF(K909&gt;='admin BN40-100'!$G$6,"Danger","")))))</f>
        <v/>
      </c>
      <c r="O909" s="13" t="str">
        <f>IF(ISBLANK(L909),"",IF(L909&gt;'admin BN40-100'!$G$7,"Danger",IF(L909&gt;'admin BN40-100'!$F$7,"Alert",IF(L909&gt;='admin BN40-100'!$E$7,"Safe",""))))</f>
        <v/>
      </c>
      <c r="P909" s="14" t="str">
        <f>(IF(G909&gt;'admin BN40-100'!$C$23,'admin BN40-100'!$B$23,(IF(G909&gt;'admin BN40-100'!$C$22,'admin BN40-100'!$B$22,(IF(G909&gt;'admin BN40-100'!$C$21,'admin BN40-100'!$B$21,(IF(G909&gt;'admin BN40-100'!$C$20,'admin BN40-100'!$B$20,IF(G909&gt;'admin BN40-100'!$C$19,'admin BN40-100'!$B$19,"")))))))))</f>
        <v/>
      </c>
      <c r="Q909" s="14" t="str">
        <f t="shared" si="28"/>
        <v/>
      </c>
      <c r="R909" s="14">
        <f t="shared" si="29"/>
        <v>5</v>
      </c>
      <c r="S909" s="15" t="str">
        <f xml:space="preserve">
IF($R909&gt;0,"Fill in all required fields",
IF($I909&lt;40,"CLO not suitable for this sheet. Please check BN&lt;40 sheet",
IF($I909&gt;100,"CLO not suitable for this sheet. Please check BN &gt;100 sheet",
IF(ISERROR(VLOOKUP(Q909,'admin BN40-100'!J$6:M$89,4,FALSE)),"",VLOOKUP(Q909,'admin BN40-100'!J$6:M$89,4,FALSE)))))</f>
        <v>Fill in all required fields</v>
      </c>
    </row>
    <row r="910" spans="2:19" ht="15">
      <c r="B910" s="10">
        <v>905</v>
      </c>
      <c r="C910" s="41"/>
      <c r="D910" s="42"/>
      <c r="E910" s="42"/>
      <c r="F910" s="42"/>
      <c r="G910" s="42"/>
      <c r="H910" s="42"/>
      <c r="I910" s="42"/>
      <c r="J910" s="42"/>
      <c r="K910" s="42"/>
      <c r="L910" s="42"/>
      <c r="M910" s="11" t="str">
        <f>(IF(F910&gt;'admin BN40-100'!$C$41,'admin BN40-100'!$B$41,(IF(F910&gt;'admin BN40-100'!$C$40,'admin BN40-100'!$B$40,(IF(F910&gt;'admin BN40-100'!$C$39,'admin BN40-100'!$B$39,(IF(F910&gt;'admin BN40-100'!$C$38,'admin BN40-100'!$B$38,(IF(F910&gt;'admin BN40-100'!$C$37,'admin BN40-100'!$B$37,(IF(F910&gt;'admin BN40-100'!$C$36,'admin BN40-100'!$B$36,(IF(F910&gt;'admin BN40-100'!$C$35,'admin BN40-100'!$B$35,(IF(F910&gt;'admin BN40-100'!$C$34,'admin BN40-100'!$B$34,(IF(F910&gt;'admin BN40-100'!$C$33,'admin BN40-100'!$B$33,(IF(F910&gt;'admin BN40-100'!$C$32,'admin BN40-100'!$B$32,(IF(F910&gt;'admin BN40-100'!$C$31,'admin BN40-100'!$B$31,(IF(F910&gt;'admin BN40-100'!$C$30,'admin BN40-100'!$B$30,(IF(F910&gt;'admin BN40-100'!$C$29,'admin BN40-100'!$B$29,IF(F910="","",'admin BN40-100'!$B$28)))))))))))))))))))))))))))</f>
        <v/>
      </c>
      <c r="N910" s="12" t="str">
        <f>IF(ISBLANK(K910),"",IF(K910&gt;'admin BN40-100'!$D$6,"Trouble",IF(K910&gt;'admin BN40-100'!$E$6,"Safe",IF(K910&gt;'admin BN40-100'!$F$6,"Alert",IF(K910&gt;='admin BN40-100'!$G$6,"Danger","")))))</f>
        <v/>
      </c>
      <c r="O910" s="13" t="str">
        <f>IF(ISBLANK(L910),"",IF(L910&gt;'admin BN40-100'!$G$7,"Danger",IF(L910&gt;'admin BN40-100'!$F$7,"Alert",IF(L910&gt;='admin BN40-100'!$E$7,"Safe",""))))</f>
        <v/>
      </c>
      <c r="P910" s="14" t="str">
        <f>(IF(G910&gt;'admin BN40-100'!$C$23,'admin BN40-100'!$B$23,(IF(G910&gt;'admin BN40-100'!$C$22,'admin BN40-100'!$B$22,(IF(G910&gt;'admin BN40-100'!$C$21,'admin BN40-100'!$B$21,(IF(G910&gt;'admin BN40-100'!$C$20,'admin BN40-100'!$B$20,IF(G910&gt;'admin BN40-100'!$C$19,'admin BN40-100'!$B$19,"")))))))))</f>
        <v/>
      </c>
      <c r="Q910" s="14" t="str">
        <f t="shared" si="28"/>
        <v/>
      </c>
      <c r="R910" s="14">
        <f t="shared" si="29"/>
        <v>5</v>
      </c>
      <c r="S910" s="15" t="str">
        <f xml:space="preserve">
IF($R910&gt;0,"Fill in all required fields",
IF($I910&lt;40,"CLO not suitable for this sheet. Please check BN&lt;40 sheet",
IF($I910&gt;100,"CLO not suitable for this sheet. Please check BN &gt;100 sheet",
IF(ISERROR(VLOOKUP(Q910,'admin BN40-100'!J$6:M$89,4,FALSE)),"",VLOOKUP(Q910,'admin BN40-100'!J$6:M$89,4,FALSE)))))</f>
        <v>Fill in all required fields</v>
      </c>
    </row>
    <row r="911" spans="2:19" ht="15">
      <c r="B911" s="10">
        <v>906</v>
      </c>
      <c r="C911" s="41"/>
      <c r="D911" s="42"/>
      <c r="E911" s="42"/>
      <c r="F911" s="42"/>
      <c r="G911" s="42"/>
      <c r="H911" s="42"/>
      <c r="I911" s="42"/>
      <c r="J911" s="42"/>
      <c r="K911" s="42"/>
      <c r="L911" s="42"/>
      <c r="M911" s="11" t="str">
        <f>(IF(F911&gt;'admin BN40-100'!$C$41,'admin BN40-100'!$B$41,(IF(F911&gt;'admin BN40-100'!$C$40,'admin BN40-100'!$B$40,(IF(F911&gt;'admin BN40-100'!$C$39,'admin BN40-100'!$B$39,(IF(F911&gt;'admin BN40-100'!$C$38,'admin BN40-100'!$B$38,(IF(F911&gt;'admin BN40-100'!$C$37,'admin BN40-100'!$B$37,(IF(F911&gt;'admin BN40-100'!$C$36,'admin BN40-100'!$B$36,(IF(F911&gt;'admin BN40-100'!$C$35,'admin BN40-100'!$B$35,(IF(F911&gt;'admin BN40-100'!$C$34,'admin BN40-100'!$B$34,(IF(F911&gt;'admin BN40-100'!$C$33,'admin BN40-100'!$B$33,(IF(F911&gt;'admin BN40-100'!$C$32,'admin BN40-100'!$B$32,(IF(F911&gt;'admin BN40-100'!$C$31,'admin BN40-100'!$B$31,(IF(F911&gt;'admin BN40-100'!$C$30,'admin BN40-100'!$B$30,(IF(F911&gt;'admin BN40-100'!$C$29,'admin BN40-100'!$B$29,IF(F911="","",'admin BN40-100'!$B$28)))))))))))))))))))))))))))</f>
        <v/>
      </c>
      <c r="N911" s="12" t="str">
        <f>IF(ISBLANK(K911),"",IF(K911&gt;'admin BN40-100'!$D$6,"Trouble",IF(K911&gt;'admin BN40-100'!$E$6,"Safe",IF(K911&gt;'admin BN40-100'!$F$6,"Alert",IF(K911&gt;='admin BN40-100'!$G$6,"Danger","")))))</f>
        <v/>
      </c>
      <c r="O911" s="13" t="str">
        <f>IF(ISBLANK(L911),"",IF(L911&gt;'admin BN40-100'!$G$7,"Danger",IF(L911&gt;'admin BN40-100'!$F$7,"Alert",IF(L911&gt;='admin BN40-100'!$E$7,"Safe",""))))</f>
        <v/>
      </c>
      <c r="P911" s="14" t="str">
        <f>(IF(G911&gt;'admin BN40-100'!$C$23,'admin BN40-100'!$B$23,(IF(G911&gt;'admin BN40-100'!$C$22,'admin BN40-100'!$B$22,(IF(G911&gt;'admin BN40-100'!$C$21,'admin BN40-100'!$B$21,(IF(G911&gt;'admin BN40-100'!$C$20,'admin BN40-100'!$B$20,IF(G911&gt;'admin BN40-100'!$C$19,'admin BN40-100'!$B$19,"")))))))))</f>
        <v/>
      </c>
      <c r="Q911" s="14" t="str">
        <f t="shared" si="28"/>
        <v/>
      </c>
      <c r="R911" s="14">
        <f t="shared" si="29"/>
        <v>5</v>
      </c>
      <c r="S911" s="15" t="str">
        <f xml:space="preserve">
IF($R911&gt;0,"Fill in all required fields",
IF($I911&lt;40,"CLO not suitable for this sheet. Please check BN&lt;40 sheet",
IF($I911&gt;100,"CLO not suitable for this sheet. Please check BN &gt;100 sheet",
IF(ISERROR(VLOOKUP(Q911,'admin BN40-100'!J$6:M$89,4,FALSE)),"",VLOOKUP(Q911,'admin BN40-100'!J$6:M$89,4,FALSE)))))</f>
        <v>Fill in all required fields</v>
      </c>
    </row>
    <row r="912" spans="2:19" ht="15">
      <c r="B912" s="10">
        <v>907</v>
      </c>
      <c r="C912" s="41"/>
      <c r="D912" s="42"/>
      <c r="E912" s="42"/>
      <c r="F912" s="42"/>
      <c r="G912" s="42"/>
      <c r="H912" s="42"/>
      <c r="I912" s="42"/>
      <c r="J912" s="42"/>
      <c r="K912" s="42"/>
      <c r="L912" s="42"/>
      <c r="M912" s="11" t="str">
        <f>(IF(F912&gt;'admin BN40-100'!$C$41,'admin BN40-100'!$B$41,(IF(F912&gt;'admin BN40-100'!$C$40,'admin BN40-100'!$B$40,(IF(F912&gt;'admin BN40-100'!$C$39,'admin BN40-100'!$B$39,(IF(F912&gt;'admin BN40-100'!$C$38,'admin BN40-100'!$B$38,(IF(F912&gt;'admin BN40-100'!$C$37,'admin BN40-100'!$B$37,(IF(F912&gt;'admin BN40-100'!$C$36,'admin BN40-100'!$B$36,(IF(F912&gt;'admin BN40-100'!$C$35,'admin BN40-100'!$B$35,(IF(F912&gt;'admin BN40-100'!$C$34,'admin BN40-100'!$B$34,(IF(F912&gt;'admin BN40-100'!$C$33,'admin BN40-100'!$B$33,(IF(F912&gt;'admin BN40-100'!$C$32,'admin BN40-100'!$B$32,(IF(F912&gt;'admin BN40-100'!$C$31,'admin BN40-100'!$B$31,(IF(F912&gt;'admin BN40-100'!$C$30,'admin BN40-100'!$B$30,(IF(F912&gt;'admin BN40-100'!$C$29,'admin BN40-100'!$B$29,IF(F912="","",'admin BN40-100'!$B$28)))))))))))))))))))))))))))</f>
        <v/>
      </c>
      <c r="N912" s="12" t="str">
        <f>IF(ISBLANK(K912),"",IF(K912&gt;'admin BN40-100'!$D$6,"Trouble",IF(K912&gt;'admin BN40-100'!$E$6,"Safe",IF(K912&gt;'admin BN40-100'!$F$6,"Alert",IF(K912&gt;='admin BN40-100'!$G$6,"Danger","")))))</f>
        <v/>
      </c>
      <c r="O912" s="13" t="str">
        <f>IF(ISBLANK(L912),"",IF(L912&gt;'admin BN40-100'!$G$7,"Danger",IF(L912&gt;'admin BN40-100'!$F$7,"Alert",IF(L912&gt;='admin BN40-100'!$E$7,"Safe",""))))</f>
        <v/>
      </c>
      <c r="P912" s="14" t="str">
        <f>(IF(G912&gt;'admin BN40-100'!$C$23,'admin BN40-100'!$B$23,(IF(G912&gt;'admin BN40-100'!$C$22,'admin BN40-100'!$B$22,(IF(G912&gt;'admin BN40-100'!$C$21,'admin BN40-100'!$B$21,(IF(G912&gt;'admin BN40-100'!$C$20,'admin BN40-100'!$B$20,IF(G912&gt;'admin BN40-100'!$C$19,'admin BN40-100'!$B$19,"")))))))))</f>
        <v/>
      </c>
      <c r="Q912" s="14" t="str">
        <f t="shared" si="28"/>
        <v/>
      </c>
      <c r="R912" s="14">
        <f t="shared" si="29"/>
        <v>5</v>
      </c>
      <c r="S912" s="15" t="str">
        <f xml:space="preserve">
IF($R912&gt;0,"Fill in all required fields",
IF($I912&lt;40,"CLO not suitable for this sheet. Please check BN&lt;40 sheet",
IF($I912&gt;100,"CLO not suitable for this sheet. Please check BN &gt;100 sheet",
IF(ISERROR(VLOOKUP(Q912,'admin BN40-100'!J$6:M$89,4,FALSE)),"",VLOOKUP(Q912,'admin BN40-100'!J$6:M$89,4,FALSE)))))</f>
        <v>Fill in all required fields</v>
      </c>
    </row>
    <row r="913" spans="2:19" ht="15">
      <c r="B913" s="10">
        <v>908</v>
      </c>
      <c r="C913" s="41"/>
      <c r="D913" s="42"/>
      <c r="E913" s="42"/>
      <c r="F913" s="42"/>
      <c r="G913" s="42"/>
      <c r="H913" s="42"/>
      <c r="I913" s="42"/>
      <c r="J913" s="42"/>
      <c r="K913" s="42"/>
      <c r="L913" s="42"/>
      <c r="M913" s="11" t="str">
        <f>(IF(F913&gt;'admin BN40-100'!$C$41,'admin BN40-100'!$B$41,(IF(F913&gt;'admin BN40-100'!$C$40,'admin BN40-100'!$B$40,(IF(F913&gt;'admin BN40-100'!$C$39,'admin BN40-100'!$B$39,(IF(F913&gt;'admin BN40-100'!$C$38,'admin BN40-100'!$B$38,(IF(F913&gt;'admin BN40-100'!$C$37,'admin BN40-100'!$B$37,(IF(F913&gt;'admin BN40-100'!$C$36,'admin BN40-100'!$B$36,(IF(F913&gt;'admin BN40-100'!$C$35,'admin BN40-100'!$B$35,(IF(F913&gt;'admin BN40-100'!$C$34,'admin BN40-100'!$B$34,(IF(F913&gt;'admin BN40-100'!$C$33,'admin BN40-100'!$B$33,(IF(F913&gt;'admin BN40-100'!$C$32,'admin BN40-100'!$B$32,(IF(F913&gt;'admin BN40-100'!$C$31,'admin BN40-100'!$B$31,(IF(F913&gt;'admin BN40-100'!$C$30,'admin BN40-100'!$B$30,(IF(F913&gt;'admin BN40-100'!$C$29,'admin BN40-100'!$B$29,IF(F913="","",'admin BN40-100'!$B$28)))))))))))))))))))))))))))</f>
        <v/>
      </c>
      <c r="N913" s="12" t="str">
        <f>IF(ISBLANK(K913),"",IF(K913&gt;'admin BN40-100'!$D$6,"Trouble",IF(K913&gt;'admin BN40-100'!$E$6,"Safe",IF(K913&gt;'admin BN40-100'!$F$6,"Alert",IF(K913&gt;='admin BN40-100'!$G$6,"Danger","")))))</f>
        <v/>
      </c>
      <c r="O913" s="13" t="str">
        <f>IF(ISBLANK(L913),"",IF(L913&gt;'admin BN40-100'!$G$7,"Danger",IF(L913&gt;'admin BN40-100'!$F$7,"Alert",IF(L913&gt;='admin BN40-100'!$E$7,"Safe",""))))</f>
        <v/>
      </c>
      <c r="P913" s="14" t="str">
        <f>(IF(G913&gt;'admin BN40-100'!$C$23,'admin BN40-100'!$B$23,(IF(G913&gt;'admin BN40-100'!$C$22,'admin BN40-100'!$B$22,(IF(G913&gt;'admin BN40-100'!$C$21,'admin BN40-100'!$B$21,(IF(G913&gt;'admin BN40-100'!$C$20,'admin BN40-100'!$B$20,IF(G913&gt;'admin BN40-100'!$C$19,'admin BN40-100'!$B$19,"")))))))))</f>
        <v/>
      </c>
      <c r="Q913" s="14" t="str">
        <f t="shared" si="28"/>
        <v/>
      </c>
      <c r="R913" s="14">
        <f t="shared" si="29"/>
        <v>5</v>
      </c>
      <c r="S913" s="15" t="str">
        <f xml:space="preserve">
IF($R913&gt;0,"Fill in all required fields",
IF($I913&lt;40,"CLO not suitable for this sheet. Please check BN&lt;40 sheet",
IF($I913&gt;100,"CLO not suitable for this sheet. Please check BN &gt;100 sheet",
IF(ISERROR(VLOOKUP(Q913,'admin BN40-100'!J$6:M$89,4,FALSE)),"",VLOOKUP(Q913,'admin BN40-100'!J$6:M$89,4,FALSE)))))</f>
        <v>Fill in all required fields</v>
      </c>
    </row>
    <row r="914" spans="2:19" ht="15">
      <c r="B914" s="10">
        <v>909</v>
      </c>
      <c r="C914" s="41"/>
      <c r="D914" s="42"/>
      <c r="E914" s="42"/>
      <c r="F914" s="42"/>
      <c r="G914" s="42"/>
      <c r="H914" s="42"/>
      <c r="I914" s="42"/>
      <c r="J914" s="42"/>
      <c r="K914" s="42"/>
      <c r="L914" s="42"/>
      <c r="M914" s="11" t="str">
        <f>(IF(F914&gt;'admin BN40-100'!$C$41,'admin BN40-100'!$B$41,(IF(F914&gt;'admin BN40-100'!$C$40,'admin BN40-100'!$B$40,(IF(F914&gt;'admin BN40-100'!$C$39,'admin BN40-100'!$B$39,(IF(F914&gt;'admin BN40-100'!$C$38,'admin BN40-100'!$B$38,(IF(F914&gt;'admin BN40-100'!$C$37,'admin BN40-100'!$B$37,(IF(F914&gt;'admin BN40-100'!$C$36,'admin BN40-100'!$B$36,(IF(F914&gt;'admin BN40-100'!$C$35,'admin BN40-100'!$B$35,(IF(F914&gt;'admin BN40-100'!$C$34,'admin BN40-100'!$B$34,(IF(F914&gt;'admin BN40-100'!$C$33,'admin BN40-100'!$B$33,(IF(F914&gt;'admin BN40-100'!$C$32,'admin BN40-100'!$B$32,(IF(F914&gt;'admin BN40-100'!$C$31,'admin BN40-100'!$B$31,(IF(F914&gt;'admin BN40-100'!$C$30,'admin BN40-100'!$B$30,(IF(F914&gt;'admin BN40-100'!$C$29,'admin BN40-100'!$B$29,IF(F914="","",'admin BN40-100'!$B$28)))))))))))))))))))))))))))</f>
        <v/>
      </c>
      <c r="N914" s="12" t="str">
        <f>IF(ISBLANK(K914),"",IF(K914&gt;'admin BN40-100'!$D$6,"Trouble",IF(K914&gt;'admin BN40-100'!$E$6,"Safe",IF(K914&gt;'admin BN40-100'!$F$6,"Alert",IF(K914&gt;='admin BN40-100'!$G$6,"Danger","")))))</f>
        <v/>
      </c>
      <c r="O914" s="13" t="str">
        <f>IF(ISBLANK(L914),"",IF(L914&gt;'admin BN40-100'!$G$7,"Danger",IF(L914&gt;'admin BN40-100'!$F$7,"Alert",IF(L914&gt;='admin BN40-100'!$E$7,"Safe",""))))</f>
        <v/>
      </c>
      <c r="P914" s="14" t="str">
        <f>(IF(G914&gt;'admin BN40-100'!$C$23,'admin BN40-100'!$B$23,(IF(G914&gt;'admin BN40-100'!$C$22,'admin BN40-100'!$B$22,(IF(G914&gt;'admin BN40-100'!$C$21,'admin BN40-100'!$B$21,(IF(G914&gt;'admin BN40-100'!$C$20,'admin BN40-100'!$B$20,IF(G914&gt;'admin BN40-100'!$C$19,'admin BN40-100'!$B$19,"")))))))))</f>
        <v/>
      </c>
      <c r="Q914" s="14" t="str">
        <f t="shared" si="28"/>
        <v/>
      </c>
      <c r="R914" s="14">
        <f t="shared" si="29"/>
        <v>5</v>
      </c>
      <c r="S914" s="15" t="str">
        <f xml:space="preserve">
IF($R914&gt;0,"Fill in all required fields",
IF($I914&lt;40,"CLO not suitable for this sheet. Please check BN&lt;40 sheet",
IF($I914&gt;100,"CLO not suitable for this sheet. Please check BN &gt;100 sheet",
IF(ISERROR(VLOOKUP(Q914,'admin BN40-100'!J$6:M$89,4,FALSE)),"",VLOOKUP(Q914,'admin BN40-100'!J$6:M$89,4,FALSE)))))</f>
        <v>Fill in all required fields</v>
      </c>
    </row>
    <row r="915" spans="2:19" ht="15">
      <c r="B915" s="10">
        <v>910</v>
      </c>
      <c r="C915" s="41"/>
      <c r="D915" s="42"/>
      <c r="E915" s="42"/>
      <c r="F915" s="42"/>
      <c r="G915" s="42"/>
      <c r="H915" s="42"/>
      <c r="I915" s="42"/>
      <c r="J915" s="42"/>
      <c r="K915" s="42"/>
      <c r="L915" s="42"/>
      <c r="M915" s="11" t="str">
        <f>(IF(F915&gt;'admin BN40-100'!$C$41,'admin BN40-100'!$B$41,(IF(F915&gt;'admin BN40-100'!$C$40,'admin BN40-100'!$B$40,(IF(F915&gt;'admin BN40-100'!$C$39,'admin BN40-100'!$B$39,(IF(F915&gt;'admin BN40-100'!$C$38,'admin BN40-100'!$B$38,(IF(F915&gt;'admin BN40-100'!$C$37,'admin BN40-100'!$B$37,(IF(F915&gt;'admin BN40-100'!$C$36,'admin BN40-100'!$B$36,(IF(F915&gt;'admin BN40-100'!$C$35,'admin BN40-100'!$B$35,(IF(F915&gt;'admin BN40-100'!$C$34,'admin BN40-100'!$B$34,(IF(F915&gt;'admin BN40-100'!$C$33,'admin BN40-100'!$B$33,(IF(F915&gt;'admin BN40-100'!$C$32,'admin BN40-100'!$B$32,(IF(F915&gt;'admin BN40-100'!$C$31,'admin BN40-100'!$B$31,(IF(F915&gt;'admin BN40-100'!$C$30,'admin BN40-100'!$B$30,(IF(F915&gt;'admin BN40-100'!$C$29,'admin BN40-100'!$B$29,IF(F915="","",'admin BN40-100'!$B$28)))))))))))))))))))))))))))</f>
        <v/>
      </c>
      <c r="N915" s="12" t="str">
        <f>IF(ISBLANK(K915),"",IF(K915&gt;'admin BN40-100'!$D$6,"Trouble",IF(K915&gt;'admin BN40-100'!$E$6,"Safe",IF(K915&gt;'admin BN40-100'!$F$6,"Alert",IF(K915&gt;='admin BN40-100'!$G$6,"Danger","")))))</f>
        <v/>
      </c>
      <c r="O915" s="13" t="str">
        <f>IF(ISBLANK(L915),"",IF(L915&gt;'admin BN40-100'!$G$7,"Danger",IF(L915&gt;'admin BN40-100'!$F$7,"Alert",IF(L915&gt;='admin BN40-100'!$E$7,"Safe",""))))</f>
        <v/>
      </c>
      <c r="P915" s="14" t="str">
        <f>(IF(G915&gt;'admin BN40-100'!$C$23,'admin BN40-100'!$B$23,(IF(G915&gt;'admin BN40-100'!$C$22,'admin BN40-100'!$B$22,(IF(G915&gt;'admin BN40-100'!$C$21,'admin BN40-100'!$B$21,(IF(G915&gt;'admin BN40-100'!$C$20,'admin BN40-100'!$B$20,IF(G915&gt;'admin BN40-100'!$C$19,'admin BN40-100'!$B$19,"")))))))))</f>
        <v/>
      </c>
      <c r="Q915" s="14" t="str">
        <f t="shared" si="28"/>
        <v/>
      </c>
      <c r="R915" s="14">
        <f t="shared" si="29"/>
        <v>5</v>
      </c>
      <c r="S915" s="15" t="str">
        <f xml:space="preserve">
IF($R915&gt;0,"Fill in all required fields",
IF($I915&lt;40,"CLO not suitable for this sheet. Please check BN&lt;40 sheet",
IF($I915&gt;100,"CLO not suitable for this sheet. Please check BN &gt;100 sheet",
IF(ISERROR(VLOOKUP(Q915,'admin BN40-100'!J$6:M$89,4,FALSE)),"",VLOOKUP(Q915,'admin BN40-100'!J$6:M$89,4,FALSE)))))</f>
        <v>Fill in all required fields</v>
      </c>
    </row>
    <row r="916" spans="2:19" ht="15">
      <c r="B916" s="10">
        <v>911</v>
      </c>
      <c r="C916" s="41"/>
      <c r="D916" s="42"/>
      <c r="E916" s="42"/>
      <c r="F916" s="42"/>
      <c r="G916" s="42"/>
      <c r="H916" s="42"/>
      <c r="I916" s="42"/>
      <c r="J916" s="42"/>
      <c r="K916" s="42"/>
      <c r="L916" s="42"/>
      <c r="M916" s="11" t="str">
        <f>(IF(F916&gt;'admin BN40-100'!$C$41,'admin BN40-100'!$B$41,(IF(F916&gt;'admin BN40-100'!$C$40,'admin BN40-100'!$B$40,(IF(F916&gt;'admin BN40-100'!$C$39,'admin BN40-100'!$B$39,(IF(F916&gt;'admin BN40-100'!$C$38,'admin BN40-100'!$B$38,(IF(F916&gt;'admin BN40-100'!$C$37,'admin BN40-100'!$B$37,(IF(F916&gt;'admin BN40-100'!$C$36,'admin BN40-100'!$B$36,(IF(F916&gt;'admin BN40-100'!$C$35,'admin BN40-100'!$B$35,(IF(F916&gt;'admin BN40-100'!$C$34,'admin BN40-100'!$B$34,(IF(F916&gt;'admin BN40-100'!$C$33,'admin BN40-100'!$B$33,(IF(F916&gt;'admin BN40-100'!$C$32,'admin BN40-100'!$B$32,(IF(F916&gt;'admin BN40-100'!$C$31,'admin BN40-100'!$B$31,(IF(F916&gt;'admin BN40-100'!$C$30,'admin BN40-100'!$B$30,(IF(F916&gt;'admin BN40-100'!$C$29,'admin BN40-100'!$B$29,IF(F916="","",'admin BN40-100'!$B$28)))))))))))))))))))))))))))</f>
        <v/>
      </c>
      <c r="N916" s="12" t="str">
        <f>IF(ISBLANK(K916),"",IF(K916&gt;'admin BN40-100'!$D$6,"Trouble",IF(K916&gt;'admin BN40-100'!$E$6,"Safe",IF(K916&gt;'admin BN40-100'!$F$6,"Alert",IF(K916&gt;='admin BN40-100'!$G$6,"Danger","")))))</f>
        <v/>
      </c>
      <c r="O916" s="13" t="str">
        <f>IF(ISBLANK(L916),"",IF(L916&gt;'admin BN40-100'!$G$7,"Danger",IF(L916&gt;'admin BN40-100'!$F$7,"Alert",IF(L916&gt;='admin BN40-100'!$E$7,"Safe",""))))</f>
        <v/>
      </c>
      <c r="P916" s="14" t="str">
        <f>(IF(G916&gt;'admin BN40-100'!$C$23,'admin BN40-100'!$B$23,(IF(G916&gt;'admin BN40-100'!$C$22,'admin BN40-100'!$B$22,(IF(G916&gt;'admin BN40-100'!$C$21,'admin BN40-100'!$B$21,(IF(G916&gt;'admin BN40-100'!$C$20,'admin BN40-100'!$B$20,IF(G916&gt;'admin BN40-100'!$C$19,'admin BN40-100'!$B$19,"")))))))))</f>
        <v/>
      </c>
      <c r="Q916" s="14" t="str">
        <f t="shared" si="28"/>
        <v/>
      </c>
      <c r="R916" s="14">
        <f t="shared" si="29"/>
        <v>5</v>
      </c>
      <c r="S916" s="15" t="str">
        <f xml:space="preserve">
IF($R916&gt;0,"Fill in all required fields",
IF($I916&lt;40,"CLO not suitable for this sheet. Please check BN&lt;40 sheet",
IF($I916&gt;100,"CLO not suitable for this sheet. Please check BN &gt;100 sheet",
IF(ISERROR(VLOOKUP(Q916,'admin BN40-100'!J$6:M$89,4,FALSE)),"",VLOOKUP(Q916,'admin BN40-100'!J$6:M$89,4,FALSE)))))</f>
        <v>Fill in all required fields</v>
      </c>
    </row>
    <row r="917" spans="2:19" ht="15">
      <c r="B917" s="10">
        <v>912</v>
      </c>
      <c r="C917" s="41"/>
      <c r="D917" s="42"/>
      <c r="E917" s="42"/>
      <c r="F917" s="42"/>
      <c r="G917" s="42"/>
      <c r="H917" s="42"/>
      <c r="I917" s="42"/>
      <c r="J917" s="42"/>
      <c r="K917" s="42"/>
      <c r="L917" s="42"/>
      <c r="M917" s="11" t="str">
        <f>(IF(F917&gt;'admin BN40-100'!$C$41,'admin BN40-100'!$B$41,(IF(F917&gt;'admin BN40-100'!$C$40,'admin BN40-100'!$B$40,(IF(F917&gt;'admin BN40-100'!$C$39,'admin BN40-100'!$B$39,(IF(F917&gt;'admin BN40-100'!$C$38,'admin BN40-100'!$B$38,(IF(F917&gt;'admin BN40-100'!$C$37,'admin BN40-100'!$B$37,(IF(F917&gt;'admin BN40-100'!$C$36,'admin BN40-100'!$B$36,(IF(F917&gt;'admin BN40-100'!$C$35,'admin BN40-100'!$B$35,(IF(F917&gt;'admin BN40-100'!$C$34,'admin BN40-100'!$B$34,(IF(F917&gt;'admin BN40-100'!$C$33,'admin BN40-100'!$B$33,(IF(F917&gt;'admin BN40-100'!$C$32,'admin BN40-100'!$B$32,(IF(F917&gt;'admin BN40-100'!$C$31,'admin BN40-100'!$B$31,(IF(F917&gt;'admin BN40-100'!$C$30,'admin BN40-100'!$B$30,(IF(F917&gt;'admin BN40-100'!$C$29,'admin BN40-100'!$B$29,IF(F917="","",'admin BN40-100'!$B$28)))))))))))))))))))))))))))</f>
        <v/>
      </c>
      <c r="N917" s="12" t="str">
        <f>IF(ISBLANK(K917),"",IF(K917&gt;'admin BN40-100'!$D$6,"Trouble",IF(K917&gt;'admin BN40-100'!$E$6,"Safe",IF(K917&gt;'admin BN40-100'!$F$6,"Alert",IF(K917&gt;='admin BN40-100'!$G$6,"Danger","")))))</f>
        <v/>
      </c>
      <c r="O917" s="13" t="str">
        <f>IF(ISBLANK(L917),"",IF(L917&gt;'admin BN40-100'!$G$7,"Danger",IF(L917&gt;'admin BN40-100'!$F$7,"Alert",IF(L917&gt;='admin BN40-100'!$E$7,"Safe",""))))</f>
        <v/>
      </c>
      <c r="P917" s="14" t="str">
        <f>(IF(G917&gt;'admin BN40-100'!$C$23,'admin BN40-100'!$B$23,(IF(G917&gt;'admin BN40-100'!$C$22,'admin BN40-100'!$B$22,(IF(G917&gt;'admin BN40-100'!$C$21,'admin BN40-100'!$B$21,(IF(G917&gt;'admin BN40-100'!$C$20,'admin BN40-100'!$B$20,IF(G917&gt;'admin BN40-100'!$C$19,'admin BN40-100'!$B$19,"")))))))))</f>
        <v/>
      </c>
      <c r="Q917" s="14" t="str">
        <f t="shared" si="28"/>
        <v/>
      </c>
      <c r="R917" s="14">
        <f t="shared" si="29"/>
        <v>5</v>
      </c>
      <c r="S917" s="15" t="str">
        <f xml:space="preserve">
IF($R917&gt;0,"Fill in all required fields",
IF($I917&lt;40,"CLO not suitable for this sheet. Please check BN&lt;40 sheet",
IF($I917&gt;100,"CLO not suitable for this sheet. Please check BN &gt;100 sheet",
IF(ISERROR(VLOOKUP(Q917,'admin BN40-100'!J$6:M$89,4,FALSE)),"",VLOOKUP(Q917,'admin BN40-100'!J$6:M$89,4,FALSE)))))</f>
        <v>Fill in all required fields</v>
      </c>
    </row>
    <row r="918" spans="2:19" ht="15">
      <c r="B918" s="10">
        <v>913</v>
      </c>
      <c r="C918" s="41"/>
      <c r="D918" s="42"/>
      <c r="E918" s="42"/>
      <c r="F918" s="42"/>
      <c r="G918" s="42"/>
      <c r="H918" s="42"/>
      <c r="I918" s="42"/>
      <c r="J918" s="42"/>
      <c r="K918" s="42"/>
      <c r="L918" s="42"/>
      <c r="M918" s="11" t="str">
        <f>(IF(F918&gt;'admin BN40-100'!$C$41,'admin BN40-100'!$B$41,(IF(F918&gt;'admin BN40-100'!$C$40,'admin BN40-100'!$B$40,(IF(F918&gt;'admin BN40-100'!$C$39,'admin BN40-100'!$B$39,(IF(F918&gt;'admin BN40-100'!$C$38,'admin BN40-100'!$B$38,(IF(F918&gt;'admin BN40-100'!$C$37,'admin BN40-100'!$B$37,(IF(F918&gt;'admin BN40-100'!$C$36,'admin BN40-100'!$B$36,(IF(F918&gt;'admin BN40-100'!$C$35,'admin BN40-100'!$B$35,(IF(F918&gt;'admin BN40-100'!$C$34,'admin BN40-100'!$B$34,(IF(F918&gt;'admin BN40-100'!$C$33,'admin BN40-100'!$B$33,(IF(F918&gt;'admin BN40-100'!$C$32,'admin BN40-100'!$B$32,(IF(F918&gt;'admin BN40-100'!$C$31,'admin BN40-100'!$B$31,(IF(F918&gt;'admin BN40-100'!$C$30,'admin BN40-100'!$B$30,(IF(F918&gt;'admin BN40-100'!$C$29,'admin BN40-100'!$B$29,IF(F918="","",'admin BN40-100'!$B$28)))))))))))))))))))))))))))</f>
        <v/>
      </c>
      <c r="N918" s="12" t="str">
        <f>IF(ISBLANK(K918),"",IF(K918&gt;'admin BN40-100'!$D$6,"Trouble",IF(K918&gt;'admin BN40-100'!$E$6,"Safe",IF(K918&gt;'admin BN40-100'!$F$6,"Alert",IF(K918&gt;='admin BN40-100'!$G$6,"Danger","")))))</f>
        <v/>
      </c>
      <c r="O918" s="13" t="str">
        <f>IF(ISBLANK(L918),"",IF(L918&gt;'admin BN40-100'!$G$7,"Danger",IF(L918&gt;'admin BN40-100'!$F$7,"Alert",IF(L918&gt;='admin BN40-100'!$E$7,"Safe",""))))</f>
        <v/>
      </c>
      <c r="P918" s="14" t="str">
        <f>(IF(G918&gt;'admin BN40-100'!$C$23,'admin BN40-100'!$B$23,(IF(G918&gt;'admin BN40-100'!$C$22,'admin BN40-100'!$B$22,(IF(G918&gt;'admin BN40-100'!$C$21,'admin BN40-100'!$B$21,(IF(G918&gt;'admin BN40-100'!$C$20,'admin BN40-100'!$B$20,IF(G918&gt;'admin BN40-100'!$C$19,'admin BN40-100'!$B$19,"")))))))))</f>
        <v/>
      </c>
      <c r="Q918" s="14" t="str">
        <f t="shared" si="28"/>
        <v/>
      </c>
      <c r="R918" s="14">
        <f t="shared" si="29"/>
        <v>5</v>
      </c>
      <c r="S918" s="15" t="str">
        <f xml:space="preserve">
IF($R918&gt;0,"Fill in all required fields",
IF($I918&lt;40,"CLO not suitable for this sheet. Please check BN&lt;40 sheet",
IF($I918&gt;100,"CLO not suitable for this sheet. Please check BN &gt;100 sheet",
IF(ISERROR(VLOOKUP(Q918,'admin BN40-100'!J$6:M$89,4,FALSE)),"",VLOOKUP(Q918,'admin BN40-100'!J$6:M$89,4,FALSE)))))</f>
        <v>Fill in all required fields</v>
      </c>
    </row>
    <row r="919" spans="2:19" ht="15">
      <c r="B919" s="10">
        <v>914</v>
      </c>
      <c r="C919" s="41"/>
      <c r="D919" s="42"/>
      <c r="E919" s="42"/>
      <c r="F919" s="42"/>
      <c r="G919" s="42"/>
      <c r="H919" s="42"/>
      <c r="I919" s="42"/>
      <c r="J919" s="42"/>
      <c r="K919" s="42"/>
      <c r="L919" s="42"/>
      <c r="M919" s="11" t="str">
        <f>(IF(F919&gt;'admin BN40-100'!$C$41,'admin BN40-100'!$B$41,(IF(F919&gt;'admin BN40-100'!$C$40,'admin BN40-100'!$B$40,(IF(F919&gt;'admin BN40-100'!$C$39,'admin BN40-100'!$B$39,(IF(F919&gt;'admin BN40-100'!$C$38,'admin BN40-100'!$B$38,(IF(F919&gt;'admin BN40-100'!$C$37,'admin BN40-100'!$B$37,(IF(F919&gt;'admin BN40-100'!$C$36,'admin BN40-100'!$B$36,(IF(F919&gt;'admin BN40-100'!$C$35,'admin BN40-100'!$B$35,(IF(F919&gt;'admin BN40-100'!$C$34,'admin BN40-100'!$B$34,(IF(F919&gt;'admin BN40-100'!$C$33,'admin BN40-100'!$B$33,(IF(F919&gt;'admin BN40-100'!$C$32,'admin BN40-100'!$B$32,(IF(F919&gt;'admin BN40-100'!$C$31,'admin BN40-100'!$B$31,(IF(F919&gt;'admin BN40-100'!$C$30,'admin BN40-100'!$B$30,(IF(F919&gt;'admin BN40-100'!$C$29,'admin BN40-100'!$B$29,IF(F919="","",'admin BN40-100'!$B$28)))))))))))))))))))))))))))</f>
        <v/>
      </c>
      <c r="N919" s="12" t="str">
        <f>IF(ISBLANK(K919),"",IF(K919&gt;'admin BN40-100'!$D$6,"Trouble",IF(K919&gt;'admin BN40-100'!$E$6,"Safe",IF(K919&gt;'admin BN40-100'!$F$6,"Alert",IF(K919&gt;='admin BN40-100'!$G$6,"Danger","")))))</f>
        <v/>
      </c>
      <c r="O919" s="13" t="str">
        <f>IF(ISBLANK(L919),"",IF(L919&gt;'admin BN40-100'!$G$7,"Danger",IF(L919&gt;'admin BN40-100'!$F$7,"Alert",IF(L919&gt;='admin BN40-100'!$E$7,"Safe",""))))</f>
        <v/>
      </c>
      <c r="P919" s="14" t="str">
        <f>(IF(G919&gt;'admin BN40-100'!$C$23,'admin BN40-100'!$B$23,(IF(G919&gt;'admin BN40-100'!$C$22,'admin BN40-100'!$B$22,(IF(G919&gt;'admin BN40-100'!$C$21,'admin BN40-100'!$B$21,(IF(G919&gt;'admin BN40-100'!$C$20,'admin BN40-100'!$B$20,IF(G919&gt;'admin BN40-100'!$C$19,'admin BN40-100'!$B$19,"")))))))))</f>
        <v/>
      </c>
      <c r="Q919" s="14" t="str">
        <f t="shared" si="28"/>
        <v/>
      </c>
      <c r="R919" s="14">
        <f t="shared" si="29"/>
        <v>5</v>
      </c>
      <c r="S919" s="15" t="str">
        <f xml:space="preserve">
IF($R919&gt;0,"Fill in all required fields",
IF($I919&lt;40,"CLO not suitable for this sheet. Please check BN&lt;40 sheet",
IF($I919&gt;100,"CLO not suitable for this sheet. Please check BN &gt;100 sheet",
IF(ISERROR(VLOOKUP(Q919,'admin BN40-100'!J$6:M$89,4,FALSE)),"",VLOOKUP(Q919,'admin BN40-100'!J$6:M$89,4,FALSE)))))</f>
        <v>Fill in all required fields</v>
      </c>
    </row>
    <row r="920" spans="2:19" ht="15">
      <c r="B920" s="10">
        <v>915</v>
      </c>
      <c r="C920" s="41"/>
      <c r="D920" s="42"/>
      <c r="E920" s="42"/>
      <c r="F920" s="42"/>
      <c r="G920" s="42"/>
      <c r="H920" s="42"/>
      <c r="I920" s="42"/>
      <c r="J920" s="42"/>
      <c r="K920" s="42"/>
      <c r="L920" s="42"/>
      <c r="M920" s="11" t="str">
        <f>(IF(F920&gt;'admin BN40-100'!$C$41,'admin BN40-100'!$B$41,(IF(F920&gt;'admin BN40-100'!$C$40,'admin BN40-100'!$B$40,(IF(F920&gt;'admin BN40-100'!$C$39,'admin BN40-100'!$B$39,(IF(F920&gt;'admin BN40-100'!$C$38,'admin BN40-100'!$B$38,(IF(F920&gt;'admin BN40-100'!$C$37,'admin BN40-100'!$B$37,(IF(F920&gt;'admin BN40-100'!$C$36,'admin BN40-100'!$B$36,(IF(F920&gt;'admin BN40-100'!$C$35,'admin BN40-100'!$B$35,(IF(F920&gt;'admin BN40-100'!$C$34,'admin BN40-100'!$B$34,(IF(F920&gt;'admin BN40-100'!$C$33,'admin BN40-100'!$B$33,(IF(F920&gt;'admin BN40-100'!$C$32,'admin BN40-100'!$B$32,(IF(F920&gt;'admin BN40-100'!$C$31,'admin BN40-100'!$B$31,(IF(F920&gt;'admin BN40-100'!$C$30,'admin BN40-100'!$B$30,(IF(F920&gt;'admin BN40-100'!$C$29,'admin BN40-100'!$B$29,IF(F920="","",'admin BN40-100'!$B$28)))))))))))))))))))))))))))</f>
        <v/>
      </c>
      <c r="N920" s="12" t="str">
        <f>IF(ISBLANK(K920),"",IF(K920&gt;'admin BN40-100'!$D$6,"Trouble",IF(K920&gt;'admin BN40-100'!$E$6,"Safe",IF(K920&gt;'admin BN40-100'!$F$6,"Alert",IF(K920&gt;='admin BN40-100'!$G$6,"Danger","")))))</f>
        <v/>
      </c>
      <c r="O920" s="13" t="str">
        <f>IF(ISBLANK(L920),"",IF(L920&gt;'admin BN40-100'!$G$7,"Danger",IF(L920&gt;'admin BN40-100'!$F$7,"Alert",IF(L920&gt;='admin BN40-100'!$E$7,"Safe",""))))</f>
        <v/>
      </c>
      <c r="P920" s="14" t="str">
        <f>(IF(G920&gt;'admin BN40-100'!$C$23,'admin BN40-100'!$B$23,(IF(G920&gt;'admin BN40-100'!$C$22,'admin BN40-100'!$B$22,(IF(G920&gt;'admin BN40-100'!$C$21,'admin BN40-100'!$B$21,(IF(G920&gt;'admin BN40-100'!$C$20,'admin BN40-100'!$B$20,IF(G920&gt;'admin BN40-100'!$C$19,'admin BN40-100'!$B$19,"")))))))))</f>
        <v/>
      </c>
      <c r="Q920" s="14" t="str">
        <f t="shared" si="28"/>
        <v/>
      </c>
      <c r="R920" s="14">
        <f t="shared" si="29"/>
        <v>5</v>
      </c>
      <c r="S920" s="15" t="str">
        <f xml:space="preserve">
IF($R920&gt;0,"Fill in all required fields",
IF($I920&lt;40,"CLO not suitable for this sheet. Please check BN&lt;40 sheet",
IF($I920&gt;100,"CLO not suitable for this sheet. Please check BN &gt;100 sheet",
IF(ISERROR(VLOOKUP(Q920,'admin BN40-100'!J$6:M$89,4,FALSE)),"",VLOOKUP(Q920,'admin BN40-100'!J$6:M$89,4,FALSE)))))</f>
        <v>Fill in all required fields</v>
      </c>
    </row>
    <row r="921" spans="2:19" ht="15">
      <c r="B921" s="10">
        <v>916</v>
      </c>
      <c r="C921" s="41"/>
      <c r="D921" s="42"/>
      <c r="E921" s="42"/>
      <c r="F921" s="42"/>
      <c r="G921" s="42"/>
      <c r="H921" s="42"/>
      <c r="I921" s="42"/>
      <c r="J921" s="42"/>
      <c r="K921" s="42"/>
      <c r="L921" s="42"/>
      <c r="M921" s="11" t="str">
        <f>(IF(F921&gt;'admin BN40-100'!$C$41,'admin BN40-100'!$B$41,(IF(F921&gt;'admin BN40-100'!$C$40,'admin BN40-100'!$B$40,(IF(F921&gt;'admin BN40-100'!$C$39,'admin BN40-100'!$B$39,(IF(F921&gt;'admin BN40-100'!$C$38,'admin BN40-100'!$B$38,(IF(F921&gt;'admin BN40-100'!$C$37,'admin BN40-100'!$B$37,(IF(F921&gt;'admin BN40-100'!$C$36,'admin BN40-100'!$B$36,(IF(F921&gt;'admin BN40-100'!$C$35,'admin BN40-100'!$B$35,(IF(F921&gt;'admin BN40-100'!$C$34,'admin BN40-100'!$B$34,(IF(F921&gt;'admin BN40-100'!$C$33,'admin BN40-100'!$B$33,(IF(F921&gt;'admin BN40-100'!$C$32,'admin BN40-100'!$B$32,(IF(F921&gt;'admin BN40-100'!$C$31,'admin BN40-100'!$B$31,(IF(F921&gt;'admin BN40-100'!$C$30,'admin BN40-100'!$B$30,(IF(F921&gt;'admin BN40-100'!$C$29,'admin BN40-100'!$B$29,IF(F921="","",'admin BN40-100'!$B$28)))))))))))))))))))))))))))</f>
        <v/>
      </c>
      <c r="N921" s="12" t="str">
        <f>IF(ISBLANK(K921),"",IF(K921&gt;'admin BN40-100'!$D$6,"Trouble",IF(K921&gt;'admin BN40-100'!$E$6,"Safe",IF(K921&gt;'admin BN40-100'!$F$6,"Alert",IF(K921&gt;='admin BN40-100'!$G$6,"Danger","")))))</f>
        <v/>
      </c>
      <c r="O921" s="13" t="str">
        <f>IF(ISBLANK(L921),"",IF(L921&gt;'admin BN40-100'!$G$7,"Danger",IF(L921&gt;'admin BN40-100'!$F$7,"Alert",IF(L921&gt;='admin BN40-100'!$E$7,"Safe",""))))</f>
        <v/>
      </c>
      <c r="P921" s="14" t="str">
        <f>(IF(G921&gt;'admin BN40-100'!$C$23,'admin BN40-100'!$B$23,(IF(G921&gt;'admin BN40-100'!$C$22,'admin BN40-100'!$B$22,(IF(G921&gt;'admin BN40-100'!$C$21,'admin BN40-100'!$B$21,(IF(G921&gt;'admin BN40-100'!$C$20,'admin BN40-100'!$B$20,IF(G921&gt;'admin BN40-100'!$C$19,'admin BN40-100'!$B$19,"")))))))))</f>
        <v/>
      </c>
      <c r="Q921" s="14" t="str">
        <f t="shared" si="28"/>
        <v/>
      </c>
      <c r="R921" s="14">
        <f t="shared" si="29"/>
        <v>5</v>
      </c>
      <c r="S921" s="15" t="str">
        <f xml:space="preserve">
IF($R921&gt;0,"Fill in all required fields",
IF($I921&lt;40,"CLO not suitable for this sheet. Please check BN&lt;40 sheet",
IF($I921&gt;100,"CLO not suitable for this sheet. Please check BN &gt;100 sheet",
IF(ISERROR(VLOOKUP(Q921,'admin BN40-100'!J$6:M$89,4,FALSE)),"",VLOOKUP(Q921,'admin BN40-100'!J$6:M$89,4,FALSE)))))</f>
        <v>Fill in all required fields</v>
      </c>
    </row>
    <row r="922" spans="2:19" ht="15">
      <c r="B922" s="10">
        <v>917</v>
      </c>
      <c r="C922" s="41"/>
      <c r="D922" s="42"/>
      <c r="E922" s="42"/>
      <c r="F922" s="42"/>
      <c r="G922" s="42"/>
      <c r="H922" s="42"/>
      <c r="I922" s="42"/>
      <c r="J922" s="42"/>
      <c r="K922" s="42"/>
      <c r="L922" s="42"/>
      <c r="M922" s="11" t="str">
        <f>(IF(F922&gt;'admin BN40-100'!$C$41,'admin BN40-100'!$B$41,(IF(F922&gt;'admin BN40-100'!$C$40,'admin BN40-100'!$B$40,(IF(F922&gt;'admin BN40-100'!$C$39,'admin BN40-100'!$B$39,(IF(F922&gt;'admin BN40-100'!$C$38,'admin BN40-100'!$B$38,(IF(F922&gt;'admin BN40-100'!$C$37,'admin BN40-100'!$B$37,(IF(F922&gt;'admin BN40-100'!$C$36,'admin BN40-100'!$B$36,(IF(F922&gt;'admin BN40-100'!$C$35,'admin BN40-100'!$B$35,(IF(F922&gt;'admin BN40-100'!$C$34,'admin BN40-100'!$B$34,(IF(F922&gt;'admin BN40-100'!$C$33,'admin BN40-100'!$B$33,(IF(F922&gt;'admin BN40-100'!$C$32,'admin BN40-100'!$B$32,(IF(F922&gt;'admin BN40-100'!$C$31,'admin BN40-100'!$B$31,(IF(F922&gt;'admin BN40-100'!$C$30,'admin BN40-100'!$B$30,(IF(F922&gt;'admin BN40-100'!$C$29,'admin BN40-100'!$B$29,IF(F922="","",'admin BN40-100'!$B$28)))))))))))))))))))))))))))</f>
        <v/>
      </c>
      <c r="N922" s="12" t="str">
        <f>IF(ISBLANK(K922),"",IF(K922&gt;'admin BN40-100'!$D$6,"Trouble",IF(K922&gt;'admin BN40-100'!$E$6,"Safe",IF(K922&gt;'admin BN40-100'!$F$6,"Alert",IF(K922&gt;='admin BN40-100'!$G$6,"Danger","")))))</f>
        <v/>
      </c>
      <c r="O922" s="13" t="str">
        <f>IF(ISBLANK(L922),"",IF(L922&gt;'admin BN40-100'!$G$7,"Danger",IF(L922&gt;'admin BN40-100'!$F$7,"Alert",IF(L922&gt;='admin BN40-100'!$E$7,"Safe",""))))</f>
        <v/>
      </c>
      <c r="P922" s="14" t="str">
        <f>(IF(G922&gt;'admin BN40-100'!$C$23,'admin BN40-100'!$B$23,(IF(G922&gt;'admin BN40-100'!$C$22,'admin BN40-100'!$B$22,(IF(G922&gt;'admin BN40-100'!$C$21,'admin BN40-100'!$B$21,(IF(G922&gt;'admin BN40-100'!$C$20,'admin BN40-100'!$B$20,IF(G922&gt;'admin BN40-100'!$C$19,'admin BN40-100'!$B$19,"")))))))))</f>
        <v/>
      </c>
      <c r="Q922" s="14" t="str">
        <f t="shared" si="28"/>
        <v/>
      </c>
      <c r="R922" s="14">
        <f t="shared" si="29"/>
        <v>5</v>
      </c>
      <c r="S922" s="15" t="str">
        <f xml:space="preserve">
IF($R922&gt;0,"Fill in all required fields",
IF($I922&lt;40,"CLO not suitable for this sheet. Please check BN&lt;40 sheet",
IF($I922&gt;100,"CLO not suitable for this sheet. Please check BN &gt;100 sheet",
IF(ISERROR(VLOOKUP(Q922,'admin BN40-100'!J$6:M$89,4,FALSE)),"",VLOOKUP(Q922,'admin BN40-100'!J$6:M$89,4,FALSE)))))</f>
        <v>Fill in all required fields</v>
      </c>
    </row>
    <row r="923" spans="2:19" ht="15">
      <c r="B923" s="10">
        <v>918</v>
      </c>
      <c r="C923" s="41"/>
      <c r="D923" s="42"/>
      <c r="E923" s="42"/>
      <c r="F923" s="42"/>
      <c r="G923" s="42"/>
      <c r="H923" s="42"/>
      <c r="I923" s="42"/>
      <c r="J923" s="42"/>
      <c r="K923" s="42"/>
      <c r="L923" s="42"/>
      <c r="M923" s="11" t="str">
        <f>(IF(F923&gt;'admin BN40-100'!$C$41,'admin BN40-100'!$B$41,(IF(F923&gt;'admin BN40-100'!$C$40,'admin BN40-100'!$B$40,(IF(F923&gt;'admin BN40-100'!$C$39,'admin BN40-100'!$B$39,(IF(F923&gt;'admin BN40-100'!$C$38,'admin BN40-100'!$B$38,(IF(F923&gt;'admin BN40-100'!$C$37,'admin BN40-100'!$B$37,(IF(F923&gt;'admin BN40-100'!$C$36,'admin BN40-100'!$B$36,(IF(F923&gt;'admin BN40-100'!$C$35,'admin BN40-100'!$B$35,(IF(F923&gt;'admin BN40-100'!$C$34,'admin BN40-100'!$B$34,(IF(F923&gt;'admin BN40-100'!$C$33,'admin BN40-100'!$B$33,(IF(F923&gt;'admin BN40-100'!$C$32,'admin BN40-100'!$B$32,(IF(F923&gt;'admin BN40-100'!$C$31,'admin BN40-100'!$B$31,(IF(F923&gt;'admin BN40-100'!$C$30,'admin BN40-100'!$B$30,(IF(F923&gt;'admin BN40-100'!$C$29,'admin BN40-100'!$B$29,IF(F923="","",'admin BN40-100'!$B$28)))))))))))))))))))))))))))</f>
        <v/>
      </c>
      <c r="N923" s="12" t="str">
        <f>IF(ISBLANK(K923),"",IF(K923&gt;'admin BN40-100'!$D$6,"Trouble",IF(K923&gt;'admin BN40-100'!$E$6,"Safe",IF(K923&gt;'admin BN40-100'!$F$6,"Alert",IF(K923&gt;='admin BN40-100'!$G$6,"Danger","")))))</f>
        <v/>
      </c>
      <c r="O923" s="13" t="str">
        <f>IF(ISBLANK(L923),"",IF(L923&gt;'admin BN40-100'!$G$7,"Danger",IF(L923&gt;'admin BN40-100'!$F$7,"Alert",IF(L923&gt;='admin BN40-100'!$E$7,"Safe",""))))</f>
        <v/>
      </c>
      <c r="P923" s="14" t="str">
        <f>(IF(G923&gt;'admin BN40-100'!$C$23,'admin BN40-100'!$B$23,(IF(G923&gt;'admin BN40-100'!$C$22,'admin BN40-100'!$B$22,(IF(G923&gt;'admin BN40-100'!$C$21,'admin BN40-100'!$B$21,(IF(G923&gt;'admin BN40-100'!$C$20,'admin BN40-100'!$B$20,IF(G923&gt;'admin BN40-100'!$C$19,'admin BN40-100'!$B$19,"")))))))))</f>
        <v/>
      </c>
      <c r="Q923" s="14" t="str">
        <f t="shared" si="28"/>
        <v/>
      </c>
      <c r="R923" s="14">
        <f t="shared" si="29"/>
        <v>5</v>
      </c>
      <c r="S923" s="15" t="str">
        <f xml:space="preserve">
IF($R923&gt;0,"Fill in all required fields",
IF($I923&lt;40,"CLO not suitable for this sheet. Please check BN&lt;40 sheet",
IF($I923&gt;100,"CLO not suitable for this sheet. Please check BN &gt;100 sheet",
IF(ISERROR(VLOOKUP(Q923,'admin BN40-100'!J$6:M$89,4,FALSE)),"",VLOOKUP(Q923,'admin BN40-100'!J$6:M$89,4,FALSE)))))</f>
        <v>Fill in all required fields</v>
      </c>
    </row>
    <row r="924" spans="2:19" ht="15">
      <c r="B924" s="10">
        <v>919</v>
      </c>
      <c r="C924" s="41"/>
      <c r="D924" s="42"/>
      <c r="E924" s="42"/>
      <c r="F924" s="42"/>
      <c r="G924" s="42"/>
      <c r="H924" s="42"/>
      <c r="I924" s="42"/>
      <c r="J924" s="42"/>
      <c r="K924" s="42"/>
      <c r="L924" s="42"/>
      <c r="M924" s="11" t="str">
        <f>(IF(F924&gt;'admin BN40-100'!$C$41,'admin BN40-100'!$B$41,(IF(F924&gt;'admin BN40-100'!$C$40,'admin BN40-100'!$B$40,(IF(F924&gt;'admin BN40-100'!$C$39,'admin BN40-100'!$B$39,(IF(F924&gt;'admin BN40-100'!$C$38,'admin BN40-100'!$B$38,(IF(F924&gt;'admin BN40-100'!$C$37,'admin BN40-100'!$B$37,(IF(F924&gt;'admin BN40-100'!$C$36,'admin BN40-100'!$B$36,(IF(F924&gt;'admin BN40-100'!$C$35,'admin BN40-100'!$B$35,(IF(F924&gt;'admin BN40-100'!$C$34,'admin BN40-100'!$B$34,(IF(F924&gt;'admin BN40-100'!$C$33,'admin BN40-100'!$B$33,(IF(F924&gt;'admin BN40-100'!$C$32,'admin BN40-100'!$B$32,(IF(F924&gt;'admin BN40-100'!$C$31,'admin BN40-100'!$B$31,(IF(F924&gt;'admin BN40-100'!$C$30,'admin BN40-100'!$B$30,(IF(F924&gt;'admin BN40-100'!$C$29,'admin BN40-100'!$B$29,IF(F924="","",'admin BN40-100'!$B$28)))))))))))))))))))))))))))</f>
        <v/>
      </c>
      <c r="N924" s="12" t="str">
        <f>IF(ISBLANK(K924),"",IF(K924&gt;'admin BN40-100'!$D$6,"Trouble",IF(K924&gt;'admin BN40-100'!$E$6,"Safe",IF(K924&gt;'admin BN40-100'!$F$6,"Alert",IF(K924&gt;='admin BN40-100'!$G$6,"Danger","")))))</f>
        <v/>
      </c>
      <c r="O924" s="13" t="str">
        <f>IF(ISBLANK(L924),"",IF(L924&gt;'admin BN40-100'!$G$7,"Danger",IF(L924&gt;'admin BN40-100'!$F$7,"Alert",IF(L924&gt;='admin BN40-100'!$E$7,"Safe",""))))</f>
        <v/>
      </c>
      <c r="P924" s="14" t="str">
        <f>(IF(G924&gt;'admin BN40-100'!$C$23,'admin BN40-100'!$B$23,(IF(G924&gt;'admin BN40-100'!$C$22,'admin BN40-100'!$B$22,(IF(G924&gt;'admin BN40-100'!$C$21,'admin BN40-100'!$B$21,(IF(G924&gt;'admin BN40-100'!$C$20,'admin BN40-100'!$B$20,IF(G924&gt;'admin BN40-100'!$C$19,'admin BN40-100'!$B$19,"")))))))))</f>
        <v/>
      </c>
      <c r="Q924" s="14" t="str">
        <f t="shared" si="28"/>
        <v/>
      </c>
      <c r="R924" s="14">
        <f t="shared" si="29"/>
        <v>5</v>
      </c>
      <c r="S924" s="15" t="str">
        <f xml:space="preserve">
IF($R924&gt;0,"Fill in all required fields",
IF($I924&lt;40,"CLO not suitable for this sheet. Please check BN&lt;40 sheet",
IF($I924&gt;100,"CLO not suitable for this sheet. Please check BN &gt;100 sheet",
IF(ISERROR(VLOOKUP(Q924,'admin BN40-100'!J$6:M$89,4,FALSE)),"",VLOOKUP(Q924,'admin BN40-100'!J$6:M$89,4,FALSE)))))</f>
        <v>Fill in all required fields</v>
      </c>
    </row>
    <row r="925" spans="2:19" ht="15">
      <c r="B925" s="10">
        <v>920</v>
      </c>
      <c r="C925" s="41"/>
      <c r="D925" s="42"/>
      <c r="E925" s="42"/>
      <c r="F925" s="42"/>
      <c r="G925" s="42"/>
      <c r="H925" s="42"/>
      <c r="I925" s="42"/>
      <c r="J925" s="42"/>
      <c r="K925" s="42"/>
      <c r="L925" s="42"/>
      <c r="M925" s="11" t="str">
        <f>(IF(F925&gt;'admin BN40-100'!$C$41,'admin BN40-100'!$B$41,(IF(F925&gt;'admin BN40-100'!$C$40,'admin BN40-100'!$B$40,(IF(F925&gt;'admin BN40-100'!$C$39,'admin BN40-100'!$B$39,(IF(F925&gt;'admin BN40-100'!$C$38,'admin BN40-100'!$B$38,(IF(F925&gt;'admin BN40-100'!$C$37,'admin BN40-100'!$B$37,(IF(F925&gt;'admin BN40-100'!$C$36,'admin BN40-100'!$B$36,(IF(F925&gt;'admin BN40-100'!$C$35,'admin BN40-100'!$B$35,(IF(F925&gt;'admin BN40-100'!$C$34,'admin BN40-100'!$B$34,(IF(F925&gt;'admin BN40-100'!$C$33,'admin BN40-100'!$B$33,(IF(F925&gt;'admin BN40-100'!$C$32,'admin BN40-100'!$B$32,(IF(F925&gt;'admin BN40-100'!$C$31,'admin BN40-100'!$B$31,(IF(F925&gt;'admin BN40-100'!$C$30,'admin BN40-100'!$B$30,(IF(F925&gt;'admin BN40-100'!$C$29,'admin BN40-100'!$B$29,IF(F925="","",'admin BN40-100'!$B$28)))))))))))))))))))))))))))</f>
        <v/>
      </c>
      <c r="N925" s="12" t="str">
        <f>IF(ISBLANK(K925),"",IF(K925&gt;'admin BN40-100'!$D$6,"Trouble",IF(K925&gt;'admin BN40-100'!$E$6,"Safe",IF(K925&gt;'admin BN40-100'!$F$6,"Alert",IF(K925&gt;='admin BN40-100'!$G$6,"Danger","")))))</f>
        <v/>
      </c>
      <c r="O925" s="13" t="str">
        <f>IF(ISBLANK(L925),"",IF(L925&gt;'admin BN40-100'!$G$7,"Danger",IF(L925&gt;'admin BN40-100'!$F$7,"Alert",IF(L925&gt;='admin BN40-100'!$E$7,"Safe",""))))</f>
        <v/>
      </c>
      <c r="P925" s="14" t="str">
        <f>(IF(G925&gt;'admin BN40-100'!$C$23,'admin BN40-100'!$B$23,(IF(G925&gt;'admin BN40-100'!$C$22,'admin BN40-100'!$B$22,(IF(G925&gt;'admin BN40-100'!$C$21,'admin BN40-100'!$B$21,(IF(G925&gt;'admin BN40-100'!$C$20,'admin BN40-100'!$B$20,IF(G925&gt;'admin BN40-100'!$C$19,'admin BN40-100'!$B$19,"")))))))))</f>
        <v/>
      </c>
      <c r="Q925" s="14" t="str">
        <f t="shared" si="28"/>
        <v/>
      </c>
      <c r="R925" s="14">
        <f t="shared" si="29"/>
        <v>5</v>
      </c>
      <c r="S925" s="15" t="str">
        <f xml:space="preserve">
IF($R925&gt;0,"Fill in all required fields",
IF($I925&lt;40,"CLO not suitable for this sheet. Please check BN&lt;40 sheet",
IF($I925&gt;100,"CLO not suitable for this sheet. Please check BN &gt;100 sheet",
IF(ISERROR(VLOOKUP(Q925,'admin BN40-100'!J$6:M$89,4,FALSE)),"",VLOOKUP(Q925,'admin BN40-100'!J$6:M$89,4,FALSE)))))</f>
        <v>Fill in all required fields</v>
      </c>
    </row>
    <row r="926" spans="2:19" ht="15">
      <c r="B926" s="10">
        <v>921</v>
      </c>
      <c r="C926" s="41"/>
      <c r="D926" s="42"/>
      <c r="E926" s="42"/>
      <c r="F926" s="42"/>
      <c r="G926" s="42"/>
      <c r="H926" s="42"/>
      <c r="I926" s="42"/>
      <c r="J926" s="42"/>
      <c r="K926" s="42"/>
      <c r="L926" s="42"/>
      <c r="M926" s="11" t="str">
        <f>(IF(F926&gt;'admin BN40-100'!$C$41,'admin BN40-100'!$B$41,(IF(F926&gt;'admin BN40-100'!$C$40,'admin BN40-100'!$B$40,(IF(F926&gt;'admin BN40-100'!$C$39,'admin BN40-100'!$B$39,(IF(F926&gt;'admin BN40-100'!$C$38,'admin BN40-100'!$B$38,(IF(F926&gt;'admin BN40-100'!$C$37,'admin BN40-100'!$B$37,(IF(F926&gt;'admin BN40-100'!$C$36,'admin BN40-100'!$B$36,(IF(F926&gt;'admin BN40-100'!$C$35,'admin BN40-100'!$B$35,(IF(F926&gt;'admin BN40-100'!$C$34,'admin BN40-100'!$B$34,(IF(F926&gt;'admin BN40-100'!$C$33,'admin BN40-100'!$B$33,(IF(F926&gt;'admin BN40-100'!$C$32,'admin BN40-100'!$B$32,(IF(F926&gt;'admin BN40-100'!$C$31,'admin BN40-100'!$B$31,(IF(F926&gt;'admin BN40-100'!$C$30,'admin BN40-100'!$B$30,(IF(F926&gt;'admin BN40-100'!$C$29,'admin BN40-100'!$B$29,IF(F926="","",'admin BN40-100'!$B$28)))))))))))))))))))))))))))</f>
        <v/>
      </c>
      <c r="N926" s="12" t="str">
        <f>IF(ISBLANK(K926),"",IF(K926&gt;'admin BN40-100'!$D$6,"Trouble",IF(K926&gt;'admin BN40-100'!$E$6,"Safe",IF(K926&gt;'admin BN40-100'!$F$6,"Alert",IF(K926&gt;='admin BN40-100'!$G$6,"Danger","")))))</f>
        <v/>
      </c>
      <c r="O926" s="13" t="str">
        <f>IF(ISBLANK(L926),"",IF(L926&gt;'admin BN40-100'!$G$7,"Danger",IF(L926&gt;'admin BN40-100'!$F$7,"Alert",IF(L926&gt;='admin BN40-100'!$E$7,"Safe",""))))</f>
        <v/>
      </c>
      <c r="P926" s="14" t="str">
        <f>(IF(G926&gt;'admin BN40-100'!$C$23,'admin BN40-100'!$B$23,(IF(G926&gt;'admin BN40-100'!$C$22,'admin BN40-100'!$B$22,(IF(G926&gt;'admin BN40-100'!$C$21,'admin BN40-100'!$B$21,(IF(G926&gt;'admin BN40-100'!$C$20,'admin BN40-100'!$B$20,IF(G926&gt;'admin BN40-100'!$C$19,'admin BN40-100'!$B$19,"")))))))))</f>
        <v/>
      </c>
      <c r="Q926" s="14" t="str">
        <f t="shared" si="28"/>
        <v/>
      </c>
      <c r="R926" s="14">
        <f t="shared" si="29"/>
        <v>5</v>
      </c>
      <c r="S926" s="15" t="str">
        <f xml:space="preserve">
IF($R926&gt;0,"Fill in all required fields",
IF($I926&lt;40,"CLO not suitable for this sheet. Please check BN&lt;40 sheet",
IF($I926&gt;100,"CLO not suitable for this sheet. Please check BN &gt;100 sheet",
IF(ISERROR(VLOOKUP(Q926,'admin BN40-100'!J$6:M$89,4,FALSE)),"",VLOOKUP(Q926,'admin BN40-100'!J$6:M$89,4,FALSE)))))</f>
        <v>Fill in all required fields</v>
      </c>
    </row>
    <row r="927" spans="2:19" ht="15">
      <c r="B927" s="10">
        <v>922</v>
      </c>
      <c r="C927" s="41"/>
      <c r="D927" s="42"/>
      <c r="E927" s="42"/>
      <c r="F927" s="42"/>
      <c r="G927" s="42"/>
      <c r="H927" s="42"/>
      <c r="I927" s="42"/>
      <c r="J927" s="42"/>
      <c r="K927" s="42"/>
      <c r="L927" s="42"/>
      <c r="M927" s="11" t="str">
        <f>(IF(F927&gt;'admin BN40-100'!$C$41,'admin BN40-100'!$B$41,(IF(F927&gt;'admin BN40-100'!$C$40,'admin BN40-100'!$B$40,(IF(F927&gt;'admin BN40-100'!$C$39,'admin BN40-100'!$B$39,(IF(F927&gt;'admin BN40-100'!$C$38,'admin BN40-100'!$B$38,(IF(F927&gt;'admin BN40-100'!$C$37,'admin BN40-100'!$B$37,(IF(F927&gt;'admin BN40-100'!$C$36,'admin BN40-100'!$B$36,(IF(F927&gt;'admin BN40-100'!$C$35,'admin BN40-100'!$B$35,(IF(F927&gt;'admin BN40-100'!$C$34,'admin BN40-100'!$B$34,(IF(F927&gt;'admin BN40-100'!$C$33,'admin BN40-100'!$B$33,(IF(F927&gt;'admin BN40-100'!$C$32,'admin BN40-100'!$B$32,(IF(F927&gt;'admin BN40-100'!$C$31,'admin BN40-100'!$B$31,(IF(F927&gt;'admin BN40-100'!$C$30,'admin BN40-100'!$B$30,(IF(F927&gt;'admin BN40-100'!$C$29,'admin BN40-100'!$B$29,IF(F927="","",'admin BN40-100'!$B$28)))))))))))))))))))))))))))</f>
        <v/>
      </c>
      <c r="N927" s="12" t="str">
        <f>IF(ISBLANK(K927),"",IF(K927&gt;'admin BN40-100'!$D$6,"Trouble",IF(K927&gt;'admin BN40-100'!$E$6,"Safe",IF(K927&gt;'admin BN40-100'!$F$6,"Alert",IF(K927&gt;='admin BN40-100'!$G$6,"Danger","")))))</f>
        <v/>
      </c>
      <c r="O927" s="13" t="str">
        <f>IF(ISBLANK(L927),"",IF(L927&gt;'admin BN40-100'!$G$7,"Danger",IF(L927&gt;'admin BN40-100'!$F$7,"Alert",IF(L927&gt;='admin BN40-100'!$E$7,"Safe",""))))</f>
        <v/>
      </c>
      <c r="P927" s="14" t="str">
        <f>(IF(G927&gt;'admin BN40-100'!$C$23,'admin BN40-100'!$B$23,(IF(G927&gt;'admin BN40-100'!$C$22,'admin BN40-100'!$B$22,(IF(G927&gt;'admin BN40-100'!$C$21,'admin BN40-100'!$B$21,(IF(G927&gt;'admin BN40-100'!$C$20,'admin BN40-100'!$B$20,IF(G927&gt;'admin BN40-100'!$C$19,'admin BN40-100'!$B$19,"")))))))))</f>
        <v/>
      </c>
      <c r="Q927" s="14" t="str">
        <f t="shared" si="28"/>
        <v/>
      </c>
      <c r="R927" s="14">
        <f t="shared" si="29"/>
        <v>5</v>
      </c>
      <c r="S927" s="15" t="str">
        <f xml:space="preserve">
IF($R927&gt;0,"Fill in all required fields",
IF($I927&lt;40,"CLO not suitable for this sheet. Please check BN&lt;40 sheet",
IF($I927&gt;100,"CLO not suitable for this sheet. Please check BN &gt;100 sheet",
IF(ISERROR(VLOOKUP(Q927,'admin BN40-100'!J$6:M$89,4,FALSE)),"",VLOOKUP(Q927,'admin BN40-100'!J$6:M$89,4,FALSE)))))</f>
        <v>Fill in all required fields</v>
      </c>
    </row>
    <row r="928" spans="2:19" ht="15">
      <c r="B928" s="10">
        <v>923</v>
      </c>
      <c r="C928" s="41"/>
      <c r="D928" s="42"/>
      <c r="E928" s="42"/>
      <c r="F928" s="42"/>
      <c r="G928" s="42"/>
      <c r="H928" s="42"/>
      <c r="I928" s="42"/>
      <c r="J928" s="42"/>
      <c r="K928" s="42"/>
      <c r="L928" s="42"/>
      <c r="M928" s="11" t="str">
        <f>(IF(F928&gt;'admin BN40-100'!$C$41,'admin BN40-100'!$B$41,(IF(F928&gt;'admin BN40-100'!$C$40,'admin BN40-100'!$B$40,(IF(F928&gt;'admin BN40-100'!$C$39,'admin BN40-100'!$B$39,(IF(F928&gt;'admin BN40-100'!$C$38,'admin BN40-100'!$B$38,(IF(F928&gt;'admin BN40-100'!$C$37,'admin BN40-100'!$B$37,(IF(F928&gt;'admin BN40-100'!$C$36,'admin BN40-100'!$B$36,(IF(F928&gt;'admin BN40-100'!$C$35,'admin BN40-100'!$B$35,(IF(F928&gt;'admin BN40-100'!$C$34,'admin BN40-100'!$B$34,(IF(F928&gt;'admin BN40-100'!$C$33,'admin BN40-100'!$B$33,(IF(F928&gt;'admin BN40-100'!$C$32,'admin BN40-100'!$B$32,(IF(F928&gt;'admin BN40-100'!$C$31,'admin BN40-100'!$B$31,(IF(F928&gt;'admin BN40-100'!$C$30,'admin BN40-100'!$B$30,(IF(F928&gt;'admin BN40-100'!$C$29,'admin BN40-100'!$B$29,IF(F928="","",'admin BN40-100'!$B$28)))))))))))))))))))))))))))</f>
        <v/>
      </c>
      <c r="N928" s="12" t="str">
        <f>IF(ISBLANK(K928),"",IF(K928&gt;'admin BN40-100'!$D$6,"Trouble",IF(K928&gt;'admin BN40-100'!$E$6,"Safe",IF(K928&gt;'admin BN40-100'!$F$6,"Alert",IF(K928&gt;='admin BN40-100'!$G$6,"Danger","")))))</f>
        <v/>
      </c>
      <c r="O928" s="13" t="str">
        <f>IF(ISBLANK(L928),"",IF(L928&gt;'admin BN40-100'!$G$7,"Danger",IF(L928&gt;'admin BN40-100'!$F$7,"Alert",IF(L928&gt;='admin BN40-100'!$E$7,"Safe",""))))</f>
        <v/>
      </c>
      <c r="P928" s="14" t="str">
        <f>(IF(G928&gt;'admin BN40-100'!$C$23,'admin BN40-100'!$B$23,(IF(G928&gt;'admin BN40-100'!$C$22,'admin BN40-100'!$B$22,(IF(G928&gt;'admin BN40-100'!$C$21,'admin BN40-100'!$B$21,(IF(G928&gt;'admin BN40-100'!$C$20,'admin BN40-100'!$B$20,IF(G928&gt;'admin BN40-100'!$C$19,'admin BN40-100'!$B$19,"")))))))))</f>
        <v/>
      </c>
      <c r="Q928" s="14" t="str">
        <f t="shared" si="28"/>
        <v/>
      </c>
      <c r="R928" s="14">
        <f t="shared" si="29"/>
        <v>5</v>
      </c>
      <c r="S928" s="15" t="str">
        <f xml:space="preserve">
IF($R928&gt;0,"Fill in all required fields",
IF($I928&lt;40,"CLO not suitable for this sheet. Please check BN&lt;40 sheet",
IF($I928&gt;100,"CLO not suitable for this sheet. Please check BN &gt;100 sheet",
IF(ISERROR(VLOOKUP(Q928,'admin BN40-100'!J$6:M$89,4,FALSE)),"",VLOOKUP(Q928,'admin BN40-100'!J$6:M$89,4,FALSE)))))</f>
        <v>Fill in all required fields</v>
      </c>
    </row>
    <row r="929" spans="2:19" ht="15">
      <c r="B929" s="10">
        <v>924</v>
      </c>
      <c r="C929" s="41"/>
      <c r="D929" s="42"/>
      <c r="E929" s="42"/>
      <c r="F929" s="42"/>
      <c r="G929" s="42"/>
      <c r="H929" s="42"/>
      <c r="I929" s="42"/>
      <c r="J929" s="42"/>
      <c r="K929" s="42"/>
      <c r="L929" s="42"/>
      <c r="M929" s="11" t="str">
        <f>(IF(F929&gt;'admin BN40-100'!$C$41,'admin BN40-100'!$B$41,(IF(F929&gt;'admin BN40-100'!$C$40,'admin BN40-100'!$B$40,(IF(F929&gt;'admin BN40-100'!$C$39,'admin BN40-100'!$B$39,(IF(F929&gt;'admin BN40-100'!$C$38,'admin BN40-100'!$B$38,(IF(F929&gt;'admin BN40-100'!$C$37,'admin BN40-100'!$B$37,(IF(F929&gt;'admin BN40-100'!$C$36,'admin BN40-100'!$B$36,(IF(F929&gt;'admin BN40-100'!$C$35,'admin BN40-100'!$B$35,(IF(F929&gt;'admin BN40-100'!$C$34,'admin BN40-100'!$B$34,(IF(F929&gt;'admin BN40-100'!$C$33,'admin BN40-100'!$B$33,(IF(F929&gt;'admin BN40-100'!$C$32,'admin BN40-100'!$B$32,(IF(F929&gt;'admin BN40-100'!$C$31,'admin BN40-100'!$B$31,(IF(F929&gt;'admin BN40-100'!$C$30,'admin BN40-100'!$B$30,(IF(F929&gt;'admin BN40-100'!$C$29,'admin BN40-100'!$B$29,IF(F929="","",'admin BN40-100'!$B$28)))))))))))))))))))))))))))</f>
        <v/>
      </c>
      <c r="N929" s="12" t="str">
        <f>IF(ISBLANK(K929),"",IF(K929&gt;'admin BN40-100'!$D$6,"Trouble",IF(K929&gt;'admin BN40-100'!$E$6,"Safe",IF(K929&gt;'admin BN40-100'!$F$6,"Alert",IF(K929&gt;='admin BN40-100'!$G$6,"Danger","")))))</f>
        <v/>
      </c>
      <c r="O929" s="13" t="str">
        <f>IF(ISBLANK(L929),"",IF(L929&gt;'admin BN40-100'!$G$7,"Danger",IF(L929&gt;'admin BN40-100'!$F$7,"Alert",IF(L929&gt;='admin BN40-100'!$E$7,"Safe",""))))</f>
        <v/>
      </c>
      <c r="P929" s="14" t="str">
        <f>(IF(G929&gt;'admin BN40-100'!$C$23,'admin BN40-100'!$B$23,(IF(G929&gt;'admin BN40-100'!$C$22,'admin BN40-100'!$B$22,(IF(G929&gt;'admin BN40-100'!$C$21,'admin BN40-100'!$B$21,(IF(G929&gt;'admin BN40-100'!$C$20,'admin BN40-100'!$B$20,IF(G929&gt;'admin BN40-100'!$C$19,'admin BN40-100'!$B$19,"")))))))))</f>
        <v/>
      </c>
      <c r="Q929" s="14" t="str">
        <f t="shared" si="28"/>
        <v/>
      </c>
      <c r="R929" s="14">
        <f t="shared" si="29"/>
        <v>5</v>
      </c>
      <c r="S929" s="15" t="str">
        <f xml:space="preserve">
IF($R929&gt;0,"Fill in all required fields",
IF($I929&lt;40,"CLO not suitable for this sheet. Please check BN&lt;40 sheet",
IF($I929&gt;100,"CLO not suitable for this sheet. Please check BN &gt;100 sheet",
IF(ISERROR(VLOOKUP(Q929,'admin BN40-100'!J$6:M$89,4,FALSE)),"",VLOOKUP(Q929,'admin BN40-100'!J$6:M$89,4,FALSE)))))</f>
        <v>Fill in all required fields</v>
      </c>
    </row>
    <row r="930" spans="2:19" ht="15">
      <c r="B930" s="10">
        <v>925</v>
      </c>
      <c r="C930" s="41"/>
      <c r="D930" s="42"/>
      <c r="E930" s="42"/>
      <c r="F930" s="42"/>
      <c r="G930" s="42"/>
      <c r="H930" s="42"/>
      <c r="I930" s="42"/>
      <c r="J930" s="42"/>
      <c r="K930" s="42"/>
      <c r="L930" s="42"/>
      <c r="M930" s="11" t="str">
        <f>(IF(F930&gt;'admin BN40-100'!$C$41,'admin BN40-100'!$B$41,(IF(F930&gt;'admin BN40-100'!$C$40,'admin BN40-100'!$B$40,(IF(F930&gt;'admin BN40-100'!$C$39,'admin BN40-100'!$B$39,(IF(F930&gt;'admin BN40-100'!$C$38,'admin BN40-100'!$B$38,(IF(F930&gt;'admin BN40-100'!$C$37,'admin BN40-100'!$B$37,(IF(F930&gt;'admin BN40-100'!$C$36,'admin BN40-100'!$B$36,(IF(F930&gt;'admin BN40-100'!$C$35,'admin BN40-100'!$B$35,(IF(F930&gt;'admin BN40-100'!$C$34,'admin BN40-100'!$B$34,(IF(F930&gt;'admin BN40-100'!$C$33,'admin BN40-100'!$B$33,(IF(F930&gt;'admin BN40-100'!$C$32,'admin BN40-100'!$B$32,(IF(F930&gt;'admin BN40-100'!$C$31,'admin BN40-100'!$B$31,(IF(F930&gt;'admin BN40-100'!$C$30,'admin BN40-100'!$B$30,(IF(F930&gt;'admin BN40-100'!$C$29,'admin BN40-100'!$B$29,IF(F930="","",'admin BN40-100'!$B$28)))))))))))))))))))))))))))</f>
        <v/>
      </c>
      <c r="N930" s="12" t="str">
        <f>IF(ISBLANK(K930),"",IF(K930&gt;'admin BN40-100'!$D$6,"Trouble",IF(K930&gt;'admin BN40-100'!$E$6,"Safe",IF(K930&gt;'admin BN40-100'!$F$6,"Alert",IF(K930&gt;='admin BN40-100'!$G$6,"Danger","")))))</f>
        <v/>
      </c>
      <c r="O930" s="13" t="str">
        <f>IF(ISBLANK(L930),"",IF(L930&gt;'admin BN40-100'!$G$7,"Danger",IF(L930&gt;'admin BN40-100'!$F$7,"Alert",IF(L930&gt;='admin BN40-100'!$E$7,"Safe",""))))</f>
        <v/>
      </c>
      <c r="P930" s="14" t="str">
        <f>(IF(G930&gt;'admin BN40-100'!$C$23,'admin BN40-100'!$B$23,(IF(G930&gt;'admin BN40-100'!$C$22,'admin BN40-100'!$B$22,(IF(G930&gt;'admin BN40-100'!$C$21,'admin BN40-100'!$B$21,(IF(G930&gt;'admin BN40-100'!$C$20,'admin BN40-100'!$B$20,IF(G930&gt;'admin BN40-100'!$C$19,'admin BN40-100'!$B$19,"")))))))))</f>
        <v/>
      </c>
      <c r="Q930" s="14" t="str">
        <f t="shared" si="28"/>
        <v/>
      </c>
      <c r="R930" s="14">
        <f t="shared" si="29"/>
        <v>5</v>
      </c>
      <c r="S930" s="15" t="str">
        <f xml:space="preserve">
IF($R930&gt;0,"Fill in all required fields",
IF($I930&lt;40,"CLO not suitable for this sheet. Please check BN&lt;40 sheet",
IF($I930&gt;100,"CLO not suitable for this sheet. Please check BN &gt;100 sheet",
IF(ISERROR(VLOOKUP(Q930,'admin BN40-100'!J$6:M$89,4,FALSE)),"",VLOOKUP(Q930,'admin BN40-100'!J$6:M$89,4,FALSE)))))</f>
        <v>Fill in all required fields</v>
      </c>
    </row>
    <row r="931" spans="2:19" ht="15">
      <c r="B931" s="10">
        <v>926</v>
      </c>
      <c r="C931" s="41"/>
      <c r="D931" s="42"/>
      <c r="E931" s="42"/>
      <c r="F931" s="42"/>
      <c r="G931" s="42"/>
      <c r="H931" s="42"/>
      <c r="I931" s="42"/>
      <c r="J931" s="42"/>
      <c r="K931" s="42"/>
      <c r="L931" s="42"/>
      <c r="M931" s="11" t="str">
        <f>(IF(F931&gt;'admin BN40-100'!$C$41,'admin BN40-100'!$B$41,(IF(F931&gt;'admin BN40-100'!$C$40,'admin BN40-100'!$B$40,(IF(F931&gt;'admin BN40-100'!$C$39,'admin BN40-100'!$B$39,(IF(F931&gt;'admin BN40-100'!$C$38,'admin BN40-100'!$B$38,(IF(F931&gt;'admin BN40-100'!$C$37,'admin BN40-100'!$B$37,(IF(F931&gt;'admin BN40-100'!$C$36,'admin BN40-100'!$B$36,(IF(F931&gt;'admin BN40-100'!$C$35,'admin BN40-100'!$B$35,(IF(F931&gt;'admin BN40-100'!$C$34,'admin BN40-100'!$B$34,(IF(F931&gt;'admin BN40-100'!$C$33,'admin BN40-100'!$B$33,(IF(F931&gt;'admin BN40-100'!$C$32,'admin BN40-100'!$B$32,(IF(F931&gt;'admin BN40-100'!$C$31,'admin BN40-100'!$B$31,(IF(F931&gt;'admin BN40-100'!$C$30,'admin BN40-100'!$B$30,(IF(F931&gt;'admin BN40-100'!$C$29,'admin BN40-100'!$B$29,IF(F931="","",'admin BN40-100'!$B$28)))))))))))))))))))))))))))</f>
        <v/>
      </c>
      <c r="N931" s="12" t="str">
        <f>IF(ISBLANK(K931),"",IF(K931&gt;'admin BN40-100'!$D$6,"Trouble",IF(K931&gt;'admin BN40-100'!$E$6,"Safe",IF(K931&gt;'admin BN40-100'!$F$6,"Alert",IF(K931&gt;='admin BN40-100'!$G$6,"Danger","")))))</f>
        <v/>
      </c>
      <c r="O931" s="13" t="str">
        <f>IF(ISBLANK(L931),"",IF(L931&gt;'admin BN40-100'!$G$7,"Danger",IF(L931&gt;'admin BN40-100'!$F$7,"Alert",IF(L931&gt;='admin BN40-100'!$E$7,"Safe",""))))</f>
        <v/>
      </c>
      <c r="P931" s="14" t="str">
        <f>(IF(G931&gt;'admin BN40-100'!$C$23,'admin BN40-100'!$B$23,(IF(G931&gt;'admin BN40-100'!$C$22,'admin BN40-100'!$B$22,(IF(G931&gt;'admin BN40-100'!$C$21,'admin BN40-100'!$B$21,(IF(G931&gt;'admin BN40-100'!$C$20,'admin BN40-100'!$B$20,IF(G931&gt;'admin BN40-100'!$C$19,'admin BN40-100'!$B$19,"")))))))))</f>
        <v/>
      </c>
      <c r="Q931" s="14" t="str">
        <f t="shared" si="28"/>
        <v/>
      </c>
      <c r="R931" s="14">
        <f t="shared" si="29"/>
        <v>5</v>
      </c>
      <c r="S931" s="15" t="str">
        <f xml:space="preserve">
IF($R931&gt;0,"Fill in all required fields",
IF($I931&lt;40,"CLO not suitable for this sheet. Please check BN&lt;40 sheet",
IF($I931&gt;100,"CLO not suitable for this sheet. Please check BN &gt;100 sheet",
IF(ISERROR(VLOOKUP(Q931,'admin BN40-100'!J$6:M$89,4,FALSE)),"",VLOOKUP(Q931,'admin BN40-100'!J$6:M$89,4,FALSE)))))</f>
        <v>Fill in all required fields</v>
      </c>
    </row>
    <row r="932" spans="2:19" ht="15">
      <c r="B932" s="10">
        <v>927</v>
      </c>
      <c r="C932" s="41"/>
      <c r="D932" s="42"/>
      <c r="E932" s="42"/>
      <c r="F932" s="42"/>
      <c r="G932" s="42"/>
      <c r="H932" s="42"/>
      <c r="I932" s="42"/>
      <c r="J932" s="42"/>
      <c r="K932" s="42"/>
      <c r="L932" s="42"/>
      <c r="M932" s="11" t="str">
        <f>(IF(F932&gt;'admin BN40-100'!$C$41,'admin BN40-100'!$B$41,(IF(F932&gt;'admin BN40-100'!$C$40,'admin BN40-100'!$B$40,(IF(F932&gt;'admin BN40-100'!$C$39,'admin BN40-100'!$B$39,(IF(F932&gt;'admin BN40-100'!$C$38,'admin BN40-100'!$B$38,(IF(F932&gt;'admin BN40-100'!$C$37,'admin BN40-100'!$B$37,(IF(F932&gt;'admin BN40-100'!$C$36,'admin BN40-100'!$B$36,(IF(F932&gt;'admin BN40-100'!$C$35,'admin BN40-100'!$B$35,(IF(F932&gt;'admin BN40-100'!$C$34,'admin BN40-100'!$B$34,(IF(F932&gt;'admin BN40-100'!$C$33,'admin BN40-100'!$B$33,(IF(F932&gt;'admin BN40-100'!$C$32,'admin BN40-100'!$B$32,(IF(F932&gt;'admin BN40-100'!$C$31,'admin BN40-100'!$B$31,(IF(F932&gt;'admin BN40-100'!$C$30,'admin BN40-100'!$B$30,(IF(F932&gt;'admin BN40-100'!$C$29,'admin BN40-100'!$B$29,IF(F932="","",'admin BN40-100'!$B$28)))))))))))))))))))))))))))</f>
        <v/>
      </c>
      <c r="N932" s="12" t="str">
        <f>IF(ISBLANK(K932),"",IF(K932&gt;'admin BN40-100'!$D$6,"Trouble",IF(K932&gt;'admin BN40-100'!$E$6,"Safe",IF(K932&gt;'admin BN40-100'!$F$6,"Alert",IF(K932&gt;='admin BN40-100'!$G$6,"Danger","")))))</f>
        <v/>
      </c>
      <c r="O932" s="13" t="str">
        <f>IF(ISBLANK(L932),"",IF(L932&gt;'admin BN40-100'!$G$7,"Danger",IF(L932&gt;'admin BN40-100'!$F$7,"Alert",IF(L932&gt;='admin BN40-100'!$E$7,"Safe",""))))</f>
        <v/>
      </c>
      <c r="P932" s="14" t="str">
        <f>(IF(G932&gt;'admin BN40-100'!$C$23,'admin BN40-100'!$B$23,(IF(G932&gt;'admin BN40-100'!$C$22,'admin BN40-100'!$B$22,(IF(G932&gt;'admin BN40-100'!$C$21,'admin BN40-100'!$B$21,(IF(G932&gt;'admin BN40-100'!$C$20,'admin BN40-100'!$B$20,IF(G932&gt;'admin BN40-100'!$C$19,'admin BN40-100'!$B$19,"")))))))))</f>
        <v/>
      </c>
      <c r="Q932" s="14" t="str">
        <f t="shared" si="28"/>
        <v/>
      </c>
      <c r="R932" s="14">
        <f t="shared" si="29"/>
        <v>5</v>
      </c>
      <c r="S932" s="15" t="str">
        <f xml:space="preserve">
IF($R932&gt;0,"Fill in all required fields",
IF($I932&lt;40,"CLO not suitable for this sheet. Please check BN&lt;40 sheet",
IF($I932&gt;100,"CLO not suitable for this sheet. Please check BN &gt;100 sheet",
IF(ISERROR(VLOOKUP(Q932,'admin BN40-100'!J$6:M$89,4,FALSE)),"",VLOOKUP(Q932,'admin BN40-100'!J$6:M$89,4,FALSE)))))</f>
        <v>Fill in all required fields</v>
      </c>
    </row>
    <row r="933" spans="2:19" ht="15">
      <c r="B933" s="10">
        <v>928</v>
      </c>
      <c r="C933" s="41"/>
      <c r="D933" s="42"/>
      <c r="E933" s="42"/>
      <c r="F933" s="42"/>
      <c r="G933" s="42"/>
      <c r="H933" s="42"/>
      <c r="I933" s="42"/>
      <c r="J933" s="42"/>
      <c r="K933" s="42"/>
      <c r="L933" s="42"/>
      <c r="M933" s="11" t="str">
        <f>(IF(F933&gt;'admin BN40-100'!$C$41,'admin BN40-100'!$B$41,(IF(F933&gt;'admin BN40-100'!$C$40,'admin BN40-100'!$B$40,(IF(F933&gt;'admin BN40-100'!$C$39,'admin BN40-100'!$B$39,(IF(F933&gt;'admin BN40-100'!$C$38,'admin BN40-100'!$B$38,(IF(F933&gt;'admin BN40-100'!$C$37,'admin BN40-100'!$B$37,(IF(F933&gt;'admin BN40-100'!$C$36,'admin BN40-100'!$B$36,(IF(F933&gt;'admin BN40-100'!$C$35,'admin BN40-100'!$B$35,(IF(F933&gt;'admin BN40-100'!$C$34,'admin BN40-100'!$B$34,(IF(F933&gt;'admin BN40-100'!$C$33,'admin BN40-100'!$B$33,(IF(F933&gt;'admin BN40-100'!$C$32,'admin BN40-100'!$B$32,(IF(F933&gt;'admin BN40-100'!$C$31,'admin BN40-100'!$B$31,(IF(F933&gt;'admin BN40-100'!$C$30,'admin BN40-100'!$B$30,(IF(F933&gt;'admin BN40-100'!$C$29,'admin BN40-100'!$B$29,IF(F933="","",'admin BN40-100'!$B$28)))))))))))))))))))))))))))</f>
        <v/>
      </c>
      <c r="N933" s="12" t="str">
        <f>IF(ISBLANK(K933),"",IF(K933&gt;'admin BN40-100'!$D$6,"Trouble",IF(K933&gt;'admin BN40-100'!$E$6,"Safe",IF(K933&gt;'admin BN40-100'!$F$6,"Alert",IF(K933&gt;='admin BN40-100'!$G$6,"Danger","")))))</f>
        <v/>
      </c>
      <c r="O933" s="13" t="str">
        <f>IF(ISBLANK(L933),"",IF(L933&gt;'admin BN40-100'!$G$7,"Danger",IF(L933&gt;'admin BN40-100'!$F$7,"Alert",IF(L933&gt;='admin BN40-100'!$E$7,"Safe",""))))</f>
        <v/>
      </c>
      <c r="P933" s="14" t="str">
        <f>(IF(G933&gt;'admin BN40-100'!$C$23,'admin BN40-100'!$B$23,(IF(G933&gt;'admin BN40-100'!$C$22,'admin BN40-100'!$B$22,(IF(G933&gt;'admin BN40-100'!$C$21,'admin BN40-100'!$B$21,(IF(G933&gt;'admin BN40-100'!$C$20,'admin BN40-100'!$B$20,IF(G933&gt;'admin BN40-100'!$C$19,'admin BN40-100'!$B$19,"")))))))))</f>
        <v/>
      </c>
      <c r="Q933" s="14" t="str">
        <f t="shared" si="28"/>
        <v/>
      </c>
      <c r="R933" s="14">
        <f t="shared" si="29"/>
        <v>5</v>
      </c>
      <c r="S933" s="15" t="str">
        <f xml:space="preserve">
IF($R933&gt;0,"Fill in all required fields",
IF($I933&lt;40,"CLO not suitable for this sheet. Please check BN&lt;40 sheet",
IF($I933&gt;100,"CLO not suitable for this sheet. Please check BN &gt;100 sheet",
IF(ISERROR(VLOOKUP(Q933,'admin BN40-100'!J$6:M$89,4,FALSE)),"",VLOOKUP(Q933,'admin BN40-100'!J$6:M$89,4,FALSE)))))</f>
        <v>Fill in all required fields</v>
      </c>
    </row>
    <row r="934" spans="2:19" ht="15">
      <c r="B934" s="10">
        <v>929</v>
      </c>
      <c r="C934" s="41"/>
      <c r="D934" s="42"/>
      <c r="E934" s="42"/>
      <c r="F934" s="42"/>
      <c r="G934" s="42"/>
      <c r="H934" s="42"/>
      <c r="I934" s="42"/>
      <c r="J934" s="42"/>
      <c r="K934" s="42"/>
      <c r="L934" s="42"/>
      <c r="M934" s="11" t="str">
        <f>(IF(F934&gt;'admin BN40-100'!$C$41,'admin BN40-100'!$B$41,(IF(F934&gt;'admin BN40-100'!$C$40,'admin BN40-100'!$B$40,(IF(F934&gt;'admin BN40-100'!$C$39,'admin BN40-100'!$B$39,(IF(F934&gt;'admin BN40-100'!$C$38,'admin BN40-100'!$B$38,(IF(F934&gt;'admin BN40-100'!$C$37,'admin BN40-100'!$B$37,(IF(F934&gt;'admin BN40-100'!$C$36,'admin BN40-100'!$B$36,(IF(F934&gt;'admin BN40-100'!$C$35,'admin BN40-100'!$B$35,(IF(F934&gt;'admin BN40-100'!$C$34,'admin BN40-100'!$B$34,(IF(F934&gt;'admin BN40-100'!$C$33,'admin BN40-100'!$B$33,(IF(F934&gt;'admin BN40-100'!$C$32,'admin BN40-100'!$B$32,(IF(F934&gt;'admin BN40-100'!$C$31,'admin BN40-100'!$B$31,(IF(F934&gt;'admin BN40-100'!$C$30,'admin BN40-100'!$B$30,(IF(F934&gt;'admin BN40-100'!$C$29,'admin BN40-100'!$B$29,IF(F934="","",'admin BN40-100'!$B$28)))))))))))))))))))))))))))</f>
        <v/>
      </c>
      <c r="N934" s="12" t="str">
        <f>IF(ISBLANK(K934),"",IF(K934&gt;'admin BN40-100'!$D$6,"Trouble",IF(K934&gt;'admin BN40-100'!$E$6,"Safe",IF(K934&gt;'admin BN40-100'!$F$6,"Alert",IF(K934&gt;='admin BN40-100'!$G$6,"Danger","")))))</f>
        <v/>
      </c>
      <c r="O934" s="13" t="str">
        <f>IF(ISBLANK(L934),"",IF(L934&gt;'admin BN40-100'!$G$7,"Danger",IF(L934&gt;'admin BN40-100'!$F$7,"Alert",IF(L934&gt;='admin BN40-100'!$E$7,"Safe",""))))</f>
        <v/>
      </c>
      <c r="P934" s="14" t="str">
        <f>(IF(G934&gt;'admin BN40-100'!$C$23,'admin BN40-100'!$B$23,(IF(G934&gt;'admin BN40-100'!$C$22,'admin BN40-100'!$B$22,(IF(G934&gt;'admin BN40-100'!$C$21,'admin BN40-100'!$B$21,(IF(G934&gt;'admin BN40-100'!$C$20,'admin BN40-100'!$B$20,IF(G934&gt;'admin BN40-100'!$C$19,'admin BN40-100'!$B$19,"")))))))))</f>
        <v/>
      </c>
      <c r="Q934" s="14" t="str">
        <f t="shared" si="28"/>
        <v/>
      </c>
      <c r="R934" s="14">
        <f t="shared" si="29"/>
        <v>5</v>
      </c>
      <c r="S934" s="15" t="str">
        <f xml:space="preserve">
IF($R934&gt;0,"Fill in all required fields",
IF($I934&lt;40,"CLO not suitable for this sheet. Please check BN&lt;40 sheet",
IF($I934&gt;100,"CLO not suitable for this sheet. Please check BN &gt;100 sheet",
IF(ISERROR(VLOOKUP(Q934,'admin BN40-100'!J$6:M$89,4,FALSE)),"",VLOOKUP(Q934,'admin BN40-100'!J$6:M$89,4,FALSE)))))</f>
        <v>Fill in all required fields</v>
      </c>
    </row>
    <row r="935" spans="2:19" ht="15">
      <c r="B935" s="10">
        <v>930</v>
      </c>
      <c r="C935" s="41"/>
      <c r="D935" s="42"/>
      <c r="E935" s="42"/>
      <c r="F935" s="42"/>
      <c r="G935" s="42"/>
      <c r="H935" s="42"/>
      <c r="I935" s="42"/>
      <c r="J935" s="42"/>
      <c r="K935" s="42"/>
      <c r="L935" s="42"/>
      <c r="M935" s="11" t="str">
        <f>(IF(F935&gt;'admin BN40-100'!$C$41,'admin BN40-100'!$B$41,(IF(F935&gt;'admin BN40-100'!$C$40,'admin BN40-100'!$B$40,(IF(F935&gt;'admin BN40-100'!$C$39,'admin BN40-100'!$B$39,(IF(F935&gt;'admin BN40-100'!$C$38,'admin BN40-100'!$B$38,(IF(F935&gt;'admin BN40-100'!$C$37,'admin BN40-100'!$B$37,(IF(F935&gt;'admin BN40-100'!$C$36,'admin BN40-100'!$B$36,(IF(F935&gt;'admin BN40-100'!$C$35,'admin BN40-100'!$B$35,(IF(F935&gt;'admin BN40-100'!$C$34,'admin BN40-100'!$B$34,(IF(F935&gt;'admin BN40-100'!$C$33,'admin BN40-100'!$B$33,(IF(F935&gt;'admin BN40-100'!$C$32,'admin BN40-100'!$B$32,(IF(F935&gt;'admin BN40-100'!$C$31,'admin BN40-100'!$B$31,(IF(F935&gt;'admin BN40-100'!$C$30,'admin BN40-100'!$B$30,(IF(F935&gt;'admin BN40-100'!$C$29,'admin BN40-100'!$B$29,IF(F935="","",'admin BN40-100'!$B$28)))))))))))))))))))))))))))</f>
        <v/>
      </c>
      <c r="N935" s="12" t="str">
        <f>IF(ISBLANK(K935),"",IF(K935&gt;'admin BN40-100'!$D$6,"Trouble",IF(K935&gt;'admin BN40-100'!$E$6,"Safe",IF(K935&gt;'admin BN40-100'!$F$6,"Alert",IF(K935&gt;='admin BN40-100'!$G$6,"Danger","")))))</f>
        <v/>
      </c>
      <c r="O935" s="13" t="str">
        <f>IF(ISBLANK(L935),"",IF(L935&gt;'admin BN40-100'!$G$7,"Danger",IF(L935&gt;'admin BN40-100'!$F$7,"Alert",IF(L935&gt;='admin BN40-100'!$E$7,"Safe",""))))</f>
        <v/>
      </c>
      <c r="P935" s="14" t="str">
        <f>(IF(G935&gt;'admin BN40-100'!$C$23,'admin BN40-100'!$B$23,(IF(G935&gt;'admin BN40-100'!$C$22,'admin BN40-100'!$B$22,(IF(G935&gt;'admin BN40-100'!$C$21,'admin BN40-100'!$B$21,(IF(G935&gt;'admin BN40-100'!$C$20,'admin BN40-100'!$B$20,IF(G935&gt;'admin BN40-100'!$C$19,'admin BN40-100'!$B$19,"")))))))))</f>
        <v/>
      </c>
      <c r="Q935" s="14" t="str">
        <f t="shared" si="28"/>
        <v/>
      </c>
      <c r="R935" s="14">
        <f t="shared" si="29"/>
        <v>5</v>
      </c>
      <c r="S935" s="15" t="str">
        <f xml:space="preserve">
IF($R935&gt;0,"Fill in all required fields",
IF($I935&lt;40,"CLO not suitable for this sheet. Please check BN&lt;40 sheet",
IF($I935&gt;100,"CLO not suitable for this sheet. Please check BN &gt;100 sheet",
IF(ISERROR(VLOOKUP(Q935,'admin BN40-100'!J$6:M$89,4,FALSE)),"",VLOOKUP(Q935,'admin BN40-100'!J$6:M$89,4,FALSE)))))</f>
        <v>Fill in all required fields</v>
      </c>
    </row>
    <row r="936" spans="2:19" ht="15">
      <c r="B936" s="10">
        <v>931</v>
      </c>
      <c r="C936" s="41"/>
      <c r="D936" s="42"/>
      <c r="E936" s="42"/>
      <c r="F936" s="42"/>
      <c r="G936" s="42"/>
      <c r="H936" s="42"/>
      <c r="I936" s="42"/>
      <c r="J936" s="42"/>
      <c r="K936" s="42"/>
      <c r="L936" s="42"/>
      <c r="M936" s="11" t="str">
        <f>(IF(F936&gt;'admin BN40-100'!$C$41,'admin BN40-100'!$B$41,(IF(F936&gt;'admin BN40-100'!$C$40,'admin BN40-100'!$B$40,(IF(F936&gt;'admin BN40-100'!$C$39,'admin BN40-100'!$B$39,(IF(F936&gt;'admin BN40-100'!$C$38,'admin BN40-100'!$B$38,(IF(F936&gt;'admin BN40-100'!$C$37,'admin BN40-100'!$B$37,(IF(F936&gt;'admin BN40-100'!$C$36,'admin BN40-100'!$B$36,(IF(F936&gt;'admin BN40-100'!$C$35,'admin BN40-100'!$B$35,(IF(F936&gt;'admin BN40-100'!$C$34,'admin BN40-100'!$B$34,(IF(F936&gt;'admin BN40-100'!$C$33,'admin BN40-100'!$B$33,(IF(F936&gt;'admin BN40-100'!$C$32,'admin BN40-100'!$B$32,(IF(F936&gt;'admin BN40-100'!$C$31,'admin BN40-100'!$B$31,(IF(F936&gt;'admin BN40-100'!$C$30,'admin BN40-100'!$B$30,(IF(F936&gt;'admin BN40-100'!$C$29,'admin BN40-100'!$B$29,IF(F936="","",'admin BN40-100'!$B$28)))))))))))))))))))))))))))</f>
        <v/>
      </c>
      <c r="N936" s="12" t="str">
        <f>IF(ISBLANK(K936),"",IF(K936&gt;'admin BN40-100'!$D$6,"Trouble",IF(K936&gt;'admin BN40-100'!$E$6,"Safe",IF(K936&gt;'admin BN40-100'!$F$6,"Alert",IF(K936&gt;='admin BN40-100'!$G$6,"Danger","")))))</f>
        <v/>
      </c>
      <c r="O936" s="13" t="str">
        <f>IF(ISBLANK(L936),"",IF(L936&gt;'admin BN40-100'!$G$7,"Danger",IF(L936&gt;'admin BN40-100'!$F$7,"Alert",IF(L936&gt;='admin BN40-100'!$E$7,"Safe",""))))</f>
        <v/>
      </c>
      <c r="P936" s="14" t="str">
        <f>(IF(G936&gt;'admin BN40-100'!$C$23,'admin BN40-100'!$B$23,(IF(G936&gt;'admin BN40-100'!$C$22,'admin BN40-100'!$B$22,(IF(G936&gt;'admin BN40-100'!$C$21,'admin BN40-100'!$B$21,(IF(G936&gt;'admin BN40-100'!$C$20,'admin BN40-100'!$B$20,IF(G936&gt;'admin BN40-100'!$C$19,'admin BN40-100'!$B$19,"")))))))))</f>
        <v/>
      </c>
      <c r="Q936" s="14" t="str">
        <f t="shared" si="28"/>
        <v/>
      </c>
      <c r="R936" s="14">
        <f t="shared" si="29"/>
        <v>5</v>
      </c>
      <c r="S936" s="15" t="str">
        <f xml:space="preserve">
IF($R936&gt;0,"Fill in all required fields",
IF($I936&lt;40,"CLO not suitable for this sheet. Please check BN&lt;40 sheet",
IF($I936&gt;100,"CLO not suitable for this sheet. Please check BN &gt;100 sheet",
IF(ISERROR(VLOOKUP(Q936,'admin BN40-100'!J$6:M$89,4,FALSE)),"",VLOOKUP(Q936,'admin BN40-100'!J$6:M$89,4,FALSE)))))</f>
        <v>Fill in all required fields</v>
      </c>
    </row>
    <row r="937" spans="2:19" ht="15">
      <c r="B937" s="10">
        <v>932</v>
      </c>
      <c r="C937" s="41"/>
      <c r="D937" s="42"/>
      <c r="E937" s="42"/>
      <c r="F937" s="42"/>
      <c r="G937" s="42"/>
      <c r="H937" s="42"/>
      <c r="I937" s="42"/>
      <c r="J937" s="42"/>
      <c r="K937" s="42"/>
      <c r="L937" s="42"/>
      <c r="M937" s="11" t="str">
        <f>(IF(F937&gt;'admin BN40-100'!$C$41,'admin BN40-100'!$B$41,(IF(F937&gt;'admin BN40-100'!$C$40,'admin BN40-100'!$B$40,(IF(F937&gt;'admin BN40-100'!$C$39,'admin BN40-100'!$B$39,(IF(F937&gt;'admin BN40-100'!$C$38,'admin BN40-100'!$B$38,(IF(F937&gt;'admin BN40-100'!$C$37,'admin BN40-100'!$B$37,(IF(F937&gt;'admin BN40-100'!$C$36,'admin BN40-100'!$B$36,(IF(F937&gt;'admin BN40-100'!$C$35,'admin BN40-100'!$B$35,(IF(F937&gt;'admin BN40-100'!$C$34,'admin BN40-100'!$B$34,(IF(F937&gt;'admin BN40-100'!$C$33,'admin BN40-100'!$B$33,(IF(F937&gt;'admin BN40-100'!$C$32,'admin BN40-100'!$B$32,(IF(F937&gt;'admin BN40-100'!$C$31,'admin BN40-100'!$B$31,(IF(F937&gt;'admin BN40-100'!$C$30,'admin BN40-100'!$B$30,(IF(F937&gt;'admin BN40-100'!$C$29,'admin BN40-100'!$B$29,IF(F937="","",'admin BN40-100'!$B$28)))))))))))))))))))))))))))</f>
        <v/>
      </c>
      <c r="N937" s="12" t="str">
        <f>IF(ISBLANK(K937),"",IF(K937&gt;'admin BN40-100'!$D$6,"Trouble",IF(K937&gt;'admin BN40-100'!$E$6,"Safe",IF(K937&gt;'admin BN40-100'!$F$6,"Alert",IF(K937&gt;='admin BN40-100'!$G$6,"Danger","")))))</f>
        <v/>
      </c>
      <c r="O937" s="13" t="str">
        <f>IF(ISBLANK(L937),"",IF(L937&gt;'admin BN40-100'!$G$7,"Danger",IF(L937&gt;'admin BN40-100'!$F$7,"Alert",IF(L937&gt;='admin BN40-100'!$E$7,"Safe",""))))</f>
        <v/>
      </c>
      <c r="P937" s="14" t="str">
        <f>(IF(G937&gt;'admin BN40-100'!$C$23,'admin BN40-100'!$B$23,(IF(G937&gt;'admin BN40-100'!$C$22,'admin BN40-100'!$B$22,(IF(G937&gt;'admin BN40-100'!$C$21,'admin BN40-100'!$B$21,(IF(G937&gt;'admin BN40-100'!$C$20,'admin BN40-100'!$B$20,IF(G937&gt;'admin BN40-100'!$C$19,'admin BN40-100'!$B$19,"")))))))))</f>
        <v/>
      </c>
      <c r="Q937" s="14" t="str">
        <f t="shared" si="28"/>
        <v/>
      </c>
      <c r="R937" s="14">
        <f t="shared" si="29"/>
        <v>5</v>
      </c>
      <c r="S937" s="15" t="str">
        <f xml:space="preserve">
IF($R937&gt;0,"Fill in all required fields",
IF($I937&lt;40,"CLO not suitable for this sheet. Please check BN&lt;40 sheet",
IF($I937&gt;100,"CLO not suitable for this sheet. Please check BN &gt;100 sheet",
IF(ISERROR(VLOOKUP(Q937,'admin BN40-100'!J$6:M$89,4,FALSE)),"",VLOOKUP(Q937,'admin BN40-100'!J$6:M$89,4,FALSE)))))</f>
        <v>Fill in all required fields</v>
      </c>
    </row>
    <row r="938" spans="2:19" ht="15">
      <c r="B938" s="10">
        <v>933</v>
      </c>
      <c r="C938" s="41"/>
      <c r="D938" s="42"/>
      <c r="E938" s="42"/>
      <c r="F938" s="42"/>
      <c r="G938" s="42"/>
      <c r="H938" s="42"/>
      <c r="I938" s="42"/>
      <c r="J938" s="42"/>
      <c r="K938" s="42"/>
      <c r="L938" s="42"/>
      <c r="M938" s="11" t="str">
        <f>(IF(F938&gt;'admin BN40-100'!$C$41,'admin BN40-100'!$B$41,(IF(F938&gt;'admin BN40-100'!$C$40,'admin BN40-100'!$B$40,(IF(F938&gt;'admin BN40-100'!$C$39,'admin BN40-100'!$B$39,(IF(F938&gt;'admin BN40-100'!$C$38,'admin BN40-100'!$B$38,(IF(F938&gt;'admin BN40-100'!$C$37,'admin BN40-100'!$B$37,(IF(F938&gt;'admin BN40-100'!$C$36,'admin BN40-100'!$B$36,(IF(F938&gt;'admin BN40-100'!$C$35,'admin BN40-100'!$B$35,(IF(F938&gt;'admin BN40-100'!$C$34,'admin BN40-100'!$B$34,(IF(F938&gt;'admin BN40-100'!$C$33,'admin BN40-100'!$B$33,(IF(F938&gt;'admin BN40-100'!$C$32,'admin BN40-100'!$B$32,(IF(F938&gt;'admin BN40-100'!$C$31,'admin BN40-100'!$B$31,(IF(F938&gt;'admin BN40-100'!$C$30,'admin BN40-100'!$B$30,(IF(F938&gt;'admin BN40-100'!$C$29,'admin BN40-100'!$B$29,IF(F938="","",'admin BN40-100'!$B$28)))))))))))))))))))))))))))</f>
        <v/>
      </c>
      <c r="N938" s="12" t="str">
        <f>IF(ISBLANK(K938),"",IF(K938&gt;'admin BN40-100'!$D$6,"Trouble",IF(K938&gt;'admin BN40-100'!$E$6,"Safe",IF(K938&gt;'admin BN40-100'!$F$6,"Alert",IF(K938&gt;='admin BN40-100'!$G$6,"Danger","")))))</f>
        <v/>
      </c>
      <c r="O938" s="13" t="str">
        <f>IF(ISBLANK(L938),"",IF(L938&gt;'admin BN40-100'!$G$7,"Danger",IF(L938&gt;'admin BN40-100'!$F$7,"Alert",IF(L938&gt;='admin BN40-100'!$E$7,"Safe",""))))</f>
        <v/>
      </c>
      <c r="P938" s="14" t="str">
        <f>(IF(G938&gt;'admin BN40-100'!$C$23,'admin BN40-100'!$B$23,(IF(G938&gt;'admin BN40-100'!$C$22,'admin BN40-100'!$B$22,(IF(G938&gt;'admin BN40-100'!$C$21,'admin BN40-100'!$B$21,(IF(G938&gt;'admin BN40-100'!$C$20,'admin BN40-100'!$B$20,IF(G938&gt;'admin BN40-100'!$C$19,'admin BN40-100'!$B$19,"")))))))))</f>
        <v/>
      </c>
      <c r="Q938" s="14" t="str">
        <f t="shared" si="28"/>
        <v/>
      </c>
      <c r="R938" s="14">
        <f t="shared" si="29"/>
        <v>5</v>
      </c>
      <c r="S938" s="15" t="str">
        <f xml:space="preserve">
IF($R938&gt;0,"Fill in all required fields",
IF($I938&lt;40,"CLO not suitable for this sheet. Please check BN&lt;40 sheet",
IF($I938&gt;100,"CLO not suitable for this sheet. Please check BN &gt;100 sheet",
IF(ISERROR(VLOOKUP(Q938,'admin BN40-100'!J$6:M$89,4,FALSE)),"",VLOOKUP(Q938,'admin BN40-100'!J$6:M$89,4,FALSE)))))</f>
        <v>Fill in all required fields</v>
      </c>
    </row>
    <row r="939" spans="2:19" ht="15">
      <c r="B939" s="10">
        <v>934</v>
      </c>
      <c r="C939" s="41"/>
      <c r="D939" s="42"/>
      <c r="E939" s="42"/>
      <c r="F939" s="42"/>
      <c r="G939" s="42"/>
      <c r="H939" s="42"/>
      <c r="I939" s="42"/>
      <c r="J939" s="42"/>
      <c r="K939" s="42"/>
      <c r="L939" s="42"/>
      <c r="M939" s="11" t="str">
        <f>(IF(F939&gt;'admin BN40-100'!$C$41,'admin BN40-100'!$B$41,(IF(F939&gt;'admin BN40-100'!$C$40,'admin BN40-100'!$B$40,(IF(F939&gt;'admin BN40-100'!$C$39,'admin BN40-100'!$B$39,(IF(F939&gt;'admin BN40-100'!$C$38,'admin BN40-100'!$B$38,(IF(F939&gt;'admin BN40-100'!$C$37,'admin BN40-100'!$B$37,(IF(F939&gt;'admin BN40-100'!$C$36,'admin BN40-100'!$B$36,(IF(F939&gt;'admin BN40-100'!$C$35,'admin BN40-100'!$B$35,(IF(F939&gt;'admin BN40-100'!$C$34,'admin BN40-100'!$B$34,(IF(F939&gt;'admin BN40-100'!$C$33,'admin BN40-100'!$B$33,(IF(F939&gt;'admin BN40-100'!$C$32,'admin BN40-100'!$B$32,(IF(F939&gt;'admin BN40-100'!$C$31,'admin BN40-100'!$B$31,(IF(F939&gt;'admin BN40-100'!$C$30,'admin BN40-100'!$B$30,(IF(F939&gt;'admin BN40-100'!$C$29,'admin BN40-100'!$B$29,IF(F939="","",'admin BN40-100'!$B$28)))))))))))))))))))))))))))</f>
        <v/>
      </c>
      <c r="N939" s="12" t="str">
        <f>IF(ISBLANK(K939),"",IF(K939&gt;'admin BN40-100'!$D$6,"Trouble",IF(K939&gt;'admin BN40-100'!$E$6,"Safe",IF(K939&gt;'admin BN40-100'!$F$6,"Alert",IF(K939&gt;='admin BN40-100'!$G$6,"Danger","")))))</f>
        <v/>
      </c>
      <c r="O939" s="13" t="str">
        <f>IF(ISBLANK(L939),"",IF(L939&gt;'admin BN40-100'!$G$7,"Danger",IF(L939&gt;'admin BN40-100'!$F$7,"Alert",IF(L939&gt;='admin BN40-100'!$E$7,"Safe",""))))</f>
        <v/>
      </c>
      <c r="P939" s="14" t="str">
        <f>(IF(G939&gt;'admin BN40-100'!$C$23,'admin BN40-100'!$B$23,(IF(G939&gt;'admin BN40-100'!$C$22,'admin BN40-100'!$B$22,(IF(G939&gt;'admin BN40-100'!$C$21,'admin BN40-100'!$B$21,(IF(G939&gt;'admin BN40-100'!$C$20,'admin BN40-100'!$B$20,IF(G939&gt;'admin BN40-100'!$C$19,'admin BN40-100'!$B$19,"")))))))))</f>
        <v/>
      </c>
      <c r="Q939" s="14" t="str">
        <f t="shared" si="28"/>
        <v/>
      </c>
      <c r="R939" s="14">
        <f t="shared" si="29"/>
        <v>5</v>
      </c>
      <c r="S939" s="15" t="str">
        <f xml:space="preserve">
IF($R939&gt;0,"Fill in all required fields",
IF($I939&lt;40,"CLO not suitable for this sheet. Please check BN&lt;40 sheet",
IF($I939&gt;100,"CLO not suitable for this sheet. Please check BN &gt;100 sheet",
IF(ISERROR(VLOOKUP(Q939,'admin BN40-100'!J$6:M$89,4,FALSE)),"",VLOOKUP(Q939,'admin BN40-100'!J$6:M$89,4,FALSE)))))</f>
        <v>Fill in all required fields</v>
      </c>
    </row>
    <row r="940" spans="2:19" ht="15">
      <c r="B940" s="10">
        <v>935</v>
      </c>
      <c r="C940" s="41"/>
      <c r="D940" s="42"/>
      <c r="E940" s="42"/>
      <c r="F940" s="42"/>
      <c r="G940" s="42"/>
      <c r="H940" s="42"/>
      <c r="I940" s="42"/>
      <c r="J940" s="42"/>
      <c r="K940" s="42"/>
      <c r="L940" s="42"/>
      <c r="M940" s="11" t="str">
        <f>(IF(F940&gt;'admin BN40-100'!$C$41,'admin BN40-100'!$B$41,(IF(F940&gt;'admin BN40-100'!$C$40,'admin BN40-100'!$B$40,(IF(F940&gt;'admin BN40-100'!$C$39,'admin BN40-100'!$B$39,(IF(F940&gt;'admin BN40-100'!$C$38,'admin BN40-100'!$B$38,(IF(F940&gt;'admin BN40-100'!$C$37,'admin BN40-100'!$B$37,(IF(F940&gt;'admin BN40-100'!$C$36,'admin BN40-100'!$B$36,(IF(F940&gt;'admin BN40-100'!$C$35,'admin BN40-100'!$B$35,(IF(F940&gt;'admin BN40-100'!$C$34,'admin BN40-100'!$B$34,(IF(F940&gt;'admin BN40-100'!$C$33,'admin BN40-100'!$B$33,(IF(F940&gt;'admin BN40-100'!$C$32,'admin BN40-100'!$B$32,(IF(F940&gt;'admin BN40-100'!$C$31,'admin BN40-100'!$B$31,(IF(F940&gt;'admin BN40-100'!$C$30,'admin BN40-100'!$B$30,(IF(F940&gt;'admin BN40-100'!$C$29,'admin BN40-100'!$B$29,IF(F940="","",'admin BN40-100'!$B$28)))))))))))))))))))))))))))</f>
        <v/>
      </c>
      <c r="N940" s="12" t="str">
        <f>IF(ISBLANK(K940),"",IF(K940&gt;'admin BN40-100'!$D$6,"Trouble",IF(K940&gt;'admin BN40-100'!$E$6,"Safe",IF(K940&gt;'admin BN40-100'!$F$6,"Alert",IF(K940&gt;='admin BN40-100'!$G$6,"Danger","")))))</f>
        <v/>
      </c>
      <c r="O940" s="13" t="str">
        <f>IF(ISBLANK(L940),"",IF(L940&gt;'admin BN40-100'!$G$7,"Danger",IF(L940&gt;'admin BN40-100'!$F$7,"Alert",IF(L940&gt;='admin BN40-100'!$E$7,"Safe",""))))</f>
        <v/>
      </c>
      <c r="P940" s="14" t="str">
        <f>(IF(G940&gt;'admin BN40-100'!$C$23,'admin BN40-100'!$B$23,(IF(G940&gt;'admin BN40-100'!$C$22,'admin BN40-100'!$B$22,(IF(G940&gt;'admin BN40-100'!$C$21,'admin BN40-100'!$B$21,(IF(G940&gt;'admin BN40-100'!$C$20,'admin BN40-100'!$B$20,IF(G940&gt;'admin BN40-100'!$C$19,'admin BN40-100'!$B$19,"")))))))))</f>
        <v/>
      </c>
      <c r="Q940" s="14" t="str">
        <f t="shared" si="28"/>
        <v/>
      </c>
      <c r="R940" s="14">
        <f t="shared" si="29"/>
        <v>5</v>
      </c>
      <c r="S940" s="15" t="str">
        <f xml:space="preserve">
IF($R940&gt;0,"Fill in all required fields",
IF($I940&lt;40,"CLO not suitable for this sheet. Please check BN&lt;40 sheet",
IF($I940&gt;100,"CLO not suitable for this sheet. Please check BN &gt;100 sheet",
IF(ISERROR(VLOOKUP(Q940,'admin BN40-100'!J$6:M$89,4,FALSE)),"",VLOOKUP(Q940,'admin BN40-100'!J$6:M$89,4,FALSE)))))</f>
        <v>Fill in all required fields</v>
      </c>
    </row>
    <row r="941" spans="2:19" ht="15">
      <c r="B941" s="10">
        <v>936</v>
      </c>
      <c r="C941" s="41"/>
      <c r="D941" s="42"/>
      <c r="E941" s="42"/>
      <c r="F941" s="42"/>
      <c r="G941" s="42"/>
      <c r="H941" s="42"/>
      <c r="I941" s="42"/>
      <c r="J941" s="42"/>
      <c r="K941" s="42"/>
      <c r="L941" s="42"/>
      <c r="M941" s="11" t="str">
        <f>(IF(F941&gt;'admin BN40-100'!$C$41,'admin BN40-100'!$B$41,(IF(F941&gt;'admin BN40-100'!$C$40,'admin BN40-100'!$B$40,(IF(F941&gt;'admin BN40-100'!$C$39,'admin BN40-100'!$B$39,(IF(F941&gt;'admin BN40-100'!$C$38,'admin BN40-100'!$B$38,(IF(F941&gt;'admin BN40-100'!$C$37,'admin BN40-100'!$B$37,(IF(F941&gt;'admin BN40-100'!$C$36,'admin BN40-100'!$B$36,(IF(F941&gt;'admin BN40-100'!$C$35,'admin BN40-100'!$B$35,(IF(F941&gt;'admin BN40-100'!$C$34,'admin BN40-100'!$B$34,(IF(F941&gt;'admin BN40-100'!$C$33,'admin BN40-100'!$B$33,(IF(F941&gt;'admin BN40-100'!$C$32,'admin BN40-100'!$B$32,(IF(F941&gt;'admin BN40-100'!$C$31,'admin BN40-100'!$B$31,(IF(F941&gt;'admin BN40-100'!$C$30,'admin BN40-100'!$B$30,(IF(F941&gt;'admin BN40-100'!$C$29,'admin BN40-100'!$B$29,IF(F941="","",'admin BN40-100'!$B$28)))))))))))))))))))))))))))</f>
        <v/>
      </c>
      <c r="N941" s="12" t="str">
        <f>IF(ISBLANK(K941),"",IF(K941&gt;'admin BN40-100'!$D$6,"Trouble",IF(K941&gt;'admin BN40-100'!$E$6,"Safe",IF(K941&gt;'admin BN40-100'!$F$6,"Alert",IF(K941&gt;='admin BN40-100'!$G$6,"Danger","")))))</f>
        <v/>
      </c>
      <c r="O941" s="13" t="str">
        <f>IF(ISBLANK(L941),"",IF(L941&gt;'admin BN40-100'!$G$7,"Danger",IF(L941&gt;'admin BN40-100'!$F$7,"Alert",IF(L941&gt;='admin BN40-100'!$E$7,"Safe",""))))</f>
        <v/>
      </c>
      <c r="P941" s="14" t="str">
        <f>(IF(G941&gt;'admin BN40-100'!$C$23,'admin BN40-100'!$B$23,(IF(G941&gt;'admin BN40-100'!$C$22,'admin BN40-100'!$B$22,(IF(G941&gt;'admin BN40-100'!$C$21,'admin BN40-100'!$B$21,(IF(G941&gt;'admin BN40-100'!$C$20,'admin BN40-100'!$B$20,IF(G941&gt;'admin BN40-100'!$C$19,'admin BN40-100'!$B$19,"")))))))))</f>
        <v/>
      </c>
      <c r="Q941" s="14" t="str">
        <f t="shared" si="28"/>
        <v/>
      </c>
      <c r="R941" s="14">
        <f t="shared" si="29"/>
        <v>5</v>
      </c>
      <c r="S941" s="15" t="str">
        <f xml:space="preserve">
IF($R941&gt;0,"Fill in all required fields",
IF($I941&lt;40,"CLO not suitable for this sheet. Please check BN&lt;40 sheet",
IF($I941&gt;100,"CLO not suitable for this sheet. Please check BN &gt;100 sheet",
IF(ISERROR(VLOOKUP(Q941,'admin BN40-100'!J$6:M$89,4,FALSE)),"",VLOOKUP(Q941,'admin BN40-100'!J$6:M$89,4,FALSE)))))</f>
        <v>Fill in all required fields</v>
      </c>
    </row>
    <row r="942" spans="2:19" ht="15">
      <c r="B942" s="10">
        <v>937</v>
      </c>
      <c r="C942" s="41"/>
      <c r="D942" s="42"/>
      <c r="E942" s="42"/>
      <c r="F942" s="42"/>
      <c r="G942" s="42"/>
      <c r="H942" s="42"/>
      <c r="I942" s="42"/>
      <c r="J942" s="42"/>
      <c r="K942" s="42"/>
      <c r="L942" s="42"/>
      <c r="M942" s="11" t="str">
        <f>(IF(F942&gt;'admin BN40-100'!$C$41,'admin BN40-100'!$B$41,(IF(F942&gt;'admin BN40-100'!$C$40,'admin BN40-100'!$B$40,(IF(F942&gt;'admin BN40-100'!$C$39,'admin BN40-100'!$B$39,(IF(F942&gt;'admin BN40-100'!$C$38,'admin BN40-100'!$B$38,(IF(F942&gt;'admin BN40-100'!$C$37,'admin BN40-100'!$B$37,(IF(F942&gt;'admin BN40-100'!$C$36,'admin BN40-100'!$B$36,(IF(F942&gt;'admin BN40-100'!$C$35,'admin BN40-100'!$B$35,(IF(F942&gt;'admin BN40-100'!$C$34,'admin BN40-100'!$B$34,(IF(F942&gt;'admin BN40-100'!$C$33,'admin BN40-100'!$B$33,(IF(F942&gt;'admin BN40-100'!$C$32,'admin BN40-100'!$B$32,(IF(F942&gt;'admin BN40-100'!$C$31,'admin BN40-100'!$B$31,(IF(F942&gt;'admin BN40-100'!$C$30,'admin BN40-100'!$B$30,(IF(F942&gt;'admin BN40-100'!$C$29,'admin BN40-100'!$B$29,IF(F942="","",'admin BN40-100'!$B$28)))))))))))))))))))))))))))</f>
        <v/>
      </c>
      <c r="N942" s="12" t="str">
        <f>IF(ISBLANK(K942),"",IF(K942&gt;'admin BN40-100'!$D$6,"Trouble",IF(K942&gt;'admin BN40-100'!$E$6,"Safe",IF(K942&gt;'admin BN40-100'!$F$6,"Alert",IF(K942&gt;='admin BN40-100'!$G$6,"Danger","")))))</f>
        <v/>
      </c>
      <c r="O942" s="13" t="str">
        <f>IF(ISBLANK(L942),"",IF(L942&gt;'admin BN40-100'!$G$7,"Danger",IF(L942&gt;'admin BN40-100'!$F$7,"Alert",IF(L942&gt;='admin BN40-100'!$E$7,"Safe",""))))</f>
        <v/>
      </c>
      <c r="P942" s="14" t="str">
        <f>(IF(G942&gt;'admin BN40-100'!$C$23,'admin BN40-100'!$B$23,(IF(G942&gt;'admin BN40-100'!$C$22,'admin BN40-100'!$B$22,(IF(G942&gt;'admin BN40-100'!$C$21,'admin BN40-100'!$B$21,(IF(G942&gt;'admin BN40-100'!$C$20,'admin BN40-100'!$B$20,IF(G942&gt;'admin BN40-100'!$C$19,'admin BN40-100'!$B$19,"")))))))))</f>
        <v/>
      </c>
      <c r="Q942" s="14" t="str">
        <f t="shared" si="28"/>
        <v/>
      </c>
      <c r="R942" s="14">
        <f t="shared" si="29"/>
        <v>5</v>
      </c>
      <c r="S942" s="15" t="str">
        <f xml:space="preserve">
IF($R942&gt;0,"Fill in all required fields",
IF($I942&lt;40,"CLO not suitable for this sheet. Please check BN&lt;40 sheet",
IF($I942&gt;100,"CLO not suitable for this sheet. Please check BN &gt;100 sheet",
IF(ISERROR(VLOOKUP(Q942,'admin BN40-100'!J$6:M$89,4,FALSE)),"",VLOOKUP(Q942,'admin BN40-100'!J$6:M$89,4,FALSE)))))</f>
        <v>Fill in all required fields</v>
      </c>
    </row>
    <row r="943" spans="2:19" ht="15">
      <c r="B943" s="10">
        <v>938</v>
      </c>
      <c r="C943" s="41"/>
      <c r="D943" s="42"/>
      <c r="E943" s="42"/>
      <c r="F943" s="42"/>
      <c r="G943" s="42"/>
      <c r="H943" s="42"/>
      <c r="I943" s="42"/>
      <c r="J943" s="42"/>
      <c r="K943" s="42"/>
      <c r="L943" s="42"/>
      <c r="M943" s="11" t="str">
        <f>(IF(F943&gt;'admin BN40-100'!$C$41,'admin BN40-100'!$B$41,(IF(F943&gt;'admin BN40-100'!$C$40,'admin BN40-100'!$B$40,(IF(F943&gt;'admin BN40-100'!$C$39,'admin BN40-100'!$B$39,(IF(F943&gt;'admin BN40-100'!$C$38,'admin BN40-100'!$B$38,(IF(F943&gt;'admin BN40-100'!$C$37,'admin BN40-100'!$B$37,(IF(F943&gt;'admin BN40-100'!$C$36,'admin BN40-100'!$B$36,(IF(F943&gt;'admin BN40-100'!$C$35,'admin BN40-100'!$B$35,(IF(F943&gt;'admin BN40-100'!$C$34,'admin BN40-100'!$B$34,(IF(F943&gt;'admin BN40-100'!$C$33,'admin BN40-100'!$B$33,(IF(F943&gt;'admin BN40-100'!$C$32,'admin BN40-100'!$B$32,(IF(F943&gt;'admin BN40-100'!$C$31,'admin BN40-100'!$B$31,(IF(F943&gt;'admin BN40-100'!$C$30,'admin BN40-100'!$B$30,(IF(F943&gt;'admin BN40-100'!$C$29,'admin BN40-100'!$B$29,IF(F943="","",'admin BN40-100'!$B$28)))))))))))))))))))))))))))</f>
        <v/>
      </c>
      <c r="N943" s="12" t="str">
        <f>IF(ISBLANK(K943),"",IF(K943&gt;'admin BN40-100'!$D$6,"Trouble",IF(K943&gt;'admin BN40-100'!$E$6,"Safe",IF(K943&gt;'admin BN40-100'!$F$6,"Alert",IF(K943&gt;='admin BN40-100'!$G$6,"Danger","")))))</f>
        <v/>
      </c>
      <c r="O943" s="13" t="str">
        <f>IF(ISBLANK(L943),"",IF(L943&gt;'admin BN40-100'!$G$7,"Danger",IF(L943&gt;'admin BN40-100'!$F$7,"Alert",IF(L943&gt;='admin BN40-100'!$E$7,"Safe",""))))</f>
        <v/>
      </c>
      <c r="P943" s="14" t="str">
        <f>(IF(G943&gt;'admin BN40-100'!$C$23,'admin BN40-100'!$B$23,(IF(G943&gt;'admin BN40-100'!$C$22,'admin BN40-100'!$B$22,(IF(G943&gt;'admin BN40-100'!$C$21,'admin BN40-100'!$B$21,(IF(G943&gt;'admin BN40-100'!$C$20,'admin BN40-100'!$B$20,IF(G943&gt;'admin BN40-100'!$C$19,'admin BN40-100'!$B$19,"")))))))))</f>
        <v/>
      </c>
      <c r="Q943" s="14" t="str">
        <f t="shared" si="28"/>
        <v/>
      </c>
      <c r="R943" s="14">
        <f t="shared" si="29"/>
        <v>5</v>
      </c>
      <c r="S943" s="15" t="str">
        <f xml:space="preserve">
IF($R943&gt;0,"Fill in all required fields",
IF($I943&lt;40,"CLO not suitable for this sheet. Please check BN&lt;40 sheet",
IF($I943&gt;100,"CLO not suitable for this sheet. Please check BN &gt;100 sheet",
IF(ISERROR(VLOOKUP(Q943,'admin BN40-100'!J$6:M$89,4,FALSE)),"",VLOOKUP(Q943,'admin BN40-100'!J$6:M$89,4,FALSE)))))</f>
        <v>Fill in all required fields</v>
      </c>
    </row>
    <row r="944" spans="2:19" ht="15">
      <c r="B944" s="10">
        <v>939</v>
      </c>
      <c r="C944" s="41"/>
      <c r="D944" s="42"/>
      <c r="E944" s="42"/>
      <c r="F944" s="42"/>
      <c r="G944" s="42"/>
      <c r="H944" s="42"/>
      <c r="I944" s="42"/>
      <c r="J944" s="42"/>
      <c r="K944" s="42"/>
      <c r="L944" s="42"/>
      <c r="M944" s="11" t="str">
        <f>(IF(F944&gt;'admin BN40-100'!$C$41,'admin BN40-100'!$B$41,(IF(F944&gt;'admin BN40-100'!$C$40,'admin BN40-100'!$B$40,(IF(F944&gt;'admin BN40-100'!$C$39,'admin BN40-100'!$B$39,(IF(F944&gt;'admin BN40-100'!$C$38,'admin BN40-100'!$B$38,(IF(F944&gt;'admin BN40-100'!$C$37,'admin BN40-100'!$B$37,(IF(F944&gt;'admin BN40-100'!$C$36,'admin BN40-100'!$B$36,(IF(F944&gt;'admin BN40-100'!$C$35,'admin BN40-100'!$B$35,(IF(F944&gt;'admin BN40-100'!$C$34,'admin BN40-100'!$B$34,(IF(F944&gt;'admin BN40-100'!$C$33,'admin BN40-100'!$B$33,(IF(F944&gt;'admin BN40-100'!$C$32,'admin BN40-100'!$B$32,(IF(F944&gt;'admin BN40-100'!$C$31,'admin BN40-100'!$B$31,(IF(F944&gt;'admin BN40-100'!$C$30,'admin BN40-100'!$B$30,(IF(F944&gt;'admin BN40-100'!$C$29,'admin BN40-100'!$B$29,IF(F944="","",'admin BN40-100'!$B$28)))))))))))))))))))))))))))</f>
        <v/>
      </c>
      <c r="N944" s="12" t="str">
        <f>IF(ISBLANK(K944),"",IF(K944&gt;'admin BN40-100'!$D$6,"Trouble",IF(K944&gt;'admin BN40-100'!$E$6,"Safe",IF(K944&gt;'admin BN40-100'!$F$6,"Alert",IF(K944&gt;='admin BN40-100'!$G$6,"Danger","")))))</f>
        <v/>
      </c>
      <c r="O944" s="13" t="str">
        <f>IF(ISBLANK(L944),"",IF(L944&gt;'admin BN40-100'!$G$7,"Danger",IF(L944&gt;'admin BN40-100'!$F$7,"Alert",IF(L944&gt;='admin BN40-100'!$E$7,"Safe",""))))</f>
        <v/>
      </c>
      <c r="P944" s="14" t="str">
        <f>(IF(G944&gt;'admin BN40-100'!$C$23,'admin BN40-100'!$B$23,(IF(G944&gt;'admin BN40-100'!$C$22,'admin BN40-100'!$B$22,(IF(G944&gt;'admin BN40-100'!$C$21,'admin BN40-100'!$B$21,(IF(G944&gt;'admin BN40-100'!$C$20,'admin BN40-100'!$B$20,IF(G944&gt;'admin BN40-100'!$C$19,'admin BN40-100'!$B$19,"")))))))))</f>
        <v/>
      </c>
      <c r="Q944" s="14" t="str">
        <f t="shared" si="28"/>
        <v/>
      </c>
      <c r="R944" s="14">
        <f t="shared" si="29"/>
        <v>5</v>
      </c>
      <c r="S944" s="15" t="str">
        <f xml:space="preserve">
IF($R944&gt;0,"Fill in all required fields",
IF($I944&lt;40,"CLO not suitable for this sheet. Please check BN&lt;40 sheet",
IF($I944&gt;100,"CLO not suitable for this sheet. Please check BN &gt;100 sheet",
IF(ISERROR(VLOOKUP(Q944,'admin BN40-100'!J$6:M$89,4,FALSE)),"",VLOOKUP(Q944,'admin BN40-100'!J$6:M$89,4,FALSE)))))</f>
        <v>Fill in all required fields</v>
      </c>
    </row>
    <row r="945" spans="2:19" ht="15">
      <c r="B945" s="10">
        <v>940</v>
      </c>
      <c r="C945" s="41"/>
      <c r="D945" s="42"/>
      <c r="E945" s="42"/>
      <c r="F945" s="42"/>
      <c r="G945" s="42"/>
      <c r="H945" s="42"/>
      <c r="I945" s="42"/>
      <c r="J945" s="42"/>
      <c r="K945" s="42"/>
      <c r="L945" s="42"/>
      <c r="M945" s="11" t="str">
        <f>(IF(F945&gt;'admin BN40-100'!$C$41,'admin BN40-100'!$B$41,(IF(F945&gt;'admin BN40-100'!$C$40,'admin BN40-100'!$B$40,(IF(F945&gt;'admin BN40-100'!$C$39,'admin BN40-100'!$B$39,(IF(F945&gt;'admin BN40-100'!$C$38,'admin BN40-100'!$B$38,(IF(F945&gt;'admin BN40-100'!$C$37,'admin BN40-100'!$B$37,(IF(F945&gt;'admin BN40-100'!$C$36,'admin BN40-100'!$B$36,(IF(F945&gt;'admin BN40-100'!$C$35,'admin BN40-100'!$B$35,(IF(F945&gt;'admin BN40-100'!$C$34,'admin BN40-100'!$B$34,(IF(F945&gt;'admin BN40-100'!$C$33,'admin BN40-100'!$B$33,(IF(F945&gt;'admin BN40-100'!$C$32,'admin BN40-100'!$B$32,(IF(F945&gt;'admin BN40-100'!$C$31,'admin BN40-100'!$B$31,(IF(F945&gt;'admin BN40-100'!$C$30,'admin BN40-100'!$B$30,(IF(F945&gt;'admin BN40-100'!$C$29,'admin BN40-100'!$B$29,IF(F945="","",'admin BN40-100'!$B$28)))))))))))))))))))))))))))</f>
        <v/>
      </c>
      <c r="N945" s="12" t="str">
        <f>IF(ISBLANK(K945),"",IF(K945&gt;'admin BN40-100'!$D$6,"Trouble",IF(K945&gt;'admin BN40-100'!$E$6,"Safe",IF(K945&gt;'admin BN40-100'!$F$6,"Alert",IF(K945&gt;='admin BN40-100'!$G$6,"Danger","")))))</f>
        <v/>
      </c>
      <c r="O945" s="13" t="str">
        <f>IF(ISBLANK(L945),"",IF(L945&gt;'admin BN40-100'!$G$7,"Danger",IF(L945&gt;'admin BN40-100'!$F$7,"Alert",IF(L945&gt;='admin BN40-100'!$E$7,"Safe",""))))</f>
        <v/>
      </c>
      <c r="P945" s="14" t="str">
        <f>(IF(G945&gt;'admin BN40-100'!$C$23,'admin BN40-100'!$B$23,(IF(G945&gt;'admin BN40-100'!$C$22,'admin BN40-100'!$B$22,(IF(G945&gt;'admin BN40-100'!$C$21,'admin BN40-100'!$B$21,(IF(G945&gt;'admin BN40-100'!$C$20,'admin BN40-100'!$B$20,IF(G945&gt;'admin BN40-100'!$C$19,'admin BN40-100'!$B$19,"")))))))))</f>
        <v/>
      </c>
      <c r="Q945" s="14" t="str">
        <f t="shared" si="28"/>
        <v/>
      </c>
      <c r="R945" s="14">
        <f t="shared" si="29"/>
        <v>5</v>
      </c>
      <c r="S945" s="15" t="str">
        <f xml:space="preserve">
IF($R945&gt;0,"Fill in all required fields",
IF($I945&lt;40,"CLO not suitable for this sheet. Please check BN&lt;40 sheet",
IF($I945&gt;100,"CLO not suitable for this sheet. Please check BN &gt;100 sheet",
IF(ISERROR(VLOOKUP(Q945,'admin BN40-100'!J$6:M$89,4,FALSE)),"",VLOOKUP(Q945,'admin BN40-100'!J$6:M$89,4,FALSE)))))</f>
        <v>Fill in all required fields</v>
      </c>
    </row>
    <row r="946" spans="2:19" ht="15">
      <c r="B946" s="10">
        <v>941</v>
      </c>
      <c r="C946" s="41"/>
      <c r="D946" s="42"/>
      <c r="E946" s="42"/>
      <c r="F946" s="42"/>
      <c r="G946" s="42"/>
      <c r="H946" s="42"/>
      <c r="I946" s="42"/>
      <c r="J946" s="42"/>
      <c r="K946" s="42"/>
      <c r="L946" s="42"/>
      <c r="M946" s="11" t="str">
        <f>(IF(F946&gt;'admin BN40-100'!$C$41,'admin BN40-100'!$B$41,(IF(F946&gt;'admin BN40-100'!$C$40,'admin BN40-100'!$B$40,(IF(F946&gt;'admin BN40-100'!$C$39,'admin BN40-100'!$B$39,(IF(F946&gt;'admin BN40-100'!$C$38,'admin BN40-100'!$B$38,(IF(F946&gt;'admin BN40-100'!$C$37,'admin BN40-100'!$B$37,(IF(F946&gt;'admin BN40-100'!$C$36,'admin BN40-100'!$B$36,(IF(F946&gt;'admin BN40-100'!$C$35,'admin BN40-100'!$B$35,(IF(F946&gt;'admin BN40-100'!$C$34,'admin BN40-100'!$B$34,(IF(F946&gt;'admin BN40-100'!$C$33,'admin BN40-100'!$B$33,(IF(F946&gt;'admin BN40-100'!$C$32,'admin BN40-100'!$B$32,(IF(F946&gt;'admin BN40-100'!$C$31,'admin BN40-100'!$B$31,(IF(F946&gt;'admin BN40-100'!$C$30,'admin BN40-100'!$B$30,(IF(F946&gt;'admin BN40-100'!$C$29,'admin BN40-100'!$B$29,IF(F946="","",'admin BN40-100'!$B$28)))))))))))))))))))))))))))</f>
        <v/>
      </c>
      <c r="N946" s="12" t="str">
        <f>IF(ISBLANK(K946),"",IF(K946&gt;'admin BN40-100'!$D$6,"Trouble",IF(K946&gt;'admin BN40-100'!$E$6,"Safe",IF(K946&gt;'admin BN40-100'!$F$6,"Alert",IF(K946&gt;='admin BN40-100'!$G$6,"Danger","")))))</f>
        <v/>
      </c>
      <c r="O946" s="13" t="str">
        <f>IF(ISBLANK(L946),"",IF(L946&gt;'admin BN40-100'!$G$7,"Danger",IF(L946&gt;'admin BN40-100'!$F$7,"Alert",IF(L946&gt;='admin BN40-100'!$E$7,"Safe",""))))</f>
        <v/>
      </c>
      <c r="P946" s="14" t="str">
        <f>(IF(G946&gt;'admin BN40-100'!$C$23,'admin BN40-100'!$B$23,(IF(G946&gt;'admin BN40-100'!$C$22,'admin BN40-100'!$B$22,(IF(G946&gt;'admin BN40-100'!$C$21,'admin BN40-100'!$B$21,(IF(G946&gt;'admin BN40-100'!$C$20,'admin BN40-100'!$B$20,IF(G946&gt;'admin BN40-100'!$C$19,'admin BN40-100'!$B$19,"")))))))))</f>
        <v/>
      </c>
      <c r="Q946" s="14" t="str">
        <f t="shared" si="28"/>
        <v/>
      </c>
      <c r="R946" s="14">
        <f t="shared" si="29"/>
        <v>5</v>
      </c>
      <c r="S946" s="15" t="str">
        <f xml:space="preserve">
IF($R946&gt;0,"Fill in all required fields",
IF($I946&lt;40,"CLO not suitable for this sheet. Please check BN&lt;40 sheet",
IF($I946&gt;100,"CLO not suitable for this sheet. Please check BN &gt;100 sheet",
IF(ISERROR(VLOOKUP(Q946,'admin BN40-100'!J$6:M$89,4,FALSE)),"",VLOOKUP(Q946,'admin BN40-100'!J$6:M$89,4,FALSE)))))</f>
        <v>Fill in all required fields</v>
      </c>
    </row>
    <row r="947" spans="2:19" ht="15">
      <c r="B947" s="10">
        <v>942</v>
      </c>
      <c r="C947" s="41"/>
      <c r="D947" s="42"/>
      <c r="E947" s="42"/>
      <c r="F947" s="42"/>
      <c r="G947" s="42"/>
      <c r="H947" s="42"/>
      <c r="I947" s="42"/>
      <c r="J947" s="42"/>
      <c r="K947" s="42"/>
      <c r="L947" s="42"/>
      <c r="M947" s="11" t="str">
        <f>(IF(F947&gt;'admin BN40-100'!$C$41,'admin BN40-100'!$B$41,(IF(F947&gt;'admin BN40-100'!$C$40,'admin BN40-100'!$B$40,(IF(F947&gt;'admin BN40-100'!$C$39,'admin BN40-100'!$B$39,(IF(F947&gt;'admin BN40-100'!$C$38,'admin BN40-100'!$B$38,(IF(F947&gt;'admin BN40-100'!$C$37,'admin BN40-100'!$B$37,(IF(F947&gt;'admin BN40-100'!$C$36,'admin BN40-100'!$B$36,(IF(F947&gt;'admin BN40-100'!$C$35,'admin BN40-100'!$B$35,(IF(F947&gt;'admin BN40-100'!$C$34,'admin BN40-100'!$B$34,(IF(F947&gt;'admin BN40-100'!$C$33,'admin BN40-100'!$B$33,(IF(F947&gt;'admin BN40-100'!$C$32,'admin BN40-100'!$B$32,(IF(F947&gt;'admin BN40-100'!$C$31,'admin BN40-100'!$B$31,(IF(F947&gt;'admin BN40-100'!$C$30,'admin BN40-100'!$B$30,(IF(F947&gt;'admin BN40-100'!$C$29,'admin BN40-100'!$B$29,IF(F947="","",'admin BN40-100'!$B$28)))))))))))))))))))))))))))</f>
        <v/>
      </c>
      <c r="N947" s="12" t="str">
        <f>IF(ISBLANK(K947),"",IF(K947&gt;'admin BN40-100'!$D$6,"Trouble",IF(K947&gt;'admin BN40-100'!$E$6,"Safe",IF(K947&gt;'admin BN40-100'!$F$6,"Alert",IF(K947&gt;='admin BN40-100'!$G$6,"Danger","")))))</f>
        <v/>
      </c>
      <c r="O947" s="13" t="str">
        <f>IF(ISBLANK(L947),"",IF(L947&gt;'admin BN40-100'!$G$7,"Danger",IF(L947&gt;'admin BN40-100'!$F$7,"Alert",IF(L947&gt;='admin BN40-100'!$E$7,"Safe",""))))</f>
        <v/>
      </c>
      <c r="P947" s="14" t="str">
        <f>(IF(G947&gt;'admin BN40-100'!$C$23,'admin BN40-100'!$B$23,(IF(G947&gt;'admin BN40-100'!$C$22,'admin BN40-100'!$B$22,(IF(G947&gt;'admin BN40-100'!$C$21,'admin BN40-100'!$B$21,(IF(G947&gt;'admin BN40-100'!$C$20,'admin BN40-100'!$B$20,IF(G947&gt;'admin BN40-100'!$C$19,'admin BN40-100'!$B$19,"")))))))))</f>
        <v/>
      </c>
      <c r="Q947" s="14" t="str">
        <f t="shared" si="28"/>
        <v/>
      </c>
      <c r="R947" s="14">
        <f t="shared" si="29"/>
        <v>5</v>
      </c>
      <c r="S947" s="15" t="str">
        <f xml:space="preserve">
IF($R947&gt;0,"Fill in all required fields",
IF($I947&lt;40,"CLO not suitable for this sheet. Please check BN&lt;40 sheet",
IF($I947&gt;100,"CLO not suitable for this sheet. Please check BN &gt;100 sheet",
IF(ISERROR(VLOOKUP(Q947,'admin BN40-100'!J$6:M$89,4,FALSE)),"",VLOOKUP(Q947,'admin BN40-100'!J$6:M$89,4,FALSE)))))</f>
        <v>Fill in all required fields</v>
      </c>
    </row>
    <row r="948" spans="2:19" ht="15">
      <c r="B948" s="10">
        <v>943</v>
      </c>
      <c r="C948" s="41"/>
      <c r="D948" s="42"/>
      <c r="E948" s="42"/>
      <c r="F948" s="42"/>
      <c r="G948" s="42"/>
      <c r="H948" s="42"/>
      <c r="I948" s="42"/>
      <c r="J948" s="42"/>
      <c r="K948" s="42"/>
      <c r="L948" s="42"/>
      <c r="M948" s="11" t="str">
        <f>(IF(F948&gt;'admin BN40-100'!$C$41,'admin BN40-100'!$B$41,(IF(F948&gt;'admin BN40-100'!$C$40,'admin BN40-100'!$B$40,(IF(F948&gt;'admin BN40-100'!$C$39,'admin BN40-100'!$B$39,(IF(F948&gt;'admin BN40-100'!$C$38,'admin BN40-100'!$B$38,(IF(F948&gt;'admin BN40-100'!$C$37,'admin BN40-100'!$B$37,(IF(F948&gt;'admin BN40-100'!$C$36,'admin BN40-100'!$B$36,(IF(F948&gt;'admin BN40-100'!$C$35,'admin BN40-100'!$B$35,(IF(F948&gt;'admin BN40-100'!$C$34,'admin BN40-100'!$B$34,(IF(F948&gt;'admin BN40-100'!$C$33,'admin BN40-100'!$B$33,(IF(F948&gt;'admin BN40-100'!$C$32,'admin BN40-100'!$B$32,(IF(F948&gt;'admin BN40-100'!$C$31,'admin BN40-100'!$B$31,(IF(F948&gt;'admin BN40-100'!$C$30,'admin BN40-100'!$B$30,(IF(F948&gt;'admin BN40-100'!$C$29,'admin BN40-100'!$B$29,IF(F948="","",'admin BN40-100'!$B$28)))))))))))))))))))))))))))</f>
        <v/>
      </c>
      <c r="N948" s="12" t="str">
        <f>IF(ISBLANK(K948),"",IF(K948&gt;'admin BN40-100'!$D$6,"Trouble",IF(K948&gt;'admin BN40-100'!$E$6,"Safe",IF(K948&gt;'admin BN40-100'!$F$6,"Alert",IF(K948&gt;='admin BN40-100'!$G$6,"Danger","")))))</f>
        <v/>
      </c>
      <c r="O948" s="13" t="str">
        <f>IF(ISBLANK(L948),"",IF(L948&gt;'admin BN40-100'!$G$7,"Danger",IF(L948&gt;'admin BN40-100'!$F$7,"Alert",IF(L948&gt;='admin BN40-100'!$E$7,"Safe",""))))</f>
        <v/>
      </c>
      <c r="P948" s="14" t="str">
        <f>(IF(G948&gt;'admin BN40-100'!$C$23,'admin BN40-100'!$B$23,(IF(G948&gt;'admin BN40-100'!$C$22,'admin BN40-100'!$B$22,(IF(G948&gt;'admin BN40-100'!$C$21,'admin BN40-100'!$B$21,(IF(G948&gt;'admin BN40-100'!$C$20,'admin BN40-100'!$B$20,IF(G948&gt;'admin BN40-100'!$C$19,'admin BN40-100'!$B$19,"")))))))))</f>
        <v/>
      </c>
      <c r="Q948" s="14" t="str">
        <f t="shared" si="28"/>
        <v/>
      </c>
      <c r="R948" s="14">
        <f t="shared" si="29"/>
        <v>5</v>
      </c>
      <c r="S948" s="15" t="str">
        <f xml:space="preserve">
IF($R948&gt;0,"Fill in all required fields",
IF($I948&lt;40,"CLO not suitable for this sheet. Please check BN&lt;40 sheet",
IF($I948&gt;100,"CLO not suitable for this sheet. Please check BN &gt;100 sheet",
IF(ISERROR(VLOOKUP(Q948,'admin BN40-100'!J$6:M$89,4,FALSE)),"",VLOOKUP(Q948,'admin BN40-100'!J$6:M$89,4,FALSE)))))</f>
        <v>Fill in all required fields</v>
      </c>
    </row>
    <row r="949" spans="2:19" ht="15">
      <c r="B949" s="10">
        <v>944</v>
      </c>
      <c r="C949" s="41"/>
      <c r="D949" s="42"/>
      <c r="E949" s="42"/>
      <c r="F949" s="42"/>
      <c r="G949" s="42"/>
      <c r="H949" s="42"/>
      <c r="I949" s="42"/>
      <c r="J949" s="42"/>
      <c r="K949" s="42"/>
      <c r="L949" s="42"/>
      <c r="M949" s="11" t="str">
        <f>(IF(F949&gt;'admin BN40-100'!$C$41,'admin BN40-100'!$B$41,(IF(F949&gt;'admin BN40-100'!$C$40,'admin BN40-100'!$B$40,(IF(F949&gt;'admin BN40-100'!$C$39,'admin BN40-100'!$B$39,(IF(F949&gt;'admin BN40-100'!$C$38,'admin BN40-100'!$B$38,(IF(F949&gt;'admin BN40-100'!$C$37,'admin BN40-100'!$B$37,(IF(F949&gt;'admin BN40-100'!$C$36,'admin BN40-100'!$B$36,(IF(F949&gt;'admin BN40-100'!$C$35,'admin BN40-100'!$B$35,(IF(F949&gt;'admin BN40-100'!$C$34,'admin BN40-100'!$B$34,(IF(F949&gt;'admin BN40-100'!$C$33,'admin BN40-100'!$B$33,(IF(F949&gt;'admin BN40-100'!$C$32,'admin BN40-100'!$B$32,(IF(F949&gt;'admin BN40-100'!$C$31,'admin BN40-100'!$B$31,(IF(F949&gt;'admin BN40-100'!$C$30,'admin BN40-100'!$B$30,(IF(F949&gt;'admin BN40-100'!$C$29,'admin BN40-100'!$B$29,IF(F949="","",'admin BN40-100'!$B$28)))))))))))))))))))))))))))</f>
        <v/>
      </c>
      <c r="N949" s="12" t="str">
        <f>IF(ISBLANK(K949),"",IF(K949&gt;'admin BN40-100'!$D$6,"Trouble",IF(K949&gt;'admin BN40-100'!$E$6,"Safe",IF(K949&gt;'admin BN40-100'!$F$6,"Alert",IF(K949&gt;='admin BN40-100'!$G$6,"Danger","")))))</f>
        <v/>
      </c>
      <c r="O949" s="13" t="str">
        <f>IF(ISBLANK(L949),"",IF(L949&gt;'admin BN40-100'!$G$7,"Danger",IF(L949&gt;'admin BN40-100'!$F$7,"Alert",IF(L949&gt;='admin BN40-100'!$E$7,"Safe",""))))</f>
        <v/>
      </c>
      <c r="P949" s="14" t="str">
        <f>(IF(G949&gt;'admin BN40-100'!$C$23,'admin BN40-100'!$B$23,(IF(G949&gt;'admin BN40-100'!$C$22,'admin BN40-100'!$B$22,(IF(G949&gt;'admin BN40-100'!$C$21,'admin BN40-100'!$B$21,(IF(G949&gt;'admin BN40-100'!$C$20,'admin BN40-100'!$B$20,IF(G949&gt;'admin BN40-100'!$C$19,'admin BN40-100'!$B$19,"")))))))))</f>
        <v/>
      </c>
      <c r="Q949" s="14" t="str">
        <f t="shared" si="28"/>
        <v/>
      </c>
      <c r="R949" s="14">
        <f t="shared" si="29"/>
        <v>5</v>
      </c>
      <c r="S949" s="15" t="str">
        <f xml:space="preserve">
IF($R949&gt;0,"Fill in all required fields",
IF($I949&lt;40,"CLO not suitable for this sheet. Please check BN&lt;40 sheet",
IF($I949&gt;100,"CLO not suitable for this sheet. Please check BN &gt;100 sheet",
IF(ISERROR(VLOOKUP(Q949,'admin BN40-100'!J$6:M$89,4,FALSE)),"",VLOOKUP(Q949,'admin BN40-100'!J$6:M$89,4,FALSE)))))</f>
        <v>Fill in all required fields</v>
      </c>
    </row>
    <row r="950" spans="2:19" ht="15">
      <c r="B950" s="10">
        <v>945</v>
      </c>
      <c r="C950" s="41"/>
      <c r="D950" s="42"/>
      <c r="E950" s="42"/>
      <c r="F950" s="42"/>
      <c r="G950" s="42"/>
      <c r="H950" s="42"/>
      <c r="I950" s="42"/>
      <c r="J950" s="42"/>
      <c r="K950" s="42"/>
      <c r="L950" s="42"/>
      <c r="M950" s="11" t="str">
        <f>(IF(F950&gt;'admin BN40-100'!$C$41,'admin BN40-100'!$B$41,(IF(F950&gt;'admin BN40-100'!$C$40,'admin BN40-100'!$B$40,(IF(F950&gt;'admin BN40-100'!$C$39,'admin BN40-100'!$B$39,(IF(F950&gt;'admin BN40-100'!$C$38,'admin BN40-100'!$B$38,(IF(F950&gt;'admin BN40-100'!$C$37,'admin BN40-100'!$B$37,(IF(F950&gt;'admin BN40-100'!$C$36,'admin BN40-100'!$B$36,(IF(F950&gt;'admin BN40-100'!$C$35,'admin BN40-100'!$B$35,(IF(F950&gt;'admin BN40-100'!$C$34,'admin BN40-100'!$B$34,(IF(F950&gt;'admin BN40-100'!$C$33,'admin BN40-100'!$B$33,(IF(F950&gt;'admin BN40-100'!$C$32,'admin BN40-100'!$B$32,(IF(F950&gt;'admin BN40-100'!$C$31,'admin BN40-100'!$B$31,(IF(F950&gt;'admin BN40-100'!$C$30,'admin BN40-100'!$B$30,(IF(F950&gt;'admin BN40-100'!$C$29,'admin BN40-100'!$B$29,IF(F950="","",'admin BN40-100'!$B$28)))))))))))))))))))))))))))</f>
        <v/>
      </c>
      <c r="N950" s="12" t="str">
        <f>IF(ISBLANK(K950),"",IF(K950&gt;'admin BN40-100'!$D$6,"Trouble",IF(K950&gt;'admin BN40-100'!$E$6,"Safe",IF(K950&gt;'admin BN40-100'!$F$6,"Alert",IF(K950&gt;='admin BN40-100'!$G$6,"Danger","")))))</f>
        <v/>
      </c>
      <c r="O950" s="13" t="str">
        <f>IF(ISBLANK(L950),"",IF(L950&gt;'admin BN40-100'!$G$7,"Danger",IF(L950&gt;'admin BN40-100'!$F$7,"Alert",IF(L950&gt;='admin BN40-100'!$E$7,"Safe",""))))</f>
        <v/>
      </c>
      <c r="P950" s="14" t="str">
        <f>(IF(G950&gt;'admin BN40-100'!$C$23,'admin BN40-100'!$B$23,(IF(G950&gt;'admin BN40-100'!$C$22,'admin BN40-100'!$B$22,(IF(G950&gt;'admin BN40-100'!$C$21,'admin BN40-100'!$B$21,(IF(G950&gt;'admin BN40-100'!$C$20,'admin BN40-100'!$B$20,IF(G950&gt;'admin BN40-100'!$C$19,'admin BN40-100'!$B$19,"")))))))))</f>
        <v/>
      </c>
      <c r="Q950" s="14" t="str">
        <f t="shared" si="28"/>
        <v/>
      </c>
      <c r="R950" s="14">
        <f t="shared" si="29"/>
        <v>5</v>
      </c>
      <c r="S950" s="15" t="str">
        <f xml:space="preserve">
IF($R950&gt;0,"Fill in all required fields",
IF($I950&lt;40,"CLO not suitable for this sheet. Please check BN&lt;40 sheet",
IF($I950&gt;100,"CLO not suitable for this sheet. Please check BN &gt;100 sheet",
IF(ISERROR(VLOOKUP(Q950,'admin BN40-100'!J$6:M$89,4,FALSE)),"",VLOOKUP(Q950,'admin BN40-100'!J$6:M$89,4,FALSE)))))</f>
        <v>Fill in all required fields</v>
      </c>
    </row>
    <row r="951" spans="2:19" ht="15">
      <c r="B951" s="10">
        <v>946</v>
      </c>
      <c r="C951" s="41"/>
      <c r="D951" s="42"/>
      <c r="E951" s="42"/>
      <c r="F951" s="42"/>
      <c r="G951" s="42"/>
      <c r="H951" s="42"/>
      <c r="I951" s="42"/>
      <c r="J951" s="42"/>
      <c r="K951" s="42"/>
      <c r="L951" s="42"/>
      <c r="M951" s="11" t="str">
        <f>(IF(F951&gt;'admin BN40-100'!$C$41,'admin BN40-100'!$B$41,(IF(F951&gt;'admin BN40-100'!$C$40,'admin BN40-100'!$B$40,(IF(F951&gt;'admin BN40-100'!$C$39,'admin BN40-100'!$B$39,(IF(F951&gt;'admin BN40-100'!$C$38,'admin BN40-100'!$B$38,(IF(F951&gt;'admin BN40-100'!$C$37,'admin BN40-100'!$B$37,(IF(F951&gt;'admin BN40-100'!$C$36,'admin BN40-100'!$B$36,(IF(F951&gt;'admin BN40-100'!$C$35,'admin BN40-100'!$B$35,(IF(F951&gt;'admin BN40-100'!$C$34,'admin BN40-100'!$B$34,(IF(F951&gt;'admin BN40-100'!$C$33,'admin BN40-100'!$B$33,(IF(F951&gt;'admin BN40-100'!$C$32,'admin BN40-100'!$B$32,(IF(F951&gt;'admin BN40-100'!$C$31,'admin BN40-100'!$B$31,(IF(F951&gt;'admin BN40-100'!$C$30,'admin BN40-100'!$B$30,(IF(F951&gt;'admin BN40-100'!$C$29,'admin BN40-100'!$B$29,IF(F951="","",'admin BN40-100'!$B$28)))))))))))))))))))))))))))</f>
        <v/>
      </c>
      <c r="N951" s="12" t="str">
        <f>IF(ISBLANK(K951),"",IF(K951&gt;'admin BN40-100'!$D$6,"Trouble",IF(K951&gt;'admin BN40-100'!$E$6,"Safe",IF(K951&gt;'admin BN40-100'!$F$6,"Alert",IF(K951&gt;='admin BN40-100'!$G$6,"Danger","")))))</f>
        <v/>
      </c>
      <c r="O951" s="13" t="str">
        <f>IF(ISBLANK(L951),"",IF(L951&gt;'admin BN40-100'!$G$7,"Danger",IF(L951&gt;'admin BN40-100'!$F$7,"Alert",IF(L951&gt;='admin BN40-100'!$E$7,"Safe",""))))</f>
        <v/>
      </c>
      <c r="P951" s="14" t="str">
        <f>(IF(G951&gt;'admin BN40-100'!$C$23,'admin BN40-100'!$B$23,(IF(G951&gt;'admin BN40-100'!$C$22,'admin BN40-100'!$B$22,(IF(G951&gt;'admin BN40-100'!$C$21,'admin BN40-100'!$B$21,(IF(G951&gt;'admin BN40-100'!$C$20,'admin BN40-100'!$B$20,IF(G951&gt;'admin BN40-100'!$C$19,'admin BN40-100'!$B$19,"")))))))))</f>
        <v/>
      </c>
      <c r="Q951" s="14" t="str">
        <f t="shared" si="28"/>
        <v/>
      </c>
      <c r="R951" s="14">
        <f t="shared" si="29"/>
        <v>5</v>
      </c>
      <c r="S951" s="15" t="str">
        <f xml:space="preserve">
IF($R951&gt;0,"Fill in all required fields",
IF($I951&lt;40,"CLO not suitable for this sheet. Please check BN&lt;40 sheet",
IF($I951&gt;100,"CLO not suitable for this sheet. Please check BN &gt;100 sheet",
IF(ISERROR(VLOOKUP(Q951,'admin BN40-100'!J$6:M$89,4,FALSE)),"",VLOOKUP(Q951,'admin BN40-100'!J$6:M$89,4,FALSE)))))</f>
        <v>Fill in all required fields</v>
      </c>
    </row>
    <row r="952" spans="2:19" ht="15">
      <c r="B952" s="10">
        <v>947</v>
      </c>
      <c r="C952" s="41"/>
      <c r="D952" s="42"/>
      <c r="E952" s="42"/>
      <c r="F952" s="42"/>
      <c r="G952" s="42"/>
      <c r="H952" s="42"/>
      <c r="I952" s="42"/>
      <c r="J952" s="42"/>
      <c r="K952" s="42"/>
      <c r="L952" s="42"/>
      <c r="M952" s="11" t="str">
        <f>(IF(F952&gt;'admin BN40-100'!$C$41,'admin BN40-100'!$B$41,(IF(F952&gt;'admin BN40-100'!$C$40,'admin BN40-100'!$B$40,(IF(F952&gt;'admin BN40-100'!$C$39,'admin BN40-100'!$B$39,(IF(F952&gt;'admin BN40-100'!$C$38,'admin BN40-100'!$B$38,(IF(F952&gt;'admin BN40-100'!$C$37,'admin BN40-100'!$B$37,(IF(F952&gt;'admin BN40-100'!$C$36,'admin BN40-100'!$B$36,(IF(F952&gt;'admin BN40-100'!$C$35,'admin BN40-100'!$B$35,(IF(F952&gt;'admin BN40-100'!$C$34,'admin BN40-100'!$B$34,(IF(F952&gt;'admin BN40-100'!$C$33,'admin BN40-100'!$B$33,(IF(F952&gt;'admin BN40-100'!$C$32,'admin BN40-100'!$B$32,(IF(F952&gt;'admin BN40-100'!$C$31,'admin BN40-100'!$B$31,(IF(F952&gt;'admin BN40-100'!$C$30,'admin BN40-100'!$B$30,(IF(F952&gt;'admin BN40-100'!$C$29,'admin BN40-100'!$B$29,IF(F952="","",'admin BN40-100'!$B$28)))))))))))))))))))))))))))</f>
        <v/>
      </c>
      <c r="N952" s="12" t="str">
        <f>IF(ISBLANK(K952),"",IF(K952&gt;'admin BN40-100'!$D$6,"Trouble",IF(K952&gt;'admin BN40-100'!$E$6,"Safe",IF(K952&gt;'admin BN40-100'!$F$6,"Alert",IF(K952&gt;='admin BN40-100'!$G$6,"Danger","")))))</f>
        <v/>
      </c>
      <c r="O952" s="13" t="str">
        <f>IF(ISBLANK(L952),"",IF(L952&gt;'admin BN40-100'!$G$7,"Danger",IF(L952&gt;'admin BN40-100'!$F$7,"Alert",IF(L952&gt;='admin BN40-100'!$E$7,"Safe",""))))</f>
        <v/>
      </c>
      <c r="P952" s="14" t="str">
        <f>(IF(G952&gt;'admin BN40-100'!$C$23,'admin BN40-100'!$B$23,(IF(G952&gt;'admin BN40-100'!$C$22,'admin BN40-100'!$B$22,(IF(G952&gt;'admin BN40-100'!$C$21,'admin BN40-100'!$B$21,(IF(G952&gt;'admin BN40-100'!$C$20,'admin BN40-100'!$B$20,IF(G952&gt;'admin BN40-100'!$C$19,'admin BN40-100'!$B$19,"")))))))))</f>
        <v/>
      </c>
      <c r="Q952" s="14" t="str">
        <f t="shared" si="28"/>
        <v/>
      </c>
      <c r="R952" s="14">
        <f t="shared" si="29"/>
        <v>5</v>
      </c>
      <c r="S952" s="15" t="str">
        <f xml:space="preserve">
IF($R952&gt;0,"Fill in all required fields",
IF($I952&lt;40,"CLO not suitable for this sheet. Please check BN&lt;40 sheet",
IF($I952&gt;100,"CLO not suitable for this sheet. Please check BN &gt;100 sheet",
IF(ISERROR(VLOOKUP(Q952,'admin BN40-100'!J$6:M$89,4,FALSE)),"",VLOOKUP(Q952,'admin BN40-100'!J$6:M$89,4,FALSE)))))</f>
        <v>Fill in all required fields</v>
      </c>
    </row>
    <row r="953" spans="2:19" ht="15">
      <c r="B953" s="10">
        <v>948</v>
      </c>
      <c r="C953" s="41"/>
      <c r="D953" s="42"/>
      <c r="E953" s="42"/>
      <c r="F953" s="42"/>
      <c r="G953" s="42"/>
      <c r="H953" s="42"/>
      <c r="I953" s="42"/>
      <c r="J953" s="42"/>
      <c r="K953" s="42"/>
      <c r="L953" s="42"/>
      <c r="M953" s="11" t="str">
        <f>(IF(F953&gt;'admin BN40-100'!$C$41,'admin BN40-100'!$B$41,(IF(F953&gt;'admin BN40-100'!$C$40,'admin BN40-100'!$B$40,(IF(F953&gt;'admin BN40-100'!$C$39,'admin BN40-100'!$B$39,(IF(F953&gt;'admin BN40-100'!$C$38,'admin BN40-100'!$B$38,(IF(F953&gt;'admin BN40-100'!$C$37,'admin BN40-100'!$B$37,(IF(F953&gt;'admin BN40-100'!$C$36,'admin BN40-100'!$B$36,(IF(F953&gt;'admin BN40-100'!$C$35,'admin BN40-100'!$B$35,(IF(F953&gt;'admin BN40-100'!$C$34,'admin BN40-100'!$B$34,(IF(F953&gt;'admin BN40-100'!$C$33,'admin BN40-100'!$B$33,(IF(F953&gt;'admin BN40-100'!$C$32,'admin BN40-100'!$B$32,(IF(F953&gt;'admin BN40-100'!$C$31,'admin BN40-100'!$B$31,(IF(F953&gt;'admin BN40-100'!$C$30,'admin BN40-100'!$B$30,(IF(F953&gt;'admin BN40-100'!$C$29,'admin BN40-100'!$B$29,IF(F953="","",'admin BN40-100'!$B$28)))))))))))))))))))))))))))</f>
        <v/>
      </c>
      <c r="N953" s="12" t="str">
        <f>IF(ISBLANK(K953),"",IF(K953&gt;'admin BN40-100'!$D$6,"Trouble",IF(K953&gt;'admin BN40-100'!$E$6,"Safe",IF(K953&gt;'admin BN40-100'!$F$6,"Alert",IF(K953&gt;='admin BN40-100'!$G$6,"Danger","")))))</f>
        <v/>
      </c>
      <c r="O953" s="13" t="str">
        <f>IF(ISBLANK(L953),"",IF(L953&gt;'admin BN40-100'!$G$7,"Danger",IF(L953&gt;'admin BN40-100'!$F$7,"Alert",IF(L953&gt;='admin BN40-100'!$E$7,"Safe",""))))</f>
        <v/>
      </c>
      <c r="P953" s="14" t="str">
        <f>(IF(G953&gt;'admin BN40-100'!$C$23,'admin BN40-100'!$B$23,(IF(G953&gt;'admin BN40-100'!$C$22,'admin BN40-100'!$B$22,(IF(G953&gt;'admin BN40-100'!$C$21,'admin BN40-100'!$B$21,(IF(G953&gt;'admin BN40-100'!$C$20,'admin BN40-100'!$B$20,IF(G953&gt;'admin BN40-100'!$C$19,'admin BN40-100'!$B$19,"")))))))))</f>
        <v/>
      </c>
      <c r="Q953" s="14" t="str">
        <f t="shared" si="28"/>
        <v/>
      </c>
      <c r="R953" s="14">
        <f t="shared" si="29"/>
        <v>5</v>
      </c>
      <c r="S953" s="15" t="str">
        <f xml:space="preserve">
IF($R953&gt;0,"Fill in all required fields",
IF($I953&lt;40,"CLO not suitable for this sheet. Please check BN&lt;40 sheet",
IF($I953&gt;100,"CLO not suitable for this sheet. Please check BN &gt;100 sheet",
IF(ISERROR(VLOOKUP(Q953,'admin BN40-100'!J$6:M$89,4,FALSE)),"",VLOOKUP(Q953,'admin BN40-100'!J$6:M$89,4,FALSE)))))</f>
        <v>Fill in all required fields</v>
      </c>
    </row>
    <row r="954" spans="2:19" ht="15">
      <c r="B954" s="10">
        <v>949</v>
      </c>
      <c r="C954" s="41"/>
      <c r="D954" s="42"/>
      <c r="E954" s="42"/>
      <c r="F954" s="42"/>
      <c r="G954" s="42"/>
      <c r="H954" s="42"/>
      <c r="I954" s="42"/>
      <c r="J954" s="42"/>
      <c r="K954" s="42"/>
      <c r="L954" s="42"/>
      <c r="M954" s="11" t="str">
        <f>(IF(F954&gt;'admin BN40-100'!$C$41,'admin BN40-100'!$B$41,(IF(F954&gt;'admin BN40-100'!$C$40,'admin BN40-100'!$B$40,(IF(F954&gt;'admin BN40-100'!$C$39,'admin BN40-100'!$B$39,(IF(F954&gt;'admin BN40-100'!$C$38,'admin BN40-100'!$B$38,(IF(F954&gt;'admin BN40-100'!$C$37,'admin BN40-100'!$B$37,(IF(F954&gt;'admin BN40-100'!$C$36,'admin BN40-100'!$B$36,(IF(F954&gt;'admin BN40-100'!$C$35,'admin BN40-100'!$B$35,(IF(F954&gt;'admin BN40-100'!$C$34,'admin BN40-100'!$B$34,(IF(F954&gt;'admin BN40-100'!$C$33,'admin BN40-100'!$B$33,(IF(F954&gt;'admin BN40-100'!$C$32,'admin BN40-100'!$B$32,(IF(F954&gt;'admin BN40-100'!$C$31,'admin BN40-100'!$B$31,(IF(F954&gt;'admin BN40-100'!$C$30,'admin BN40-100'!$B$30,(IF(F954&gt;'admin BN40-100'!$C$29,'admin BN40-100'!$B$29,IF(F954="","",'admin BN40-100'!$B$28)))))))))))))))))))))))))))</f>
        <v/>
      </c>
      <c r="N954" s="12" t="str">
        <f>IF(ISBLANK(K954),"",IF(K954&gt;'admin BN40-100'!$D$6,"Trouble",IF(K954&gt;'admin BN40-100'!$E$6,"Safe",IF(K954&gt;'admin BN40-100'!$F$6,"Alert",IF(K954&gt;='admin BN40-100'!$G$6,"Danger","")))))</f>
        <v/>
      </c>
      <c r="O954" s="13" t="str">
        <f>IF(ISBLANK(L954),"",IF(L954&gt;'admin BN40-100'!$G$7,"Danger",IF(L954&gt;'admin BN40-100'!$F$7,"Alert",IF(L954&gt;='admin BN40-100'!$E$7,"Safe",""))))</f>
        <v/>
      </c>
      <c r="P954" s="14" t="str">
        <f>(IF(G954&gt;'admin BN40-100'!$C$23,'admin BN40-100'!$B$23,(IF(G954&gt;'admin BN40-100'!$C$22,'admin BN40-100'!$B$22,(IF(G954&gt;'admin BN40-100'!$C$21,'admin BN40-100'!$B$21,(IF(G954&gt;'admin BN40-100'!$C$20,'admin BN40-100'!$B$20,IF(G954&gt;'admin BN40-100'!$C$19,'admin BN40-100'!$B$19,"")))))))))</f>
        <v/>
      </c>
      <c r="Q954" s="14" t="str">
        <f t="shared" si="28"/>
        <v/>
      </c>
      <c r="R954" s="14">
        <f t="shared" si="29"/>
        <v>5</v>
      </c>
      <c r="S954" s="15" t="str">
        <f xml:space="preserve">
IF($R954&gt;0,"Fill in all required fields",
IF($I954&lt;40,"CLO not suitable for this sheet. Please check BN&lt;40 sheet",
IF($I954&gt;100,"CLO not suitable for this sheet. Please check BN &gt;100 sheet",
IF(ISERROR(VLOOKUP(Q954,'admin BN40-100'!J$6:M$89,4,FALSE)),"",VLOOKUP(Q954,'admin BN40-100'!J$6:M$89,4,FALSE)))))</f>
        <v>Fill in all required fields</v>
      </c>
    </row>
    <row r="955" spans="2:19" ht="15">
      <c r="B955" s="10">
        <v>950</v>
      </c>
      <c r="C955" s="41"/>
      <c r="D955" s="42"/>
      <c r="E955" s="42"/>
      <c r="F955" s="42"/>
      <c r="G955" s="42"/>
      <c r="H955" s="42"/>
      <c r="I955" s="42"/>
      <c r="J955" s="42"/>
      <c r="K955" s="42"/>
      <c r="L955" s="42"/>
      <c r="M955" s="11" t="str">
        <f>(IF(F955&gt;'admin BN40-100'!$C$41,'admin BN40-100'!$B$41,(IF(F955&gt;'admin BN40-100'!$C$40,'admin BN40-100'!$B$40,(IF(F955&gt;'admin BN40-100'!$C$39,'admin BN40-100'!$B$39,(IF(F955&gt;'admin BN40-100'!$C$38,'admin BN40-100'!$B$38,(IF(F955&gt;'admin BN40-100'!$C$37,'admin BN40-100'!$B$37,(IF(F955&gt;'admin BN40-100'!$C$36,'admin BN40-100'!$B$36,(IF(F955&gt;'admin BN40-100'!$C$35,'admin BN40-100'!$B$35,(IF(F955&gt;'admin BN40-100'!$C$34,'admin BN40-100'!$B$34,(IF(F955&gt;'admin BN40-100'!$C$33,'admin BN40-100'!$B$33,(IF(F955&gt;'admin BN40-100'!$C$32,'admin BN40-100'!$B$32,(IF(F955&gt;'admin BN40-100'!$C$31,'admin BN40-100'!$B$31,(IF(F955&gt;'admin BN40-100'!$C$30,'admin BN40-100'!$B$30,(IF(F955&gt;'admin BN40-100'!$C$29,'admin BN40-100'!$B$29,IF(F955="","",'admin BN40-100'!$B$28)))))))))))))))))))))))))))</f>
        <v/>
      </c>
      <c r="N955" s="12" t="str">
        <f>IF(ISBLANK(K955),"",IF(K955&gt;'admin BN40-100'!$D$6,"Trouble",IF(K955&gt;'admin BN40-100'!$E$6,"Safe",IF(K955&gt;'admin BN40-100'!$F$6,"Alert",IF(K955&gt;='admin BN40-100'!$G$6,"Danger","")))))</f>
        <v/>
      </c>
      <c r="O955" s="13" t="str">
        <f>IF(ISBLANK(L955),"",IF(L955&gt;'admin BN40-100'!$G$7,"Danger",IF(L955&gt;'admin BN40-100'!$F$7,"Alert",IF(L955&gt;='admin BN40-100'!$E$7,"Safe",""))))</f>
        <v/>
      </c>
      <c r="P955" s="14" t="str">
        <f>(IF(G955&gt;'admin BN40-100'!$C$23,'admin BN40-100'!$B$23,(IF(G955&gt;'admin BN40-100'!$C$22,'admin BN40-100'!$B$22,(IF(G955&gt;'admin BN40-100'!$C$21,'admin BN40-100'!$B$21,(IF(G955&gt;'admin BN40-100'!$C$20,'admin BN40-100'!$B$20,IF(G955&gt;'admin BN40-100'!$C$19,'admin BN40-100'!$B$19,"")))))))))</f>
        <v/>
      </c>
      <c r="Q955" s="14" t="str">
        <f t="shared" si="28"/>
        <v/>
      </c>
      <c r="R955" s="14">
        <f t="shared" si="29"/>
        <v>5</v>
      </c>
      <c r="S955" s="15" t="str">
        <f xml:space="preserve">
IF($R955&gt;0,"Fill in all required fields",
IF($I955&lt;40,"CLO not suitable for this sheet. Please check BN&lt;40 sheet",
IF($I955&gt;100,"CLO not suitable for this sheet. Please check BN &gt;100 sheet",
IF(ISERROR(VLOOKUP(Q955,'admin BN40-100'!J$6:M$89,4,FALSE)),"",VLOOKUP(Q955,'admin BN40-100'!J$6:M$89,4,FALSE)))))</f>
        <v>Fill in all required fields</v>
      </c>
    </row>
    <row r="956" spans="2:19" ht="15">
      <c r="B956" s="10">
        <v>951</v>
      </c>
      <c r="C956" s="41"/>
      <c r="D956" s="42"/>
      <c r="E956" s="42"/>
      <c r="F956" s="42"/>
      <c r="G956" s="42"/>
      <c r="H956" s="42"/>
      <c r="I956" s="42"/>
      <c r="J956" s="42"/>
      <c r="K956" s="42"/>
      <c r="L956" s="42"/>
      <c r="M956" s="11" t="str">
        <f>(IF(F956&gt;'admin BN40-100'!$C$41,'admin BN40-100'!$B$41,(IF(F956&gt;'admin BN40-100'!$C$40,'admin BN40-100'!$B$40,(IF(F956&gt;'admin BN40-100'!$C$39,'admin BN40-100'!$B$39,(IF(F956&gt;'admin BN40-100'!$C$38,'admin BN40-100'!$B$38,(IF(F956&gt;'admin BN40-100'!$C$37,'admin BN40-100'!$B$37,(IF(F956&gt;'admin BN40-100'!$C$36,'admin BN40-100'!$B$36,(IF(F956&gt;'admin BN40-100'!$C$35,'admin BN40-100'!$B$35,(IF(F956&gt;'admin BN40-100'!$C$34,'admin BN40-100'!$B$34,(IF(F956&gt;'admin BN40-100'!$C$33,'admin BN40-100'!$B$33,(IF(F956&gt;'admin BN40-100'!$C$32,'admin BN40-100'!$B$32,(IF(F956&gt;'admin BN40-100'!$C$31,'admin BN40-100'!$B$31,(IF(F956&gt;'admin BN40-100'!$C$30,'admin BN40-100'!$B$30,(IF(F956&gt;'admin BN40-100'!$C$29,'admin BN40-100'!$B$29,IF(F956="","",'admin BN40-100'!$B$28)))))))))))))))))))))))))))</f>
        <v/>
      </c>
      <c r="N956" s="12" t="str">
        <f>IF(ISBLANK(K956),"",IF(K956&gt;'admin BN40-100'!$D$6,"Trouble",IF(K956&gt;'admin BN40-100'!$E$6,"Safe",IF(K956&gt;'admin BN40-100'!$F$6,"Alert",IF(K956&gt;='admin BN40-100'!$G$6,"Danger","")))))</f>
        <v/>
      </c>
      <c r="O956" s="13" t="str">
        <f>IF(ISBLANK(L956),"",IF(L956&gt;'admin BN40-100'!$G$7,"Danger",IF(L956&gt;'admin BN40-100'!$F$7,"Alert",IF(L956&gt;='admin BN40-100'!$E$7,"Safe",""))))</f>
        <v/>
      </c>
      <c r="P956" s="14" t="str">
        <f>(IF(G956&gt;'admin BN40-100'!$C$23,'admin BN40-100'!$B$23,(IF(G956&gt;'admin BN40-100'!$C$22,'admin BN40-100'!$B$22,(IF(G956&gt;'admin BN40-100'!$C$21,'admin BN40-100'!$B$21,(IF(G956&gt;'admin BN40-100'!$C$20,'admin BN40-100'!$B$20,IF(G956&gt;'admin BN40-100'!$C$19,'admin BN40-100'!$B$19,"")))))))))</f>
        <v/>
      </c>
      <c r="Q956" s="14" t="str">
        <f t="shared" si="28"/>
        <v/>
      </c>
      <c r="R956" s="14">
        <f t="shared" si="29"/>
        <v>5</v>
      </c>
      <c r="S956" s="15" t="str">
        <f xml:space="preserve">
IF($R956&gt;0,"Fill in all required fields",
IF($I956&lt;40,"CLO not suitable for this sheet. Please check BN&lt;40 sheet",
IF($I956&gt;100,"CLO not suitable for this sheet. Please check BN &gt;100 sheet",
IF(ISERROR(VLOOKUP(Q956,'admin BN40-100'!J$6:M$89,4,FALSE)),"",VLOOKUP(Q956,'admin BN40-100'!J$6:M$89,4,FALSE)))))</f>
        <v>Fill in all required fields</v>
      </c>
    </row>
    <row r="957" spans="2:19" ht="15">
      <c r="B957" s="10">
        <v>952</v>
      </c>
      <c r="C957" s="41"/>
      <c r="D957" s="42"/>
      <c r="E957" s="42"/>
      <c r="F957" s="42"/>
      <c r="G957" s="42"/>
      <c r="H957" s="42"/>
      <c r="I957" s="42"/>
      <c r="J957" s="42"/>
      <c r="K957" s="42"/>
      <c r="L957" s="42"/>
      <c r="M957" s="11" t="str">
        <f>(IF(F957&gt;'admin BN40-100'!$C$41,'admin BN40-100'!$B$41,(IF(F957&gt;'admin BN40-100'!$C$40,'admin BN40-100'!$B$40,(IF(F957&gt;'admin BN40-100'!$C$39,'admin BN40-100'!$B$39,(IF(F957&gt;'admin BN40-100'!$C$38,'admin BN40-100'!$B$38,(IF(F957&gt;'admin BN40-100'!$C$37,'admin BN40-100'!$B$37,(IF(F957&gt;'admin BN40-100'!$C$36,'admin BN40-100'!$B$36,(IF(F957&gt;'admin BN40-100'!$C$35,'admin BN40-100'!$B$35,(IF(F957&gt;'admin BN40-100'!$C$34,'admin BN40-100'!$B$34,(IF(F957&gt;'admin BN40-100'!$C$33,'admin BN40-100'!$B$33,(IF(F957&gt;'admin BN40-100'!$C$32,'admin BN40-100'!$B$32,(IF(F957&gt;'admin BN40-100'!$C$31,'admin BN40-100'!$B$31,(IF(F957&gt;'admin BN40-100'!$C$30,'admin BN40-100'!$B$30,(IF(F957&gt;'admin BN40-100'!$C$29,'admin BN40-100'!$B$29,IF(F957="","",'admin BN40-100'!$B$28)))))))))))))))))))))))))))</f>
        <v/>
      </c>
      <c r="N957" s="12" t="str">
        <f>IF(ISBLANK(K957),"",IF(K957&gt;'admin BN40-100'!$D$6,"Trouble",IF(K957&gt;'admin BN40-100'!$E$6,"Safe",IF(K957&gt;'admin BN40-100'!$F$6,"Alert",IF(K957&gt;='admin BN40-100'!$G$6,"Danger","")))))</f>
        <v/>
      </c>
      <c r="O957" s="13" t="str">
        <f>IF(ISBLANK(L957),"",IF(L957&gt;'admin BN40-100'!$G$7,"Danger",IF(L957&gt;'admin BN40-100'!$F$7,"Alert",IF(L957&gt;='admin BN40-100'!$E$7,"Safe",""))))</f>
        <v/>
      </c>
      <c r="P957" s="14" t="str">
        <f>(IF(G957&gt;'admin BN40-100'!$C$23,'admin BN40-100'!$B$23,(IF(G957&gt;'admin BN40-100'!$C$22,'admin BN40-100'!$B$22,(IF(G957&gt;'admin BN40-100'!$C$21,'admin BN40-100'!$B$21,(IF(G957&gt;'admin BN40-100'!$C$20,'admin BN40-100'!$B$20,IF(G957&gt;'admin BN40-100'!$C$19,'admin BN40-100'!$B$19,"")))))))))</f>
        <v/>
      </c>
      <c r="Q957" s="14" t="str">
        <f t="shared" si="28"/>
        <v/>
      </c>
      <c r="R957" s="14">
        <f t="shared" si="29"/>
        <v>5</v>
      </c>
      <c r="S957" s="15" t="str">
        <f xml:space="preserve">
IF($R957&gt;0,"Fill in all required fields",
IF($I957&lt;40,"CLO not suitable for this sheet. Please check BN&lt;40 sheet",
IF($I957&gt;100,"CLO not suitable for this sheet. Please check BN &gt;100 sheet",
IF(ISERROR(VLOOKUP(Q957,'admin BN40-100'!J$6:M$89,4,FALSE)),"",VLOOKUP(Q957,'admin BN40-100'!J$6:M$89,4,FALSE)))))</f>
        <v>Fill in all required fields</v>
      </c>
    </row>
    <row r="958" spans="2:19" ht="15">
      <c r="B958" s="10">
        <v>953</v>
      </c>
      <c r="C958" s="41"/>
      <c r="D958" s="42"/>
      <c r="E958" s="42"/>
      <c r="F958" s="42"/>
      <c r="G958" s="42"/>
      <c r="H958" s="42"/>
      <c r="I958" s="42"/>
      <c r="J958" s="42"/>
      <c r="K958" s="42"/>
      <c r="L958" s="42"/>
      <c r="M958" s="11" t="str">
        <f>(IF(F958&gt;'admin BN40-100'!$C$41,'admin BN40-100'!$B$41,(IF(F958&gt;'admin BN40-100'!$C$40,'admin BN40-100'!$B$40,(IF(F958&gt;'admin BN40-100'!$C$39,'admin BN40-100'!$B$39,(IF(F958&gt;'admin BN40-100'!$C$38,'admin BN40-100'!$B$38,(IF(F958&gt;'admin BN40-100'!$C$37,'admin BN40-100'!$B$37,(IF(F958&gt;'admin BN40-100'!$C$36,'admin BN40-100'!$B$36,(IF(F958&gt;'admin BN40-100'!$C$35,'admin BN40-100'!$B$35,(IF(F958&gt;'admin BN40-100'!$C$34,'admin BN40-100'!$B$34,(IF(F958&gt;'admin BN40-100'!$C$33,'admin BN40-100'!$B$33,(IF(F958&gt;'admin BN40-100'!$C$32,'admin BN40-100'!$B$32,(IF(F958&gt;'admin BN40-100'!$C$31,'admin BN40-100'!$B$31,(IF(F958&gt;'admin BN40-100'!$C$30,'admin BN40-100'!$B$30,(IF(F958&gt;'admin BN40-100'!$C$29,'admin BN40-100'!$B$29,IF(F958="","",'admin BN40-100'!$B$28)))))))))))))))))))))))))))</f>
        <v/>
      </c>
      <c r="N958" s="12" t="str">
        <f>IF(ISBLANK(K958),"",IF(K958&gt;'admin BN40-100'!$D$6,"Trouble",IF(K958&gt;'admin BN40-100'!$E$6,"Safe",IF(K958&gt;'admin BN40-100'!$F$6,"Alert",IF(K958&gt;='admin BN40-100'!$G$6,"Danger","")))))</f>
        <v/>
      </c>
      <c r="O958" s="13" t="str">
        <f>IF(ISBLANK(L958),"",IF(L958&gt;'admin BN40-100'!$G$7,"Danger",IF(L958&gt;'admin BN40-100'!$F$7,"Alert",IF(L958&gt;='admin BN40-100'!$E$7,"Safe",""))))</f>
        <v/>
      </c>
      <c r="P958" s="14" t="str">
        <f>(IF(G958&gt;'admin BN40-100'!$C$23,'admin BN40-100'!$B$23,(IF(G958&gt;'admin BN40-100'!$C$22,'admin BN40-100'!$B$22,(IF(G958&gt;'admin BN40-100'!$C$21,'admin BN40-100'!$B$21,(IF(G958&gt;'admin BN40-100'!$C$20,'admin BN40-100'!$B$20,IF(G958&gt;'admin BN40-100'!$C$19,'admin BN40-100'!$B$19,"")))))))))</f>
        <v/>
      </c>
      <c r="Q958" s="14" t="str">
        <f t="shared" si="28"/>
        <v/>
      </c>
      <c r="R958" s="14">
        <f t="shared" si="29"/>
        <v>5</v>
      </c>
      <c r="S958" s="15" t="str">
        <f xml:space="preserve">
IF($R958&gt;0,"Fill in all required fields",
IF($I958&lt;40,"CLO not suitable for this sheet. Please check BN&lt;40 sheet",
IF($I958&gt;100,"CLO not suitable for this sheet. Please check BN &gt;100 sheet",
IF(ISERROR(VLOOKUP(Q958,'admin BN40-100'!J$6:M$89,4,FALSE)),"",VLOOKUP(Q958,'admin BN40-100'!J$6:M$89,4,FALSE)))))</f>
        <v>Fill in all required fields</v>
      </c>
    </row>
    <row r="959" spans="2:19" ht="15">
      <c r="B959" s="10">
        <v>954</v>
      </c>
      <c r="C959" s="41"/>
      <c r="D959" s="42"/>
      <c r="E959" s="42"/>
      <c r="F959" s="42"/>
      <c r="G959" s="42"/>
      <c r="H959" s="42"/>
      <c r="I959" s="42"/>
      <c r="J959" s="42"/>
      <c r="K959" s="42"/>
      <c r="L959" s="42"/>
      <c r="M959" s="11" t="str">
        <f>(IF(F959&gt;'admin BN40-100'!$C$41,'admin BN40-100'!$B$41,(IF(F959&gt;'admin BN40-100'!$C$40,'admin BN40-100'!$B$40,(IF(F959&gt;'admin BN40-100'!$C$39,'admin BN40-100'!$B$39,(IF(F959&gt;'admin BN40-100'!$C$38,'admin BN40-100'!$B$38,(IF(F959&gt;'admin BN40-100'!$C$37,'admin BN40-100'!$B$37,(IF(F959&gt;'admin BN40-100'!$C$36,'admin BN40-100'!$B$36,(IF(F959&gt;'admin BN40-100'!$C$35,'admin BN40-100'!$B$35,(IF(F959&gt;'admin BN40-100'!$C$34,'admin BN40-100'!$B$34,(IF(F959&gt;'admin BN40-100'!$C$33,'admin BN40-100'!$B$33,(IF(F959&gt;'admin BN40-100'!$C$32,'admin BN40-100'!$B$32,(IF(F959&gt;'admin BN40-100'!$C$31,'admin BN40-100'!$B$31,(IF(F959&gt;'admin BN40-100'!$C$30,'admin BN40-100'!$B$30,(IF(F959&gt;'admin BN40-100'!$C$29,'admin BN40-100'!$B$29,IF(F959="","",'admin BN40-100'!$B$28)))))))))))))))))))))))))))</f>
        <v/>
      </c>
      <c r="N959" s="12" t="str">
        <f>IF(ISBLANK(K959),"",IF(K959&gt;'admin BN40-100'!$D$6,"Trouble",IF(K959&gt;'admin BN40-100'!$E$6,"Safe",IF(K959&gt;'admin BN40-100'!$F$6,"Alert",IF(K959&gt;='admin BN40-100'!$G$6,"Danger","")))))</f>
        <v/>
      </c>
      <c r="O959" s="13" t="str">
        <f>IF(ISBLANK(L959),"",IF(L959&gt;'admin BN40-100'!$G$7,"Danger",IF(L959&gt;'admin BN40-100'!$F$7,"Alert",IF(L959&gt;='admin BN40-100'!$E$7,"Safe",""))))</f>
        <v/>
      </c>
      <c r="P959" s="14" t="str">
        <f>(IF(G959&gt;'admin BN40-100'!$C$23,'admin BN40-100'!$B$23,(IF(G959&gt;'admin BN40-100'!$C$22,'admin BN40-100'!$B$22,(IF(G959&gt;'admin BN40-100'!$C$21,'admin BN40-100'!$B$21,(IF(G959&gt;'admin BN40-100'!$C$20,'admin BN40-100'!$B$20,IF(G959&gt;'admin BN40-100'!$C$19,'admin BN40-100'!$B$19,"")))))))))</f>
        <v/>
      </c>
      <c r="Q959" s="14" t="str">
        <f t="shared" si="28"/>
        <v/>
      </c>
      <c r="R959" s="14">
        <f t="shared" si="29"/>
        <v>5</v>
      </c>
      <c r="S959" s="15" t="str">
        <f xml:space="preserve">
IF($R959&gt;0,"Fill in all required fields",
IF($I959&lt;40,"CLO not suitable for this sheet. Please check BN&lt;40 sheet",
IF($I959&gt;100,"CLO not suitable for this sheet. Please check BN &gt;100 sheet",
IF(ISERROR(VLOOKUP(Q959,'admin BN40-100'!J$6:M$89,4,FALSE)),"",VLOOKUP(Q959,'admin BN40-100'!J$6:M$89,4,FALSE)))))</f>
        <v>Fill in all required fields</v>
      </c>
    </row>
    <row r="960" spans="2:19" ht="15">
      <c r="B960" s="10">
        <v>955</v>
      </c>
      <c r="C960" s="41"/>
      <c r="D960" s="42"/>
      <c r="E960" s="42"/>
      <c r="F960" s="42"/>
      <c r="G960" s="42"/>
      <c r="H960" s="42"/>
      <c r="I960" s="42"/>
      <c r="J960" s="42"/>
      <c r="K960" s="42"/>
      <c r="L960" s="42"/>
      <c r="M960" s="11" t="str">
        <f>(IF(F960&gt;'admin BN40-100'!$C$41,'admin BN40-100'!$B$41,(IF(F960&gt;'admin BN40-100'!$C$40,'admin BN40-100'!$B$40,(IF(F960&gt;'admin BN40-100'!$C$39,'admin BN40-100'!$B$39,(IF(F960&gt;'admin BN40-100'!$C$38,'admin BN40-100'!$B$38,(IF(F960&gt;'admin BN40-100'!$C$37,'admin BN40-100'!$B$37,(IF(F960&gt;'admin BN40-100'!$C$36,'admin BN40-100'!$B$36,(IF(F960&gt;'admin BN40-100'!$C$35,'admin BN40-100'!$B$35,(IF(F960&gt;'admin BN40-100'!$C$34,'admin BN40-100'!$B$34,(IF(F960&gt;'admin BN40-100'!$C$33,'admin BN40-100'!$B$33,(IF(F960&gt;'admin BN40-100'!$C$32,'admin BN40-100'!$B$32,(IF(F960&gt;'admin BN40-100'!$C$31,'admin BN40-100'!$B$31,(IF(F960&gt;'admin BN40-100'!$C$30,'admin BN40-100'!$B$30,(IF(F960&gt;'admin BN40-100'!$C$29,'admin BN40-100'!$B$29,IF(F960="","",'admin BN40-100'!$B$28)))))))))))))))))))))))))))</f>
        <v/>
      </c>
      <c r="N960" s="12" t="str">
        <f>IF(ISBLANK(K960),"",IF(K960&gt;'admin BN40-100'!$D$6,"Trouble",IF(K960&gt;'admin BN40-100'!$E$6,"Safe",IF(K960&gt;'admin BN40-100'!$F$6,"Alert",IF(K960&gt;='admin BN40-100'!$G$6,"Danger","")))))</f>
        <v/>
      </c>
      <c r="O960" s="13" t="str">
        <f>IF(ISBLANK(L960),"",IF(L960&gt;'admin BN40-100'!$G$7,"Danger",IF(L960&gt;'admin BN40-100'!$F$7,"Alert",IF(L960&gt;='admin BN40-100'!$E$7,"Safe",""))))</f>
        <v/>
      </c>
      <c r="P960" s="14" t="str">
        <f>(IF(G960&gt;'admin BN40-100'!$C$23,'admin BN40-100'!$B$23,(IF(G960&gt;'admin BN40-100'!$C$22,'admin BN40-100'!$B$22,(IF(G960&gt;'admin BN40-100'!$C$21,'admin BN40-100'!$B$21,(IF(G960&gt;'admin BN40-100'!$C$20,'admin BN40-100'!$B$20,IF(G960&gt;'admin BN40-100'!$C$19,'admin BN40-100'!$B$19,"")))))))))</f>
        <v/>
      </c>
      <c r="Q960" s="14" t="str">
        <f t="shared" si="28"/>
        <v/>
      </c>
      <c r="R960" s="14">
        <f t="shared" si="29"/>
        <v>5</v>
      </c>
      <c r="S960" s="15" t="str">
        <f xml:space="preserve">
IF($R960&gt;0,"Fill in all required fields",
IF($I960&lt;40,"CLO not suitable for this sheet. Please check BN&lt;40 sheet",
IF($I960&gt;100,"CLO not suitable for this sheet. Please check BN &gt;100 sheet",
IF(ISERROR(VLOOKUP(Q960,'admin BN40-100'!J$6:M$89,4,FALSE)),"",VLOOKUP(Q960,'admin BN40-100'!J$6:M$89,4,FALSE)))))</f>
        <v>Fill in all required fields</v>
      </c>
    </row>
    <row r="961" spans="2:19" ht="15">
      <c r="B961" s="10">
        <v>956</v>
      </c>
      <c r="C961" s="41"/>
      <c r="D961" s="42"/>
      <c r="E961" s="42"/>
      <c r="F961" s="42"/>
      <c r="G961" s="42"/>
      <c r="H961" s="42"/>
      <c r="I961" s="42"/>
      <c r="J961" s="42"/>
      <c r="K961" s="42"/>
      <c r="L961" s="42"/>
      <c r="M961" s="11" t="str">
        <f>(IF(F961&gt;'admin BN40-100'!$C$41,'admin BN40-100'!$B$41,(IF(F961&gt;'admin BN40-100'!$C$40,'admin BN40-100'!$B$40,(IF(F961&gt;'admin BN40-100'!$C$39,'admin BN40-100'!$B$39,(IF(F961&gt;'admin BN40-100'!$C$38,'admin BN40-100'!$B$38,(IF(F961&gt;'admin BN40-100'!$C$37,'admin BN40-100'!$B$37,(IF(F961&gt;'admin BN40-100'!$C$36,'admin BN40-100'!$B$36,(IF(F961&gt;'admin BN40-100'!$C$35,'admin BN40-100'!$B$35,(IF(F961&gt;'admin BN40-100'!$C$34,'admin BN40-100'!$B$34,(IF(F961&gt;'admin BN40-100'!$C$33,'admin BN40-100'!$B$33,(IF(F961&gt;'admin BN40-100'!$C$32,'admin BN40-100'!$B$32,(IF(F961&gt;'admin BN40-100'!$C$31,'admin BN40-100'!$B$31,(IF(F961&gt;'admin BN40-100'!$C$30,'admin BN40-100'!$B$30,(IF(F961&gt;'admin BN40-100'!$C$29,'admin BN40-100'!$B$29,IF(F961="","",'admin BN40-100'!$B$28)))))))))))))))))))))))))))</f>
        <v/>
      </c>
      <c r="N961" s="12" t="str">
        <f>IF(ISBLANK(K961),"",IF(K961&gt;'admin BN40-100'!$D$6,"Trouble",IF(K961&gt;'admin BN40-100'!$E$6,"Safe",IF(K961&gt;'admin BN40-100'!$F$6,"Alert",IF(K961&gt;='admin BN40-100'!$G$6,"Danger","")))))</f>
        <v/>
      </c>
      <c r="O961" s="13" t="str">
        <f>IF(ISBLANK(L961),"",IF(L961&gt;'admin BN40-100'!$G$7,"Danger",IF(L961&gt;'admin BN40-100'!$F$7,"Alert",IF(L961&gt;='admin BN40-100'!$E$7,"Safe",""))))</f>
        <v/>
      </c>
      <c r="P961" s="14" t="str">
        <f>(IF(G961&gt;'admin BN40-100'!$C$23,'admin BN40-100'!$B$23,(IF(G961&gt;'admin BN40-100'!$C$22,'admin BN40-100'!$B$22,(IF(G961&gt;'admin BN40-100'!$C$21,'admin BN40-100'!$B$21,(IF(G961&gt;'admin BN40-100'!$C$20,'admin BN40-100'!$B$20,IF(G961&gt;'admin BN40-100'!$C$19,'admin BN40-100'!$B$19,"")))))))))</f>
        <v/>
      </c>
      <c r="Q961" s="14" t="str">
        <f t="shared" si="28"/>
        <v/>
      </c>
      <c r="R961" s="14">
        <f t="shared" si="29"/>
        <v>5</v>
      </c>
      <c r="S961" s="15" t="str">
        <f xml:space="preserve">
IF($R961&gt;0,"Fill in all required fields",
IF($I961&lt;40,"CLO not suitable for this sheet. Please check BN&lt;40 sheet",
IF($I961&gt;100,"CLO not suitable for this sheet. Please check BN &gt;100 sheet",
IF(ISERROR(VLOOKUP(Q961,'admin BN40-100'!J$6:M$89,4,FALSE)),"",VLOOKUP(Q961,'admin BN40-100'!J$6:M$89,4,FALSE)))))</f>
        <v>Fill in all required fields</v>
      </c>
    </row>
    <row r="962" spans="2:19" ht="15">
      <c r="B962" s="10">
        <v>957</v>
      </c>
      <c r="C962" s="41"/>
      <c r="D962" s="42"/>
      <c r="E962" s="42"/>
      <c r="F962" s="42"/>
      <c r="G962" s="42"/>
      <c r="H962" s="42"/>
      <c r="I962" s="42"/>
      <c r="J962" s="42"/>
      <c r="K962" s="42"/>
      <c r="L962" s="42"/>
      <c r="M962" s="11" t="str">
        <f>(IF(F962&gt;'admin BN40-100'!$C$41,'admin BN40-100'!$B$41,(IF(F962&gt;'admin BN40-100'!$C$40,'admin BN40-100'!$B$40,(IF(F962&gt;'admin BN40-100'!$C$39,'admin BN40-100'!$B$39,(IF(F962&gt;'admin BN40-100'!$C$38,'admin BN40-100'!$B$38,(IF(F962&gt;'admin BN40-100'!$C$37,'admin BN40-100'!$B$37,(IF(F962&gt;'admin BN40-100'!$C$36,'admin BN40-100'!$B$36,(IF(F962&gt;'admin BN40-100'!$C$35,'admin BN40-100'!$B$35,(IF(F962&gt;'admin BN40-100'!$C$34,'admin BN40-100'!$B$34,(IF(F962&gt;'admin BN40-100'!$C$33,'admin BN40-100'!$B$33,(IF(F962&gt;'admin BN40-100'!$C$32,'admin BN40-100'!$B$32,(IF(F962&gt;'admin BN40-100'!$C$31,'admin BN40-100'!$B$31,(IF(F962&gt;'admin BN40-100'!$C$30,'admin BN40-100'!$B$30,(IF(F962&gt;'admin BN40-100'!$C$29,'admin BN40-100'!$B$29,IF(F962="","",'admin BN40-100'!$B$28)))))))))))))))))))))))))))</f>
        <v/>
      </c>
      <c r="N962" s="12" t="str">
        <f>IF(ISBLANK(K962),"",IF(K962&gt;'admin BN40-100'!$D$6,"Trouble",IF(K962&gt;'admin BN40-100'!$E$6,"Safe",IF(K962&gt;'admin BN40-100'!$F$6,"Alert",IF(K962&gt;='admin BN40-100'!$G$6,"Danger","")))))</f>
        <v/>
      </c>
      <c r="O962" s="13" t="str">
        <f>IF(ISBLANK(L962),"",IF(L962&gt;'admin BN40-100'!$G$7,"Danger",IF(L962&gt;'admin BN40-100'!$F$7,"Alert",IF(L962&gt;='admin BN40-100'!$E$7,"Safe",""))))</f>
        <v/>
      </c>
      <c r="P962" s="14" t="str">
        <f>(IF(G962&gt;'admin BN40-100'!$C$23,'admin BN40-100'!$B$23,(IF(G962&gt;'admin BN40-100'!$C$22,'admin BN40-100'!$B$22,(IF(G962&gt;'admin BN40-100'!$C$21,'admin BN40-100'!$B$21,(IF(G962&gt;'admin BN40-100'!$C$20,'admin BN40-100'!$B$20,IF(G962&gt;'admin BN40-100'!$C$19,'admin BN40-100'!$B$19,"")))))))))</f>
        <v/>
      </c>
      <c r="Q962" s="14" t="str">
        <f t="shared" si="28"/>
        <v/>
      </c>
      <c r="R962" s="14">
        <f t="shared" si="29"/>
        <v>5</v>
      </c>
      <c r="S962" s="15" t="str">
        <f xml:space="preserve">
IF($R962&gt;0,"Fill in all required fields",
IF($I962&lt;40,"CLO not suitable for this sheet. Please check BN&lt;40 sheet",
IF($I962&gt;100,"CLO not suitable for this sheet. Please check BN &gt;100 sheet",
IF(ISERROR(VLOOKUP(Q962,'admin BN40-100'!J$6:M$89,4,FALSE)),"",VLOOKUP(Q962,'admin BN40-100'!J$6:M$89,4,FALSE)))))</f>
        <v>Fill in all required fields</v>
      </c>
    </row>
    <row r="963" spans="2:19" ht="15">
      <c r="B963" s="10">
        <v>958</v>
      </c>
      <c r="C963" s="41"/>
      <c r="D963" s="42"/>
      <c r="E963" s="42"/>
      <c r="F963" s="42"/>
      <c r="G963" s="42"/>
      <c r="H963" s="42"/>
      <c r="I963" s="42"/>
      <c r="J963" s="42"/>
      <c r="K963" s="42"/>
      <c r="L963" s="42"/>
      <c r="M963" s="11" t="str">
        <f>(IF(F963&gt;'admin BN40-100'!$C$41,'admin BN40-100'!$B$41,(IF(F963&gt;'admin BN40-100'!$C$40,'admin BN40-100'!$B$40,(IF(F963&gt;'admin BN40-100'!$C$39,'admin BN40-100'!$B$39,(IF(F963&gt;'admin BN40-100'!$C$38,'admin BN40-100'!$B$38,(IF(F963&gt;'admin BN40-100'!$C$37,'admin BN40-100'!$B$37,(IF(F963&gt;'admin BN40-100'!$C$36,'admin BN40-100'!$B$36,(IF(F963&gt;'admin BN40-100'!$C$35,'admin BN40-100'!$B$35,(IF(F963&gt;'admin BN40-100'!$C$34,'admin BN40-100'!$B$34,(IF(F963&gt;'admin BN40-100'!$C$33,'admin BN40-100'!$B$33,(IF(F963&gt;'admin BN40-100'!$C$32,'admin BN40-100'!$B$32,(IF(F963&gt;'admin BN40-100'!$C$31,'admin BN40-100'!$B$31,(IF(F963&gt;'admin BN40-100'!$C$30,'admin BN40-100'!$B$30,(IF(F963&gt;'admin BN40-100'!$C$29,'admin BN40-100'!$B$29,IF(F963="","",'admin BN40-100'!$B$28)))))))))))))))))))))))))))</f>
        <v/>
      </c>
      <c r="N963" s="12" t="str">
        <f>IF(ISBLANK(K963),"",IF(K963&gt;'admin BN40-100'!$D$6,"Trouble",IF(K963&gt;'admin BN40-100'!$E$6,"Safe",IF(K963&gt;'admin BN40-100'!$F$6,"Alert",IF(K963&gt;='admin BN40-100'!$G$6,"Danger","")))))</f>
        <v/>
      </c>
      <c r="O963" s="13" t="str">
        <f>IF(ISBLANK(L963),"",IF(L963&gt;'admin BN40-100'!$G$7,"Danger",IF(L963&gt;'admin BN40-100'!$F$7,"Alert",IF(L963&gt;='admin BN40-100'!$E$7,"Safe",""))))</f>
        <v/>
      </c>
      <c r="P963" s="14" t="str">
        <f>(IF(G963&gt;'admin BN40-100'!$C$23,'admin BN40-100'!$B$23,(IF(G963&gt;'admin BN40-100'!$C$22,'admin BN40-100'!$B$22,(IF(G963&gt;'admin BN40-100'!$C$21,'admin BN40-100'!$B$21,(IF(G963&gt;'admin BN40-100'!$C$20,'admin BN40-100'!$B$20,IF(G963&gt;'admin BN40-100'!$C$19,'admin BN40-100'!$B$19,"")))))))))</f>
        <v/>
      </c>
      <c r="Q963" s="14" t="str">
        <f t="shared" si="28"/>
        <v/>
      </c>
      <c r="R963" s="14">
        <f t="shared" si="29"/>
        <v>5</v>
      </c>
      <c r="S963" s="15" t="str">
        <f xml:space="preserve">
IF($R963&gt;0,"Fill in all required fields",
IF($I963&lt;40,"CLO not suitable for this sheet. Please check BN&lt;40 sheet",
IF($I963&gt;100,"CLO not suitable for this sheet. Please check BN &gt;100 sheet",
IF(ISERROR(VLOOKUP(Q963,'admin BN40-100'!J$6:M$89,4,FALSE)),"",VLOOKUP(Q963,'admin BN40-100'!J$6:M$89,4,FALSE)))))</f>
        <v>Fill in all required fields</v>
      </c>
    </row>
    <row r="964" spans="2:19" ht="15">
      <c r="B964" s="10">
        <v>959</v>
      </c>
      <c r="C964" s="41"/>
      <c r="D964" s="42"/>
      <c r="E964" s="42"/>
      <c r="F964" s="42"/>
      <c r="G964" s="42"/>
      <c r="H964" s="42"/>
      <c r="I964" s="42"/>
      <c r="J964" s="42"/>
      <c r="K964" s="42"/>
      <c r="L964" s="42"/>
      <c r="M964" s="11" t="str">
        <f>(IF(F964&gt;'admin BN40-100'!$C$41,'admin BN40-100'!$B$41,(IF(F964&gt;'admin BN40-100'!$C$40,'admin BN40-100'!$B$40,(IF(F964&gt;'admin BN40-100'!$C$39,'admin BN40-100'!$B$39,(IF(F964&gt;'admin BN40-100'!$C$38,'admin BN40-100'!$B$38,(IF(F964&gt;'admin BN40-100'!$C$37,'admin BN40-100'!$B$37,(IF(F964&gt;'admin BN40-100'!$C$36,'admin BN40-100'!$B$36,(IF(F964&gt;'admin BN40-100'!$C$35,'admin BN40-100'!$B$35,(IF(F964&gt;'admin BN40-100'!$C$34,'admin BN40-100'!$B$34,(IF(F964&gt;'admin BN40-100'!$C$33,'admin BN40-100'!$B$33,(IF(F964&gt;'admin BN40-100'!$C$32,'admin BN40-100'!$B$32,(IF(F964&gt;'admin BN40-100'!$C$31,'admin BN40-100'!$B$31,(IF(F964&gt;'admin BN40-100'!$C$30,'admin BN40-100'!$B$30,(IF(F964&gt;'admin BN40-100'!$C$29,'admin BN40-100'!$B$29,IF(F964="","",'admin BN40-100'!$B$28)))))))))))))))))))))))))))</f>
        <v/>
      </c>
      <c r="N964" s="12" t="str">
        <f>IF(ISBLANK(K964),"",IF(K964&gt;'admin BN40-100'!$D$6,"Trouble",IF(K964&gt;'admin BN40-100'!$E$6,"Safe",IF(K964&gt;'admin BN40-100'!$F$6,"Alert",IF(K964&gt;='admin BN40-100'!$G$6,"Danger","")))))</f>
        <v/>
      </c>
      <c r="O964" s="13" t="str">
        <f>IF(ISBLANK(L964),"",IF(L964&gt;'admin BN40-100'!$G$7,"Danger",IF(L964&gt;'admin BN40-100'!$F$7,"Alert",IF(L964&gt;='admin BN40-100'!$E$7,"Safe",""))))</f>
        <v/>
      </c>
      <c r="P964" s="14" t="str">
        <f>(IF(G964&gt;'admin BN40-100'!$C$23,'admin BN40-100'!$B$23,(IF(G964&gt;'admin BN40-100'!$C$22,'admin BN40-100'!$B$22,(IF(G964&gt;'admin BN40-100'!$C$21,'admin BN40-100'!$B$21,(IF(G964&gt;'admin BN40-100'!$C$20,'admin BN40-100'!$B$20,IF(G964&gt;'admin BN40-100'!$C$19,'admin BN40-100'!$B$19,"")))))))))</f>
        <v/>
      </c>
      <c r="Q964" s="14" t="str">
        <f t="shared" si="28"/>
        <v/>
      </c>
      <c r="R964" s="14">
        <f t="shared" si="29"/>
        <v>5</v>
      </c>
      <c r="S964" s="15" t="str">
        <f xml:space="preserve">
IF($R964&gt;0,"Fill in all required fields",
IF($I964&lt;40,"CLO not suitable for this sheet. Please check BN&lt;40 sheet",
IF($I964&gt;100,"CLO not suitable for this sheet. Please check BN &gt;100 sheet",
IF(ISERROR(VLOOKUP(Q964,'admin BN40-100'!J$6:M$89,4,FALSE)),"",VLOOKUP(Q964,'admin BN40-100'!J$6:M$89,4,FALSE)))))</f>
        <v>Fill in all required fields</v>
      </c>
    </row>
    <row r="965" spans="2:19" ht="15">
      <c r="B965" s="10">
        <v>960</v>
      </c>
      <c r="C965" s="41"/>
      <c r="D965" s="42"/>
      <c r="E965" s="42"/>
      <c r="F965" s="42"/>
      <c r="G965" s="42"/>
      <c r="H965" s="42"/>
      <c r="I965" s="42"/>
      <c r="J965" s="42"/>
      <c r="K965" s="42"/>
      <c r="L965" s="42"/>
      <c r="M965" s="11" t="str">
        <f>(IF(F965&gt;'admin BN40-100'!$C$41,'admin BN40-100'!$B$41,(IF(F965&gt;'admin BN40-100'!$C$40,'admin BN40-100'!$B$40,(IF(F965&gt;'admin BN40-100'!$C$39,'admin BN40-100'!$B$39,(IF(F965&gt;'admin BN40-100'!$C$38,'admin BN40-100'!$B$38,(IF(F965&gt;'admin BN40-100'!$C$37,'admin BN40-100'!$B$37,(IF(F965&gt;'admin BN40-100'!$C$36,'admin BN40-100'!$B$36,(IF(F965&gt;'admin BN40-100'!$C$35,'admin BN40-100'!$B$35,(IF(F965&gt;'admin BN40-100'!$C$34,'admin BN40-100'!$B$34,(IF(F965&gt;'admin BN40-100'!$C$33,'admin BN40-100'!$B$33,(IF(F965&gt;'admin BN40-100'!$C$32,'admin BN40-100'!$B$32,(IF(F965&gt;'admin BN40-100'!$C$31,'admin BN40-100'!$B$31,(IF(F965&gt;'admin BN40-100'!$C$30,'admin BN40-100'!$B$30,(IF(F965&gt;'admin BN40-100'!$C$29,'admin BN40-100'!$B$29,IF(F965="","",'admin BN40-100'!$B$28)))))))))))))))))))))))))))</f>
        <v/>
      </c>
      <c r="N965" s="12" t="str">
        <f>IF(ISBLANK(K965),"",IF(K965&gt;'admin BN40-100'!$D$6,"Trouble",IF(K965&gt;'admin BN40-100'!$E$6,"Safe",IF(K965&gt;'admin BN40-100'!$F$6,"Alert",IF(K965&gt;='admin BN40-100'!$G$6,"Danger","")))))</f>
        <v/>
      </c>
      <c r="O965" s="13" t="str">
        <f>IF(ISBLANK(L965),"",IF(L965&gt;'admin BN40-100'!$G$7,"Danger",IF(L965&gt;'admin BN40-100'!$F$7,"Alert",IF(L965&gt;='admin BN40-100'!$E$7,"Safe",""))))</f>
        <v/>
      </c>
      <c r="P965" s="14" t="str">
        <f>(IF(G965&gt;'admin BN40-100'!$C$23,'admin BN40-100'!$B$23,(IF(G965&gt;'admin BN40-100'!$C$22,'admin BN40-100'!$B$22,(IF(G965&gt;'admin BN40-100'!$C$21,'admin BN40-100'!$B$21,(IF(G965&gt;'admin BN40-100'!$C$20,'admin BN40-100'!$B$20,IF(G965&gt;'admin BN40-100'!$C$19,'admin BN40-100'!$B$19,"")))))))))</f>
        <v/>
      </c>
      <c r="Q965" s="14" t="str">
        <f t="shared" si="28"/>
        <v/>
      </c>
      <c r="R965" s="14">
        <f t="shared" si="29"/>
        <v>5</v>
      </c>
      <c r="S965" s="15" t="str">
        <f xml:space="preserve">
IF($R965&gt;0,"Fill in all required fields",
IF($I965&lt;40,"CLO not suitable for this sheet. Please check BN&lt;40 sheet",
IF($I965&gt;100,"CLO not suitable for this sheet. Please check BN &gt;100 sheet",
IF(ISERROR(VLOOKUP(Q965,'admin BN40-100'!J$6:M$89,4,FALSE)),"",VLOOKUP(Q965,'admin BN40-100'!J$6:M$89,4,FALSE)))))</f>
        <v>Fill in all required fields</v>
      </c>
    </row>
    <row r="966" spans="2:19" ht="15">
      <c r="B966" s="10">
        <v>961</v>
      </c>
      <c r="C966" s="41"/>
      <c r="D966" s="42"/>
      <c r="E966" s="42"/>
      <c r="F966" s="42"/>
      <c r="G966" s="42"/>
      <c r="H966" s="42"/>
      <c r="I966" s="42"/>
      <c r="J966" s="42"/>
      <c r="K966" s="42"/>
      <c r="L966" s="42"/>
      <c r="M966" s="11" t="str">
        <f>(IF(F966&gt;'admin BN40-100'!$C$41,'admin BN40-100'!$B$41,(IF(F966&gt;'admin BN40-100'!$C$40,'admin BN40-100'!$B$40,(IF(F966&gt;'admin BN40-100'!$C$39,'admin BN40-100'!$B$39,(IF(F966&gt;'admin BN40-100'!$C$38,'admin BN40-100'!$B$38,(IF(F966&gt;'admin BN40-100'!$C$37,'admin BN40-100'!$B$37,(IF(F966&gt;'admin BN40-100'!$C$36,'admin BN40-100'!$B$36,(IF(F966&gt;'admin BN40-100'!$C$35,'admin BN40-100'!$B$35,(IF(F966&gt;'admin BN40-100'!$C$34,'admin BN40-100'!$B$34,(IF(F966&gt;'admin BN40-100'!$C$33,'admin BN40-100'!$B$33,(IF(F966&gt;'admin BN40-100'!$C$32,'admin BN40-100'!$B$32,(IF(F966&gt;'admin BN40-100'!$C$31,'admin BN40-100'!$B$31,(IF(F966&gt;'admin BN40-100'!$C$30,'admin BN40-100'!$B$30,(IF(F966&gt;'admin BN40-100'!$C$29,'admin BN40-100'!$B$29,IF(F966="","",'admin BN40-100'!$B$28)))))))))))))))))))))))))))</f>
        <v/>
      </c>
      <c r="N966" s="12" t="str">
        <f>IF(ISBLANK(K966),"",IF(K966&gt;'admin BN40-100'!$D$6,"Trouble",IF(K966&gt;'admin BN40-100'!$E$6,"Safe",IF(K966&gt;'admin BN40-100'!$F$6,"Alert",IF(K966&gt;='admin BN40-100'!$G$6,"Danger","")))))</f>
        <v/>
      </c>
      <c r="O966" s="13" t="str">
        <f>IF(ISBLANK(L966),"",IF(L966&gt;'admin BN40-100'!$G$7,"Danger",IF(L966&gt;'admin BN40-100'!$F$7,"Alert",IF(L966&gt;='admin BN40-100'!$E$7,"Safe",""))))</f>
        <v/>
      </c>
      <c r="P966" s="14" t="str">
        <f>(IF(G966&gt;'admin BN40-100'!$C$23,'admin BN40-100'!$B$23,(IF(G966&gt;'admin BN40-100'!$C$22,'admin BN40-100'!$B$22,(IF(G966&gt;'admin BN40-100'!$C$21,'admin BN40-100'!$B$21,(IF(G966&gt;'admin BN40-100'!$C$20,'admin BN40-100'!$B$20,IF(G966&gt;'admin BN40-100'!$C$19,'admin BN40-100'!$B$19,"")))))))))</f>
        <v/>
      </c>
      <c r="Q966" s="14" t="str">
        <f t="shared" si="28"/>
        <v/>
      </c>
      <c r="R966" s="14">
        <f t="shared" si="29"/>
        <v>5</v>
      </c>
      <c r="S966" s="15" t="str">
        <f xml:space="preserve">
IF($R966&gt;0,"Fill in all required fields",
IF($I966&lt;40,"CLO not suitable for this sheet. Please check BN&lt;40 sheet",
IF($I966&gt;100,"CLO not suitable for this sheet. Please check BN &gt;100 sheet",
IF(ISERROR(VLOOKUP(Q966,'admin BN40-100'!J$6:M$89,4,FALSE)),"",VLOOKUP(Q966,'admin BN40-100'!J$6:M$89,4,FALSE)))))</f>
        <v>Fill in all required fields</v>
      </c>
    </row>
    <row r="967" spans="2:19" ht="15">
      <c r="B967" s="10">
        <v>962</v>
      </c>
      <c r="C967" s="41"/>
      <c r="D967" s="42"/>
      <c r="E967" s="42"/>
      <c r="F967" s="42"/>
      <c r="G967" s="42"/>
      <c r="H967" s="42"/>
      <c r="I967" s="42"/>
      <c r="J967" s="42"/>
      <c r="K967" s="42"/>
      <c r="L967" s="42"/>
      <c r="M967" s="11" t="str">
        <f>(IF(F967&gt;'admin BN40-100'!$C$41,'admin BN40-100'!$B$41,(IF(F967&gt;'admin BN40-100'!$C$40,'admin BN40-100'!$B$40,(IF(F967&gt;'admin BN40-100'!$C$39,'admin BN40-100'!$B$39,(IF(F967&gt;'admin BN40-100'!$C$38,'admin BN40-100'!$B$38,(IF(F967&gt;'admin BN40-100'!$C$37,'admin BN40-100'!$B$37,(IF(F967&gt;'admin BN40-100'!$C$36,'admin BN40-100'!$B$36,(IF(F967&gt;'admin BN40-100'!$C$35,'admin BN40-100'!$B$35,(IF(F967&gt;'admin BN40-100'!$C$34,'admin BN40-100'!$B$34,(IF(F967&gt;'admin BN40-100'!$C$33,'admin BN40-100'!$B$33,(IF(F967&gt;'admin BN40-100'!$C$32,'admin BN40-100'!$B$32,(IF(F967&gt;'admin BN40-100'!$C$31,'admin BN40-100'!$B$31,(IF(F967&gt;'admin BN40-100'!$C$30,'admin BN40-100'!$B$30,(IF(F967&gt;'admin BN40-100'!$C$29,'admin BN40-100'!$B$29,IF(F967="","",'admin BN40-100'!$B$28)))))))))))))))))))))))))))</f>
        <v/>
      </c>
      <c r="N967" s="12" t="str">
        <f>IF(ISBLANK(K967),"",IF(K967&gt;'admin BN40-100'!$D$6,"Trouble",IF(K967&gt;'admin BN40-100'!$E$6,"Safe",IF(K967&gt;'admin BN40-100'!$F$6,"Alert",IF(K967&gt;='admin BN40-100'!$G$6,"Danger","")))))</f>
        <v/>
      </c>
      <c r="O967" s="13" t="str">
        <f>IF(ISBLANK(L967),"",IF(L967&gt;'admin BN40-100'!$G$7,"Danger",IF(L967&gt;'admin BN40-100'!$F$7,"Alert",IF(L967&gt;='admin BN40-100'!$E$7,"Safe",""))))</f>
        <v/>
      </c>
      <c r="P967" s="14" t="str">
        <f>(IF(G967&gt;'admin BN40-100'!$C$23,'admin BN40-100'!$B$23,(IF(G967&gt;'admin BN40-100'!$C$22,'admin BN40-100'!$B$22,(IF(G967&gt;'admin BN40-100'!$C$21,'admin BN40-100'!$B$21,(IF(G967&gt;'admin BN40-100'!$C$20,'admin BN40-100'!$B$20,IF(G967&gt;'admin BN40-100'!$C$19,'admin BN40-100'!$B$19,"")))))))))</f>
        <v/>
      </c>
      <c r="Q967" s="14" t="str">
        <f t="shared" ref="Q967:Q1005" si="30">N967&amp;O967&amp;P967</f>
        <v/>
      </c>
      <c r="R967" s="14">
        <f t="shared" ref="R967:R1005" si="31">SUM(
COUNTIF($F967,""),
COUNTIF($G967,""),
COUNTIF($I967,""),
COUNTIF($K967,""),
COUNTIF($L967,""))</f>
        <v>5</v>
      </c>
      <c r="S967" s="15" t="str">
        <f xml:space="preserve">
IF($R967&gt;0,"Fill in all required fields",
IF($I967&lt;40,"CLO not suitable for this sheet. Please check BN&lt;40 sheet",
IF($I967&gt;100,"CLO not suitable for this sheet. Please check BN &gt;100 sheet",
IF(ISERROR(VLOOKUP(Q967,'admin BN40-100'!J$6:M$89,4,FALSE)),"",VLOOKUP(Q967,'admin BN40-100'!J$6:M$89,4,FALSE)))))</f>
        <v>Fill in all required fields</v>
      </c>
    </row>
    <row r="968" spans="2:19" ht="15">
      <c r="B968" s="10">
        <v>963</v>
      </c>
      <c r="C968" s="41"/>
      <c r="D968" s="42"/>
      <c r="E968" s="42"/>
      <c r="F968" s="42"/>
      <c r="G968" s="42"/>
      <c r="H968" s="42"/>
      <c r="I968" s="42"/>
      <c r="J968" s="42"/>
      <c r="K968" s="42"/>
      <c r="L968" s="42"/>
      <c r="M968" s="11" t="str">
        <f>(IF(F968&gt;'admin BN40-100'!$C$41,'admin BN40-100'!$B$41,(IF(F968&gt;'admin BN40-100'!$C$40,'admin BN40-100'!$B$40,(IF(F968&gt;'admin BN40-100'!$C$39,'admin BN40-100'!$B$39,(IF(F968&gt;'admin BN40-100'!$C$38,'admin BN40-100'!$B$38,(IF(F968&gt;'admin BN40-100'!$C$37,'admin BN40-100'!$B$37,(IF(F968&gt;'admin BN40-100'!$C$36,'admin BN40-100'!$B$36,(IF(F968&gt;'admin BN40-100'!$C$35,'admin BN40-100'!$B$35,(IF(F968&gt;'admin BN40-100'!$C$34,'admin BN40-100'!$B$34,(IF(F968&gt;'admin BN40-100'!$C$33,'admin BN40-100'!$B$33,(IF(F968&gt;'admin BN40-100'!$C$32,'admin BN40-100'!$B$32,(IF(F968&gt;'admin BN40-100'!$C$31,'admin BN40-100'!$B$31,(IF(F968&gt;'admin BN40-100'!$C$30,'admin BN40-100'!$B$30,(IF(F968&gt;'admin BN40-100'!$C$29,'admin BN40-100'!$B$29,IF(F968="","",'admin BN40-100'!$B$28)))))))))))))))))))))))))))</f>
        <v/>
      </c>
      <c r="N968" s="12" t="str">
        <f>IF(ISBLANK(K968),"",IF(K968&gt;'admin BN40-100'!$D$6,"Trouble",IF(K968&gt;'admin BN40-100'!$E$6,"Safe",IF(K968&gt;'admin BN40-100'!$F$6,"Alert",IF(K968&gt;='admin BN40-100'!$G$6,"Danger","")))))</f>
        <v/>
      </c>
      <c r="O968" s="13" t="str">
        <f>IF(ISBLANK(L968),"",IF(L968&gt;'admin BN40-100'!$G$7,"Danger",IF(L968&gt;'admin BN40-100'!$F$7,"Alert",IF(L968&gt;='admin BN40-100'!$E$7,"Safe",""))))</f>
        <v/>
      </c>
      <c r="P968" s="14" t="str">
        <f>(IF(G968&gt;'admin BN40-100'!$C$23,'admin BN40-100'!$B$23,(IF(G968&gt;'admin BN40-100'!$C$22,'admin BN40-100'!$B$22,(IF(G968&gt;'admin BN40-100'!$C$21,'admin BN40-100'!$B$21,(IF(G968&gt;'admin BN40-100'!$C$20,'admin BN40-100'!$B$20,IF(G968&gt;'admin BN40-100'!$C$19,'admin BN40-100'!$B$19,"")))))))))</f>
        <v/>
      </c>
      <c r="Q968" s="14" t="str">
        <f t="shared" si="30"/>
        <v/>
      </c>
      <c r="R968" s="14">
        <f t="shared" si="31"/>
        <v>5</v>
      </c>
      <c r="S968" s="15" t="str">
        <f xml:space="preserve">
IF($R968&gt;0,"Fill in all required fields",
IF($I968&lt;40,"CLO not suitable for this sheet. Please check BN&lt;40 sheet",
IF($I968&gt;100,"CLO not suitable for this sheet. Please check BN &gt;100 sheet",
IF(ISERROR(VLOOKUP(Q968,'admin BN40-100'!J$6:M$89,4,FALSE)),"",VLOOKUP(Q968,'admin BN40-100'!J$6:M$89,4,FALSE)))))</f>
        <v>Fill in all required fields</v>
      </c>
    </row>
    <row r="969" spans="2:19" ht="15">
      <c r="B969" s="10">
        <v>964</v>
      </c>
      <c r="C969" s="41"/>
      <c r="D969" s="42"/>
      <c r="E969" s="42"/>
      <c r="F969" s="42"/>
      <c r="G969" s="42"/>
      <c r="H969" s="42"/>
      <c r="I969" s="42"/>
      <c r="J969" s="42"/>
      <c r="K969" s="42"/>
      <c r="L969" s="42"/>
      <c r="M969" s="11" t="str">
        <f>(IF(F969&gt;'admin BN40-100'!$C$41,'admin BN40-100'!$B$41,(IF(F969&gt;'admin BN40-100'!$C$40,'admin BN40-100'!$B$40,(IF(F969&gt;'admin BN40-100'!$C$39,'admin BN40-100'!$B$39,(IF(F969&gt;'admin BN40-100'!$C$38,'admin BN40-100'!$B$38,(IF(F969&gt;'admin BN40-100'!$C$37,'admin BN40-100'!$B$37,(IF(F969&gt;'admin BN40-100'!$C$36,'admin BN40-100'!$B$36,(IF(F969&gt;'admin BN40-100'!$C$35,'admin BN40-100'!$B$35,(IF(F969&gt;'admin BN40-100'!$C$34,'admin BN40-100'!$B$34,(IF(F969&gt;'admin BN40-100'!$C$33,'admin BN40-100'!$B$33,(IF(F969&gt;'admin BN40-100'!$C$32,'admin BN40-100'!$B$32,(IF(F969&gt;'admin BN40-100'!$C$31,'admin BN40-100'!$B$31,(IF(F969&gt;'admin BN40-100'!$C$30,'admin BN40-100'!$B$30,(IF(F969&gt;'admin BN40-100'!$C$29,'admin BN40-100'!$B$29,IF(F969="","",'admin BN40-100'!$B$28)))))))))))))))))))))))))))</f>
        <v/>
      </c>
      <c r="N969" s="12" t="str">
        <f>IF(ISBLANK(K969),"",IF(K969&gt;'admin BN40-100'!$D$6,"Trouble",IF(K969&gt;'admin BN40-100'!$E$6,"Safe",IF(K969&gt;'admin BN40-100'!$F$6,"Alert",IF(K969&gt;='admin BN40-100'!$G$6,"Danger","")))))</f>
        <v/>
      </c>
      <c r="O969" s="13" t="str">
        <f>IF(ISBLANK(L969),"",IF(L969&gt;'admin BN40-100'!$G$7,"Danger",IF(L969&gt;'admin BN40-100'!$F$7,"Alert",IF(L969&gt;='admin BN40-100'!$E$7,"Safe",""))))</f>
        <v/>
      </c>
      <c r="P969" s="14" t="str">
        <f>(IF(G969&gt;'admin BN40-100'!$C$23,'admin BN40-100'!$B$23,(IF(G969&gt;'admin BN40-100'!$C$22,'admin BN40-100'!$B$22,(IF(G969&gt;'admin BN40-100'!$C$21,'admin BN40-100'!$B$21,(IF(G969&gt;'admin BN40-100'!$C$20,'admin BN40-100'!$B$20,IF(G969&gt;'admin BN40-100'!$C$19,'admin BN40-100'!$B$19,"")))))))))</f>
        <v/>
      </c>
      <c r="Q969" s="14" t="str">
        <f t="shared" si="30"/>
        <v/>
      </c>
      <c r="R969" s="14">
        <f t="shared" si="31"/>
        <v>5</v>
      </c>
      <c r="S969" s="15" t="str">
        <f xml:space="preserve">
IF($R969&gt;0,"Fill in all required fields",
IF($I969&lt;40,"CLO not suitable for this sheet. Please check BN&lt;40 sheet",
IF($I969&gt;100,"CLO not suitable for this sheet. Please check BN &gt;100 sheet",
IF(ISERROR(VLOOKUP(Q969,'admin BN40-100'!J$6:M$89,4,FALSE)),"",VLOOKUP(Q969,'admin BN40-100'!J$6:M$89,4,FALSE)))))</f>
        <v>Fill in all required fields</v>
      </c>
    </row>
    <row r="970" spans="2:19" ht="15">
      <c r="B970" s="10">
        <v>965</v>
      </c>
      <c r="C970" s="41"/>
      <c r="D970" s="42"/>
      <c r="E970" s="42"/>
      <c r="F970" s="42"/>
      <c r="G970" s="42"/>
      <c r="H970" s="42"/>
      <c r="I970" s="42"/>
      <c r="J970" s="42"/>
      <c r="K970" s="42"/>
      <c r="L970" s="42"/>
      <c r="M970" s="11" t="str">
        <f>(IF(F970&gt;'admin BN40-100'!$C$41,'admin BN40-100'!$B$41,(IF(F970&gt;'admin BN40-100'!$C$40,'admin BN40-100'!$B$40,(IF(F970&gt;'admin BN40-100'!$C$39,'admin BN40-100'!$B$39,(IF(F970&gt;'admin BN40-100'!$C$38,'admin BN40-100'!$B$38,(IF(F970&gt;'admin BN40-100'!$C$37,'admin BN40-100'!$B$37,(IF(F970&gt;'admin BN40-100'!$C$36,'admin BN40-100'!$B$36,(IF(F970&gt;'admin BN40-100'!$C$35,'admin BN40-100'!$B$35,(IF(F970&gt;'admin BN40-100'!$C$34,'admin BN40-100'!$B$34,(IF(F970&gt;'admin BN40-100'!$C$33,'admin BN40-100'!$B$33,(IF(F970&gt;'admin BN40-100'!$C$32,'admin BN40-100'!$B$32,(IF(F970&gt;'admin BN40-100'!$C$31,'admin BN40-100'!$B$31,(IF(F970&gt;'admin BN40-100'!$C$30,'admin BN40-100'!$B$30,(IF(F970&gt;'admin BN40-100'!$C$29,'admin BN40-100'!$B$29,IF(F970="","",'admin BN40-100'!$B$28)))))))))))))))))))))))))))</f>
        <v/>
      </c>
      <c r="N970" s="12" t="str">
        <f>IF(ISBLANK(K970),"",IF(K970&gt;'admin BN40-100'!$D$6,"Trouble",IF(K970&gt;'admin BN40-100'!$E$6,"Safe",IF(K970&gt;'admin BN40-100'!$F$6,"Alert",IF(K970&gt;='admin BN40-100'!$G$6,"Danger","")))))</f>
        <v/>
      </c>
      <c r="O970" s="13" t="str">
        <f>IF(ISBLANK(L970),"",IF(L970&gt;'admin BN40-100'!$G$7,"Danger",IF(L970&gt;'admin BN40-100'!$F$7,"Alert",IF(L970&gt;='admin BN40-100'!$E$7,"Safe",""))))</f>
        <v/>
      </c>
      <c r="P970" s="14" t="str">
        <f>(IF(G970&gt;'admin BN40-100'!$C$23,'admin BN40-100'!$B$23,(IF(G970&gt;'admin BN40-100'!$C$22,'admin BN40-100'!$B$22,(IF(G970&gt;'admin BN40-100'!$C$21,'admin BN40-100'!$B$21,(IF(G970&gt;'admin BN40-100'!$C$20,'admin BN40-100'!$B$20,IF(G970&gt;'admin BN40-100'!$C$19,'admin BN40-100'!$B$19,"")))))))))</f>
        <v/>
      </c>
      <c r="Q970" s="14" t="str">
        <f t="shared" si="30"/>
        <v/>
      </c>
      <c r="R970" s="14">
        <f t="shared" si="31"/>
        <v>5</v>
      </c>
      <c r="S970" s="15" t="str">
        <f xml:space="preserve">
IF($R970&gt;0,"Fill in all required fields",
IF($I970&lt;40,"CLO not suitable for this sheet. Please check BN&lt;40 sheet",
IF($I970&gt;100,"CLO not suitable for this sheet. Please check BN &gt;100 sheet",
IF(ISERROR(VLOOKUP(Q970,'admin BN40-100'!J$6:M$89,4,FALSE)),"",VLOOKUP(Q970,'admin BN40-100'!J$6:M$89,4,FALSE)))))</f>
        <v>Fill in all required fields</v>
      </c>
    </row>
    <row r="971" spans="2:19" ht="15">
      <c r="B971" s="10">
        <v>966</v>
      </c>
      <c r="C971" s="41"/>
      <c r="D971" s="42"/>
      <c r="E971" s="42"/>
      <c r="F971" s="42"/>
      <c r="G971" s="42"/>
      <c r="H971" s="42"/>
      <c r="I971" s="42"/>
      <c r="J971" s="42"/>
      <c r="K971" s="42"/>
      <c r="L971" s="42"/>
      <c r="M971" s="11" t="str">
        <f>(IF(F971&gt;'admin BN40-100'!$C$41,'admin BN40-100'!$B$41,(IF(F971&gt;'admin BN40-100'!$C$40,'admin BN40-100'!$B$40,(IF(F971&gt;'admin BN40-100'!$C$39,'admin BN40-100'!$B$39,(IF(F971&gt;'admin BN40-100'!$C$38,'admin BN40-100'!$B$38,(IF(F971&gt;'admin BN40-100'!$C$37,'admin BN40-100'!$B$37,(IF(F971&gt;'admin BN40-100'!$C$36,'admin BN40-100'!$B$36,(IF(F971&gt;'admin BN40-100'!$C$35,'admin BN40-100'!$B$35,(IF(F971&gt;'admin BN40-100'!$C$34,'admin BN40-100'!$B$34,(IF(F971&gt;'admin BN40-100'!$C$33,'admin BN40-100'!$B$33,(IF(F971&gt;'admin BN40-100'!$C$32,'admin BN40-100'!$B$32,(IF(F971&gt;'admin BN40-100'!$C$31,'admin BN40-100'!$B$31,(IF(F971&gt;'admin BN40-100'!$C$30,'admin BN40-100'!$B$30,(IF(F971&gt;'admin BN40-100'!$C$29,'admin BN40-100'!$B$29,IF(F971="","",'admin BN40-100'!$B$28)))))))))))))))))))))))))))</f>
        <v/>
      </c>
      <c r="N971" s="12" t="str">
        <f>IF(ISBLANK(K971),"",IF(K971&gt;'admin BN40-100'!$D$6,"Trouble",IF(K971&gt;'admin BN40-100'!$E$6,"Safe",IF(K971&gt;'admin BN40-100'!$F$6,"Alert",IF(K971&gt;='admin BN40-100'!$G$6,"Danger","")))))</f>
        <v/>
      </c>
      <c r="O971" s="13" t="str">
        <f>IF(ISBLANK(L971),"",IF(L971&gt;'admin BN40-100'!$G$7,"Danger",IF(L971&gt;'admin BN40-100'!$F$7,"Alert",IF(L971&gt;='admin BN40-100'!$E$7,"Safe",""))))</f>
        <v/>
      </c>
      <c r="P971" s="14" t="str">
        <f>(IF(G971&gt;'admin BN40-100'!$C$23,'admin BN40-100'!$B$23,(IF(G971&gt;'admin BN40-100'!$C$22,'admin BN40-100'!$B$22,(IF(G971&gt;'admin BN40-100'!$C$21,'admin BN40-100'!$B$21,(IF(G971&gt;'admin BN40-100'!$C$20,'admin BN40-100'!$B$20,IF(G971&gt;'admin BN40-100'!$C$19,'admin BN40-100'!$B$19,"")))))))))</f>
        <v/>
      </c>
      <c r="Q971" s="14" t="str">
        <f t="shared" si="30"/>
        <v/>
      </c>
      <c r="R971" s="14">
        <f t="shared" si="31"/>
        <v>5</v>
      </c>
      <c r="S971" s="15" t="str">
        <f xml:space="preserve">
IF($R971&gt;0,"Fill in all required fields",
IF($I971&lt;40,"CLO not suitable for this sheet. Please check BN&lt;40 sheet",
IF($I971&gt;100,"CLO not suitable for this sheet. Please check BN &gt;100 sheet",
IF(ISERROR(VLOOKUP(Q971,'admin BN40-100'!J$6:M$89,4,FALSE)),"",VLOOKUP(Q971,'admin BN40-100'!J$6:M$89,4,FALSE)))))</f>
        <v>Fill in all required fields</v>
      </c>
    </row>
    <row r="972" spans="2:19" ht="15">
      <c r="B972" s="10">
        <v>967</v>
      </c>
      <c r="C972" s="41"/>
      <c r="D972" s="42"/>
      <c r="E972" s="42"/>
      <c r="F972" s="42"/>
      <c r="G972" s="42"/>
      <c r="H972" s="42"/>
      <c r="I972" s="42"/>
      <c r="J972" s="42"/>
      <c r="K972" s="42"/>
      <c r="L972" s="42"/>
      <c r="M972" s="11" t="str">
        <f>(IF(F972&gt;'admin BN40-100'!$C$41,'admin BN40-100'!$B$41,(IF(F972&gt;'admin BN40-100'!$C$40,'admin BN40-100'!$B$40,(IF(F972&gt;'admin BN40-100'!$C$39,'admin BN40-100'!$B$39,(IF(F972&gt;'admin BN40-100'!$C$38,'admin BN40-100'!$B$38,(IF(F972&gt;'admin BN40-100'!$C$37,'admin BN40-100'!$B$37,(IF(F972&gt;'admin BN40-100'!$C$36,'admin BN40-100'!$B$36,(IF(F972&gt;'admin BN40-100'!$C$35,'admin BN40-100'!$B$35,(IF(F972&gt;'admin BN40-100'!$C$34,'admin BN40-100'!$B$34,(IF(F972&gt;'admin BN40-100'!$C$33,'admin BN40-100'!$B$33,(IF(F972&gt;'admin BN40-100'!$C$32,'admin BN40-100'!$B$32,(IF(F972&gt;'admin BN40-100'!$C$31,'admin BN40-100'!$B$31,(IF(F972&gt;'admin BN40-100'!$C$30,'admin BN40-100'!$B$30,(IF(F972&gt;'admin BN40-100'!$C$29,'admin BN40-100'!$B$29,IF(F972="","",'admin BN40-100'!$B$28)))))))))))))))))))))))))))</f>
        <v/>
      </c>
      <c r="N972" s="12" t="str">
        <f>IF(ISBLANK(K972),"",IF(K972&gt;'admin BN40-100'!$D$6,"Trouble",IF(K972&gt;'admin BN40-100'!$E$6,"Safe",IF(K972&gt;'admin BN40-100'!$F$6,"Alert",IF(K972&gt;='admin BN40-100'!$G$6,"Danger","")))))</f>
        <v/>
      </c>
      <c r="O972" s="13" t="str">
        <f>IF(ISBLANK(L972),"",IF(L972&gt;'admin BN40-100'!$G$7,"Danger",IF(L972&gt;'admin BN40-100'!$F$7,"Alert",IF(L972&gt;='admin BN40-100'!$E$7,"Safe",""))))</f>
        <v/>
      </c>
      <c r="P972" s="14" t="str">
        <f>(IF(G972&gt;'admin BN40-100'!$C$23,'admin BN40-100'!$B$23,(IF(G972&gt;'admin BN40-100'!$C$22,'admin BN40-100'!$B$22,(IF(G972&gt;'admin BN40-100'!$C$21,'admin BN40-100'!$B$21,(IF(G972&gt;'admin BN40-100'!$C$20,'admin BN40-100'!$B$20,IF(G972&gt;'admin BN40-100'!$C$19,'admin BN40-100'!$B$19,"")))))))))</f>
        <v/>
      </c>
      <c r="Q972" s="14" t="str">
        <f t="shared" si="30"/>
        <v/>
      </c>
      <c r="R972" s="14">
        <f t="shared" si="31"/>
        <v>5</v>
      </c>
      <c r="S972" s="15" t="str">
        <f xml:space="preserve">
IF($R972&gt;0,"Fill in all required fields",
IF($I972&lt;40,"CLO not suitable for this sheet. Please check BN&lt;40 sheet",
IF($I972&gt;100,"CLO not suitable for this sheet. Please check BN &gt;100 sheet",
IF(ISERROR(VLOOKUP(Q972,'admin BN40-100'!J$6:M$89,4,FALSE)),"",VLOOKUP(Q972,'admin BN40-100'!J$6:M$89,4,FALSE)))))</f>
        <v>Fill in all required fields</v>
      </c>
    </row>
    <row r="973" spans="2:19" ht="15">
      <c r="B973" s="10">
        <v>968</v>
      </c>
      <c r="C973" s="41"/>
      <c r="D973" s="42"/>
      <c r="E973" s="42"/>
      <c r="F973" s="42"/>
      <c r="G973" s="42"/>
      <c r="H973" s="42"/>
      <c r="I973" s="42"/>
      <c r="J973" s="42"/>
      <c r="K973" s="42"/>
      <c r="L973" s="42"/>
      <c r="M973" s="11" t="str">
        <f>(IF(F973&gt;'admin BN40-100'!$C$41,'admin BN40-100'!$B$41,(IF(F973&gt;'admin BN40-100'!$C$40,'admin BN40-100'!$B$40,(IF(F973&gt;'admin BN40-100'!$C$39,'admin BN40-100'!$B$39,(IF(F973&gt;'admin BN40-100'!$C$38,'admin BN40-100'!$B$38,(IF(F973&gt;'admin BN40-100'!$C$37,'admin BN40-100'!$B$37,(IF(F973&gt;'admin BN40-100'!$C$36,'admin BN40-100'!$B$36,(IF(F973&gt;'admin BN40-100'!$C$35,'admin BN40-100'!$B$35,(IF(F973&gt;'admin BN40-100'!$C$34,'admin BN40-100'!$B$34,(IF(F973&gt;'admin BN40-100'!$C$33,'admin BN40-100'!$B$33,(IF(F973&gt;'admin BN40-100'!$C$32,'admin BN40-100'!$B$32,(IF(F973&gt;'admin BN40-100'!$C$31,'admin BN40-100'!$B$31,(IF(F973&gt;'admin BN40-100'!$C$30,'admin BN40-100'!$B$30,(IF(F973&gt;'admin BN40-100'!$C$29,'admin BN40-100'!$B$29,IF(F973="","",'admin BN40-100'!$B$28)))))))))))))))))))))))))))</f>
        <v/>
      </c>
      <c r="N973" s="12" t="str">
        <f>IF(ISBLANK(K973),"",IF(K973&gt;'admin BN40-100'!$D$6,"Trouble",IF(K973&gt;'admin BN40-100'!$E$6,"Safe",IF(K973&gt;'admin BN40-100'!$F$6,"Alert",IF(K973&gt;='admin BN40-100'!$G$6,"Danger","")))))</f>
        <v/>
      </c>
      <c r="O973" s="13" t="str">
        <f>IF(ISBLANK(L973),"",IF(L973&gt;'admin BN40-100'!$G$7,"Danger",IF(L973&gt;'admin BN40-100'!$F$7,"Alert",IF(L973&gt;='admin BN40-100'!$E$7,"Safe",""))))</f>
        <v/>
      </c>
      <c r="P973" s="14" t="str">
        <f>(IF(G973&gt;'admin BN40-100'!$C$23,'admin BN40-100'!$B$23,(IF(G973&gt;'admin BN40-100'!$C$22,'admin BN40-100'!$B$22,(IF(G973&gt;'admin BN40-100'!$C$21,'admin BN40-100'!$B$21,(IF(G973&gt;'admin BN40-100'!$C$20,'admin BN40-100'!$B$20,IF(G973&gt;'admin BN40-100'!$C$19,'admin BN40-100'!$B$19,"")))))))))</f>
        <v/>
      </c>
      <c r="Q973" s="14" t="str">
        <f t="shared" si="30"/>
        <v/>
      </c>
      <c r="R973" s="14">
        <f t="shared" si="31"/>
        <v>5</v>
      </c>
      <c r="S973" s="15" t="str">
        <f xml:space="preserve">
IF($R973&gt;0,"Fill in all required fields",
IF($I973&lt;40,"CLO not suitable for this sheet. Please check BN&lt;40 sheet",
IF($I973&gt;100,"CLO not suitable for this sheet. Please check BN &gt;100 sheet",
IF(ISERROR(VLOOKUP(Q973,'admin BN40-100'!J$6:M$89,4,FALSE)),"",VLOOKUP(Q973,'admin BN40-100'!J$6:M$89,4,FALSE)))))</f>
        <v>Fill in all required fields</v>
      </c>
    </row>
    <row r="974" spans="2:19" ht="15">
      <c r="B974" s="10">
        <v>969</v>
      </c>
      <c r="C974" s="41"/>
      <c r="D974" s="42"/>
      <c r="E974" s="42"/>
      <c r="F974" s="42"/>
      <c r="G974" s="42"/>
      <c r="H974" s="42"/>
      <c r="I974" s="42"/>
      <c r="J974" s="42"/>
      <c r="K974" s="42"/>
      <c r="L974" s="42"/>
      <c r="M974" s="11" t="str">
        <f>(IF(F974&gt;'admin BN40-100'!$C$41,'admin BN40-100'!$B$41,(IF(F974&gt;'admin BN40-100'!$C$40,'admin BN40-100'!$B$40,(IF(F974&gt;'admin BN40-100'!$C$39,'admin BN40-100'!$B$39,(IF(F974&gt;'admin BN40-100'!$C$38,'admin BN40-100'!$B$38,(IF(F974&gt;'admin BN40-100'!$C$37,'admin BN40-100'!$B$37,(IF(F974&gt;'admin BN40-100'!$C$36,'admin BN40-100'!$B$36,(IF(F974&gt;'admin BN40-100'!$C$35,'admin BN40-100'!$B$35,(IF(F974&gt;'admin BN40-100'!$C$34,'admin BN40-100'!$B$34,(IF(F974&gt;'admin BN40-100'!$C$33,'admin BN40-100'!$B$33,(IF(F974&gt;'admin BN40-100'!$C$32,'admin BN40-100'!$B$32,(IF(F974&gt;'admin BN40-100'!$C$31,'admin BN40-100'!$B$31,(IF(F974&gt;'admin BN40-100'!$C$30,'admin BN40-100'!$B$30,(IF(F974&gt;'admin BN40-100'!$C$29,'admin BN40-100'!$B$29,IF(F974="","",'admin BN40-100'!$B$28)))))))))))))))))))))))))))</f>
        <v/>
      </c>
      <c r="N974" s="12" t="str">
        <f>IF(ISBLANK(K974),"",IF(K974&gt;'admin BN40-100'!$D$6,"Trouble",IF(K974&gt;'admin BN40-100'!$E$6,"Safe",IF(K974&gt;'admin BN40-100'!$F$6,"Alert",IF(K974&gt;='admin BN40-100'!$G$6,"Danger","")))))</f>
        <v/>
      </c>
      <c r="O974" s="13" t="str">
        <f>IF(ISBLANK(L974),"",IF(L974&gt;'admin BN40-100'!$G$7,"Danger",IF(L974&gt;'admin BN40-100'!$F$7,"Alert",IF(L974&gt;='admin BN40-100'!$E$7,"Safe",""))))</f>
        <v/>
      </c>
      <c r="P974" s="14" t="str">
        <f>(IF(G974&gt;'admin BN40-100'!$C$23,'admin BN40-100'!$B$23,(IF(G974&gt;'admin BN40-100'!$C$22,'admin BN40-100'!$B$22,(IF(G974&gt;'admin BN40-100'!$C$21,'admin BN40-100'!$B$21,(IF(G974&gt;'admin BN40-100'!$C$20,'admin BN40-100'!$B$20,IF(G974&gt;'admin BN40-100'!$C$19,'admin BN40-100'!$B$19,"")))))))))</f>
        <v/>
      </c>
      <c r="Q974" s="14" t="str">
        <f t="shared" si="30"/>
        <v/>
      </c>
      <c r="R974" s="14">
        <f t="shared" si="31"/>
        <v>5</v>
      </c>
      <c r="S974" s="15" t="str">
        <f xml:space="preserve">
IF($R974&gt;0,"Fill in all required fields",
IF($I974&lt;40,"CLO not suitable for this sheet. Please check BN&lt;40 sheet",
IF($I974&gt;100,"CLO not suitable for this sheet. Please check BN &gt;100 sheet",
IF(ISERROR(VLOOKUP(Q974,'admin BN40-100'!J$6:M$89,4,FALSE)),"",VLOOKUP(Q974,'admin BN40-100'!J$6:M$89,4,FALSE)))))</f>
        <v>Fill in all required fields</v>
      </c>
    </row>
    <row r="975" spans="2:19" ht="15">
      <c r="B975" s="10">
        <v>970</v>
      </c>
      <c r="C975" s="41"/>
      <c r="D975" s="42"/>
      <c r="E975" s="42"/>
      <c r="F975" s="42"/>
      <c r="G975" s="42"/>
      <c r="H975" s="42"/>
      <c r="I975" s="42"/>
      <c r="J975" s="42"/>
      <c r="K975" s="42"/>
      <c r="L975" s="42"/>
      <c r="M975" s="11" t="str">
        <f>(IF(F975&gt;'admin BN40-100'!$C$41,'admin BN40-100'!$B$41,(IF(F975&gt;'admin BN40-100'!$C$40,'admin BN40-100'!$B$40,(IF(F975&gt;'admin BN40-100'!$C$39,'admin BN40-100'!$B$39,(IF(F975&gt;'admin BN40-100'!$C$38,'admin BN40-100'!$B$38,(IF(F975&gt;'admin BN40-100'!$C$37,'admin BN40-100'!$B$37,(IF(F975&gt;'admin BN40-100'!$C$36,'admin BN40-100'!$B$36,(IF(F975&gt;'admin BN40-100'!$C$35,'admin BN40-100'!$B$35,(IF(F975&gt;'admin BN40-100'!$C$34,'admin BN40-100'!$B$34,(IF(F975&gt;'admin BN40-100'!$C$33,'admin BN40-100'!$B$33,(IF(F975&gt;'admin BN40-100'!$C$32,'admin BN40-100'!$B$32,(IF(F975&gt;'admin BN40-100'!$C$31,'admin BN40-100'!$B$31,(IF(F975&gt;'admin BN40-100'!$C$30,'admin BN40-100'!$B$30,(IF(F975&gt;'admin BN40-100'!$C$29,'admin BN40-100'!$B$29,IF(F975="","",'admin BN40-100'!$B$28)))))))))))))))))))))))))))</f>
        <v/>
      </c>
      <c r="N975" s="12" t="str">
        <f>IF(ISBLANK(K975),"",IF(K975&gt;'admin BN40-100'!$D$6,"Trouble",IF(K975&gt;'admin BN40-100'!$E$6,"Safe",IF(K975&gt;'admin BN40-100'!$F$6,"Alert",IF(K975&gt;='admin BN40-100'!$G$6,"Danger","")))))</f>
        <v/>
      </c>
      <c r="O975" s="13" t="str">
        <f>IF(ISBLANK(L975),"",IF(L975&gt;'admin BN40-100'!$G$7,"Danger",IF(L975&gt;'admin BN40-100'!$F$7,"Alert",IF(L975&gt;='admin BN40-100'!$E$7,"Safe",""))))</f>
        <v/>
      </c>
      <c r="P975" s="14" t="str">
        <f>(IF(G975&gt;'admin BN40-100'!$C$23,'admin BN40-100'!$B$23,(IF(G975&gt;'admin BN40-100'!$C$22,'admin BN40-100'!$B$22,(IF(G975&gt;'admin BN40-100'!$C$21,'admin BN40-100'!$B$21,(IF(G975&gt;'admin BN40-100'!$C$20,'admin BN40-100'!$B$20,IF(G975&gt;'admin BN40-100'!$C$19,'admin BN40-100'!$B$19,"")))))))))</f>
        <v/>
      </c>
      <c r="Q975" s="14" t="str">
        <f t="shared" si="30"/>
        <v/>
      </c>
      <c r="R975" s="14">
        <f t="shared" si="31"/>
        <v>5</v>
      </c>
      <c r="S975" s="15" t="str">
        <f xml:space="preserve">
IF($R975&gt;0,"Fill in all required fields",
IF($I975&lt;40,"CLO not suitable for this sheet. Please check BN&lt;40 sheet",
IF($I975&gt;100,"CLO not suitable for this sheet. Please check BN &gt;100 sheet",
IF(ISERROR(VLOOKUP(Q975,'admin BN40-100'!J$6:M$89,4,FALSE)),"",VLOOKUP(Q975,'admin BN40-100'!J$6:M$89,4,FALSE)))))</f>
        <v>Fill in all required fields</v>
      </c>
    </row>
    <row r="976" spans="2:19" ht="15">
      <c r="B976" s="10">
        <v>971</v>
      </c>
      <c r="C976" s="41"/>
      <c r="D976" s="42"/>
      <c r="E976" s="42"/>
      <c r="F976" s="42"/>
      <c r="G976" s="42"/>
      <c r="H976" s="42"/>
      <c r="I976" s="42"/>
      <c r="J976" s="42"/>
      <c r="K976" s="42"/>
      <c r="L976" s="42"/>
      <c r="M976" s="11" t="str">
        <f>(IF(F976&gt;'admin BN40-100'!$C$41,'admin BN40-100'!$B$41,(IF(F976&gt;'admin BN40-100'!$C$40,'admin BN40-100'!$B$40,(IF(F976&gt;'admin BN40-100'!$C$39,'admin BN40-100'!$B$39,(IF(F976&gt;'admin BN40-100'!$C$38,'admin BN40-100'!$B$38,(IF(F976&gt;'admin BN40-100'!$C$37,'admin BN40-100'!$B$37,(IF(F976&gt;'admin BN40-100'!$C$36,'admin BN40-100'!$B$36,(IF(F976&gt;'admin BN40-100'!$C$35,'admin BN40-100'!$B$35,(IF(F976&gt;'admin BN40-100'!$C$34,'admin BN40-100'!$B$34,(IF(F976&gt;'admin BN40-100'!$C$33,'admin BN40-100'!$B$33,(IF(F976&gt;'admin BN40-100'!$C$32,'admin BN40-100'!$B$32,(IF(F976&gt;'admin BN40-100'!$C$31,'admin BN40-100'!$B$31,(IF(F976&gt;'admin BN40-100'!$C$30,'admin BN40-100'!$B$30,(IF(F976&gt;'admin BN40-100'!$C$29,'admin BN40-100'!$B$29,IF(F976="","",'admin BN40-100'!$B$28)))))))))))))))))))))))))))</f>
        <v/>
      </c>
      <c r="N976" s="12" t="str">
        <f>IF(ISBLANK(K976),"",IF(K976&gt;'admin BN40-100'!$D$6,"Trouble",IF(K976&gt;'admin BN40-100'!$E$6,"Safe",IF(K976&gt;'admin BN40-100'!$F$6,"Alert",IF(K976&gt;='admin BN40-100'!$G$6,"Danger","")))))</f>
        <v/>
      </c>
      <c r="O976" s="13" t="str">
        <f>IF(ISBLANK(L976),"",IF(L976&gt;'admin BN40-100'!$G$7,"Danger",IF(L976&gt;'admin BN40-100'!$F$7,"Alert",IF(L976&gt;='admin BN40-100'!$E$7,"Safe",""))))</f>
        <v/>
      </c>
      <c r="P976" s="14" t="str">
        <f>(IF(G976&gt;'admin BN40-100'!$C$23,'admin BN40-100'!$B$23,(IF(G976&gt;'admin BN40-100'!$C$22,'admin BN40-100'!$B$22,(IF(G976&gt;'admin BN40-100'!$C$21,'admin BN40-100'!$B$21,(IF(G976&gt;'admin BN40-100'!$C$20,'admin BN40-100'!$B$20,IF(G976&gt;'admin BN40-100'!$C$19,'admin BN40-100'!$B$19,"")))))))))</f>
        <v/>
      </c>
      <c r="Q976" s="14" t="str">
        <f t="shared" si="30"/>
        <v/>
      </c>
      <c r="R976" s="14">
        <f t="shared" si="31"/>
        <v>5</v>
      </c>
      <c r="S976" s="15" t="str">
        <f xml:space="preserve">
IF($R976&gt;0,"Fill in all required fields",
IF($I976&lt;40,"CLO not suitable for this sheet. Please check BN&lt;40 sheet",
IF($I976&gt;100,"CLO not suitable for this sheet. Please check BN &gt;100 sheet",
IF(ISERROR(VLOOKUP(Q976,'admin BN40-100'!J$6:M$89,4,FALSE)),"",VLOOKUP(Q976,'admin BN40-100'!J$6:M$89,4,FALSE)))))</f>
        <v>Fill in all required fields</v>
      </c>
    </row>
    <row r="977" spans="2:19" ht="15">
      <c r="B977" s="10">
        <v>972</v>
      </c>
      <c r="C977" s="41"/>
      <c r="D977" s="42"/>
      <c r="E977" s="42"/>
      <c r="F977" s="42"/>
      <c r="G977" s="42"/>
      <c r="H977" s="42"/>
      <c r="I977" s="42"/>
      <c r="J977" s="42"/>
      <c r="K977" s="42"/>
      <c r="L977" s="42"/>
      <c r="M977" s="11" t="str">
        <f>(IF(F977&gt;'admin BN40-100'!$C$41,'admin BN40-100'!$B$41,(IF(F977&gt;'admin BN40-100'!$C$40,'admin BN40-100'!$B$40,(IF(F977&gt;'admin BN40-100'!$C$39,'admin BN40-100'!$B$39,(IF(F977&gt;'admin BN40-100'!$C$38,'admin BN40-100'!$B$38,(IF(F977&gt;'admin BN40-100'!$C$37,'admin BN40-100'!$B$37,(IF(F977&gt;'admin BN40-100'!$C$36,'admin BN40-100'!$B$36,(IF(F977&gt;'admin BN40-100'!$C$35,'admin BN40-100'!$B$35,(IF(F977&gt;'admin BN40-100'!$C$34,'admin BN40-100'!$B$34,(IF(F977&gt;'admin BN40-100'!$C$33,'admin BN40-100'!$B$33,(IF(F977&gt;'admin BN40-100'!$C$32,'admin BN40-100'!$B$32,(IF(F977&gt;'admin BN40-100'!$C$31,'admin BN40-100'!$B$31,(IF(F977&gt;'admin BN40-100'!$C$30,'admin BN40-100'!$B$30,(IF(F977&gt;'admin BN40-100'!$C$29,'admin BN40-100'!$B$29,IF(F977="","",'admin BN40-100'!$B$28)))))))))))))))))))))))))))</f>
        <v/>
      </c>
      <c r="N977" s="12" t="str">
        <f>IF(ISBLANK(K977),"",IF(K977&gt;'admin BN40-100'!$D$6,"Trouble",IF(K977&gt;'admin BN40-100'!$E$6,"Safe",IF(K977&gt;'admin BN40-100'!$F$6,"Alert",IF(K977&gt;='admin BN40-100'!$G$6,"Danger","")))))</f>
        <v/>
      </c>
      <c r="O977" s="13" t="str">
        <f>IF(ISBLANK(L977),"",IF(L977&gt;'admin BN40-100'!$G$7,"Danger",IF(L977&gt;'admin BN40-100'!$F$7,"Alert",IF(L977&gt;='admin BN40-100'!$E$7,"Safe",""))))</f>
        <v/>
      </c>
      <c r="P977" s="14" t="str">
        <f>(IF(G977&gt;'admin BN40-100'!$C$23,'admin BN40-100'!$B$23,(IF(G977&gt;'admin BN40-100'!$C$22,'admin BN40-100'!$B$22,(IF(G977&gt;'admin BN40-100'!$C$21,'admin BN40-100'!$B$21,(IF(G977&gt;'admin BN40-100'!$C$20,'admin BN40-100'!$B$20,IF(G977&gt;'admin BN40-100'!$C$19,'admin BN40-100'!$B$19,"")))))))))</f>
        <v/>
      </c>
      <c r="Q977" s="14" t="str">
        <f t="shared" si="30"/>
        <v/>
      </c>
      <c r="R977" s="14">
        <f t="shared" si="31"/>
        <v>5</v>
      </c>
      <c r="S977" s="15" t="str">
        <f xml:space="preserve">
IF($R977&gt;0,"Fill in all required fields",
IF($I977&lt;40,"CLO not suitable for this sheet. Please check BN&lt;40 sheet",
IF($I977&gt;100,"CLO not suitable for this sheet. Please check BN &gt;100 sheet",
IF(ISERROR(VLOOKUP(Q977,'admin BN40-100'!J$6:M$89,4,FALSE)),"",VLOOKUP(Q977,'admin BN40-100'!J$6:M$89,4,FALSE)))))</f>
        <v>Fill in all required fields</v>
      </c>
    </row>
    <row r="978" spans="2:19" ht="15">
      <c r="B978" s="10">
        <v>973</v>
      </c>
      <c r="C978" s="41"/>
      <c r="D978" s="42"/>
      <c r="E978" s="42"/>
      <c r="F978" s="42"/>
      <c r="G978" s="42"/>
      <c r="H978" s="42"/>
      <c r="I978" s="42"/>
      <c r="J978" s="42"/>
      <c r="K978" s="42"/>
      <c r="L978" s="42"/>
      <c r="M978" s="11" t="str">
        <f>(IF(F978&gt;'admin BN40-100'!$C$41,'admin BN40-100'!$B$41,(IF(F978&gt;'admin BN40-100'!$C$40,'admin BN40-100'!$B$40,(IF(F978&gt;'admin BN40-100'!$C$39,'admin BN40-100'!$B$39,(IF(F978&gt;'admin BN40-100'!$C$38,'admin BN40-100'!$B$38,(IF(F978&gt;'admin BN40-100'!$C$37,'admin BN40-100'!$B$37,(IF(F978&gt;'admin BN40-100'!$C$36,'admin BN40-100'!$B$36,(IF(F978&gt;'admin BN40-100'!$C$35,'admin BN40-100'!$B$35,(IF(F978&gt;'admin BN40-100'!$C$34,'admin BN40-100'!$B$34,(IF(F978&gt;'admin BN40-100'!$C$33,'admin BN40-100'!$B$33,(IF(F978&gt;'admin BN40-100'!$C$32,'admin BN40-100'!$B$32,(IF(F978&gt;'admin BN40-100'!$C$31,'admin BN40-100'!$B$31,(IF(F978&gt;'admin BN40-100'!$C$30,'admin BN40-100'!$B$30,(IF(F978&gt;'admin BN40-100'!$C$29,'admin BN40-100'!$B$29,IF(F978="","",'admin BN40-100'!$B$28)))))))))))))))))))))))))))</f>
        <v/>
      </c>
      <c r="N978" s="12" t="str">
        <f>IF(ISBLANK(K978),"",IF(K978&gt;'admin BN40-100'!$D$6,"Trouble",IF(K978&gt;'admin BN40-100'!$E$6,"Safe",IF(K978&gt;'admin BN40-100'!$F$6,"Alert",IF(K978&gt;='admin BN40-100'!$G$6,"Danger","")))))</f>
        <v/>
      </c>
      <c r="O978" s="13" t="str">
        <f>IF(ISBLANK(L978),"",IF(L978&gt;'admin BN40-100'!$G$7,"Danger",IF(L978&gt;'admin BN40-100'!$F$7,"Alert",IF(L978&gt;='admin BN40-100'!$E$7,"Safe",""))))</f>
        <v/>
      </c>
      <c r="P978" s="14" t="str">
        <f>(IF(G978&gt;'admin BN40-100'!$C$23,'admin BN40-100'!$B$23,(IF(G978&gt;'admin BN40-100'!$C$22,'admin BN40-100'!$B$22,(IF(G978&gt;'admin BN40-100'!$C$21,'admin BN40-100'!$B$21,(IF(G978&gt;'admin BN40-100'!$C$20,'admin BN40-100'!$B$20,IF(G978&gt;'admin BN40-100'!$C$19,'admin BN40-100'!$B$19,"")))))))))</f>
        <v/>
      </c>
      <c r="Q978" s="14" t="str">
        <f t="shared" si="30"/>
        <v/>
      </c>
      <c r="R978" s="14">
        <f t="shared" si="31"/>
        <v>5</v>
      </c>
      <c r="S978" s="15" t="str">
        <f xml:space="preserve">
IF($R978&gt;0,"Fill in all required fields",
IF($I978&lt;40,"CLO not suitable for this sheet. Please check BN&lt;40 sheet",
IF($I978&gt;100,"CLO not suitable for this sheet. Please check BN &gt;100 sheet",
IF(ISERROR(VLOOKUP(Q978,'admin BN40-100'!J$6:M$89,4,FALSE)),"",VLOOKUP(Q978,'admin BN40-100'!J$6:M$89,4,FALSE)))))</f>
        <v>Fill in all required fields</v>
      </c>
    </row>
    <row r="979" spans="2:19" ht="15">
      <c r="B979" s="10">
        <v>974</v>
      </c>
      <c r="C979" s="41"/>
      <c r="D979" s="42"/>
      <c r="E979" s="42"/>
      <c r="F979" s="42"/>
      <c r="G979" s="42"/>
      <c r="H979" s="42"/>
      <c r="I979" s="42"/>
      <c r="J979" s="42"/>
      <c r="K979" s="42"/>
      <c r="L979" s="42"/>
      <c r="M979" s="11" t="str">
        <f>(IF(F979&gt;'admin BN40-100'!$C$41,'admin BN40-100'!$B$41,(IF(F979&gt;'admin BN40-100'!$C$40,'admin BN40-100'!$B$40,(IF(F979&gt;'admin BN40-100'!$C$39,'admin BN40-100'!$B$39,(IF(F979&gt;'admin BN40-100'!$C$38,'admin BN40-100'!$B$38,(IF(F979&gt;'admin BN40-100'!$C$37,'admin BN40-100'!$B$37,(IF(F979&gt;'admin BN40-100'!$C$36,'admin BN40-100'!$B$36,(IF(F979&gt;'admin BN40-100'!$C$35,'admin BN40-100'!$B$35,(IF(F979&gt;'admin BN40-100'!$C$34,'admin BN40-100'!$B$34,(IF(F979&gt;'admin BN40-100'!$C$33,'admin BN40-100'!$B$33,(IF(F979&gt;'admin BN40-100'!$C$32,'admin BN40-100'!$B$32,(IF(F979&gt;'admin BN40-100'!$C$31,'admin BN40-100'!$B$31,(IF(F979&gt;'admin BN40-100'!$C$30,'admin BN40-100'!$B$30,(IF(F979&gt;'admin BN40-100'!$C$29,'admin BN40-100'!$B$29,IF(F979="","",'admin BN40-100'!$B$28)))))))))))))))))))))))))))</f>
        <v/>
      </c>
      <c r="N979" s="12" t="str">
        <f>IF(ISBLANK(K979),"",IF(K979&gt;'admin BN40-100'!$D$6,"Trouble",IF(K979&gt;'admin BN40-100'!$E$6,"Safe",IF(K979&gt;'admin BN40-100'!$F$6,"Alert",IF(K979&gt;='admin BN40-100'!$G$6,"Danger","")))))</f>
        <v/>
      </c>
      <c r="O979" s="13" t="str">
        <f>IF(ISBLANK(L979),"",IF(L979&gt;'admin BN40-100'!$G$7,"Danger",IF(L979&gt;'admin BN40-100'!$F$7,"Alert",IF(L979&gt;='admin BN40-100'!$E$7,"Safe",""))))</f>
        <v/>
      </c>
      <c r="P979" s="14" t="str">
        <f>(IF(G979&gt;'admin BN40-100'!$C$23,'admin BN40-100'!$B$23,(IF(G979&gt;'admin BN40-100'!$C$22,'admin BN40-100'!$B$22,(IF(G979&gt;'admin BN40-100'!$C$21,'admin BN40-100'!$B$21,(IF(G979&gt;'admin BN40-100'!$C$20,'admin BN40-100'!$B$20,IF(G979&gt;'admin BN40-100'!$C$19,'admin BN40-100'!$B$19,"")))))))))</f>
        <v/>
      </c>
      <c r="Q979" s="14" t="str">
        <f t="shared" si="30"/>
        <v/>
      </c>
      <c r="R979" s="14">
        <f t="shared" si="31"/>
        <v>5</v>
      </c>
      <c r="S979" s="15" t="str">
        <f xml:space="preserve">
IF($R979&gt;0,"Fill in all required fields",
IF($I979&lt;40,"CLO not suitable for this sheet. Please check BN&lt;40 sheet",
IF($I979&gt;100,"CLO not suitable for this sheet. Please check BN &gt;100 sheet",
IF(ISERROR(VLOOKUP(Q979,'admin BN40-100'!J$6:M$89,4,FALSE)),"",VLOOKUP(Q979,'admin BN40-100'!J$6:M$89,4,FALSE)))))</f>
        <v>Fill in all required fields</v>
      </c>
    </row>
    <row r="980" spans="2:19" ht="15">
      <c r="B980" s="10">
        <v>975</v>
      </c>
      <c r="C980" s="41"/>
      <c r="D980" s="42"/>
      <c r="E980" s="42"/>
      <c r="F980" s="42"/>
      <c r="G980" s="42"/>
      <c r="H980" s="42"/>
      <c r="I980" s="42"/>
      <c r="J980" s="42"/>
      <c r="K980" s="42"/>
      <c r="L980" s="42"/>
      <c r="M980" s="11" t="str">
        <f>(IF(F980&gt;'admin BN40-100'!$C$41,'admin BN40-100'!$B$41,(IF(F980&gt;'admin BN40-100'!$C$40,'admin BN40-100'!$B$40,(IF(F980&gt;'admin BN40-100'!$C$39,'admin BN40-100'!$B$39,(IF(F980&gt;'admin BN40-100'!$C$38,'admin BN40-100'!$B$38,(IF(F980&gt;'admin BN40-100'!$C$37,'admin BN40-100'!$B$37,(IF(F980&gt;'admin BN40-100'!$C$36,'admin BN40-100'!$B$36,(IF(F980&gt;'admin BN40-100'!$C$35,'admin BN40-100'!$B$35,(IF(F980&gt;'admin BN40-100'!$C$34,'admin BN40-100'!$B$34,(IF(F980&gt;'admin BN40-100'!$C$33,'admin BN40-100'!$B$33,(IF(F980&gt;'admin BN40-100'!$C$32,'admin BN40-100'!$B$32,(IF(F980&gt;'admin BN40-100'!$C$31,'admin BN40-100'!$B$31,(IF(F980&gt;'admin BN40-100'!$C$30,'admin BN40-100'!$B$30,(IF(F980&gt;'admin BN40-100'!$C$29,'admin BN40-100'!$B$29,IF(F980="","",'admin BN40-100'!$B$28)))))))))))))))))))))))))))</f>
        <v/>
      </c>
      <c r="N980" s="12" t="str">
        <f>IF(ISBLANK(K980),"",IF(K980&gt;'admin BN40-100'!$D$6,"Trouble",IF(K980&gt;'admin BN40-100'!$E$6,"Safe",IF(K980&gt;'admin BN40-100'!$F$6,"Alert",IF(K980&gt;='admin BN40-100'!$G$6,"Danger","")))))</f>
        <v/>
      </c>
      <c r="O980" s="13" t="str">
        <f>IF(ISBLANK(L980),"",IF(L980&gt;'admin BN40-100'!$G$7,"Danger",IF(L980&gt;'admin BN40-100'!$F$7,"Alert",IF(L980&gt;='admin BN40-100'!$E$7,"Safe",""))))</f>
        <v/>
      </c>
      <c r="P980" s="14" t="str">
        <f>(IF(G980&gt;'admin BN40-100'!$C$23,'admin BN40-100'!$B$23,(IF(G980&gt;'admin BN40-100'!$C$22,'admin BN40-100'!$B$22,(IF(G980&gt;'admin BN40-100'!$C$21,'admin BN40-100'!$B$21,(IF(G980&gt;'admin BN40-100'!$C$20,'admin BN40-100'!$B$20,IF(G980&gt;'admin BN40-100'!$C$19,'admin BN40-100'!$B$19,"")))))))))</f>
        <v/>
      </c>
      <c r="Q980" s="14" t="str">
        <f t="shared" si="30"/>
        <v/>
      </c>
      <c r="R980" s="14">
        <f t="shared" si="31"/>
        <v>5</v>
      </c>
      <c r="S980" s="15" t="str">
        <f xml:space="preserve">
IF($R980&gt;0,"Fill in all required fields",
IF($I980&lt;40,"CLO not suitable for this sheet. Please check BN&lt;40 sheet",
IF($I980&gt;100,"CLO not suitable for this sheet. Please check BN &gt;100 sheet",
IF(ISERROR(VLOOKUP(Q980,'admin BN40-100'!J$6:M$89,4,FALSE)),"",VLOOKUP(Q980,'admin BN40-100'!J$6:M$89,4,FALSE)))))</f>
        <v>Fill in all required fields</v>
      </c>
    </row>
    <row r="981" spans="2:19" ht="15">
      <c r="B981" s="10">
        <v>976</v>
      </c>
      <c r="C981" s="41"/>
      <c r="D981" s="42"/>
      <c r="E981" s="42"/>
      <c r="F981" s="42"/>
      <c r="G981" s="42"/>
      <c r="H981" s="42"/>
      <c r="I981" s="42"/>
      <c r="J981" s="42"/>
      <c r="K981" s="42"/>
      <c r="L981" s="42"/>
      <c r="M981" s="11" t="str">
        <f>(IF(F981&gt;'admin BN40-100'!$C$41,'admin BN40-100'!$B$41,(IF(F981&gt;'admin BN40-100'!$C$40,'admin BN40-100'!$B$40,(IF(F981&gt;'admin BN40-100'!$C$39,'admin BN40-100'!$B$39,(IF(F981&gt;'admin BN40-100'!$C$38,'admin BN40-100'!$B$38,(IF(F981&gt;'admin BN40-100'!$C$37,'admin BN40-100'!$B$37,(IF(F981&gt;'admin BN40-100'!$C$36,'admin BN40-100'!$B$36,(IF(F981&gt;'admin BN40-100'!$C$35,'admin BN40-100'!$B$35,(IF(F981&gt;'admin BN40-100'!$C$34,'admin BN40-100'!$B$34,(IF(F981&gt;'admin BN40-100'!$C$33,'admin BN40-100'!$B$33,(IF(F981&gt;'admin BN40-100'!$C$32,'admin BN40-100'!$B$32,(IF(F981&gt;'admin BN40-100'!$C$31,'admin BN40-100'!$B$31,(IF(F981&gt;'admin BN40-100'!$C$30,'admin BN40-100'!$B$30,(IF(F981&gt;'admin BN40-100'!$C$29,'admin BN40-100'!$B$29,IF(F981="","",'admin BN40-100'!$B$28)))))))))))))))))))))))))))</f>
        <v/>
      </c>
      <c r="N981" s="12" t="str">
        <f>IF(ISBLANK(K981),"",IF(K981&gt;'admin BN40-100'!$D$6,"Trouble",IF(K981&gt;'admin BN40-100'!$E$6,"Safe",IF(K981&gt;'admin BN40-100'!$F$6,"Alert",IF(K981&gt;='admin BN40-100'!$G$6,"Danger","")))))</f>
        <v/>
      </c>
      <c r="O981" s="13" t="str">
        <f>IF(ISBLANK(L981),"",IF(L981&gt;'admin BN40-100'!$G$7,"Danger",IF(L981&gt;'admin BN40-100'!$F$7,"Alert",IF(L981&gt;='admin BN40-100'!$E$7,"Safe",""))))</f>
        <v/>
      </c>
      <c r="P981" s="14" t="str">
        <f>(IF(G981&gt;'admin BN40-100'!$C$23,'admin BN40-100'!$B$23,(IF(G981&gt;'admin BN40-100'!$C$22,'admin BN40-100'!$B$22,(IF(G981&gt;'admin BN40-100'!$C$21,'admin BN40-100'!$B$21,(IF(G981&gt;'admin BN40-100'!$C$20,'admin BN40-100'!$B$20,IF(G981&gt;'admin BN40-100'!$C$19,'admin BN40-100'!$B$19,"")))))))))</f>
        <v/>
      </c>
      <c r="Q981" s="14" t="str">
        <f t="shared" si="30"/>
        <v/>
      </c>
      <c r="R981" s="14">
        <f t="shared" si="31"/>
        <v>5</v>
      </c>
      <c r="S981" s="15" t="str">
        <f xml:space="preserve">
IF($R981&gt;0,"Fill in all required fields",
IF($I981&lt;40,"CLO not suitable for this sheet. Please check BN&lt;40 sheet",
IF($I981&gt;100,"CLO not suitable for this sheet. Please check BN &gt;100 sheet",
IF(ISERROR(VLOOKUP(Q981,'admin BN40-100'!J$6:M$89,4,FALSE)),"",VLOOKUP(Q981,'admin BN40-100'!J$6:M$89,4,FALSE)))))</f>
        <v>Fill in all required fields</v>
      </c>
    </row>
    <row r="982" spans="2:19" ht="15">
      <c r="B982" s="10">
        <v>977</v>
      </c>
      <c r="C982" s="41"/>
      <c r="D982" s="42"/>
      <c r="E982" s="42"/>
      <c r="F982" s="42"/>
      <c r="G982" s="42"/>
      <c r="H982" s="42"/>
      <c r="I982" s="42"/>
      <c r="J982" s="42"/>
      <c r="K982" s="42"/>
      <c r="L982" s="42"/>
      <c r="M982" s="11" t="str">
        <f>(IF(F982&gt;'admin BN40-100'!$C$41,'admin BN40-100'!$B$41,(IF(F982&gt;'admin BN40-100'!$C$40,'admin BN40-100'!$B$40,(IF(F982&gt;'admin BN40-100'!$C$39,'admin BN40-100'!$B$39,(IF(F982&gt;'admin BN40-100'!$C$38,'admin BN40-100'!$B$38,(IF(F982&gt;'admin BN40-100'!$C$37,'admin BN40-100'!$B$37,(IF(F982&gt;'admin BN40-100'!$C$36,'admin BN40-100'!$B$36,(IF(F982&gt;'admin BN40-100'!$C$35,'admin BN40-100'!$B$35,(IF(F982&gt;'admin BN40-100'!$C$34,'admin BN40-100'!$B$34,(IF(F982&gt;'admin BN40-100'!$C$33,'admin BN40-100'!$B$33,(IF(F982&gt;'admin BN40-100'!$C$32,'admin BN40-100'!$B$32,(IF(F982&gt;'admin BN40-100'!$C$31,'admin BN40-100'!$B$31,(IF(F982&gt;'admin BN40-100'!$C$30,'admin BN40-100'!$B$30,(IF(F982&gt;'admin BN40-100'!$C$29,'admin BN40-100'!$B$29,IF(F982="","",'admin BN40-100'!$B$28)))))))))))))))))))))))))))</f>
        <v/>
      </c>
      <c r="N982" s="12" t="str">
        <f>IF(ISBLANK(K982),"",IF(K982&gt;'admin BN40-100'!$D$6,"Trouble",IF(K982&gt;'admin BN40-100'!$E$6,"Safe",IF(K982&gt;'admin BN40-100'!$F$6,"Alert",IF(K982&gt;='admin BN40-100'!$G$6,"Danger","")))))</f>
        <v/>
      </c>
      <c r="O982" s="13" t="str">
        <f>IF(ISBLANK(L982),"",IF(L982&gt;'admin BN40-100'!$G$7,"Danger",IF(L982&gt;'admin BN40-100'!$F$7,"Alert",IF(L982&gt;='admin BN40-100'!$E$7,"Safe",""))))</f>
        <v/>
      </c>
      <c r="P982" s="14" t="str">
        <f>(IF(G982&gt;'admin BN40-100'!$C$23,'admin BN40-100'!$B$23,(IF(G982&gt;'admin BN40-100'!$C$22,'admin BN40-100'!$B$22,(IF(G982&gt;'admin BN40-100'!$C$21,'admin BN40-100'!$B$21,(IF(G982&gt;'admin BN40-100'!$C$20,'admin BN40-100'!$B$20,IF(G982&gt;'admin BN40-100'!$C$19,'admin BN40-100'!$B$19,"")))))))))</f>
        <v/>
      </c>
      <c r="Q982" s="14" t="str">
        <f t="shared" si="30"/>
        <v/>
      </c>
      <c r="R982" s="14">
        <f t="shared" si="31"/>
        <v>5</v>
      </c>
      <c r="S982" s="15" t="str">
        <f xml:space="preserve">
IF($R982&gt;0,"Fill in all required fields",
IF($I982&lt;40,"CLO not suitable for this sheet. Please check BN&lt;40 sheet",
IF($I982&gt;100,"CLO not suitable for this sheet. Please check BN &gt;100 sheet",
IF(ISERROR(VLOOKUP(Q982,'admin BN40-100'!J$6:M$89,4,FALSE)),"",VLOOKUP(Q982,'admin BN40-100'!J$6:M$89,4,FALSE)))))</f>
        <v>Fill in all required fields</v>
      </c>
    </row>
    <row r="983" spans="2:19" ht="15">
      <c r="B983" s="10">
        <v>978</v>
      </c>
      <c r="C983" s="41"/>
      <c r="D983" s="42"/>
      <c r="E983" s="42"/>
      <c r="F983" s="42"/>
      <c r="G983" s="42"/>
      <c r="H983" s="42"/>
      <c r="I983" s="42"/>
      <c r="J983" s="42"/>
      <c r="K983" s="42"/>
      <c r="L983" s="42"/>
      <c r="M983" s="11" t="str">
        <f>(IF(F983&gt;'admin BN40-100'!$C$41,'admin BN40-100'!$B$41,(IF(F983&gt;'admin BN40-100'!$C$40,'admin BN40-100'!$B$40,(IF(F983&gt;'admin BN40-100'!$C$39,'admin BN40-100'!$B$39,(IF(F983&gt;'admin BN40-100'!$C$38,'admin BN40-100'!$B$38,(IF(F983&gt;'admin BN40-100'!$C$37,'admin BN40-100'!$B$37,(IF(F983&gt;'admin BN40-100'!$C$36,'admin BN40-100'!$B$36,(IF(F983&gt;'admin BN40-100'!$C$35,'admin BN40-100'!$B$35,(IF(F983&gt;'admin BN40-100'!$C$34,'admin BN40-100'!$B$34,(IF(F983&gt;'admin BN40-100'!$C$33,'admin BN40-100'!$B$33,(IF(F983&gt;'admin BN40-100'!$C$32,'admin BN40-100'!$B$32,(IF(F983&gt;'admin BN40-100'!$C$31,'admin BN40-100'!$B$31,(IF(F983&gt;'admin BN40-100'!$C$30,'admin BN40-100'!$B$30,(IF(F983&gt;'admin BN40-100'!$C$29,'admin BN40-100'!$B$29,IF(F983="","",'admin BN40-100'!$B$28)))))))))))))))))))))))))))</f>
        <v/>
      </c>
      <c r="N983" s="12" t="str">
        <f>IF(ISBLANK(K983),"",IF(K983&gt;'admin BN40-100'!$D$6,"Trouble",IF(K983&gt;'admin BN40-100'!$E$6,"Safe",IF(K983&gt;'admin BN40-100'!$F$6,"Alert",IF(K983&gt;='admin BN40-100'!$G$6,"Danger","")))))</f>
        <v/>
      </c>
      <c r="O983" s="13" t="str">
        <f>IF(ISBLANK(L983),"",IF(L983&gt;'admin BN40-100'!$G$7,"Danger",IF(L983&gt;'admin BN40-100'!$F$7,"Alert",IF(L983&gt;='admin BN40-100'!$E$7,"Safe",""))))</f>
        <v/>
      </c>
      <c r="P983" s="14" t="str">
        <f>(IF(G983&gt;'admin BN40-100'!$C$23,'admin BN40-100'!$B$23,(IF(G983&gt;'admin BN40-100'!$C$22,'admin BN40-100'!$B$22,(IF(G983&gt;'admin BN40-100'!$C$21,'admin BN40-100'!$B$21,(IF(G983&gt;'admin BN40-100'!$C$20,'admin BN40-100'!$B$20,IF(G983&gt;'admin BN40-100'!$C$19,'admin BN40-100'!$B$19,"")))))))))</f>
        <v/>
      </c>
      <c r="Q983" s="14" t="str">
        <f t="shared" si="30"/>
        <v/>
      </c>
      <c r="R983" s="14">
        <f t="shared" si="31"/>
        <v>5</v>
      </c>
      <c r="S983" s="15" t="str">
        <f xml:space="preserve">
IF($R983&gt;0,"Fill in all required fields",
IF($I983&lt;40,"CLO not suitable for this sheet. Please check BN&lt;40 sheet",
IF($I983&gt;100,"CLO not suitable for this sheet. Please check BN &gt;100 sheet",
IF(ISERROR(VLOOKUP(Q983,'admin BN40-100'!J$6:M$89,4,FALSE)),"",VLOOKUP(Q983,'admin BN40-100'!J$6:M$89,4,FALSE)))))</f>
        <v>Fill in all required fields</v>
      </c>
    </row>
    <row r="984" spans="2:19" ht="15">
      <c r="B984" s="10">
        <v>979</v>
      </c>
      <c r="C984" s="41"/>
      <c r="D984" s="42"/>
      <c r="E984" s="42"/>
      <c r="F984" s="42"/>
      <c r="G984" s="42"/>
      <c r="H984" s="42"/>
      <c r="I984" s="42"/>
      <c r="J984" s="42"/>
      <c r="K984" s="42"/>
      <c r="L984" s="42"/>
      <c r="M984" s="11" t="str">
        <f>(IF(F984&gt;'admin BN40-100'!$C$41,'admin BN40-100'!$B$41,(IF(F984&gt;'admin BN40-100'!$C$40,'admin BN40-100'!$B$40,(IF(F984&gt;'admin BN40-100'!$C$39,'admin BN40-100'!$B$39,(IF(F984&gt;'admin BN40-100'!$C$38,'admin BN40-100'!$B$38,(IF(F984&gt;'admin BN40-100'!$C$37,'admin BN40-100'!$B$37,(IF(F984&gt;'admin BN40-100'!$C$36,'admin BN40-100'!$B$36,(IF(F984&gt;'admin BN40-100'!$C$35,'admin BN40-100'!$B$35,(IF(F984&gt;'admin BN40-100'!$C$34,'admin BN40-100'!$B$34,(IF(F984&gt;'admin BN40-100'!$C$33,'admin BN40-100'!$B$33,(IF(F984&gt;'admin BN40-100'!$C$32,'admin BN40-100'!$B$32,(IF(F984&gt;'admin BN40-100'!$C$31,'admin BN40-100'!$B$31,(IF(F984&gt;'admin BN40-100'!$C$30,'admin BN40-100'!$B$30,(IF(F984&gt;'admin BN40-100'!$C$29,'admin BN40-100'!$B$29,IF(F984="","",'admin BN40-100'!$B$28)))))))))))))))))))))))))))</f>
        <v/>
      </c>
      <c r="N984" s="12" t="str">
        <f>IF(ISBLANK(K984),"",IF(K984&gt;'admin BN40-100'!$D$6,"Trouble",IF(K984&gt;'admin BN40-100'!$E$6,"Safe",IF(K984&gt;'admin BN40-100'!$F$6,"Alert",IF(K984&gt;='admin BN40-100'!$G$6,"Danger","")))))</f>
        <v/>
      </c>
      <c r="O984" s="13" t="str">
        <f>IF(ISBLANK(L984),"",IF(L984&gt;'admin BN40-100'!$G$7,"Danger",IF(L984&gt;'admin BN40-100'!$F$7,"Alert",IF(L984&gt;='admin BN40-100'!$E$7,"Safe",""))))</f>
        <v/>
      </c>
      <c r="P984" s="14" t="str">
        <f>(IF(G984&gt;'admin BN40-100'!$C$23,'admin BN40-100'!$B$23,(IF(G984&gt;'admin BN40-100'!$C$22,'admin BN40-100'!$B$22,(IF(G984&gt;'admin BN40-100'!$C$21,'admin BN40-100'!$B$21,(IF(G984&gt;'admin BN40-100'!$C$20,'admin BN40-100'!$B$20,IF(G984&gt;'admin BN40-100'!$C$19,'admin BN40-100'!$B$19,"")))))))))</f>
        <v/>
      </c>
      <c r="Q984" s="14" t="str">
        <f t="shared" si="30"/>
        <v/>
      </c>
      <c r="R984" s="14">
        <f t="shared" si="31"/>
        <v>5</v>
      </c>
      <c r="S984" s="15" t="str">
        <f xml:space="preserve">
IF($R984&gt;0,"Fill in all required fields",
IF($I984&lt;40,"CLO not suitable for this sheet. Please check BN&lt;40 sheet",
IF($I984&gt;100,"CLO not suitable for this sheet. Please check BN &gt;100 sheet",
IF(ISERROR(VLOOKUP(Q984,'admin BN40-100'!J$6:M$89,4,FALSE)),"",VLOOKUP(Q984,'admin BN40-100'!J$6:M$89,4,FALSE)))))</f>
        <v>Fill in all required fields</v>
      </c>
    </row>
    <row r="985" spans="2:19" ht="15">
      <c r="B985" s="10">
        <v>980</v>
      </c>
      <c r="C985" s="41"/>
      <c r="D985" s="42"/>
      <c r="E985" s="42"/>
      <c r="F985" s="42"/>
      <c r="G985" s="42"/>
      <c r="H985" s="42"/>
      <c r="I985" s="42"/>
      <c r="J985" s="42"/>
      <c r="K985" s="42"/>
      <c r="L985" s="42"/>
      <c r="M985" s="11" t="str">
        <f>(IF(F985&gt;'admin BN40-100'!$C$41,'admin BN40-100'!$B$41,(IF(F985&gt;'admin BN40-100'!$C$40,'admin BN40-100'!$B$40,(IF(F985&gt;'admin BN40-100'!$C$39,'admin BN40-100'!$B$39,(IF(F985&gt;'admin BN40-100'!$C$38,'admin BN40-100'!$B$38,(IF(F985&gt;'admin BN40-100'!$C$37,'admin BN40-100'!$B$37,(IF(F985&gt;'admin BN40-100'!$C$36,'admin BN40-100'!$B$36,(IF(F985&gt;'admin BN40-100'!$C$35,'admin BN40-100'!$B$35,(IF(F985&gt;'admin BN40-100'!$C$34,'admin BN40-100'!$B$34,(IF(F985&gt;'admin BN40-100'!$C$33,'admin BN40-100'!$B$33,(IF(F985&gt;'admin BN40-100'!$C$32,'admin BN40-100'!$B$32,(IF(F985&gt;'admin BN40-100'!$C$31,'admin BN40-100'!$B$31,(IF(F985&gt;'admin BN40-100'!$C$30,'admin BN40-100'!$B$30,(IF(F985&gt;'admin BN40-100'!$C$29,'admin BN40-100'!$B$29,IF(F985="","",'admin BN40-100'!$B$28)))))))))))))))))))))))))))</f>
        <v/>
      </c>
      <c r="N985" s="12" t="str">
        <f>IF(ISBLANK(K985),"",IF(K985&gt;'admin BN40-100'!$D$6,"Trouble",IF(K985&gt;'admin BN40-100'!$E$6,"Safe",IF(K985&gt;'admin BN40-100'!$F$6,"Alert",IF(K985&gt;='admin BN40-100'!$G$6,"Danger","")))))</f>
        <v/>
      </c>
      <c r="O985" s="13" t="str">
        <f>IF(ISBLANK(L985),"",IF(L985&gt;'admin BN40-100'!$G$7,"Danger",IF(L985&gt;'admin BN40-100'!$F$7,"Alert",IF(L985&gt;='admin BN40-100'!$E$7,"Safe",""))))</f>
        <v/>
      </c>
      <c r="P985" s="14" t="str">
        <f>(IF(G985&gt;'admin BN40-100'!$C$23,'admin BN40-100'!$B$23,(IF(G985&gt;'admin BN40-100'!$C$22,'admin BN40-100'!$B$22,(IF(G985&gt;'admin BN40-100'!$C$21,'admin BN40-100'!$B$21,(IF(G985&gt;'admin BN40-100'!$C$20,'admin BN40-100'!$B$20,IF(G985&gt;'admin BN40-100'!$C$19,'admin BN40-100'!$B$19,"")))))))))</f>
        <v/>
      </c>
      <c r="Q985" s="14" t="str">
        <f t="shared" si="30"/>
        <v/>
      </c>
      <c r="R985" s="14">
        <f t="shared" si="31"/>
        <v>5</v>
      </c>
      <c r="S985" s="15" t="str">
        <f xml:space="preserve">
IF($R985&gt;0,"Fill in all required fields",
IF($I985&lt;40,"CLO not suitable for this sheet. Please check BN&lt;40 sheet",
IF($I985&gt;100,"CLO not suitable for this sheet. Please check BN &gt;100 sheet",
IF(ISERROR(VLOOKUP(Q985,'admin BN40-100'!J$6:M$89,4,FALSE)),"",VLOOKUP(Q985,'admin BN40-100'!J$6:M$89,4,FALSE)))))</f>
        <v>Fill in all required fields</v>
      </c>
    </row>
    <row r="986" spans="2:19" ht="15">
      <c r="B986" s="10">
        <v>981</v>
      </c>
      <c r="C986" s="41"/>
      <c r="D986" s="42"/>
      <c r="E986" s="42"/>
      <c r="F986" s="42"/>
      <c r="G986" s="42"/>
      <c r="H986" s="42"/>
      <c r="I986" s="42"/>
      <c r="J986" s="42"/>
      <c r="K986" s="42"/>
      <c r="L986" s="42"/>
      <c r="M986" s="11" t="str">
        <f>(IF(F986&gt;'admin BN40-100'!$C$41,'admin BN40-100'!$B$41,(IF(F986&gt;'admin BN40-100'!$C$40,'admin BN40-100'!$B$40,(IF(F986&gt;'admin BN40-100'!$C$39,'admin BN40-100'!$B$39,(IF(F986&gt;'admin BN40-100'!$C$38,'admin BN40-100'!$B$38,(IF(F986&gt;'admin BN40-100'!$C$37,'admin BN40-100'!$B$37,(IF(F986&gt;'admin BN40-100'!$C$36,'admin BN40-100'!$B$36,(IF(F986&gt;'admin BN40-100'!$C$35,'admin BN40-100'!$B$35,(IF(F986&gt;'admin BN40-100'!$C$34,'admin BN40-100'!$B$34,(IF(F986&gt;'admin BN40-100'!$C$33,'admin BN40-100'!$B$33,(IF(F986&gt;'admin BN40-100'!$C$32,'admin BN40-100'!$B$32,(IF(F986&gt;'admin BN40-100'!$C$31,'admin BN40-100'!$B$31,(IF(F986&gt;'admin BN40-100'!$C$30,'admin BN40-100'!$B$30,(IF(F986&gt;'admin BN40-100'!$C$29,'admin BN40-100'!$B$29,IF(F986="","",'admin BN40-100'!$B$28)))))))))))))))))))))))))))</f>
        <v/>
      </c>
      <c r="N986" s="12" t="str">
        <f>IF(ISBLANK(K986),"",IF(K986&gt;'admin BN40-100'!$D$6,"Trouble",IF(K986&gt;'admin BN40-100'!$E$6,"Safe",IF(K986&gt;'admin BN40-100'!$F$6,"Alert",IF(K986&gt;='admin BN40-100'!$G$6,"Danger","")))))</f>
        <v/>
      </c>
      <c r="O986" s="13" t="str">
        <f>IF(ISBLANK(L986),"",IF(L986&gt;'admin BN40-100'!$G$7,"Danger",IF(L986&gt;'admin BN40-100'!$F$7,"Alert",IF(L986&gt;='admin BN40-100'!$E$7,"Safe",""))))</f>
        <v/>
      </c>
      <c r="P986" s="14" t="str">
        <f>(IF(G986&gt;'admin BN40-100'!$C$23,'admin BN40-100'!$B$23,(IF(G986&gt;'admin BN40-100'!$C$22,'admin BN40-100'!$B$22,(IF(G986&gt;'admin BN40-100'!$C$21,'admin BN40-100'!$B$21,(IF(G986&gt;'admin BN40-100'!$C$20,'admin BN40-100'!$B$20,IF(G986&gt;'admin BN40-100'!$C$19,'admin BN40-100'!$B$19,"")))))))))</f>
        <v/>
      </c>
      <c r="Q986" s="14" t="str">
        <f t="shared" si="30"/>
        <v/>
      </c>
      <c r="R986" s="14">
        <f t="shared" si="31"/>
        <v>5</v>
      </c>
      <c r="S986" s="15" t="str">
        <f xml:space="preserve">
IF($R986&gt;0,"Fill in all required fields",
IF($I986&lt;40,"CLO not suitable for this sheet. Please check BN&lt;40 sheet",
IF($I986&gt;100,"CLO not suitable for this sheet. Please check BN &gt;100 sheet",
IF(ISERROR(VLOOKUP(Q986,'admin BN40-100'!J$6:M$89,4,FALSE)),"",VLOOKUP(Q986,'admin BN40-100'!J$6:M$89,4,FALSE)))))</f>
        <v>Fill in all required fields</v>
      </c>
    </row>
    <row r="987" spans="2:19" ht="15">
      <c r="B987" s="10">
        <v>982</v>
      </c>
      <c r="C987" s="41"/>
      <c r="D987" s="42"/>
      <c r="E987" s="42"/>
      <c r="F987" s="42"/>
      <c r="G987" s="42"/>
      <c r="H987" s="42"/>
      <c r="I987" s="42"/>
      <c r="J987" s="42"/>
      <c r="K987" s="42"/>
      <c r="L987" s="42"/>
      <c r="M987" s="11" t="str">
        <f>(IF(F987&gt;'admin BN40-100'!$C$41,'admin BN40-100'!$B$41,(IF(F987&gt;'admin BN40-100'!$C$40,'admin BN40-100'!$B$40,(IF(F987&gt;'admin BN40-100'!$C$39,'admin BN40-100'!$B$39,(IF(F987&gt;'admin BN40-100'!$C$38,'admin BN40-100'!$B$38,(IF(F987&gt;'admin BN40-100'!$C$37,'admin BN40-100'!$B$37,(IF(F987&gt;'admin BN40-100'!$C$36,'admin BN40-100'!$B$36,(IF(F987&gt;'admin BN40-100'!$C$35,'admin BN40-100'!$B$35,(IF(F987&gt;'admin BN40-100'!$C$34,'admin BN40-100'!$B$34,(IF(F987&gt;'admin BN40-100'!$C$33,'admin BN40-100'!$B$33,(IF(F987&gt;'admin BN40-100'!$C$32,'admin BN40-100'!$B$32,(IF(F987&gt;'admin BN40-100'!$C$31,'admin BN40-100'!$B$31,(IF(F987&gt;'admin BN40-100'!$C$30,'admin BN40-100'!$B$30,(IF(F987&gt;'admin BN40-100'!$C$29,'admin BN40-100'!$B$29,IF(F987="","",'admin BN40-100'!$B$28)))))))))))))))))))))))))))</f>
        <v/>
      </c>
      <c r="N987" s="12" t="str">
        <f>IF(ISBLANK(K987),"",IF(K987&gt;'admin BN40-100'!$D$6,"Trouble",IF(K987&gt;'admin BN40-100'!$E$6,"Safe",IF(K987&gt;'admin BN40-100'!$F$6,"Alert",IF(K987&gt;='admin BN40-100'!$G$6,"Danger","")))))</f>
        <v/>
      </c>
      <c r="O987" s="13" t="str">
        <f>IF(ISBLANK(L987),"",IF(L987&gt;'admin BN40-100'!$G$7,"Danger",IF(L987&gt;'admin BN40-100'!$F$7,"Alert",IF(L987&gt;='admin BN40-100'!$E$7,"Safe",""))))</f>
        <v/>
      </c>
      <c r="P987" s="14" t="str">
        <f>(IF(G987&gt;'admin BN40-100'!$C$23,'admin BN40-100'!$B$23,(IF(G987&gt;'admin BN40-100'!$C$22,'admin BN40-100'!$B$22,(IF(G987&gt;'admin BN40-100'!$C$21,'admin BN40-100'!$B$21,(IF(G987&gt;'admin BN40-100'!$C$20,'admin BN40-100'!$B$20,IF(G987&gt;'admin BN40-100'!$C$19,'admin BN40-100'!$B$19,"")))))))))</f>
        <v/>
      </c>
      <c r="Q987" s="14" t="str">
        <f t="shared" si="30"/>
        <v/>
      </c>
      <c r="R987" s="14">
        <f t="shared" si="31"/>
        <v>5</v>
      </c>
      <c r="S987" s="15" t="str">
        <f xml:space="preserve">
IF($R987&gt;0,"Fill in all required fields",
IF($I987&lt;40,"CLO not suitable for this sheet. Please check BN&lt;40 sheet",
IF($I987&gt;100,"CLO not suitable for this sheet. Please check BN &gt;100 sheet",
IF(ISERROR(VLOOKUP(Q987,'admin BN40-100'!J$6:M$89,4,FALSE)),"",VLOOKUP(Q987,'admin BN40-100'!J$6:M$89,4,FALSE)))))</f>
        <v>Fill in all required fields</v>
      </c>
    </row>
    <row r="988" spans="2:19" ht="15">
      <c r="B988" s="10">
        <v>983</v>
      </c>
      <c r="C988" s="41"/>
      <c r="D988" s="42"/>
      <c r="E988" s="42"/>
      <c r="F988" s="42"/>
      <c r="G988" s="42"/>
      <c r="H988" s="42"/>
      <c r="I988" s="42"/>
      <c r="J988" s="42"/>
      <c r="K988" s="42"/>
      <c r="L988" s="42"/>
      <c r="M988" s="11" t="str">
        <f>(IF(F988&gt;'admin BN40-100'!$C$41,'admin BN40-100'!$B$41,(IF(F988&gt;'admin BN40-100'!$C$40,'admin BN40-100'!$B$40,(IF(F988&gt;'admin BN40-100'!$C$39,'admin BN40-100'!$B$39,(IF(F988&gt;'admin BN40-100'!$C$38,'admin BN40-100'!$B$38,(IF(F988&gt;'admin BN40-100'!$C$37,'admin BN40-100'!$B$37,(IF(F988&gt;'admin BN40-100'!$C$36,'admin BN40-100'!$B$36,(IF(F988&gt;'admin BN40-100'!$C$35,'admin BN40-100'!$B$35,(IF(F988&gt;'admin BN40-100'!$C$34,'admin BN40-100'!$B$34,(IF(F988&gt;'admin BN40-100'!$C$33,'admin BN40-100'!$B$33,(IF(F988&gt;'admin BN40-100'!$C$32,'admin BN40-100'!$B$32,(IF(F988&gt;'admin BN40-100'!$C$31,'admin BN40-100'!$B$31,(IF(F988&gt;'admin BN40-100'!$C$30,'admin BN40-100'!$B$30,(IF(F988&gt;'admin BN40-100'!$C$29,'admin BN40-100'!$B$29,IF(F988="","",'admin BN40-100'!$B$28)))))))))))))))))))))))))))</f>
        <v/>
      </c>
      <c r="N988" s="12" t="str">
        <f>IF(ISBLANK(K988),"",IF(K988&gt;'admin BN40-100'!$D$6,"Trouble",IF(K988&gt;'admin BN40-100'!$E$6,"Safe",IF(K988&gt;'admin BN40-100'!$F$6,"Alert",IF(K988&gt;='admin BN40-100'!$G$6,"Danger","")))))</f>
        <v/>
      </c>
      <c r="O988" s="13" t="str">
        <f>IF(ISBLANK(L988),"",IF(L988&gt;'admin BN40-100'!$G$7,"Danger",IF(L988&gt;'admin BN40-100'!$F$7,"Alert",IF(L988&gt;='admin BN40-100'!$E$7,"Safe",""))))</f>
        <v/>
      </c>
      <c r="P988" s="14" t="str">
        <f>(IF(G988&gt;'admin BN40-100'!$C$23,'admin BN40-100'!$B$23,(IF(G988&gt;'admin BN40-100'!$C$22,'admin BN40-100'!$B$22,(IF(G988&gt;'admin BN40-100'!$C$21,'admin BN40-100'!$B$21,(IF(G988&gt;'admin BN40-100'!$C$20,'admin BN40-100'!$B$20,IF(G988&gt;'admin BN40-100'!$C$19,'admin BN40-100'!$B$19,"")))))))))</f>
        <v/>
      </c>
      <c r="Q988" s="14" t="str">
        <f t="shared" si="30"/>
        <v/>
      </c>
      <c r="R988" s="14">
        <f t="shared" si="31"/>
        <v>5</v>
      </c>
      <c r="S988" s="15" t="str">
        <f xml:space="preserve">
IF($R988&gt;0,"Fill in all required fields",
IF($I988&lt;40,"CLO not suitable for this sheet. Please check BN&lt;40 sheet",
IF($I988&gt;100,"CLO not suitable for this sheet. Please check BN &gt;100 sheet",
IF(ISERROR(VLOOKUP(Q988,'admin BN40-100'!J$6:M$89,4,FALSE)),"",VLOOKUP(Q988,'admin BN40-100'!J$6:M$89,4,FALSE)))))</f>
        <v>Fill in all required fields</v>
      </c>
    </row>
    <row r="989" spans="2:19" ht="15">
      <c r="B989" s="10">
        <v>984</v>
      </c>
      <c r="C989" s="41"/>
      <c r="D989" s="42"/>
      <c r="E989" s="42"/>
      <c r="F989" s="42"/>
      <c r="G989" s="42"/>
      <c r="H989" s="42"/>
      <c r="I989" s="42"/>
      <c r="J989" s="42"/>
      <c r="K989" s="42"/>
      <c r="L989" s="42"/>
      <c r="M989" s="11" t="str">
        <f>(IF(F989&gt;'admin BN40-100'!$C$41,'admin BN40-100'!$B$41,(IF(F989&gt;'admin BN40-100'!$C$40,'admin BN40-100'!$B$40,(IF(F989&gt;'admin BN40-100'!$C$39,'admin BN40-100'!$B$39,(IF(F989&gt;'admin BN40-100'!$C$38,'admin BN40-100'!$B$38,(IF(F989&gt;'admin BN40-100'!$C$37,'admin BN40-100'!$B$37,(IF(F989&gt;'admin BN40-100'!$C$36,'admin BN40-100'!$B$36,(IF(F989&gt;'admin BN40-100'!$C$35,'admin BN40-100'!$B$35,(IF(F989&gt;'admin BN40-100'!$C$34,'admin BN40-100'!$B$34,(IF(F989&gt;'admin BN40-100'!$C$33,'admin BN40-100'!$B$33,(IF(F989&gt;'admin BN40-100'!$C$32,'admin BN40-100'!$B$32,(IF(F989&gt;'admin BN40-100'!$C$31,'admin BN40-100'!$B$31,(IF(F989&gt;'admin BN40-100'!$C$30,'admin BN40-100'!$B$30,(IF(F989&gt;'admin BN40-100'!$C$29,'admin BN40-100'!$B$29,IF(F989="","",'admin BN40-100'!$B$28)))))))))))))))))))))))))))</f>
        <v/>
      </c>
      <c r="N989" s="12" t="str">
        <f>IF(ISBLANK(K989),"",IF(K989&gt;'admin BN40-100'!$D$6,"Trouble",IF(K989&gt;'admin BN40-100'!$E$6,"Safe",IF(K989&gt;'admin BN40-100'!$F$6,"Alert",IF(K989&gt;='admin BN40-100'!$G$6,"Danger","")))))</f>
        <v/>
      </c>
      <c r="O989" s="13" t="str">
        <f>IF(ISBLANK(L989),"",IF(L989&gt;'admin BN40-100'!$G$7,"Danger",IF(L989&gt;'admin BN40-100'!$F$7,"Alert",IF(L989&gt;='admin BN40-100'!$E$7,"Safe",""))))</f>
        <v/>
      </c>
      <c r="P989" s="14" t="str">
        <f>(IF(G989&gt;'admin BN40-100'!$C$23,'admin BN40-100'!$B$23,(IF(G989&gt;'admin BN40-100'!$C$22,'admin BN40-100'!$B$22,(IF(G989&gt;'admin BN40-100'!$C$21,'admin BN40-100'!$B$21,(IF(G989&gt;'admin BN40-100'!$C$20,'admin BN40-100'!$B$20,IF(G989&gt;'admin BN40-100'!$C$19,'admin BN40-100'!$B$19,"")))))))))</f>
        <v/>
      </c>
      <c r="Q989" s="14" t="str">
        <f t="shared" si="30"/>
        <v/>
      </c>
      <c r="R989" s="14">
        <f t="shared" si="31"/>
        <v>5</v>
      </c>
      <c r="S989" s="15" t="str">
        <f xml:space="preserve">
IF($R989&gt;0,"Fill in all required fields",
IF($I989&lt;40,"CLO not suitable for this sheet. Please check BN&lt;40 sheet",
IF($I989&gt;100,"CLO not suitable for this sheet. Please check BN &gt;100 sheet",
IF(ISERROR(VLOOKUP(Q989,'admin BN40-100'!J$6:M$89,4,FALSE)),"",VLOOKUP(Q989,'admin BN40-100'!J$6:M$89,4,FALSE)))))</f>
        <v>Fill in all required fields</v>
      </c>
    </row>
    <row r="990" spans="2:19" ht="15">
      <c r="B990" s="10">
        <v>985</v>
      </c>
      <c r="C990" s="41"/>
      <c r="D990" s="42"/>
      <c r="E990" s="42"/>
      <c r="F990" s="42"/>
      <c r="G990" s="42"/>
      <c r="H990" s="42"/>
      <c r="I990" s="42"/>
      <c r="J990" s="42"/>
      <c r="K990" s="42"/>
      <c r="L990" s="42"/>
      <c r="M990" s="11" t="str">
        <f>(IF(F990&gt;'admin BN40-100'!$C$41,'admin BN40-100'!$B$41,(IF(F990&gt;'admin BN40-100'!$C$40,'admin BN40-100'!$B$40,(IF(F990&gt;'admin BN40-100'!$C$39,'admin BN40-100'!$B$39,(IF(F990&gt;'admin BN40-100'!$C$38,'admin BN40-100'!$B$38,(IF(F990&gt;'admin BN40-100'!$C$37,'admin BN40-100'!$B$37,(IF(F990&gt;'admin BN40-100'!$C$36,'admin BN40-100'!$B$36,(IF(F990&gt;'admin BN40-100'!$C$35,'admin BN40-100'!$B$35,(IF(F990&gt;'admin BN40-100'!$C$34,'admin BN40-100'!$B$34,(IF(F990&gt;'admin BN40-100'!$C$33,'admin BN40-100'!$B$33,(IF(F990&gt;'admin BN40-100'!$C$32,'admin BN40-100'!$B$32,(IF(F990&gt;'admin BN40-100'!$C$31,'admin BN40-100'!$B$31,(IF(F990&gt;'admin BN40-100'!$C$30,'admin BN40-100'!$B$30,(IF(F990&gt;'admin BN40-100'!$C$29,'admin BN40-100'!$B$29,IF(F990="","",'admin BN40-100'!$B$28)))))))))))))))))))))))))))</f>
        <v/>
      </c>
      <c r="N990" s="12" t="str">
        <f>IF(ISBLANK(K990),"",IF(K990&gt;'admin BN40-100'!$D$6,"Trouble",IF(K990&gt;'admin BN40-100'!$E$6,"Safe",IF(K990&gt;'admin BN40-100'!$F$6,"Alert",IF(K990&gt;='admin BN40-100'!$G$6,"Danger","")))))</f>
        <v/>
      </c>
      <c r="O990" s="13" t="str">
        <f>IF(ISBLANK(L990),"",IF(L990&gt;'admin BN40-100'!$G$7,"Danger",IF(L990&gt;'admin BN40-100'!$F$7,"Alert",IF(L990&gt;='admin BN40-100'!$E$7,"Safe",""))))</f>
        <v/>
      </c>
      <c r="P990" s="14" t="str">
        <f>(IF(G990&gt;'admin BN40-100'!$C$23,'admin BN40-100'!$B$23,(IF(G990&gt;'admin BN40-100'!$C$22,'admin BN40-100'!$B$22,(IF(G990&gt;'admin BN40-100'!$C$21,'admin BN40-100'!$B$21,(IF(G990&gt;'admin BN40-100'!$C$20,'admin BN40-100'!$B$20,IF(G990&gt;'admin BN40-100'!$C$19,'admin BN40-100'!$B$19,"")))))))))</f>
        <v/>
      </c>
      <c r="Q990" s="14" t="str">
        <f t="shared" si="30"/>
        <v/>
      </c>
      <c r="R990" s="14">
        <f t="shared" si="31"/>
        <v>5</v>
      </c>
      <c r="S990" s="15" t="str">
        <f xml:space="preserve">
IF($R990&gt;0,"Fill in all required fields",
IF($I990&lt;40,"CLO not suitable for this sheet. Please check BN&lt;40 sheet",
IF($I990&gt;100,"CLO not suitable for this sheet. Please check BN &gt;100 sheet",
IF(ISERROR(VLOOKUP(Q990,'admin BN40-100'!J$6:M$89,4,FALSE)),"",VLOOKUP(Q990,'admin BN40-100'!J$6:M$89,4,FALSE)))))</f>
        <v>Fill in all required fields</v>
      </c>
    </row>
    <row r="991" spans="2:19" ht="15">
      <c r="B991" s="10">
        <v>986</v>
      </c>
      <c r="C991" s="41"/>
      <c r="D991" s="42"/>
      <c r="E991" s="42"/>
      <c r="F991" s="42"/>
      <c r="G991" s="42"/>
      <c r="H991" s="42"/>
      <c r="I991" s="42"/>
      <c r="J991" s="42"/>
      <c r="K991" s="42"/>
      <c r="L991" s="42"/>
      <c r="M991" s="11" t="str">
        <f>(IF(F991&gt;'admin BN40-100'!$C$41,'admin BN40-100'!$B$41,(IF(F991&gt;'admin BN40-100'!$C$40,'admin BN40-100'!$B$40,(IF(F991&gt;'admin BN40-100'!$C$39,'admin BN40-100'!$B$39,(IF(F991&gt;'admin BN40-100'!$C$38,'admin BN40-100'!$B$38,(IF(F991&gt;'admin BN40-100'!$C$37,'admin BN40-100'!$B$37,(IF(F991&gt;'admin BN40-100'!$C$36,'admin BN40-100'!$B$36,(IF(F991&gt;'admin BN40-100'!$C$35,'admin BN40-100'!$B$35,(IF(F991&gt;'admin BN40-100'!$C$34,'admin BN40-100'!$B$34,(IF(F991&gt;'admin BN40-100'!$C$33,'admin BN40-100'!$B$33,(IF(F991&gt;'admin BN40-100'!$C$32,'admin BN40-100'!$B$32,(IF(F991&gt;'admin BN40-100'!$C$31,'admin BN40-100'!$B$31,(IF(F991&gt;'admin BN40-100'!$C$30,'admin BN40-100'!$B$30,(IF(F991&gt;'admin BN40-100'!$C$29,'admin BN40-100'!$B$29,IF(F991="","",'admin BN40-100'!$B$28)))))))))))))))))))))))))))</f>
        <v/>
      </c>
      <c r="N991" s="12" t="str">
        <f>IF(ISBLANK(K991),"",IF(K991&gt;'admin BN40-100'!$D$6,"Trouble",IF(K991&gt;'admin BN40-100'!$E$6,"Safe",IF(K991&gt;'admin BN40-100'!$F$6,"Alert",IF(K991&gt;='admin BN40-100'!$G$6,"Danger","")))))</f>
        <v/>
      </c>
      <c r="O991" s="13" t="str">
        <f>IF(ISBLANK(L991),"",IF(L991&gt;'admin BN40-100'!$G$7,"Danger",IF(L991&gt;'admin BN40-100'!$F$7,"Alert",IF(L991&gt;='admin BN40-100'!$E$7,"Safe",""))))</f>
        <v/>
      </c>
      <c r="P991" s="14" t="str">
        <f>(IF(G991&gt;'admin BN40-100'!$C$23,'admin BN40-100'!$B$23,(IF(G991&gt;'admin BN40-100'!$C$22,'admin BN40-100'!$B$22,(IF(G991&gt;'admin BN40-100'!$C$21,'admin BN40-100'!$B$21,(IF(G991&gt;'admin BN40-100'!$C$20,'admin BN40-100'!$B$20,IF(G991&gt;'admin BN40-100'!$C$19,'admin BN40-100'!$B$19,"")))))))))</f>
        <v/>
      </c>
      <c r="Q991" s="14" t="str">
        <f t="shared" si="30"/>
        <v/>
      </c>
      <c r="R991" s="14">
        <f t="shared" si="31"/>
        <v>5</v>
      </c>
      <c r="S991" s="15" t="str">
        <f xml:space="preserve">
IF($R991&gt;0,"Fill in all required fields",
IF($I991&lt;40,"CLO not suitable for this sheet. Please check BN&lt;40 sheet",
IF($I991&gt;100,"CLO not suitable for this sheet. Please check BN &gt;100 sheet",
IF(ISERROR(VLOOKUP(Q991,'admin BN40-100'!J$6:M$89,4,FALSE)),"",VLOOKUP(Q991,'admin BN40-100'!J$6:M$89,4,FALSE)))))</f>
        <v>Fill in all required fields</v>
      </c>
    </row>
    <row r="992" spans="2:19" ht="15">
      <c r="B992" s="10">
        <v>987</v>
      </c>
      <c r="C992" s="41"/>
      <c r="D992" s="42"/>
      <c r="E992" s="42"/>
      <c r="F992" s="42"/>
      <c r="G992" s="42"/>
      <c r="H992" s="42"/>
      <c r="I992" s="42"/>
      <c r="J992" s="42"/>
      <c r="K992" s="42"/>
      <c r="L992" s="42"/>
      <c r="M992" s="11" t="str">
        <f>(IF(F992&gt;'admin BN40-100'!$C$41,'admin BN40-100'!$B$41,(IF(F992&gt;'admin BN40-100'!$C$40,'admin BN40-100'!$B$40,(IF(F992&gt;'admin BN40-100'!$C$39,'admin BN40-100'!$B$39,(IF(F992&gt;'admin BN40-100'!$C$38,'admin BN40-100'!$B$38,(IF(F992&gt;'admin BN40-100'!$C$37,'admin BN40-100'!$B$37,(IF(F992&gt;'admin BN40-100'!$C$36,'admin BN40-100'!$B$36,(IF(F992&gt;'admin BN40-100'!$C$35,'admin BN40-100'!$B$35,(IF(F992&gt;'admin BN40-100'!$C$34,'admin BN40-100'!$B$34,(IF(F992&gt;'admin BN40-100'!$C$33,'admin BN40-100'!$B$33,(IF(F992&gt;'admin BN40-100'!$C$32,'admin BN40-100'!$B$32,(IF(F992&gt;'admin BN40-100'!$C$31,'admin BN40-100'!$B$31,(IF(F992&gt;'admin BN40-100'!$C$30,'admin BN40-100'!$B$30,(IF(F992&gt;'admin BN40-100'!$C$29,'admin BN40-100'!$B$29,IF(F992="","",'admin BN40-100'!$B$28)))))))))))))))))))))))))))</f>
        <v/>
      </c>
      <c r="N992" s="12" t="str">
        <f>IF(ISBLANK(K992),"",IF(K992&gt;'admin BN40-100'!$D$6,"Trouble",IF(K992&gt;'admin BN40-100'!$E$6,"Safe",IF(K992&gt;'admin BN40-100'!$F$6,"Alert",IF(K992&gt;='admin BN40-100'!$G$6,"Danger","")))))</f>
        <v/>
      </c>
      <c r="O992" s="13" t="str">
        <f>IF(ISBLANK(L992),"",IF(L992&gt;'admin BN40-100'!$G$7,"Danger",IF(L992&gt;'admin BN40-100'!$F$7,"Alert",IF(L992&gt;='admin BN40-100'!$E$7,"Safe",""))))</f>
        <v/>
      </c>
      <c r="P992" s="14" t="str">
        <f>(IF(G992&gt;'admin BN40-100'!$C$23,'admin BN40-100'!$B$23,(IF(G992&gt;'admin BN40-100'!$C$22,'admin BN40-100'!$B$22,(IF(G992&gt;'admin BN40-100'!$C$21,'admin BN40-100'!$B$21,(IF(G992&gt;'admin BN40-100'!$C$20,'admin BN40-100'!$B$20,IF(G992&gt;'admin BN40-100'!$C$19,'admin BN40-100'!$B$19,"")))))))))</f>
        <v/>
      </c>
      <c r="Q992" s="14" t="str">
        <f t="shared" si="30"/>
        <v/>
      </c>
      <c r="R992" s="14">
        <f t="shared" si="31"/>
        <v>5</v>
      </c>
      <c r="S992" s="15" t="str">
        <f xml:space="preserve">
IF($R992&gt;0,"Fill in all required fields",
IF($I992&lt;40,"CLO not suitable for this sheet. Please check BN&lt;40 sheet",
IF($I992&gt;100,"CLO not suitable for this sheet. Please check BN &gt;100 sheet",
IF(ISERROR(VLOOKUP(Q992,'admin BN40-100'!J$6:M$89,4,FALSE)),"",VLOOKUP(Q992,'admin BN40-100'!J$6:M$89,4,FALSE)))))</f>
        <v>Fill in all required fields</v>
      </c>
    </row>
    <row r="993" spans="2:19" ht="15">
      <c r="B993" s="10">
        <v>988</v>
      </c>
      <c r="C993" s="41"/>
      <c r="D993" s="42"/>
      <c r="E993" s="42"/>
      <c r="F993" s="42"/>
      <c r="G993" s="42"/>
      <c r="H993" s="42"/>
      <c r="I993" s="42"/>
      <c r="J993" s="42"/>
      <c r="K993" s="42"/>
      <c r="L993" s="42"/>
      <c r="M993" s="11" t="str">
        <f>(IF(F993&gt;'admin BN40-100'!$C$41,'admin BN40-100'!$B$41,(IF(F993&gt;'admin BN40-100'!$C$40,'admin BN40-100'!$B$40,(IF(F993&gt;'admin BN40-100'!$C$39,'admin BN40-100'!$B$39,(IF(F993&gt;'admin BN40-100'!$C$38,'admin BN40-100'!$B$38,(IF(F993&gt;'admin BN40-100'!$C$37,'admin BN40-100'!$B$37,(IF(F993&gt;'admin BN40-100'!$C$36,'admin BN40-100'!$B$36,(IF(F993&gt;'admin BN40-100'!$C$35,'admin BN40-100'!$B$35,(IF(F993&gt;'admin BN40-100'!$C$34,'admin BN40-100'!$B$34,(IF(F993&gt;'admin BN40-100'!$C$33,'admin BN40-100'!$B$33,(IF(F993&gt;'admin BN40-100'!$C$32,'admin BN40-100'!$B$32,(IF(F993&gt;'admin BN40-100'!$C$31,'admin BN40-100'!$B$31,(IF(F993&gt;'admin BN40-100'!$C$30,'admin BN40-100'!$B$30,(IF(F993&gt;'admin BN40-100'!$C$29,'admin BN40-100'!$B$29,IF(F993="","",'admin BN40-100'!$B$28)))))))))))))))))))))))))))</f>
        <v/>
      </c>
      <c r="N993" s="12" t="str">
        <f>IF(ISBLANK(K993),"",IF(K993&gt;'admin BN40-100'!$D$6,"Trouble",IF(K993&gt;'admin BN40-100'!$E$6,"Safe",IF(K993&gt;'admin BN40-100'!$F$6,"Alert",IF(K993&gt;='admin BN40-100'!$G$6,"Danger","")))))</f>
        <v/>
      </c>
      <c r="O993" s="13" t="str">
        <f>IF(ISBLANK(L993),"",IF(L993&gt;'admin BN40-100'!$G$7,"Danger",IF(L993&gt;'admin BN40-100'!$F$7,"Alert",IF(L993&gt;='admin BN40-100'!$E$7,"Safe",""))))</f>
        <v/>
      </c>
      <c r="P993" s="14" t="str">
        <f>(IF(G993&gt;'admin BN40-100'!$C$23,'admin BN40-100'!$B$23,(IF(G993&gt;'admin BN40-100'!$C$22,'admin BN40-100'!$B$22,(IF(G993&gt;'admin BN40-100'!$C$21,'admin BN40-100'!$B$21,(IF(G993&gt;'admin BN40-100'!$C$20,'admin BN40-100'!$B$20,IF(G993&gt;'admin BN40-100'!$C$19,'admin BN40-100'!$B$19,"")))))))))</f>
        <v/>
      </c>
      <c r="Q993" s="14" t="str">
        <f t="shared" si="30"/>
        <v/>
      </c>
      <c r="R993" s="14">
        <f t="shared" si="31"/>
        <v>5</v>
      </c>
      <c r="S993" s="15" t="str">
        <f xml:space="preserve">
IF($R993&gt;0,"Fill in all required fields",
IF($I993&lt;40,"CLO not suitable for this sheet. Please check BN&lt;40 sheet",
IF($I993&gt;100,"CLO not suitable for this sheet. Please check BN &gt;100 sheet",
IF(ISERROR(VLOOKUP(Q993,'admin BN40-100'!J$6:M$89,4,FALSE)),"",VLOOKUP(Q993,'admin BN40-100'!J$6:M$89,4,FALSE)))))</f>
        <v>Fill in all required fields</v>
      </c>
    </row>
    <row r="994" spans="2:19" ht="15">
      <c r="B994" s="10">
        <v>989</v>
      </c>
      <c r="C994" s="41"/>
      <c r="D994" s="42"/>
      <c r="E994" s="42"/>
      <c r="F994" s="42"/>
      <c r="G994" s="42"/>
      <c r="H994" s="42"/>
      <c r="I994" s="42"/>
      <c r="J994" s="42"/>
      <c r="K994" s="42"/>
      <c r="L994" s="42"/>
      <c r="M994" s="11" t="str">
        <f>(IF(F994&gt;'admin BN40-100'!$C$41,'admin BN40-100'!$B$41,(IF(F994&gt;'admin BN40-100'!$C$40,'admin BN40-100'!$B$40,(IF(F994&gt;'admin BN40-100'!$C$39,'admin BN40-100'!$B$39,(IF(F994&gt;'admin BN40-100'!$C$38,'admin BN40-100'!$B$38,(IF(F994&gt;'admin BN40-100'!$C$37,'admin BN40-100'!$B$37,(IF(F994&gt;'admin BN40-100'!$C$36,'admin BN40-100'!$B$36,(IF(F994&gt;'admin BN40-100'!$C$35,'admin BN40-100'!$B$35,(IF(F994&gt;'admin BN40-100'!$C$34,'admin BN40-100'!$B$34,(IF(F994&gt;'admin BN40-100'!$C$33,'admin BN40-100'!$B$33,(IF(F994&gt;'admin BN40-100'!$C$32,'admin BN40-100'!$B$32,(IF(F994&gt;'admin BN40-100'!$C$31,'admin BN40-100'!$B$31,(IF(F994&gt;'admin BN40-100'!$C$30,'admin BN40-100'!$B$30,(IF(F994&gt;'admin BN40-100'!$C$29,'admin BN40-100'!$B$29,IF(F994="","",'admin BN40-100'!$B$28)))))))))))))))))))))))))))</f>
        <v/>
      </c>
      <c r="N994" s="12" t="str">
        <f>IF(ISBLANK(K994),"",IF(K994&gt;'admin BN40-100'!$D$6,"Trouble",IF(K994&gt;'admin BN40-100'!$E$6,"Safe",IF(K994&gt;'admin BN40-100'!$F$6,"Alert",IF(K994&gt;='admin BN40-100'!$G$6,"Danger","")))))</f>
        <v/>
      </c>
      <c r="O994" s="13" t="str">
        <f>IF(ISBLANK(L994),"",IF(L994&gt;'admin BN40-100'!$G$7,"Danger",IF(L994&gt;'admin BN40-100'!$F$7,"Alert",IF(L994&gt;='admin BN40-100'!$E$7,"Safe",""))))</f>
        <v/>
      </c>
      <c r="P994" s="14" t="str">
        <f>(IF(G994&gt;'admin BN40-100'!$C$23,'admin BN40-100'!$B$23,(IF(G994&gt;'admin BN40-100'!$C$22,'admin BN40-100'!$B$22,(IF(G994&gt;'admin BN40-100'!$C$21,'admin BN40-100'!$B$21,(IF(G994&gt;'admin BN40-100'!$C$20,'admin BN40-100'!$B$20,IF(G994&gt;'admin BN40-100'!$C$19,'admin BN40-100'!$B$19,"")))))))))</f>
        <v/>
      </c>
      <c r="Q994" s="14" t="str">
        <f t="shared" si="30"/>
        <v/>
      </c>
      <c r="R994" s="14">
        <f t="shared" si="31"/>
        <v>5</v>
      </c>
      <c r="S994" s="15" t="str">
        <f xml:space="preserve">
IF($R994&gt;0,"Fill in all required fields",
IF($I994&lt;40,"CLO not suitable for this sheet. Please check BN&lt;40 sheet",
IF($I994&gt;100,"CLO not suitable for this sheet. Please check BN &gt;100 sheet",
IF(ISERROR(VLOOKUP(Q994,'admin BN40-100'!J$6:M$89,4,FALSE)),"",VLOOKUP(Q994,'admin BN40-100'!J$6:M$89,4,FALSE)))))</f>
        <v>Fill in all required fields</v>
      </c>
    </row>
    <row r="995" spans="2:19" ht="15">
      <c r="B995" s="10">
        <v>990</v>
      </c>
      <c r="C995" s="41"/>
      <c r="D995" s="42"/>
      <c r="E995" s="42"/>
      <c r="F995" s="42"/>
      <c r="G995" s="42"/>
      <c r="H995" s="42"/>
      <c r="I995" s="42"/>
      <c r="J995" s="42"/>
      <c r="K995" s="42"/>
      <c r="L995" s="42"/>
      <c r="M995" s="11" t="str">
        <f>(IF(F995&gt;'admin BN40-100'!$C$41,'admin BN40-100'!$B$41,(IF(F995&gt;'admin BN40-100'!$C$40,'admin BN40-100'!$B$40,(IF(F995&gt;'admin BN40-100'!$C$39,'admin BN40-100'!$B$39,(IF(F995&gt;'admin BN40-100'!$C$38,'admin BN40-100'!$B$38,(IF(F995&gt;'admin BN40-100'!$C$37,'admin BN40-100'!$B$37,(IF(F995&gt;'admin BN40-100'!$C$36,'admin BN40-100'!$B$36,(IF(F995&gt;'admin BN40-100'!$C$35,'admin BN40-100'!$B$35,(IF(F995&gt;'admin BN40-100'!$C$34,'admin BN40-100'!$B$34,(IF(F995&gt;'admin BN40-100'!$C$33,'admin BN40-100'!$B$33,(IF(F995&gt;'admin BN40-100'!$C$32,'admin BN40-100'!$B$32,(IF(F995&gt;'admin BN40-100'!$C$31,'admin BN40-100'!$B$31,(IF(F995&gt;'admin BN40-100'!$C$30,'admin BN40-100'!$B$30,(IF(F995&gt;'admin BN40-100'!$C$29,'admin BN40-100'!$B$29,IF(F995="","",'admin BN40-100'!$B$28)))))))))))))))))))))))))))</f>
        <v/>
      </c>
      <c r="N995" s="12" t="str">
        <f>IF(ISBLANK(K995),"",IF(K995&gt;'admin BN40-100'!$D$6,"Trouble",IF(K995&gt;'admin BN40-100'!$E$6,"Safe",IF(K995&gt;'admin BN40-100'!$F$6,"Alert",IF(K995&gt;='admin BN40-100'!$G$6,"Danger","")))))</f>
        <v/>
      </c>
      <c r="O995" s="13" t="str">
        <f>IF(ISBLANK(L995),"",IF(L995&gt;'admin BN40-100'!$G$7,"Danger",IF(L995&gt;'admin BN40-100'!$F$7,"Alert",IF(L995&gt;='admin BN40-100'!$E$7,"Safe",""))))</f>
        <v/>
      </c>
      <c r="P995" s="14" t="str">
        <f>(IF(G995&gt;'admin BN40-100'!$C$23,'admin BN40-100'!$B$23,(IF(G995&gt;'admin BN40-100'!$C$22,'admin BN40-100'!$B$22,(IF(G995&gt;'admin BN40-100'!$C$21,'admin BN40-100'!$B$21,(IF(G995&gt;'admin BN40-100'!$C$20,'admin BN40-100'!$B$20,IF(G995&gt;'admin BN40-100'!$C$19,'admin BN40-100'!$B$19,"")))))))))</f>
        <v/>
      </c>
      <c r="Q995" s="14" t="str">
        <f t="shared" si="30"/>
        <v/>
      </c>
      <c r="R995" s="14">
        <f t="shared" si="31"/>
        <v>5</v>
      </c>
      <c r="S995" s="15" t="str">
        <f xml:space="preserve">
IF($R995&gt;0,"Fill in all required fields",
IF($I995&lt;40,"CLO not suitable for this sheet. Please check BN&lt;40 sheet",
IF($I995&gt;100,"CLO not suitable for this sheet. Please check BN &gt;100 sheet",
IF(ISERROR(VLOOKUP(Q995,'admin BN40-100'!J$6:M$89,4,FALSE)),"",VLOOKUP(Q995,'admin BN40-100'!J$6:M$89,4,FALSE)))))</f>
        <v>Fill in all required fields</v>
      </c>
    </row>
    <row r="996" spans="2:19" ht="15">
      <c r="B996" s="10">
        <v>991</v>
      </c>
      <c r="C996" s="41"/>
      <c r="D996" s="42"/>
      <c r="E996" s="42"/>
      <c r="F996" s="42"/>
      <c r="G996" s="42"/>
      <c r="H996" s="42"/>
      <c r="I996" s="42"/>
      <c r="J996" s="42"/>
      <c r="K996" s="42"/>
      <c r="L996" s="42"/>
      <c r="M996" s="11" t="str">
        <f>(IF(F996&gt;'admin BN40-100'!$C$41,'admin BN40-100'!$B$41,(IF(F996&gt;'admin BN40-100'!$C$40,'admin BN40-100'!$B$40,(IF(F996&gt;'admin BN40-100'!$C$39,'admin BN40-100'!$B$39,(IF(F996&gt;'admin BN40-100'!$C$38,'admin BN40-100'!$B$38,(IF(F996&gt;'admin BN40-100'!$C$37,'admin BN40-100'!$B$37,(IF(F996&gt;'admin BN40-100'!$C$36,'admin BN40-100'!$B$36,(IF(F996&gt;'admin BN40-100'!$C$35,'admin BN40-100'!$B$35,(IF(F996&gt;'admin BN40-100'!$C$34,'admin BN40-100'!$B$34,(IF(F996&gt;'admin BN40-100'!$C$33,'admin BN40-100'!$B$33,(IF(F996&gt;'admin BN40-100'!$C$32,'admin BN40-100'!$B$32,(IF(F996&gt;'admin BN40-100'!$C$31,'admin BN40-100'!$B$31,(IF(F996&gt;'admin BN40-100'!$C$30,'admin BN40-100'!$B$30,(IF(F996&gt;'admin BN40-100'!$C$29,'admin BN40-100'!$B$29,IF(F996="","",'admin BN40-100'!$B$28)))))))))))))))))))))))))))</f>
        <v/>
      </c>
      <c r="N996" s="12" t="str">
        <f>IF(ISBLANK(K996),"",IF(K996&gt;'admin BN40-100'!$D$6,"Trouble",IF(K996&gt;'admin BN40-100'!$E$6,"Safe",IF(K996&gt;'admin BN40-100'!$F$6,"Alert",IF(K996&gt;='admin BN40-100'!$G$6,"Danger","")))))</f>
        <v/>
      </c>
      <c r="O996" s="13" t="str">
        <f>IF(ISBLANK(L996),"",IF(L996&gt;'admin BN40-100'!$G$7,"Danger",IF(L996&gt;'admin BN40-100'!$F$7,"Alert",IF(L996&gt;='admin BN40-100'!$E$7,"Safe",""))))</f>
        <v/>
      </c>
      <c r="P996" s="14" t="str">
        <f>(IF(G996&gt;'admin BN40-100'!$C$23,'admin BN40-100'!$B$23,(IF(G996&gt;'admin BN40-100'!$C$22,'admin BN40-100'!$B$22,(IF(G996&gt;'admin BN40-100'!$C$21,'admin BN40-100'!$B$21,(IF(G996&gt;'admin BN40-100'!$C$20,'admin BN40-100'!$B$20,IF(G996&gt;'admin BN40-100'!$C$19,'admin BN40-100'!$B$19,"")))))))))</f>
        <v/>
      </c>
      <c r="Q996" s="14" t="str">
        <f t="shared" si="30"/>
        <v/>
      </c>
      <c r="R996" s="14">
        <f t="shared" si="31"/>
        <v>5</v>
      </c>
      <c r="S996" s="15" t="str">
        <f xml:space="preserve">
IF($R996&gt;0,"Fill in all required fields",
IF($I996&lt;40,"CLO not suitable for this sheet. Please check BN&lt;40 sheet",
IF($I996&gt;100,"CLO not suitable for this sheet. Please check BN &gt;100 sheet",
IF(ISERROR(VLOOKUP(Q996,'admin BN40-100'!J$6:M$89,4,FALSE)),"",VLOOKUP(Q996,'admin BN40-100'!J$6:M$89,4,FALSE)))))</f>
        <v>Fill in all required fields</v>
      </c>
    </row>
    <row r="997" spans="2:19" ht="15">
      <c r="B997" s="10">
        <v>992</v>
      </c>
      <c r="C997" s="41"/>
      <c r="D997" s="42"/>
      <c r="E997" s="42"/>
      <c r="F997" s="42"/>
      <c r="G997" s="42"/>
      <c r="H997" s="42"/>
      <c r="I997" s="42"/>
      <c r="J997" s="42"/>
      <c r="K997" s="42"/>
      <c r="L997" s="42"/>
      <c r="M997" s="11" t="str">
        <f>(IF(F997&gt;'admin BN40-100'!$C$41,'admin BN40-100'!$B$41,(IF(F997&gt;'admin BN40-100'!$C$40,'admin BN40-100'!$B$40,(IF(F997&gt;'admin BN40-100'!$C$39,'admin BN40-100'!$B$39,(IF(F997&gt;'admin BN40-100'!$C$38,'admin BN40-100'!$B$38,(IF(F997&gt;'admin BN40-100'!$C$37,'admin BN40-100'!$B$37,(IF(F997&gt;'admin BN40-100'!$C$36,'admin BN40-100'!$B$36,(IF(F997&gt;'admin BN40-100'!$C$35,'admin BN40-100'!$B$35,(IF(F997&gt;'admin BN40-100'!$C$34,'admin BN40-100'!$B$34,(IF(F997&gt;'admin BN40-100'!$C$33,'admin BN40-100'!$B$33,(IF(F997&gt;'admin BN40-100'!$C$32,'admin BN40-100'!$B$32,(IF(F997&gt;'admin BN40-100'!$C$31,'admin BN40-100'!$B$31,(IF(F997&gt;'admin BN40-100'!$C$30,'admin BN40-100'!$B$30,(IF(F997&gt;'admin BN40-100'!$C$29,'admin BN40-100'!$B$29,IF(F997="","",'admin BN40-100'!$B$28)))))))))))))))))))))))))))</f>
        <v/>
      </c>
      <c r="N997" s="12" t="str">
        <f>IF(ISBLANK(K997),"",IF(K997&gt;'admin BN40-100'!$D$6,"Trouble",IF(K997&gt;'admin BN40-100'!$E$6,"Safe",IF(K997&gt;'admin BN40-100'!$F$6,"Alert",IF(K997&gt;='admin BN40-100'!$G$6,"Danger","")))))</f>
        <v/>
      </c>
      <c r="O997" s="13" t="str">
        <f>IF(ISBLANK(L997),"",IF(L997&gt;'admin BN40-100'!$G$7,"Danger",IF(L997&gt;'admin BN40-100'!$F$7,"Alert",IF(L997&gt;='admin BN40-100'!$E$7,"Safe",""))))</f>
        <v/>
      </c>
      <c r="P997" s="14" t="str">
        <f>(IF(G997&gt;'admin BN40-100'!$C$23,'admin BN40-100'!$B$23,(IF(G997&gt;'admin BN40-100'!$C$22,'admin BN40-100'!$B$22,(IF(G997&gt;'admin BN40-100'!$C$21,'admin BN40-100'!$B$21,(IF(G997&gt;'admin BN40-100'!$C$20,'admin BN40-100'!$B$20,IF(G997&gt;'admin BN40-100'!$C$19,'admin BN40-100'!$B$19,"")))))))))</f>
        <v/>
      </c>
      <c r="Q997" s="14" t="str">
        <f t="shared" si="30"/>
        <v/>
      </c>
      <c r="R997" s="14">
        <f t="shared" si="31"/>
        <v>5</v>
      </c>
      <c r="S997" s="15" t="str">
        <f xml:space="preserve">
IF($R997&gt;0,"Fill in all required fields",
IF($I997&lt;40,"CLO not suitable for this sheet. Please check BN&lt;40 sheet",
IF($I997&gt;100,"CLO not suitable for this sheet. Please check BN &gt;100 sheet",
IF(ISERROR(VLOOKUP(Q997,'admin BN40-100'!J$6:M$89,4,FALSE)),"",VLOOKUP(Q997,'admin BN40-100'!J$6:M$89,4,FALSE)))))</f>
        <v>Fill in all required fields</v>
      </c>
    </row>
    <row r="998" spans="2:19" ht="15">
      <c r="B998" s="10">
        <v>993</v>
      </c>
      <c r="C998" s="41"/>
      <c r="D998" s="42"/>
      <c r="E998" s="42"/>
      <c r="F998" s="42"/>
      <c r="G998" s="42"/>
      <c r="H998" s="42"/>
      <c r="I998" s="42"/>
      <c r="J998" s="42"/>
      <c r="K998" s="42"/>
      <c r="L998" s="42"/>
      <c r="M998" s="11" t="str">
        <f>(IF(F998&gt;'admin BN40-100'!$C$41,'admin BN40-100'!$B$41,(IF(F998&gt;'admin BN40-100'!$C$40,'admin BN40-100'!$B$40,(IF(F998&gt;'admin BN40-100'!$C$39,'admin BN40-100'!$B$39,(IF(F998&gt;'admin BN40-100'!$C$38,'admin BN40-100'!$B$38,(IF(F998&gt;'admin BN40-100'!$C$37,'admin BN40-100'!$B$37,(IF(F998&gt;'admin BN40-100'!$C$36,'admin BN40-100'!$B$36,(IF(F998&gt;'admin BN40-100'!$C$35,'admin BN40-100'!$B$35,(IF(F998&gt;'admin BN40-100'!$C$34,'admin BN40-100'!$B$34,(IF(F998&gt;'admin BN40-100'!$C$33,'admin BN40-100'!$B$33,(IF(F998&gt;'admin BN40-100'!$C$32,'admin BN40-100'!$B$32,(IF(F998&gt;'admin BN40-100'!$C$31,'admin BN40-100'!$B$31,(IF(F998&gt;'admin BN40-100'!$C$30,'admin BN40-100'!$B$30,(IF(F998&gt;'admin BN40-100'!$C$29,'admin BN40-100'!$B$29,IF(F998="","",'admin BN40-100'!$B$28)))))))))))))))))))))))))))</f>
        <v/>
      </c>
      <c r="N998" s="12" t="str">
        <f>IF(ISBLANK(K998),"",IF(K998&gt;'admin BN40-100'!$D$6,"Trouble",IF(K998&gt;'admin BN40-100'!$E$6,"Safe",IF(K998&gt;'admin BN40-100'!$F$6,"Alert",IF(K998&gt;='admin BN40-100'!$G$6,"Danger","")))))</f>
        <v/>
      </c>
      <c r="O998" s="13" t="str">
        <f>IF(ISBLANK(L998),"",IF(L998&gt;'admin BN40-100'!$G$7,"Danger",IF(L998&gt;'admin BN40-100'!$F$7,"Alert",IF(L998&gt;='admin BN40-100'!$E$7,"Safe",""))))</f>
        <v/>
      </c>
      <c r="P998" s="14" t="str">
        <f>(IF(G998&gt;'admin BN40-100'!$C$23,'admin BN40-100'!$B$23,(IF(G998&gt;'admin BN40-100'!$C$22,'admin BN40-100'!$B$22,(IF(G998&gt;'admin BN40-100'!$C$21,'admin BN40-100'!$B$21,(IF(G998&gt;'admin BN40-100'!$C$20,'admin BN40-100'!$B$20,IF(G998&gt;'admin BN40-100'!$C$19,'admin BN40-100'!$B$19,"")))))))))</f>
        <v/>
      </c>
      <c r="Q998" s="14" t="str">
        <f t="shared" si="30"/>
        <v/>
      </c>
      <c r="R998" s="14">
        <f t="shared" si="31"/>
        <v>5</v>
      </c>
      <c r="S998" s="15" t="str">
        <f xml:space="preserve">
IF($R998&gt;0,"Fill in all required fields",
IF($I998&lt;40,"CLO not suitable for this sheet. Please check BN&lt;40 sheet",
IF($I998&gt;100,"CLO not suitable for this sheet. Please check BN &gt;100 sheet",
IF(ISERROR(VLOOKUP(Q998,'admin BN40-100'!J$6:M$89,4,FALSE)),"",VLOOKUP(Q998,'admin BN40-100'!J$6:M$89,4,FALSE)))))</f>
        <v>Fill in all required fields</v>
      </c>
    </row>
    <row r="999" spans="2:19" ht="15">
      <c r="B999" s="10">
        <v>994</v>
      </c>
      <c r="C999" s="41"/>
      <c r="D999" s="42"/>
      <c r="E999" s="42"/>
      <c r="F999" s="42"/>
      <c r="G999" s="42"/>
      <c r="H999" s="42"/>
      <c r="I999" s="42"/>
      <c r="J999" s="42"/>
      <c r="K999" s="42"/>
      <c r="L999" s="42"/>
      <c r="M999" s="11" t="str">
        <f>(IF(F999&gt;'admin BN40-100'!$C$41,'admin BN40-100'!$B$41,(IF(F999&gt;'admin BN40-100'!$C$40,'admin BN40-100'!$B$40,(IF(F999&gt;'admin BN40-100'!$C$39,'admin BN40-100'!$B$39,(IF(F999&gt;'admin BN40-100'!$C$38,'admin BN40-100'!$B$38,(IF(F999&gt;'admin BN40-100'!$C$37,'admin BN40-100'!$B$37,(IF(F999&gt;'admin BN40-100'!$C$36,'admin BN40-100'!$B$36,(IF(F999&gt;'admin BN40-100'!$C$35,'admin BN40-100'!$B$35,(IF(F999&gt;'admin BN40-100'!$C$34,'admin BN40-100'!$B$34,(IF(F999&gt;'admin BN40-100'!$C$33,'admin BN40-100'!$B$33,(IF(F999&gt;'admin BN40-100'!$C$32,'admin BN40-100'!$B$32,(IF(F999&gt;'admin BN40-100'!$C$31,'admin BN40-100'!$B$31,(IF(F999&gt;'admin BN40-100'!$C$30,'admin BN40-100'!$B$30,(IF(F999&gt;'admin BN40-100'!$C$29,'admin BN40-100'!$B$29,IF(F999="","",'admin BN40-100'!$B$28)))))))))))))))))))))))))))</f>
        <v/>
      </c>
      <c r="N999" s="12" t="str">
        <f>IF(ISBLANK(K999),"",IF(K999&gt;'admin BN40-100'!$D$6,"Trouble",IF(K999&gt;'admin BN40-100'!$E$6,"Safe",IF(K999&gt;'admin BN40-100'!$F$6,"Alert",IF(K999&gt;='admin BN40-100'!$G$6,"Danger","")))))</f>
        <v/>
      </c>
      <c r="O999" s="13" t="str">
        <f>IF(ISBLANK(L999),"",IF(L999&gt;'admin BN40-100'!$G$7,"Danger",IF(L999&gt;'admin BN40-100'!$F$7,"Alert",IF(L999&gt;='admin BN40-100'!$E$7,"Safe",""))))</f>
        <v/>
      </c>
      <c r="P999" s="14" t="str">
        <f>(IF(G999&gt;'admin BN40-100'!$C$23,'admin BN40-100'!$B$23,(IF(G999&gt;'admin BN40-100'!$C$22,'admin BN40-100'!$B$22,(IF(G999&gt;'admin BN40-100'!$C$21,'admin BN40-100'!$B$21,(IF(G999&gt;'admin BN40-100'!$C$20,'admin BN40-100'!$B$20,IF(G999&gt;'admin BN40-100'!$C$19,'admin BN40-100'!$B$19,"")))))))))</f>
        <v/>
      </c>
      <c r="Q999" s="14" t="str">
        <f t="shared" si="30"/>
        <v/>
      </c>
      <c r="R999" s="14">
        <f t="shared" si="31"/>
        <v>5</v>
      </c>
      <c r="S999" s="15" t="str">
        <f xml:space="preserve">
IF($R999&gt;0,"Fill in all required fields",
IF($I999&lt;40,"CLO not suitable for this sheet. Please check BN&lt;40 sheet",
IF($I999&gt;100,"CLO not suitable for this sheet. Please check BN &gt;100 sheet",
IF(ISERROR(VLOOKUP(Q999,'admin BN40-100'!J$6:M$89,4,FALSE)),"",VLOOKUP(Q999,'admin BN40-100'!J$6:M$89,4,FALSE)))))</f>
        <v>Fill in all required fields</v>
      </c>
    </row>
    <row r="1000" spans="2:19" ht="15">
      <c r="B1000" s="10">
        <v>995</v>
      </c>
      <c r="C1000" s="41"/>
      <c r="D1000" s="42"/>
      <c r="E1000" s="42"/>
      <c r="F1000" s="42"/>
      <c r="G1000" s="42"/>
      <c r="H1000" s="42"/>
      <c r="I1000" s="42"/>
      <c r="J1000" s="42"/>
      <c r="K1000" s="42"/>
      <c r="L1000" s="42"/>
      <c r="M1000" s="11" t="str">
        <f>(IF(F1000&gt;'admin BN40-100'!$C$41,'admin BN40-100'!$B$41,(IF(F1000&gt;'admin BN40-100'!$C$40,'admin BN40-100'!$B$40,(IF(F1000&gt;'admin BN40-100'!$C$39,'admin BN40-100'!$B$39,(IF(F1000&gt;'admin BN40-100'!$C$38,'admin BN40-100'!$B$38,(IF(F1000&gt;'admin BN40-100'!$C$37,'admin BN40-100'!$B$37,(IF(F1000&gt;'admin BN40-100'!$C$36,'admin BN40-100'!$B$36,(IF(F1000&gt;'admin BN40-100'!$C$35,'admin BN40-100'!$B$35,(IF(F1000&gt;'admin BN40-100'!$C$34,'admin BN40-100'!$B$34,(IF(F1000&gt;'admin BN40-100'!$C$33,'admin BN40-100'!$B$33,(IF(F1000&gt;'admin BN40-100'!$C$32,'admin BN40-100'!$B$32,(IF(F1000&gt;'admin BN40-100'!$C$31,'admin BN40-100'!$B$31,(IF(F1000&gt;'admin BN40-100'!$C$30,'admin BN40-100'!$B$30,(IF(F1000&gt;'admin BN40-100'!$C$29,'admin BN40-100'!$B$29,IF(F1000="","",'admin BN40-100'!$B$28)))))))))))))))))))))))))))</f>
        <v/>
      </c>
      <c r="N1000" s="12" t="str">
        <f>IF(ISBLANK(K1000),"",IF(K1000&gt;'admin BN40-100'!$D$6,"Trouble",IF(K1000&gt;'admin BN40-100'!$E$6,"Safe",IF(K1000&gt;'admin BN40-100'!$F$6,"Alert",IF(K1000&gt;='admin BN40-100'!$G$6,"Danger","")))))</f>
        <v/>
      </c>
      <c r="O1000" s="13" t="str">
        <f>IF(ISBLANK(L1000),"",IF(L1000&gt;'admin BN40-100'!$G$7,"Danger",IF(L1000&gt;'admin BN40-100'!$F$7,"Alert",IF(L1000&gt;='admin BN40-100'!$E$7,"Safe",""))))</f>
        <v/>
      </c>
      <c r="P1000" s="14" t="str">
        <f>(IF(G1000&gt;'admin BN40-100'!$C$23,'admin BN40-100'!$B$23,(IF(G1000&gt;'admin BN40-100'!$C$22,'admin BN40-100'!$B$22,(IF(G1000&gt;'admin BN40-100'!$C$21,'admin BN40-100'!$B$21,(IF(G1000&gt;'admin BN40-100'!$C$20,'admin BN40-100'!$B$20,IF(G1000&gt;'admin BN40-100'!$C$19,'admin BN40-100'!$B$19,"")))))))))</f>
        <v/>
      </c>
      <c r="Q1000" s="14" t="str">
        <f t="shared" si="30"/>
        <v/>
      </c>
      <c r="R1000" s="14">
        <f t="shared" si="31"/>
        <v>5</v>
      </c>
      <c r="S1000" s="15" t="str">
        <f xml:space="preserve">
IF($R1000&gt;0,"Fill in all required fields",
IF($I1000&lt;40,"CLO not suitable for this sheet. Please check BN&lt;40 sheet",
IF($I1000&gt;100,"CLO not suitable for this sheet. Please check BN &gt;100 sheet",
IF(ISERROR(VLOOKUP(Q1000,'admin BN40-100'!J$6:M$89,4,FALSE)),"",VLOOKUP(Q1000,'admin BN40-100'!J$6:M$89,4,FALSE)))))</f>
        <v>Fill in all required fields</v>
      </c>
    </row>
    <row r="1001" spans="2:19" ht="15">
      <c r="B1001" s="10">
        <v>996</v>
      </c>
      <c r="C1001" s="41"/>
      <c r="D1001" s="42"/>
      <c r="E1001" s="42"/>
      <c r="F1001" s="42"/>
      <c r="G1001" s="42"/>
      <c r="H1001" s="42"/>
      <c r="I1001" s="42"/>
      <c r="J1001" s="42"/>
      <c r="K1001" s="42"/>
      <c r="L1001" s="42"/>
      <c r="M1001" s="11" t="str">
        <f>(IF(F1001&gt;'admin BN40-100'!$C$41,'admin BN40-100'!$B$41,(IF(F1001&gt;'admin BN40-100'!$C$40,'admin BN40-100'!$B$40,(IF(F1001&gt;'admin BN40-100'!$C$39,'admin BN40-100'!$B$39,(IF(F1001&gt;'admin BN40-100'!$C$38,'admin BN40-100'!$B$38,(IF(F1001&gt;'admin BN40-100'!$C$37,'admin BN40-100'!$B$37,(IF(F1001&gt;'admin BN40-100'!$C$36,'admin BN40-100'!$B$36,(IF(F1001&gt;'admin BN40-100'!$C$35,'admin BN40-100'!$B$35,(IF(F1001&gt;'admin BN40-100'!$C$34,'admin BN40-100'!$B$34,(IF(F1001&gt;'admin BN40-100'!$C$33,'admin BN40-100'!$B$33,(IF(F1001&gt;'admin BN40-100'!$C$32,'admin BN40-100'!$B$32,(IF(F1001&gt;'admin BN40-100'!$C$31,'admin BN40-100'!$B$31,(IF(F1001&gt;'admin BN40-100'!$C$30,'admin BN40-100'!$B$30,(IF(F1001&gt;'admin BN40-100'!$C$29,'admin BN40-100'!$B$29,IF(F1001="","",'admin BN40-100'!$B$28)))))))))))))))))))))))))))</f>
        <v/>
      </c>
      <c r="N1001" s="12" t="str">
        <f>IF(ISBLANK(K1001),"",IF(K1001&gt;'admin BN40-100'!$D$6,"Trouble",IF(K1001&gt;'admin BN40-100'!$E$6,"Safe",IF(K1001&gt;'admin BN40-100'!$F$6,"Alert",IF(K1001&gt;='admin BN40-100'!$G$6,"Danger","")))))</f>
        <v/>
      </c>
      <c r="O1001" s="13" t="str">
        <f>IF(ISBLANK(L1001),"",IF(L1001&gt;'admin BN40-100'!$G$7,"Danger",IF(L1001&gt;'admin BN40-100'!$F$7,"Alert",IF(L1001&gt;='admin BN40-100'!$E$7,"Safe",""))))</f>
        <v/>
      </c>
      <c r="P1001" s="14" t="str">
        <f>(IF(G1001&gt;'admin BN40-100'!$C$23,'admin BN40-100'!$B$23,(IF(G1001&gt;'admin BN40-100'!$C$22,'admin BN40-100'!$B$22,(IF(G1001&gt;'admin BN40-100'!$C$21,'admin BN40-100'!$B$21,(IF(G1001&gt;'admin BN40-100'!$C$20,'admin BN40-100'!$B$20,IF(G1001&gt;'admin BN40-100'!$C$19,'admin BN40-100'!$B$19,"")))))))))</f>
        <v/>
      </c>
      <c r="Q1001" s="14" t="str">
        <f t="shared" si="30"/>
        <v/>
      </c>
      <c r="R1001" s="14">
        <f t="shared" si="31"/>
        <v>5</v>
      </c>
      <c r="S1001" s="15" t="str">
        <f xml:space="preserve">
IF($R1001&gt;0,"Fill in all required fields",
IF($I1001&lt;40,"CLO not suitable for this sheet. Please check BN&lt;40 sheet",
IF($I1001&gt;100,"CLO not suitable for this sheet. Please check BN &gt;100 sheet",
IF(ISERROR(VLOOKUP(Q1001,'admin BN40-100'!J$6:M$89,4,FALSE)),"",VLOOKUP(Q1001,'admin BN40-100'!J$6:M$89,4,FALSE)))))</f>
        <v>Fill in all required fields</v>
      </c>
    </row>
    <row r="1002" spans="2:19" ht="15">
      <c r="B1002" s="10">
        <v>997</v>
      </c>
      <c r="C1002" s="41"/>
      <c r="D1002" s="42"/>
      <c r="E1002" s="42"/>
      <c r="F1002" s="42"/>
      <c r="G1002" s="42"/>
      <c r="H1002" s="42"/>
      <c r="I1002" s="42"/>
      <c r="J1002" s="42"/>
      <c r="K1002" s="42"/>
      <c r="L1002" s="42"/>
      <c r="M1002" s="11" t="str">
        <f>(IF(F1002&gt;'admin BN40-100'!$C$41,'admin BN40-100'!$B$41,(IF(F1002&gt;'admin BN40-100'!$C$40,'admin BN40-100'!$B$40,(IF(F1002&gt;'admin BN40-100'!$C$39,'admin BN40-100'!$B$39,(IF(F1002&gt;'admin BN40-100'!$C$38,'admin BN40-100'!$B$38,(IF(F1002&gt;'admin BN40-100'!$C$37,'admin BN40-100'!$B$37,(IF(F1002&gt;'admin BN40-100'!$C$36,'admin BN40-100'!$B$36,(IF(F1002&gt;'admin BN40-100'!$C$35,'admin BN40-100'!$B$35,(IF(F1002&gt;'admin BN40-100'!$C$34,'admin BN40-100'!$B$34,(IF(F1002&gt;'admin BN40-100'!$C$33,'admin BN40-100'!$B$33,(IF(F1002&gt;'admin BN40-100'!$C$32,'admin BN40-100'!$B$32,(IF(F1002&gt;'admin BN40-100'!$C$31,'admin BN40-100'!$B$31,(IF(F1002&gt;'admin BN40-100'!$C$30,'admin BN40-100'!$B$30,(IF(F1002&gt;'admin BN40-100'!$C$29,'admin BN40-100'!$B$29,IF(F1002="","",'admin BN40-100'!$B$28)))))))))))))))))))))))))))</f>
        <v/>
      </c>
      <c r="N1002" s="12" t="str">
        <f>IF(ISBLANK(K1002),"",IF(K1002&gt;'admin BN40-100'!$D$6,"Trouble",IF(K1002&gt;'admin BN40-100'!$E$6,"Safe",IF(K1002&gt;'admin BN40-100'!$F$6,"Alert",IF(K1002&gt;='admin BN40-100'!$G$6,"Danger","")))))</f>
        <v/>
      </c>
      <c r="O1002" s="13" t="str">
        <f>IF(ISBLANK(L1002),"",IF(L1002&gt;'admin BN40-100'!$G$7,"Danger",IF(L1002&gt;'admin BN40-100'!$F$7,"Alert",IF(L1002&gt;='admin BN40-100'!$E$7,"Safe",""))))</f>
        <v/>
      </c>
      <c r="P1002" s="14" t="str">
        <f>(IF(G1002&gt;'admin BN40-100'!$C$23,'admin BN40-100'!$B$23,(IF(G1002&gt;'admin BN40-100'!$C$22,'admin BN40-100'!$B$22,(IF(G1002&gt;'admin BN40-100'!$C$21,'admin BN40-100'!$B$21,(IF(G1002&gt;'admin BN40-100'!$C$20,'admin BN40-100'!$B$20,IF(G1002&gt;'admin BN40-100'!$C$19,'admin BN40-100'!$B$19,"")))))))))</f>
        <v/>
      </c>
      <c r="Q1002" s="14" t="str">
        <f t="shared" si="30"/>
        <v/>
      </c>
      <c r="R1002" s="14">
        <f t="shared" si="31"/>
        <v>5</v>
      </c>
      <c r="S1002" s="15" t="str">
        <f xml:space="preserve">
IF($R1002&gt;0,"Fill in all required fields",
IF($I1002&lt;40,"CLO not suitable for this sheet. Please check BN&lt;40 sheet",
IF($I1002&gt;100,"CLO not suitable for this sheet. Please check BN &gt;100 sheet",
IF(ISERROR(VLOOKUP(Q1002,'admin BN40-100'!J$6:M$89,4,FALSE)),"",VLOOKUP(Q1002,'admin BN40-100'!J$6:M$89,4,FALSE)))))</f>
        <v>Fill in all required fields</v>
      </c>
    </row>
    <row r="1003" spans="2:19" ht="15">
      <c r="B1003" s="10">
        <v>998</v>
      </c>
      <c r="C1003" s="41"/>
      <c r="D1003" s="42"/>
      <c r="E1003" s="42"/>
      <c r="F1003" s="42"/>
      <c r="G1003" s="42"/>
      <c r="H1003" s="42"/>
      <c r="I1003" s="42"/>
      <c r="J1003" s="42"/>
      <c r="K1003" s="42"/>
      <c r="L1003" s="42"/>
      <c r="M1003" s="11" t="str">
        <f>(IF(F1003&gt;'admin BN40-100'!$C$41,'admin BN40-100'!$B$41,(IF(F1003&gt;'admin BN40-100'!$C$40,'admin BN40-100'!$B$40,(IF(F1003&gt;'admin BN40-100'!$C$39,'admin BN40-100'!$B$39,(IF(F1003&gt;'admin BN40-100'!$C$38,'admin BN40-100'!$B$38,(IF(F1003&gt;'admin BN40-100'!$C$37,'admin BN40-100'!$B$37,(IF(F1003&gt;'admin BN40-100'!$C$36,'admin BN40-100'!$B$36,(IF(F1003&gt;'admin BN40-100'!$C$35,'admin BN40-100'!$B$35,(IF(F1003&gt;'admin BN40-100'!$C$34,'admin BN40-100'!$B$34,(IF(F1003&gt;'admin BN40-100'!$C$33,'admin BN40-100'!$B$33,(IF(F1003&gt;'admin BN40-100'!$C$32,'admin BN40-100'!$B$32,(IF(F1003&gt;'admin BN40-100'!$C$31,'admin BN40-100'!$B$31,(IF(F1003&gt;'admin BN40-100'!$C$30,'admin BN40-100'!$B$30,(IF(F1003&gt;'admin BN40-100'!$C$29,'admin BN40-100'!$B$29,IF(F1003="","",'admin BN40-100'!$B$28)))))))))))))))))))))))))))</f>
        <v/>
      </c>
      <c r="N1003" s="12" t="str">
        <f>IF(ISBLANK(K1003),"",IF(K1003&gt;'admin BN40-100'!$D$6,"Trouble",IF(K1003&gt;'admin BN40-100'!$E$6,"Safe",IF(K1003&gt;'admin BN40-100'!$F$6,"Alert",IF(K1003&gt;='admin BN40-100'!$G$6,"Danger","")))))</f>
        <v/>
      </c>
      <c r="O1003" s="13" t="str">
        <f>IF(ISBLANK(L1003),"",IF(L1003&gt;'admin BN40-100'!$G$7,"Danger",IF(L1003&gt;'admin BN40-100'!$F$7,"Alert",IF(L1003&gt;='admin BN40-100'!$E$7,"Safe",""))))</f>
        <v/>
      </c>
      <c r="P1003" s="14" t="str">
        <f>(IF(G1003&gt;'admin BN40-100'!$C$23,'admin BN40-100'!$B$23,(IF(G1003&gt;'admin BN40-100'!$C$22,'admin BN40-100'!$B$22,(IF(G1003&gt;'admin BN40-100'!$C$21,'admin BN40-100'!$B$21,(IF(G1003&gt;'admin BN40-100'!$C$20,'admin BN40-100'!$B$20,IF(G1003&gt;'admin BN40-100'!$C$19,'admin BN40-100'!$B$19,"")))))))))</f>
        <v/>
      </c>
      <c r="Q1003" s="14" t="str">
        <f t="shared" si="30"/>
        <v/>
      </c>
      <c r="R1003" s="14">
        <f t="shared" si="31"/>
        <v>5</v>
      </c>
      <c r="S1003" s="15" t="str">
        <f xml:space="preserve">
IF($R1003&gt;0,"Fill in all required fields",
IF($I1003&lt;40,"CLO not suitable for this sheet. Please check BN&lt;40 sheet",
IF($I1003&gt;100,"CLO not suitable for this sheet. Please check BN &gt;100 sheet",
IF(ISERROR(VLOOKUP(Q1003,'admin BN40-100'!J$6:M$89,4,FALSE)),"",VLOOKUP(Q1003,'admin BN40-100'!J$6:M$89,4,FALSE)))))</f>
        <v>Fill in all required fields</v>
      </c>
    </row>
    <row r="1004" spans="2:19" ht="15">
      <c r="B1004" s="10">
        <v>999</v>
      </c>
      <c r="C1004" s="41"/>
      <c r="D1004" s="42"/>
      <c r="E1004" s="42"/>
      <c r="F1004" s="42"/>
      <c r="G1004" s="42"/>
      <c r="H1004" s="42"/>
      <c r="I1004" s="42"/>
      <c r="J1004" s="42"/>
      <c r="K1004" s="42"/>
      <c r="L1004" s="42"/>
      <c r="M1004" s="11" t="str">
        <f>(IF(F1004&gt;'admin BN40-100'!$C$41,'admin BN40-100'!$B$41,(IF(F1004&gt;'admin BN40-100'!$C$40,'admin BN40-100'!$B$40,(IF(F1004&gt;'admin BN40-100'!$C$39,'admin BN40-100'!$B$39,(IF(F1004&gt;'admin BN40-100'!$C$38,'admin BN40-100'!$B$38,(IF(F1004&gt;'admin BN40-100'!$C$37,'admin BN40-100'!$B$37,(IF(F1004&gt;'admin BN40-100'!$C$36,'admin BN40-100'!$B$36,(IF(F1004&gt;'admin BN40-100'!$C$35,'admin BN40-100'!$B$35,(IF(F1004&gt;'admin BN40-100'!$C$34,'admin BN40-100'!$B$34,(IF(F1004&gt;'admin BN40-100'!$C$33,'admin BN40-100'!$B$33,(IF(F1004&gt;'admin BN40-100'!$C$32,'admin BN40-100'!$B$32,(IF(F1004&gt;'admin BN40-100'!$C$31,'admin BN40-100'!$B$31,(IF(F1004&gt;'admin BN40-100'!$C$30,'admin BN40-100'!$B$30,(IF(F1004&gt;'admin BN40-100'!$C$29,'admin BN40-100'!$B$29,IF(F1004="","",'admin BN40-100'!$B$28)))))))))))))))))))))))))))</f>
        <v/>
      </c>
      <c r="N1004" s="12" t="str">
        <f>IF(ISBLANK(K1004),"",IF(K1004&gt;'admin BN40-100'!$D$6,"Trouble",IF(K1004&gt;'admin BN40-100'!$E$6,"Safe",IF(K1004&gt;'admin BN40-100'!$F$6,"Alert",IF(K1004&gt;='admin BN40-100'!$G$6,"Danger","")))))</f>
        <v/>
      </c>
      <c r="O1004" s="13" t="str">
        <f>IF(ISBLANK(L1004),"",IF(L1004&gt;'admin BN40-100'!$G$7,"Danger",IF(L1004&gt;'admin BN40-100'!$F$7,"Alert",IF(L1004&gt;='admin BN40-100'!$E$7,"Safe",""))))</f>
        <v/>
      </c>
      <c r="P1004" s="14" t="str">
        <f>(IF(G1004&gt;'admin BN40-100'!$C$23,'admin BN40-100'!$B$23,(IF(G1004&gt;'admin BN40-100'!$C$22,'admin BN40-100'!$B$22,(IF(G1004&gt;'admin BN40-100'!$C$21,'admin BN40-100'!$B$21,(IF(G1004&gt;'admin BN40-100'!$C$20,'admin BN40-100'!$B$20,IF(G1004&gt;'admin BN40-100'!$C$19,'admin BN40-100'!$B$19,"")))))))))</f>
        <v/>
      </c>
      <c r="Q1004" s="14" t="str">
        <f t="shared" si="30"/>
        <v/>
      </c>
      <c r="R1004" s="14">
        <f t="shared" si="31"/>
        <v>5</v>
      </c>
      <c r="S1004" s="15" t="str">
        <f xml:space="preserve">
IF($R1004&gt;0,"Fill in all required fields",
IF($I1004&lt;40,"CLO not suitable for this sheet. Please check BN&lt;40 sheet",
IF($I1004&gt;100,"CLO not suitable for this sheet. Please check BN &gt;100 sheet",
IF(ISERROR(VLOOKUP(Q1004,'admin BN40-100'!J$6:M$89,4,FALSE)),"",VLOOKUP(Q1004,'admin BN40-100'!J$6:M$89,4,FALSE)))))</f>
        <v>Fill in all required fields</v>
      </c>
    </row>
    <row r="1005" spans="2:19" ht="15">
      <c r="B1005" s="10">
        <v>1000</v>
      </c>
      <c r="C1005" s="41"/>
      <c r="D1005" s="42"/>
      <c r="E1005" s="42"/>
      <c r="F1005" s="42"/>
      <c r="G1005" s="42"/>
      <c r="H1005" s="42"/>
      <c r="I1005" s="42"/>
      <c r="J1005" s="42"/>
      <c r="K1005" s="42"/>
      <c r="L1005" s="42"/>
      <c r="M1005" s="11" t="str">
        <f>(IF(F1005&gt;'admin BN40-100'!$C$41,'admin BN40-100'!$B$41,(IF(F1005&gt;'admin BN40-100'!$C$40,'admin BN40-100'!$B$40,(IF(F1005&gt;'admin BN40-100'!$C$39,'admin BN40-100'!$B$39,(IF(F1005&gt;'admin BN40-100'!$C$38,'admin BN40-100'!$B$38,(IF(F1005&gt;'admin BN40-100'!$C$37,'admin BN40-100'!$B$37,(IF(F1005&gt;'admin BN40-100'!$C$36,'admin BN40-100'!$B$36,(IF(F1005&gt;'admin BN40-100'!$C$35,'admin BN40-100'!$B$35,(IF(F1005&gt;'admin BN40-100'!$C$34,'admin BN40-100'!$B$34,(IF(F1005&gt;'admin BN40-100'!$C$33,'admin BN40-100'!$B$33,(IF(F1005&gt;'admin BN40-100'!$C$32,'admin BN40-100'!$B$32,(IF(F1005&gt;'admin BN40-100'!$C$31,'admin BN40-100'!$B$31,(IF(F1005&gt;'admin BN40-100'!$C$30,'admin BN40-100'!$B$30,(IF(F1005&gt;'admin BN40-100'!$C$29,'admin BN40-100'!$B$29,IF(F1005="","",'admin BN40-100'!$B$28)))))))))))))))))))))))))))</f>
        <v/>
      </c>
      <c r="N1005" s="12" t="str">
        <f>IF(ISBLANK(K1005),"",IF(K1005&gt;'admin BN40-100'!$D$6,"Trouble",IF(K1005&gt;'admin BN40-100'!$E$6,"Safe",IF(K1005&gt;'admin BN40-100'!$F$6,"Alert",IF(K1005&gt;='admin BN40-100'!$G$6,"Danger","")))))</f>
        <v/>
      </c>
      <c r="O1005" s="13" t="str">
        <f>IF(ISBLANK(L1005),"",IF(L1005&gt;'admin BN40-100'!$G$7,"Danger",IF(L1005&gt;'admin BN40-100'!$F$7,"Alert",IF(L1005&gt;='admin BN40-100'!$E$7,"Safe",""))))</f>
        <v/>
      </c>
      <c r="P1005" s="14" t="str">
        <f>(IF(G1005&gt;'admin BN40-100'!$C$23,'admin BN40-100'!$B$23,(IF(G1005&gt;'admin BN40-100'!$C$22,'admin BN40-100'!$B$22,(IF(G1005&gt;'admin BN40-100'!$C$21,'admin BN40-100'!$B$21,(IF(G1005&gt;'admin BN40-100'!$C$20,'admin BN40-100'!$B$20,IF(G1005&gt;'admin BN40-100'!$C$19,'admin BN40-100'!$B$19,"")))))))))</f>
        <v/>
      </c>
      <c r="Q1005" s="14" t="str">
        <f t="shared" si="30"/>
        <v/>
      </c>
      <c r="R1005" s="14">
        <f t="shared" si="31"/>
        <v>5</v>
      </c>
      <c r="S1005" s="15" t="str">
        <f xml:space="preserve">
IF($R1005&gt;0,"Fill in all required fields",
IF($I1005&lt;40,"CLO not suitable for this sheet. Please check BN&lt;40 sheet",
IF($I1005&gt;100,"CLO not suitable for this sheet. Please check BN &gt;100 sheet",
IF(ISERROR(VLOOKUP(Q1005,'admin BN40-100'!J$6:M$89,4,FALSE)),"",VLOOKUP(Q1005,'admin BN40-100'!J$6:M$89,4,FALSE)))))</f>
        <v>Fill in all required fields</v>
      </c>
    </row>
  </sheetData>
  <sheetProtection algorithmName="SHA-512" hashValue="u2Ta7Mr+c/PjcrE91T2o74fsPJ/k/S8gvz+CMeLHTNdeWnHEBwHuIH+WahQG4E8zFLY3bKC8/pmw3CzlTDltxQ==" saltValue="1v8LER/DaIG89s081CusIg==" spinCount="100000" sheet="1" objects="1" scenarios="1" selectLockedCells="1" sort="0" autoFilter="0"/>
  <protectedRanges>
    <protectedRange sqref="C6:L1005" name="Range1"/>
  </protectedRanges>
  <autoFilter ref="B5:S1005" xr:uid="{00000000-0009-0000-0000-000002000000}"/>
  <mergeCells count="2">
    <mergeCell ref="B4:S4"/>
    <mergeCell ref="F1:S3"/>
  </mergeCells>
  <conditionalFormatting sqref="N6:O1005">
    <cfRule type="cellIs" dxfId="9" priority="1" operator="equal">
      <formula>""</formula>
    </cfRule>
    <cfRule type="cellIs" dxfId="8" priority="2" operator="equal">
      <formula>"Trouble"</formula>
    </cfRule>
    <cfRule type="cellIs" dxfId="7" priority="3" operator="equal">
      <formula>"Danger"</formula>
    </cfRule>
    <cfRule type="cellIs" dxfId="6" priority="4" operator="equal">
      <formula>"Alert"</formula>
    </cfRule>
    <cfRule type="cellIs" dxfId="5" priority="5" operator="equal">
      <formula>"Safe"</formula>
    </cfRule>
  </conditionalFormatting>
  <dataValidations count="7">
    <dataValidation type="date" operator="greaterThanOrEqual" allowBlank="1" showInputMessage="1" showErrorMessage="1" errorTitle="Input validation" error="Please enter a date" sqref="C6:C1005" xr:uid="{00000000-0002-0000-0200-000000000000}">
      <formula1>1</formula1>
    </dataValidation>
    <dataValidation type="whole" allowBlank="1" showInputMessage="1" showErrorMessage="1" errorTitle="Input validation" error="Please enter a number" sqref="E6:E1005" xr:uid="{00000000-0002-0000-0200-000001000000}">
      <formula1>1</formula1>
      <formula2>16</formula2>
    </dataValidation>
    <dataValidation operator="greaterThan" allowBlank="1" showInputMessage="1" showErrorMessage="1" sqref="H6:H1005" xr:uid="{00000000-0002-0000-0200-000002000000}"/>
    <dataValidation type="decimal" operator="greaterThanOrEqual" allowBlank="1" showInputMessage="1" showErrorMessage="1" errorTitle="Input validation" error="Please enter a value greater than 0" sqref="K6:K1005 I6:I1005 F6:F1005" xr:uid="{00000000-0002-0000-0200-000003000000}">
      <formula1>0</formula1>
    </dataValidation>
    <dataValidation type="decimal" allowBlank="1" showInputMessage="1" showErrorMessage="1" errorTitle="Input validation" error="Please enter a decimal number between 0 and 100" sqref="J6:J1005" xr:uid="{00000000-0002-0000-0200-000004000000}">
      <formula1>0</formula1>
      <formula2>100</formula2>
    </dataValidation>
    <dataValidation type="whole" operator="greaterThanOrEqual" allowBlank="1" showInputMessage="1" showErrorMessage="1" errorTitle="Input validation" error="Please enter a value greater than 0" sqref="L6:L1005" xr:uid="{00000000-0002-0000-0200-000005000000}">
      <formula1>0</formula1>
    </dataValidation>
    <dataValidation type="decimal" operator="greaterThan" allowBlank="1" showInputMessage="1" showErrorMessage="1" errorTitle="Input validation" error="Please enter a value greater than 0" sqref="G6:G1005" xr:uid="{00000000-0002-0000-0200-000006000000}">
      <formula1>0</formula1>
    </dataValidation>
  </dataValidations>
  <pageMargins left="0.70866141732283472" right="0.70866141732283472" top="0.74803149606299213" bottom="0.74803149606299213" header="0.31496062992125984" footer="0.31496062992125984"/>
  <pageSetup paperSize="9" scale="4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FBA64-79B2-4A1A-80C5-EF514D387F69}">
  <sheetPr codeName="Sheet9">
    <pageSetUpPr fitToPage="1"/>
  </sheetPr>
  <dimension ref="A1:AA1005"/>
  <sheetViews>
    <sheetView showGridLines="0" topLeftCell="B1" zoomScaleNormal="100" workbookViewId="0">
      <pane ySplit="5" topLeftCell="A6" activePane="bottomLeft" state="frozen"/>
      <selection pane="bottomLeft" activeCell="L6" sqref="E6:L8"/>
    </sheetView>
  </sheetViews>
  <sheetFormatPr defaultColWidth="0" defaultRowHeight="14.5"/>
  <cols>
    <col min="1" max="1" width="5.6328125" style="1" customWidth="1"/>
    <col min="2" max="2" width="8.90625" style="1" customWidth="1"/>
    <col min="3" max="3" width="15.36328125" style="1" customWidth="1"/>
    <col min="4" max="4" width="13.36328125" style="1" customWidth="1"/>
    <col min="5" max="5" width="13.6328125" style="1" customWidth="1"/>
    <col min="6" max="6" width="11.08984375" style="1" customWidth="1"/>
    <col min="7" max="7" width="10.36328125" style="1" customWidth="1"/>
    <col min="8" max="8" width="15" style="1" customWidth="1"/>
    <col min="9" max="9" width="7.6328125" style="1" customWidth="1"/>
    <col min="10" max="10" width="9.36328125" style="1" customWidth="1"/>
    <col min="11" max="11" width="10.36328125" style="1" customWidth="1"/>
    <col min="12" max="12" width="12.54296875" style="1" bestFit="1" customWidth="1"/>
    <col min="13" max="13" width="14.1796875" style="1" customWidth="1"/>
    <col min="14" max="14" width="11.6328125" style="1" customWidth="1"/>
    <col min="15" max="15" width="9.36328125" style="1" customWidth="1"/>
    <col min="16" max="16" width="14.453125" style="1" hidden="1" customWidth="1"/>
    <col min="17" max="17" width="29.36328125" style="1" hidden="1" customWidth="1"/>
    <col min="18" max="18" width="22" style="1" hidden="1" customWidth="1"/>
    <col min="19" max="19" width="126.453125" style="1" customWidth="1"/>
    <col min="20" max="20" width="5.90625" style="1" customWidth="1"/>
    <col min="21" max="25" width="8.90625" style="1" hidden="1" customWidth="1"/>
    <col min="26" max="27" width="0" style="1" hidden="1" customWidth="1"/>
    <col min="28" max="16384" width="8.90625" style="1" hidden="1"/>
  </cols>
  <sheetData>
    <row r="1" spans="1:27" ht="48.75" customHeight="1">
      <c r="F1" s="53" t="s">
        <v>87</v>
      </c>
      <c r="G1" s="55"/>
      <c r="H1" s="55"/>
      <c r="I1" s="55"/>
      <c r="J1" s="55"/>
      <c r="K1" s="55"/>
      <c r="L1" s="55"/>
      <c r="M1" s="55"/>
      <c r="N1" s="55"/>
      <c r="O1" s="55"/>
      <c r="P1" s="55"/>
      <c r="Q1" s="55"/>
      <c r="R1" s="55"/>
      <c r="S1" s="55"/>
      <c r="T1" s="2"/>
      <c r="U1" s="2"/>
      <c r="V1" s="2"/>
      <c r="W1" s="2"/>
      <c r="X1" s="2"/>
      <c r="Y1" s="2"/>
      <c r="Z1" s="2"/>
    </row>
    <row r="2" spans="1:27" ht="51" customHeight="1">
      <c r="F2" s="55"/>
      <c r="G2" s="55"/>
      <c r="H2" s="55"/>
      <c r="I2" s="55"/>
      <c r="J2" s="55"/>
      <c r="K2" s="55"/>
      <c r="L2" s="55"/>
      <c r="M2" s="55"/>
      <c r="N2" s="55"/>
      <c r="O2" s="55"/>
      <c r="P2" s="55"/>
      <c r="Q2" s="55"/>
      <c r="R2" s="55"/>
      <c r="S2" s="55"/>
      <c r="U2" s="2"/>
      <c r="V2" s="2"/>
      <c r="W2" s="2"/>
      <c r="X2" s="2"/>
      <c r="Y2" s="2"/>
      <c r="Z2" s="2"/>
      <c r="AA2" s="2"/>
    </row>
    <row r="3" spans="1:27" ht="47.5">
      <c r="A3" s="3"/>
      <c r="C3"/>
      <c r="F3" s="55"/>
      <c r="G3" s="55"/>
      <c r="H3" s="55"/>
      <c r="I3" s="55"/>
      <c r="J3" s="55"/>
      <c r="K3" s="55"/>
      <c r="L3" s="55"/>
      <c r="M3" s="55"/>
      <c r="N3" s="55"/>
      <c r="O3" s="55"/>
      <c r="P3" s="55"/>
      <c r="Q3" s="55"/>
      <c r="R3" s="55"/>
      <c r="S3" s="55"/>
      <c r="T3" s="4"/>
    </row>
    <row r="4" spans="1:27" ht="318" customHeight="1">
      <c r="B4" s="56"/>
      <c r="C4" s="56"/>
      <c r="D4" s="56"/>
      <c r="E4" s="56"/>
      <c r="F4" s="56"/>
      <c r="G4" s="56"/>
      <c r="H4" s="56"/>
      <c r="I4" s="56"/>
      <c r="J4" s="56"/>
      <c r="K4" s="56"/>
      <c r="L4" s="56"/>
      <c r="M4" s="56"/>
      <c r="N4" s="56"/>
      <c r="O4" s="56"/>
      <c r="P4" s="56"/>
      <c r="Q4" s="56"/>
      <c r="R4" s="56"/>
      <c r="S4" s="56"/>
    </row>
    <row r="5" spans="1:27" s="5" customFormat="1" ht="45">
      <c r="B5" s="8" t="s">
        <v>47</v>
      </c>
      <c r="C5" s="9" t="s">
        <v>48</v>
      </c>
      <c r="D5" s="9" t="s">
        <v>46</v>
      </c>
      <c r="E5" s="9" t="s">
        <v>45</v>
      </c>
      <c r="F5" s="9" t="s">
        <v>22</v>
      </c>
      <c r="G5" s="9" t="s">
        <v>0</v>
      </c>
      <c r="H5" s="9" t="s">
        <v>58</v>
      </c>
      <c r="I5" s="9" t="s">
        <v>1</v>
      </c>
      <c r="J5" s="9" t="s">
        <v>2</v>
      </c>
      <c r="K5" s="9" t="s">
        <v>60</v>
      </c>
      <c r="L5" s="9" t="s">
        <v>3</v>
      </c>
      <c r="M5" s="8" t="s">
        <v>57</v>
      </c>
      <c r="N5" s="8" t="s">
        <v>56</v>
      </c>
      <c r="O5" s="8" t="s">
        <v>59</v>
      </c>
      <c r="P5" s="8" t="s">
        <v>49</v>
      </c>
      <c r="Q5" s="8" t="s">
        <v>4</v>
      </c>
      <c r="R5" s="8" t="s">
        <v>61</v>
      </c>
      <c r="S5" s="8" t="s">
        <v>29</v>
      </c>
    </row>
    <row r="6" spans="1:27" ht="15">
      <c r="B6" s="10">
        <v>1</v>
      </c>
      <c r="C6" s="41"/>
      <c r="D6" s="42"/>
      <c r="E6" s="42"/>
      <c r="F6" s="42"/>
      <c r="G6" s="42"/>
      <c r="H6" s="42"/>
      <c r="I6" s="42"/>
      <c r="J6" s="42"/>
      <c r="K6" s="42"/>
      <c r="L6" s="42"/>
      <c r="M6" s="11" t="str">
        <f xml:space="preserve">
(IF(F6&gt;'admin BN&gt;100'!$C$41,'admin BN&gt;100'!$B$41,
(IF(F6&gt;'admin BN&gt;100'!$C$40,'admin BN&gt;100'!$B$40,
(IF(F6&gt;'admin BN&gt;100'!$C$39,'admin BN&gt;100'!$B$39,
(IF(F6&gt;'admin BN&gt;100'!$C$38,'admin BN&gt;100'!$B$38,
(IF(F6&gt;'admin BN&gt;100'!$C$37,'admin BN&gt;100'!$B$37,
(IF(F6&gt;'admin BN&gt;100'!$C$36,'admin BN&gt;100'!$B$36,
(IF(F6&gt;'admin BN&gt;100'!$C$35,'admin BN&gt;100'!$B$35,
(IF(F6&gt;'admin BN&gt;100'!$C$34,'admin BN&gt;100'!$B$34,
(IF(F6&gt;'admin BN&gt;100'!$C$33,'admin BN&gt;100'!$B$33,
(IF(F6&gt;'admin BN&gt;100'!$C$32,'admin BN&gt;100'!$B$32,
(IF(F6&gt;'admin BN&gt;100'!$C$31,'admin BN&gt;100'!$B$31,
(IF(F6&gt;'admin BN&gt;100'!$C$30,'admin BN&gt;100'!$B$30,
(IF(F6&gt;'admin BN&gt;100'!$C$29,'admin BN&gt;100'!$B$29,IF(F6="","",'admin BN&gt;100'!$B$28)))))))))))))))))))))))))))</f>
        <v/>
      </c>
      <c r="N6" s="12" t="str">
        <f xml:space="preserve">
IF(ISBLANK(K6),"",
IF(K6&gt;'admin BN&gt;100'!$D$6,"Trouble",
IF(K6&gt;'admin BN&gt;100'!$E$6,"Safe",
IF(K6&gt;'admin BN&gt;100'!$F$6,"Alert",
IF(K6&gt;='admin BN&gt;100'!$G$6,"Danger","")))))</f>
        <v/>
      </c>
      <c r="O6" s="13" t="str">
        <f xml:space="preserve">
IF(ISBLANK(L6),"",
IF(L6&gt;'admin BN&gt;100'!$G$7,"Danger",
IF(L6&gt;'admin BN&gt;100'!$F$7,"Alert",
IF(L6&gt;='admin BN&gt;100'!$E$7,"Safe",""))))</f>
        <v/>
      </c>
      <c r="P6" s="14" t="str">
        <f xml:space="preserve">
(IF(G6&gt;'admin BN&gt;100'!$C$23,'admin BN&gt;100'!$B$23,
(IF(G6&gt;'admin BN&gt;100'!$C$22,'admin BN&gt;100'!$B$22,
(IF(G6&gt;'admin BN&gt;100'!$C$21,'admin BN&gt;100'!$B$21,
(IF(G6&gt;'admin BN&gt;100'!$C$20,'admin BN&gt;100'!$B$20,IF(G6&gt;'admin BN&gt;100'!$C$19,'admin BN&gt;100'!$B$19,"")))))))))</f>
        <v/>
      </c>
      <c r="Q6" s="14" t="str">
        <f>N6&amp;O6&amp;P6</f>
        <v/>
      </c>
      <c r="R6" s="14">
        <f>SUM(
COUNTIF($F6,""),
COUNTIF($G6,""),
COUNTIF($I6,""),
COUNTIF($K6,""),
COUNTIF($L6,""))</f>
        <v>5</v>
      </c>
      <c r="S6" s="15" t="str">
        <f xml:space="preserve">
IF($R6&gt;0,"Fill in all required fields",
IF(OR($M6="&lt;0.1% or LNG",$M6="0.1-0.5%"),"Fuel sulphur content is too low for operation on BN&gt;100, please use a lower BN CLO and the matching sheet",
IF($I6&lt;40,"CLO not suitable for this sheet. Please check BN&lt;40 sheet",
IF(AND($I6&gt;39,$I6&lt;101),"CLO not suitable for this sheet. Please check BN40 - BN100 sheet",
IF(AND($K6&gt;50,$K6&lt;81,$L6&lt;100),"Reduce feed rate in steps of 0.05 g/kWh until min. 0.6 g/kWh to avoid deposit formation",
IF(AND($I6&lt;140,$N6="Danger",$P6="&gt;=1.2"),"Increase feed rate in steps of 0.05 g/kWh OR use higher BN cylinder oil",
IF(ISERROR(VLOOKUP(Q6,'admin BN&gt;100'!J$6:M$89,4,FALSE)),"",VLOOKUP(Q6,'admin BN&gt;100'!J$6:M$89,4,FALSE))))))))</f>
        <v>Fill in all required fields</v>
      </c>
    </row>
    <row r="7" spans="1:27" ht="15">
      <c r="B7" s="10">
        <v>2</v>
      </c>
      <c r="C7" s="41"/>
      <c r="D7" s="42"/>
      <c r="E7" s="42"/>
      <c r="F7" s="42"/>
      <c r="G7" s="42"/>
      <c r="H7" s="42"/>
      <c r="I7" s="42"/>
      <c r="J7" s="42"/>
      <c r="K7" s="42"/>
      <c r="L7" s="42"/>
      <c r="M7" s="11" t="str">
        <f xml:space="preserve">
(IF(F7&gt;'admin BN&gt;100'!$C$41,'admin BN&gt;100'!$B$41,
(IF(F7&gt;'admin BN&gt;100'!$C$40,'admin BN&gt;100'!$B$40,
(IF(F7&gt;'admin BN&gt;100'!$C$39,'admin BN&gt;100'!$B$39,
(IF(F7&gt;'admin BN&gt;100'!$C$38,'admin BN&gt;100'!$B$38,
(IF(F7&gt;'admin BN&gt;100'!$C$37,'admin BN&gt;100'!$B$37,
(IF(F7&gt;'admin BN&gt;100'!$C$36,'admin BN&gt;100'!$B$36,
(IF(F7&gt;'admin BN&gt;100'!$C$35,'admin BN&gt;100'!$B$35,
(IF(F7&gt;'admin BN&gt;100'!$C$34,'admin BN&gt;100'!$B$34,
(IF(F7&gt;'admin BN&gt;100'!$C$33,'admin BN&gt;100'!$B$33,
(IF(F7&gt;'admin BN&gt;100'!$C$32,'admin BN&gt;100'!$B$32,
(IF(F7&gt;'admin BN&gt;100'!$C$31,'admin BN&gt;100'!$B$31,
(IF(F7&gt;'admin BN&gt;100'!$C$30,'admin BN&gt;100'!$B$30,
(IF(F7&gt;'admin BN&gt;100'!$C$29,'admin BN&gt;100'!$B$29,IF(F7="","",'admin BN&gt;100'!$B$28)))))))))))))))))))))))))))</f>
        <v/>
      </c>
      <c r="N7" s="12" t="str">
        <f xml:space="preserve">
IF(ISBLANK(K7),"",
IF(K7&gt;'admin BN&gt;100'!$D$6,"Trouble",
IF(K7&gt;'admin BN&gt;100'!$E$6,"Safe",
IF(K7&gt;'admin BN&gt;100'!$F$6,"Alert",
IF(K7&gt;='admin BN&gt;100'!$G$6,"Danger","")))))</f>
        <v/>
      </c>
      <c r="O7" s="13" t="str">
        <f xml:space="preserve">
IF(ISBLANK(L7),"",
IF(L7&gt;'admin BN&gt;100'!$G$7,"Danger",
IF(L7&gt;'admin BN&gt;100'!$F$7,"Alert",
IF(L7&gt;='admin BN&gt;100'!$E$7,"Safe",""))))</f>
        <v/>
      </c>
      <c r="P7" s="14" t="str">
        <f xml:space="preserve">
(IF(G7&gt;'admin BN&gt;100'!$C$23,'admin BN&gt;100'!$B$23,
(IF(G7&gt;'admin BN&gt;100'!$C$22,'admin BN&gt;100'!$B$22,
(IF(G7&gt;'admin BN&gt;100'!$C$21,'admin BN&gt;100'!$B$21,
(IF(G7&gt;'admin BN&gt;100'!$C$20,'admin BN&gt;100'!$B$20,IF(G7&gt;'admin BN&gt;100'!$C$19,'admin BN&gt;100'!$B$19,"")))))))))</f>
        <v/>
      </c>
      <c r="Q7" s="14" t="str">
        <f t="shared" ref="Q7:Q70" si="0">N7&amp;O7&amp;P7</f>
        <v/>
      </c>
      <c r="R7" s="14">
        <f t="shared" ref="R7:R70" si="1">SUM(
COUNTIF($F7,""),
COUNTIF($G7,""),
COUNTIF($I7,""),
COUNTIF($K7,""),
COUNTIF($L7,""))</f>
        <v>5</v>
      </c>
      <c r="S7" s="15" t="str">
        <f xml:space="preserve">
IF($R7&gt;0,"Fill in all required fields",
IF(OR($M7="&lt;0.1% or LNG",$M7="0.1-0.5%"),"Fuel sulphur content is too low for operation on BN&gt;100, please use a lower BN CLO and the matching sheet",
IF($I7&lt;40,"CLO not suitable for this sheet. Please check BN&lt;40 sheet",
IF(AND($I7&gt;39,$I7&lt;101),"CLO not suitable for this sheet. Please check BN40 - BN100 sheet",
IF(AND($K7&gt;50,$K7&lt;81,$L7&lt;100),"Reduce feed rate in steps of 0.05 g/kWh until min. 0.6 g/kWh to avoid deposit formation",
IF(AND($I7&lt;140,$N7="Danger",$P7="&gt;=1.2"),"Increase feed rate in steps of 0.05 g/kWh OR use higher BN cylinder oil",
IF(ISERROR(VLOOKUP(Q7,'admin BN&gt;100'!J$6:M$89,4,FALSE)),"",VLOOKUP(Q7,'admin BN&gt;100'!J$6:M$89,4,FALSE))))))))</f>
        <v>Fill in all required fields</v>
      </c>
    </row>
    <row r="8" spans="1:27" ht="15">
      <c r="B8" s="10">
        <v>3</v>
      </c>
      <c r="C8" s="41"/>
      <c r="D8" s="42"/>
      <c r="E8" s="42"/>
      <c r="F8" s="42"/>
      <c r="G8" s="42"/>
      <c r="H8" s="42"/>
      <c r="I8" s="42"/>
      <c r="J8" s="42"/>
      <c r="K8" s="42"/>
      <c r="L8" s="42"/>
      <c r="M8" s="11" t="str">
        <f xml:space="preserve">
(IF(F8&gt;'admin BN&gt;100'!$C$41,'admin BN&gt;100'!$B$41,
(IF(F8&gt;'admin BN&gt;100'!$C$40,'admin BN&gt;100'!$B$40,
(IF(F8&gt;'admin BN&gt;100'!$C$39,'admin BN&gt;100'!$B$39,
(IF(F8&gt;'admin BN&gt;100'!$C$38,'admin BN&gt;100'!$B$38,
(IF(F8&gt;'admin BN&gt;100'!$C$37,'admin BN&gt;100'!$B$37,
(IF(F8&gt;'admin BN&gt;100'!$C$36,'admin BN&gt;100'!$B$36,
(IF(F8&gt;'admin BN&gt;100'!$C$35,'admin BN&gt;100'!$B$35,
(IF(F8&gt;'admin BN&gt;100'!$C$34,'admin BN&gt;100'!$B$34,
(IF(F8&gt;'admin BN&gt;100'!$C$33,'admin BN&gt;100'!$B$33,
(IF(F8&gt;'admin BN&gt;100'!$C$32,'admin BN&gt;100'!$B$32,
(IF(F8&gt;'admin BN&gt;100'!$C$31,'admin BN&gt;100'!$B$31,
(IF(F8&gt;'admin BN&gt;100'!$C$30,'admin BN&gt;100'!$B$30,
(IF(F8&gt;'admin BN&gt;100'!$C$29,'admin BN&gt;100'!$B$29,IF(F8="","",'admin BN&gt;100'!$B$28)))))))))))))))))))))))))))</f>
        <v/>
      </c>
      <c r="N8" s="12" t="str">
        <f xml:space="preserve">
IF(ISBLANK(K8),"",
IF(K8&gt;'admin BN&gt;100'!$D$6,"Trouble",
IF(K8&gt;'admin BN&gt;100'!$E$6,"Safe",
IF(K8&gt;'admin BN&gt;100'!$F$6,"Alert",
IF(K8&gt;='admin BN&gt;100'!$G$6,"Danger","")))))</f>
        <v/>
      </c>
      <c r="O8" s="13" t="str">
        <f xml:space="preserve">
IF(ISBLANK(L8),"",
IF(L8&gt;'admin BN&gt;100'!$G$7,"Danger",
IF(L8&gt;'admin BN&gt;100'!$F$7,"Alert",
IF(L8&gt;='admin BN&gt;100'!$E$7,"Safe",""))))</f>
        <v/>
      </c>
      <c r="P8" s="14" t="str">
        <f xml:space="preserve">
(IF(G8&gt;'admin BN&gt;100'!$C$23,'admin BN&gt;100'!$B$23,
(IF(G8&gt;'admin BN&gt;100'!$C$22,'admin BN&gt;100'!$B$22,
(IF(G8&gt;'admin BN&gt;100'!$C$21,'admin BN&gt;100'!$B$21,
(IF(G8&gt;'admin BN&gt;100'!$C$20,'admin BN&gt;100'!$B$20,IF(G8&gt;'admin BN&gt;100'!$C$19,'admin BN&gt;100'!$B$19,"")))))))))</f>
        <v/>
      </c>
      <c r="Q8" s="14" t="str">
        <f t="shared" si="0"/>
        <v/>
      </c>
      <c r="R8" s="14">
        <f t="shared" si="1"/>
        <v>5</v>
      </c>
      <c r="S8" s="15" t="str">
        <f xml:space="preserve">
IF($R8&gt;0,"Fill in all required fields",
IF(OR($M8="&lt;0.1% or LNG",$M8="0.1-0.5%"),"Fuel sulphur content is too low for operation on BN&gt;100, please use a lower BN CLO and the matching sheet",
IF($I8&lt;40,"CLO not suitable for this sheet. Please check BN&lt;40 sheet",
IF(AND($I8&gt;39,$I8&lt;101),"CLO not suitable for this sheet. Please check BN40 - BN100 sheet",
IF(AND($K8&gt;50,$K8&lt;81,$L8&lt;100),"Reduce feed rate in steps of 0.05 g/kWh until min. 0.6 g/kWh to avoid deposit formation",
IF(AND($I8&lt;140,$N8="Danger",$P8="&gt;=1.2"),"Increase feed rate in steps of 0.05 g/kWh OR use higher BN cylinder oil",
IF(ISERROR(VLOOKUP(Q8,'admin BN&gt;100'!J$6:M$89,4,FALSE)),"",VLOOKUP(Q8,'admin BN&gt;100'!J$6:M$89,4,FALSE))))))))</f>
        <v>Fill in all required fields</v>
      </c>
    </row>
    <row r="9" spans="1:27" ht="15">
      <c r="B9" s="10">
        <v>4</v>
      </c>
      <c r="C9" s="41"/>
      <c r="D9" s="42"/>
      <c r="E9" s="42"/>
      <c r="F9" s="42"/>
      <c r="G9" s="42"/>
      <c r="H9" s="42"/>
      <c r="I9" s="42"/>
      <c r="J9" s="42"/>
      <c r="K9" s="42"/>
      <c r="L9" s="42"/>
      <c r="M9" s="11" t="str">
        <f xml:space="preserve">
(IF(F9&gt;'admin BN&gt;100'!$C$41,'admin BN&gt;100'!$B$41,
(IF(F9&gt;'admin BN&gt;100'!$C$40,'admin BN&gt;100'!$B$40,
(IF(F9&gt;'admin BN&gt;100'!$C$39,'admin BN&gt;100'!$B$39,
(IF(F9&gt;'admin BN&gt;100'!$C$38,'admin BN&gt;100'!$B$38,
(IF(F9&gt;'admin BN&gt;100'!$C$37,'admin BN&gt;100'!$B$37,
(IF(F9&gt;'admin BN&gt;100'!$C$36,'admin BN&gt;100'!$B$36,
(IF(F9&gt;'admin BN&gt;100'!$C$35,'admin BN&gt;100'!$B$35,
(IF(F9&gt;'admin BN&gt;100'!$C$34,'admin BN&gt;100'!$B$34,
(IF(F9&gt;'admin BN&gt;100'!$C$33,'admin BN&gt;100'!$B$33,
(IF(F9&gt;'admin BN&gt;100'!$C$32,'admin BN&gt;100'!$B$32,
(IF(F9&gt;'admin BN&gt;100'!$C$31,'admin BN&gt;100'!$B$31,
(IF(F9&gt;'admin BN&gt;100'!$C$30,'admin BN&gt;100'!$B$30,
(IF(F9&gt;'admin BN&gt;100'!$C$29,'admin BN&gt;100'!$B$29,IF(F9="","",'admin BN&gt;100'!$B$28)))))))))))))))))))))))))))</f>
        <v/>
      </c>
      <c r="N9" s="12" t="str">
        <f xml:space="preserve">
IF(ISBLANK(K9),"",
IF(K9&gt;'admin BN&gt;100'!$D$6,"Trouble",
IF(K9&gt;'admin BN&gt;100'!$E$6,"Safe",
IF(K9&gt;'admin BN&gt;100'!$F$6,"Alert",
IF(K9&gt;='admin BN&gt;100'!$G$6,"Danger","")))))</f>
        <v/>
      </c>
      <c r="O9" s="13" t="str">
        <f xml:space="preserve">
IF(ISBLANK(L9),"",
IF(L9&gt;'admin BN&gt;100'!$G$7,"Danger",
IF(L9&gt;'admin BN&gt;100'!$F$7,"Alert",
IF(L9&gt;='admin BN&gt;100'!$E$7,"Safe",""))))</f>
        <v/>
      </c>
      <c r="P9" s="14" t="str">
        <f xml:space="preserve">
(IF(G9&gt;'admin BN&gt;100'!$C$23,'admin BN&gt;100'!$B$23,
(IF(G9&gt;'admin BN&gt;100'!$C$22,'admin BN&gt;100'!$B$22,
(IF(G9&gt;'admin BN&gt;100'!$C$21,'admin BN&gt;100'!$B$21,
(IF(G9&gt;'admin BN&gt;100'!$C$20,'admin BN&gt;100'!$B$20,IF(G9&gt;'admin BN&gt;100'!$C$19,'admin BN&gt;100'!$B$19,"")))))))))</f>
        <v/>
      </c>
      <c r="Q9" s="14" t="str">
        <f t="shared" si="0"/>
        <v/>
      </c>
      <c r="R9" s="14">
        <f t="shared" si="1"/>
        <v>5</v>
      </c>
      <c r="S9" s="15" t="str">
        <f xml:space="preserve">
IF($R9&gt;0,"Fill in all required fields",
IF(OR($M9="&lt;0.1% or LNG",$M9="0.1-0.5%"),"Fuel sulphur content is too low for operation on BN&gt;100, please use a lower BN CLO and the matching sheet",
IF($I9&lt;40,"CLO not suitable for this sheet. Please check BN&lt;40 sheet",
IF(AND($I9&gt;39,$I9&lt;101),"CLO not suitable for this sheet. Please check BN40 - BN100 sheet",
IF(AND($K9&gt;50,$K9&lt;81,$L9&lt;100),"Reduce feed rate in steps of 0.05 g/kWh until min. 0.6 g/kWh to avoid deposit formation",
IF(AND($I9&lt;140,$N9="Danger",$P9="&gt;=1.2"),"Increase feed rate in steps of 0.05 g/kWh OR use higher BN cylinder oil",
IF(ISERROR(VLOOKUP(Q9,'admin BN&gt;100'!J$6:M$89,4,FALSE)),"",VLOOKUP(Q9,'admin BN&gt;100'!J$6:M$89,4,FALSE))))))))</f>
        <v>Fill in all required fields</v>
      </c>
    </row>
    <row r="10" spans="1:27" ht="15">
      <c r="B10" s="10">
        <v>5</v>
      </c>
      <c r="C10" s="41"/>
      <c r="D10" s="42"/>
      <c r="E10" s="42"/>
      <c r="F10" s="42"/>
      <c r="G10" s="42"/>
      <c r="H10" s="42"/>
      <c r="I10" s="42"/>
      <c r="J10" s="42"/>
      <c r="K10" s="42"/>
      <c r="L10" s="42"/>
      <c r="M10" s="11" t="str">
        <f xml:space="preserve">
(IF(F10&gt;'admin BN&gt;100'!$C$41,'admin BN&gt;100'!$B$41,
(IF(F10&gt;'admin BN&gt;100'!$C$40,'admin BN&gt;100'!$B$40,
(IF(F10&gt;'admin BN&gt;100'!$C$39,'admin BN&gt;100'!$B$39,
(IF(F10&gt;'admin BN&gt;100'!$C$38,'admin BN&gt;100'!$B$38,
(IF(F10&gt;'admin BN&gt;100'!$C$37,'admin BN&gt;100'!$B$37,
(IF(F10&gt;'admin BN&gt;100'!$C$36,'admin BN&gt;100'!$B$36,
(IF(F10&gt;'admin BN&gt;100'!$C$35,'admin BN&gt;100'!$B$35,
(IF(F10&gt;'admin BN&gt;100'!$C$34,'admin BN&gt;100'!$B$34,
(IF(F10&gt;'admin BN&gt;100'!$C$33,'admin BN&gt;100'!$B$33,
(IF(F10&gt;'admin BN&gt;100'!$C$32,'admin BN&gt;100'!$B$32,
(IF(F10&gt;'admin BN&gt;100'!$C$31,'admin BN&gt;100'!$B$31,
(IF(F10&gt;'admin BN&gt;100'!$C$30,'admin BN&gt;100'!$B$30,
(IF(F10&gt;'admin BN&gt;100'!$C$29,'admin BN&gt;100'!$B$29,IF(F10="","",'admin BN&gt;100'!$B$28)))))))))))))))))))))))))))</f>
        <v/>
      </c>
      <c r="N10" s="12" t="str">
        <f xml:space="preserve">
IF(ISBLANK(K10),"",
IF(K10&gt;'admin BN&gt;100'!$D$6,"Trouble",
IF(K10&gt;'admin BN&gt;100'!$E$6,"Safe",
IF(K10&gt;'admin BN&gt;100'!$F$6,"Alert",
IF(K10&gt;='admin BN&gt;100'!$G$6,"Danger","")))))</f>
        <v/>
      </c>
      <c r="O10" s="13" t="str">
        <f xml:space="preserve">
IF(ISBLANK(L10),"",
IF(L10&gt;'admin BN&gt;100'!$G$7,"Danger",
IF(L10&gt;'admin BN&gt;100'!$F$7,"Alert",
IF(L10&gt;='admin BN&gt;100'!$E$7,"Safe",""))))</f>
        <v/>
      </c>
      <c r="P10" s="14" t="str">
        <f xml:space="preserve">
(IF(G10&gt;'admin BN&gt;100'!$C$23,'admin BN&gt;100'!$B$23,
(IF(G10&gt;'admin BN&gt;100'!$C$22,'admin BN&gt;100'!$B$22,
(IF(G10&gt;'admin BN&gt;100'!$C$21,'admin BN&gt;100'!$B$21,
(IF(G10&gt;'admin BN&gt;100'!$C$20,'admin BN&gt;100'!$B$20,IF(G10&gt;'admin BN&gt;100'!$C$19,'admin BN&gt;100'!$B$19,"")))))))))</f>
        <v/>
      </c>
      <c r="Q10" s="14" t="str">
        <f t="shared" si="0"/>
        <v/>
      </c>
      <c r="R10" s="14">
        <f t="shared" si="1"/>
        <v>5</v>
      </c>
      <c r="S10" s="15" t="str">
        <f xml:space="preserve">
IF($R10&gt;0,"Fill in all required fields",
IF(OR($M10="&lt;0.1% or LNG",$M10="0.1-0.5%"),"Fuel sulphur content is too low for operation on BN&gt;100, please use a lower BN CLO and the matching sheet",
IF($I10&lt;40,"CLO not suitable for this sheet. Please check BN&lt;40 sheet",
IF(AND($I10&gt;39,$I10&lt;101),"CLO not suitable for this sheet. Please check BN40 - BN100 sheet",
IF(AND($K10&gt;50,$K10&lt;81,$L10&lt;100),"Reduce feed rate in steps of 0.05 g/kWh until min. 0.6 g/kWh to avoid deposit formation",
IF(AND($I10&lt;140,$N10="Danger",$P10="&gt;=1.2"),"Increase feed rate in steps of 0.05 g/kWh OR use higher BN cylinder oil",
IF(ISERROR(VLOOKUP(Q10,'admin BN&gt;100'!J$6:M$89,4,FALSE)),"",VLOOKUP(Q10,'admin BN&gt;100'!J$6:M$89,4,FALSE))))))))</f>
        <v>Fill in all required fields</v>
      </c>
    </row>
    <row r="11" spans="1:27" ht="15">
      <c r="B11" s="10">
        <v>6</v>
      </c>
      <c r="C11" s="41"/>
      <c r="D11" s="42"/>
      <c r="E11" s="42"/>
      <c r="F11" s="42"/>
      <c r="G11" s="42"/>
      <c r="H11" s="42"/>
      <c r="I11" s="42"/>
      <c r="J11" s="42"/>
      <c r="K11" s="42"/>
      <c r="L11" s="42"/>
      <c r="M11" s="11" t="str">
        <f xml:space="preserve">
(IF(F11&gt;'admin BN&gt;100'!$C$41,'admin BN&gt;100'!$B$41,
(IF(F11&gt;'admin BN&gt;100'!$C$40,'admin BN&gt;100'!$B$40,
(IF(F11&gt;'admin BN&gt;100'!$C$39,'admin BN&gt;100'!$B$39,
(IF(F11&gt;'admin BN&gt;100'!$C$38,'admin BN&gt;100'!$B$38,
(IF(F11&gt;'admin BN&gt;100'!$C$37,'admin BN&gt;100'!$B$37,
(IF(F11&gt;'admin BN&gt;100'!$C$36,'admin BN&gt;100'!$B$36,
(IF(F11&gt;'admin BN&gt;100'!$C$35,'admin BN&gt;100'!$B$35,
(IF(F11&gt;'admin BN&gt;100'!$C$34,'admin BN&gt;100'!$B$34,
(IF(F11&gt;'admin BN&gt;100'!$C$33,'admin BN&gt;100'!$B$33,
(IF(F11&gt;'admin BN&gt;100'!$C$32,'admin BN&gt;100'!$B$32,
(IF(F11&gt;'admin BN&gt;100'!$C$31,'admin BN&gt;100'!$B$31,
(IF(F11&gt;'admin BN&gt;100'!$C$30,'admin BN&gt;100'!$B$30,
(IF(F11&gt;'admin BN&gt;100'!$C$29,'admin BN&gt;100'!$B$29,IF(F11="","",'admin BN&gt;100'!$B$28)))))))))))))))))))))))))))</f>
        <v/>
      </c>
      <c r="N11" s="12" t="str">
        <f xml:space="preserve">
IF(ISBLANK(K11),"",
IF(K11&gt;'admin BN&gt;100'!$D$6,"Trouble",
IF(K11&gt;'admin BN&gt;100'!$E$6,"Safe",
IF(K11&gt;'admin BN&gt;100'!$F$6,"Alert",
IF(K11&gt;='admin BN&gt;100'!$G$6,"Danger","")))))</f>
        <v/>
      </c>
      <c r="O11" s="13" t="str">
        <f xml:space="preserve">
IF(ISBLANK(L11),"",
IF(L11&gt;'admin BN&gt;100'!$G$7,"Danger",
IF(L11&gt;'admin BN&gt;100'!$F$7,"Alert",
IF(L11&gt;='admin BN&gt;100'!$E$7,"Safe",""))))</f>
        <v/>
      </c>
      <c r="P11" s="14" t="str">
        <f xml:space="preserve">
(IF(G11&gt;'admin BN&gt;100'!$C$23,'admin BN&gt;100'!$B$23,
(IF(G11&gt;'admin BN&gt;100'!$C$22,'admin BN&gt;100'!$B$22,
(IF(G11&gt;'admin BN&gt;100'!$C$21,'admin BN&gt;100'!$B$21,
(IF(G11&gt;'admin BN&gt;100'!$C$20,'admin BN&gt;100'!$B$20,IF(G11&gt;'admin BN&gt;100'!$C$19,'admin BN&gt;100'!$B$19,"")))))))))</f>
        <v/>
      </c>
      <c r="Q11" s="14" t="str">
        <f t="shared" si="0"/>
        <v/>
      </c>
      <c r="R11" s="14">
        <f t="shared" si="1"/>
        <v>5</v>
      </c>
      <c r="S11" s="15" t="str">
        <f xml:space="preserve">
IF($R11&gt;0,"Fill in all required fields",
IF(OR($M11="&lt;0.1% or LNG",$M11="0.1-0.5%"),"Fuel sulphur content is too low for operation on BN&gt;100, please use a lower BN CLO and the matching sheet",
IF($I11&lt;40,"CLO not suitable for this sheet. Please check BN&lt;40 sheet",
IF(AND($I11&gt;39,$I11&lt;101),"CLO not suitable for this sheet. Please check BN40 - BN100 sheet",
IF(AND($K11&gt;50,$K11&lt;81,$L11&lt;100),"Reduce feed rate in steps of 0.05 g/kWh until min. 0.6 g/kWh to avoid deposit formation",
IF(AND($I11&lt;140,$N11="Danger",$P11="&gt;=1.2"),"Increase feed rate in steps of 0.05 g/kWh OR use higher BN cylinder oil",
IF(ISERROR(VLOOKUP(Q11,'admin BN&gt;100'!J$6:M$89,4,FALSE)),"",VLOOKUP(Q11,'admin BN&gt;100'!J$6:M$89,4,FALSE))))))))</f>
        <v>Fill in all required fields</v>
      </c>
    </row>
    <row r="12" spans="1:27" ht="15">
      <c r="B12" s="10">
        <v>7</v>
      </c>
      <c r="C12" s="41"/>
      <c r="D12" s="42"/>
      <c r="E12" s="42"/>
      <c r="F12" s="42"/>
      <c r="G12" s="42"/>
      <c r="H12" s="42"/>
      <c r="I12" s="42"/>
      <c r="J12" s="42"/>
      <c r="K12" s="42"/>
      <c r="L12" s="42"/>
      <c r="M12" s="11" t="str">
        <f xml:space="preserve">
(IF(F12&gt;'admin BN&gt;100'!$C$41,'admin BN&gt;100'!$B$41,
(IF(F12&gt;'admin BN&gt;100'!$C$40,'admin BN&gt;100'!$B$40,
(IF(F12&gt;'admin BN&gt;100'!$C$39,'admin BN&gt;100'!$B$39,
(IF(F12&gt;'admin BN&gt;100'!$C$38,'admin BN&gt;100'!$B$38,
(IF(F12&gt;'admin BN&gt;100'!$C$37,'admin BN&gt;100'!$B$37,
(IF(F12&gt;'admin BN&gt;100'!$C$36,'admin BN&gt;100'!$B$36,
(IF(F12&gt;'admin BN&gt;100'!$C$35,'admin BN&gt;100'!$B$35,
(IF(F12&gt;'admin BN&gt;100'!$C$34,'admin BN&gt;100'!$B$34,
(IF(F12&gt;'admin BN&gt;100'!$C$33,'admin BN&gt;100'!$B$33,
(IF(F12&gt;'admin BN&gt;100'!$C$32,'admin BN&gt;100'!$B$32,
(IF(F12&gt;'admin BN&gt;100'!$C$31,'admin BN&gt;100'!$B$31,
(IF(F12&gt;'admin BN&gt;100'!$C$30,'admin BN&gt;100'!$B$30,
(IF(F12&gt;'admin BN&gt;100'!$C$29,'admin BN&gt;100'!$B$29,IF(F12="","",'admin BN&gt;100'!$B$28)))))))))))))))))))))))))))</f>
        <v/>
      </c>
      <c r="N12" s="12" t="str">
        <f xml:space="preserve">
IF(ISBLANK(K12),"",
IF(K12&gt;'admin BN&gt;100'!$D$6,"Trouble",
IF(K12&gt;'admin BN&gt;100'!$E$6,"Safe",
IF(K12&gt;'admin BN&gt;100'!$F$6,"Alert",
IF(K12&gt;='admin BN&gt;100'!$G$6,"Danger","")))))</f>
        <v/>
      </c>
      <c r="O12" s="13" t="str">
        <f xml:space="preserve">
IF(ISBLANK(L12),"",
IF(L12&gt;'admin BN&gt;100'!$G$7,"Danger",
IF(L12&gt;'admin BN&gt;100'!$F$7,"Alert",
IF(L12&gt;='admin BN&gt;100'!$E$7,"Safe",""))))</f>
        <v/>
      </c>
      <c r="P12" s="14" t="str">
        <f xml:space="preserve">
(IF(G12&gt;'admin BN&gt;100'!$C$23,'admin BN&gt;100'!$B$23,
(IF(G12&gt;'admin BN&gt;100'!$C$22,'admin BN&gt;100'!$B$22,
(IF(G12&gt;'admin BN&gt;100'!$C$21,'admin BN&gt;100'!$B$21,
(IF(G12&gt;'admin BN&gt;100'!$C$20,'admin BN&gt;100'!$B$20,IF(G12&gt;'admin BN&gt;100'!$C$19,'admin BN&gt;100'!$B$19,"")))))))))</f>
        <v/>
      </c>
      <c r="Q12" s="14" t="str">
        <f t="shared" si="0"/>
        <v/>
      </c>
      <c r="R12" s="14">
        <f t="shared" si="1"/>
        <v>5</v>
      </c>
      <c r="S12" s="15" t="str">
        <f xml:space="preserve">
IF($R12&gt;0,"Fill in all required fields",
IF(OR($M12="&lt;0.1% or LNG",$M12="0.1-0.5%"),"Fuel sulphur content is too low for operation on BN&gt;100, please use a lower BN CLO and the matching sheet",
IF($I12&lt;40,"CLO not suitable for this sheet. Please check BN&lt;40 sheet",
IF(AND($I12&gt;39,$I12&lt;101),"CLO not suitable for this sheet. Please check BN40 - BN100 sheet",
IF(AND($K12&gt;50,$K12&lt;81,$L12&lt;100),"Reduce feed rate in steps of 0.05 g/kWh until min. 0.6 g/kWh to avoid deposit formation",
IF(AND($I12&lt;140,$N12="Danger",$P12="&gt;=1.2"),"Increase feed rate in steps of 0.05 g/kWh OR use higher BN cylinder oil",
IF(ISERROR(VLOOKUP(Q12,'admin BN&gt;100'!J$6:M$89,4,FALSE)),"",VLOOKUP(Q12,'admin BN&gt;100'!J$6:M$89,4,FALSE))))))))</f>
        <v>Fill in all required fields</v>
      </c>
    </row>
    <row r="13" spans="1:27" ht="15">
      <c r="B13" s="10">
        <v>8</v>
      </c>
      <c r="C13" s="41"/>
      <c r="D13" s="42"/>
      <c r="E13" s="42"/>
      <c r="F13" s="42"/>
      <c r="G13" s="42"/>
      <c r="H13" s="42"/>
      <c r="I13" s="42"/>
      <c r="J13" s="42"/>
      <c r="K13" s="42"/>
      <c r="L13" s="42"/>
      <c r="M13" s="11" t="str">
        <f xml:space="preserve">
(IF(F13&gt;'admin BN&gt;100'!$C$41,'admin BN&gt;100'!$B$41,
(IF(F13&gt;'admin BN&gt;100'!$C$40,'admin BN&gt;100'!$B$40,
(IF(F13&gt;'admin BN&gt;100'!$C$39,'admin BN&gt;100'!$B$39,
(IF(F13&gt;'admin BN&gt;100'!$C$38,'admin BN&gt;100'!$B$38,
(IF(F13&gt;'admin BN&gt;100'!$C$37,'admin BN&gt;100'!$B$37,
(IF(F13&gt;'admin BN&gt;100'!$C$36,'admin BN&gt;100'!$B$36,
(IF(F13&gt;'admin BN&gt;100'!$C$35,'admin BN&gt;100'!$B$35,
(IF(F13&gt;'admin BN&gt;100'!$C$34,'admin BN&gt;100'!$B$34,
(IF(F13&gt;'admin BN&gt;100'!$C$33,'admin BN&gt;100'!$B$33,
(IF(F13&gt;'admin BN&gt;100'!$C$32,'admin BN&gt;100'!$B$32,
(IF(F13&gt;'admin BN&gt;100'!$C$31,'admin BN&gt;100'!$B$31,
(IF(F13&gt;'admin BN&gt;100'!$C$30,'admin BN&gt;100'!$B$30,
(IF(F13&gt;'admin BN&gt;100'!$C$29,'admin BN&gt;100'!$B$29,IF(F13="","",'admin BN&gt;100'!$B$28)))))))))))))))))))))))))))</f>
        <v/>
      </c>
      <c r="N13" s="12" t="str">
        <f xml:space="preserve">
IF(ISBLANK(K13),"",
IF(K13&gt;'admin BN&gt;100'!$D$6,"Trouble",
IF(K13&gt;'admin BN&gt;100'!$E$6,"Safe",
IF(K13&gt;'admin BN&gt;100'!$F$6,"Alert",
IF(K13&gt;='admin BN&gt;100'!$G$6,"Danger","")))))</f>
        <v/>
      </c>
      <c r="O13" s="13" t="str">
        <f xml:space="preserve">
IF(ISBLANK(L13),"",
IF(L13&gt;'admin BN&gt;100'!$G$7,"Danger",
IF(L13&gt;'admin BN&gt;100'!$F$7,"Alert",
IF(L13&gt;='admin BN&gt;100'!$E$7,"Safe",""))))</f>
        <v/>
      </c>
      <c r="P13" s="14" t="str">
        <f xml:space="preserve">
(IF(G13&gt;'admin BN&gt;100'!$C$23,'admin BN&gt;100'!$B$23,
(IF(G13&gt;'admin BN&gt;100'!$C$22,'admin BN&gt;100'!$B$22,
(IF(G13&gt;'admin BN&gt;100'!$C$21,'admin BN&gt;100'!$B$21,
(IF(G13&gt;'admin BN&gt;100'!$C$20,'admin BN&gt;100'!$B$20,IF(G13&gt;'admin BN&gt;100'!$C$19,'admin BN&gt;100'!$B$19,"")))))))))</f>
        <v/>
      </c>
      <c r="Q13" s="14" t="str">
        <f t="shared" si="0"/>
        <v/>
      </c>
      <c r="R13" s="14">
        <f t="shared" si="1"/>
        <v>5</v>
      </c>
      <c r="S13" s="15" t="str">
        <f xml:space="preserve">
IF($R13&gt;0,"Fill in all required fields",
IF(OR($M13="&lt;0.1% or LNG",$M13="0.1-0.5%"),"Fuel sulphur content is too low for operation on BN&gt;100, please use a lower BN CLO and the matching sheet",
IF($I13&lt;40,"CLO not suitable for this sheet. Please check BN&lt;40 sheet",
IF(AND($I13&gt;39,$I13&lt;101),"CLO not suitable for this sheet. Please check BN40 - BN100 sheet",
IF(AND($K13&gt;50,$K13&lt;81,$L13&lt;100),"Reduce feed rate in steps of 0.05 g/kWh until min. 0.6 g/kWh to avoid deposit formation",
IF(AND($I13&lt;140,$N13="Danger",$P13="&gt;=1.2"),"Increase feed rate in steps of 0.05 g/kWh OR use higher BN cylinder oil",
IF(ISERROR(VLOOKUP(Q13,'admin BN&gt;100'!J$6:M$89,4,FALSE)),"",VLOOKUP(Q13,'admin BN&gt;100'!J$6:M$89,4,FALSE))))))))</f>
        <v>Fill in all required fields</v>
      </c>
    </row>
    <row r="14" spans="1:27" ht="15">
      <c r="B14" s="10">
        <v>9</v>
      </c>
      <c r="C14" s="41"/>
      <c r="D14" s="42"/>
      <c r="E14" s="42"/>
      <c r="F14" s="42"/>
      <c r="G14" s="42"/>
      <c r="H14" s="42"/>
      <c r="I14" s="42"/>
      <c r="J14" s="42"/>
      <c r="K14" s="42"/>
      <c r="L14" s="42"/>
      <c r="M14" s="11" t="str">
        <f xml:space="preserve">
(IF(F14&gt;'admin BN&gt;100'!$C$41,'admin BN&gt;100'!$B$41,
(IF(F14&gt;'admin BN&gt;100'!$C$40,'admin BN&gt;100'!$B$40,
(IF(F14&gt;'admin BN&gt;100'!$C$39,'admin BN&gt;100'!$B$39,
(IF(F14&gt;'admin BN&gt;100'!$C$38,'admin BN&gt;100'!$B$38,
(IF(F14&gt;'admin BN&gt;100'!$C$37,'admin BN&gt;100'!$B$37,
(IF(F14&gt;'admin BN&gt;100'!$C$36,'admin BN&gt;100'!$B$36,
(IF(F14&gt;'admin BN&gt;100'!$C$35,'admin BN&gt;100'!$B$35,
(IF(F14&gt;'admin BN&gt;100'!$C$34,'admin BN&gt;100'!$B$34,
(IF(F14&gt;'admin BN&gt;100'!$C$33,'admin BN&gt;100'!$B$33,
(IF(F14&gt;'admin BN&gt;100'!$C$32,'admin BN&gt;100'!$B$32,
(IF(F14&gt;'admin BN&gt;100'!$C$31,'admin BN&gt;100'!$B$31,
(IF(F14&gt;'admin BN&gt;100'!$C$30,'admin BN&gt;100'!$B$30,
(IF(F14&gt;'admin BN&gt;100'!$C$29,'admin BN&gt;100'!$B$29,IF(F14="","",'admin BN&gt;100'!$B$28)))))))))))))))))))))))))))</f>
        <v/>
      </c>
      <c r="N14" s="12" t="str">
        <f xml:space="preserve">
IF(ISBLANK(K14),"",
IF(K14&gt;'admin BN&gt;100'!$D$6,"Trouble",
IF(K14&gt;'admin BN&gt;100'!$E$6,"Safe",
IF(K14&gt;'admin BN&gt;100'!$F$6,"Alert",
IF(K14&gt;='admin BN&gt;100'!$G$6,"Danger","")))))</f>
        <v/>
      </c>
      <c r="O14" s="13" t="str">
        <f xml:space="preserve">
IF(ISBLANK(L14),"",
IF(L14&gt;'admin BN&gt;100'!$G$7,"Danger",
IF(L14&gt;'admin BN&gt;100'!$F$7,"Alert",
IF(L14&gt;='admin BN&gt;100'!$E$7,"Safe",""))))</f>
        <v/>
      </c>
      <c r="P14" s="14" t="str">
        <f xml:space="preserve">
(IF(G14&gt;'admin BN&gt;100'!$C$23,'admin BN&gt;100'!$B$23,
(IF(G14&gt;'admin BN&gt;100'!$C$22,'admin BN&gt;100'!$B$22,
(IF(G14&gt;'admin BN&gt;100'!$C$21,'admin BN&gt;100'!$B$21,
(IF(G14&gt;'admin BN&gt;100'!$C$20,'admin BN&gt;100'!$B$20,IF(G14&gt;'admin BN&gt;100'!$C$19,'admin BN&gt;100'!$B$19,"")))))))))</f>
        <v/>
      </c>
      <c r="Q14" s="14" t="str">
        <f t="shared" si="0"/>
        <v/>
      </c>
      <c r="R14" s="14">
        <f t="shared" si="1"/>
        <v>5</v>
      </c>
      <c r="S14" s="15" t="str">
        <f xml:space="preserve">
IF($R14&gt;0,"Fill in all required fields",
IF(OR($M14="&lt;0.1% or LNG",$M14="0.1-0.5%"),"Fuel sulphur content is too low for operation on BN&gt;100, please use a lower BN CLO and the matching sheet",
IF($I14&lt;40,"CLO not suitable for this sheet. Please check BN&lt;40 sheet",
IF(AND($I14&gt;39,$I14&lt;101),"CLO not suitable for this sheet. Please check BN40 - BN100 sheet",
IF(AND($K14&gt;50,$K14&lt;81,$L14&lt;100),"Reduce feed rate in steps of 0.05 g/kWh until min. 0.6 g/kWh to avoid deposit formation",
IF(AND($I14&lt;140,$N14="Danger",$P14="&gt;=1.2"),"Increase feed rate in steps of 0.05 g/kWh OR use higher BN cylinder oil",
IF(ISERROR(VLOOKUP(Q14,'admin BN&gt;100'!J$6:M$89,4,FALSE)),"",VLOOKUP(Q14,'admin BN&gt;100'!J$6:M$89,4,FALSE))))))))</f>
        <v>Fill in all required fields</v>
      </c>
    </row>
    <row r="15" spans="1:27" ht="15">
      <c r="B15" s="10">
        <v>10</v>
      </c>
      <c r="C15" s="41"/>
      <c r="D15" s="42"/>
      <c r="E15" s="42"/>
      <c r="F15" s="42"/>
      <c r="G15" s="42"/>
      <c r="H15" s="42"/>
      <c r="I15" s="42"/>
      <c r="J15" s="42"/>
      <c r="K15" s="42"/>
      <c r="L15" s="42"/>
      <c r="M15" s="11" t="str">
        <f xml:space="preserve">
(IF(F15&gt;'admin BN&gt;100'!$C$41,'admin BN&gt;100'!$B$41,
(IF(F15&gt;'admin BN&gt;100'!$C$40,'admin BN&gt;100'!$B$40,
(IF(F15&gt;'admin BN&gt;100'!$C$39,'admin BN&gt;100'!$B$39,
(IF(F15&gt;'admin BN&gt;100'!$C$38,'admin BN&gt;100'!$B$38,
(IF(F15&gt;'admin BN&gt;100'!$C$37,'admin BN&gt;100'!$B$37,
(IF(F15&gt;'admin BN&gt;100'!$C$36,'admin BN&gt;100'!$B$36,
(IF(F15&gt;'admin BN&gt;100'!$C$35,'admin BN&gt;100'!$B$35,
(IF(F15&gt;'admin BN&gt;100'!$C$34,'admin BN&gt;100'!$B$34,
(IF(F15&gt;'admin BN&gt;100'!$C$33,'admin BN&gt;100'!$B$33,
(IF(F15&gt;'admin BN&gt;100'!$C$32,'admin BN&gt;100'!$B$32,
(IF(F15&gt;'admin BN&gt;100'!$C$31,'admin BN&gt;100'!$B$31,
(IF(F15&gt;'admin BN&gt;100'!$C$30,'admin BN&gt;100'!$B$30,
(IF(F15&gt;'admin BN&gt;100'!$C$29,'admin BN&gt;100'!$B$29,IF(F15="","",'admin BN&gt;100'!$B$28)))))))))))))))))))))))))))</f>
        <v/>
      </c>
      <c r="N15" s="12" t="str">
        <f xml:space="preserve">
IF(ISBLANK(K15),"",
IF(K15&gt;'admin BN&gt;100'!$D$6,"Trouble",
IF(K15&gt;'admin BN&gt;100'!$E$6,"Safe",
IF(K15&gt;'admin BN&gt;100'!$F$6,"Alert",
IF(K15&gt;='admin BN&gt;100'!$G$6,"Danger","")))))</f>
        <v/>
      </c>
      <c r="O15" s="13" t="str">
        <f xml:space="preserve">
IF(ISBLANK(L15),"",
IF(L15&gt;'admin BN&gt;100'!$G$7,"Danger",
IF(L15&gt;'admin BN&gt;100'!$F$7,"Alert",
IF(L15&gt;='admin BN&gt;100'!$E$7,"Safe",""))))</f>
        <v/>
      </c>
      <c r="P15" s="14" t="str">
        <f xml:space="preserve">
(IF(G15&gt;'admin BN&gt;100'!$C$23,'admin BN&gt;100'!$B$23,
(IF(G15&gt;'admin BN&gt;100'!$C$22,'admin BN&gt;100'!$B$22,
(IF(G15&gt;'admin BN&gt;100'!$C$21,'admin BN&gt;100'!$B$21,
(IF(G15&gt;'admin BN&gt;100'!$C$20,'admin BN&gt;100'!$B$20,IF(G15&gt;'admin BN&gt;100'!$C$19,'admin BN&gt;100'!$B$19,"")))))))))</f>
        <v/>
      </c>
      <c r="Q15" s="14" t="str">
        <f t="shared" si="0"/>
        <v/>
      </c>
      <c r="R15" s="14">
        <f t="shared" si="1"/>
        <v>5</v>
      </c>
      <c r="S15" s="15" t="str">
        <f xml:space="preserve">
IF($R15&gt;0,"Fill in all required fields",
IF(OR($M15="&lt;0.1% or LNG",$M15="0.1-0.5%"),"Fuel sulphur content is too low for operation on BN&gt;100, please use a lower BN CLO and the matching sheet",
IF($I15&lt;40,"CLO not suitable for this sheet. Please check BN&lt;40 sheet",
IF(AND($I15&gt;39,$I15&lt;101),"CLO not suitable for this sheet. Please check BN40 - BN100 sheet",
IF(AND($K15&gt;50,$K15&lt;81,$L15&lt;100),"Reduce feed rate in steps of 0.05 g/kWh until min. 0.6 g/kWh to avoid deposit formation",
IF(AND($I15&lt;140,$N15="Danger",$P15="&gt;=1.2"),"Increase feed rate in steps of 0.05 g/kWh OR use higher BN cylinder oil",
IF(ISERROR(VLOOKUP(Q15,'admin BN&gt;100'!J$6:M$89,4,FALSE)),"",VLOOKUP(Q15,'admin BN&gt;100'!J$6:M$89,4,FALSE))))))))</f>
        <v>Fill in all required fields</v>
      </c>
    </row>
    <row r="16" spans="1:27" ht="15">
      <c r="B16" s="10">
        <v>11</v>
      </c>
      <c r="C16" s="41"/>
      <c r="D16" s="42"/>
      <c r="E16" s="42"/>
      <c r="F16" s="42"/>
      <c r="G16" s="42"/>
      <c r="H16" s="42"/>
      <c r="I16" s="42"/>
      <c r="J16" s="42"/>
      <c r="K16" s="42"/>
      <c r="L16" s="42"/>
      <c r="M16" s="11" t="str">
        <f xml:space="preserve">
(IF(F16&gt;'admin BN&gt;100'!$C$41,'admin BN&gt;100'!$B$41,
(IF(F16&gt;'admin BN&gt;100'!$C$40,'admin BN&gt;100'!$B$40,
(IF(F16&gt;'admin BN&gt;100'!$C$39,'admin BN&gt;100'!$B$39,
(IF(F16&gt;'admin BN&gt;100'!$C$38,'admin BN&gt;100'!$B$38,
(IF(F16&gt;'admin BN&gt;100'!$C$37,'admin BN&gt;100'!$B$37,
(IF(F16&gt;'admin BN&gt;100'!$C$36,'admin BN&gt;100'!$B$36,
(IF(F16&gt;'admin BN&gt;100'!$C$35,'admin BN&gt;100'!$B$35,
(IF(F16&gt;'admin BN&gt;100'!$C$34,'admin BN&gt;100'!$B$34,
(IF(F16&gt;'admin BN&gt;100'!$C$33,'admin BN&gt;100'!$B$33,
(IF(F16&gt;'admin BN&gt;100'!$C$32,'admin BN&gt;100'!$B$32,
(IF(F16&gt;'admin BN&gt;100'!$C$31,'admin BN&gt;100'!$B$31,
(IF(F16&gt;'admin BN&gt;100'!$C$30,'admin BN&gt;100'!$B$30,
(IF(F16&gt;'admin BN&gt;100'!$C$29,'admin BN&gt;100'!$B$29,IF(F16="","",'admin BN&gt;100'!$B$28)))))))))))))))))))))))))))</f>
        <v/>
      </c>
      <c r="N16" s="12" t="str">
        <f xml:space="preserve">
IF(ISBLANK(K16),"",
IF(K16&gt;'admin BN&gt;100'!$D$6,"Trouble",
IF(K16&gt;'admin BN&gt;100'!$E$6,"Safe",
IF(K16&gt;'admin BN&gt;100'!$F$6,"Alert",
IF(K16&gt;='admin BN&gt;100'!$G$6,"Danger","")))))</f>
        <v/>
      </c>
      <c r="O16" s="13" t="str">
        <f xml:space="preserve">
IF(ISBLANK(L16),"",
IF(L16&gt;'admin BN&gt;100'!$G$7,"Danger",
IF(L16&gt;'admin BN&gt;100'!$F$7,"Alert",
IF(L16&gt;='admin BN&gt;100'!$E$7,"Safe",""))))</f>
        <v/>
      </c>
      <c r="P16" s="14" t="str">
        <f xml:space="preserve">
(IF(G16&gt;'admin BN&gt;100'!$C$23,'admin BN&gt;100'!$B$23,
(IF(G16&gt;'admin BN&gt;100'!$C$22,'admin BN&gt;100'!$B$22,
(IF(G16&gt;'admin BN&gt;100'!$C$21,'admin BN&gt;100'!$B$21,
(IF(G16&gt;'admin BN&gt;100'!$C$20,'admin BN&gt;100'!$B$20,IF(G16&gt;'admin BN&gt;100'!$C$19,'admin BN&gt;100'!$B$19,"")))))))))</f>
        <v/>
      </c>
      <c r="Q16" s="14" t="str">
        <f t="shared" si="0"/>
        <v/>
      </c>
      <c r="R16" s="14">
        <f t="shared" si="1"/>
        <v>5</v>
      </c>
      <c r="S16" s="15" t="str">
        <f xml:space="preserve">
IF($R16&gt;0,"Fill in all required fields",
IF(OR($M16="&lt;0.1% or LNG",$M16="0.1-0.5%"),"Fuel sulphur content is too low for operation on BN&gt;100, please use a lower BN CLO and the matching sheet",
IF($I16&lt;40,"CLO not suitable for this sheet. Please check BN&lt;40 sheet",
IF(AND($I16&gt;39,$I16&lt;101),"CLO not suitable for this sheet. Please check BN40 - BN100 sheet",
IF(AND($K16&gt;50,$K16&lt;81,$L16&lt;100),"Reduce feed rate in steps of 0.05 g/kWh until min. 0.6 g/kWh to avoid deposit formation",
IF(AND($I16&lt;140,$N16="Danger",$P16="&gt;=1.2"),"Increase feed rate in steps of 0.05 g/kWh OR use higher BN cylinder oil",
IF(ISERROR(VLOOKUP(Q16,'admin BN&gt;100'!J$6:M$89,4,FALSE)),"",VLOOKUP(Q16,'admin BN&gt;100'!J$6:M$89,4,FALSE))))))))</f>
        <v>Fill in all required fields</v>
      </c>
    </row>
    <row r="17" spans="2:19" ht="15">
      <c r="B17" s="10">
        <v>12</v>
      </c>
      <c r="C17" s="41"/>
      <c r="D17" s="42"/>
      <c r="E17" s="42"/>
      <c r="F17" s="42"/>
      <c r="G17" s="42"/>
      <c r="H17" s="42"/>
      <c r="I17" s="42"/>
      <c r="J17" s="42"/>
      <c r="K17" s="42"/>
      <c r="L17" s="42"/>
      <c r="M17" s="11" t="str">
        <f xml:space="preserve">
(IF(F17&gt;'admin BN&gt;100'!$C$41,'admin BN&gt;100'!$B$41,
(IF(F17&gt;'admin BN&gt;100'!$C$40,'admin BN&gt;100'!$B$40,
(IF(F17&gt;'admin BN&gt;100'!$C$39,'admin BN&gt;100'!$B$39,
(IF(F17&gt;'admin BN&gt;100'!$C$38,'admin BN&gt;100'!$B$38,
(IF(F17&gt;'admin BN&gt;100'!$C$37,'admin BN&gt;100'!$B$37,
(IF(F17&gt;'admin BN&gt;100'!$C$36,'admin BN&gt;100'!$B$36,
(IF(F17&gt;'admin BN&gt;100'!$C$35,'admin BN&gt;100'!$B$35,
(IF(F17&gt;'admin BN&gt;100'!$C$34,'admin BN&gt;100'!$B$34,
(IF(F17&gt;'admin BN&gt;100'!$C$33,'admin BN&gt;100'!$B$33,
(IF(F17&gt;'admin BN&gt;100'!$C$32,'admin BN&gt;100'!$B$32,
(IF(F17&gt;'admin BN&gt;100'!$C$31,'admin BN&gt;100'!$B$31,
(IF(F17&gt;'admin BN&gt;100'!$C$30,'admin BN&gt;100'!$B$30,
(IF(F17&gt;'admin BN&gt;100'!$C$29,'admin BN&gt;100'!$B$29,IF(F17="","",'admin BN&gt;100'!$B$28)))))))))))))))))))))))))))</f>
        <v/>
      </c>
      <c r="N17" s="12" t="str">
        <f xml:space="preserve">
IF(ISBLANK(K17),"",
IF(K17&gt;'admin BN&gt;100'!$D$6,"Trouble",
IF(K17&gt;'admin BN&gt;100'!$E$6,"Safe",
IF(K17&gt;'admin BN&gt;100'!$F$6,"Alert",
IF(K17&gt;='admin BN&gt;100'!$G$6,"Danger","")))))</f>
        <v/>
      </c>
      <c r="O17" s="13" t="str">
        <f xml:space="preserve">
IF(ISBLANK(L17),"",
IF(L17&gt;'admin BN&gt;100'!$G$7,"Danger",
IF(L17&gt;'admin BN&gt;100'!$F$7,"Alert",
IF(L17&gt;='admin BN&gt;100'!$E$7,"Safe",""))))</f>
        <v/>
      </c>
      <c r="P17" s="14" t="str">
        <f xml:space="preserve">
(IF(G17&gt;'admin BN&gt;100'!$C$23,'admin BN&gt;100'!$B$23,
(IF(G17&gt;'admin BN&gt;100'!$C$22,'admin BN&gt;100'!$B$22,
(IF(G17&gt;'admin BN&gt;100'!$C$21,'admin BN&gt;100'!$B$21,
(IF(G17&gt;'admin BN&gt;100'!$C$20,'admin BN&gt;100'!$B$20,IF(G17&gt;'admin BN&gt;100'!$C$19,'admin BN&gt;100'!$B$19,"")))))))))</f>
        <v/>
      </c>
      <c r="Q17" s="14" t="str">
        <f t="shared" si="0"/>
        <v/>
      </c>
      <c r="R17" s="14">
        <f t="shared" si="1"/>
        <v>5</v>
      </c>
      <c r="S17" s="15" t="str">
        <f xml:space="preserve">
IF($R17&gt;0,"Fill in all required fields",
IF(OR($M17="&lt;0.1% or LNG",$M17="0.1-0.5%"),"Fuel sulphur content is too low for operation on BN&gt;100, please use a lower BN CLO and the matching sheet",
IF($I17&lt;40,"CLO not suitable for this sheet. Please check BN&lt;40 sheet",
IF(AND($I17&gt;39,$I17&lt;101),"CLO not suitable for this sheet. Please check BN40 - BN100 sheet",
IF(AND($K17&gt;50,$K17&lt;81,$L17&lt;100),"Reduce feed rate in steps of 0.05 g/kWh until min. 0.6 g/kWh to avoid deposit formation",
IF(AND($I17&lt;140,$N17="Danger",$P17="&gt;=1.2"),"Increase feed rate in steps of 0.05 g/kWh OR use higher BN cylinder oil",
IF(ISERROR(VLOOKUP(Q17,'admin BN&gt;100'!J$6:M$89,4,FALSE)),"",VLOOKUP(Q17,'admin BN&gt;100'!J$6:M$89,4,FALSE))))))))</f>
        <v>Fill in all required fields</v>
      </c>
    </row>
    <row r="18" spans="2:19" ht="15">
      <c r="B18" s="10">
        <v>13</v>
      </c>
      <c r="C18" s="41"/>
      <c r="D18" s="42"/>
      <c r="E18" s="42"/>
      <c r="F18" s="42"/>
      <c r="G18" s="42"/>
      <c r="H18" s="42"/>
      <c r="I18" s="42"/>
      <c r="J18" s="42"/>
      <c r="K18" s="42"/>
      <c r="L18" s="42"/>
      <c r="M18" s="11" t="str">
        <f xml:space="preserve">
(IF(F18&gt;'admin BN&gt;100'!$C$41,'admin BN&gt;100'!$B$41,
(IF(F18&gt;'admin BN&gt;100'!$C$40,'admin BN&gt;100'!$B$40,
(IF(F18&gt;'admin BN&gt;100'!$C$39,'admin BN&gt;100'!$B$39,
(IF(F18&gt;'admin BN&gt;100'!$C$38,'admin BN&gt;100'!$B$38,
(IF(F18&gt;'admin BN&gt;100'!$C$37,'admin BN&gt;100'!$B$37,
(IF(F18&gt;'admin BN&gt;100'!$C$36,'admin BN&gt;100'!$B$36,
(IF(F18&gt;'admin BN&gt;100'!$C$35,'admin BN&gt;100'!$B$35,
(IF(F18&gt;'admin BN&gt;100'!$C$34,'admin BN&gt;100'!$B$34,
(IF(F18&gt;'admin BN&gt;100'!$C$33,'admin BN&gt;100'!$B$33,
(IF(F18&gt;'admin BN&gt;100'!$C$32,'admin BN&gt;100'!$B$32,
(IF(F18&gt;'admin BN&gt;100'!$C$31,'admin BN&gt;100'!$B$31,
(IF(F18&gt;'admin BN&gt;100'!$C$30,'admin BN&gt;100'!$B$30,
(IF(F18&gt;'admin BN&gt;100'!$C$29,'admin BN&gt;100'!$B$29,IF(F18="","",'admin BN&gt;100'!$B$28)))))))))))))))))))))))))))</f>
        <v/>
      </c>
      <c r="N18" s="12" t="str">
        <f xml:space="preserve">
IF(ISBLANK(K18),"",
IF(K18&gt;'admin BN&gt;100'!$D$6,"Trouble",
IF(K18&gt;'admin BN&gt;100'!$E$6,"Safe",
IF(K18&gt;'admin BN&gt;100'!$F$6,"Alert",
IF(K18&gt;='admin BN&gt;100'!$G$6,"Danger","")))))</f>
        <v/>
      </c>
      <c r="O18" s="13" t="str">
        <f xml:space="preserve">
IF(ISBLANK(L18),"",
IF(L18&gt;'admin BN&gt;100'!$G$7,"Danger",
IF(L18&gt;'admin BN&gt;100'!$F$7,"Alert",
IF(L18&gt;='admin BN&gt;100'!$E$7,"Safe",""))))</f>
        <v/>
      </c>
      <c r="P18" s="14" t="str">
        <f xml:space="preserve">
(IF(G18&gt;'admin BN&gt;100'!$C$23,'admin BN&gt;100'!$B$23,
(IF(G18&gt;'admin BN&gt;100'!$C$22,'admin BN&gt;100'!$B$22,
(IF(G18&gt;'admin BN&gt;100'!$C$21,'admin BN&gt;100'!$B$21,
(IF(G18&gt;'admin BN&gt;100'!$C$20,'admin BN&gt;100'!$B$20,IF(G18&gt;'admin BN&gt;100'!$C$19,'admin BN&gt;100'!$B$19,"")))))))))</f>
        <v/>
      </c>
      <c r="Q18" s="14" t="str">
        <f t="shared" si="0"/>
        <v/>
      </c>
      <c r="R18" s="14">
        <f t="shared" si="1"/>
        <v>5</v>
      </c>
      <c r="S18" s="15" t="str">
        <f xml:space="preserve">
IF($R18&gt;0,"Fill in all required fields",
IF(OR($M18="&lt;0.1% or LNG",$M18="0.1-0.5%"),"Fuel sulphur content is too low for operation on BN&gt;100, please use a lower BN CLO and the matching sheet",
IF($I18&lt;40,"CLO not suitable for this sheet. Please check BN&lt;40 sheet",
IF(AND($I18&gt;39,$I18&lt;101),"CLO not suitable for this sheet. Please check BN40 - BN100 sheet",
IF(AND($K18&gt;50,$K18&lt;81,$L18&lt;100),"Reduce feed rate in steps of 0.05 g/kWh until min. 0.6 g/kWh to avoid deposit formation",
IF(AND($I18&lt;140,$N18="Danger",$P18="&gt;=1.2"),"Increase feed rate in steps of 0.05 g/kWh OR use higher BN cylinder oil",
IF(ISERROR(VLOOKUP(Q18,'admin BN&gt;100'!J$6:M$89,4,FALSE)),"",VLOOKUP(Q18,'admin BN&gt;100'!J$6:M$89,4,FALSE))))))))</f>
        <v>Fill in all required fields</v>
      </c>
    </row>
    <row r="19" spans="2:19" ht="15">
      <c r="B19" s="10">
        <v>14</v>
      </c>
      <c r="C19" s="41"/>
      <c r="D19" s="42"/>
      <c r="E19" s="42"/>
      <c r="F19" s="42"/>
      <c r="G19" s="42"/>
      <c r="H19" s="42"/>
      <c r="I19" s="42"/>
      <c r="J19" s="42"/>
      <c r="K19" s="42"/>
      <c r="L19" s="42"/>
      <c r="M19" s="11" t="str">
        <f xml:space="preserve">
(IF(F19&gt;'admin BN&gt;100'!$C$41,'admin BN&gt;100'!$B$41,
(IF(F19&gt;'admin BN&gt;100'!$C$40,'admin BN&gt;100'!$B$40,
(IF(F19&gt;'admin BN&gt;100'!$C$39,'admin BN&gt;100'!$B$39,
(IF(F19&gt;'admin BN&gt;100'!$C$38,'admin BN&gt;100'!$B$38,
(IF(F19&gt;'admin BN&gt;100'!$C$37,'admin BN&gt;100'!$B$37,
(IF(F19&gt;'admin BN&gt;100'!$C$36,'admin BN&gt;100'!$B$36,
(IF(F19&gt;'admin BN&gt;100'!$C$35,'admin BN&gt;100'!$B$35,
(IF(F19&gt;'admin BN&gt;100'!$C$34,'admin BN&gt;100'!$B$34,
(IF(F19&gt;'admin BN&gt;100'!$C$33,'admin BN&gt;100'!$B$33,
(IF(F19&gt;'admin BN&gt;100'!$C$32,'admin BN&gt;100'!$B$32,
(IF(F19&gt;'admin BN&gt;100'!$C$31,'admin BN&gt;100'!$B$31,
(IF(F19&gt;'admin BN&gt;100'!$C$30,'admin BN&gt;100'!$B$30,
(IF(F19&gt;'admin BN&gt;100'!$C$29,'admin BN&gt;100'!$B$29,IF(F19="","",'admin BN&gt;100'!$B$28)))))))))))))))))))))))))))</f>
        <v/>
      </c>
      <c r="N19" s="12" t="str">
        <f xml:space="preserve">
IF(ISBLANK(K19),"",
IF(K19&gt;'admin BN&gt;100'!$D$6,"Trouble",
IF(K19&gt;'admin BN&gt;100'!$E$6,"Safe",
IF(K19&gt;'admin BN&gt;100'!$F$6,"Alert",
IF(K19&gt;='admin BN&gt;100'!$G$6,"Danger","")))))</f>
        <v/>
      </c>
      <c r="O19" s="13" t="str">
        <f xml:space="preserve">
IF(ISBLANK(L19),"",
IF(L19&gt;'admin BN&gt;100'!$G$7,"Danger",
IF(L19&gt;'admin BN&gt;100'!$F$7,"Alert",
IF(L19&gt;='admin BN&gt;100'!$E$7,"Safe",""))))</f>
        <v/>
      </c>
      <c r="P19" s="14" t="str">
        <f xml:space="preserve">
(IF(G19&gt;'admin BN&gt;100'!$C$23,'admin BN&gt;100'!$B$23,
(IF(G19&gt;'admin BN&gt;100'!$C$22,'admin BN&gt;100'!$B$22,
(IF(G19&gt;'admin BN&gt;100'!$C$21,'admin BN&gt;100'!$B$21,
(IF(G19&gt;'admin BN&gt;100'!$C$20,'admin BN&gt;100'!$B$20,IF(G19&gt;'admin BN&gt;100'!$C$19,'admin BN&gt;100'!$B$19,"")))))))))</f>
        <v/>
      </c>
      <c r="Q19" s="14" t="str">
        <f t="shared" si="0"/>
        <v/>
      </c>
      <c r="R19" s="14">
        <f t="shared" si="1"/>
        <v>5</v>
      </c>
      <c r="S19" s="15" t="str">
        <f xml:space="preserve">
IF($R19&gt;0,"Fill in all required fields",
IF(OR($M19="&lt;0.1% or LNG",$M19="0.1-0.5%"),"Fuel sulphur content is too low for operation on BN&gt;100, please use a lower BN CLO and the matching sheet",
IF($I19&lt;40,"CLO not suitable for this sheet. Please check BN&lt;40 sheet",
IF(AND($I19&gt;39,$I19&lt;101),"CLO not suitable for this sheet. Please check BN40 - BN100 sheet",
IF(AND($K19&gt;50,$K19&lt;81,$L19&lt;100),"Reduce feed rate in steps of 0.05 g/kWh until min. 0.6 g/kWh to avoid deposit formation",
IF(AND($I19&lt;140,$N19="Danger",$P19="&gt;=1.2"),"Increase feed rate in steps of 0.05 g/kWh OR use higher BN cylinder oil",
IF(ISERROR(VLOOKUP(Q19,'admin BN&gt;100'!J$6:M$89,4,FALSE)),"",VLOOKUP(Q19,'admin BN&gt;100'!J$6:M$89,4,FALSE))))))))</f>
        <v>Fill in all required fields</v>
      </c>
    </row>
    <row r="20" spans="2:19" ht="15">
      <c r="B20" s="10">
        <v>15</v>
      </c>
      <c r="C20" s="41"/>
      <c r="D20" s="42"/>
      <c r="E20" s="42"/>
      <c r="F20" s="42"/>
      <c r="G20" s="42"/>
      <c r="H20" s="42"/>
      <c r="I20" s="42"/>
      <c r="J20" s="42"/>
      <c r="K20" s="42"/>
      <c r="L20" s="42"/>
      <c r="M20" s="11" t="str">
        <f xml:space="preserve">
(IF(F20&gt;'admin BN&gt;100'!$C$41,'admin BN&gt;100'!$B$41,
(IF(F20&gt;'admin BN&gt;100'!$C$40,'admin BN&gt;100'!$B$40,
(IF(F20&gt;'admin BN&gt;100'!$C$39,'admin BN&gt;100'!$B$39,
(IF(F20&gt;'admin BN&gt;100'!$C$38,'admin BN&gt;100'!$B$38,
(IF(F20&gt;'admin BN&gt;100'!$C$37,'admin BN&gt;100'!$B$37,
(IF(F20&gt;'admin BN&gt;100'!$C$36,'admin BN&gt;100'!$B$36,
(IF(F20&gt;'admin BN&gt;100'!$C$35,'admin BN&gt;100'!$B$35,
(IF(F20&gt;'admin BN&gt;100'!$C$34,'admin BN&gt;100'!$B$34,
(IF(F20&gt;'admin BN&gt;100'!$C$33,'admin BN&gt;100'!$B$33,
(IF(F20&gt;'admin BN&gt;100'!$C$32,'admin BN&gt;100'!$B$32,
(IF(F20&gt;'admin BN&gt;100'!$C$31,'admin BN&gt;100'!$B$31,
(IF(F20&gt;'admin BN&gt;100'!$C$30,'admin BN&gt;100'!$B$30,
(IF(F20&gt;'admin BN&gt;100'!$C$29,'admin BN&gt;100'!$B$29,IF(F20="","",'admin BN&gt;100'!$B$28)))))))))))))))))))))))))))</f>
        <v/>
      </c>
      <c r="N20" s="12" t="str">
        <f xml:space="preserve">
IF(ISBLANK(K20),"",
IF(K20&gt;'admin BN&gt;100'!$D$6,"Trouble",
IF(K20&gt;'admin BN&gt;100'!$E$6,"Safe",
IF(K20&gt;'admin BN&gt;100'!$F$6,"Alert",
IF(K20&gt;='admin BN&gt;100'!$G$6,"Danger","")))))</f>
        <v/>
      </c>
      <c r="O20" s="13" t="str">
        <f xml:space="preserve">
IF(ISBLANK(L20),"",
IF(L20&gt;'admin BN&gt;100'!$G$7,"Danger",
IF(L20&gt;'admin BN&gt;100'!$F$7,"Alert",
IF(L20&gt;='admin BN&gt;100'!$E$7,"Safe",""))))</f>
        <v/>
      </c>
      <c r="P20" s="14" t="str">
        <f xml:space="preserve">
(IF(G20&gt;'admin BN&gt;100'!$C$23,'admin BN&gt;100'!$B$23,
(IF(G20&gt;'admin BN&gt;100'!$C$22,'admin BN&gt;100'!$B$22,
(IF(G20&gt;'admin BN&gt;100'!$C$21,'admin BN&gt;100'!$B$21,
(IF(G20&gt;'admin BN&gt;100'!$C$20,'admin BN&gt;100'!$B$20,IF(G20&gt;'admin BN&gt;100'!$C$19,'admin BN&gt;100'!$B$19,"")))))))))</f>
        <v/>
      </c>
      <c r="Q20" s="14" t="str">
        <f t="shared" si="0"/>
        <v/>
      </c>
      <c r="R20" s="14">
        <f t="shared" si="1"/>
        <v>5</v>
      </c>
      <c r="S20" s="15" t="str">
        <f xml:space="preserve">
IF($R20&gt;0,"Fill in all required fields",
IF(OR($M20="&lt;0.1% or LNG",$M20="0.1-0.5%"),"Fuel sulphur content is too low for operation on BN&gt;100, please use a lower BN CLO and the matching sheet",
IF($I20&lt;40,"CLO not suitable for this sheet. Please check BN&lt;40 sheet",
IF(AND($I20&gt;39,$I20&lt;101),"CLO not suitable for this sheet. Please check BN40 - BN100 sheet",
IF(AND($K20&gt;50,$K20&lt;81,$L20&lt;100),"Reduce feed rate in steps of 0.05 g/kWh until min. 0.6 g/kWh to avoid deposit formation",
IF(AND($I20&lt;140,$N20="Danger",$P20="&gt;=1.2"),"Increase feed rate in steps of 0.05 g/kWh OR use higher BN cylinder oil",
IF(ISERROR(VLOOKUP(Q20,'admin BN&gt;100'!J$6:M$89,4,FALSE)),"",VLOOKUP(Q20,'admin BN&gt;100'!J$6:M$89,4,FALSE))))))))</f>
        <v>Fill in all required fields</v>
      </c>
    </row>
    <row r="21" spans="2:19" ht="15">
      <c r="B21" s="10">
        <v>16</v>
      </c>
      <c r="C21" s="41"/>
      <c r="D21" s="42"/>
      <c r="E21" s="42"/>
      <c r="F21" s="42"/>
      <c r="G21" s="42"/>
      <c r="H21" s="42"/>
      <c r="I21" s="42"/>
      <c r="J21" s="42"/>
      <c r="K21" s="42"/>
      <c r="L21" s="42"/>
      <c r="M21" s="11" t="str">
        <f xml:space="preserve">
(IF(F21&gt;'admin BN&gt;100'!$C$41,'admin BN&gt;100'!$B$41,
(IF(F21&gt;'admin BN&gt;100'!$C$40,'admin BN&gt;100'!$B$40,
(IF(F21&gt;'admin BN&gt;100'!$C$39,'admin BN&gt;100'!$B$39,
(IF(F21&gt;'admin BN&gt;100'!$C$38,'admin BN&gt;100'!$B$38,
(IF(F21&gt;'admin BN&gt;100'!$C$37,'admin BN&gt;100'!$B$37,
(IF(F21&gt;'admin BN&gt;100'!$C$36,'admin BN&gt;100'!$B$36,
(IF(F21&gt;'admin BN&gt;100'!$C$35,'admin BN&gt;100'!$B$35,
(IF(F21&gt;'admin BN&gt;100'!$C$34,'admin BN&gt;100'!$B$34,
(IF(F21&gt;'admin BN&gt;100'!$C$33,'admin BN&gt;100'!$B$33,
(IF(F21&gt;'admin BN&gt;100'!$C$32,'admin BN&gt;100'!$B$32,
(IF(F21&gt;'admin BN&gt;100'!$C$31,'admin BN&gt;100'!$B$31,
(IF(F21&gt;'admin BN&gt;100'!$C$30,'admin BN&gt;100'!$B$30,
(IF(F21&gt;'admin BN&gt;100'!$C$29,'admin BN&gt;100'!$B$29,IF(F21="","",'admin BN&gt;100'!$B$28)))))))))))))))))))))))))))</f>
        <v/>
      </c>
      <c r="N21" s="12" t="str">
        <f xml:space="preserve">
IF(ISBLANK(K21),"",
IF(K21&gt;'admin BN&gt;100'!$D$6,"Trouble",
IF(K21&gt;'admin BN&gt;100'!$E$6,"Safe",
IF(K21&gt;'admin BN&gt;100'!$F$6,"Alert",
IF(K21&gt;='admin BN&gt;100'!$G$6,"Danger","")))))</f>
        <v/>
      </c>
      <c r="O21" s="13" t="str">
        <f xml:space="preserve">
IF(ISBLANK(L21),"",
IF(L21&gt;'admin BN&gt;100'!$G$7,"Danger",
IF(L21&gt;'admin BN&gt;100'!$F$7,"Alert",
IF(L21&gt;='admin BN&gt;100'!$E$7,"Safe",""))))</f>
        <v/>
      </c>
      <c r="P21" s="14" t="str">
        <f xml:space="preserve">
(IF(G21&gt;'admin BN&gt;100'!$C$23,'admin BN&gt;100'!$B$23,
(IF(G21&gt;'admin BN&gt;100'!$C$22,'admin BN&gt;100'!$B$22,
(IF(G21&gt;'admin BN&gt;100'!$C$21,'admin BN&gt;100'!$B$21,
(IF(G21&gt;'admin BN&gt;100'!$C$20,'admin BN&gt;100'!$B$20,IF(G21&gt;'admin BN&gt;100'!$C$19,'admin BN&gt;100'!$B$19,"")))))))))</f>
        <v/>
      </c>
      <c r="Q21" s="14" t="str">
        <f t="shared" si="0"/>
        <v/>
      </c>
      <c r="R21" s="14">
        <f t="shared" si="1"/>
        <v>5</v>
      </c>
      <c r="S21" s="15" t="str">
        <f xml:space="preserve">
IF($R21&gt;0,"Fill in all required fields",
IF(OR($M21="&lt;0.1% or LNG",$M21="0.1-0.5%"),"Fuel sulphur content is too low for operation on BN&gt;100, please use a lower BN CLO and the matching sheet",
IF($I21&lt;40,"CLO not suitable for this sheet. Please check BN&lt;40 sheet",
IF(AND($I21&gt;39,$I21&lt;101),"CLO not suitable for this sheet. Please check BN40 - BN100 sheet",
IF(AND($K21&gt;50,$K21&lt;81,$L21&lt;100),"Reduce feed rate in steps of 0.05 g/kWh until min. 0.6 g/kWh to avoid deposit formation",
IF(AND($I21&lt;140,$N21="Danger",$P21="&gt;=1.2"),"Increase feed rate in steps of 0.05 g/kWh OR use higher BN cylinder oil",
IF(ISERROR(VLOOKUP(Q21,'admin BN&gt;100'!J$6:M$89,4,FALSE)),"",VLOOKUP(Q21,'admin BN&gt;100'!J$6:M$89,4,FALSE))))))))</f>
        <v>Fill in all required fields</v>
      </c>
    </row>
    <row r="22" spans="2:19" ht="15">
      <c r="B22" s="10">
        <v>17</v>
      </c>
      <c r="C22" s="41"/>
      <c r="D22" s="42"/>
      <c r="E22" s="42"/>
      <c r="F22" s="42"/>
      <c r="G22" s="42"/>
      <c r="H22" s="42"/>
      <c r="I22" s="42"/>
      <c r="J22" s="42"/>
      <c r="K22" s="42"/>
      <c r="L22" s="42"/>
      <c r="M22" s="11" t="str">
        <f xml:space="preserve">
(IF(F22&gt;'admin BN&gt;100'!$C$41,'admin BN&gt;100'!$B$41,
(IF(F22&gt;'admin BN&gt;100'!$C$40,'admin BN&gt;100'!$B$40,
(IF(F22&gt;'admin BN&gt;100'!$C$39,'admin BN&gt;100'!$B$39,
(IF(F22&gt;'admin BN&gt;100'!$C$38,'admin BN&gt;100'!$B$38,
(IF(F22&gt;'admin BN&gt;100'!$C$37,'admin BN&gt;100'!$B$37,
(IF(F22&gt;'admin BN&gt;100'!$C$36,'admin BN&gt;100'!$B$36,
(IF(F22&gt;'admin BN&gt;100'!$C$35,'admin BN&gt;100'!$B$35,
(IF(F22&gt;'admin BN&gt;100'!$C$34,'admin BN&gt;100'!$B$34,
(IF(F22&gt;'admin BN&gt;100'!$C$33,'admin BN&gt;100'!$B$33,
(IF(F22&gt;'admin BN&gt;100'!$C$32,'admin BN&gt;100'!$B$32,
(IF(F22&gt;'admin BN&gt;100'!$C$31,'admin BN&gt;100'!$B$31,
(IF(F22&gt;'admin BN&gt;100'!$C$30,'admin BN&gt;100'!$B$30,
(IF(F22&gt;'admin BN&gt;100'!$C$29,'admin BN&gt;100'!$B$29,IF(F22="","",'admin BN&gt;100'!$B$28)))))))))))))))))))))))))))</f>
        <v/>
      </c>
      <c r="N22" s="12" t="str">
        <f xml:space="preserve">
IF(ISBLANK(K22),"",
IF(K22&gt;'admin BN&gt;100'!$D$6,"Trouble",
IF(K22&gt;'admin BN&gt;100'!$E$6,"Safe",
IF(K22&gt;'admin BN&gt;100'!$F$6,"Alert",
IF(K22&gt;='admin BN&gt;100'!$G$6,"Danger","")))))</f>
        <v/>
      </c>
      <c r="O22" s="13" t="str">
        <f xml:space="preserve">
IF(ISBLANK(L22),"",
IF(L22&gt;'admin BN&gt;100'!$G$7,"Danger",
IF(L22&gt;'admin BN&gt;100'!$F$7,"Alert",
IF(L22&gt;='admin BN&gt;100'!$E$7,"Safe",""))))</f>
        <v/>
      </c>
      <c r="P22" s="14" t="str">
        <f xml:space="preserve">
(IF(G22&gt;'admin BN&gt;100'!$C$23,'admin BN&gt;100'!$B$23,
(IF(G22&gt;'admin BN&gt;100'!$C$22,'admin BN&gt;100'!$B$22,
(IF(G22&gt;'admin BN&gt;100'!$C$21,'admin BN&gt;100'!$B$21,
(IF(G22&gt;'admin BN&gt;100'!$C$20,'admin BN&gt;100'!$B$20,IF(G22&gt;'admin BN&gt;100'!$C$19,'admin BN&gt;100'!$B$19,"")))))))))</f>
        <v/>
      </c>
      <c r="Q22" s="14" t="str">
        <f t="shared" si="0"/>
        <v/>
      </c>
      <c r="R22" s="14">
        <f t="shared" si="1"/>
        <v>5</v>
      </c>
      <c r="S22" s="15" t="str">
        <f xml:space="preserve">
IF($R22&gt;0,"Fill in all required fields",
IF(OR($M22="&lt;0.1% or LNG",$M22="0.1-0.5%"),"Fuel sulphur content is too low for operation on BN&gt;100, please use a lower BN CLO and the matching sheet",
IF($I22&lt;40,"CLO not suitable for this sheet. Please check BN&lt;40 sheet",
IF(AND($I22&gt;39,$I22&lt;101),"CLO not suitable for this sheet. Please check BN40 - BN100 sheet",
IF(AND($K22&gt;50,$K22&lt;81,$L22&lt;100),"Reduce feed rate in steps of 0.05 g/kWh until min. 0.6 g/kWh to avoid deposit formation",
IF(AND($I22&lt;140,$N22="Danger",$P22="&gt;=1.2"),"Increase feed rate in steps of 0.05 g/kWh OR use higher BN cylinder oil",
IF(ISERROR(VLOOKUP(Q22,'admin BN&gt;100'!J$6:M$89,4,FALSE)),"",VLOOKUP(Q22,'admin BN&gt;100'!J$6:M$89,4,FALSE))))))))</f>
        <v>Fill in all required fields</v>
      </c>
    </row>
    <row r="23" spans="2:19" ht="15">
      <c r="B23" s="10">
        <v>18</v>
      </c>
      <c r="C23" s="41"/>
      <c r="D23" s="42"/>
      <c r="E23" s="42"/>
      <c r="F23" s="42"/>
      <c r="G23" s="42"/>
      <c r="H23" s="42"/>
      <c r="I23" s="42"/>
      <c r="J23" s="42"/>
      <c r="K23" s="42"/>
      <c r="L23" s="42"/>
      <c r="M23" s="11" t="str">
        <f xml:space="preserve">
(IF(F23&gt;'admin BN&gt;100'!$C$41,'admin BN&gt;100'!$B$41,
(IF(F23&gt;'admin BN&gt;100'!$C$40,'admin BN&gt;100'!$B$40,
(IF(F23&gt;'admin BN&gt;100'!$C$39,'admin BN&gt;100'!$B$39,
(IF(F23&gt;'admin BN&gt;100'!$C$38,'admin BN&gt;100'!$B$38,
(IF(F23&gt;'admin BN&gt;100'!$C$37,'admin BN&gt;100'!$B$37,
(IF(F23&gt;'admin BN&gt;100'!$C$36,'admin BN&gt;100'!$B$36,
(IF(F23&gt;'admin BN&gt;100'!$C$35,'admin BN&gt;100'!$B$35,
(IF(F23&gt;'admin BN&gt;100'!$C$34,'admin BN&gt;100'!$B$34,
(IF(F23&gt;'admin BN&gt;100'!$C$33,'admin BN&gt;100'!$B$33,
(IF(F23&gt;'admin BN&gt;100'!$C$32,'admin BN&gt;100'!$B$32,
(IF(F23&gt;'admin BN&gt;100'!$C$31,'admin BN&gt;100'!$B$31,
(IF(F23&gt;'admin BN&gt;100'!$C$30,'admin BN&gt;100'!$B$30,
(IF(F23&gt;'admin BN&gt;100'!$C$29,'admin BN&gt;100'!$B$29,IF(F23="","",'admin BN&gt;100'!$B$28)))))))))))))))))))))))))))</f>
        <v/>
      </c>
      <c r="N23" s="12" t="str">
        <f xml:space="preserve">
IF(ISBLANK(K23),"",
IF(K23&gt;'admin BN&gt;100'!$D$6,"Trouble",
IF(K23&gt;'admin BN&gt;100'!$E$6,"Safe",
IF(K23&gt;'admin BN&gt;100'!$F$6,"Alert",
IF(K23&gt;='admin BN&gt;100'!$G$6,"Danger","")))))</f>
        <v/>
      </c>
      <c r="O23" s="13" t="str">
        <f xml:space="preserve">
IF(ISBLANK(L23),"",
IF(L23&gt;'admin BN&gt;100'!$G$7,"Danger",
IF(L23&gt;'admin BN&gt;100'!$F$7,"Alert",
IF(L23&gt;='admin BN&gt;100'!$E$7,"Safe",""))))</f>
        <v/>
      </c>
      <c r="P23" s="14" t="str">
        <f xml:space="preserve">
(IF(G23&gt;'admin BN&gt;100'!$C$23,'admin BN&gt;100'!$B$23,
(IF(G23&gt;'admin BN&gt;100'!$C$22,'admin BN&gt;100'!$B$22,
(IF(G23&gt;'admin BN&gt;100'!$C$21,'admin BN&gt;100'!$B$21,
(IF(G23&gt;'admin BN&gt;100'!$C$20,'admin BN&gt;100'!$B$20,IF(G23&gt;'admin BN&gt;100'!$C$19,'admin BN&gt;100'!$B$19,"")))))))))</f>
        <v/>
      </c>
      <c r="Q23" s="14" t="str">
        <f t="shared" si="0"/>
        <v/>
      </c>
      <c r="R23" s="14">
        <f t="shared" si="1"/>
        <v>5</v>
      </c>
      <c r="S23" s="15" t="str">
        <f xml:space="preserve">
IF($R23&gt;0,"Fill in all required fields",
IF(OR($M23="&lt;0.1% or LNG",$M23="0.1-0.5%"),"Fuel sulphur content is too low for operation on BN&gt;100, please use a lower BN CLO and the matching sheet",
IF($I23&lt;40,"CLO not suitable for this sheet. Please check BN&lt;40 sheet",
IF(AND($I23&gt;39,$I23&lt;101),"CLO not suitable for this sheet. Please check BN40 - BN100 sheet",
IF(AND($K23&gt;50,$K23&lt;81,$L23&lt;100),"Reduce feed rate in steps of 0.05 g/kWh until min. 0.6 g/kWh to avoid deposit formation",
IF(AND($I23&lt;140,$N23="Danger",$P23="&gt;=1.2"),"Increase feed rate in steps of 0.05 g/kWh OR use higher BN cylinder oil",
IF(ISERROR(VLOOKUP(Q23,'admin BN&gt;100'!J$6:M$89,4,FALSE)),"",VLOOKUP(Q23,'admin BN&gt;100'!J$6:M$89,4,FALSE))))))))</f>
        <v>Fill in all required fields</v>
      </c>
    </row>
    <row r="24" spans="2:19" ht="15">
      <c r="B24" s="10">
        <v>19</v>
      </c>
      <c r="C24" s="41"/>
      <c r="D24" s="42"/>
      <c r="E24" s="42"/>
      <c r="F24" s="42"/>
      <c r="G24" s="42"/>
      <c r="H24" s="42"/>
      <c r="I24" s="42"/>
      <c r="J24" s="42"/>
      <c r="K24" s="42"/>
      <c r="L24" s="42"/>
      <c r="M24" s="11" t="str">
        <f xml:space="preserve">
(IF(F24&gt;'admin BN&gt;100'!$C$41,'admin BN&gt;100'!$B$41,
(IF(F24&gt;'admin BN&gt;100'!$C$40,'admin BN&gt;100'!$B$40,
(IF(F24&gt;'admin BN&gt;100'!$C$39,'admin BN&gt;100'!$B$39,
(IF(F24&gt;'admin BN&gt;100'!$C$38,'admin BN&gt;100'!$B$38,
(IF(F24&gt;'admin BN&gt;100'!$C$37,'admin BN&gt;100'!$B$37,
(IF(F24&gt;'admin BN&gt;100'!$C$36,'admin BN&gt;100'!$B$36,
(IF(F24&gt;'admin BN&gt;100'!$C$35,'admin BN&gt;100'!$B$35,
(IF(F24&gt;'admin BN&gt;100'!$C$34,'admin BN&gt;100'!$B$34,
(IF(F24&gt;'admin BN&gt;100'!$C$33,'admin BN&gt;100'!$B$33,
(IF(F24&gt;'admin BN&gt;100'!$C$32,'admin BN&gt;100'!$B$32,
(IF(F24&gt;'admin BN&gt;100'!$C$31,'admin BN&gt;100'!$B$31,
(IF(F24&gt;'admin BN&gt;100'!$C$30,'admin BN&gt;100'!$B$30,
(IF(F24&gt;'admin BN&gt;100'!$C$29,'admin BN&gt;100'!$B$29,IF(F24="","",'admin BN&gt;100'!$B$28)))))))))))))))))))))))))))</f>
        <v/>
      </c>
      <c r="N24" s="12" t="str">
        <f xml:space="preserve">
IF(ISBLANK(K24),"",
IF(K24&gt;'admin BN&gt;100'!$D$6,"Trouble",
IF(K24&gt;'admin BN&gt;100'!$E$6,"Safe",
IF(K24&gt;'admin BN&gt;100'!$F$6,"Alert",
IF(K24&gt;='admin BN&gt;100'!$G$6,"Danger","")))))</f>
        <v/>
      </c>
      <c r="O24" s="13" t="str">
        <f xml:space="preserve">
IF(ISBLANK(L24),"",
IF(L24&gt;'admin BN&gt;100'!$G$7,"Danger",
IF(L24&gt;'admin BN&gt;100'!$F$7,"Alert",
IF(L24&gt;='admin BN&gt;100'!$E$7,"Safe",""))))</f>
        <v/>
      </c>
      <c r="P24" s="14" t="str">
        <f xml:space="preserve">
(IF(G24&gt;'admin BN&gt;100'!$C$23,'admin BN&gt;100'!$B$23,
(IF(G24&gt;'admin BN&gt;100'!$C$22,'admin BN&gt;100'!$B$22,
(IF(G24&gt;'admin BN&gt;100'!$C$21,'admin BN&gt;100'!$B$21,
(IF(G24&gt;'admin BN&gt;100'!$C$20,'admin BN&gt;100'!$B$20,IF(G24&gt;'admin BN&gt;100'!$C$19,'admin BN&gt;100'!$B$19,"")))))))))</f>
        <v/>
      </c>
      <c r="Q24" s="14" t="str">
        <f t="shared" si="0"/>
        <v/>
      </c>
      <c r="R24" s="14">
        <f t="shared" si="1"/>
        <v>5</v>
      </c>
      <c r="S24" s="15" t="str">
        <f xml:space="preserve">
IF($R24&gt;0,"Fill in all required fields",
IF(OR($M24="&lt;0.1% or LNG",$M24="0.1-0.5%"),"Fuel sulphur content is too low for operation on BN&gt;100, please use a lower BN CLO and the matching sheet",
IF($I24&lt;40,"CLO not suitable for this sheet. Please check BN&lt;40 sheet",
IF(AND($I24&gt;39,$I24&lt;101),"CLO not suitable for this sheet. Please check BN40 - BN100 sheet",
IF(AND($K24&gt;50,$K24&lt;81,$L24&lt;100),"Reduce feed rate in steps of 0.05 g/kWh until min. 0.6 g/kWh to avoid deposit formation",
IF(AND($I24&lt;140,$N24="Danger",$P24="&gt;=1.2"),"Increase feed rate in steps of 0.05 g/kWh OR use higher BN cylinder oil",
IF(ISERROR(VLOOKUP(Q24,'admin BN&gt;100'!J$6:M$89,4,FALSE)),"",VLOOKUP(Q24,'admin BN&gt;100'!J$6:M$89,4,FALSE))))))))</f>
        <v>Fill in all required fields</v>
      </c>
    </row>
    <row r="25" spans="2:19" ht="15">
      <c r="B25" s="10">
        <v>20</v>
      </c>
      <c r="C25" s="41"/>
      <c r="D25" s="42"/>
      <c r="E25" s="42"/>
      <c r="F25" s="42"/>
      <c r="G25" s="42"/>
      <c r="H25" s="42"/>
      <c r="I25" s="42"/>
      <c r="J25" s="42"/>
      <c r="K25" s="42"/>
      <c r="L25" s="42"/>
      <c r="M25" s="11" t="str">
        <f xml:space="preserve">
(IF(F25&gt;'admin BN&gt;100'!$C$41,'admin BN&gt;100'!$B$41,
(IF(F25&gt;'admin BN&gt;100'!$C$40,'admin BN&gt;100'!$B$40,
(IF(F25&gt;'admin BN&gt;100'!$C$39,'admin BN&gt;100'!$B$39,
(IF(F25&gt;'admin BN&gt;100'!$C$38,'admin BN&gt;100'!$B$38,
(IF(F25&gt;'admin BN&gt;100'!$C$37,'admin BN&gt;100'!$B$37,
(IF(F25&gt;'admin BN&gt;100'!$C$36,'admin BN&gt;100'!$B$36,
(IF(F25&gt;'admin BN&gt;100'!$C$35,'admin BN&gt;100'!$B$35,
(IF(F25&gt;'admin BN&gt;100'!$C$34,'admin BN&gt;100'!$B$34,
(IF(F25&gt;'admin BN&gt;100'!$C$33,'admin BN&gt;100'!$B$33,
(IF(F25&gt;'admin BN&gt;100'!$C$32,'admin BN&gt;100'!$B$32,
(IF(F25&gt;'admin BN&gt;100'!$C$31,'admin BN&gt;100'!$B$31,
(IF(F25&gt;'admin BN&gt;100'!$C$30,'admin BN&gt;100'!$B$30,
(IF(F25&gt;'admin BN&gt;100'!$C$29,'admin BN&gt;100'!$B$29,IF(F25="","",'admin BN&gt;100'!$B$28)))))))))))))))))))))))))))</f>
        <v/>
      </c>
      <c r="N25" s="12" t="str">
        <f xml:space="preserve">
IF(ISBLANK(K25),"",
IF(K25&gt;'admin BN&gt;100'!$D$6,"Trouble",
IF(K25&gt;'admin BN&gt;100'!$E$6,"Safe",
IF(K25&gt;'admin BN&gt;100'!$F$6,"Alert",
IF(K25&gt;='admin BN&gt;100'!$G$6,"Danger","")))))</f>
        <v/>
      </c>
      <c r="O25" s="13" t="str">
        <f xml:space="preserve">
IF(ISBLANK(L25),"",
IF(L25&gt;'admin BN&gt;100'!$G$7,"Danger",
IF(L25&gt;'admin BN&gt;100'!$F$7,"Alert",
IF(L25&gt;='admin BN&gt;100'!$E$7,"Safe",""))))</f>
        <v/>
      </c>
      <c r="P25" s="14" t="str">
        <f xml:space="preserve">
(IF(G25&gt;'admin BN&gt;100'!$C$23,'admin BN&gt;100'!$B$23,
(IF(G25&gt;'admin BN&gt;100'!$C$22,'admin BN&gt;100'!$B$22,
(IF(G25&gt;'admin BN&gt;100'!$C$21,'admin BN&gt;100'!$B$21,
(IF(G25&gt;'admin BN&gt;100'!$C$20,'admin BN&gt;100'!$B$20,IF(G25&gt;'admin BN&gt;100'!$C$19,'admin BN&gt;100'!$B$19,"")))))))))</f>
        <v/>
      </c>
      <c r="Q25" s="14" t="str">
        <f t="shared" si="0"/>
        <v/>
      </c>
      <c r="R25" s="14">
        <f t="shared" si="1"/>
        <v>5</v>
      </c>
      <c r="S25" s="15" t="str">
        <f xml:space="preserve">
IF($R25&gt;0,"Fill in all required fields",
IF(OR($M25="&lt;0.1% or LNG",$M25="0.1-0.5%"),"Fuel sulphur content is too low for operation on BN&gt;100, please use a lower BN CLO and the matching sheet",
IF($I25&lt;40,"CLO not suitable for this sheet. Please check BN&lt;40 sheet",
IF(AND($I25&gt;39,$I25&lt;101),"CLO not suitable for this sheet. Please check BN40 - BN100 sheet",
IF(AND($K25&gt;50,$K25&lt;81,$L25&lt;100),"Reduce feed rate in steps of 0.05 g/kWh until min. 0.6 g/kWh to avoid deposit formation",
IF(AND($I25&lt;140,$N25="Danger",$P25="&gt;=1.2"),"Increase feed rate in steps of 0.05 g/kWh OR use higher BN cylinder oil",
IF(ISERROR(VLOOKUP(Q25,'admin BN&gt;100'!J$6:M$89,4,FALSE)),"",VLOOKUP(Q25,'admin BN&gt;100'!J$6:M$89,4,FALSE))))))))</f>
        <v>Fill in all required fields</v>
      </c>
    </row>
    <row r="26" spans="2:19" ht="15">
      <c r="B26" s="10">
        <v>21</v>
      </c>
      <c r="C26" s="41"/>
      <c r="D26" s="42"/>
      <c r="E26" s="42"/>
      <c r="F26" s="42"/>
      <c r="G26" s="42"/>
      <c r="H26" s="42"/>
      <c r="I26" s="42"/>
      <c r="J26" s="42"/>
      <c r="K26" s="42"/>
      <c r="L26" s="42"/>
      <c r="M26" s="11" t="str">
        <f xml:space="preserve">
(IF(F26&gt;'admin BN&gt;100'!$C$41,'admin BN&gt;100'!$B$41,
(IF(F26&gt;'admin BN&gt;100'!$C$40,'admin BN&gt;100'!$B$40,
(IF(F26&gt;'admin BN&gt;100'!$C$39,'admin BN&gt;100'!$B$39,
(IF(F26&gt;'admin BN&gt;100'!$C$38,'admin BN&gt;100'!$B$38,
(IF(F26&gt;'admin BN&gt;100'!$C$37,'admin BN&gt;100'!$B$37,
(IF(F26&gt;'admin BN&gt;100'!$C$36,'admin BN&gt;100'!$B$36,
(IF(F26&gt;'admin BN&gt;100'!$C$35,'admin BN&gt;100'!$B$35,
(IF(F26&gt;'admin BN&gt;100'!$C$34,'admin BN&gt;100'!$B$34,
(IF(F26&gt;'admin BN&gt;100'!$C$33,'admin BN&gt;100'!$B$33,
(IF(F26&gt;'admin BN&gt;100'!$C$32,'admin BN&gt;100'!$B$32,
(IF(F26&gt;'admin BN&gt;100'!$C$31,'admin BN&gt;100'!$B$31,
(IF(F26&gt;'admin BN&gt;100'!$C$30,'admin BN&gt;100'!$B$30,
(IF(F26&gt;'admin BN&gt;100'!$C$29,'admin BN&gt;100'!$B$29,IF(F26="","",'admin BN&gt;100'!$B$28)))))))))))))))))))))))))))</f>
        <v/>
      </c>
      <c r="N26" s="12" t="str">
        <f xml:space="preserve">
IF(ISBLANK(K26),"",
IF(K26&gt;'admin BN&gt;100'!$D$6,"Trouble",
IF(K26&gt;'admin BN&gt;100'!$E$6,"Safe",
IF(K26&gt;'admin BN&gt;100'!$F$6,"Alert",
IF(K26&gt;='admin BN&gt;100'!$G$6,"Danger","")))))</f>
        <v/>
      </c>
      <c r="O26" s="13" t="str">
        <f xml:space="preserve">
IF(ISBLANK(L26),"",
IF(L26&gt;'admin BN&gt;100'!$G$7,"Danger",
IF(L26&gt;'admin BN&gt;100'!$F$7,"Alert",
IF(L26&gt;='admin BN&gt;100'!$E$7,"Safe",""))))</f>
        <v/>
      </c>
      <c r="P26" s="14" t="str">
        <f xml:space="preserve">
(IF(G26&gt;'admin BN&gt;100'!$C$23,'admin BN&gt;100'!$B$23,
(IF(G26&gt;'admin BN&gt;100'!$C$22,'admin BN&gt;100'!$B$22,
(IF(G26&gt;'admin BN&gt;100'!$C$21,'admin BN&gt;100'!$B$21,
(IF(G26&gt;'admin BN&gt;100'!$C$20,'admin BN&gt;100'!$B$20,IF(G26&gt;'admin BN&gt;100'!$C$19,'admin BN&gt;100'!$B$19,"")))))))))</f>
        <v/>
      </c>
      <c r="Q26" s="14" t="str">
        <f t="shared" si="0"/>
        <v/>
      </c>
      <c r="R26" s="14">
        <f t="shared" si="1"/>
        <v>5</v>
      </c>
      <c r="S26" s="15" t="str">
        <f xml:space="preserve">
IF($R26&gt;0,"Fill in all required fields",
IF(OR($M26="&lt;0.1% or LNG",$M26="0.1-0.5%"),"Fuel sulphur content is too low for operation on BN&gt;100, please use a lower BN CLO and the matching sheet",
IF($I26&lt;40,"CLO not suitable for this sheet. Please check BN&lt;40 sheet",
IF(AND($I26&gt;39,$I26&lt;101),"CLO not suitable for this sheet. Please check BN40 - BN100 sheet",
IF(AND($K26&gt;50,$K26&lt;81,$L26&lt;100),"Reduce feed rate in steps of 0.05 g/kWh until min. 0.6 g/kWh to avoid deposit formation",
IF(AND($I26&lt;140,$N26="Danger",$P26="&gt;=1.2"),"Increase feed rate in steps of 0.05 g/kWh OR use higher BN cylinder oil",
IF(ISERROR(VLOOKUP(Q26,'admin BN&gt;100'!J$6:M$89,4,FALSE)),"",VLOOKUP(Q26,'admin BN&gt;100'!J$6:M$89,4,FALSE))))))))</f>
        <v>Fill in all required fields</v>
      </c>
    </row>
    <row r="27" spans="2:19" ht="15">
      <c r="B27" s="10">
        <v>22</v>
      </c>
      <c r="C27" s="41"/>
      <c r="D27" s="42"/>
      <c r="E27" s="42"/>
      <c r="F27" s="42"/>
      <c r="G27" s="42"/>
      <c r="H27" s="42"/>
      <c r="I27" s="42"/>
      <c r="J27" s="42"/>
      <c r="K27" s="42"/>
      <c r="L27" s="42"/>
      <c r="M27" s="11" t="str">
        <f xml:space="preserve">
(IF(F27&gt;'admin BN&gt;100'!$C$41,'admin BN&gt;100'!$B$41,
(IF(F27&gt;'admin BN&gt;100'!$C$40,'admin BN&gt;100'!$B$40,
(IF(F27&gt;'admin BN&gt;100'!$C$39,'admin BN&gt;100'!$B$39,
(IF(F27&gt;'admin BN&gt;100'!$C$38,'admin BN&gt;100'!$B$38,
(IF(F27&gt;'admin BN&gt;100'!$C$37,'admin BN&gt;100'!$B$37,
(IF(F27&gt;'admin BN&gt;100'!$C$36,'admin BN&gt;100'!$B$36,
(IF(F27&gt;'admin BN&gt;100'!$C$35,'admin BN&gt;100'!$B$35,
(IF(F27&gt;'admin BN&gt;100'!$C$34,'admin BN&gt;100'!$B$34,
(IF(F27&gt;'admin BN&gt;100'!$C$33,'admin BN&gt;100'!$B$33,
(IF(F27&gt;'admin BN&gt;100'!$C$32,'admin BN&gt;100'!$B$32,
(IF(F27&gt;'admin BN&gt;100'!$C$31,'admin BN&gt;100'!$B$31,
(IF(F27&gt;'admin BN&gt;100'!$C$30,'admin BN&gt;100'!$B$30,
(IF(F27&gt;'admin BN&gt;100'!$C$29,'admin BN&gt;100'!$B$29,IF(F27="","",'admin BN&gt;100'!$B$28)))))))))))))))))))))))))))</f>
        <v/>
      </c>
      <c r="N27" s="12" t="str">
        <f xml:space="preserve">
IF(ISBLANK(K27),"",
IF(K27&gt;'admin BN&gt;100'!$D$6,"Trouble",
IF(K27&gt;'admin BN&gt;100'!$E$6,"Safe",
IF(K27&gt;'admin BN&gt;100'!$F$6,"Alert",
IF(K27&gt;='admin BN&gt;100'!$G$6,"Danger","")))))</f>
        <v/>
      </c>
      <c r="O27" s="13" t="str">
        <f xml:space="preserve">
IF(ISBLANK(L27),"",
IF(L27&gt;'admin BN&gt;100'!$G$7,"Danger",
IF(L27&gt;'admin BN&gt;100'!$F$7,"Alert",
IF(L27&gt;='admin BN&gt;100'!$E$7,"Safe",""))))</f>
        <v/>
      </c>
      <c r="P27" s="14" t="str">
        <f xml:space="preserve">
(IF(G27&gt;'admin BN&gt;100'!$C$23,'admin BN&gt;100'!$B$23,
(IF(G27&gt;'admin BN&gt;100'!$C$22,'admin BN&gt;100'!$B$22,
(IF(G27&gt;'admin BN&gt;100'!$C$21,'admin BN&gt;100'!$B$21,
(IF(G27&gt;'admin BN&gt;100'!$C$20,'admin BN&gt;100'!$B$20,IF(G27&gt;'admin BN&gt;100'!$C$19,'admin BN&gt;100'!$B$19,"")))))))))</f>
        <v/>
      </c>
      <c r="Q27" s="14" t="str">
        <f t="shared" si="0"/>
        <v/>
      </c>
      <c r="R27" s="14">
        <f t="shared" si="1"/>
        <v>5</v>
      </c>
      <c r="S27" s="15" t="str">
        <f xml:space="preserve">
IF($R27&gt;0,"Fill in all required fields",
IF(OR($M27="&lt;0.1% or LNG",$M27="0.1-0.5%"),"Fuel sulphur content is too low for operation on BN&gt;100, please use a lower BN CLO and the matching sheet",
IF($I27&lt;40,"CLO not suitable for this sheet. Please check BN&lt;40 sheet",
IF(AND($I27&gt;39,$I27&lt;101),"CLO not suitable for this sheet. Please check BN40 - BN100 sheet",
IF(AND($K27&gt;50,$K27&lt;81,$L27&lt;100),"Reduce feed rate in steps of 0.05 g/kWh until min. 0.6 g/kWh to avoid deposit formation",
IF(AND($I27&lt;140,$N27="Danger",$P27="&gt;=1.2"),"Increase feed rate in steps of 0.05 g/kWh OR use higher BN cylinder oil",
IF(ISERROR(VLOOKUP(Q27,'admin BN&gt;100'!J$6:M$89,4,FALSE)),"",VLOOKUP(Q27,'admin BN&gt;100'!J$6:M$89,4,FALSE))))))))</f>
        <v>Fill in all required fields</v>
      </c>
    </row>
    <row r="28" spans="2:19" ht="15">
      <c r="B28" s="10">
        <v>23</v>
      </c>
      <c r="C28" s="41"/>
      <c r="D28" s="42"/>
      <c r="E28" s="42"/>
      <c r="F28" s="42"/>
      <c r="G28" s="42"/>
      <c r="H28" s="42"/>
      <c r="I28" s="42"/>
      <c r="J28" s="42"/>
      <c r="K28" s="42"/>
      <c r="L28" s="42"/>
      <c r="M28" s="11" t="str">
        <f xml:space="preserve">
(IF(F28&gt;'admin BN&gt;100'!$C$41,'admin BN&gt;100'!$B$41,
(IF(F28&gt;'admin BN&gt;100'!$C$40,'admin BN&gt;100'!$B$40,
(IF(F28&gt;'admin BN&gt;100'!$C$39,'admin BN&gt;100'!$B$39,
(IF(F28&gt;'admin BN&gt;100'!$C$38,'admin BN&gt;100'!$B$38,
(IF(F28&gt;'admin BN&gt;100'!$C$37,'admin BN&gt;100'!$B$37,
(IF(F28&gt;'admin BN&gt;100'!$C$36,'admin BN&gt;100'!$B$36,
(IF(F28&gt;'admin BN&gt;100'!$C$35,'admin BN&gt;100'!$B$35,
(IF(F28&gt;'admin BN&gt;100'!$C$34,'admin BN&gt;100'!$B$34,
(IF(F28&gt;'admin BN&gt;100'!$C$33,'admin BN&gt;100'!$B$33,
(IF(F28&gt;'admin BN&gt;100'!$C$32,'admin BN&gt;100'!$B$32,
(IF(F28&gt;'admin BN&gt;100'!$C$31,'admin BN&gt;100'!$B$31,
(IF(F28&gt;'admin BN&gt;100'!$C$30,'admin BN&gt;100'!$B$30,
(IF(F28&gt;'admin BN&gt;100'!$C$29,'admin BN&gt;100'!$B$29,IF(F28="","",'admin BN&gt;100'!$B$28)))))))))))))))))))))))))))</f>
        <v/>
      </c>
      <c r="N28" s="12" t="str">
        <f xml:space="preserve">
IF(ISBLANK(K28),"",
IF(K28&gt;'admin BN&gt;100'!$D$6,"Trouble",
IF(K28&gt;'admin BN&gt;100'!$E$6,"Safe",
IF(K28&gt;'admin BN&gt;100'!$F$6,"Alert",
IF(K28&gt;='admin BN&gt;100'!$G$6,"Danger","")))))</f>
        <v/>
      </c>
      <c r="O28" s="13" t="str">
        <f xml:space="preserve">
IF(ISBLANK(L28),"",
IF(L28&gt;'admin BN&gt;100'!$G$7,"Danger",
IF(L28&gt;'admin BN&gt;100'!$F$7,"Alert",
IF(L28&gt;='admin BN&gt;100'!$E$7,"Safe",""))))</f>
        <v/>
      </c>
      <c r="P28" s="14" t="str">
        <f xml:space="preserve">
(IF(G28&gt;'admin BN&gt;100'!$C$23,'admin BN&gt;100'!$B$23,
(IF(G28&gt;'admin BN&gt;100'!$C$22,'admin BN&gt;100'!$B$22,
(IF(G28&gt;'admin BN&gt;100'!$C$21,'admin BN&gt;100'!$B$21,
(IF(G28&gt;'admin BN&gt;100'!$C$20,'admin BN&gt;100'!$B$20,IF(G28&gt;'admin BN&gt;100'!$C$19,'admin BN&gt;100'!$B$19,"")))))))))</f>
        <v/>
      </c>
      <c r="Q28" s="14" t="str">
        <f t="shared" si="0"/>
        <v/>
      </c>
      <c r="R28" s="14">
        <f t="shared" si="1"/>
        <v>5</v>
      </c>
      <c r="S28" s="15" t="str">
        <f xml:space="preserve">
IF($R28&gt;0,"Fill in all required fields",
IF(OR($M28="&lt;0.1% or LNG",$M28="0.1-0.5%"),"Fuel sulphur content is too low for operation on BN&gt;100, please use a lower BN CLO and the matching sheet",
IF($I28&lt;40,"CLO not suitable for this sheet. Please check BN&lt;40 sheet",
IF(AND($I28&gt;39,$I28&lt;101),"CLO not suitable for this sheet. Please check BN40 - BN100 sheet",
IF(AND($K28&gt;50,$K28&lt;81,$L28&lt;100),"Reduce feed rate in steps of 0.05 g/kWh until min. 0.6 g/kWh to avoid deposit formation",
IF(AND($I28&lt;140,$N28="Danger",$P28="&gt;=1.2"),"Increase feed rate in steps of 0.05 g/kWh OR use higher BN cylinder oil",
IF(ISERROR(VLOOKUP(Q28,'admin BN&gt;100'!J$6:M$89,4,FALSE)),"",VLOOKUP(Q28,'admin BN&gt;100'!J$6:M$89,4,FALSE))))))))</f>
        <v>Fill in all required fields</v>
      </c>
    </row>
    <row r="29" spans="2:19" ht="15">
      <c r="B29" s="10">
        <v>24</v>
      </c>
      <c r="C29" s="41"/>
      <c r="D29" s="42"/>
      <c r="E29" s="42"/>
      <c r="F29" s="42"/>
      <c r="G29" s="42"/>
      <c r="H29" s="42"/>
      <c r="I29" s="42"/>
      <c r="J29" s="42"/>
      <c r="K29" s="42"/>
      <c r="L29" s="42"/>
      <c r="M29" s="11" t="str">
        <f xml:space="preserve">
(IF(F29&gt;'admin BN&gt;100'!$C$41,'admin BN&gt;100'!$B$41,
(IF(F29&gt;'admin BN&gt;100'!$C$40,'admin BN&gt;100'!$B$40,
(IF(F29&gt;'admin BN&gt;100'!$C$39,'admin BN&gt;100'!$B$39,
(IF(F29&gt;'admin BN&gt;100'!$C$38,'admin BN&gt;100'!$B$38,
(IF(F29&gt;'admin BN&gt;100'!$C$37,'admin BN&gt;100'!$B$37,
(IF(F29&gt;'admin BN&gt;100'!$C$36,'admin BN&gt;100'!$B$36,
(IF(F29&gt;'admin BN&gt;100'!$C$35,'admin BN&gt;100'!$B$35,
(IF(F29&gt;'admin BN&gt;100'!$C$34,'admin BN&gt;100'!$B$34,
(IF(F29&gt;'admin BN&gt;100'!$C$33,'admin BN&gt;100'!$B$33,
(IF(F29&gt;'admin BN&gt;100'!$C$32,'admin BN&gt;100'!$B$32,
(IF(F29&gt;'admin BN&gt;100'!$C$31,'admin BN&gt;100'!$B$31,
(IF(F29&gt;'admin BN&gt;100'!$C$30,'admin BN&gt;100'!$B$30,
(IF(F29&gt;'admin BN&gt;100'!$C$29,'admin BN&gt;100'!$B$29,IF(F29="","",'admin BN&gt;100'!$B$28)))))))))))))))))))))))))))</f>
        <v/>
      </c>
      <c r="N29" s="12" t="str">
        <f xml:space="preserve">
IF(ISBLANK(K29),"",
IF(K29&gt;'admin BN&gt;100'!$D$6,"Trouble",
IF(K29&gt;'admin BN&gt;100'!$E$6,"Safe",
IF(K29&gt;'admin BN&gt;100'!$F$6,"Alert",
IF(K29&gt;='admin BN&gt;100'!$G$6,"Danger","")))))</f>
        <v/>
      </c>
      <c r="O29" s="13" t="str">
        <f xml:space="preserve">
IF(ISBLANK(L29),"",
IF(L29&gt;'admin BN&gt;100'!$G$7,"Danger",
IF(L29&gt;'admin BN&gt;100'!$F$7,"Alert",
IF(L29&gt;='admin BN&gt;100'!$E$7,"Safe",""))))</f>
        <v/>
      </c>
      <c r="P29" s="14" t="str">
        <f xml:space="preserve">
(IF(G29&gt;'admin BN&gt;100'!$C$23,'admin BN&gt;100'!$B$23,
(IF(G29&gt;'admin BN&gt;100'!$C$22,'admin BN&gt;100'!$B$22,
(IF(G29&gt;'admin BN&gt;100'!$C$21,'admin BN&gt;100'!$B$21,
(IF(G29&gt;'admin BN&gt;100'!$C$20,'admin BN&gt;100'!$B$20,IF(G29&gt;'admin BN&gt;100'!$C$19,'admin BN&gt;100'!$B$19,"")))))))))</f>
        <v/>
      </c>
      <c r="Q29" s="14" t="str">
        <f t="shared" si="0"/>
        <v/>
      </c>
      <c r="R29" s="14">
        <f t="shared" si="1"/>
        <v>5</v>
      </c>
      <c r="S29" s="15" t="str">
        <f xml:space="preserve">
IF($R29&gt;0,"Fill in all required fields",
IF(OR($M29="&lt;0.1% or LNG",$M29="0.1-0.5%"),"Fuel sulphur content is too low for operation on BN&gt;100, please use a lower BN CLO and the matching sheet",
IF($I29&lt;40,"CLO not suitable for this sheet. Please check BN&lt;40 sheet",
IF(AND($I29&gt;39,$I29&lt;101),"CLO not suitable for this sheet. Please check BN40 - BN100 sheet",
IF(AND($K29&gt;50,$K29&lt;81,$L29&lt;100),"Reduce feed rate in steps of 0.05 g/kWh until min. 0.6 g/kWh to avoid deposit formation",
IF(AND($I29&lt;140,$N29="Danger",$P29="&gt;=1.2"),"Increase feed rate in steps of 0.05 g/kWh OR use higher BN cylinder oil",
IF(ISERROR(VLOOKUP(Q29,'admin BN&gt;100'!J$6:M$89,4,FALSE)),"",VLOOKUP(Q29,'admin BN&gt;100'!J$6:M$89,4,FALSE))))))))</f>
        <v>Fill in all required fields</v>
      </c>
    </row>
    <row r="30" spans="2:19" ht="15">
      <c r="B30" s="10">
        <v>25</v>
      </c>
      <c r="C30" s="41"/>
      <c r="D30" s="42"/>
      <c r="E30" s="42"/>
      <c r="F30" s="42"/>
      <c r="G30" s="42"/>
      <c r="H30" s="42"/>
      <c r="I30" s="42"/>
      <c r="J30" s="42"/>
      <c r="K30" s="42"/>
      <c r="L30" s="42"/>
      <c r="M30" s="11" t="str">
        <f xml:space="preserve">
(IF(F30&gt;'admin BN&gt;100'!$C$41,'admin BN&gt;100'!$B$41,
(IF(F30&gt;'admin BN&gt;100'!$C$40,'admin BN&gt;100'!$B$40,
(IF(F30&gt;'admin BN&gt;100'!$C$39,'admin BN&gt;100'!$B$39,
(IF(F30&gt;'admin BN&gt;100'!$C$38,'admin BN&gt;100'!$B$38,
(IF(F30&gt;'admin BN&gt;100'!$C$37,'admin BN&gt;100'!$B$37,
(IF(F30&gt;'admin BN&gt;100'!$C$36,'admin BN&gt;100'!$B$36,
(IF(F30&gt;'admin BN&gt;100'!$C$35,'admin BN&gt;100'!$B$35,
(IF(F30&gt;'admin BN&gt;100'!$C$34,'admin BN&gt;100'!$B$34,
(IF(F30&gt;'admin BN&gt;100'!$C$33,'admin BN&gt;100'!$B$33,
(IF(F30&gt;'admin BN&gt;100'!$C$32,'admin BN&gt;100'!$B$32,
(IF(F30&gt;'admin BN&gt;100'!$C$31,'admin BN&gt;100'!$B$31,
(IF(F30&gt;'admin BN&gt;100'!$C$30,'admin BN&gt;100'!$B$30,
(IF(F30&gt;'admin BN&gt;100'!$C$29,'admin BN&gt;100'!$B$29,IF(F30="","",'admin BN&gt;100'!$B$28)))))))))))))))))))))))))))</f>
        <v/>
      </c>
      <c r="N30" s="12" t="str">
        <f xml:space="preserve">
IF(ISBLANK(K30),"",
IF(K30&gt;'admin BN&gt;100'!$D$6,"Trouble",
IF(K30&gt;'admin BN&gt;100'!$E$6,"Safe",
IF(K30&gt;'admin BN&gt;100'!$F$6,"Alert",
IF(K30&gt;='admin BN&gt;100'!$G$6,"Danger","")))))</f>
        <v/>
      </c>
      <c r="O30" s="13" t="str">
        <f xml:space="preserve">
IF(ISBLANK(L30),"",
IF(L30&gt;'admin BN&gt;100'!$G$7,"Danger",
IF(L30&gt;'admin BN&gt;100'!$F$7,"Alert",
IF(L30&gt;='admin BN&gt;100'!$E$7,"Safe",""))))</f>
        <v/>
      </c>
      <c r="P30" s="14" t="str">
        <f xml:space="preserve">
(IF(G30&gt;'admin BN&gt;100'!$C$23,'admin BN&gt;100'!$B$23,
(IF(G30&gt;'admin BN&gt;100'!$C$22,'admin BN&gt;100'!$B$22,
(IF(G30&gt;'admin BN&gt;100'!$C$21,'admin BN&gt;100'!$B$21,
(IF(G30&gt;'admin BN&gt;100'!$C$20,'admin BN&gt;100'!$B$20,IF(G30&gt;'admin BN&gt;100'!$C$19,'admin BN&gt;100'!$B$19,"")))))))))</f>
        <v/>
      </c>
      <c r="Q30" s="14" t="str">
        <f t="shared" si="0"/>
        <v/>
      </c>
      <c r="R30" s="14">
        <f t="shared" si="1"/>
        <v>5</v>
      </c>
      <c r="S30" s="15" t="str">
        <f xml:space="preserve">
IF($R30&gt;0,"Fill in all required fields",
IF(OR($M30="&lt;0.1% or LNG",$M30="0.1-0.5%"),"Fuel sulphur content is too low for operation on BN&gt;100, please use a lower BN CLO and the matching sheet",
IF($I30&lt;40,"CLO not suitable for this sheet. Please check BN&lt;40 sheet",
IF(AND($I30&gt;39,$I30&lt;101),"CLO not suitable for this sheet. Please check BN40 - BN100 sheet",
IF(AND($K30&gt;50,$K30&lt;81,$L30&lt;100),"Reduce feed rate in steps of 0.05 g/kWh until min. 0.6 g/kWh to avoid deposit formation",
IF(AND($I30&lt;140,$N30="Danger",$P30="&gt;=1.2"),"Increase feed rate in steps of 0.05 g/kWh OR use higher BN cylinder oil",
IF(ISERROR(VLOOKUP(Q30,'admin BN&gt;100'!J$6:M$89,4,FALSE)),"",VLOOKUP(Q30,'admin BN&gt;100'!J$6:M$89,4,FALSE))))))))</f>
        <v>Fill in all required fields</v>
      </c>
    </row>
    <row r="31" spans="2:19" ht="15">
      <c r="B31" s="10">
        <v>26</v>
      </c>
      <c r="C31" s="41"/>
      <c r="D31" s="42"/>
      <c r="E31" s="42"/>
      <c r="F31" s="42"/>
      <c r="G31" s="42"/>
      <c r="H31" s="42"/>
      <c r="I31" s="42"/>
      <c r="J31" s="42"/>
      <c r="K31" s="42"/>
      <c r="L31" s="42"/>
      <c r="M31" s="11" t="str">
        <f xml:space="preserve">
(IF(F31&gt;'admin BN&gt;100'!$C$41,'admin BN&gt;100'!$B$41,
(IF(F31&gt;'admin BN&gt;100'!$C$40,'admin BN&gt;100'!$B$40,
(IF(F31&gt;'admin BN&gt;100'!$C$39,'admin BN&gt;100'!$B$39,
(IF(F31&gt;'admin BN&gt;100'!$C$38,'admin BN&gt;100'!$B$38,
(IF(F31&gt;'admin BN&gt;100'!$C$37,'admin BN&gt;100'!$B$37,
(IF(F31&gt;'admin BN&gt;100'!$C$36,'admin BN&gt;100'!$B$36,
(IF(F31&gt;'admin BN&gt;100'!$C$35,'admin BN&gt;100'!$B$35,
(IF(F31&gt;'admin BN&gt;100'!$C$34,'admin BN&gt;100'!$B$34,
(IF(F31&gt;'admin BN&gt;100'!$C$33,'admin BN&gt;100'!$B$33,
(IF(F31&gt;'admin BN&gt;100'!$C$32,'admin BN&gt;100'!$B$32,
(IF(F31&gt;'admin BN&gt;100'!$C$31,'admin BN&gt;100'!$B$31,
(IF(F31&gt;'admin BN&gt;100'!$C$30,'admin BN&gt;100'!$B$30,
(IF(F31&gt;'admin BN&gt;100'!$C$29,'admin BN&gt;100'!$B$29,IF(F31="","",'admin BN&gt;100'!$B$28)))))))))))))))))))))))))))</f>
        <v/>
      </c>
      <c r="N31" s="12" t="str">
        <f xml:space="preserve">
IF(ISBLANK(K31),"",
IF(K31&gt;'admin BN&gt;100'!$D$6,"Trouble",
IF(K31&gt;'admin BN&gt;100'!$E$6,"Safe",
IF(K31&gt;'admin BN&gt;100'!$F$6,"Alert",
IF(K31&gt;='admin BN&gt;100'!$G$6,"Danger","")))))</f>
        <v/>
      </c>
      <c r="O31" s="13" t="str">
        <f xml:space="preserve">
IF(ISBLANK(L31),"",
IF(L31&gt;'admin BN&gt;100'!$G$7,"Danger",
IF(L31&gt;'admin BN&gt;100'!$F$7,"Alert",
IF(L31&gt;='admin BN&gt;100'!$E$7,"Safe",""))))</f>
        <v/>
      </c>
      <c r="P31" s="14" t="str">
        <f xml:space="preserve">
(IF(G31&gt;'admin BN&gt;100'!$C$23,'admin BN&gt;100'!$B$23,
(IF(G31&gt;'admin BN&gt;100'!$C$22,'admin BN&gt;100'!$B$22,
(IF(G31&gt;'admin BN&gt;100'!$C$21,'admin BN&gt;100'!$B$21,
(IF(G31&gt;'admin BN&gt;100'!$C$20,'admin BN&gt;100'!$B$20,IF(G31&gt;'admin BN&gt;100'!$C$19,'admin BN&gt;100'!$B$19,"")))))))))</f>
        <v/>
      </c>
      <c r="Q31" s="14" t="str">
        <f t="shared" si="0"/>
        <v/>
      </c>
      <c r="R31" s="14">
        <f t="shared" si="1"/>
        <v>5</v>
      </c>
      <c r="S31" s="15" t="str">
        <f xml:space="preserve">
IF($R31&gt;0,"Fill in all required fields",
IF(OR($M31="&lt;0.1% or LNG",$M31="0.1-0.5%"),"Fuel sulphur content is too low for operation on BN&gt;100, please use a lower BN CLO and the matching sheet",
IF($I31&lt;40,"CLO not suitable for this sheet. Please check BN&lt;40 sheet",
IF(AND($I31&gt;39,$I31&lt;101),"CLO not suitable for this sheet. Please check BN40 - BN100 sheet",
IF(AND($K31&gt;50,$K31&lt;81,$L31&lt;100),"Reduce feed rate in steps of 0.05 g/kWh until min. 0.6 g/kWh to avoid deposit formation",
IF(AND($I31&lt;140,$N31="Danger",$P31="&gt;=1.2"),"Increase feed rate in steps of 0.05 g/kWh OR use higher BN cylinder oil",
IF(ISERROR(VLOOKUP(Q31,'admin BN&gt;100'!J$6:M$89,4,FALSE)),"",VLOOKUP(Q31,'admin BN&gt;100'!J$6:M$89,4,FALSE))))))))</f>
        <v>Fill in all required fields</v>
      </c>
    </row>
    <row r="32" spans="2:19" ht="15">
      <c r="B32" s="10">
        <v>27</v>
      </c>
      <c r="C32" s="41"/>
      <c r="D32" s="42"/>
      <c r="E32" s="42"/>
      <c r="F32" s="42"/>
      <c r="G32" s="42"/>
      <c r="H32" s="42"/>
      <c r="I32" s="42"/>
      <c r="J32" s="42"/>
      <c r="K32" s="42"/>
      <c r="L32" s="42"/>
      <c r="M32" s="11" t="str">
        <f xml:space="preserve">
(IF(F32&gt;'admin BN&gt;100'!$C$41,'admin BN&gt;100'!$B$41,
(IF(F32&gt;'admin BN&gt;100'!$C$40,'admin BN&gt;100'!$B$40,
(IF(F32&gt;'admin BN&gt;100'!$C$39,'admin BN&gt;100'!$B$39,
(IF(F32&gt;'admin BN&gt;100'!$C$38,'admin BN&gt;100'!$B$38,
(IF(F32&gt;'admin BN&gt;100'!$C$37,'admin BN&gt;100'!$B$37,
(IF(F32&gt;'admin BN&gt;100'!$C$36,'admin BN&gt;100'!$B$36,
(IF(F32&gt;'admin BN&gt;100'!$C$35,'admin BN&gt;100'!$B$35,
(IF(F32&gt;'admin BN&gt;100'!$C$34,'admin BN&gt;100'!$B$34,
(IF(F32&gt;'admin BN&gt;100'!$C$33,'admin BN&gt;100'!$B$33,
(IF(F32&gt;'admin BN&gt;100'!$C$32,'admin BN&gt;100'!$B$32,
(IF(F32&gt;'admin BN&gt;100'!$C$31,'admin BN&gt;100'!$B$31,
(IF(F32&gt;'admin BN&gt;100'!$C$30,'admin BN&gt;100'!$B$30,
(IF(F32&gt;'admin BN&gt;100'!$C$29,'admin BN&gt;100'!$B$29,IF(F32="","",'admin BN&gt;100'!$B$28)))))))))))))))))))))))))))</f>
        <v/>
      </c>
      <c r="N32" s="12" t="str">
        <f xml:space="preserve">
IF(ISBLANK(K32),"",
IF(K32&gt;'admin BN&gt;100'!$D$6,"Trouble",
IF(K32&gt;'admin BN&gt;100'!$E$6,"Safe",
IF(K32&gt;'admin BN&gt;100'!$F$6,"Alert",
IF(K32&gt;='admin BN&gt;100'!$G$6,"Danger","")))))</f>
        <v/>
      </c>
      <c r="O32" s="13" t="str">
        <f xml:space="preserve">
IF(ISBLANK(L32),"",
IF(L32&gt;'admin BN&gt;100'!$G$7,"Danger",
IF(L32&gt;'admin BN&gt;100'!$F$7,"Alert",
IF(L32&gt;='admin BN&gt;100'!$E$7,"Safe",""))))</f>
        <v/>
      </c>
      <c r="P32" s="14" t="str">
        <f xml:space="preserve">
(IF(G32&gt;'admin BN&gt;100'!$C$23,'admin BN&gt;100'!$B$23,
(IF(G32&gt;'admin BN&gt;100'!$C$22,'admin BN&gt;100'!$B$22,
(IF(G32&gt;'admin BN&gt;100'!$C$21,'admin BN&gt;100'!$B$21,
(IF(G32&gt;'admin BN&gt;100'!$C$20,'admin BN&gt;100'!$B$20,IF(G32&gt;'admin BN&gt;100'!$C$19,'admin BN&gt;100'!$B$19,"")))))))))</f>
        <v/>
      </c>
      <c r="Q32" s="14" t="str">
        <f t="shared" si="0"/>
        <v/>
      </c>
      <c r="R32" s="14">
        <f t="shared" si="1"/>
        <v>5</v>
      </c>
      <c r="S32" s="15" t="str">
        <f xml:space="preserve">
IF($R32&gt;0,"Fill in all required fields",
IF(OR($M32="&lt;0.1% or LNG",$M32="0.1-0.5%"),"Fuel sulphur content is too low for operation on BN&gt;100, please use a lower BN CLO and the matching sheet",
IF($I32&lt;40,"CLO not suitable for this sheet. Please check BN&lt;40 sheet",
IF(AND($I32&gt;39,$I32&lt;101),"CLO not suitable for this sheet. Please check BN40 - BN100 sheet",
IF(AND($K32&gt;50,$K32&lt;81,$L32&lt;100),"Reduce feed rate in steps of 0.05 g/kWh until min. 0.6 g/kWh to avoid deposit formation",
IF(AND($I32&lt;140,$N32="Danger",$P32="&gt;=1.2"),"Increase feed rate in steps of 0.05 g/kWh OR use higher BN cylinder oil",
IF(ISERROR(VLOOKUP(Q32,'admin BN&gt;100'!J$6:M$89,4,FALSE)),"",VLOOKUP(Q32,'admin BN&gt;100'!J$6:M$89,4,FALSE))))))))</f>
        <v>Fill in all required fields</v>
      </c>
    </row>
    <row r="33" spans="2:19" ht="15">
      <c r="B33" s="10">
        <v>28</v>
      </c>
      <c r="C33" s="41"/>
      <c r="D33" s="42"/>
      <c r="E33" s="42"/>
      <c r="F33" s="42"/>
      <c r="G33" s="42"/>
      <c r="H33" s="42"/>
      <c r="I33" s="42"/>
      <c r="J33" s="42"/>
      <c r="K33" s="42"/>
      <c r="L33" s="42"/>
      <c r="M33" s="11" t="str">
        <f xml:space="preserve">
(IF(F33&gt;'admin BN&gt;100'!$C$41,'admin BN&gt;100'!$B$41,
(IF(F33&gt;'admin BN&gt;100'!$C$40,'admin BN&gt;100'!$B$40,
(IF(F33&gt;'admin BN&gt;100'!$C$39,'admin BN&gt;100'!$B$39,
(IF(F33&gt;'admin BN&gt;100'!$C$38,'admin BN&gt;100'!$B$38,
(IF(F33&gt;'admin BN&gt;100'!$C$37,'admin BN&gt;100'!$B$37,
(IF(F33&gt;'admin BN&gt;100'!$C$36,'admin BN&gt;100'!$B$36,
(IF(F33&gt;'admin BN&gt;100'!$C$35,'admin BN&gt;100'!$B$35,
(IF(F33&gt;'admin BN&gt;100'!$C$34,'admin BN&gt;100'!$B$34,
(IF(F33&gt;'admin BN&gt;100'!$C$33,'admin BN&gt;100'!$B$33,
(IF(F33&gt;'admin BN&gt;100'!$C$32,'admin BN&gt;100'!$B$32,
(IF(F33&gt;'admin BN&gt;100'!$C$31,'admin BN&gt;100'!$B$31,
(IF(F33&gt;'admin BN&gt;100'!$C$30,'admin BN&gt;100'!$B$30,
(IF(F33&gt;'admin BN&gt;100'!$C$29,'admin BN&gt;100'!$B$29,IF(F33="","",'admin BN&gt;100'!$B$28)))))))))))))))))))))))))))</f>
        <v/>
      </c>
      <c r="N33" s="12" t="str">
        <f xml:space="preserve">
IF(ISBLANK(K33),"",
IF(K33&gt;'admin BN&gt;100'!$D$6,"Trouble",
IF(K33&gt;'admin BN&gt;100'!$E$6,"Safe",
IF(K33&gt;'admin BN&gt;100'!$F$6,"Alert",
IF(K33&gt;='admin BN&gt;100'!$G$6,"Danger","")))))</f>
        <v/>
      </c>
      <c r="O33" s="13" t="str">
        <f xml:space="preserve">
IF(ISBLANK(L33),"",
IF(L33&gt;'admin BN&gt;100'!$G$7,"Danger",
IF(L33&gt;'admin BN&gt;100'!$F$7,"Alert",
IF(L33&gt;='admin BN&gt;100'!$E$7,"Safe",""))))</f>
        <v/>
      </c>
      <c r="P33" s="14" t="str">
        <f xml:space="preserve">
(IF(G33&gt;'admin BN&gt;100'!$C$23,'admin BN&gt;100'!$B$23,
(IF(G33&gt;'admin BN&gt;100'!$C$22,'admin BN&gt;100'!$B$22,
(IF(G33&gt;'admin BN&gt;100'!$C$21,'admin BN&gt;100'!$B$21,
(IF(G33&gt;'admin BN&gt;100'!$C$20,'admin BN&gt;100'!$B$20,IF(G33&gt;'admin BN&gt;100'!$C$19,'admin BN&gt;100'!$B$19,"")))))))))</f>
        <v/>
      </c>
      <c r="Q33" s="14" t="str">
        <f t="shared" si="0"/>
        <v/>
      </c>
      <c r="R33" s="14">
        <f t="shared" si="1"/>
        <v>5</v>
      </c>
      <c r="S33" s="15" t="str">
        <f xml:space="preserve">
IF($R33&gt;0,"Fill in all required fields",
IF(OR($M33="&lt;0.1% or LNG",$M33="0.1-0.5%"),"Fuel sulphur content is too low for operation on BN&gt;100, please use a lower BN CLO and the matching sheet",
IF($I33&lt;40,"CLO not suitable for this sheet. Please check BN&lt;40 sheet",
IF(AND($I33&gt;39,$I33&lt;101),"CLO not suitable for this sheet. Please check BN40 - BN100 sheet",
IF(AND($K33&gt;50,$K33&lt;81,$L33&lt;100),"Reduce feed rate in steps of 0.05 g/kWh until min. 0.6 g/kWh to avoid deposit formation",
IF(AND($I33&lt;140,$N33="Danger",$P33="&gt;=1.2"),"Increase feed rate in steps of 0.05 g/kWh OR use higher BN cylinder oil",
IF(ISERROR(VLOOKUP(Q33,'admin BN&gt;100'!J$6:M$89,4,FALSE)),"",VLOOKUP(Q33,'admin BN&gt;100'!J$6:M$89,4,FALSE))))))))</f>
        <v>Fill in all required fields</v>
      </c>
    </row>
    <row r="34" spans="2:19" ht="15">
      <c r="B34" s="10">
        <v>29</v>
      </c>
      <c r="C34" s="41"/>
      <c r="D34" s="42"/>
      <c r="E34" s="42"/>
      <c r="F34" s="42"/>
      <c r="G34" s="42"/>
      <c r="H34" s="42"/>
      <c r="I34" s="42"/>
      <c r="J34" s="42"/>
      <c r="K34" s="42"/>
      <c r="L34" s="42"/>
      <c r="M34" s="11" t="str">
        <f xml:space="preserve">
(IF(F34&gt;'admin BN&gt;100'!$C$41,'admin BN&gt;100'!$B$41,
(IF(F34&gt;'admin BN&gt;100'!$C$40,'admin BN&gt;100'!$B$40,
(IF(F34&gt;'admin BN&gt;100'!$C$39,'admin BN&gt;100'!$B$39,
(IF(F34&gt;'admin BN&gt;100'!$C$38,'admin BN&gt;100'!$B$38,
(IF(F34&gt;'admin BN&gt;100'!$C$37,'admin BN&gt;100'!$B$37,
(IF(F34&gt;'admin BN&gt;100'!$C$36,'admin BN&gt;100'!$B$36,
(IF(F34&gt;'admin BN&gt;100'!$C$35,'admin BN&gt;100'!$B$35,
(IF(F34&gt;'admin BN&gt;100'!$C$34,'admin BN&gt;100'!$B$34,
(IF(F34&gt;'admin BN&gt;100'!$C$33,'admin BN&gt;100'!$B$33,
(IF(F34&gt;'admin BN&gt;100'!$C$32,'admin BN&gt;100'!$B$32,
(IF(F34&gt;'admin BN&gt;100'!$C$31,'admin BN&gt;100'!$B$31,
(IF(F34&gt;'admin BN&gt;100'!$C$30,'admin BN&gt;100'!$B$30,
(IF(F34&gt;'admin BN&gt;100'!$C$29,'admin BN&gt;100'!$B$29,IF(F34="","",'admin BN&gt;100'!$B$28)))))))))))))))))))))))))))</f>
        <v/>
      </c>
      <c r="N34" s="12" t="str">
        <f xml:space="preserve">
IF(ISBLANK(K34),"",
IF(K34&gt;'admin BN&gt;100'!$D$6,"Trouble",
IF(K34&gt;'admin BN&gt;100'!$E$6,"Safe",
IF(K34&gt;'admin BN&gt;100'!$F$6,"Alert",
IF(K34&gt;='admin BN&gt;100'!$G$6,"Danger","")))))</f>
        <v/>
      </c>
      <c r="O34" s="13" t="str">
        <f xml:space="preserve">
IF(ISBLANK(L34),"",
IF(L34&gt;'admin BN&gt;100'!$G$7,"Danger",
IF(L34&gt;'admin BN&gt;100'!$F$7,"Alert",
IF(L34&gt;='admin BN&gt;100'!$E$7,"Safe",""))))</f>
        <v/>
      </c>
      <c r="P34" s="14" t="str">
        <f xml:space="preserve">
(IF(G34&gt;'admin BN&gt;100'!$C$23,'admin BN&gt;100'!$B$23,
(IF(G34&gt;'admin BN&gt;100'!$C$22,'admin BN&gt;100'!$B$22,
(IF(G34&gt;'admin BN&gt;100'!$C$21,'admin BN&gt;100'!$B$21,
(IF(G34&gt;'admin BN&gt;100'!$C$20,'admin BN&gt;100'!$B$20,IF(G34&gt;'admin BN&gt;100'!$C$19,'admin BN&gt;100'!$B$19,"")))))))))</f>
        <v/>
      </c>
      <c r="Q34" s="14" t="str">
        <f t="shared" si="0"/>
        <v/>
      </c>
      <c r="R34" s="14">
        <f t="shared" si="1"/>
        <v>5</v>
      </c>
      <c r="S34" s="15" t="str">
        <f xml:space="preserve">
IF($R34&gt;0,"Fill in all required fields",
IF(OR($M34="&lt;0.1% or LNG",$M34="0.1-0.5%"),"Fuel sulphur content is too low for operation on BN&gt;100, please use a lower BN CLO and the matching sheet",
IF($I34&lt;40,"CLO not suitable for this sheet. Please check BN&lt;40 sheet",
IF(AND($I34&gt;39,$I34&lt;101),"CLO not suitable for this sheet. Please check BN40 - BN100 sheet",
IF(AND($K34&gt;50,$K34&lt;81,$L34&lt;100),"Reduce feed rate in steps of 0.05 g/kWh until min. 0.6 g/kWh to avoid deposit formation",
IF(AND($I34&lt;140,$N34="Danger",$P34="&gt;=1.2"),"Increase feed rate in steps of 0.05 g/kWh OR use higher BN cylinder oil",
IF(ISERROR(VLOOKUP(Q34,'admin BN&gt;100'!J$6:M$89,4,FALSE)),"",VLOOKUP(Q34,'admin BN&gt;100'!J$6:M$89,4,FALSE))))))))</f>
        <v>Fill in all required fields</v>
      </c>
    </row>
    <row r="35" spans="2:19" ht="15">
      <c r="B35" s="10">
        <v>30</v>
      </c>
      <c r="C35" s="41"/>
      <c r="D35" s="42"/>
      <c r="E35" s="42"/>
      <c r="F35" s="42"/>
      <c r="G35" s="42"/>
      <c r="H35" s="42"/>
      <c r="I35" s="42"/>
      <c r="J35" s="42"/>
      <c r="K35" s="42"/>
      <c r="L35" s="42"/>
      <c r="M35" s="11" t="str">
        <f xml:space="preserve">
(IF(F35&gt;'admin BN&gt;100'!$C$41,'admin BN&gt;100'!$B$41,
(IF(F35&gt;'admin BN&gt;100'!$C$40,'admin BN&gt;100'!$B$40,
(IF(F35&gt;'admin BN&gt;100'!$C$39,'admin BN&gt;100'!$B$39,
(IF(F35&gt;'admin BN&gt;100'!$C$38,'admin BN&gt;100'!$B$38,
(IF(F35&gt;'admin BN&gt;100'!$C$37,'admin BN&gt;100'!$B$37,
(IF(F35&gt;'admin BN&gt;100'!$C$36,'admin BN&gt;100'!$B$36,
(IF(F35&gt;'admin BN&gt;100'!$C$35,'admin BN&gt;100'!$B$35,
(IF(F35&gt;'admin BN&gt;100'!$C$34,'admin BN&gt;100'!$B$34,
(IF(F35&gt;'admin BN&gt;100'!$C$33,'admin BN&gt;100'!$B$33,
(IF(F35&gt;'admin BN&gt;100'!$C$32,'admin BN&gt;100'!$B$32,
(IF(F35&gt;'admin BN&gt;100'!$C$31,'admin BN&gt;100'!$B$31,
(IF(F35&gt;'admin BN&gt;100'!$C$30,'admin BN&gt;100'!$B$30,
(IF(F35&gt;'admin BN&gt;100'!$C$29,'admin BN&gt;100'!$B$29,IF(F35="","",'admin BN&gt;100'!$B$28)))))))))))))))))))))))))))</f>
        <v/>
      </c>
      <c r="N35" s="12" t="str">
        <f xml:space="preserve">
IF(ISBLANK(K35),"",
IF(K35&gt;'admin BN&gt;100'!$D$6,"Trouble",
IF(K35&gt;'admin BN&gt;100'!$E$6,"Safe",
IF(K35&gt;'admin BN&gt;100'!$F$6,"Alert",
IF(K35&gt;='admin BN&gt;100'!$G$6,"Danger","")))))</f>
        <v/>
      </c>
      <c r="O35" s="13" t="str">
        <f xml:space="preserve">
IF(ISBLANK(L35),"",
IF(L35&gt;'admin BN&gt;100'!$G$7,"Danger",
IF(L35&gt;'admin BN&gt;100'!$F$7,"Alert",
IF(L35&gt;='admin BN&gt;100'!$E$7,"Safe",""))))</f>
        <v/>
      </c>
      <c r="P35" s="14" t="str">
        <f xml:space="preserve">
(IF(G35&gt;'admin BN&gt;100'!$C$23,'admin BN&gt;100'!$B$23,
(IF(G35&gt;'admin BN&gt;100'!$C$22,'admin BN&gt;100'!$B$22,
(IF(G35&gt;'admin BN&gt;100'!$C$21,'admin BN&gt;100'!$B$21,
(IF(G35&gt;'admin BN&gt;100'!$C$20,'admin BN&gt;100'!$B$20,IF(G35&gt;'admin BN&gt;100'!$C$19,'admin BN&gt;100'!$B$19,"")))))))))</f>
        <v/>
      </c>
      <c r="Q35" s="14" t="str">
        <f t="shared" si="0"/>
        <v/>
      </c>
      <c r="R35" s="14">
        <f t="shared" si="1"/>
        <v>5</v>
      </c>
      <c r="S35" s="15" t="str">
        <f xml:space="preserve">
IF($R35&gt;0,"Fill in all required fields",
IF(OR($M35="&lt;0.1% or LNG",$M35="0.1-0.5%"),"Fuel sulphur content is too low for operation on BN&gt;100, please use a lower BN CLO and the matching sheet",
IF($I35&lt;40,"CLO not suitable for this sheet. Please check BN&lt;40 sheet",
IF(AND($I35&gt;39,$I35&lt;101),"CLO not suitable for this sheet. Please check BN40 - BN100 sheet",
IF(AND($K35&gt;50,$K35&lt;81,$L35&lt;100),"Reduce feed rate in steps of 0.05 g/kWh until min. 0.6 g/kWh to avoid deposit formation",
IF(AND($I35&lt;140,$N35="Danger",$P35="&gt;=1.2"),"Increase feed rate in steps of 0.05 g/kWh OR use higher BN cylinder oil",
IF(ISERROR(VLOOKUP(Q35,'admin BN&gt;100'!J$6:M$89,4,FALSE)),"",VLOOKUP(Q35,'admin BN&gt;100'!J$6:M$89,4,FALSE))))))))</f>
        <v>Fill in all required fields</v>
      </c>
    </row>
    <row r="36" spans="2:19" ht="15">
      <c r="B36" s="10">
        <v>31</v>
      </c>
      <c r="C36" s="41"/>
      <c r="D36" s="42"/>
      <c r="E36" s="42"/>
      <c r="F36" s="42"/>
      <c r="G36" s="42"/>
      <c r="H36" s="42"/>
      <c r="I36" s="42"/>
      <c r="J36" s="42"/>
      <c r="K36" s="42"/>
      <c r="L36" s="42"/>
      <c r="M36" s="11" t="str">
        <f xml:space="preserve">
(IF(F36&gt;'admin BN&gt;100'!$C$41,'admin BN&gt;100'!$B$41,
(IF(F36&gt;'admin BN&gt;100'!$C$40,'admin BN&gt;100'!$B$40,
(IF(F36&gt;'admin BN&gt;100'!$C$39,'admin BN&gt;100'!$B$39,
(IF(F36&gt;'admin BN&gt;100'!$C$38,'admin BN&gt;100'!$B$38,
(IF(F36&gt;'admin BN&gt;100'!$C$37,'admin BN&gt;100'!$B$37,
(IF(F36&gt;'admin BN&gt;100'!$C$36,'admin BN&gt;100'!$B$36,
(IF(F36&gt;'admin BN&gt;100'!$C$35,'admin BN&gt;100'!$B$35,
(IF(F36&gt;'admin BN&gt;100'!$C$34,'admin BN&gt;100'!$B$34,
(IF(F36&gt;'admin BN&gt;100'!$C$33,'admin BN&gt;100'!$B$33,
(IF(F36&gt;'admin BN&gt;100'!$C$32,'admin BN&gt;100'!$B$32,
(IF(F36&gt;'admin BN&gt;100'!$C$31,'admin BN&gt;100'!$B$31,
(IF(F36&gt;'admin BN&gt;100'!$C$30,'admin BN&gt;100'!$B$30,
(IF(F36&gt;'admin BN&gt;100'!$C$29,'admin BN&gt;100'!$B$29,IF(F36="","",'admin BN&gt;100'!$B$28)))))))))))))))))))))))))))</f>
        <v/>
      </c>
      <c r="N36" s="12" t="str">
        <f xml:space="preserve">
IF(ISBLANK(K36),"",
IF(K36&gt;'admin BN&gt;100'!$D$6,"Trouble",
IF(K36&gt;'admin BN&gt;100'!$E$6,"Safe",
IF(K36&gt;'admin BN&gt;100'!$F$6,"Alert",
IF(K36&gt;='admin BN&gt;100'!$G$6,"Danger","")))))</f>
        <v/>
      </c>
      <c r="O36" s="13" t="str">
        <f xml:space="preserve">
IF(ISBLANK(L36),"",
IF(L36&gt;'admin BN&gt;100'!$G$7,"Danger",
IF(L36&gt;'admin BN&gt;100'!$F$7,"Alert",
IF(L36&gt;='admin BN&gt;100'!$E$7,"Safe",""))))</f>
        <v/>
      </c>
      <c r="P36" s="14" t="str">
        <f xml:space="preserve">
(IF(G36&gt;'admin BN&gt;100'!$C$23,'admin BN&gt;100'!$B$23,
(IF(G36&gt;'admin BN&gt;100'!$C$22,'admin BN&gt;100'!$B$22,
(IF(G36&gt;'admin BN&gt;100'!$C$21,'admin BN&gt;100'!$B$21,
(IF(G36&gt;'admin BN&gt;100'!$C$20,'admin BN&gt;100'!$B$20,IF(G36&gt;'admin BN&gt;100'!$C$19,'admin BN&gt;100'!$B$19,"")))))))))</f>
        <v/>
      </c>
      <c r="Q36" s="14" t="str">
        <f t="shared" si="0"/>
        <v/>
      </c>
      <c r="R36" s="14">
        <f t="shared" si="1"/>
        <v>5</v>
      </c>
      <c r="S36" s="15" t="str">
        <f xml:space="preserve">
IF($R36&gt;0,"Fill in all required fields",
IF(OR($M36="&lt;0.1% or LNG",$M36="0.1-0.5%"),"Fuel sulphur content is too low for operation on BN&gt;100, please use a lower BN CLO and the matching sheet",
IF($I36&lt;40,"CLO not suitable for this sheet. Please check BN&lt;40 sheet",
IF(AND($I36&gt;39,$I36&lt;101),"CLO not suitable for this sheet. Please check BN40 - BN100 sheet",
IF(AND($K36&gt;50,$K36&lt;81,$L36&lt;100),"Reduce feed rate in steps of 0.05 g/kWh until min. 0.6 g/kWh to avoid deposit formation",
IF(AND($I36&lt;140,$N36="Danger",$P36="&gt;=1.2"),"Increase feed rate in steps of 0.05 g/kWh OR use higher BN cylinder oil",
IF(ISERROR(VLOOKUP(Q36,'admin BN&gt;100'!J$6:M$89,4,FALSE)),"",VLOOKUP(Q36,'admin BN&gt;100'!J$6:M$89,4,FALSE))))))))</f>
        <v>Fill in all required fields</v>
      </c>
    </row>
    <row r="37" spans="2:19" ht="15">
      <c r="B37" s="10">
        <v>32</v>
      </c>
      <c r="C37" s="41"/>
      <c r="D37" s="42"/>
      <c r="E37" s="42"/>
      <c r="F37" s="42"/>
      <c r="G37" s="42"/>
      <c r="H37" s="42"/>
      <c r="I37" s="42"/>
      <c r="J37" s="42"/>
      <c r="K37" s="42"/>
      <c r="L37" s="42"/>
      <c r="M37" s="11" t="str">
        <f xml:space="preserve">
(IF(F37&gt;'admin BN&gt;100'!$C$41,'admin BN&gt;100'!$B$41,
(IF(F37&gt;'admin BN&gt;100'!$C$40,'admin BN&gt;100'!$B$40,
(IF(F37&gt;'admin BN&gt;100'!$C$39,'admin BN&gt;100'!$B$39,
(IF(F37&gt;'admin BN&gt;100'!$C$38,'admin BN&gt;100'!$B$38,
(IF(F37&gt;'admin BN&gt;100'!$C$37,'admin BN&gt;100'!$B$37,
(IF(F37&gt;'admin BN&gt;100'!$C$36,'admin BN&gt;100'!$B$36,
(IF(F37&gt;'admin BN&gt;100'!$C$35,'admin BN&gt;100'!$B$35,
(IF(F37&gt;'admin BN&gt;100'!$C$34,'admin BN&gt;100'!$B$34,
(IF(F37&gt;'admin BN&gt;100'!$C$33,'admin BN&gt;100'!$B$33,
(IF(F37&gt;'admin BN&gt;100'!$C$32,'admin BN&gt;100'!$B$32,
(IF(F37&gt;'admin BN&gt;100'!$C$31,'admin BN&gt;100'!$B$31,
(IF(F37&gt;'admin BN&gt;100'!$C$30,'admin BN&gt;100'!$B$30,
(IF(F37&gt;'admin BN&gt;100'!$C$29,'admin BN&gt;100'!$B$29,IF(F37="","",'admin BN&gt;100'!$B$28)))))))))))))))))))))))))))</f>
        <v/>
      </c>
      <c r="N37" s="12" t="str">
        <f xml:space="preserve">
IF(ISBLANK(K37),"",
IF(K37&gt;'admin BN&gt;100'!$D$6,"Trouble",
IF(K37&gt;'admin BN&gt;100'!$E$6,"Safe",
IF(K37&gt;'admin BN&gt;100'!$F$6,"Alert",
IF(K37&gt;='admin BN&gt;100'!$G$6,"Danger","")))))</f>
        <v/>
      </c>
      <c r="O37" s="13" t="str">
        <f xml:space="preserve">
IF(ISBLANK(L37),"",
IF(L37&gt;'admin BN&gt;100'!$G$7,"Danger",
IF(L37&gt;'admin BN&gt;100'!$F$7,"Alert",
IF(L37&gt;='admin BN&gt;100'!$E$7,"Safe",""))))</f>
        <v/>
      </c>
      <c r="P37" s="14" t="str">
        <f xml:space="preserve">
(IF(G37&gt;'admin BN&gt;100'!$C$23,'admin BN&gt;100'!$B$23,
(IF(G37&gt;'admin BN&gt;100'!$C$22,'admin BN&gt;100'!$B$22,
(IF(G37&gt;'admin BN&gt;100'!$C$21,'admin BN&gt;100'!$B$21,
(IF(G37&gt;'admin BN&gt;100'!$C$20,'admin BN&gt;100'!$B$20,IF(G37&gt;'admin BN&gt;100'!$C$19,'admin BN&gt;100'!$B$19,"")))))))))</f>
        <v/>
      </c>
      <c r="Q37" s="14" t="str">
        <f t="shared" si="0"/>
        <v/>
      </c>
      <c r="R37" s="14">
        <f t="shared" si="1"/>
        <v>5</v>
      </c>
      <c r="S37" s="15" t="str">
        <f xml:space="preserve">
IF($R37&gt;0,"Fill in all required fields",
IF(OR($M37="&lt;0.1% or LNG",$M37="0.1-0.5%"),"Fuel sulphur content is too low for operation on BN&gt;100, please use a lower BN CLO and the matching sheet",
IF($I37&lt;40,"CLO not suitable for this sheet. Please check BN&lt;40 sheet",
IF(AND($I37&gt;39,$I37&lt;101),"CLO not suitable for this sheet. Please check BN40 - BN100 sheet",
IF(AND($K37&gt;50,$K37&lt;81,$L37&lt;100),"Reduce feed rate in steps of 0.05 g/kWh until min. 0.6 g/kWh to avoid deposit formation",
IF(AND($I37&lt;140,$N37="Danger",$P37="&gt;=1.2"),"Increase feed rate in steps of 0.05 g/kWh OR use higher BN cylinder oil",
IF(ISERROR(VLOOKUP(Q37,'admin BN&gt;100'!J$6:M$89,4,FALSE)),"",VLOOKUP(Q37,'admin BN&gt;100'!J$6:M$89,4,FALSE))))))))</f>
        <v>Fill in all required fields</v>
      </c>
    </row>
    <row r="38" spans="2:19" ht="15">
      <c r="B38" s="10">
        <v>33</v>
      </c>
      <c r="C38" s="41"/>
      <c r="D38" s="42"/>
      <c r="E38" s="42"/>
      <c r="F38" s="42"/>
      <c r="G38" s="42"/>
      <c r="H38" s="42"/>
      <c r="I38" s="42"/>
      <c r="J38" s="42"/>
      <c r="K38" s="42"/>
      <c r="L38" s="42"/>
      <c r="M38" s="11" t="str">
        <f xml:space="preserve">
(IF(F38&gt;'admin BN&gt;100'!$C$41,'admin BN&gt;100'!$B$41,
(IF(F38&gt;'admin BN&gt;100'!$C$40,'admin BN&gt;100'!$B$40,
(IF(F38&gt;'admin BN&gt;100'!$C$39,'admin BN&gt;100'!$B$39,
(IF(F38&gt;'admin BN&gt;100'!$C$38,'admin BN&gt;100'!$B$38,
(IF(F38&gt;'admin BN&gt;100'!$C$37,'admin BN&gt;100'!$B$37,
(IF(F38&gt;'admin BN&gt;100'!$C$36,'admin BN&gt;100'!$B$36,
(IF(F38&gt;'admin BN&gt;100'!$C$35,'admin BN&gt;100'!$B$35,
(IF(F38&gt;'admin BN&gt;100'!$C$34,'admin BN&gt;100'!$B$34,
(IF(F38&gt;'admin BN&gt;100'!$C$33,'admin BN&gt;100'!$B$33,
(IF(F38&gt;'admin BN&gt;100'!$C$32,'admin BN&gt;100'!$B$32,
(IF(F38&gt;'admin BN&gt;100'!$C$31,'admin BN&gt;100'!$B$31,
(IF(F38&gt;'admin BN&gt;100'!$C$30,'admin BN&gt;100'!$B$30,
(IF(F38&gt;'admin BN&gt;100'!$C$29,'admin BN&gt;100'!$B$29,IF(F38="","",'admin BN&gt;100'!$B$28)))))))))))))))))))))))))))</f>
        <v/>
      </c>
      <c r="N38" s="12" t="str">
        <f xml:space="preserve">
IF(ISBLANK(K38),"",
IF(K38&gt;'admin BN&gt;100'!$D$6,"Trouble",
IF(K38&gt;'admin BN&gt;100'!$E$6,"Safe",
IF(K38&gt;'admin BN&gt;100'!$F$6,"Alert",
IF(K38&gt;='admin BN&gt;100'!$G$6,"Danger","")))))</f>
        <v/>
      </c>
      <c r="O38" s="13" t="str">
        <f xml:space="preserve">
IF(ISBLANK(L38),"",
IF(L38&gt;'admin BN&gt;100'!$G$7,"Danger",
IF(L38&gt;'admin BN&gt;100'!$F$7,"Alert",
IF(L38&gt;='admin BN&gt;100'!$E$7,"Safe",""))))</f>
        <v/>
      </c>
      <c r="P38" s="14" t="str">
        <f xml:space="preserve">
(IF(G38&gt;'admin BN&gt;100'!$C$23,'admin BN&gt;100'!$B$23,
(IF(G38&gt;'admin BN&gt;100'!$C$22,'admin BN&gt;100'!$B$22,
(IF(G38&gt;'admin BN&gt;100'!$C$21,'admin BN&gt;100'!$B$21,
(IF(G38&gt;'admin BN&gt;100'!$C$20,'admin BN&gt;100'!$B$20,IF(G38&gt;'admin BN&gt;100'!$C$19,'admin BN&gt;100'!$B$19,"")))))))))</f>
        <v/>
      </c>
      <c r="Q38" s="14" t="str">
        <f t="shared" si="0"/>
        <v/>
      </c>
      <c r="R38" s="14">
        <f t="shared" si="1"/>
        <v>5</v>
      </c>
      <c r="S38" s="15" t="str">
        <f xml:space="preserve">
IF($R38&gt;0,"Fill in all required fields",
IF(OR($M38="&lt;0.1% or LNG",$M38="0.1-0.5%"),"Fuel sulphur content is too low for operation on BN&gt;100, please use a lower BN CLO and the matching sheet",
IF($I38&lt;40,"CLO not suitable for this sheet. Please check BN&lt;40 sheet",
IF(AND($I38&gt;39,$I38&lt;101),"CLO not suitable for this sheet. Please check BN40 - BN100 sheet",
IF(AND($K38&gt;50,$K38&lt;81,$L38&lt;100),"Reduce feed rate in steps of 0.05 g/kWh until min. 0.6 g/kWh to avoid deposit formation",
IF(AND($I38&lt;140,$N38="Danger",$P38="&gt;=1.2"),"Increase feed rate in steps of 0.05 g/kWh OR use higher BN cylinder oil",
IF(ISERROR(VLOOKUP(Q38,'admin BN&gt;100'!J$6:M$89,4,FALSE)),"",VLOOKUP(Q38,'admin BN&gt;100'!J$6:M$89,4,FALSE))))))))</f>
        <v>Fill in all required fields</v>
      </c>
    </row>
    <row r="39" spans="2:19" ht="15">
      <c r="B39" s="10">
        <v>34</v>
      </c>
      <c r="C39" s="41"/>
      <c r="D39" s="42"/>
      <c r="E39" s="42"/>
      <c r="F39" s="42"/>
      <c r="G39" s="42"/>
      <c r="H39" s="42"/>
      <c r="I39" s="42"/>
      <c r="J39" s="42"/>
      <c r="K39" s="42"/>
      <c r="L39" s="42"/>
      <c r="M39" s="11" t="str">
        <f xml:space="preserve">
(IF(F39&gt;'admin BN&gt;100'!$C$41,'admin BN&gt;100'!$B$41,
(IF(F39&gt;'admin BN&gt;100'!$C$40,'admin BN&gt;100'!$B$40,
(IF(F39&gt;'admin BN&gt;100'!$C$39,'admin BN&gt;100'!$B$39,
(IF(F39&gt;'admin BN&gt;100'!$C$38,'admin BN&gt;100'!$B$38,
(IF(F39&gt;'admin BN&gt;100'!$C$37,'admin BN&gt;100'!$B$37,
(IF(F39&gt;'admin BN&gt;100'!$C$36,'admin BN&gt;100'!$B$36,
(IF(F39&gt;'admin BN&gt;100'!$C$35,'admin BN&gt;100'!$B$35,
(IF(F39&gt;'admin BN&gt;100'!$C$34,'admin BN&gt;100'!$B$34,
(IF(F39&gt;'admin BN&gt;100'!$C$33,'admin BN&gt;100'!$B$33,
(IF(F39&gt;'admin BN&gt;100'!$C$32,'admin BN&gt;100'!$B$32,
(IF(F39&gt;'admin BN&gt;100'!$C$31,'admin BN&gt;100'!$B$31,
(IF(F39&gt;'admin BN&gt;100'!$C$30,'admin BN&gt;100'!$B$30,
(IF(F39&gt;'admin BN&gt;100'!$C$29,'admin BN&gt;100'!$B$29,IF(F39="","",'admin BN&gt;100'!$B$28)))))))))))))))))))))))))))</f>
        <v/>
      </c>
      <c r="N39" s="12" t="str">
        <f xml:space="preserve">
IF(ISBLANK(K39),"",
IF(K39&gt;'admin BN&gt;100'!$D$6,"Trouble",
IF(K39&gt;'admin BN&gt;100'!$E$6,"Safe",
IF(K39&gt;'admin BN&gt;100'!$F$6,"Alert",
IF(K39&gt;='admin BN&gt;100'!$G$6,"Danger","")))))</f>
        <v/>
      </c>
      <c r="O39" s="13" t="str">
        <f xml:space="preserve">
IF(ISBLANK(L39),"",
IF(L39&gt;'admin BN&gt;100'!$G$7,"Danger",
IF(L39&gt;'admin BN&gt;100'!$F$7,"Alert",
IF(L39&gt;='admin BN&gt;100'!$E$7,"Safe",""))))</f>
        <v/>
      </c>
      <c r="P39" s="14" t="str">
        <f xml:space="preserve">
(IF(G39&gt;'admin BN&gt;100'!$C$23,'admin BN&gt;100'!$B$23,
(IF(G39&gt;'admin BN&gt;100'!$C$22,'admin BN&gt;100'!$B$22,
(IF(G39&gt;'admin BN&gt;100'!$C$21,'admin BN&gt;100'!$B$21,
(IF(G39&gt;'admin BN&gt;100'!$C$20,'admin BN&gt;100'!$B$20,IF(G39&gt;'admin BN&gt;100'!$C$19,'admin BN&gt;100'!$B$19,"")))))))))</f>
        <v/>
      </c>
      <c r="Q39" s="14" t="str">
        <f t="shared" si="0"/>
        <v/>
      </c>
      <c r="R39" s="14">
        <f t="shared" si="1"/>
        <v>5</v>
      </c>
      <c r="S39" s="15" t="str">
        <f xml:space="preserve">
IF($R39&gt;0,"Fill in all required fields",
IF(OR($M39="&lt;0.1% or LNG",$M39="0.1-0.5%"),"Fuel sulphur content is too low for operation on BN&gt;100, please use a lower BN CLO and the matching sheet",
IF($I39&lt;40,"CLO not suitable for this sheet. Please check BN&lt;40 sheet",
IF(AND($I39&gt;39,$I39&lt;101),"CLO not suitable for this sheet. Please check BN40 - BN100 sheet",
IF(AND($K39&gt;50,$K39&lt;81,$L39&lt;100),"Reduce feed rate in steps of 0.05 g/kWh until min. 0.6 g/kWh to avoid deposit formation",
IF(AND($I39&lt;140,$N39="Danger",$P39="&gt;=1.2"),"Increase feed rate in steps of 0.05 g/kWh OR use higher BN cylinder oil",
IF(ISERROR(VLOOKUP(Q39,'admin BN&gt;100'!J$6:M$89,4,FALSE)),"",VLOOKUP(Q39,'admin BN&gt;100'!J$6:M$89,4,FALSE))))))))</f>
        <v>Fill in all required fields</v>
      </c>
    </row>
    <row r="40" spans="2:19" ht="15">
      <c r="B40" s="10">
        <v>35</v>
      </c>
      <c r="C40" s="41"/>
      <c r="D40" s="42"/>
      <c r="E40" s="42"/>
      <c r="F40" s="42"/>
      <c r="G40" s="42"/>
      <c r="H40" s="42"/>
      <c r="I40" s="42"/>
      <c r="J40" s="42"/>
      <c r="K40" s="42"/>
      <c r="L40" s="42"/>
      <c r="M40" s="11" t="str">
        <f xml:space="preserve">
(IF(F40&gt;'admin BN&gt;100'!$C$41,'admin BN&gt;100'!$B$41,
(IF(F40&gt;'admin BN&gt;100'!$C$40,'admin BN&gt;100'!$B$40,
(IF(F40&gt;'admin BN&gt;100'!$C$39,'admin BN&gt;100'!$B$39,
(IF(F40&gt;'admin BN&gt;100'!$C$38,'admin BN&gt;100'!$B$38,
(IF(F40&gt;'admin BN&gt;100'!$C$37,'admin BN&gt;100'!$B$37,
(IF(F40&gt;'admin BN&gt;100'!$C$36,'admin BN&gt;100'!$B$36,
(IF(F40&gt;'admin BN&gt;100'!$C$35,'admin BN&gt;100'!$B$35,
(IF(F40&gt;'admin BN&gt;100'!$C$34,'admin BN&gt;100'!$B$34,
(IF(F40&gt;'admin BN&gt;100'!$C$33,'admin BN&gt;100'!$B$33,
(IF(F40&gt;'admin BN&gt;100'!$C$32,'admin BN&gt;100'!$B$32,
(IF(F40&gt;'admin BN&gt;100'!$C$31,'admin BN&gt;100'!$B$31,
(IF(F40&gt;'admin BN&gt;100'!$C$30,'admin BN&gt;100'!$B$30,
(IF(F40&gt;'admin BN&gt;100'!$C$29,'admin BN&gt;100'!$B$29,IF(F40="","",'admin BN&gt;100'!$B$28)))))))))))))))))))))))))))</f>
        <v/>
      </c>
      <c r="N40" s="12" t="str">
        <f xml:space="preserve">
IF(ISBLANK(K40),"",
IF(K40&gt;'admin BN&gt;100'!$D$6,"Trouble",
IF(K40&gt;'admin BN&gt;100'!$E$6,"Safe",
IF(K40&gt;'admin BN&gt;100'!$F$6,"Alert",
IF(K40&gt;='admin BN&gt;100'!$G$6,"Danger","")))))</f>
        <v/>
      </c>
      <c r="O40" s="13" t="str">
        <f xml:space="preserve">
IF(ISBLANK(L40),"",
IF(L40&gt;'admin BN&gt;100'!$G$7,"Danger",
IF(L40&gt;'admin BN&gt;100'!$F$7,"Alert",
IF(L40&gt;='admin BN&gt;100'!$E$7,"Safe",""))))</f>
        <v/>
      </c>
      <c r="P40" s="14" t="str">
        <f xml:space="preserve">
(IF(G40&gt;'admin BN&gt;100'!$C$23,'admin BN&gt;100'!$B$23,
(IF(G40&gt;'admin BN&gt;100'!$C$22,'admin BN&gt;100'!$B$22,
(IF(G40&gt;'admin BN&gt;100'!$C$21,'admin BN&gt;100'!$B$21,
(IF(G40&gt;'admin BN&gt;100'!$C$20,'admin BN&gt;100'!$B$20,IF(G40&gt;'admin BN&gt;100'!$C$19,'admin BN&gt;100'!$B$19,"")))))))))</f>
        <v/>
      </c>
      <c r="Q40" s="14" t="str">
        <f t="shared" si="0"/>
        <v/>
      </c>
      <c r="R40" s="14">
        <f t="shared" si="1"/>
        <v>5</v>
      </c>
      <c r="S40" s="15" t="str">
        <f xml:space="preserve">
IF($R40&gt;0,"Fill in all required fields",
IF(OR($M40="&lt;0.1% or LNG",$M40="0.1-0.5%"),"Fuel sulphur content is too low for operation on BN&gt;100, please use a lower BN CLO and the matching sheet",
IF($I40&lt;40,"CLO not suitable for this sheet. Please check BN&lt;40 sheet",
IF(AND($I40&gt;39,$I40&lt;101),"CLO not suitable for this sheet. Please check BN40 - BN100 sheet",
IF(AND($K40&gt;50,$K40&lt;81,$L40&lt;100),"Reduce feed rate in steps of 0.05 g/kWh until min. 0.6 g/kWh to avoid deposit formation",
IF(AND($I40&lt;140,$N40="Danger",$P40="&gt;=1.2"),"Increase feed rate in steps of 0.05 g/kWh OR use higher BN cylinder oil",
IF(ISERROR(VLOOKUP(Q40,'admin BN&gt;100'!J$6:M$89,4,FALSE)),"",VLOOKUP(Q40,'admin BN&gt;100'!J$6:M$89,4,FALSE))))))))</f>
        <v>Fill in all required fields</v>
      </c>
    </row>
    <row r="41" spans="2:19" ht="15">
      <c r="B41" s="10">
        <v>36</v>
      </c>
      <c r="C41" s="41"/>
      <c r="D41" s="42"/>
      <c r="E41" s="42"/>
      <c r="F41" s="42"/>
      <c r="G41" s="42"/>
      <c r="H41" s="42"/>
      <c r="I41" s="42"/>
      <c r="J41" s="42"/>
      <c r="K41" s="42"/>
      <c r="L41" s="42"/>
      <c r="M41" s="11" t="str">
        <f xml:space="preserve">
(IF(F41&gt;'admin BN&gt;100'!$C$41,'admin BN&gt;100'!$B$41,
(IF(F41&gt;'admin BN&gt;100'!$C$40,'admin BN&gt;100'!$B$40,
(IF(F41&gt;'admin BN&gt;100'!$C$39,'admin BN&gt;100'!$B$39,
(IF(F41&gt;'admin BN&gt;100'!$C$38,'admin BN&gt;100'!$B$38,
(IF(F41&gt;'admin BN&gt;100'!$C$37,'admin BN&gt;100'!$B$37,
(IF(F41&gt;'admin BN&gt;100'!$C$36,'admin BN&gt;100'!$B$36,
(IF(F41&gt;'admin BN&gt;100'!$C$35,'admin BN&gt;100'!$B$35,
(IF(F41&gt;'admin BN&gt;100'!$C$34,'admin BN&gt;100'!$B$34,
(IF(F41&gt;'admin BN&gt;100'!$C$33,'admin BN&gt;100'!$B$33,
(IF(F41&gt;'admin BN&gt;100'!$C$32,'admin BN&gt;100'!$B$32,
(IF(F41&gt;'admin BN&gt;100'!$C$31,'admin BN&gt;100'!$B$31,
(IF(F41&gt;'admin BN&gt;100'!$C$30,'admin BN&gt;100'!$B$30,
(IF(F41&gt;'admin BN&gt;100'!$C$29,'admin BN&gt;100'!$B$29,IF(F41="","",'admin BN&gt;100'!$B$28)))))))))))))))))))))))))))</f>
        <v/>
      </c>
      <c r="N41" s="12" t="str">
        <f xml:space="preserve">
IF(ISBLANK(K41),"",
IF(K41&gt;'admin BN&gt;100'!$D$6,"Trouble",
IF(K41&gt;'admin BN&gt;100'!$E$6,"Safe",
IF(K41&gt;'admin BN&gt;100'!$F$6,"Alert",
IF(K41&gt;='admin BN&gt;100'!$G$6,"Danger","")))))</f>
        <v/>
      </c>
      <c r="O41" s="13" t="str">
        <f xml:space="preserve">
IF(ISBLANK(L41),"",
IF(L41&gt;'admin BN&gt;100'!$G$7,"Danger",
IF(L41&gt;'admin BN&gt;100'!$F$7,"Alert",
IF(L41&gt;='admin BN&gt;100'!$E$7,"Safe",""))))</f>
        <v/>
      </c>
      <c r="P41" s="14" t="str">
        <f xml:space="preserve">
(IF(G41&gt;'admin BN&gt;100'!$C$23,'admin BN&gt;100'!$B$23,
(IF(G41&gt;'admin BN&gt;100'!$C$22,'admin BN&gt;100'!$B$22,
(IF(G41&gt;'admin BN&gt;100'!$C$21,'admin BN&gt;100'!$B$21,
(IF(G41&gt;'admin BN&gt;100'!$C$20,'admin BN&gt;100'!$B$20,IF(G41&gt;'admin BN&gt;100'!$C$19,'admin BN&gt;100'!$B$19,"")))))))))</f>
        <v/>
      </c>
      <c r="Q41" s="14" t="str">
        <f t="shared" si="0"/>
        <v/>
      </c>
      <c r="R41" s="14">
        <f t="shared" si="1"/>
        <v>5</v>
      </c>
      <c r="S41" s="15" t="str">
        <f xml:space="preserve">
IF($R41&gt;0,"Fill in all required fields",
IF(OR($M41="&lt;0.1% or LNG",$M41="0.1-0.5%"),"Fuel sulphur content is too low for operation on BN&gt;100, please use a lower BN CLO and the matching sheet",
IF($I41&lt;40,"CLO not suitable for this sheet. Please check BN&lt;40 sheet",
IF(AND($I41&gt;39,$I41&lt;101),"CLO not suitable for this sheet. Please check BN40 - BN100 sheet",
IF(AND($K41&gt;50,$K41&lt;81,$L41&lt;100),"Reduce feed rate in steps of 0.05 g/kWh until min. 0.6 g/kWh to avoid deposit formation",
IF(AND($I41&lt;140,$N41="Danger",$P41="&gt;=1.2"),"Increase feed rate in steps of 0.05 g/kWh OR use higher BN cylinder oil",
IF(ISERROR(VLOOKUP(Q41,'admin BN&gt;100'!J$6:M$89,4,FALSE)),"",VLOOKUP(Q41,'admin BN&gt;100'!J$6:M$89,4,FALSE))))))))</f>
        <v>Fill in all required fields</v>
      </c>
    </row>
    <row r="42" spans="2:19" ht="15">
      <c r="B42" s="10">
        <v>37</v>
      </c>
      <c r="C42" s="41"/>
      <c r="D42" s="42"/>
      <c r="E42" s="42"/>
      <c r="F42" s="42"/>
      <c r="G42" s="42"/>
      <c r="H42" s="42"/>
      <c r="I42" s="42"/>
      <c r="J42" s="42"/>
      <c r="K42" s="42"/>
      <c r="L42" s="42"/>
      <c r="M42" s="11" t="str">
        <f xml:space="preserve">
(IF(F42&gt;'admin BN&gt;100'!$C$41,'admin BN&gt;100'!$B$41,
(IF(F42&gt;'admin BN&gt;100'!$C$40,'admin BN&gt;100'!$B$40,
(IF(F42&gt;'admin BN&gt;100'!$C$39,'admin BN&gt;100'!$B$39,
(IF(F42&gt;'admin BN&gt;100'!$C$38,'admin BN&gt;100'!$B$38,
(IF(F42&gt;'admin BN&gt;100'!$C$37,'admin BN&gt;100'!$B$37,
(IF(F42&gt;'admin BN&gt;100'!$C$36,'admin BN&gt;100'!$B$36,
(IF(F42&gt;'admin BN&gt;100'!$C$35,'admin BN&gt;100'!$B$35,
(IF(F42&gt;'admin BN&gt;100'!$C$34,'admin BN&gt;100'!$B$34,
(IF(F42&gt;'admin BN&gt;100'!$C$33,'admin BN&gt;100'!$B$33,
(IF(F42&gt;'admin BN&gt;100'!$C$32,'admin BN&gt;100'!$B$32,
(IF(F42&gt;'admin BN&gt;100'!$C$31,'admin BN&gt;100'!$B$31,
(IF(F42&gt;'admin BN&gt;100'!$C$30,'admin BN&gt;100'!$B$30,
(IF(F42&gt;'admin BN&gt;100'!$C$29,'admin BN&gt;100'!$B$29,IF(F42="","",'admin BN&gt;100'!$B$28)))))))))))))))))))))))))))</f>
        <v/>
      </c>
      <c r="N42" s="12" t="str">
        <f xml:space="preserve">
IF(ISBLANK(K42),"",
IF(K42&gt;'admin BN&gt;100'!$D$6,"Trouble",
IF(K42&gt;'admin BN&gt;100'!$E$6,"Safe",
IF(K42&gt;'admin BN&gt;100'!$F$6,"Alert",
IF(K42&gt;='admin BN&gt;100'!$G$6,"Danger","")))))</f>
        <v/>
      </c>
      <c r="O42" s="13" t="str">
        <f xml:space="preserve">
IF(ISBLANK(L42),"",
IF(L42&gt;'admin BN&gt;100'!$G$7,"Danger",
IF(L42&gt;'admin BN&gt;100'!$F$7,"Alert",
IF(L42&gt;='admin BN&gt;100'!$E$7,"Safe",""))))</f>
        <v/>
      </c>
      <c r="P42" s="14" t="str">
        <f xml:space="preserve">
(IF(G42&gt;'admin BN&gt;100'!$C$23,'admin BN&gt;100'!$B$23,
(IF(G42&gt;'admin BN&gt;100'!$C$22,'admin BN&gt;100'!$B$22,
(IF(G42&gt;'admin BN&gt;100'!$C$21,'admin BN&gt;100'!$B$21,
(IF(G42&gt;'admin BN&gt;100'!$C$20,'admin BN&gt;100'!$B$20,IF(G42&gt;'admin BN&gt;100'!$C$19,'admin BN&gt;100'!$B$19,"")))))))))</f>
        <v/>
      </c>
      <c r="Q42" s="14" t="str">
        <f t="shared" si="0"/>
        <v/>
      </c>
      <c r="R42" s="14">
        <f t="shared" si="1"/>
        <v>5</v>
      </c>
      <c r="S42" s="15" t="str">
        <f xml:space="preserve">
IF($R42&gt;0,"Fill in all required fields",
IF(OR($M42="&lt;0.1% or LNG",$M42="0.1-0.5%"),"Fuel sulphur content is too low for operation on BN&gt;100, please use a lower BN CLO and the matching sheet",
IF($I42&lt;40,"CLO not suitable for this sheet. Please check BN&lt;40 sheet",
IF(AND($I42&gt;39,$I42&lt;101),"CLO not suitable for this sheet. Please check BN40 - BN100 sheet",
IF(AND($K42&gt;50,$K42&lt;81,$L42&lt;100),"Reduce feed rate in steps of 0.05 g/kWh until min. 0.6 g/kWh to avoid deposit formation",
IF(AND($I42&lt;140,$N42="Danger",$P42="&gt;=1.2"),"Increase feed rate in steps of 0.05 g/kWh OR use higher BN cylinder oil",
IF(ISERROR(VLOOKUP(Q42,'admin BN&gt;100'!J$6:M$89,4,FALSE)),"",VLOOKUP(Q42,'admin BN&gt;100'!J$6:M$89,4,FALSE))))))))</f>
        <v>Fill in all required fields</v>
      </c>
    </row>
    <row r="43" spans="2:19" ht="15">
      <c r="B43" s="10">
        <v>38</v>
      </c>
      <c r="C43" s="41"/>
      <c r="D43" s="42"/>
      <c r="E43" s="42"/>
      <c r="F43" s="42"/>
      <c r="G43" s="42"/>
      <c r="H43" s="42"/>
      <c r="I43" s="42"/>
      <c r="J43" s="42"/>
      <c r="K43" s="42"/>
      <c r="L43" s="42"/>
      <c r="M43" s="11" t="str">
        <f xml:space="preserve">
(IF(F43&gt;'admin BN&gt;100'!$C$41,'admin BN&gt;100'!$B$41,
(IF(F43&gt;'admin BN&gt;100'!$C$40,'admin BN&gt;100'!$B$40,
(IF(F43&gt;'admin BN&gt;100'!$C$39,'admin BN&gt;100'!$B$39,
(IF(F43&gt;'admin BN&gt;100'!$C$38,'admin BN&gt;100'!$B$38,
(IF(F43&gt;'admin BN&gt;100'!$C$37,'admin BN&gt;100'!$B$37,
(IF(F43&gt;'admin BN&gt;100'!$C$36,'admin BN&gt;100'!$B$36,
(IF(F43&gt;'admin BN&gt;100'!$C$35,'admin BN&gt;100'!$B$35,
(IF(F43&gt;'admin BN&gt;100'!$C$34,'admin BN&gt;100'!$B$34,
(IF(F43&gt;'admin BN&gt;100'!$C$33,'admin BN&gt;100'!$B$33,
(IF(F43&gt;'admin BN&gt;100'!$C$32,'admin BN&gt;100'!$B$32,
(IF(F43&gt;'admin BN&gt;100'!$C$31,'admin BN&gt;100'!$B$31,
(IF(F43&gt;'admin BN&gt;100'!$C$30,'admin BN&gt;100'!$B$30,
(IF(F43&gt;'admin BN&gt;100'!$C$29,'admin BN&gt;100'!$B$29,IF(F43="","",'admin BN&gt;100'!$B$28)))))))))))))))))))))))))))</f>
        <v/>
      </c>
      <c r="N43" s="12" t="str">
        <f xml:space="preserve">
IF(ISBLANK(K43),"",
IF(K43&gt;'admin BN&gt;100'!$D$6,"Trouble",
IF(K43&gt;'admin BN&gt;100'!$E$6,"Safe",
IF(K43&gt;'admin BN&gt;100'!$F$6,"Alert",
IF(K43&gt;='admin BN&gt;100'!$G$6,"Danger","")))))</f>
        <v/>
      </c>
      <c r="O43" s="13" t="str">
        <f xml:space="preserve">
IF(ISBLANK(L43),"",
IF(L43&gt;'admin BN&gt;100'!$G$7,"Danger",
IF(L43&gt;'admin BN&gt;100'!$F$7,"Alert",
IF(L43&gt;='admin BN&gt;100'!$E$7,"Safe",""))))</f>
        <v/>
      </c>
      <c r="P43" s="14" t="str">
        <f xml:space="preserve">
(IF(G43&gt;'admin BN&gt;100'!$C$23,'admin BN&gt;100'!$B$23,
(IF(G43&gt;'admin BN&gt;100'!$C$22,'admin BN&gt;100'!$B$22,
(IF(G43&gt;'admin BN&gt;100'!$C$21,'admin BN&gt;100'!$B$21,
(IF(G43&gt;'admin BN&gt;100'!$C$20,'admin BN&gt;100'!$B$20,IF(G43&gt;'admin BN&gt;100'!$C$19,'admin BN&gt;100'!$B$19,"")))))))))</f>
        <v/>
      </c>
      <c r="Q43" s="14" t="str">
        <f t="shared" si="0"/>
        <v/>
      </c>
      <c r="R43" s="14">
        <f t="shared" si="1"/>
        <v>5</v>
      </c>
      <c r="S43" s="15" t="str">
        <f xml:space="preserve">
IF($R43&gt;0,"Fill in all required fields",
IF(OR($M43="&lt;0.1% or LNG",$M43="0.1-0.5%"),"Fuel sulphur content is too low for operation on BN&gt;100, please use a lower BN CLO and the matching sheet",
IF($I43&lt;40,"CLO not suitable for this sheet. Please check BN&lt;40 sheet",
IF(AND($I43&gt;39,$I43&lt;101),"CLO not suitable for this sheet. Please check BN40 - BN100 sheet",
IF(AND($K43&gt;50,$K43&lt;81,$L43&lt;100),"Reduce feed rate in steps of 0.05 g/kWh until min. 0.6 g/kWh to avoid deposit formation",
IF(AND($I43&lt;140,$N43="Danger",$P43="&gt;=1.2"),"Increase feed rate in steps of 0.05 g/kWh OR use higher BN cylinder oil",
IF(ISERROR(VLOOKUP(Q43,'admin BN&gt;100'!J$6:M$89,4,FALSE)),"",VLOOKUP(Q43,'admin BN&gt;100'!J$6:M$89,4,FALSE))))))))</f>
        <v>Fill in all required fields</v>
      </c>
    </row>
    <row r="44" spans="2:19" ht="15">
      <c r="B44" s="10">
        <v>39</v>
      </c>
      <c r="C44" s="41"/>
      <c r="D44" s="42"/>
      <c r="E44" s="42"/>
      <c r="F44" s="42"/>
      <c r="G44" s="42"/>
      <c r="H44" s="42"/>
      <c r="I44" s="42"/>
      <c r="J44" s="42"/>
      <c r="K44" s="42"/>
      <c r="L44" s="42"/>
      <c r="M44" s="11" t="str">
        <f xml:space="preserve">
(IF(F44&gt;'admin BN&gt;100'!$C$41,'admin BN&gt;100'!$B$41,
(IF(F44&gt;'admin BN&gt;100'!$C$40,'admin BN&gt;100'!$B$40,
(IF(F44&gt;'admin BN&gt;100'!$C$39,'admin BN&gt;100'!$B$39,
(IF(F44&gt;'admin BN&gt;100'!$C$38,'admin BN&gt;100'!$B$38,
(IF(F44&gt;'admin BN&gt;100'!$C$37,'admin BN&gt;100'!$B$37,
(IF(F44&gt;'admin BN&gt;100'!$C$36,'admin BN&gt;100'!$B$36,
(IF(F44&gt;'admin BN&gt;100'!$C$35,'admin BN&gt;100'!$B$35,
(IF(F44&gt;'admin BN&gt;100'!$C$34,'admin BN&gt;100'!$B$34,
(IF(F44&gt;'admin BN&gt;100'!$C$33,'admin BN&gt;100'!$B$33,
(IF(F44&gt;'admin BN&gt;100'!$C$32,'admin BN&gt;100'!$B$32,
(IF(F44&gt;'admin BN&gt;100'!$C$31,'admin BN&gt;100'!$B$31,
(IF(F44&gt;'admin BN&gt;100'!$C$30,'admin BN&gt;100'!$B$30,
(IF(F44&gt;'admin BN&gt;100'!$C$29,'admin BN&gt;100'!$B$29,IF(F44="","",'admin BN&gt;100'!$B$28)))))))))))))))))))))))))))</f>
        <v/>
      </c>
      <c r="N44" s="12" t="str">
        <f xml:space="preserve">
IF(ISBLANK(K44),"",
IF(K44&gt;'admin BN&gt;100'!$D$6,"Trouble",
IF(K44&gt;'admin BN&gt;100'!$E$6,"Safe",
IF(K44&gt;'admin BN&gt;100'!$F$6,"Alert",
IF(K44&gt;='admin BN&gt;100'!$G$6,"Danger","")))))</f>
        <v/>
      </c>
      <c r="O44" s="13" t="str">
        <f xml:space="preserve">
IF(ISBLANK(L44),"",
IF(L44&gt;'admin BN&gt;100'!$G$7,"Danger",
IF(L44&gt;'admin BN&gt;100'!$F$7,"Alert",
IF(L44&gt;='admin BN&gt;100'!$E$7,"Safe",""))))</f>
        <v/>
      </c>
      <c r="P44" s="14" t="str">
        <f xml:space="preserve">
(IF(G44&gt;'admin BN&gt;100'!$C$23,'admin BN&gt;100'!$B$23,
(IF(G44&gt;'admin BN&gt;100'!$C$22,'admin BN&gt;100'!$B$22,
(IF(G44&gt;'admin BN&gt;100'!$C$21,'admin BN&gt;100'!$B$21,
(IF(G44&gt;'admin BN&gt;100'!$C$20,'admin BN&gt;100'!$B$20,IF(G44&gt;'admin BN&gt;100'!$C$19,'admin BN&gt;100'!$B$19,"")))))))))</f>
        <v/>
      </c>
      <c r="Q44" s="14" t="str">
        <f t="shared" si="0"/>
        <v/>
      </c>
      <c r="R44" s="14">
        <f t="shared" si="1"/>
        <v>5</v>
      </c>
      <c r="S44" s="15" t="str">
        <f xml:space="preserve">
IF($R44&gt;0,"Fill in all required fields",
IF(OR($M44="&lt;0.1% or LNG",$M44="0.1-0.5%"),"Fuel sulphur content is too low for operation on BN&gt;100, please use a lower BN CLO and the matching sheet",
IF($I44&lt;40,"CLO not suitable for this sheet. Please check BN&lt;40 sheet",
IF(AND($I44&gt;39,$I44&lt;101),"CLO not suitable for this sheet. Please check BN40 - BN100 sheet",
IF(AND($K44&gt;50,$K44&lt;81,$L44&lt;100),"Reduce feed rate in steps of 0.05 g/kWh until min. 0.6 g/kWh to avoid deposit formation",
IF(AND($I44&lt;140,$N44="Danger",$P44="&gt;=1.2"),"Increase feed rate in steps of 0.05 g/kWh OR use higher BN cylinder oil",
IF(ISERROR(VLOOKUP(Q44,'admin BN&gt;100'!J$6:M$89,4,FALSE)),"",VLOOKUP(Q44,'admin BN&gt;100'!J$6:M$89,4,FALSE))))))))</f>
        <v>Fill in all required fields</v>
      </c>
    </row>
    <row r="45" spans="2:19" ht="15">
      <c r="B45" s="10">
        <v>40</v>
      </c>
      <c r="C45" s="41"/>
      <c r="D45" s="42"/>
      <c r="E45" s="42"/>
      <c r="F45" s="42"/>
      <c r="G45" s="42"/>
      <c r="H45" s="42"/>
      <c r="I45" s="42"/>
      <c r="J45" s="42"/>
      <c r="K45" s="42"/>
      <c r="L45" s="42"/>
      <c r="M45" s="11" t="str">
        <f xml:space="preserve">
(IF(F45&gt;'admin BN&gt;100'!$C$41,'admin BN&gt;100'!$B$41,
(IF(F45&gt;'admin BN&gt;100'!$C$40,'admin BN&gt;100'!$B$40,
(IF(F45&gt;'admin BN&gt;100'!$C$39,'admin BN&gt;100'!$B$39,
(IF(F45&gt;'admin BN&gt;100'!$C$38,'admin BN&gt;100'!$B$38,
(IF(F45&gt;'admin BN&gt;100'!$C$37,'admin BN&gt;100'!$B$37,
(IF(F45&gt;'admin BN&gt;100'!$C$36,'admin BN&gt;100'!$B$36,
(IF(F45&gt;'admin BN&gt;100'!$C$35,'admin BN&gt;100'!$B$35,
(IF(F45&gt;'admin BN&gt;100'!$C$34,'admin BN&gt;100'!$B$34,
(IF(F45&gt;'admin BN&gt;100'!$C$33,'admin BN&gt;100'!$B$33,
(IF(F45&gt;'admin BN&gt;100'!$C$32,'admin BN&gt;100'!$B$32,
(IF(F45&gt;'admin BN&gt;100'!$C$31,'admin BN&gt;100'!$B$31,
(IF(F45&gt;'admin BN&gt;100'!$C$30,'admin BN&gt;100'!$B$30,
(IF(F45&gt;'admin BN&gt;100'!$C$29,'admin BN&gt;100'!$B$29,IF(F45="","",'admin BN&gt;100'!$B$28)))))))))))))))))))))))))))</f>
        <v/>
      </c>
      <c r="N45" s="12" t="str">
        <f xml:space="preserve">
IF(ISBLANK(K45),"",
IF(K45&gt;'admin BN&gt;100'!$D$6,"Trouble",
IF(K45&gt;'admin BN&gt;100'!$E$6,"Safe",
IF(K45&gt;'admin BN&gt;100'!$F$6,"Alert",
IF(K45&gt;='admin BN&gt;100'!$G$6,"Danger","")))))</f>
        <v/>
      </c>
      <c r="O45" s="13" t="str">
        <f xml:space="preserve">
IF(ISBLANK(L45),"",
IF(L45&gt;'admin BN&gt;100'!$G$7,"Danger",
IF(L45&gt;'admin BN&gt;100'!$F$7,"Alert",
IF(L45&gt;='admin BN&gt;100'!$E$7,"Safe",""))))</f>
        <v/>
      </c>
      <c r="P45" s="14" t="str">
        <f xml:space="preserve">
(IF(G45&gt;'admin BN&gt;100'!$C$23,'admin BN&gt;100'!$B$23,
(IF(G45&gt;'admin BN&gt;100'!$C$22,'admin BN&gt;100'!$B$22,
(IF(G45&gt;'admin BN&gt;100'!$C$21,'admin BN&gt;100'!$B$21,
(IF(G45&gt;'admin BN&gt;100'!$C$20,'admin BN&gt;100'!$B$20,IF(G45&gt;'admin BN&gt;100'!$C$19,'admin BN&gt;100'!$B$19,"")))))))))</f>
        <v/>
      </c>
      <c r="Q45" s="14" t="str">
        <f t="shared" si="0"/>
        <v/>
      </c>
      <c r="R45" s="14">
        <f t="shared" si="1"/>
        <v>5</v>
      </c>
      <c r="S45" s="15" t="str">
        <f xml:space="preserve">
IF($R45&gt;0,"Fill in all required fields",
IF(OR($M45="&lt;0.1% or LNG",$M45="0.1-0.5%"),"Fuel sulphur content is too low for operation on BN&gt;100, please use a lower BN CLO and the matching sheet",
IF($I45&lt;40,"CLO not suitable for this sheet. Please check BN&lt;40 sheet",
IF(AND($I45&gt;39,$I45&lt;101),"CLO not suitable for this sheet. Please check BN40 - BN100 sheet",
IF(AND($K45&gt;50,$K45&lt;81,$L45&lt;100),"Reduce feed rate in steps of 0.05 g/kWh until min. 0.6 g/kWh to avoid deposit formation",
IF(AND($I45&lt;140,$N45="Danger",$P45="&gt;=1.2"),"Increase feed rate in steps of 0.05 g/kWh OR use higher BN cylinder oil",
IF(ISERROR(VLOOKUP(Q45,'admin BN&gt;100'!J$6:M$89,4,FALSE)),"",VLOOKUP(Q45,'admin BN&gt;100'!J$6:M$89,4,FALSE))))))))</f>
        <v>Fill in all required fields</v>
      </c>
    </row>
    <row r="46" spans="2:19" ht="15">
      <c r="B46" s="10">
        <v>41</v>
      </c>
      <c r="C46" s="41"/>
      <c r="D46" s="42"/>
      <c r="E46" s="42"/>
      <c r="F46" s="42"/>
      <c r="G46" s="42"/>
      <c r="H46" s="42"/>
      <c r="I46" s="42"/>
      <c r="J46" s="42"/>
      <c r="K46" s="42"/>
      <c r="L46" s="42"/>
      <c r="M46" s="11" t="str">
        <f xml:space="preserve">
(IF(F46&gt;'admin BN&gt;100'!$C$41,'admin BN&gt;100'!$B$41,
(IF(F46&gt;'admin BN&gt;100'!$C$40,'admin BN&gt;100'!$B$40,
(IF(F46&gt;'admin BN&gt;100'!$C$39,'admin BN&gt;100'!$B$39,
(IF(F46&gt;'admin BN&gt;100'!$C$38,'admin BN&gt;100'!$B$38,
(IF(F46&gt;'admin BN&gt;100'!$C$37,'admin BN&gt;100'!$B$37,
(IF(F46&gt;'admin BN&gt;100'!$C$36,'admin BN&gt;100'!$B$36,
(IF(F46&gt;'admin BN&gt;100'!$C$35,'admin BN&gt;100'!$B$35,
(IF(F46&gt;'admin BN&gt;100'!$C$34,'admin BN&gt;100'!$B$34,
(IF(F46&gt;'admin BN&gt;100'!$C$33,'admin BN&gt;100'!$B$33,
(IF(F46&gt;'admin BN&gt;100'!$C$32,'admin BN&gt;100'!$B$32,
(IF(F46&gt;'admin BN&gt;100'!$C$31,'admin BN&gt;100'!$B$31,
(IF(F46&gt;'admin BN&gt;100'!$C$30,'admin BN&gt;100'!$B$30,
(IF(F46&gt;'admin BN&gt;100'!$C$29,'admin BN&gt;100'!$B$29,IF(F46="","",'admin BN&gt;100'!$B$28)))))))))))))))))))))))))))</f>
        <v/>
      </c>
      <c r="N46" s="12" t="str">
        <f xml:space="preserve">
IF(ISBLANK(K46),"",
IF(K46&gt;'admin BN&gt;100'!$D$6,"Trouble",
IF(K46&gt;'admin BN&gt;100'!$E$6,"Safe",
IF(K46&gt;'admin BN&gt;100'!$F$6,"Alert",
IF(K46&gt;='admin BN&gt;100'!$G$6,"Danger","")))))</f>
        <v/>
      </c>
      <c r="O46" s="13" t="str">
        <f xml:space="preserve">
IF(ISBLANK(L46),"",
IF(L46&gt;'admin BN&gt;100'!$G$7,"Danger",
IF(L46&gt;'admin BN&gt;100'!$F$7,"Alert",
IF(L46&gt;='admin BN&gt;100'!$E$7,"Safe",""))))</f>
        <v/>
      </c>
      <c r="P46" s="14" t="str">
        <f xml:space="preserve">
(IF(G46&gt;'admin BN&gt;100'!$C$23,'admin BN&gt;100'!$B$23,
(IF(G46&gt;'admin BN&gt;100'!$C$22,'admin BN&gt;100'!$B$22,
(IF(G46&gt;'admin BN&gt;100'!$C$21,'admin BN&gt;100'!$B$21,
(IF(G46&gt;'admin BN&gt;100'!$C$20,'admin BN&gt;100'!$B$20,IF(G46&gt;'admin BN&gt;100'!$C$19,'admin BN&gt;100'!$B$19,"")))))))))</f>
        <v/>
      </c>
      <c r="Q46" s="14" t="str">
        <f t="shared" si="0"/>
        <v/>
      </c>
      <c r="R46" s="14">
        <f t="shared" si="1"/>
        <v>5</v>
      </c>
      <c r="S46" s="15" t="str">
        <f xml:space="preserve">
IF($R46&gt;0,"Fill in all required fields",
IF(OR($M46="&lt;0.1% or LNG",$M46="0.1-0.5%"),"Fuel sulphur content is too low for operation on BN&gt;100, please use a lower BN CLO and the matching sheet",
IF($I46&lt;40,"CLO not suitable for this sheet. Please check BN&lt;40 sheet",
IF(AND($I46&gt;39,$I46&lt;101),"CLO not suitable for this sheet. Please check BN40 - BN100 sheet",
IF(AND($K46&gt;50,$K46&lt;81,$L46&lt;100),"Reduce feed rate in steps of 0.05 g/kWh until min. 0.6 g/kWh to avoid deposit formation",
IF(AND($I46&lt;140,$N46="Danger",$P46="&gt;=1.2"),"Increase feed rate in steps of 0.05 g/kWh OR use higher BN cylinder oil",
IF(ISERROR(VLOOKUP(Q46,'admin BN&gt;100'!J$6:M$89,4,FALSE)),"",VLOOKUP(Q46,'admin BN&gt;100'!J$6:M$89,4,FALSE))))))))</f>
        <v>Fill in all required fields</v>
      </c>
    </row>
    <row r="47" spans="2:19" ht="15">
      <c r="B47" s="10">
        <v>42</v>
      </c>
      <c r="C47" s="41"/>
      <c r="D47" s="42"/>
      <c r="E47" s="42"/>
      <c r="F47" s="42"/>
      <c r="G47" s="42"/>
      <c r="H47" s="42"/>
      <c r="I47" s="42"/>
      <c r="J47" s="42"/>
      <c r="K47" s="42"/>
      <c r="L47" s="42"/>
      <c r="M47" s="11" t="str">
        <f xml:space="preserve">
(IF(F47&gt;'admin BN&gt;100'!$C$41,'admin BN&gt;100'!$B$41,
(IF(F47&gt;'admin BN&gt;100'!$C$40,'admin BN&gt;100'!$B$40,
(IF(F47&gt;'admin BN&gt;100'!$C$39,'admin BN&gt;100'!$B$39,
(IF(F47&gt;'admin BN&gt;100'!$C$38,'admin BN&gt;100'!$B$38,
(IF(F47&gt;'admin BN&gt;100'!$C$37,'admin BN&gt;100'!$B$37,
(IF(F47&gt;'admin BN&gt;100'!$C$36,'admin BN&gt;100'!$B$36,
(IF(F47&gt;'admin BN&gt;100'!$C$35,'admin BN&gt;100'!$B$35,
(IF(F47&gt;'admin BN&gt;100'!$C$34,'admin BN&gt;100'!$B$34,
(IF(F47&gt;'admin BN&gt;100'!$C$33,'admin BN&gt;100'!$B$33,
(IF(F47&gt;'admin BN&gt;100'!$C$32,'admin BN&gt;100'!$B$32,
(IF(F47&gt;'admin BN&gt;100'!$C$31,'admin BN&gt;100'!$B$31,
(IF(F47&gt;'admin BN&gt;100'!$C$30,'admin BN&gt;100'!$B$30,
(IF(F47&gt;'admin BN&gt;100'!$C$29,'admin BN&gt;100'!$B$29,IF(F47="","",'admin BN&gt;100'!$B$28)))))))))))))))))))))))))))</f>
        <v/>
      </c>
      <c r="N47" s="12" t="str">
        <f xml:space="preserve">
IF(ISBLANK(K47),"",
IF(K47&gt;'admin BN&gt;100'!$D$6,"Trouble",
IF(K47&gt;'admin BN&gt;100'!$E$6,"Safe",
IF(K47&gt;'admin BN&gt;100'!$F$6,"Alert",
IF(K47&gt;='admin BN&gt;100'!$G$6,"Danger","")))))</f>
        <v/>
      </c>
      <c r="O47" s="13" t="str">
        <f xml:space="preserve">
IF(ISBLANK(L47),"",
IF(L47&gt;'admin BN&gt;100'!$G$7,"Danger",
IF(L47&gt;'admin BN&gt;100'!$F$7,"Alert",
IF(L47&gt;='admin BN&gt;100'!$E$7,"Safe",""))))</f>
        <v/>
      </c>
      <c r="P47" s="14" t="str">
        <f xml:space="preserve">
(IF(G47&gt;'admin BN&gt;100'!$C$23,'admin BN&gt;100'!$B$23,
(IF(G47&gt;'admin BN&gt;100'!$C$22,'admin BN&gt;100'!$B$22,
(IF(G47&gt;'admin BN&gt;100'!$C$21,'admin BN&gt;100'!$B$21,
(IF(G47&gt;'admin BN&gt;100'!$C$20,'admin BN&gt;100'!$B$20,IF(G47&gt;'admin BN&gt;100'!$C$19,'admin BN&gt;100'!$B$19,"")))))))))</f>
        <v/>
      </c>
      <c r="Q47" s="14" t="str">
        <f t="shared" si="0"/>
        <v/>
      </c>
      <c r="R47" s="14">
        <f t="shared" si="1"/>
        <v>5</v>
      </c>
      <c r="S47" s="15" t="str">
        <f xml:space="preserve">
IF($R47&gt;0,"Fill in all required fields",
IF(OR($M47="&lt;0.1% or LNG",$M47="0.1-0.5%"),"Fuel sulphur content is too low for operation on BN&gt;100, please use a lower BN CLO and the matching sheet",
IF($I47&lt;40,"CLO not suitable for this sheet. Please check BN&lt;40 sheet",
IF(AND($I47&gt;39,$I47&lt;101),"CLO not suitable for this sheet. Please check BN40 - BN100 sheet",
IF(AND($K47&gt;50,$K47&lt;81,$L47&lt;100),"Reduce feed rate in steps of 0.05 g/kWh until min. 0.6 g/kWh to avoid deposit formation",
IF(AND($I47&lt;140,$N47="Danger",$P47="&gt;=1.2"),"Increase feed rate in steps of 0.05 g/kWh OR use higher BN cylinder oil",
IF(ISERROR(VLOOKUP(Q47,'admin BN&gt;100'!J$6:M$89,4,FALSE)),"",VLOOKUP(Q47,'admin BN&gt;100'!J$6:M$89,4,FALSE))))))))</f>
        <v>Fill in all required fields</v>
      </c>
    </row>
    <row r="48" spans="2:19" ht="15">
      <c r="B48" s="10">
        <v>43</v>
      </c>
      <c r="C48" s="41"/>
      <c r="D48" s="42"/>
      <c r="E48" s="42"/>
      <c r="F48" s="42"/>
      <c r="G48" s="42"/>
      <c r="H48" s="42"/>
      <c r="I48" s="42"/>
      <c r="J48" s="42"/>
      <c r="K48" s="42"/>
      <c r="L48" s="42"/>
      <c r="M48" s="11" t="str">
        <f xml:space="preserve">
(IF(F48&gt;'admin BN&gt;100'!$C$41,'admin BN&gt;100'!$B$41,
(IF(F48&gt;'admin BN&gt;100'!$C$40,'admin BN&gt;100'!$B$40,
(IF(F48&gt;'admin BN&gt;100'!$C$39,'admin BN&gt;100'!$B$39,
(IF(F48&gt;'admin BN&gt;100'!$C$38,'admin BN&gt;100'!$B$38,
(IF(F48&gt;'admin BN&gt;100'!$C$37,'admin BN&gt;100'!$B$37,
(IF(F48&gt;'admin BN&gt;100'!$C$36,'admin BN&gt;100'!$B$36,
(IF(F48&gt;'admin BN&gt;100'!$C$35,'admin BN&gt;100'!$B$35,
(IF(F48&gt;'admin BN&gt;100'!$C$34,'admin BN&gt;100'!$B$34,
(IF(F48&gt;'admin BN&gt;100'!$C$33,'admin BN&gt;100'!$B$33,
(IF(F48&gt;'admin BN&gt;100'!$C$32,'admin BN&gt;100'!$B$32,
(IF(F48&gt;'admin BN&gt;100'!$C$31,'admin BN&gt;100'!$B$31,
(IF(F48&gt;'admin BN&gt;100'!$C$30,'admin BN&gt;100'!$B$30,
(IF(F48&gt;'admin BN&gt;100'!$C$29,'admin BN&gt;100'!$B$29,IF(F48="","",'admin BN&gt;100'!$B$28)))))))))))))))))))))))))))</f>
        <v/>
      </c>
      <c r="N48" s="12" t="str">
        <f xml:space="preserve">
IF(ISBLANK(K48),"",
IF(K48&gt;'admin BN&gt;100'!$D$6,"Trouble",
IF(K48&gt;'admin BN&gt;100'!$E$6,"Safe",
IF(K48&gt;'admin BN&gt;100'!$F$6,"Alert",
IF(K48&gt;='admin BN&gt;100'!$G$6,"Danger","")))))</f>
        <v/>
      </c>
      <c r="O48" s="13" t="str">
        <f xml:space="preserve">
IF(ISBLANK(L48),"",
IF(L48&gt;'admin BN&gt;100'!$G$7,"Danger",
IF(L48&gt;'admin BN&gt;100'!$F$7,"Alert",
IF(L48&gt;='admin BN&gt;100'!$E$7,"Safe",""))))</f>
        <v/>
      </c>
      <c r="P48" s="14" t="str">
        <f xml:space="preserve">
(IF(G48&gt;'admin BN&gt;100'!$C$23,'admin BN&gt;100'!$B$23,
(IF(G48&gt;'admin BN&gt;100'!$C$22,'admin BN&gt;100'!$B$22,
(IF(G48&gt;'admin BN&gt;100'!$C$21,'admin BN&gt;100'!$B$21,
(IF(G48&gt;'admin BN&gt;100'!$C$20,'admin BN&gt;100'!$B$20,IF(G48&gt;'admin BN&gt;100'!$C$19,'admin BN&gt;100'!$B$19,"")))))))))</f>
        <v/>
      </c>
      <c r="Q48" s="14" t="str">
        <f t="shared" si="0"/>
        <v/>
      </c>
      <c r="R48" s="14">
        <f t="shared" si="1"/>
        <v>5</v>
      </c>
      <c r="S48" s="15" t="str">
        <f xml:space="preserve">
IF($R48&gt;0,"Fill in all required fields",
IF(OR($M48="&lt;0.1% or LNG",$M48="0.1-0.5%"),"Fuel sulphur content is too low for operation on BN&gt;100, please use a lower BN CLO and the matching sheet",
IF($I48&lt;40,"CLO not suitable for this sheet. Please check BN&lt;40 sheet",
IF(AND($I48&gt;39,$I48&lt;101),"CLO not suitable for this sheet. Please check BN40 - BN100 sheet",
IF(AND($K48&gt;50,$K48&lt;81,$L48&lt;100),"Reduce feed rate in steps of 0.05 g/kWh until min. 0.6 g/kWh to avoid deposit formation",
IF(AND($I48&lt;140,$N48="Danger",$P48="&gt;=1.2"),"Increase feed rate in steps of 0.05 g/kWh OR use higher BN cylinder oil",
IF(ISERROR(VLOOKUP(Q48,'admin BN&gt;100'!J$6:M$89,4,FALSE)),"",VLOOKUP(Q48,'admin BN&gt;100'!J$6:M$89,4,FALSE))))))))</f>
        <v>Fill in all required fields</v>
      </c>
    </row>
    <row r="49" spans="2:19" ht="15">
      <c r="B49" s="10">
        <v>44</v>
      </c>
      <c r="C49" s="41"/>
      <c r="D49" s="42"/>
      <c r="E49" s="42"/>
      <c r="F49" s="42"/>
      <c r="G49" s="42"/>
      <c r="H49" s="42"/>
      <c r="I49" s="42"/>
      <c r="J49" s="42"/>
      <c r="K49" s="42"/>
      <c r="L49" s="42"/>
      <c r="M49" s="11" t="str">
        <f xml:space="preserve">
(IF(F49&gt;'admin BN&gt;100'!$C$41,'admin BN&gt;100'!$B$41,
(IF(F49&gt;'admin BN&gt;100'!$C$40,'admin BN&gt;100'!$B$40,
(IF(F49&gt;'admin BN&gt;100'!$C$39,'admin BN&gt;100'!$B$39,
(IF(F49&gt;'admin BN&gt;100'!$C$38,'admin BN&gt;100'!$B$38,
(IF(F49&gt;'admin BN&gt;100'!$C$37,'admin BN&gt;100'!$B$37,
(IF(F49&gt;'admin BN&gt;100'!$C$36,'admin BN&gt;100'!$B$36,
(IF(F49&gt;'admin BN&gt;100'!$C$35,'admin BN&gt;100'!$B$35,
(IF(F49&gt;'admin BN&gt;100'!$C$34,'admin BN&gt;100'!$B$34,
(IF(F49&gt;'admin BN&gt;100'!$C$33,'admin BN&gt;100'!$B$33,
(IF(F49&gt;'admin BN&gt;100'!$C$32,'admin BN&gt;100'!$B$32,
(IF(F49&gt;'admin BN&gt;100'!$C$31,'admin BN&gt;100'!$B$31,
(IF(F49&gt;'admin BN&gt;100'!$C$30,'admin BN&gt;100'!$B$30,
(IF(F49&gt;'admin BN&gt;100'!$C$29,'admin BN&gt;100'!$B$29,IF(F49="","",'admin BN&gt;100'!$B$28)))))))))))))))))))))))))))</f>
        <v/>
      </c>
      <c r="N49" s="12" t="str">
        <f xml:space="preserve">
IF(ISBLANK(K49),"",
IF(K49&gt;'admin BN&gt;100'!$D$6,"Trouble",
IF(K49&gt;'admin BN&gt;100'!$E$6,"Safe",
IF(K49&gt;'admin BN&gt;100'!$F$6,"Alert",
IF(K49&gt;='admin BN&gt;100'!$G$6,"Danger","")))))</f>
        <v/>
      </c>
      <c r="O49" s="13" t="str">
        <f xml:space="preserve">
IF(ISBLANK(L49),"",
IF(L49&gt;'admin BN&gt;100'!$G$7,"Danger",
IF(L49&gt;'admin BN&gt;100'!$F$7,"Alert",
IF(L49&gt;='admin BN&gt;100'!$E$7,"Safe",""))))</f>
        <v/>
      </c>
      <c r="P49" s="14" t="str">
        <f xml:space="preserve">
(IF(G49&gt;'admin BN&gt;100'!$C$23,'admin BN&gt;100'!$B$23,
(IF(G49&gt;'admin BN&gt;100'!$C$22,'admin BN&gt;100'!$B$22,
(IF(G49&gt;'admin BN&gt;100'!$C$21,'admin BN&gt;100'!$B$21,
(IF(G49&gt;'admin BN&gt;100'!$C$20,'admin BN&gt;100'!$B$20,IF(G49&gt;'admin BN&gt;100'!$C$19,'admin BN&gt;100'!$B$19,"")))))))))</f>
        <v/>
      </c>
      <c r="Q49" s="14" t="str">
        <f t="shared" si="0"/>
        <v/>
      </c>
      <c r="R49" s="14">
        <f t="shared" si="1"/>
        <v>5</v>
      </c>
      <c r="S49" s="15" t="str">
        <f xml:space="preserve">
IF($R49&gt;0,"Fill in all required fields",
IF(OR($M49="&lt;0.1% or LNG",$M49="0.1-0.5%"),"Fuel sulphur content is too low for operation on BN&gt;100, please use a lower BN CLO and the matching sheet",
IF($I49&lt;40,"CLO not suitable for this sheet. Please check BN&lt;40 sheet",
IF(AND($I49&gt;39,$I49&lt;101),"CLO not suitable for this sheet. Please check BN40 - BN100 sheet",
IF(AND($K49&gt;50,$K49&lt;81,$L49&lt;100),"Reduce feed rate in steps of 0.05 g/kWh until min. 0.6 g/kWh to avoid deposit formation",
IF(AND($I49&lt;140,$N49="Danger",$P49="&gt;=1.2"),"Increase feed rate in steps of 0.05 g/kWh OR use higher BN cylinder oil",
IF(ISERROR(VLOOKUP(Q49,'admin BN&gt;100'!J$6:M$89,4,FALSE)),"",VLOOKUP(Q49,'admin BN&gt;100'!J$6:M$89,4,FALSE))))))))</f>
        <v>Fill in all required fields</v>
      </c>
    </row>
    <row r="50" spans="2:19" ht="15">
      <c r="B50" s="10">
        <v>45</v>
      </c>
      <c r="C50" s="41"/>
      <c r="D50" s="42"/>
      <c r="E50" s="42"/>
      <c r="F50" s="42"/>
      <c r="G50" s="42"/>
      <c r="H50" s="42"/>
      <c r="I50" s="42"/>
      <c r="J50" s="42"/>
      <c r="K50" s="42"/>
      <c r="L50" s="42"/>
      <c r="M50" s="11" t="str">
        <f xml:space="preserve">
(IF(F50&gt;'admin BN&gt;100'!$C$41,'admin BN&gt;100'!$B$41,
(IF(F50&gt;'admin BN&gt;100'!$C$40,'admin BN&gt;100'!$B$40,
(IF(F50&gt;'admin BN&gt;100'!$C$39,'admin BN&gt;100'!$B$39,
(IF(F50&gt;'admin BN&gt;100'!$C$38,'admin BN&gt;100'!$B$38,
(IF(F50&gt;'admin BN&gt;100'!$C$37,'admin BN&gt;100'!$B$37,
(IF(F50&gt;'admin BN&gt;100'!$C$36,'admin BN&gt;100'!$B$36,
(IF(F50&gt;'admin BN&gt;100'!$C$35,'admin BN&gt;100'!$B$35,
(IF(F50&gt;'admin BN&gt;100'!$C$34,'admin BN&gt;100'!$B$34,
(IF(F50&gt;'admin BN&gt;100'!$C$33,'admin BN&gt;100'!$B$33,
(IF(F50&gt;'admin BN&gt;100'!$C$32,'admin BN&gt;100'!$B$32,
(IF(F50&gt;'admin BN&gt;100'!$C$31,'admin BN&gt;100'!$B$31,
(IF(F50&gt;'admin BN&gt;100'!$C$30,'admin BN&gt;100'!$B$30,
(IF(F50&gt;'admin BN&gt;100'!$C$29,'admin BN&gt;100'!$B$29,IF(F50="","",'admin BN&gt;100'!$B$28)))))))))))))))))))))))))))</f>
        <v/>
      </c>
      <c r="N50" s="12" t="str">
        <f xml:space="preserve">
IF(ISBLANK(K50),"",
IF(K50&gt;'admin BN&gt;100'!$D$6,"Trouble",
IF(K50&gt;'admin BN&gt;100'!$E$6,"Safe",
IF(K50&gt;'admin BN&gt;100'!$F$6,"Alert",
IF(K50&gt;='admin BN&gt;100'!$G$6,"Danger","")))))</f>
        <v/>
      </c>
      <c r="O50" s="13" t="str">
        <f xml:space="preserve">
IF(ISBLANK(L50),"",
IF(L50&gt;'admin BN&gt;100'!$G$7,"Danger",
IF(L50&gt;'admin BN&gt;100'!$F$7,"Alert",
IF(L50&gt;='admin BN&gt;100'!$E$7,"Safe",""))))</f>
        <v/>
      </c>
      <c r="P50" s="14" t="str">
        <f xml:space="preserve">
(IF(G50&gt;'admin BN&gt;100'!$C$23,'admin BN&gt;100'!$B$23,
(IF(G50&gt;'admin BN&gt;100'!$C$22,'admin BN&gt;100'!$B$22,
(IF(G50&gt;'admin BN&gt;100'!$C$21,'admin BN&gt;100'!$B$21,
(IF(G50&gt;'admin BN&gt;100'!$C$20,'admin BN&gt;100'!$B$20,IF(G50&gt;'admin BN&gt;100'!$C$19,'admin BN&gt;100'!$B$19,"")))))))))</f>
        <v/>
      </c>
      <c r="Q50" s="14" t="str">
        <f t="shared" si="0"/>
        <v/>
      </c>
      <c r="R50" s="14">
        <f t="shared" si="1"/>
        <v>5</v>
      </c>
      <c r="S50" s="15" t="str">
        <f xml:space="preserve">
IF($R50&gt;0,"Fill in all required fields",
IF(OR($M50="&lt;0.1% or LNG",$M50="0.1-0.5%"),"Fuel sulphur content is too low for operation on BN&gt;100, please use a lower BN CLO and the matching sheet",
IF($I50&lt;40,"CLO not suitable for this sheet. Please check BN&lt;40 sheet",
IF(AND($I50&gt;39,$I50&lt;101),"CLO not suitable for this sheet. Please check BN40 - BN100 sheet",
IF(AND($K50&gt;50,$K50&lt;81,$L50&lt;100),"Reduce feed rate in steps of 0.05 g/kWh until min. 0.6 g/kWh to avoid deposit formation",
IF(AND($I50&lt;140,$N50="Danger",$P50="&gt;=1.2"),"Increase feed rate in steps of 0.05 g/kWh OR use higher BN cylinder oil",
IF(ISERROR(VLOOKUP(Q50,'admin BN&gt;100'!J$6:M$89,4,FALSE)),"",VLOOKUP(Q50,'admin BN&gt;100'!J$6:M$89,4,FALSE))))))))</f>
        <v>Fill in all required fields</v>
      </c>
    </row>
    <row r="51" spans="2:19" ht="15">
      <c r="B51" s="10">
        <v>46</v>
      </c>
      <c r="C51" s="41"/>
      <c r="D51" s="42"/>
      <c r="E51" s="42"/>
      <c r="F51" s="42"/>
      <c r="G51" s="42"/>
      <c r="H51" s="42"/>
      <c r="I51" s="42"/>
      <c r="J51" s="42"/>
      <c r="K51" s="42"/>
      <c r="L51" s="42"/>
      <c r="M51" s="11" t="str">
        <f xml:space="preserve">
(IF(F51&gt;'admin BN&gt;100'!$C$41,'admin BN&gt;100'!$B$41,
(IF(F51&gt;'admin BN&gt;100'!$C$40,'admin BN&gt;100'!$B$40,
(IF(F51&gt;'admin BN&gt;100'!$C$39,'admin BN&gt;100'!$B$39,
(IF(F51&gt;'admin BN&gt;100'!$C$38,'admin BN&gt;100'!$B$38,
(IF(F51&gt;'admin BN&gt;100'!$C$37,'admin BN&gt;100'!$B$37,
(IF(F51&gt;'admin BN&gt;100'!$C$36,'admin BN&gt;100'!$B$36,
(IF(F51&gt;'admin BN&gt;100'!$C$35,'admin BN&gt;100'!$B$35,
(IF(F51&gt;'admin BN&gt;100'!$C$34,'admin BN&gt;100'!$B$34,
(IF(F51&gt;'admin BN&gt;100'!$C$33,'admin BN&gt;100'!$B$33,
(IF(F51&gt;'admin BN&gt;100'!$C$32,'admin BN&gt;100'!$B$32,
(IF(F51&gt;'admin BN&gt;100'!$C$31,'admin BN&gt;100'!$B$31,
(IF(F51&gt;'admin BN&gt;100'!$C$30,'admin BN&gt;100'!$B$30,
(IF(F51&gt;'admin BN&gt;100'!$C$29,'admin BN&gt;100'!$B$29,IF(F51="","",'admin BN&gt;100'!$B$28)))))))))))))))))))))))))))</f>
        <v/>
      </c>
      <c r="N51" s="12" t="str">
        <f xml:space="preserve">
IF(ISBLANK(K51),"",
IF(K51&gt;'admin BN&gt;100'!$D$6,"Trouble",
IF(K51&gt;'admin BN&gt;100'!$E$6,"Safe",
IF(K51&gt;'admin BN&gt;100'!$F$6,"Alert",
IF(K51&gt;='admin BN&gt;100'!$G$6,"Danger","")))))</f>
        <v/>
      </c>
      <c r="O51" s="13" t="str">
        <f xml:space="preserve">
IF(ISBLANK(L51),"",
IF(L51&gt;'admin BN&gt;100'!$G$7,"Danger",
IF(L51&gt;'admin BN&gt;100'!$F$7,"Alert",
IF(L51&gt;='admin BN&gt;100'!$E$7,"Safe",""))))</f>
        <v/>
      </c>
      <c r="P51" s="14" t="str">
        <f xml:space="preserve">
(IF(G51&gt;'admin BN&gt;100'!$C$23,'admin BN&gt;100'!$B$23,
(IF(G51&gt;'admin BN&gt;100'!$C$22,'admin BN&gt;100'!$B$22,
(IF(G51&gt;'admin BN&gt;100'!$C$21,'admin BN&gt;100'!$B$21,
(IF(G51&gt;'admin BN&gt;100'!$C$20,'admin BN&gt;100'!$B$20,IF(G51&gt;'admin BN&gt;100'!$C$19,'admin BN&gt;100'!$B$19,"")))))))))</f>
        <v/>
      </c>
      <c r="Q51" s="14" t="str">
        <f t="shared" si="0"/>
        <v/>
      </c>
      <c r="R51" s="14">
        <f t="shared" si="1"/>
        <v>5</v>
      </c>
      <c r="S51" s="15" t="str">
        <f xml:space="preserve">
IF($R51&gt;0,"Fill in all required fields",
IF(OR($M51="&lt;0.1% or LNG",$M51="0.1-0.5%"),"Fuel sulphur content is too low for operation on BN&gt;100, please use a lower BN CLO and the matching sheet",
IF($I51&lt;40,"CLO not suitable for this sheet. Please check BN&lt;40 sheet",
IF(AND($I51&gt;39,$I51&lt;101),"CLO not suitable for this sheet. Please check BN40 - BN100 sheet",
IF(AND($K51&gt;50,$K51&lt;81,$L51&lt;100),"Reduce feed rate in steps of 0.05 g/kWh until min. 0.6 g/kWh to avoid deposit formation",
IF(AND($I51&lt;140,$N51="Danger",$P51="&gt;=1.2"),"Increase feed rate in steps of 0.05 g/kWh OR use higher BN cylinder oil",
IF(ISERROR(VLOOKUP(Q51,'admin BN&gt;100'!J$6:M$89,4,FALSE)),"",VLOOKUP(Q51,'admin BN&gt;100'!J$6:M$89,4,FALSE))))))))</f>
        <v>Fill in all required fields</v>
      </c>
    </row>
    <row r="52" spans="2:19" ht="15">
      <c r="B52" s="10">
        <v>47</v>
      </c>
      <c r="C52" s="41"/>
      <c r="D52" s="42"/>
      <c r="E52" s="42"/>
      <c r="F52" s="42"/>
      <c r="G52" s="42"/>
      <c r="H52" s="42"/>
      <c r="I52" s="42"/>
      <c r="J52" s="42"/>
      <c r="K52" s="42"/>
      <c r="L52" s="42"/>
      <c r="M52" s="11" t="str">
        <f xml:space="preserve">
(IF(F52&gt;'admin BN&gt;100'!$C$41,'admin BN&gt;100'!$B$41,
(IF(F52&gt;'admin BN&gt;100'!$C$40,'admin BN&gt;100'!$B$40,
(IF(F52&gt;'admin BN&gt;100'!$C$39,'admin BN&gt;100'!$B$39,
(IF(F52&gt;'admin BN&gt;100'!$C$38,'admin BN&gt;100'!$B$38,
(IF(F52&gt;'admin BN&gt;100'!$C$37,'admin BN&gt;100'!$B$37,
(IF(F52&gt;'admin BN&gt;100'!$C$36,'admin BN&gt;100'!$B$36,
(IF(F52&gt;'admin BN&gt;100'!$C$35,'admin BN&gt;100'!$B$35,
(IF(F52&gt;'admin BN&gt;100'!$C$34,'admin BN&gt;100'!$B$34,
(IF(F52&gt;'admin BN&gt;100'!$C$33,'admin BN&gt;100'!$B$33,
(IF(F52&gt;'admin BN&gt;100'!$C$32,'admin BN&gt;100'!$B$32,
(IF(F52&gt;'admin BN&gt;100'!$C$31,'admin BN&gt;100'!$B$31,
(IF(F52&gt;'admin BN&gt;100'!$C$30,'admin BN&gt;100'!$B$30,
(IF(F52&gt;'admin BN&gt;100'!$C$29,'admin BN&gt;100'!$B$29,IF(F52="","",'admin BN&gt;100'!$B$28)))))))))))))))))))))))))))</f>
        <v/>
      </c>
      <c r="N52" s="12" t="str">
        <f xml:space="preserve">
IF(ISBLANK(K52),"",
IF(K52&gt;'admin BN&gt;100'!$D$6,"Trouble",
IF(K52&gt;'admin BN&gt;100'!$E$6,"Safe",
IF(K52&gt;'admin BN&gt;100'!$F$6,"Alert",
IF(K52&gt;='admin BN&gt;100'!$G$6,"Danger","")))))</f>
        <v/>
      </c>
      <c r="O52" s="13" t="str">
        <f xml:space="preserve">
IF(ISBLANK(L52),"",
IF(L52&gt;'admin BN&gt;100'!$G$7,"Danger",
IF(L52&gt;'admin BN&gt;100'!$F$7,"Alert",
IF(L52&gt;='admin BN&gt;100'!$E$7,"Safe",""))))</f>
        <v/>
      </c>
      <c r="P52" s="14" t="str">
        <f xml:space="preserve">
(IF(G52&gt;'admin BN&gt;100'!$C$23,'admin BN&gt;100'!$B$23,
(IF(G52&gt;'admin BN&gt;100'!$C$22,'admin BN&gt;100'!$B$22,
(IF(G52&gt;'admin BN&gt;100'!$C$21,'admin BN&gt;100'!$B$21,
(IF(G52&gt;'admin BN&gt;100'!$C$20,'admin BN&gt;100'!$B$20,IF(G52&gt;'admin BN&gt;100'!$C$19,'admin BN&gt;100'!$B$19,"")))))))))</f>
        <v/>
      </c>
      <c r="Q52" s="14" t="str">
        <f t="shared" si="0"/>
        <v/>
      </c>
      <c r="R52" s="14">
        <f t="shared" si="1"/>
        <v>5</v>
      </c>
      <c r="S52" s="15" t="str">
        <f xml:space="preserve">
IF($R52&gt;0,"Fill in all required fields",
IF(OR($M52="&lt;0.1% or LNG",$M52="0.1-0.5%"),"Fuel sulphur content is too low for operation on BN&gt;100, please use a lower BN CLO and the matching sheet",
IF($I52&lt;40,"CLO not suitable for this sheet. Please check BN&lt;40 sheet",
IF(AND($I52&gt;39,$I52&lt;101),"CLO not suitable for this sheet. Please check BN40 - BN100 sheet",
IF(AND($K52&gt;50,$K52&lt;81,$L52&lt;100),"Reduce feed rate in steps of 0.05 g/kWh until min. 0.6 g/kWh to avoid deposit formation",
IF(AND($I52&lt;140,$N52="Danger",$P52="&gt;=1.2"),"Increase feed rate in steps of 0.05 g/kWh OR use higher BN cylinder oil",
IF(ISERROR(VLOOKUP(Q52,'admin BN&gt;100'!J$6:M$89,4,FALSE)),"",VLOOKUP(Q52,'admin BN&gt;100'!J$6:M$89,4,FALSE))))))))</f>
        <v>Fill in all required fields</v>
      </c>
    </row>
    <row r="53" spans="2:19" ht="15">
      <c r="B53" s="10">
        <v>48</v>
      </c>
      <c r="C53" s="41"/>
      <c r="D53" s="42"/>
      <c r="E53" s="42"/>
      <c r="F53" s="42"/>
      <c r="G53" s="42"/>
      <c r="H53" s="42"/>
      <c r="I53" s="42"/>
      <c r="J53" s="42"/>
      <c r="K53" s="42"/>
      <c r="L53" s="42"/>
      <c r="M53" s="11" t="str">
        <f xml:space="preserve">
(IF(F53&gt;'admin BN&gt;100'!$C$41,'admin BN&gt;100'!$B$41,
(IF(F53&gt;'admin BN&gt;100'!$C$40,'admin BN&gt;100'!$B$40,
(IF(F53&gt;'admin BN&gt;100'!$C$39,'admin BN&gt;100'!$B$39,
(IF(F53&gt;'admin BN&gt;100'!$C$38,'admin BN&gt;100'!$B$38,
(IF(F53&gt;'admin BN&gt;100'!$C$37,'admin BN&gt;100'!$B$37,
(IF(F53&gt;'admin BN&gt;100'!$C$36,'admin BN&gt;100'!$B$36,
(IF(F53&gt;'admin BN&gt;100'!$C$35,'admin BN&gt;100'!$B$35,
(IF(F53&gt;'admin BN&gt;100'!$C$34,'admin BN&gt;100'!$B$34,
(IF(F53&gt;'admin BN&gt;100'!$C$33,'admin BN&gt;100'!$B$33,
(IF(F53&gt;'admin BN&gt;100'!$C$32,'admin BN&gt;100'!$B$32,
(IF(F53&gt;'admin BN&gt;100'!$C$31,'admin BN&gt;100'!$B$31,
(IF(F53&gt;'admin BN&gt;100'!$C$30,'admin BN&gt;100'!$B$30,
(IF(F53&gt;'admin BN&gt;100'!$C$29,'admin BN&gt;100'!$B$29,IF(F53="","",'admin BN&gt;100'!$B$28)))))))))))))))))))))))))))</f>
        <v/>
      </c>
      <c r="N53" s="12" t="str">
        <f xml:space="preserve">
IF(ISBLANK(K53),"",
IF(K53&gt;'admin BN&gt;100'!$D$6,"Trouble",
IF(K53&gt;'admin BN&gt;100'!$E$6,"Safe",
IF(K53&gt;'admin BN&gt;100'!$F$6,"Alert",
IF(K53&gt;='admin BN&gt;100'!$G$6,"Danger","")))))</f>
        <v/>
      </c>
      <c r="O53" s="13" t="str">
        <f xml:space="preserve">
IF(ISBLANK(L53),"",
IF(L53&gt;'admin BN&gt;100'!$G$7,"Danger",
IF(L53&gt;'admin BN&gt;100'!$F$7,"Alert",
IF(L53&gt;='admin BN&gt;100'!$E$7,"Safe",""))))</f>
        <v/>
      </c>
      <c r="P53" s="14" t="str">
        <f xml:space="preserve">
(IF(G53&gt;'admin BN&gt;100'!$C$23,'admin BN&gt;100'!$B$23,
(IF(G53&gt;'admin BN&gt;100'!$C$22,'admin BN&gt;100'!$B$22,
(IF(G53&gt;'admin BN&gt;100'!$C$21,'admin BN&gt;100'!$B$21,
(IF(G53&gt;'admin BN&gt;100'!$C$20,'admin BN&gt;100'!$B$20,IF(G53&gt;'admin BN&gt;100'!$C$19,'admin BN&gt;100'!$B$19,"")))))))))</f>
        <v/>
      </c>
      <c r="Q53" s="14" t="str">
        <f t="shared" si="0"/>
        <v/>
      </c>
      <c r="R53" s="14">
        <f t="shared" si="1"/>
        <v>5</v>
      </c>
      <c r="S53" s="15" t="str">
        <f xml:space="preserve">
IF($R53&gt;0,"Fill in all required fields",
IF(OR($M53="&lt;0.1% or LNG",$M53="0.1-0.5%"),"Fuel sulphur content is too low for operation on BN&gt;100, please use a lower BN CLO and the matching sheet",
IF($I53&lt;40,"CLO not suitable for this sheet. Please check BN&lt;40 sheet",
IF(AND($I53&gt;39,$I53&lt;101),"CLO not suitable for this sheet. Please check BN40 - BN100 sheet",
IF(AND($K53&gt;50,$K53&lt;81,$L53&lt;100),"Reduce feed rate in steps of 0.05 g/kWh until min. 0.6 g/kWh to avoid deposit formation",
IF(AND($I53&lt;140,$N53="Danger",$P53="&gt;=1.2"),"Increase feed rate in steps of 0.05 g/kWh OR use higher BN cylinder oil",
IF(ISERROR(VLOOKUP(Q53,'admin BN&gt;100'!J$6:M$89,4,FALSE)),"",VLOOKUP(Q53,'admin BN&gt;100'!J$6:M$89,4,FALSE))))))))</f>
        <v>Fill in all required fields</v>
      </c>
    </row>
    <row r="54" spans="2:19" ht="15">
      <c r="B54" s="10">
        <v>49</v>
      </c>
      <c r="C54" s="41"/>
      <c r="D54" s="42"/>
      <c r="E54" s="42"/>
      <c r="F54" s="42"/>
      <c r="G54" s="42"/>
      <c r="H54" s="42"/>
      <c r="I54" s="42"/>
      <c r="J54" s="42"/>
      <c r="K54" s="42"/>
      <c r="L54" s="42"/>
      <c r="M54" s="11" t="str">
        <f xml:space="preserve">
(IF(F54&gt;'admin BN&gt;100'!$C$41,'admin BN&gt;100'!$B$41,
(IF(F54&gt;'admin BN&gt;100'!$C$40,'admin BN&gt;100'!$B$40,
(IF(F54&gt;'admin BN&gt;100'!$C$39,'admin BN&gt;100'!$B$39,
(IF(F54&gt;'admin BN&gt;100'!$C$38,'admin BN&gt;100'!$B$38,
(IF(F54&gt;'admin BN&gt;100'!$C$37,'admin BN&gt;100'!$B$37,
(IF(F54&gt;'admin BN&gt;100'!$C$36,'admin BN&gt;100'!$B$36,
(IF(F54&gt;'admin BN&gt;100'!$C$35,'admin BN&gt;100'!$B$35,
(IF(F54&gt;'admin BN&gt;100'!$C$34,'admin BN&gt;100'!$B$34,
(IF(F54&gt;'admin BN&gt;100'!$C$33,'admin BN&gt;100'!$B$33,
(IF(F54&gt;'admin BN&gt;100'!$C$32,'admin BN&gt;100'!$B$32,
(IF(F54&gt;'admin BN&gt;100'!$C$31,'admin BN&gt;100'!$B$31,
(IF(F54&gt;'admin BN&gt;100'!$C$30,'admin BN&gt;100'!$B$30,
(IF(F54&gt;'admin BN&gt;100'!$C$29,'admin BN&gt;100'!$B$29,IF(F54="","",'admin BN&gt;100'!$B$28)))))))))))))))))))))))))))</f>
        <v/>
      </c>
      <c r="N54" s="12" t="str">
        <f xml:space="preserve">
IF(ISBLANK(K54),"",
IF(K54&gt;'admin BN&gt;100'!$D$6,"Trouble",
IF(K54&gt;'admin BN&gt;100'!$E$6,"Safe",
IF(K54&gt;'admin BN&gt;100'!$F$6,"Alert",
IF(K54&gt;='admin BN&gt;100'!$G$6,"Danger","")))))</f>
        <v/>
      </c>
      <c r="O54" s="13" t="str">
        <f xml:space="preserve">
IF(ISBLANK(L54),"",
IF(L54&gt;'admin BN&gt;100'!$G$7,"Danger",
IF(L54&gt;'admin BN&gt;100'!$F$7,"Alert",
IF(L54&gt;='admin BN&gt;100'!$E$7,"Safe",""))))</f>
        <v/>
      </c>
      <c r="P54" s="14" t="str">
        <f xml:space="preserve">
(IF(G54&gt;'admin BN&gt;100'!$C$23,'admin BN&gt;100'!$B$23,
(IF(G54&gt;'admin BN&gt;100'!$C$22,'admin BN&gt;100'!$B$22,
(IF(G54&gt;'admin BN&gt;100'!$C$21,'admin BN&gt;100'!$B$21,
(IF(G54&gt;'admin BN&gt;100'!$C$20,'admin BN&gt;100'!$B$20,IF(G54&gt;'admin BN&gt;100'!$C$19,'admin BN&gt;100'!$B$19,"")))))))))</f>
        <v/>
      </c>
      <c r="Q54" s="14" t="str">
        <f t="shared" si="0"/>
        <v/>
      </c>
      <c r="R54" s="14">
        <f t="shared" si="1"/>
        <v>5</v>
      </c>
      <c r="S54" s="15" t="str">
        <f xml:space="preserve">
IF($R54&gt;0,"Fill in all required fields",
IF(OR($M54="&lt;0.1% or LNG",$M54="0.1-0.5%"),"Fuel sulphur content is too low for operation on BN&gt;100, please use a lower BN CLO and the matching sheet",
IF($I54&lt;40,"CLO not suitable for this sheet. Please check BN&lt;40 sheet",
IF(AND($I54&gt;39,$I54&lt;101),"CLO not suitable for this sheet. Please check BN40 - BN100 sheet",
IF(AND($K54&gt;50,$K54&lt;81,$L54&lt;100),"Reduce feed rate in steps of 0.05 g/kWh until min. 0.6 g/kWh to avoid deposit formation",
IF(AND($I54&lt;140,$N54="Danger",$P54="&gt;=1.2"),"Increase feed rate in steps of 0.05 g/kWh OR use higher BN cylinder oil",
IF(ISERROR(VLOOKUP(Q54,'admin BN&gt;100'!J$6:M$89,4,FALSE)),"",VLOOKUP(Q54,'admin BN&gt;100'!J$6:M$89,4,FALSE))))))))</f>
        <v>Fill in all required fields</v>
      </c>
    </row>
    <row r="55" spans="2:19" ht="15">
      <c r="B55" s="10">
        <v>50</v>
      </c>
      <c r="C55" s="41"/>
      <c r="D55" s="42"/>
      <c r="E55" s="42"/>
      <c r="F55" s="42"/>
      <c r="G55" s="42"/>
      <c r="H55" s="42"/>
      <c r="I55" s="42"/>
      <c r="J55" s="42"/>
      <c r="K55" s="42"/>
      <c r="L55" s="42"/>
      <c r="M55" s="11" t="str">
        <f xml:space="preserve">
(IF(F55&gt;'admin BN&gt;100'!$C$41,'admin BN&gt;100'!$B$41,
(IF(F55&gt;'admin BN&gt;100'!$C$40,'admin BN&gt;100'!$B$40,
(IF(F55&gt;'admin BN&gt;100'!$C$39,'admin BN&gt;100'!$B$39,
(IF(F55&gt;'admin BN&gt;100'!$C$38,'admin BN&gt;100'!$B$38,
(IF(F55&gt;'admin BN&gt;100'!$C$37,'admin BN&gt;100'!$B$37,
(IF(F55&gt;'admin BN&gt;100'!$C$36,'admin BN&gt;100'!$B$36,
(IF(F55&gt;'admin BN&gt;100'!$C$35,'admin BN&gt;100'!$B$35,
(IF(F55&gt;'admin BN&gt;100'!$C$34,'admin BN&gt;100'!$B$34,
(IF(F55&gt;'admin BN&gt;100'!$C$33,'admin BN&gt;100'!$B$33,
(IF(F55&gt;'admin BN&gt;100'!$C$32,'admin BN&gt;100'!$B$32,
(IF(F55&gt;'admin BN&gt;100'!$C$31,'admin BN&gt;100'!$B$31,
(IF(F55&gt;'admin BN&gt;100'!$C$30,'admin BN&gt;100'!$B$30,
(IF(F55&gt;'admin BN&gt;100'!$C$29,'admin BN&gt;100'!$B$29,IF(F55="","",'admin BN&gt;100'!$B$28)))))))))))))))))))))))))))</f>
        <v/>
      </c>
      <c r="N55" s="12" t="str">
        <f xml:space="preserve">
IF(ISBLANK(K55),"",
IF(K55&gt;'admin BN&gt;100'!$D$6,"Trouble",
IF(K55&gt;'admin BN&gt;100'!$E$6,"Safe",
IF(K55&gt;'admin BN&gt;100'!$F$6,"Alert",
IF(K55&gt;='admin BN&gt;100'!$G$6,"Danger","")))))</f>
        <v/>
      </c>
      <c r="O55" s="13" t="str">
        <f xml:space="preserve">
IF(ISBLANK(L55),"",
IF(L55&gt;'admin BN&gt;100'!$G$7,"Danger",
IF(L55&gt;'admin BN&gt;100'!$F$7,"Alert",
IF(L55&gt;='admin BN&gt;100'!$E$7,"Safe",""))))</f>
        <v/>
      </c>
      <c r="P55" s="14" t="str">
        <f xml:space="preserve">
(IF(G55&gt;'admin BN&gt;100'!$C$23,'admin BN&gt;100'!$B$23,
(IF(G55&gt;'admin BN&gt;100'!$C$22,'admin BN&gt;100'!$B$22,
(IF(G55&gt;'admin BN&gt;100'!$C$21,'admin BN&gt;100'!$B$21,
(IF(G55&gt;'admin BN&gt;100'!$C$20,'admin BN&gt;100'!$B$20,IF(G55&gt;'admin BN&gt;100'!$C$19,'admin BN&gt;100'!$B$19,"")))))))))</f>
        <v/>
      </c>
      <c r="Q55" s="14" t="str">
        <f t="shared" si="0"/>
        <v/>
      </c>
      <c r="R55" s="14">
        <f t="shared" si="1"/>
        <v>5</v>
      </c>
      <c r="S55" s="15" t="str">
        <f xml:space="preserve">
IF($R55&gt;0,"Fill in all required fields",
IF(OR($M55="&lt;0.1% or LNG",$M55="0.1-0.5%"),"Fuel sulphur content is too low for operation on BN&gt;100, please use a lower BN CLO and the matching sheet",
IF($I55&lt;40,"CLO not suitable for this sheet. Please check BN&lt;40 sheet",
IF(AND($I55&gt;39,$I55&lt;101),"CLO not suitable for this sheet. Please check BN40 - BN100 sheet",
IF(AND($K55&gt;50,$K55&lt;81,$L55&lt;100),"Reduce feed rate in steps of 0.05 g/kWh until min. 0.6 g/kWh to avoid deposit formation",
IF(AND($I55&lt;140,$N55="Danger",$P55="&gt;=1.2"),"Increase feed rate in steps of 0.05 g/kWh OR use higher BN cylinder oil",
IF(ISERROR(VLOOKUP(Q55,'admin BN&gt;100'!J$6:M$89,4,FALSE)),"",VLOOKUP(Q55,'admin BN&gt;100'!J$6:M$89,4,FALSE))))))))</f>
        <v>Fill in all required fields</v>
      </c>
    </row>
    <row r="56" spans="2:19" ht="15">
      <c r="B56" s="10">
        <v>51</v>
      </c>
      <c r="C56" s="41"/>
      <c r="D56" s="42"/>
      <c r="E56" s="42"/>
      <c r="F56" s="42"/>
      <c r="G56" s="42"/>
      <c r="H56" s="42"/>
      <c r="I56" s="42"/>
      <c r="J56" s="42"/>
      <c r="K56" s="42"/>
      <c r="L56" s="42"/>
      <c r="M56" s="11" t="str">
        <f xml:space="preserve">
(IF(F56&gt;'admin BN&gt;100'!$C$41,'admin BN&gt;100'!$B$41,
(IF(F56&gt;'admin BN&gt;100'!$C$40,'admin BN&gt;100'!$B$40,
(IF(F56&gt;'admin BN&gt;100'!$C$39,'admin BN&gt;100'!$B$39,
(IF(F56&gt;'admin BN&gt;100'!$C$38,'admin BN&gt;100'!$B$38,
(IF(F56&gt;'admin BN&gt;100'!$C$37,'admin BN&gt;100'!$B$37,
(IF(F56&gt;'admin BN&gt;100'!$C$36,'admin BN&gt;100'!$B$36,
(IF(F56&gt;'admin BN&gt;100'!$C$35,'admin BN&gt;100'!$B$35,
(IF(F56&gt;'admin BN&gt;100'!$C$34,'admin BN&gt;100'!$B$34,
(IF(F56&gt;'admin BN&gt;100'!$C$33,'admin BN&gt;100'!$B$33,
(IF(F56&gt;'admin BN&gt;100'!$C$32,'admin BN&gt;100'!$B$32,
(IF(F56&gt;'admin BN&gt;100'!$C$31,'admin BN&gt;100'!$B$31,
(IF(F56&gt;'admin BN&gt;100'!$C$30,'admin BN&gt;100'!$B$30,
(IF(F56&gt;'admin BN&gt;100'!$C$29,'admin BN&gt;100'!$B$29,IF(F56="","",'admin BN&gt;100'!$B$28)))))))))))))))))))))))))))</f>
        <v/>
      </c>
      <c r="N56" s="12" t="str">
        <f xml:space="preserve">
IF(ISBLANK(K56),"",
IF(K56&gt;'admin BN&gt;100'!$D$6,"Trouble",
IF(K56&gt;'admin BN&gt;100'!$E$6,"Safe",
IF(K56&gt;'admin BN&gt;100'!$F$6,"Alert",
IF(K56&gt;='admin BN&gt;100'!$G$6,"Danger","")))))</f>
        <v/>
      </c>
      <c r="O56" s="13" t="str">
        <f xml:space="preserve">
IF(ISBLANK(L56),"",
IF(L56&gt;'admin BN&gt;100'!$G$7,"Danger",
IF(L56&gt;'admin BN&gt;100'!$F$7,"Alert",
IF(L56&gt;='admin BN&gt;100'!$E$7,"Safe",""))))</f>
        <v/>
      </c>
      <c r="P56" s="14" t="str">
        <f xml:space="preserve">
(IF(G56&gt;'admin BN&gt;100'!$C$23,'admin BN&gt;100'!$B$23,
(IF(G56&gt;'admin BN&gt;100'!$C$22,'admin BN&gt;100'!$B$22,
(IF(G56&gt;'admin BN&gt;100'!$C$21,'admin BN&gt;100'!$B$21,
(IF(G56&gt;'admin BN&gt;100'!$C$20,'admin BN&gt;100'!$B$20,IF(G56&gt;'admin BN&gt;100'!$C$19,'admin BN&gt;100'!$B$19,"")))))))))</f>
        <v/>
      </c>
      <c r="Q56" s="14" t="str">
        <f t="shared" si="0"/>
        <v/>
      </c>
      <c r="R56" s="14">
        <f t="shared" si="1"/>
        <v>5</v>
      </c>
      <c r="S56" s="15" t="str">
        <f xml:space="preserve">
IF($R56&gt;0,"Fill in all required fields",
IF(OR($M56="&lt;0.1% or LNG",$M56="0.1-0.5%"),"Fuel sulphur content is too low for operation on BN&gt;100, please use a lower BN CLO and the matching sheet",
IF($I56&lt;40,"CLO not suitable for this sheet. Please check BN&lt;40 sheet",
IF(AND($I56&gt;39,$I56&lt;101),"CLO not suitable for this sheet. Please check BN40 - BN100 sheet",
IF(AND($K56&gt;50,$K56&lt;81,$L56&lt;100),"Reduce feed rate in steps of 0.05 g/kWh until min. 0.6 g/kWh to avoid deposit formation",
IF(AND($I56&lt;140,$N56="Danger",$P56="&gt;=1.2"),"Increase feed rate in steps of 0.05 g/kWh OR use higher BN cylinder oil",
IF(ISERROR(VLOOKUP(Q56,'admin BN&gt;100'!J$6:M$89,4,FALSE)),"",VLOOKUP(Q56,'admin BN&gt;100'!J$6:M$89,4,FALSE))))))))</f>
        <v>Fill in all required fields</v>
      </c>
    </row>
    <row r="57" spans="2:19" ht="15">
      <c r="B57" s="10">
        <v>52</v>
      </c>
      <c r="C57" s="41"/>
      <c r="D57" s="42"/>
      <c r="E57" s="42"/>
      <c r="F57" s="42"/>
      <c r="G57" s="42"/>
      <c r="H57" s="42"/>
      <c r="I57" s="42"/>
      <c r="J57" s="42"/>
      <c r="K57" s="42"/>
      <c r="L57" s="42"/>
      <c r="M57" s="11" t="str">
        <f xml:space="preserve">
(IF(F57&gt;'admin BN&gt;100'!$C$41,'admin BN&gt;100'!$B$41,
(IF(F57&gt;'admin BN&gt;100'!$C$40,'admin BN&gt;100'!$B$40,
(IF(F57&gt;'admin BN&gt;100'!$C$39,'admin BN&gt;100'!$B$39,
(IF(F57&gt;'admin BN&gt;100'!$C$38,'admin BN&gt;100'!$B$38,
(IF(F57&gt;'admin BN&gt;100'!$C$37,'admin BN&gt;100'!$B$37,
(IF(F57&gt;'admin BN&gt;100'!$C$36,'admin BN&gt;100'!$B$36,
(IF(F57&gt;'admin BN&gt;100'!$C$35,'admin BN&gt;100'!$B$35,
(IF(F57&gt;'admin BN&gt;100'!$C$34,'admin BN&gt;100'!$B$34,
(IF(F57&gt;'admin BN&gt;100'!$C$33,'admin BN&gt;100'!$B$33,
(IF(F57&gt;'admin BN&gt;100'!$C$32,'admin BN&gt;100'!$B$32,
(IF(F57&gt;'admin BN&gt;100'!$C$31,'admin BN&gt;100'!$B$31,
(IF(F57&gt;'admin BN&gt;100'!$C$30,'admin BN&gt;100'!$B$30,
(IF(F57&gt;'admin BN&gt;100'!$C$29,'admin BN&gt;100'!$B$29,IF(F57="","",'admin BN&gt;100'!$B$28)))))))))))))))))))))))))))</f>
        <v/>
      </c>
      <c r="N57" s="12" t="str">
        <f xml:space="preserve">
IF(ISBLANK(K57),"",
IF(K57&gt;'admin BN&gt;100'!$D$6,"Trouble",
IF(K57&gt;'admin BN&gt;100'!$E$6,"Safe",
IF(K57&gt;'admin BN&gt;100'!$F$6,"Alert",
IF(K57&gt;='admin BN&gt;100'!$G$6,"Danger","")))))</f>
        <v/>
      </c>
      <c r="O57" s="13" t="str">
        <f xml:space="preserve">
IF(ISBLANK(L57),"",
IF(L57&gt;'admin BN&gt;100'!$G$7,"Danger",
IF(L57&gt;'admin BN&gt;100'!$F$7,"Alert",
IF(L57&gt;='admin BN&gt;100'!$E$7,"Safe",""))))</f>
        <v/>
      </c>
      <c r="P57" s="14" t="str">
        <f xml:space="preserve">
(IF(G57&gt;'admin BN&gt;100'!$C$23,'admin BN&gt;100'!$B$23,
(IF(G57&gt;'admin BN&gt;100'!$C$22,'admin BN&gt;100'!$B$22,
(IF(G57&gt;'admin BN&gt;100'!$C$21,'admin BN&gt;100'!$B$21,
(IF(G57&gt;'admin BN&gt;100'!$C$20,'admin BN&gt;100'!$B$20,IF(G57&gt;'admin BN&gt;100'!$C$19,'admin BN&gt;100'!$B$19,"")))))))))</f>
        <v/>
      </c>
      <c r="Q57" s="14" t="str">
        <f t="shared" si="0"/>
        <v/>
      </c>
      <c r="R57" s="14">
        <f t="shared" si="1"/>
        <v>5</v>
      </c>
      <c r="S57" s="15" t="str">
        <f xml:space="preserve">
IF($R57&gt;0,"Fill in all required fields",
IF(OR($M57="&lt;0.1% or LNG",$M57="0.1-0.5%"),"Fuel sulphur content is too low for operation on BN&gt;100, please use a lower BN CLO and the matching sheet",
IF($I57&lt;40,"CLO not suitable for this sheet. Please check BN&lt;40 sheet",
IF(AND($I57&gt;39,$I57&lt;101),"CLO not suitable for this sheet. Please check BN40 - BN100 sheet",
IF(AND($K57&gt;50,$K57&lt;81,$L57&lt;100),"Reduce feed rate in steps of 0.05 g/kWh until min. 0.6 g/kWh to avoid deposit formation",
IF(AND($I57&lt;140,$N57="Danger",$P57="&gt;=1.2"),"Increase feed rate in steps of 0.05 g/kWh OR use higher BN cylinder oil",
IF(ISERROR(VLOOKUP(Q57,'admin BN&gt;100'!J$6:M$89,4,FALSE)),"",VLOOKUP(Q57,'admin BN&gt;100'!J$6:M$89,4,FALSE))))))))</f>
        <v>Fill in all required fields</v>
      </c>
    </row>
    <row r="58" spans="2:19" ht="15">
      <c r="B58" s="10">
        <v>53</v>
      </c>
      <c r="C58" s="41"/>
      <c r="D58" s="42"/>
      <c r="E58" s="42"/>
      <c r="F58" s="42"/>
      <c r="G58" s="42"/>
      <c r="H58" s="42"/>
      <c r="I58" s="42"/>
      <c r="J58" s="42"/>
      <c r="K58" s="42"/>
      <c r="L58" s="42"/>
      <c r="M58" s="11" t="str">
        <f xml:space="preserve">
(IF(F58&gt;'admin BN&gt;100'!$C$41,'admin BN&gt;100'!$B$41,
(IF(F58&gt;'admin BN&gt;100'!$C$40,'admin BN&gt;100'!$B$40,
(IF(F58&gt;'admin BN&gt;100'!$C$39,'admin BN&gt;100'!$B$39,
(IF(F58&gt;'admin BN&gt;100'!$C$38,'admin BN&gt;100'!$B$38,
(IF(F58&gt;'admin BN&gt;100'!$C$37,'admin BN&gt;100'!$B$37,
(IF(F58&gt;'admin BN&gt;100'!$C$36,'admin BN&gt;100'!$B$36,
(IF(F58&gt;'admin BN&gt;100'!$C$35,'admin BN&gt;100'!$B$35,
(IF(F58&gt;'admin BN&gt;100'!$C$34,'admin BN&gt;100'!$B$34,
(IF(F58&gt;'admin BN&gt;100'!$C$33,'admin BN&gt;100'!$B$33,
(IF(F58&gt;'admin BN&gt;100'!$C$32,'admin BN&gt;100'!$B$32,
(IF(F58&gt;'admin BN&gt;100'!$C$31,'admin BN&gt;100'!$B$31,
(IF(F58&gt;'admin BN&gt;100'!$C$30,'admin BN&gt;100'!$B$30,
(IF(F58&gt;'admin BN&gt;100'!$C$29,'admin BN&gt;100'!$B$29,IF(F58="","",'admin BN&gt;100'!$B$28)))))))))))))))))))))))))))</f>
        <v/>
      </c>
      <c r="N58" s="12" t="str">
        <f xml:space="preserve">
IF(ISBLANK(K58),"",
IF(K58&gt;'admin BN&gt;100'!$D$6,"Trouble",
IF(K58&gt;'admin BN&gt;100'!$E$6,"Safe",
IF(K58&gt;'admin BN&gt;100'!$F$6,"Alert",
IF(K58&gt;='admin BN&gt;100'!$G$6,"Danger","")))))</f>
        <v/>
      </c>
      <c r="O58" s="13" t="str">
        <f xml:space="preserve">
IF(ISBLANK(L58),"",
IF(L58&gt;'admin BN&gt;100'!$G$7,"Danger",
IF(L58&gt;'admin BN&gt;100'!$F$7,"Alert",
IF(L58&gt;='admin BN&gt;100'!$E$7,"Safe",""))))</f>
        <v/>
      </c>
      <c r="P58" s="14" t="str">
        <f xml:space="preserve">
(IF(G58&gt;'admin BN&gt;100'!$C$23,'admin BN&gt;100'!$B$23,
(IF(G58&gt;'admin BN&gt;100'!$C$22,'admin BN&gt;100'!$B$22,
(IF(G58&gt;'admin BN&gt;100'!$C$21,'admin BN&gt;100'!$B$21,
(IF(G58&gt;'admin BN&gt;100'!$C$20,'admin BN&gt;100'!$B$20,IF(G58&gt;'admin BN&gt;100'!$C$19,'admin BN&gt;100'!$B$19,"")))))))))</f>
        <v/>
      </c>
      <c r="Q58" s="14" t="str">
        <f t="shared" si="0"/>
        <v/>
      </c>
      <c r="R58" s="14">
        <f t="shared" si="1"/>
        <v>5</v>
      </c>
      <c r="S58" s="15" t="str">
        <f xml:space="preserve">
IF($R58&gt;0,"Fill in all required fields",
IF(OR($M58="&lt;0.1% or LNG",$M58="0.1-0.5%"),"Fuel sulphur content is too low for operation on BN&gt;100, please use a lower BN CLO and the matching sheet",
IF($I58&lt;40,"CLO not suitable for this sheet. Please check BN&lt;40 sheet",
IF(AND($I58&gt;39,$I58&lt;101),"CLO not suitable for this sheet. Please check BN40 - BN100 sheet",
IF(AND($K58&gt;50,$K58&lt;81,$L58&lt;100),"Reduce feed rate in steps of 0.05 g/kWh until min. 0.6 g/kWh to avoid deposit formation",
IF(AND($I58&lt;140,$N58="Danger",$P58="&gt;=1.2"),"Increase feed rate in steps of 0.05 g/kWh OR use higher BN cylinder oil",
IF(ISERROR(VLOOKUP(Q58,'admin BN&gt;100'!J$6:M$89,4,FALSE)),"",VLOOKUP(Q58,'admin BN&gt;100'!J$6:M$89,4,FALSE))))))))</f>
        <v>Fill in all required fields</v>
      </c>
    </row>
    <row r="59" spans="2:19" ht="15">
      <c r="B59" s="10">
        <v>54</v>
      </c>
      <c r="C59" s="41"/>
      <c r="D59" s="42"/>
      <c r="E59" s="42"/>
      <c r="F59" s="42"/>
      <c r="G59" s="42"/>
      <c r="H59" s="42"/>
      <c r="I59" s="42"/>
      <c r="J59" s="42"/>
      <c r="K59" s="42"/>
      <c r="L59" s="42"/>
      <c r="M59" s="11" t="str">
        <f xml:space="preserve">
(IF(F59&gt;'admin BN&gt;100'!$C$41,'admin BN&gt;100'!$B$41,
(IF(F59&gt;'admin BN&gt;100'!$C$40,'admin BN&gt;100'!$B$40,
(IF(F59&gt;'admin BN&gt;100'!$C$39,'admin BN&gt;100'!$B$39,
(IF(F59&gt;'admin BN&gt;100'!$C$38,'admin BN&gt;100'!$B$38,
(IF(F59&gt;'admin BN&gt;100'!$C$37,'admin BN&gt;100'!$B$37,
(IF(F59&gt;'admin BN&gt;100'!$C$36,'admin BN&gt;100'!$B$36,
(IF(F59&gt;'admin BN&gt;100'!$C$35,'admin BN&gt;100'!$B$35,
(IF(F59&gt;'admin BN&gt;100'!$C$34,'admin BN&gt;100'!$B$34,
(IF(F59&gt;'admin BN&gt;100'!$C$33,'admin BN&gt;100'!$B$33,
(IF(F59&gt;'admin BN&gt;100'!$C$32,'admin BN&gt;100'!$B$32,
(IF(F59&gt;'admin BN&gt;100'!$C$31,'admin BN&gt;100'!$B$31,
(IF(F59&gt;'admin BN&gt;100'!$C$30,'admin BN&gt;100'!$B$30,
(IF(F59&gt;'admin BN&gt;100'!$C$29,'admin BN&gt;100'!$B$29,IF(F59="","",'admin BN&gt;100'!$B$28)))))))))))))))))))))))))))</f>
        <v/>
      </c>
      <c r="N59" s="12" t="str">
        <f xml:space="preserve">
IF(ISBLANK(K59),"",
IF(K59&gt;'admin BN&gt;100'!$D$6,"Trouble",
IF(K59&gt;'admin BN&gt;100'!$E$6,"Safe",
IF(K59&gt;'admin BN&gt;100'!$F$6,"Alert",
IF(K59&gt;='admin BN&gt;100'!$G$6,"Danger","")))))</f>
        <v/>
      </c>
      <c r="O59" s="13" t="str">
        <f xml:space="preserve">
IF(ISBLANK(L59),"",
IF(L59&gt;'admin BN&gt;100'!$G$7,"Danger",
IF(L59&gt;'admin BN&gt;100'!$F$7,"Alert",
IF(L59&gt;='admin BN&gt;100'!$E$7,"Safe",""))))</f>
        <v/>
      </c>
      <c r="P59" s="14" t="str">
        <f xml:space="preserve">
(IF(G59&gt;'admin BN&gt;100'!$C$23,'admin BN&gt;100'!$B$23,
(IF(G59&gt;'admin BN&gt;100'!$C$22,'admin BN&gt;100'!$B$22,
(IF(G59&gt;'admin BN&gt;100'!$C$21,'admin BN&gt;100'!$B$21,
(IF(G59&gt;'admin BN&gt;100'!$C$20,'admin BN&gt;100'!$B$20,IF(G59&gt;'admin BN&gt;100'!$C$19,'admin BN&gt;100'!$B$19,"")))))))))</f>
        <v/>
      </c>
      <c r="Q59" s="14" t="str">
        <f t="shared" si="0"/>
        <v/>
      </c>
      <c r="R59" s="14">
        <f t="shared" si="1"/>
        <v>5</v>
      </c>
      <c r="S59" s="15" t="str">
        <f xml:space="preserve">
IF($R59&gt;0,"Fill in all required fields",
IF(OR($M59="&lt;0.1% or LNG",$M59="0.1-0.5%"),"Fuel sulphur content is too low for operation on BN&gt;100, please use a lower BN CLO and the matching sheet",
IF($I59&lt;40,"CLO not suitable for this sheet. Please check BN&lt;40 sheet",
IF(AND($I59&gt;39,$I59&lt;101),"CLO not suitable for this sheet. Please check BN40 - BN100 sheet",
IF(AND($K59&gt;50,$K59&lt;81,$L59&lt;100),"Reduce feed rate in steps of 0.05 g/kWh until min. 0.6 g/kWh to avoid deposit formation",
IF(AND($I59&lt;140,$N59="Danger",$P59="&gt;=1.2"),"Increase feed rate in steps of 0.05 g/kWh OR use higher BN cylinder oil",
IF(ISERROR(VLOOKUP(Q59,'admin BN&gt;100'!J$6:M$89,4,FALSE)),"",VLOOKUP(Q59,'admin BN&gt;100'!J$6:M$89,4,FALSE))))))))</f>
        <v>Fill in all required fields</v>
      </c>
    </row>
    <row r="60" spans="2:19" ht="15">
      <c r="B60" s="10">
        <v>55</v>
      </c>
      <c r="C60" s="41"/>
      <c r="D60" s="42"/>
      <c r="E60" s="42"/>
      <c r="F60" s="42"/>
      <c r="G60" s="42"/>
      <c r="H60" s="42"/>
      <c r="I60" s="42"/>
      <c r="J60" s="42"/>
      <c r="K60" s="42"/>
      <c r="L60" s="42"/>
      <c r="M60" s="11" t="str">
        <f xml:space="preserve">
(IF(F60&gt;'admin BN&gt;100'!$C$41,'admin BN&gt;100'!$B$41,
(IF(F60&gt;'admin BN&gt;100'!$C$40,'admin BN&gt;100'!$B$40,
(IF(F60&gt;'admin BN&gt;100'!$C$39,'admin BN&gt;100'!$B$39,
(IF(F60&gt;'admin BN&gt;100'!$C$38,'admin BN&gt;100'!$B$38,
(IF(F60&gt;'admin BN&gt;100'!$C$37,'admin BN&gt;100'!$B$37,
(IF(F60&gt;'admin BN&gt;100'!$C$36,'admin BN&gt;100'!$B$36,
(IF(F60&gt;'admin BN&gt;100'!$C$35,'admin BN&gt;100'!$B$35,
(IF(F60&gt;'admin BN&gt;100'!$C$34,'admin BN&gt;100'!$B$34,
(IF(F60&gt;'admin BN&gt;100'!$C$33,'admin BN&gt;100'!$B$33,
(IF(F60&gt;'admin BN&gt;100'!$C$32,'admin BN&gt;100'!$B$32,
(IF(F60&gt;'admin BN&gt;100'!$C$31,'admin BN&gt;100'!$B$31,
(IF(F60&gt;'admin BN&gt;100'!$C$30,'admin BN&gt;100'!$B$30,
(IF(F60&gt;'admin BN&gt;100'!$C$29,'admin BN&gt;100'!$B$29,IF(F60="","",'admin BN&gt;100'!$B$28)))))))))))))))))))))))))))</f>
        <v/>
      </c>
      <c r="N60" s="12" t="str">
        <f xml:space="preserve">
IF(ISBLANK(K60),"",
IF(K60&gt;'admin BN&gt;100'!$D$6,"Trouble",
IF(K60&gt;'admin BN&gt;100'!$E$6,"Safe",
IF(K60&gt;'admin BN&gt;100'!$F$6,"Alert",
IF(K60&gt;='admin BN&gt;100'!$G$6,"Danger","")))))</f>
        <v/>
      </c>
      <c r="O60" s="13" t="str">
        <f xml:space="preserve">
IF(ISBLANK(L60),"",
IF(L60&gt;'admin BN&gt;100'!$G$7,"Danger",
IF(L60&gt;'admin BN&gt;100'!$F$7,"Alert",
IF(L60&gt;='admin BN&gt;100'!$E$7,"Safe",""))))</f>
        <v/>
      </c>
      <c r="P60" s="14" t="str">
        <f xml:space="preserve">
(IF(G60&gt;'admin BN&gt;100'!$C$23,'admin BN&gt;100'!$B$23,
(IF(G60&gt;'admin BN&gt;100'!$C$22,'admin BN&gt;100'!$B$22,
(IF(G60&gt;'admin BN&gt;100'!$C$21,'admin BN&gt;100'!$B$21,
(IF(G60&gt;'admin BN&gt;100'!$C$20,'admin BN&gt;100'!$B$20,IF(G60&gt;'admin BN&gt;100'!$C$19,'admin BN&gt;100'!$B$19,"")))))))))</f>
        <v/>
      </c>
      <c r="Q60" s="14" t="str">
        <f t="shared" si="0"/>
        <v/>
      </c>
      <c r="R60" s="14">
        <f t="shared" si="1"/>
        <v>5</v>
      </c>
      <c r="S60" s="15" t="str">
        <f xml:space="preserve">
IF($R60&gt;0,"Fill in all required fields",
IF(OR($M60="&lt;0.1% or LNG",$M60="0.1-0.5%"),"Fuel sulphur content is too low for operation on BN&gt;100, please use a lower BN CLO and the matching sheet",
IF($I60&lt;40,"CLO not suitable for this sheet. Please check BN&lt;40 sheet",
IF(AND($I60&gt;39,$I60&lt;101),"CLO not suitable for this sheet. Please check BN40 - BN100 sheet",
IF(AND($K60&gt;50,$K60&lt;81,$L60&lt;100),"Reduce feed rate in steps of 0.05 g/kWh until min. 0.6 g/kWh to avoid deposit formation",
IF(AND($I60&lt;140,$N60="Danger",$P60="&gt;=1.2"),"Increase feed rate in steps of 0.05 g/kWh OR use higher BN cylinder oil",
IF(ISERROR(VLOOKUP(Q60,'admin BN&gt;100'!J$6:M$89,4,FALSE)),"",VLOOKUP(Q60,'admin BN&gt;100'!J$6:M$89,4,FALSE))))))))</f>
        <v>Fill in all required fields</v>
      </c>
    </row>
    <row r="61" spans="2:19" ht="15">
      <c r="B61" s="10">
        <v>56</v>
      </c>
      <c r="C61" s="41"/>
      <c r="D61" s="42"/>
      <c r="E61" s="42"/>
      <c r="F61" s="42"/>
      <c r="G61" s="42"/>
      <c r="H61" s="42"/>
      <c r="I61" s="42"/>
      <c r="J61" s="42"/>
      <c r="K61" s="42"/>
      <c r="L61" s="42"/>
      <c r="M61" s="11" t="str">
        <f xml:space="preserve">
(IF(F61&gt;'admin BN&gt;100'!$C$41,'admin BN&gt;100'!$B$41,
(IF(F61&gt;'admin BN&gt;100'!$C$40,'admin BN&gt;100'!$B$40,
(IF(F61&gt;'admin BN&gt;100'!$C$39,'admin BN&gt;100'!$B$39,
(IF(F61&gt;'admin BN&gt;100'!$C$38,'admin BN&gt;100'!$B$38,
(IF(F61&gt;'admin BN&gt;100'!$C$37,'admin BN&gt;100'!$B$37,
(IF(F61&gt;'admin BN&gt;100'!$C$36,'admin BN&gt;100'!$B$36,
(IF(F61&gt;'admin BN&gt;100'!$C$35,'admin BN&gt;100'!$B$35,
(IF(F61&gt;'admin BN&gt;100'!$C$34,'admin BN&gt;100'!$B$34,
(IF(F61&gt;'admin BN&gt;100'!$C$33,'admin BN&gt;100'!$B$33,
(IF(F61&gt;'admin BN&gt;100'!$C$32,'admin BN&gt;100'!$B$32,
(IF(F61&gt;'admin BN&gt;100'!$C$31,'admin BN&gt;100'!$B$31,
(IF(F61&gt;'admin BN&gt;100'!$C$30,'admin BN&gt;100'!$B$30,
(IF(F61&gt;'admin BN&gt;100'!$C$29,'admin BN&gt;100'!$B$29,IF(F61="","",'admin BN&gt;100'!$B$28)))))))))))))))))))))))))))</f>
        <v/>
      </c>
      <c r="N61" s="12" t="str">
        <f xml:space="preserve">
IF(ISBLANK(K61),"",
IF(K61&gt;'admin BN&gt;100'!$D$6,"Trouble",
IF(K61&gt;'admin BN&gt;100'!$E$6,"Safe",
IF(K61&gt;'admin BN&gt;100'!$F$6,"Alert",
IF(K61&gt;='admin BN&gt;100'!$G$6,"Danger","")))))</f>
        <v/>
      </c>
      <c r="O61" s="13" t="str">
        <f xml:space="preserve">
IF(ISBLANK(L61),"",
IF(L61&gt;'admin BN&gt;100'!$G$7,"Danger",
IF(L61&gt;'admin BN&gt;100'!$F$7,"Alert",
IF(L61&gt;='admin BN&gt;100'!$E$7,"Safe",""))))</f>
        <v/>
      </c>
      <c r="P61" s="14" t="str">
        <f xml:space="preserve">
(IF(G61&gt;'admin BN&gt;100'!$C$23,'admin BN&gt;100'!$B$23,
(IF(G61&gt;'admin BN&gt;100'!$C$22,'admin BN&gt;100'!$B$22,
(IF(G61&gt;'admin BN&gt;100'!$C$21,'admin BN&gt;100'!$B$21,
(IF(G61&gt;'admin BN&gt;100'!$C$20,'admin BN&gt;100'!$B$20,IF(G61&gt;'admin BN&gt;100'!$C$19,'admin BN&gt;100'!$B$19,"")))))))))</f>
        <v/>
      </c>
      <c r="Q61" s="14" t="str">
        <f t="shared" si="0"/>
        <v/>
      </c>
      <c r="R61" s="14">
        <f t="shared" si="1"/>
        <v>5</v>
      </c>
      <c r="S61" s="15" t="str">
        <f xml:space="preserve">
IF($R61&gt;0,"Fill in all required fields",
IF(OR($M61="&lt;0.1% or LNG",$M61="0.1-0.5%"),"Fuel sulphur content is too low for operation on BN&gt;100, please use a lower BN CLO and the matching sheet",
IF($I61&lt;40,"CLO not suitable for this sheet. Please check BN&lt;40 sheet",
IF(AND($I61&gt;39,$I61&lt;101),"CLO not suitable for this sheet. Please check BN40 - BN100 sheet",
IF(AND($K61&gt;50,$K61&lt;81,$L61&lt;100),"Reduce feed rate in steps of 0.05 g/kWh until min. 0.6 g/kWh to avoid deposit formation",
IF(AND($I61&lt;140,$N61="Danger",$P61="&gt;=1.2"),"Increase feed rate in steps of 0.05 g/kWh OR use higher BN cylinder oil",
IF(ISERROR(VLOOKUP(Q61,'admin BN&gt;100'!J$6:M$89,4,FALSE)),"",VLOOKUP(Q61,'admin BN&gt;100'!J$6:M$89,4,FALSE))))))))</f>
        <v>Fill in all required fields</v>
      </c>
    </row>
    <row r="62" spans="2:19" ht="15">
      <c r="B62" s="10">
        <v>57</v>
      </c>
      <c r="C62" s="41"/>
      <c r="D62" s="42"/>
      <c r="E62" s="42"/>
      <c r="F62" s="42"/>
      <c r="G62" s="42"/>
      <c r="H62" s="42"/>
      <c r="I62" s="42"/>
      <c r="J62" s="42"/>
      <c r="K62" s="42"/>
      <c r="L62" s="42"/>
      <c r="M62" s="11" t="str">
        <f xml:space="preserve">
(IF(F62&gt;'admin BN&gt;100'!$C$41,'admin BN&gt;100'!$B$41,
(IF(F62&gt;'admin BN&gt;100'!$C$40,'admin BN&gt;100'!$B$40,
(IF(F62&gt;'admin BN&gt;100'!$C$39,'admin BN&gt;100'!$B$39,
(IF(F62&gt;'admin BN&gt;100'!$C$38,'admin BN&gt;100'!$B$38,
(IF(F62&gt;'admin BN&gt;100'!$C$37,'admin BN&gt;100'!$B$37,
(IF(F62&gt;'admin BN&gt;100'!$C$36,'admin BN&gt;100'!$B$36,
(IF(F62&gt;'admin BN&gt;100'!$C$35,'admin BN&gt;100'!$B$35,
(IF(F62&gt;'admin BN&gt;100'!$C$34,'admin BN&gt;100'!$B$34,
(IF(F62&gt;'admin BN&gt;100'!$C$33,'admin BN&gt;100'!$B$33,
(IF(F62&gt;'admin BN&gt;100'!$C$32,'admin BN&gt;100'!$B$32,
(IF(F62&gt;'admin BN&gt;100'!$C$31,'admin BN&gt;100'!$B$31,
(IF(F62&gt;'admin BN&gt;100'!$C$30,'admin BN&gt;100'!$B$30,
(IF(F62&gt;'admin BN&gt;100'!$C$29,'admin BN&gt;100'!$B$29,IF(F62="","",'admin BN&gt;100'!$B$28)))))))))))))))))))))))))))</f>
        <v/>
      </c>
      <c r="N62" s="12" t="str">
        <f xml:space="preserve">
IF(ISBLANK(K62),"",
IF(K62&gt;'admin BN&gt;100'!$D$6,"Trouble",
IF(K62&gt;'admin BN&gt;100'!$E$6,"Safe",
IF(K62&gt;'admin BN&gt;100'!$F$6,"Alert",
IF(K62&gt;='admin BN&gt;100'!$G$6,"Danger","")))))</f>
        <v/>
      </c>
      <c r="O62" s="13" t="str">
        <f xml:space="preserve">
IF(ISBLANK(L62),"",
IF(L62&gt;'admin BN&gt;100'!$G$7,"Danger",
IF(L62&gt;'admin BN&gt;100'!$F$7,"Alert",
IF(L62&gt;='admin BN&gt;100'!$E$7,"Safe",""))))</f>
        <v/>
      </c>
      <c r="P62" s="14" t="str">
        <f xml:space="preserve">
(IF(G62&gt;'admin BN&gt;100'!$C$23,'admin BN&gt;100'!$B$23,
(IF(G62&gt;'admin BN&gt;100'!$C$22,'admin BN&gt;100'!$B$22,
(IF(G62&gt;'admin BN&gt;100'!$C$21,'admin BN&gt;100'!$B$21,
(IF(G62&gt;'admin BN&gt;100'!$C$20,'admin BN&gt;100'!$B$20,IF(G62&gt;'admin BN&gt;100'!$C$19,'admin BN&gt;100'!$B$19,"")))))))))</f>
        <v/>
      </c>
      <c r="Q62" s="14" t="str">
        <f t="shared" si="0"/>
        <v/>
      </c>
      <c r="R62" s="14">
        <f t="shared" si="1"/>
        <v>5</v>
      </c>
      <c r="S62" s="15" t="str">
        <f xml:space="preserve">
IF($R62&gt;0,"Fill in all required fields",
IF(OR($M62="&lt;0.1% or LNG",$M62="0.1-0.5%"),"Fuel sulphur content is too low for operation on BN&gt;100, please use a lower BN CLO and the matching sheet",
IF($I62&lt;40,"CLO not suitable for this sheet. Please check BN&lt;40 sheet",
IF(AND($I62&gt;39,$I62&lt;101),"CLO not suitable for this sheet. Please check BN40 - BN100 sheet",
IF(AND($K62&gt;50,$K62&lt;81,$L62&lt;100),"Reduce feed rate in steps of 0.05 g/kWh until min. 0.6 g/kWh to avoid deposit formation",
IF(AND($I62&lt;140,$N62="Danger",$P62="&gt;=1.2"),"Increase feed rate in steps of 0.05 g/kWh OR use higher BN cylinder oil",
IF(ISERROR(VLOOKUP(Q62,'admin BN&gt;100'!J$6:M$89,4,FALSE)),"",VLOOKUP(Q62,'admin BN&gt;100'!J$6:M$89,4,FALSE))))))))</f>
        <v>Fill in all required fields</v>
      </c>
    </row>
    <row r="63" spans="2:19" ht="15">
      <c r="B63" s="10">
        <v>58</v>
      </c>
      <c r="C63" s="41"/>
      <c r="D63" s="42"/>
      <c r="E63" s="42"/>
      <c r="F63" s="42"/>
      <c r="G63" s="42"/>
      <c r="H63" s="42"/>
      <c r="I63" s="42"/>
      <c r="J63" s="42"/>
      <c r="K63" s="42"/>
      <c r="L63" s="42"/>
      <c r="M63" s="11" t="str">
        <f xml:space="preserve">
(IF(F63&gt;'admin BN&gt;100'!$C$41,'admin BN&gt;100'!$B$41,
(IF(F63&gt;'admin BN&gt;100'!$C$40,'admin BN&gt;100'!$B$40,
(IF(F63&gt;'admin BN&gt;100'!$C$39,'admin BN&gt;100'!$B$39,
(IF(F63&gt;'admin BN&gt;100'!$C$38,'admin BN&gt;100'!$B$38,
(IF(F63&gt;'admin BN&gt;100'!$C$37,'admin BN&gt;100'!$B$37,
(IF(F63&gt;'admin BN&gt;100'!$C$36,'admin BN&gt;100'!$B$36,
(IF(F63&gt;'admin BN&gt;100'!$C$35,'admin BN&gt;100'!$B$35,
(IF(F63&gt;'admin BN&gt;100'!$C$34,'admin BN&gt;100'!$B$34,
(IF(F63&gt;'admin BN&gt;100'!$C$33,'admin BN&gt;100'!$B$33,
(IF(F63&gt;'admin BN&gt;100'!$C$32,'admin BN&gt;100'!$B$32,
(IF(F63&gt;'admin BN&gt;100'!$C$31,'admin BN&gt;100'!$B$31,
(IF(F63&gt;'admin BN&gt;100'!$C$30,'admin BN&gt;100'!$B$30,
(IF(F63&gt;'admin BN&gt;100'!$C$29,'admin BN&gt;100'!$B$29,IF(F63="","",'admin BN&gt;100'!$B$28)))))))))))))))))))))))))))</f>
        <v/>
      </c>
      <c r="N63" s="12" t="str">
        <f xml:space="preserve">
IF(ISBLANK(K63),"",
IF(K63&gt;'admin BN&gt;100'!$D$6,"Trouble",
IF(K63&gt;'admin BN&gt;100'!$E$6,"Safe",
IF(K63&gt;'admin BN&gt;100'!$F$6,"Alert",
IF(K63&gt;='admin BN&gt;100'!$G$6,"Danger","")))))</f>
        <v/>
      </c>
      <c r="O63" s="13" t="str">
        <f xml:space="preserve">
IF(ISBLANK(L63),"",
IF(L63&gt;'admin BN&gt;100'!$G$7,"Danger",
IF(L63&gt;'admin BN&gt;100'!$F$7,"Alert",
IF(L63&gt;='admin BN&gt;100'!$E$7,"Safe",""))))</f>
        <v/>
      </c>
      <c r="P63" s="14" t="str">
        <f xml:space="preserve">
(IF(G63&gt;'admin BN&gt;100'!$C$23,'admin BN&gt;100'!$B$23,
(IF(G63&gt;'admin BN&gt;100'!$C$22,'admin BN&gt;100'!$B$22,
(IF(G63&gt;'admin BN&gt;100'!$C$21,'admin BN&gt;100'!$B$21,
(IF(G63&gt;'admin BN&gt;100'!$C$20,'admin BN&gt;100'!$B$20,IF(G63&gt;'admin BN&gt;100'!$C$19,'admin BN&gt;100'!$B$19,"")))))))))</f>
        <v/>
      </c>
      <c r="Q63" s="14" t="str">
        <f t="shared" si="0"/>
        <v/>
      </c>
      <c r="R63" s="14">
        <f t="shared" si="1"/>
        <v>5</v>
      </c>
      <c r="S63" s="15" t="str">
        <f xml:space="preserve">
IF($R63&gt;0,"Fill in all required fields",
IF(OR($M63="&lt;0.1% or LNG",$M63="0.1-0.5%"),"Fuel sulphur content is too low for operation on BN&gt;100, please use a lower BN CLO and the matching sheet",
IF($I63&lt;40,"CLO not suitable for this sheet. Please check BN&lt;40 sheet",
IF(AND($I63&gt;39,$I63&lt;101),"CLO not suitable for this sheet. Please check BN40 - BN100 sheet",
IF(AND($K63&gt;50,$K63&lt;81,$L63&lt;100),"Reduce feed rate in steps of 0.05 g/kWh until min. 0.6 g/kWh to avoid deposit formation",
IF(AND($I63&lt;140,$N63="Danger",$P63="&gt;=1.2"),"Increase feed rate in steps of 0.05 g/kWh OR use higher BN cylinder oil",
IF(ISERROR(VLOOKUP(Q63,'admin BN&gt;100'!J$6:M$89,4,FALSE)),"",VLOOKUP(Q63,'admin BN&gt;100'!J$6:M$89,4,FALSE))))))))</f>
        <v>Fill in all required fields</v>
      </c>
    </row>
    <row r="64" spans="2:19" ht="15">
      <c r="B64" s="10">
        <v>59</v>
      </c>
      <c r="C64" s="41"/>
      <c r="D64" s="42"/>
      <c r="E64" s="42"/>
      <c r="F64" s="42"/>
      <c r="G64" s="42"/>
      <c r="H64" s="42"/>
      <c r="I64" s="42"/>
      <c r="J64" s="42"/>
      <c r="K64" s="42"/>
      <c r="L64" s="42"/>
      <c r="M64" s="11" t="str">
        <f xml:space="preserve">
(IF(F64&gt;'admin BN&gt;100'!$C$41,'admin BN&gt;100'!$B$41,
(IF(F64&gt;'admin BN&gt;100'!$C$40,'admin BN&gt;100'!$B$40,
(IF(F64&gt;'admin BN&gt;100'!$C$39,'admin BN&gt;100'!$B$39,
(IF(F64&gt;'admin BN&gt;100'!$C$38,'admin BN&gt;100'!$B$38,
(IF(F64&gt;'admin BN&gt;100'!$C$37,'admin BN&gt;100'!$B$37,
(IF(F64&gt;'admin BN&gt;100'!$C$36,'admin BN&gt;100'!$B$36,
(IF(F64&gt;'admin BN&gt;100'!$C$35,'admin BN&gt;100'!$B$35,
(IF(F64&gt;'admin BN&gt;100'!$C$34,'admin BN&gt;100'!$B$34,
(IF(F64&gt;'admin BN&gt;100'!$C$33,'admin BN&gt;100'!$B$33,
(IF(F64&gt;'admin BN&gt;100'!$C$32,'admin BN&gt;100'!$B$32,
(IF(F64&gt;'admin BN&gt;100'!$C$31,'admin BN&gt;100'!$B$31,
(IF(F64&gt;'admin BN&gt;100'!$C$30,'admin BN&gt;100'!$B$30,
(IF(F64&gt;'admin BN&gt;100'!$C$29,'admin BN&gt;100'!$B$29,IF(F64="","",'admin BN&gt;100'!$B$28)))))))))))))))))))))))))))</f>
        <v/>
      </c>
      <c r="N64" s="12" t="str">
        <f xml:space="preserve">
IF(ISBLANK(K64),"",
IF(K64&gt;'admin BN&gt;100'!$D$6,"Trouble",
IF(K64&gt;'admin BN&gt;100'!$E$6,"Safe",
IF(K64&gt;'admin BN&gt;100'!$F$6,"Alert",
IF(K64&gt;='admin BN&gt;100'!$G$6,"Danger","")))))</f>
        <v/>
      </c>
      <c r="O64" s="13" t="str">
        <f xml:space="preserve">
IF(ISBLANK(L64),"",
IF(L64&gt;'admin BN&gt;100'!$G$7,"Danger",
IF(L64&gt;'admin BN&gt;100'!$F$7,"Alert",
IF(L64&gt;='admin BN&gt;100'!$E$7,"Safe",""))))</f>
        <v/>
      </c>
      <c r="P64" s="14" t="str">
        <f xml:space="preserve">
(IF(G64&gt;'admin BN&gt;100'!$C$23,'admin BN&gt;100'!$B$23,
(IF(G64&gt;'admin BN&gt;100'!$C$22,'admin BN&gt;100'!$B$22,
(IF(G64&gt;'admin BN&gt;100'!$C$21,'admin BN&gt;100'!$B$21,
(IF(G64&gt;'admin BN&gt;100'!$C$20,'admin BN&gt;100'!$B$20,IF(G64&gt;'admin BN&gt;100'!$C$19,'admin BN&gt;100'!$B$19,"")))))))))</f>
        <v/>
      </c>
      <c r="Q64" s="14" t="str">
        <f t="shared" si="0"/>
        <v/>
      </c>
      <c r="R64" s="14">
        <f t="shared" si="1"/>
        <v>5</v>
      </c>
      <c r="S64" s="15" t="str">
        <f xml:space="preserve">
IF($R64&gt;0,"Fill in all required fields",
IF(OR($M64="&lt;0.1% or LNG",$M64="0.1-0.5%"),"Fuel sulphur content is too low for operation on BN&gt;100, please use a lower BN CLO and the matching sheet",
IF($I64&lt;40,"CLO not suitable for this sheet. Please check BN&lt;40 sheet",
IF(AND($I64&gt;39,$I64&lt;101),"CLO not suitable for this sheet. Please check BN40 - BN100 sheet",
IF(AND($K64&gt;50,$K64&lt;81,$L64&lt;100),"Reduce feed rate in steps of 0.05 g/kWh until min. 0.6 g/kWh to avoid deposit formation",
IF(AND($I64&lt;140,$N64="Danger",$P64="&gt;=1.2"),"Increase feed rate in steps of 0.05 g/kWh OR use higher BN cylinder oil",
IF(ISERROR(VLOOKUP(Q64,'admin BN&gt;100'!J$6:M$89,4,FALSE)),"",VLOOKUP(Q64,'admin BN&gt;100'!J$6:M$89,4,FALSE))))))))</f>
        <v>Fill in all required fields</v>
      </c>
    </row>
    <row r="65" spans="2:19" ht="15">
      <c r="B65" s="10">
        <v>60</v>
      </c>
      <c r="C65" s="41"/>
      <c r="D65" s="42"/>
      <c r="E65" s="42"/>
      <c r="F65" s="42"/>
      <c r="G65" s="42"/>
      <c r="H65" s="42"/>
      <c r="I65" s="42"/>
      <c r="J65" s="42"/>
      <c r="K65" s="42"/>
      <c r="L65" s="42"/>
      <c r="M65" s="11" t="str">
        <f xml:space="preserve">
(IF(F65&gt;'admin BN&gt;100'!$C$41,'admin BN&gt;100'!$B$41,
(IF(F65&gt;'admin BN&gt;100'!$C$40,'admin BN&gt;100'!$B$40,
(IF(F65&gt;'admin BN&gt;100'!$C$39,'admin BN&gt;100'!$B$39,
(IF(F65&gt;'admin BN&gt;100'!$C$38,'admin BN&gt;100'!$B$38,
(IF(F65&gt;'admin BN&gt;100'!$C$37,'admin BN&gt;100'!$B$37,
(IF(F65&gt;'admin BN&gt;100'!$C$36,'admin BN&gt;100'!$B$36,
(IF(F65&gt;'admin BN&gt;100'!$C$35,'admin BN&gt;100'!$B$35,
(IF(F65&gt;'admin BN&gt;100'!$C$34,'admin BN&gt;100'!$B$34,
(IF(F65&gt;'admin BN&gt;100'!$C$33,'admin BN&gt;100'!$B$33,
(IF(F65&gt;'admin BN&gt;100'!$C$32,'admin BN&gt;100'!$B$32,
(IF(F65&gt;'admin BN&gt;100'!$C$31,'admin BN&gt;100'!$B$31,
(IF(F65&gt;'admin BN&gt;100'!$C$30,'admin BN&gt;100'!$B$30,
(IF(F65&gt;'admin BN&gt;100'!$C$29,'admin BN&gt;100'!$B$29,IF(F65="","",'admin BN&gt;100'!$B$28)))))))))))))))))))))))))))</f>
        <v/>
      </c>
      <c r="N65" s="12" t="str">
        <f xml:space="preserve">
IF(ISBLANK(K65),"",
IF(K65&gt;'admin BN&gt;100'!$D$6,"Trouble",
IF(K65&gt;'admin BN&gt;100'!$E$6,"Safe",
IF(K65&gt;'admin BN&gt;100'!$F$6,"Alert",
IF(K65&gt;='admin BN&gt;100'!$G$6,"Danger","")))))</f>
        <v/>
      </c>
      <c r="O65" s="13" t="str">
        <f xml:space="preserve">
IF(ISBLANK(L65),"",
IF(L65&gt;'admin BN&gt;100'!$G$7,"Danger",
IF(L65&gt;'admin BN&gt;100'!$F$7,"Alert",
IF(L65&gt;='admin BN&gt;100'!$E$7,"Safe",""))))</f>
        <v/>
      </c>
      <c r="P65" s="14" t="str">
        <f xml:space="preserve">
(IF(G65&gt;'admin BN&gt;100'!$C$23,'admin BN&gt;100'!$B$23,
(IF(G65&gt;'admin BN&gt;100'!$C$22,'admin BN&gt;100'!$B$22,
(IF(G65&gt;'admin BN&gt;100'!$C$21,'admin BN&gt;100'!$B$21,
(IF(G65&gt;'admin BN&gt;100'!$C$20,'admin BN&gt;100'!$B$20,IF(G65&gt;'admin BN&gt;100'!$C$19,'admin BN&gt;100'!$B$19,"")))))))))</f>
        <v/>
      </c>
      <c r="Q65" s="14" t="str">
        <f t="shared" si="0"/>
        <v/>
      </c>
      <c r="R65" s="14">
        <f t="shared" si="1"/>
        <v>5</v>
      </c>
      <c r="S65" s="15" t="str">
        <f xml:space="preserve">
IF($R65&gt;0,"Fill in all required fields",
IF(OR($M65="&lt;0.1% or LNG",$M65="0.1-0.5%"),"Fuel sulphur content is too low for operation on BN&gt;100, please use a lower BN CLO and the matching sheet",
IF($I65&lt;40,"CLO not suitable for this sheet. Please check BN&lt;40 sheet",
IF(AND($I65&gt;39,$I65&lt;101),"CLO not suitable for this sheet. Please check BN40 - BN100 sheet",
IF(AND($K65&gt;50,$K65&lt;81,$L65&lt;100),"Reduce feed rate in steps of 0.05 g/kWh until min. 0.6 g/kWh to avoid deposit formation",
IF(AND($I65&lt;140,$N65="Danger",$P65="&gt;=1.2"),"Increase feed rate in steps of 0.05 g/kWh OR use higher BN cylinder oil",
IF(ISERROR(VLOOKUP(Q65,'admin BN&gt;100'!J$6:M$89,4,FALSE)),"",VLOOKUP(Q65,'admin BN&gt;100'!J$6:M$89,4,FALSE))))))))</f>
        <v>Fill in all required fields</v>
      </c>
    </row>
    <row r="66" spans="2:19" ht="15">
      <c r="B66" s="10">
        <v>61</v>
      </c>
      <c r="C66" s="41"/>
      <c r="D66" s="42"/>
      <c r="E66" s="42"/>
      <c r="F66" s="42"/>
      <c r="G66" s="42"/>
      <c r="H66" s="42"/>
      <c r="I66" s="42"/>
      <c r="J66" s="42"/>
      <c r="K66" s="42"/>
      <c r="L66" s="42"/>
      <c r="M66" s="11" t="str">
        <f xml:space="preserve">
(IF(F66&gt;'admin BN&gt;100'!$C$41,'admin BN&gt;100'!$B$41,
(IF(F66&gt;'admin BN&gt;100'!$C$40,'admin BN&gt;100'!$B$40,
(IF(F66&gt;'admin BN&gt;100'!$C$39,'admin BN&gt;100'!$B$39,
(IF(F66&gt;'admin BN&gt;100'!$C$38,'admin BN&gt;100'!$B$38,
(IF(F66&gt;'admin BN&gt;100'!$C$37,'admin BN&gt;100'!$B$37,
(IF(F66&gt;'admin BN&gt;100'!$C$36,'admin BN&gt;100'!$B$36,
(IF(F66&gt;'admin BN&gt;100'!$C$35,'admin BN&gt;100'!$B$35,
(IF(F66&gt;'admin BN&gt;100'!$C$34,'admin BN&gt;100'!$B$34,
(IF(F66&gt;'admin BN&gt;100'!$C$33,'admin BN&gt;100'!$B$33,
(IF(F66&gt;'admin BN&gt;100'!$C$32,'admin BN&gt;100'!$B$32,
(IF(F66&gt;'admin BN&gt;100'!$C$31,'admin BN&gt;100'!$B$31,
(IF(F66&gt;'admin BN&gt;100'!$C$30,'admin BN&gt;100'!$B$30,
(IF(F66&gt;'admin BN&gt;100'!$C$29,'admin BN&gt;100'!$B$29,IF(F66="","",'admin BN&gt;100'!$B$28)))))))))))))))))))))))))))</f>
        <v/>
      </c>
      <c r="N66" s="12" t="str">
        <f xml:space="preserve">
IF(ISBLANK(K66),"",
IF(K66&gt;'admin BN&gt;100'!$D$6,"Trouble",
IF(K66&gt;'admin BN&gt;100'!$E$6,"Safe",
IF(K66&gt;'admin BN&gt;100'!$F$6,"Alert",
IF(K66&gt;='admin BN&gt;100'!$G$6,"Danger","")))))</f>
        <v/>
      </c>
      <c r="O66" s="13" t="str">
        <f xml:space="preserve">
IF(ISBLANK(L66),"",
IF(L66&gt;'admin BN&gt;100'!$G$7,"Danger",
IF(L66&gt;'admin BN&gt;100'!$F$7,"Alert",
IF(L66&gt;='admin BN&gt;100'!$E$7,"Safe",""))))</f>
        <v/>
      </c>
      <c r="P66" s="14" t="str">
        <f xml:space="preserve">
(IF(G66&gt;'admin BN&gt;100'!$C$23,'admin BN&gt;100'!$B$23,
(IF(G66&gt;'admin BN&gt;100'!$C$22,'admin BN&gt;100'!$B$22,
(IF(G66&gt;'admin BN&gt;100'!$C$21,'admin BN&gt;100'!$B$21,
(IF(G66&gt;'admin BN&gt;100'!$C$20,'admin BN&gt;100'!$B$20,IF(G66&gt;'admin BN&gt;100'!$C$19,'admin BN&gt;100'!$B$19,"")))))))))</f>
        <v/>
      </c>
      <c r="Q66" s="14" t="str">
        <f t="shared" si="0"/>
        <v/>
      </c>
      <c r="R66" s="14">
        <f t="shared" si="1"/>
        <v>5</v>
      </c>
      <c r="S66" s="15" t="str">
        <f xml:space="preserve">
IF($R66&gt;0,"Fill in all required fields",
IF(OR($M66="&lt;0.1% or LNG",$M66="0.1-0.5%"),"Fuel sulphur content is too low for operation on BN&gt;100, please use a lower BN CLO and the matching sheet",
IF($I66&lt;40,"CLO not suitable for this sheet. Please check BN&lt;40 sheet",
IF(AND($I66&gt;39,$I66&lt;101),"CLO not suitable for this sheet. Please check BN40 - BN100 sheet",
IF(AND($K66&gt;50,$K66&lt;81,$L66&lt;100),"Reduce feed rate in steps of 0.05 g/kWh until min. 0.6 g/kWh to avoid deposit formation",
IF(AND($I66&lt;140,$N66="Danger",$P66="&gt;=1.2"),"Increase feed rate in steps of 0.05 g/kWh OR use higher BN cylinder oil",
IF(ISERROR(VLOOKUP(Q66,'admin BN&gt;100'!J$6:M$89,4,FALSE)),"",VLOOKUP(Q66,'admin BN&gt;100'!J$6:M$89,4,FALSE))))))))</f>
        <v>Fill in all required fields</v>
      </c>
    </row>
    <row r="67" spans="2:19" ht="15">
      <c r="B67" s="10">
        <v>62</v>
      </c>
      <c r="C67" s="41"/>
      <c r="D67" s="42"/>
      <c r="E67" s="42"/>
      <c r="F67" s="42"/>
      <c r="G67" s="42"/>
      <c r="H67" s="42"/>
      <c r="I67" s="42"/>
      <c r="J67" s="42"/>
      <c r="K67" s="42"/>
      <c r="L67" s="42"/>
      <c r="M67" s="11" t="str">
        <f xml:space="preserve">
(IF(F67&gt;'admin BN&gt;100'!$C$41,'admin BN&gt;100'!$B$41,
(IF(F67&gt;'admin BN&gt;100'!$C$40,'admin BN&gt;100'!$B$40,
(IF(F67&gt;'admin BN&gt;100'!$C$39,'admin BN&gt;100'!$B$39,
(IF(F67&gt;'admin BN&gt;100'!$C$38,'admin BN&gt;100'!$B$38,
(IF(F67&gt;'admin BN&gt;100'!$C$37,'admin BN&gt;100'!$B$37,
(IF(F67&gt;'admin BN&gt;100'!$C$36,'admin BN&gt;100'!$B$36,
(IF(F67&gt;'admin BN&gt;100'!$C$35,'admin BN&gt;100'!$B$35,
(IF(F67&gt;'admin BN&gt;100'!$C$34,'admin BN&gt;100'!$B$34,
(IF(F67&gt;'admin BN&gt;100'!$C$33,'admin BN&gt;100'!$B$33,
(IF(F67&gt;'admin BN&gt;100'!$C$32,'admin BN&gt;100'!$B$32,
(IF(F67&gt;'admin BN&gt;100'!$C$31,'admin BN&gt;100'!$B$31,
(IF(F67&gt;'admin BN&gt;100'!$C$30,'admin BN&gt;100'!$B$30,
(IF(F67&gt;'admin BN&gt;100'!$C$29,'admin BN&gt;100'!$B$29,IF(F67="","",'admin BN&gt;100'!$B$28)))))))))))))))))))))))))))</f>
        <v/>
      </c>
      <c r="N67" s="12" t="str">
        <f xml:space="preserve">
IF(ISBLANK(K67),"",
IF(K67&gt;'admin BN&gt;100'!$D$6,"Trouble",
IF(K67&gt;'admin BN&gt;100'!$E$6,"Safe",
IF(K67&gt;'admin BN&gt;100'!$F$6,"Alert",
IF(K67&gt;='admin BN&gt;100'!$G$6,"Danger","")))))</f>
        <v/>
      </c>
      <c r="O67" s="13" t="str">
        <f xml:space="preserve">
IF(ISBLANK(L67),"",
IF(L67&gt;'admin BN&gt;100'!$G$7,"Danger",
IF(L67&gt;'admin BN&gt;100'!$F$7,"Alert",
IF(L67&gt;='admin BN&gt;100'!$E$7,"Safe",""))))</f>
        <v/>
      </c>
      <c r="P67" s="14" t="str">
        <f xml:space="preserve">
(IF(G67&gt;'admin BN&gt;100'!$C$23,'admin BN&gt;100'!$B$23,
(IF(G67&gt;'admin BN&gt;100'!$C$22,'admin BN&gt;100'!$B$22,
(IF(G67&gt;'admin BN&gt;100'!$C$21,'admin BN&gt;100'!$B$21,
(IF(G67&gt;'admin BN&gt;100'!$C$20,'admin BN&gt;100'!$B$20,IF(G67&gt;'admin BN&gt;100'!$C$19,'admin BN&gt;100'!$B$19,"")))))))))</f>
        <v/>
      </c>
      <c r="Q67" s="14" t="str">
        <f t="shared" si="0"/>
        <v/>
      </c>
      <c r="R67" s="14">
        <f t="shared" si="1"/>
        <v>5</v>
      </c>
      <c r="S67" s="15" t="str">
        <f xml:space="preserve">
IF($R67&gt;0,"Fill in all required fields",
IF(OR($M67="&lt;0.1% or LNG",$M67="0.1-0.5%"),"Fuel sulphur content is too low for operation on BN&gt;100, please use a lower BN CLO and the matching sheet",
IF($I67&lt;40,"CLO not suitable for this sheet. Please check BN&lt;40 sheet",
IF(AND($I67&gt;39,$I67&lt;101),"CLO not suitable for this sheet. Please check BN40 - BN100 sheet",
IF(AND($K67&gt;50,$K67&lt;81,$L67&lt;100),"Reduce feed rate in steps of 0.05 g/kWh until min. 0.6 g/kWh to avoid deposit formation",
IF(AND($I67&lt;140,$N67="Danger",$P67="&gt;=1.2"),"Increase feed rate in steps of 0.05 g/kWh OR use higher BN cylinder oil",
IF(ISERROR(VLOOKUP(Q67,'admin BN&gt;100'!J$6:M$89,4,FALSE)),"",VLOOKUP(Q67,'admin BN&gt;100'!J$6:M$89,4,FALSE))))))))</f>
        <v>Fill in all required fields</v>
      </c>
    </row>
    <row r="68" spans="2:19" ht="15">
      <c r="B68" s="10">
        <v>63</v>
      </c>
      <c r="C68" s="41"/>
      <c r="D68" s="42"/>
      <c r="E68" s="42"/>
      <c r="F68" s="42"/>
      <c r="G68" s="42"/>
      <c r="H68" s="42"/>
      <c r="I68" s="42"/>
      <c r="J68" s="42"/>
      <c r="K68" s="42"/>
      <c r="L68" s="42"/>
      <c r="M68" s="11" t="str">
        <f xml:space="preserve">
(IF(F68&gt;'admin BN&gt;100'!$C$41,'admin BN&gt;100'!$B$41,
(IF(F68&gt;'admin BN&gt;100'!$C$40,'admin BN&gt;100'!$B$40,
(IF(F68&gt;'admin BN&gt;100'!$C$39,'admin BN&gt;100'!$B$39,
(IF(F68&gt;'admin BN&gt;100'!$C$38,'admin BN&gt;100'!$B$38,
(IF(F68&gt;'admin BN&gt;100'!$C$37,'admin BN&gt;100'!$B$37,
(IF(F68&gt;'admin BN&gt;100'!$C$36,'admin BN&gt;100'!$B$36,
(IF(F68&gt;'admin BN&gt;100'!$C$35,'admin BN&gt;100'!$B$35,
(IF(F68&gt;'admin BN&gt;100'!$C$34,'admin BN&gt;100'!$B$34,
(IF(F68&gt;'admin BN&gt;100'!$C$33,'admin BN&gt;100'!$B$33,
(IF(F68&gt;'admin BN&gt;100'!$C$32,'admin BN&gt;100'!$B$32,
(IF(F68&gt;'admin BN&gt;100'!$C$31,'admin BN&gt;100'!$B$31,
(IF(F68&gt;'admin BN&gt;100'!$C$30,'admin BN&gt;100'!$B$30,
(IF(F68&gt;'admin BN&gt;100'!$C$29,'admin BN&gt;100'!$B$29,IF(F68="","",'admin BN&gt;100'!$B$28)))))))))))))))))))))))))))</f>
        <v/>
      </c>
      <c r="N68" s="12" t="str">
        <f xml:space="preserve">
IF(ISBLANK(K68),"",
IF(K68&gt;'admin BN&gt;100'!$D$6,"Trouble",
IF(K68&gt;'admin BN&gt;100'!$E$6,"Safe",
IF(K68&gt;'admin BN&gt;100'!$F$6,"Alert",
IF(K68&gt;='admin BN&gt;100'!$G$6,"Danger","")))))</f>
        <v/>
      </c>
      <c r="O68" s="13" t="str">
        <f xml:space="preserve">
IF(ISBLANK(L68),"",
IF(L68&gt;'admin BN&gt;100'!$G$7,"Danger",
IF(L68&gt;'admin BN&gt;100'!$F$7,"Alert",
IF(L68&gt;='admin BN&gt;100'!$E$7,"Safe",""))))</f>
        <v/>
      </c>
      <c r="P68" s="14" t="str">
        <f xml:space="preserve">
(IF(G68&gt;'admin BN&gt;100'!$C$23,'admin BN&gt;100'!$B$23,
(IF(G68&gt;'admin BN&gt;100'!$C$22,'admin BN&gt;100'!$B$22,
(IF(G68&gt;'admin BN&gt;100'!$C$21,'admin BN&gt;100'!$B$21,
(IF(G68&gt;'admin BN&gt;100'!$C$20,'admin BN&gt;100'!$B$20,IF(G68&gt;'admin BN&gt;100'!$C$19,'admin BN&gt;100'!$B$19,"")))))))))</f>
        <v/>
      </c>
      <c r="Q68" s="14" t="str">
        <f t="shared" si="0"/>
        <v/>
      </c>
      <c r="R68" s="14">
        <f t="shared" si="1"/>
        <v>5</v>
      </c>
      <c r="S68" s="15" t="str">
        <f xml:space="preserve">
IF($R68&gt;0,"Fill in all required fields",
IF(OR($M68="&lt;0.1% or LNG",$M68="0.1-0.5%"),"Fuel sulphur content is too low for operation on BN&gt;100, please use a lower BN CLO and the matching sheet",
IF($I68&lt;40,"CLO not suitable for this sheet. Please check BN&lt;40 sheet",
IF(AND($I68&gt;39,$I68&lt;101),"CLO not suitable for this sheet. Please check BN40 - BN100 sheet",
IF(AND($K68&gt;50,$K68&lt;81,$L68&lt;100),"Reduce feed rate in steps of 0.05 g/kWh until min. 0.6 g/kWh to avoid deposit formation",
IF(AND($I68&lt;140,$N68="Danger",$P68="&gt;=1.2"),"Increase feed rate in steps of 0.05 g/kWh OR use higher BN cylinder oil",
IF(ISERROR(VLOOKUP(Q68,'admin BN&gt;100'!J$6:M$89,4,FALSE)),"",VLOOKUP(Q68,'admin BN&gt;100'!J$6:M$89,4,FALSE))))))))</f>
        <v>Fill in all required fields</v>
      </c>
    </row>
    <row r="69" spans="2:19" ht="15">
      <c r="B69" s="10">
        <v>64</v>
      </c>
      <c r="C69" s="41"/>
      <c r="D69" s="42"/>
      <c r="E69" s="42"/>
      <c r="F69" s="42"/>
      <c r="G69" s="42"/>
      <c r="H69" s="42"/>
      <c r="I69" s="42"/>
      <c r="J69" s="42"/>
      <c r="K69" s="42"/>
      <c r="L69" s="42"/>
      <c r="M69" s="11" t="str">
        <f xml:space="preserve">
(IF(F69&gt;'admin BN&gt;100'!$C$41,'admin BN&gt;100'!$B$41,
(IF(F69&gt;'admin BN&gt;100'!$C$40,'admin BN&gt;100'!$B$40,
(IF(F69&gt;'admin BN&gt;100'!$C$39,'admin BN&gt;100'!$B$39,
(IF(F69&gt;'admin BN&gt;100'!$C$38,'admin BN&gt;100'!$B$38,
(IF(F69&gt;'admin BN&gt;100'!$C$37,'admin BN&gt;100'!$B$37,
(IF(F69&gt;'admin BN&gt;100'!$C$36,'admin BN&gt;100'!$B$36,
(IF(F69&gt;'admin BN&gt;100'!$C$35,'admin BN&gt;100'!$B$35,
(IF(F69&gt;'admin BN&gt;100'!$C$34,'admin BN&gt;100'!$B$34,
(IF(F69&gt;'admin BN&gt;100'!$C$33,'admin BN&gt;100'!$B$33,
(IF(F69&gt;'admin BN&gt;100'!$C$32,'admin BN&gt;100'!$B$32,
(IF(F69&gt;'admin BN&gt;100'!$C$31,'admin BN&gt;100'!$B$31,
(IF(F69&gt;'admin BN&gt;100'!$C$30,'admin BN&gt;100'!$B$30,
(IF(F69&gt;'admin BN&gt;100'!$C$29,'admin BN&gt;100'!$B$29,IF(F69="","",'admin BN&gt;100'!$B$28)))))))))))))))))))))))))))</f>
        <v/>
      </c>
      <c r="N69" s="12" t="str">
        <f xml:space="preserve">
IF(ISBLANK(K69),"",
IF(K69&gt;'admin BN&gt;100'!$D$6,"Trouble",
IF(K69&gt;'admin BN&gt;100'!$E$6,"Safe",
IF(K69&gt;'admin BN&gt;100'!$F$6,"Alert",
IF(K69&gt;='admin BN&gt;100'!$G$6,"Danger","")))))</f>
        <v/>
      </c>
      <c r="O69" s="13" t="str">
        <f xml:space="preserve">
IF(ISBLANK(L69),"",
IF(L69&gt;'admin BN&gt;100'!$G$7,"Danger",
IF(L69&gt;'admin BN&gt;100'!$F$7,"Alert",
IF(L69&gt;='admin BN&gt;100'!$E$7,"Safe",""))))</f>
        <v/>
      </c>
      <c r="P69" s="14" t="str">
        <f xml:space="preserve">
(IF(G69&gt;'admin BN&gt;100'!$C$23,'admin BN&gt;100'!$B$23,
(IF(G69&gt;'admin BN&gt;100'!$C$22,'admin BN&gt;100'!$B$22,
(IF(G69&gt;'admin BN&gt;100'!$C$21,'admin BN&gt;100'!$B$21,
(IF(G69&gt;'admin BN&gt;100'!$C$20,'admin BN&gt;100'!$B$20,IF(G69&gt;'admin BN&gt;100'!$C$19,'admin BN&gt;100'!$B$19,"")))))))))</f>
        <v/>
      </c>
      <c r="Q69" s="14" t="str">
        <f t="shared" si="0"/>
        <v/>
      </c>
      <c r="R69" s="14">
        <f t="shared" si="1"/>
        <v>5</v>
      </c>
      <c r="S69" s="15" t="str">
        <f xml:space="preserve">
IF($R69&gt;0,"Fill in all required fields",
IF(OR($M69="&lt;0.1% or LNG",$M69="0.1-0.5%"),"Fuel sulphur content is too low for operation on BN&gt;100, please use a lower BN CLO and the matching sheet",
IF($I69&lt;40,"CLO not suitable for this sheet. Please check BN&lt;40 sheet",
IF(AND($I69&gt;39,$I69&lt;101),"CLO not suitable for this sheet. Please check BN40 - BN100 sheet",
IF(AND($K69&gt;50,$K69&lt;81,$L69&lt;100),"Reduce feed rate in steps of 0.05 g/kWh until min. 0.6 g/kWh to avoid deposit formation",
IF(AND($I69&lt;140,$N69="Danger",$P69="&gt;=1.2"),"Increase feed rate in steps of 0.05 g/kWh OR use higher BN cylinder oil",
IF(ISERROR(VLOOKUP(Q69,'admin BN&gt;100'!J$6:M$89,4,FALSE)),"",VLOOKUP(Q69,'admin BN&gt;100'!J$6:M$89,4,FALSE))))))))</f>
        <v>Fill in all required fields</v>
      </c>
    </row>
    <row r="70" spans="2:19" ht="15">
      <c r="B70" s="10">
        <v>65</v>
      </c>
      <c r="C70" s="41"/>
      <c r="D70" s="42"/>
      <c r="E70" s="42"/>
      <c r="F70" s="42"/>
      <c r="G70" s="42"/>
      <c r="H70" s="42"/>
      <c r="I70" s="42"/>
      <c r="J70" s="42"/>
      <c r="K70" s="42"/>
      <c r="L70" s="42"/>
      <c r="M70" s="11" t="str">
        <f xml:space="preserve">
(IF(F70&gt;'admin BN&gt;100'!$C$41,'admin BN&gt;100'!$B$41,
(IF(F70&gt;'admin BN&gt;100'!$C$40,'admin BN&gt;100'!$B$40,
(IF(F70&gt;'admin BN&gt;100'!$C$39,'admin BN&gt;100'!$B$39,
(IF(F70&gt;'admin BN&gt;100'!$C$38,'admin BN&gt;100'!$B$38,
(IF(F70&gt;'admin BN&gt;100'!$C$37,'admin BN&gt;100'!$B$37,
(IF(F70&gt;'admin BN&gt;100'!$C$36,'admin BN&gt;100'!$B$36,
(IF(F70&gt;'admin BN&gt;100'!$C$35,'admin BN&gt;100'!$B$35,
(IF(F70&gt;'admin BN&gt;100'!$C$34,'admin BN&gt;100'!$B$34,
(IF(F70&gt;'admin BN&gt;100'!$C$33,'admin BN&gt;100'!$B$33,
(IF(F70&gt;'admin BN&gt;100'!$C$32,'admin BN&gt;100'!$B$32,
(IF(F70&gt;'admin BN&gt;100'!$C$31,'admin BN&gt;100'!$B$31,
(IF(F70&gt;'admin BN&gt;100'!$C$30,'admin BN&gt;100'!$B$30,
(IF(F70&gt;'admin BN&gt;100'!$C$29,'admin BN&gt;100'!$B$29,IF(F70="","",'admin BN&gt;100'!$B$28)))))))))))))))))))))))))))</f>
        <v/>
      </c>
      <c r="N70" s="12" t="str">
        <f xml:space="preserve">
IF(ISBLANK(K70),"",
IF(K70&gt;'admin BN&gt;100'!$D$6,"Trouble",
IF(K70&gt;'admin BN&gt;100'!$E$6,"Safe",
IF(K70&gt;'admin BN&gt;100'!$F$6,"Alert",
IF(K70&gt;='admin BN&gt;100'!$G$6,"Danger","")))))</f>
        <v/>
      </c>
      <c r="O70" s="13" t="str">
        <f xml:space="preserve">
IF(ISBLANK(L70),"",
IF(L70&gt;'admin BN&gt;100'!$G$7,"Danger",
IF(L70&gt;'admin BN&gt;100'!$F$7,"Alert",
IF(L70&gt;='admin BN&gt;100'!$E$7,"Safe",""))))</f>
        <v/>
      </c>
      <c r="P70" s="14" t="str">
        <f xml:space="preserve">
(IF(G70&gt;'admin BN&gt;100'!$C$23,'admin BN&gt;100'!$B$23,
(IF(G70&gt;'admin BN&gt;100'!$C$22,'admin BN&gt;100'!$B$22,
(IF(G70&gt;'admin BN&gt;100'!$C$21,'admin BN&gt;100'!$B$21,
(IF(G70&gt;'admin BN&gt;100'!$C$20,'admin BN&gt;100'!$B$20,IF(G70&gt;'admin BN&gt;100'!$C$19,'admin BN&gt;100'!$B$19,"")))))))))</f>
        <v/>
      </c>
      <c r="Q70" s="14" t="str">
        <f t="shared" si="0"/>
        <v/>
      </c>
      <c r="R70" s="14">
        <f t="shared" si="1"/>
        <v>5</v>
      </c>
      <c r="S70" s="15" t="str">
        <f xml:space="preserve">
IF($R70&gt;0,"Fill in all required fields",
IF(OR($M70="&lt;0.1% or LNG",$M70="0.1-0.5%"),"Fuel sulphur content is too low for operation on BN&gt;100, please use a lower BN CLO and the matching sheet",
IF($I70&lt;40,"CLO not suitable for this sheet. Please check BN&lt;40 sheet",
IF(AND($I70&gt;39,$I70&lt;101),"CLO not suitable for this sheet. Please check BN40 - BN100 sheet",
IF(AND($K70&gt;50,$K70&lt;81,$L70&lt;100),"Reduce feed rate in steps of 0.05 g/kWh until min. 0.6 g/kWh to avoid deposit formation",
IF(AND($I70&lt;140,$N70="Danger",$P70="&gt;=1.2"),"Increase feed rate in steps of 0.05 g/kWh OR use higher BN cylinder oil",
IF(ISERROR(VLOOKUP(Q70,'admin BN&gt;100'!J$6:M$89,4,FALSE)),"",VLOOKUP(Q70,'admin BN&gt;100'!J$6:M$89,4,FALSE))))))))</f>
        <v>Fill in all required fields</v>
      </c>
    </row>
    <row r="71" spans="2:19" ht="15">
      <c r="B71" s="10">
        <v>66</v>
      </c>
      <c r="C71" s="41"/>
      <c r="D71" s="42"/>
      <c r="E71" s="42"/>
      <c r="F71" s="42"/>
      <c r="G71" s="42"/>
      <c r="H71" s="42"/>
      <c r="I71" s="42"/>
      <c r="J71" s="42"/>
      <c r="K71" s="42"/>
      <c r="L71" s="42"/>
      <c r="M71" s="11" t="str">
        <f xml:space="preserve">
(IF(F71&gt;'admin BN&gt;100'!$C$41,'admin BN&gt;100'!$B$41,
(IF(F71&gt;'admin BN&gt;100'!$C$40,'admin BN&gt;100'!$B$40,
(IF(F71&gt;'admin BN&gt;100'!$C$39,'admin BN&gt;100'!$B$39,
(IF(F71&gt;'admin BN&gt;100'!$C$38,'admin BN&gt;100'!$B$38,
(IF(F71&gt;'admin BN&gt;100'!$C$37,'admin BN&gt;100'!$B$37,
(IF(F71&gt;'admin BN&gt;100'!$C$36,'admin BN&gt;100'!$B$36,
(IF(F71&gt;'admin BN&gt;100'!$C$35,'admin BN&gt;100'!$B$35,
(IF(F71&gt;'admin BN&gt;100'!$C$34,'admin BN&gt;100'!$B$34,
(IF(F71&gt;'admin BN&gt;100'!$C$33,'admin BN&gt;100'!$B$33,
(IF(F71&gt;'admin BN&gt;100'!$C$32,'admin BN&gt;100'!$B$32,
(IF(F71&gt;'admin BN&gt;100'!$C$31,'admin BN&gt;100'!$B$31,
(IF(F71&gt;'admin BN&gt;100'!$C$30,'admin BN&gt;100'!$B$30,
(IF(F71&gt;'admin BN&gt;100'!$C$29,'admin BN&gt;100'!$B$29,IF(F71="","",'admin BN&gt;100'!$B$28)))))))))))))))))))))))))))</f>
        <v/>
      </c>
      <c r="N71" s="12" t="str">
        <f xml:space="preserve">
IF(ISBLANK(K71),"",
IF(K71&gt;'admin BN&gt;100'!$D$6,"Trouble",
IF(K71&gt;'admin BN&gt;100'!$E$6,"Safe",
IF(K71&gt;'admin BN&gt;100'!$F$6,"Alert",
IF(K71&gt;='admin BN&gt;100'!$G$6,"Danger","")))))</f>
        <v/>
      </c>
      <c r="O71" s="13" t="str">
        <f xml:space="preserve">
IF(ISBLANK(L71),"",
IF(L71&gt;'admin BN&gt;100'!$G$7,"Danger",
IF(L71&gt;'admin BN&gt;100'!$F$7,"Alert",
IF(L71&gt;='admin BN&gt;100'!$E$7,"Safe",""))))</f>
        <v/>
      </c>
      <c r="P71" s="14" t="str">
        <f xml:space="preserve">
(IF(G71&gt;'admin BN&gt;100'!$C$23,'admin BN&gt;100'!$B$23,
(IF(G71&gt;'admin BN&gt;100'!$C$22,'admin BN&gt;100'!$B$22,
(IF(G71&gt;'admin BN&gt;100'!$C$21,'admin BN&gt;100'!$B$21,
(IF(G71&gt;'admin BN&gt;100'!$C$20,'admin BN&gt;100'!$B$20,IF(G71&gt;'admin BN&gt;100'!$C$19,'admin BN&gt;100'!$B$19,"")))))))))</f>
        <v/>
      </c>
      <c r="Q71" s="14" t="str">
        <f t="shared" ref="Q71:Q134" si="2">N71&amp;O71&amp;P71</f>
        <v/>
      </c>
      <c r="R71" s="14">
        <f t="shared" ref="R71:R134" si="3">SUM(
COUNTIF($F71,""),
COUNTIF($G71,""),
COUNTIF($I71,""),
COUNTIF($K71,""),
COUNTIF($L71,""))</f>
        <v>5</v>
      </c>
      <c r="S71" s="15" t="str">
        <f xml:space="preserve">
IF($R71&gt;0,"Fill in all required fields",
IF(OR($M71="&lt;0.1% or LNG",$M71="0.1-0.5%"),"Fuel sulphur content is too low for operation on BN&gt;100, please use a lower BN CLO and the matching sheet",
IF($I71&lt;40,"CLO not suitable for this sheet. Please check BN&lt;40 sheet",
IF(AND($I71&gt;39,$I71&lt;101),"CLO not suitable for this sheet. Please check BN40 - BN100 sheet",
IF(AND($K71&gt;50,$K71&lt;81,$L71&lt;100),"Reduce feed rate in steps of 0.05 g/kWh until min. 0.6 g/kWh to avoid deposit formation",
IF(AND($I71&lt;140,$N71="Danger",$P71="&gt;=1.2"),"Increase feed rate in steps of 0.05 g/kWh OR use higher BN cylinder oil",
IF(ISERROR(VLOOKUP(Q71,'admin BN&gt;100'!J$6:M$89,4,FALSE)),"",VLOOKUP(Q71,'admin BN&gt;100'!J$6:M$89,4,FALSE))))))))</f>
        <v>Fill in all required fields</v>
      </c>
    </row>
    <row r="72" spans="2:19" ht="15">
      <c r="B72" s="10">
        <v>67</v>
      </c>
      <c r="C72" s="41"/>
      <c r="D72" s="42"/>
      <c r="E72" s="42"/>
      <c r="F72" s="42"/>
      <c r="G72" s="42"/>
      <c r="H72" s="42"/>
      <c r="I72" s="42"/>
      <c r="J72" s="42"/>
      <c r="K72" s="42"/>
      <c r="L72" s="42"/>
      <c r="M72" s="11" t="str">
        <f xml:space="preserve">
(IF(F72&gt;'admin BN&gt;100'!$C$41,'admin BN&gt;100'!$B$41,
(IF(F72&gt;'admin BN&gt;100'!$C$40,'admin BN&gt;100'!$B$40,
(IF(F72&gt;'admin BN&gt;100'!$C$39,'admin BN&gt;100'!$B$39,
(IF(F72&gt;'admin BN&gt;100'!$C$38,'admin BN&gt;100'!$B$38,
(IF(F72&gt;'admin BN&gt;100'!$C$37,'admin BN&gt;100'!$B$37,
(IF(F72&gt;'admin BN&gt;100'!$C$36,'admin BN&gt;100'!$B$36,
(IF(F72&gt;'admin BN&gt;100'!$C$35,'admin BN&gt;100'!$B$35,
(IF(F72&gt;'admin BN&gt;100'!$C$34,'admin BN&gt;100'!$B$34,
(IF(F72&gt;'admin BN&gt;100'!$C$33,'admin BN&gt;100'!$B$33,
(IF(F72&gt;'admin BN&gt;100'!$C$32,'admin BN&gt;100'!$B$32,
(IF(F72&gt;'admin BN&gt;100'!$C$31,'admin BN&gt;100'!$B$31,
(IF(F72&gt;'admin BN&gt;100'!$C$30,'admin BN&gt;100'!$B$30,
(IF(F72&gt;'admin BN&gt;100'!$C$29,'admin BN&gt;100'!$B$29,IF(F72="","",'admin BN&gt;100'!$B$28)))))))))))))))))))))))))))</f>
        <v/>
      </c>
      <c r="N72" s="12" t="str">
        <f xml:space="preserve">
IF(ISBLANK(K72),"",
IF(K72&gt;'admin BN&gt;100'!$D$6,"Trouble",
IF(K72&gt;'admin BN&gt;100'!$E$6,"Safe",
IF(K72&gt;'admin BN&gt;100'!$F$6,"Alert",
IF(K72&gt;='admin BN&gt;100'!$G$6,"Danger","")))))</f>
        <v/>
      </c>
      <c r="O72" s="13" t="str">
        <f xml:space="preserve">
IF(ISBLANK(L72),"",
IF(L72&gt;'admin BN&gt;100'!$G$7,"Danger",
IF(L72&gt;'admin BN&gt;100'!$F$7,"Alert",
IF(L72&gt;='admin BN&gt;100'!$E$7,"Safe",""))))</f>
        <v/>
      </c>
      <c r="P72" s="14" t="str">
        <f xml:space="preserve">
(IF(G72&gt;'admin BN&gt;100'!$C$23,'admin BN&gt;100'!$B$23,
(IF(G72&gt;'admin BN&gt;100'!$C$22,'admin BN&gt;100'!$B$22,
(IF(G72&gt;'admin BN&gt;100'!$C$21,'admin BN&gt;100'!$B$21,
(IF(G72&gt;'admin BN&gt;100'!$C$20,'admin BN&gt;100'!$B$20,IF(G72&gt;'admin BN&gt;100'!$C$19,'admin BN&gt;100'!$B$19,"")))))))))</f>
        <v/>
      </c>
      <c r="Q72" s="14" t="str">
        <f t="shared" si="2"/>
        <v/>
      </c>
      <c r="R72" s="14">
        <f t="shared" si="3"/>
        <v>5</v>
      </c>
      <c r="S72" s="15" t="str">
        <f xml:space="preserve">
IF($R72&gt;0,"Fill in all required fields",
IF(OR($M72="&lt;0.1% or LNG",$M72="0.1-0.5%"),"Fuel sulphur content is too low for operation on BN&gt;100, please use a lower BN CLO and the matching sheet",
IF($I72&lt;40,"CLO not suitable for this sheet. Please check BN&lt;40 sheet",
IF(AND($I72&gt;39,$I72&lt;101),"CLO not suitable for this sheet. Please check BN40 - BN100 sheet",
IF(AND($K72&gt;50,$K72&lt;81,$L72&lt;100),"Reduce feed rate in steps of 0.05 g/kWh until min. 0.6 g/kWh to avoid deposit formation",
IF(AND($I72&lt;140,$N72="Danger",$P72="&gt;=1.2"),"Increase feed rate in steps of 0.05 g/kWh OR use higher BN cylinder oil",
IF(ISERROR(VLOOKUP(Q72,'admin BN&gt;100'!J$6:M$89,4,FALSE)),"",VLOOKUP(Q72,'admin BN&gt;100'!J$6:M$89,4,FALSE))))))))</f>
        <v>Fill in all required fields</v>
      </c>
    </row>
    <row r="73" spans="2:19" ht="15">
      <c r="B73" s="10">
        <v>68</v>
      </c>
      <c r="C73" s="41"/>
      <c r="D73" s="42"/>
      <c r="E73" s="42"/>
      <c r="F73" s="42"/>
      <c r="G73" s="42"/>
      <c r="H73" s="42"/>
      <c r="I73" s="42"/>
      <c r="J73" s="42"/>
      <c r="K73" s="42"/>
      <c r="L73" s="42"/>
      <c r="M73" s="11" t="str">
        <f xml:space="preserve">
(IF(F73&gt;'admin BN&gt;100'!$C$41,'admin BN&gt;100'!$B$41,
(IF(F73&gt;'admin BN&gt;100'!$C$40,'admin BN&gt;100'!$B$40,
(IF(F73&gt;'admin BN&gt;100'!$C$39,'admin BN&gt;100'!$B$39,
(IF(F73&gt;'admin BN&gt;100'!$C$38,'admin BN&gt;100'!$B$38,
(IF(F73&gt;'admin BN&gt;100'!$C$37,'admin BN&gt;100'!$B$37,
(IF(F73&gt;'admin BN&gt;100'!$C$36,'admin BN&gt;100'!$B$36,
(IF(F73&gt;'admin BN&gt;100'!$C$35,'admin BN&gt;100'!$B$35,
(IF(F73&gt;'admin BN&gt;100'!$C$34,'admin BN&gt;100'!$B$34,
(IF(F73&gt;'admin BN&gt;100'!$C$33,'admin BN&gt;100'!$B$33,
(IF(F73&gt;'admin BN&gt;100'!$C$32,'admin BN&gt;100'!$B$32,
(IF(F73&gt;'admin BN&gt;100'!$C$31,'admin BN&gt;100'!$B$31,
(IF(F73&gt;'admin BN&gt;100'!$C$30,'admin BN&gt;100'!$B$30,
(IF(F73&gt;'admin BN&gt;100'!$C$29,'admin BN&gt;100'!$B$29,IF(F73="","",'admin BN&gt;100'!$B$28)))))))))))))))))))))))))))</f>
        <v/>
      </c>
      <c r="N73" s="12" t="str">
        <f xml:space="preserve">
IF(ISBLANK(K73),"",
IF(K73&gt;'admin BN&gt;100'!$D$6,"Trouble",
IF(K73&gt;'admin BN&gt;100'!$E$6,"Safe",
IF(K73&gt;'admin BN&gt;100'!$F$6,"Alert",
IF(K73&gt;='admin BN&gt;100'!$G$6,"Danger","")))))</f>
        <v/>
      </c>
      <c r="O73" s="13" t="str">
        <f xml:space="preserve">
IF(ISBLANK(L73),"",
IF(L73&gt;'admin BN&gt;100'!$G$7,"Danger",
IF(L73&gt;'admin BN&gt;100'!$F$7,"Alert",
IF(L73&gt;='admin BN&gt;100'!$E$7,"Safe",""))))</f>
        <v/>
      </c>
      <c r="P73" s="14" t="str">
        <f xml:space="preserve">
(IF(G73&gt;'admin BN&gt;100'!$C$23,'admin BN&gt;100'!$B$23,
(IF(G73&gt;'admin BN&gt;100'!$C$22,'admin BN&gt;100'!$B$22,
(IF(G73&gt;'admin BN&gt;100'!$C$21,'admin BN&gt;100'!$B$21,
(IF(G73&gt;'admin BN&gt;100'!$C$20,'admin BN&gt;100'!$B$20,IF(G73&gt;'admin BN&gt;100'!$C$19,'admin BN&gt;100'!$B$19,"")))))))))</f>
        <v/>
      </c>
      <c r="Q73" s="14" t="str">
        <f t="shared" si="2"/>
        <v/>
      </c>
      <c r="R73" s="14">
        <f t="shared" si="3"/>
        <v>5</v>
      </c>
      <c r="S73" s="15" t="str">
        <f xml:space="preserve">
IF($R73&gt;0,"Fill in all required fields",
IF(OR($M73="&lt;0.1% or LNG",$M73="0.1-0.5%"),"Fuel sulphur content is too low for operation on BN&gt;100, please use a lower BN CLO and the matching sheet",
IF($I73&lt;40,"CLO not suitable for this sheet. Please check BN&lt;40 sheet",
IF(AND($I73&gt;39,$I73&lt;101),"CLO not suitable for this sheet. Please check BN40 - BN100 sheet",
IF(AND($K73&gt;50,$K73&lt;81,$L73&lt;100),"Reduce feed rate in steps of 0.05 g/kWh until min. 0.6 g/kWh to avoid deposit formation",
IF(AND($I73&lt;140,$N73="Danger",$P73="&gt;=1.2"),"Increase feed rate in steps of 0.05 g/kWh OR use higher BN cylinder oil",
IF(ISERROR(VLOOKUP(Q73,'admin BN&gt;100'!J$6:M$89,4,FALSE)),"",VLOOKUP(Q73,'admin BN&gt;100'!J$6:M$89,4,FALSE))))))))</f>
        <v>Fill in all required fields</v>
      </c>
    </row>
    <row r="74" spans="2:19" ht="15">
      <c r="B74" s="10">
        <v>69</v>
      </c>
      <c r="C74" s="41"/>
      <c r="D74" s="42"/>
      <c r="E74" s="42"/>
      <c r="F74" s="42"/>
      <c r="G74" s="42"/>
      <c r="H74" s="42"/>
      <c r="I74" s="42"/>
      <c r="J74" s="42"/>
      <c r="K74" s="42"/>
      <c r="L74" s="42"/>
      <c r="M74" s="11" t="str">
        <f xml:space="preserve">
(IF(F74&gt;'admin BN&gt;100'!$C$41,'admin BN&gt;100'!$B$41,
(IF(F74&gt;'admin BN&gt;100'!$C$40,'admin BN&gt;100'!$B$40,
(IF(F74&gt;'admin BN&gt;100'!$C$39,'admin BN&gt;100'!$B$39,
(IF(F74&gt;'admin BN&gt;100'!$C$38,'admin BN&gt;100'!$B$38,
(IF(F74&gt;'admin BN&gt;100'!$C$37,'admin BN&gt;100'!$B$37,
(IF(F74&gt;'admin BN&gt;100'!$C$36,'admin BN&gt;100'!$B$36,
(IF(F74&gt;'admin BN&gt;100'!$C$35,'admin BN&gt;100'!$B$35,
(IF(F74&gt;'admin BN&gt;100'!$C$34,'admin BN&gt;100'!$B$34,
(IF(F74&gt;'admin BN&gt;100'!$C$33,'admin BN&gt;100'!$B$33,
(IF(F74&gt;'admin BN&gt;100'!$C$32,'admin BN&gt;100'!$B$32,
(IF(F74&gt;'admin BN&gt;100'!$C$31,'admin BN&gt;100'!$B$31,
(IF(F74&gt;'admin BN&gt;100'!$C$30,'admin BN&gt;100'!$B$30,
(IF(F74&gt;'admin BN&gt;100'!$C$29,'admin BN&gt;100'!$B$29,IF(F74="","",'admin BN&gt;100'!$B$28)))))))))))))))))))))))))))</f>
        <v/>
      </c>
      <c r="N74" s="12" t="str">
        <f xml:space="preserve">
IF(ISBLANK(K74),"",
IF(K74&gt;'admin BN&gt;100'!$D$6,"Trouble",
IF(K74&gt;'admin BN&gt;100'!$E$6,"Safe",
IF(K74&gt;'admin BN&gt;100'!$F$6,"Alert",
IF(K74&gt;='admin BN&gt;100'!$G$6,"Danger","")))))</f>
        <v/>
      </c>
      <c r="O74" s="13" t="str">
        <f xml:space="preserve">
IF(ISBLANK(L74),"",
IF(L74&gt;'admin BN&gt;100'!$G$7,"Danger",
IF(L74&gt;'admin BN&gt;100'!$F$7,"Alert",
IF(L74&gt;='admin BN&gt;100'!$E$7,"Safe",""))))</f>
        <v/>
      </c>
      <c r="P74" s="14" t="str">
        <f xml:space="preserve">
(IF(G74&gt;'admin BN&gt;100'!$C$23,'admin BN&gt;100'!$B$23,
(IF(G74&gt;'admin BN&gt;100'!$C$22,'admin BN&gt;100'!$B$22,
(IF(G74&gt;'admin BN&gt;100'!$C$21,'admin BN&gt;100'!$B$21,
(IF(G74&gt;'admin BN&gt;100'!$C$20,'admin BN&gt;100'!$B$20,IF(G74&gt;'admin BN&gt;100'!$C$19,'admin BN&gt;100'!$B$19,"")))))))))</f>
        <v/>
      </c>
      <c r="Q74" s="14" t="str">
        <f t="shared" si="2"/>
        <v/>
      </c>
      <c r="R74" s="14">
        <f t="shared" si="3"/>
        <v>5</v>
      </c>
      <c r="S74" s="15" t="str">
        <f xml:space="preserve">
IF($R74&gt;0,"Fill in all required fields",
IF(OR($M74="&lt;0.1% or LNG",$M74="0.1-0.5%"),"Fuel sulphur content is too low for operation on BN&gt;100, please use a lower BN CLO and the matching sheet",
IF($I74&lt;40,"CLO not suitable for this sheet. Please check BN&lt;40 sheet",
IF(AND($I74&gt;39,$I74&lt;101),"CLO not suitable for this sheet. Please check BN40 - BN100 sheet",
IF(AND($K74&gt;50,$K74&lt;81,$L74&lt;100),"Reduce feed rate in steps of 0.05 g/kWh until min. 0.6 g/kWh to avoid deposit formation",
IF(AND($I74&lt;140,$N74="Danger",$P74="&gt;=1.2"),"Increase feed rate in steps of 0.05 g/kWh OR use higher BN cylinder oil",
IF(ISERROR(VLOOKUP(Q74,'admin BN&gt;100'!J$6:M$89,4,FALSE)),"",VLOOKUP(Q74,'admin BN&gt;100'!J$6:M$89,4,FALSE))))))))</f>
        <v>Fill in all required fields</v>
      </c>
    </row>
    <row r="75" spans="2:19" ht="15">
      <c r="B75" s="10">
        <v>70</v>
      </c>
      <c r="C75" s="41"/>
      <c r="D75" s="42"/>
      <c r="E75" s="42"/>
      <c r="F75" s="42"/>
      <c r="G75" s="42"/>
      <c r="H75" s="42"/>
      <c r="I75" s="42"/>
      <c r="J75" s="42"/>
      <c r="K75" s="42"/>
      <c r="L75" s="42"/>
      <c r="M75" s="11" t="str">
        <f xml:space="preserve">
(IF(F75&gt;'admin BN&gt;100'!$C$41,'admin BN&gt;100'!$B$41,
(IF(F75&gt;'admin BN&gt;100'!$C$40,'admin BN&gt;100'!$B$40,
(IF(F75&gt;'admin BN&gt;100'!$C$39,'admin BN&gt;100'!$B$39,
(IF(F75&gt;'admin BN&gt;100'!$C$38,'admin BN&gt;100'!$B$38,
(IF(F75&gt;'admin BN&gt;100'!$C$37,'admin BN&gt;100'!$B$37,
(IF(F75&gt;'admin BN&gt;100'!$C$36,'admin BN&gt;100'!$B$36,
(IF(F75&gt;'admin BN&gt;100'!$C$35,'admin BN&gt;100'!$B$35,
(IF(F75&gt;'admin BN&gt;100'!$C$34,'admin BN&gt;100'!$B$34,
(IF(F75&gt;'admin BN&gt;100'!$C$33,'admin BN&gt;100'!$B$33,
(IF(F75&gt;'admin BN&gt;100'!$C$32,'admin BN&gt;100'!$B$32,
(IF(F75&gt;'admin BN&gt;100'!$C$31,'admin BN&gt;100'!$B$31,
(IF(F75&gt;'admin BN&gt;100'!$C$30,'admin BN&gt;100'!$B$30,
(IF(F75&gt;'admin BN&gt;100'!$C$29,'admin BN&gt;100'!$B$29,IF(F75="","",'admin BN&gt;100'!$B$28)))))))))))))))))))))))))))</f>
        <v/>
      </c>
      <c r="N75" s="12" t="str">
        <f xml:space="preserve">
IF(ISBLANK(K75),"",
IF(K75&gt;'admin BN&gt;100'!$D$6,"Trouble",
IF(K75&gt;'admin BN&gt;100'!$E$6,"Safe",
IF(K75&gt;'admin BN&gt;100'!$F$6,"Alert",
IF(K75&gt;='admin BN&gt;100'!$G$6,"Danger","")))))</f>
        <v/>
      </c>
      <c r="O75" s="13" t="str">
        <f xml:space="preserve">
IF(ISBLANK(L75),"",
IF(L75&gt;'admin BN&gt;100'!$G$7,"Danger",
IF(L75&gt;'admin BN&gt;100'!$F$7,"Alert",
IF(L75&gt;='admin BN&gt;100'!$E$7,"Safe",""))))</f>
        <v/>
      </c>
      <c r="P75" s="14" t="str">
        <f xml:space="preserve">
(IF(G75&gt;'admin BN&gt;100'!$C$23,'admin BN&gt;100'!$B$23,
(IF(G75&gt;'admin BN&gt;100'!$C$22,'admin BN&gt;100'!$B$22,
(IF(G75&gt;'admin BN&gt;100'!$C$21,'admin BN&gt;100'!$B$21,
(IF(G75&gt;'admin BN&gt;100'!$C$20,'admin BN&gt;100'!$B$20,IF(G75&gt;'admin BN&gt;100'!$C$19,'admin BN&gt;100'!$B$19,"")))))))))</f>
        <v/>
      </c>
      <c r="Q75" s="14" t="str">
        <f t="shared" si="2"/>
        <v/>
      </c>
      <c r="R75" s="14">
        <f t="shared" si="3"/>
        <v>5</v>
      </c>
      <c r="S75" s="15" t="str">
        <f xml:space="preserve">
IF($R75&gt;0,"Fill in all required fields",
IF(OR($M75="&lt;0.1% or LNG",$M75="0.1-0.5%"),"Fuel sulphur content is too low for operation on BN&gt;100, please use a lower BN CLO and the matching sheet",
IF($I75&lt;40,"CLO not suitable for this sheet. Please check BN&lt;40 sheet",
IF(AND($I75&gt;39,$I75&lt;101),"CLO not suitable for this sheet. Please check BN40 - BN100 sheet",
IF(AND($K75&gt;50,$K75&lt;81,$L75&lt;100),"Reduce feed rate in steps of 0.05 g/kWh until min. 0.6 g/kWh to avoid deposit formation",
IF(AND($I75&lt;140,$N75="Danger",$P75="&gt;=1.2"),"Increase feed rate in steps of 0.05 g/kWh OR use higher BN cylinder oil",
IF(ISERROR(VLOOKUP(Q75,'admin BN&gt;100'!J$6:M$89,4,FALSE)),"",VLOOKUP(Q75,'admin BN&gt;100'!J$6:M$89,4,FALSE))))))))</f>
        <v>Fill in all required fields</v>
      </c>
    </row>
    <row r="76" spans="2:19" ht="15">
      <c r="B76" s="10">
        <v>71</v>
      </c>
      <c r="C76" s="41"/>
      <c r="D76" s="42"/>
      <c r="E76" s="42"/>
      <c r="F76" s="42"/>
      <c r="G76" s="42"/>
      <c r="H76" s="42"/>
      <c r="I76" s="42"/>
      <c r="J76" s="42"/>
      <c r="K76" s="42"/>
      <c r="L76" s="42"/>
      <c r="M76" s="11" t="str">
        <f xml:space="preserve">
(IF(F76&gt;'admin BN&gt;100'!$C$41,'admin BN&gt;100'!$B$41,
(IF(F76&gt;'admin BN&gt;100'!$C$40,'admin BN&gt;100'!$B$40,
(IF(F76&gt;'admin BN&gt;100'!$C$39,'admin BN&gt;100'!$B$39,
(IF(F76&gt;'admin BN&gt;100'!$C$38,'admin BN&gt;100'!$B$38,
(IF(F76&gt;'admin BN&gt;100'!$C$37,'admin BN&gt;100'!$B$37,
(IF(F76&gt;'admin BN&gt;100'!$C$36,'admin BN&gt;100'!$B$36,
(IF(F76&gt;'admin BN&gt;100'!$C$35,'admin BN&gt;100'!$B$35,
(IF(F76&gt;'admin BN&gt;100'!$C$34,'admin BN&gt;100'!$B$34,
(IF(F76&gt;'admin BN&gt;100'!$C$33,'admin BN&gt;100'!$B$33,
(IF(F76&gt;'admin BN&gt;100'!$C$32,'admin BN&gt;100'!$B$32,
(IF(F76&gt;'admin BN&gt;100'!$C$31,'admin BN&gt;100'!$B$31,
(IF(F76&gt;'admin BN&gt;100'!$C$30,'admin BN&gt;100'!$B$30,
(IF(F76&gt;'admin BN&gt;100'!$C$29,'admin BN&gt;100'!$B$29,IF(F76="","",'admin BN&gt;100'!$B$28)))))))))))))))))))))))))))</f>
        <v/>
      </c>
      <c r="N76" s="12" t="str">
        <f xml:space="preserve">
IF(ISBLANK(K76),"",
IF(K76&gt;'admin BN&gt;100'!$D$6,"Trouble",
IF(K76&gt;'admin BN&gt;100'!$E$6,"Safe",
IF(K76&gt;'admin BN&gt;100'!$F$6,"Alert",
IF(K76&gt;='admin BN&gt;100'!$G$6,"Danger","")))))</f>
        <v/>
      </c>
      <c r="O76" s="13" t="str">
        <f xml:space="preserve">
IF(ISBLANK(L76),"",
IF(L76&gt;'admin BN&gt;100'!$G$7,"Danger",
IF(L76&gt;'admin BN&gt;100'!$F$7,"Alert",
IF(L76&gt;='admin BN&gt;100'!$E$7,"Safe",""))))</f>
        <v/>
      </c>
      <c r="P76" s="14" t="str">
        <f xml:space="preserve">
(IF(G76&gt;'admin BN&gt;100'!$C$23,'admin BN&gt;100'!$B$23,
(IF(G76&gt;'admin BN&gt;100'!$C$22,'admin BN&gt;100'!$B$22,
(IF(G76&gt;'admin BN&gt;100'!$C$21,'admin BN&gt;100'!$B$21,
(IF(G76&gt;'admin BN&gt;100'!$C$20,'admin BN&gt;100'!$B$20,IF(G76&gt;'admin BN&gt;100'!$C$19,'admin BN&gt;100'!$B$19,"")))))))))</f>
        <v/>
      </c>
      <c r="Q76" s="14" t="str">
        <f t="shared" si="2"/>
        <v/>
      </c>
      <c r="R76" s="14">
        <f t="shared" si="3"/>
        <v>5</v>
      </c>
      <c r="S76" s="15" t="str">
        <f xml:space="preserve">
IF($R76&gt;0,"Fill in all required fields",
IF(OR($M76="&lt;0.1% or LNG",$M76="0.1-0.5%"),"Fuel sulphur content is too low for operation on BN&gt;100, please use a lower BN CLO and the matching sheet",
IF($I76&lt;40,"CLO not suitable for this sheet. Please check BN&lt;40 sheet",
IF(AND($I76&gt;39,$I76&lt;101),"CLO not suitable for this sheet. Please check BN40 - BN100 sheet",
IF(AND($K76&gt;50,$K76&lt;81,$L76&lt;100),"Reduce feed rate in steps of 0.05 g/kWh until min. 0.6 g/kWh to avoid deposit formation",
IF(AND($I76&lt;140,$N76="Danger",$P76="&gt;=1.2"),"Increase feed rate in steps of 0.05 g/kWh OR use higher BN cylinder oil",
IF(ISERROR(VLOOKUP(Q76,'admin BN&gt;100'!J$6:M$89,4,FALSE)),"",VLOOKUP(Q76,'admin BN&gt;100'!J$6:M$89,4,FALSE))))))))</f>
        <v>Fill in all required fields</v>
      </c>
    </row>
    <row r="77" spans="2:19" ht="15">
      <c r="B77" s="10">
        <v>72</v>
      </c>
      <c r="C77" s="41"/>
      <c r="D77" s="42"/>
      <c r="E77" s="42"/>
      <c r="F77" s="42"/>
      <c r="G77" s="42"/>
      <c r="H77" s="42"/>
      <c r="I77" s="42"/>
      <c r="J77" s="42"/>
      <c r="K77" s="42"/>
      <c r="L77" s="42"/>
      <c r="M77" s="11" t="str">
        <f xml:space="preserve">
(IF(F77&gt;'admin BN&gt;100'!$C$41,'admin BN&gt;100'!$B$41,
(IF(F77&gt;'admin BN&gt;100'!$C$40,'admin BN&gt;100'!$B$40,
(IF(F77&gt;'admin BN&gt;100'!$C$39,'admin BN&gt;100'!$B$39,
(IF(F77&gt;'admin BN&gt;100'!$C$38,'admin BN&gt;100'!$B$38,
(IF(F77&gt;'admin BN&gt;100'!$C$37,'admin BN&gt;100'!$B$37,
(IF(F77&gt;'admin BN&gt;100'!$C$36,'admin BN&gt;100'!$B$36,
(IF(F77&gt;'admin BN&gt;100'!$C$35,'admin BN&gt;100'!$B$35,
(IF(F77&gt;'admin BN&gt;100'!$C$34,'admin BN&gt;100'!$B$34,
(IF(F77&gt;'admin BN&gt;100'!$C$33,'admin BN&gt;100'!$B$33,
(IF(F77&gt;'admin BN&gt;100'!$C$32,'admin BN&gt;100'!$B$32,
(IF(F77&gt;'admin BN&gt;100'!$C$31,'admin BN&gt;100'!$B$31,
(IF(F77&gt;'admin BN&gt;100'!$C$30,'admin BN&gt;100'!$B$30,
(IF(F77&gt;'admin BN&gt;100'!$C$29,'admin BN&gt;100'!$B$29,IF(F77="","",'admin BN&gt;100'!$B$28)))))))))))))))))))))))))))</f>
        <v/>
      </c>
      <c r="N77" s="12" t="str">
        <f xml:space="preserve">
IF(ISBLANK(K77),"",
IF(K77&gt;'admin BN&gt;100'!$D$6,"Trouble",
IF(K77&gt;'admin BN&gt;100'!$E$6,"Safe",
IF(K77&gt;'admin BN&gt;100'!$F$6,"Alert",
IF(K77&gt;='admin BN&gt;100'!$G$6,"Danger","")))))</f>
        <v/>
      </c>
      <c r="O77" s="13" t="str">
        <f xml:space="preserve">
IF(ISBLANK(L77),"",
IF(L77&gt;'admin BN&gt;100'!$G$7,"Danger",
IF(L77&gt;'admin BN&gt;100'!$F$7,"Alert",
IF(L77&gt;='admin BN&gt;100'!$E$7,"Safe",""))))</f>
        <v/>
      </c>
      <c r="P77" s="14" t="str">
        <f xml:space="preserve">
(IF(G77&gt;'admin BN&gt;100'!$C$23,'admin BN&gt;100'!$B$23,
(IF(G77&gt;'admin BN&gt;100'!$C$22,'admin BN&gt;100'!$B$22,
(IF(G77&gt;'admin BN&gt;100'!$C$21,'admin BN&gt;100'!$B$21,
(IF(G77&gt;'admin BN&gt;100'!$C$20,'admin BN&gt;100'!$B$20,IF(G77&gt;'admin BN&gt;100'!$C$19,'admin BN&gt;100'!$B$19,"")))))))))</f>
        <v/>
      </c>
      <c r="Q77" s="14" t="str">
        <f t="shared" si="2"/>
        <v/>
      </c>
      <c r="R77" s="14">
        <f t="shared" si="3"/>
        <v>5</v>
      </c>
      <c r="S77" s="15" t="str">
        <f xml:space="preserve">
IF($R77&gt;0,"Fill in all required fields",
IF(OR($M77="&lt;0.1% or LNG",$M77="0.1-0.5%"),"Fuel sulphur content is too low for operation on BN&gt;100, please use a lower BN CLO and the matching sheet",
IF($I77&lt;40,"CLO not suitable for this sheet. Please check BN&lt;40 sheet",
IF(AND($I77&gt;39,$I77&lt;101),"CLO not suitable for this sheet. Please check BN40 - BN100 sheet",
IF(AND($K77&gt;50,$K77&lt;81,$L77&lt;100),"Reduce feed rate in steps of 0.05 g/kWh until min. 0.6 g/kWh to avoid deposit formation",
IF(AND($I77&lt;140,$N77="Danger",$P77="&gt;=1.2"),"Increase feed rate in steps of 0.05 g/kWh OR use higher BN cylinder oil",
IF(ISERROR(VLOOKUP(Q77,'admin BN&gt;100'!J$6:M$89,4,FALSE)),"",VLOOKUP(Q77,'admin BN&gt;100'!J$6:M$89,4,FALSE))))))))</f>
        <v>Fill in all required fields</v>
      </c>
    </row>
    <row r="78" spans="2:19" ht="15">
      <c r="B78" s="10">
        <v>73</v>
      </c>
      <c r="C78" s="41"/>
      <c r="D78" s="42"/>
      <c r="E78" s="42"/>
      <c r="F78" s="42"/>
      <c r="G78" s="42"/>
      <c r="H78" s="42"/>
      <c r="I78" s="42"/>
      <c r="J78" s="42"/>
      <c r="K78" s="42"/>
      <c r="L78" s="42"/>
      <c r="M78" s="11" t="str">
        <f xml:space="preserve">
(IF(F78&gt;'admin BN&gt;100'!$C$41,'admin BN&gt;100'!$B$41,
(IF(F78&gt;'admin BN&gt;100'!$C$40,'admin BN&gt;100'!$B$40,
(IF(F78&gt;'admin BN&gt;100'!$C$39,'admin BN&gt;100'!$B$39,
(IF(F78&gt;'admin BN&gt;100'!$C$38,'admin BN&gt;100'!$B$38,
(IF(F78&gt;'admin BN&gt;100'!$C$37,'admin BN&gt;100'!$B$37,
(IF(F78&gt;'admin BN&gt;100'!$C$36,'admin BN&gt;100'!$B$36,
(IF(F78&gt;'admin BN&gt;100'!$C$35,'admin BN&gt;100'!$B$35,
(IF(F78&gt;'admin BN&gt;100'!$C$34,'admin BN&gt;100'!$B$34,
(IF(F78&gt;'admin BN&gt;100'!$C$33,'admin BN&gt;100'!$B$33,
(IF(F78&gt;'admin BN&gt;100'!$C$32,'admin BN&gt;100'!$B$32,
(IF(F78&gt;'admin BN&gt;100'!$C$31,'admin BN&gt;100'!$B$31,
(IF(F78&gt;'admin BN&gt;100'!$C$30,'admin BN&gt;100'!$B$30,
(IF(F78&gt;'admin BN&gt;100'!$C$29,'admin BN&gt;100'!$B$29,IF(F78="","",'admin BN&gt;100'!$B$28)))))))))))))))))))))))))))</f>
        <v/>
      </c>
      <c r="N78" s="12" t="str">
        <f xml:space="preserve">
IF(ISBLANK(K78),"",
IF(K78&gt;'admin BN&gt;100'!$D$6,"Trouble",
IF(K78&gt;'admin BN&gt;100'!$E$6,"Safe",
IF(K78&gt;'admin BN&gt;100'!$F$6,"Alert",
IF(K78&gt;='admin BN&gt;100'!$G$6,"Danger","")))))</f>
        <v/>
      </c>
      <c r="O78" s="13" t="str">
        <f xml:space="preserve">
IF(ISBLANK(L78),"",
IF(L78&gt;'admin BN&gt;100'!$G$7,"Danger",
IF(L78&gt;'admin BN&gt;100'!$F$7,"Alert",
IF(L78&gt;='admin BN&gt;100'!$E$7,"Safe",""))))</f>
        <v/>
      </c>
      <c r="P78" s="14" t="str">
        <f xml:space="preserve">
(IF(G78&gt;'admin BN&gt;100'!$C$23,'admin BN&gt;100'!$B$23,
(IF(G78&gt;'admin BN&gt;100'!$C$22,'admin BN&gt;100'!$B$22,
(IF(G78&gt;'admin BN&gt;100'!$C$21,'admin BN&gt;100'!$B$21,
(IF(G78&gt;'admin BN&gt;100'!$C$20,'admin BN&gt;100'!$B$20,IF(G78&gt;'admin BN&gt;100'!$C$19,'admin BN&gt;100'!$B$19,"")))))))))</f>
        <v/>
      </c>
      <c r="Q78" s="14" t="str">
        <f t="shared" si="2"/>
        <v/>
      </c>
      <c r="R78" s="14">
        <f t="shared" si="3"/>
        <v>5</v>
      </c>
      <c r="S78" s="15" t="str">
        <f xml:space="preserve">
IF($R78&gt;0,"Fill in all required fields",
IF(OR($M78="&lt;0.1% or LNG",$M78="0.1-0.5%"),"Fuel sulphur content is too low for operation on BN&gt;100, please use a lower BN CLO and the matching sheet",
IF($I78&lt;40,"CLO not suitable for this sheet. Please check BN&lt;40 sheet",
IF(AND($I78&gt;39,$I78&lt;101),"CLO not suitable for this sheet. Please check BN40 - BN100 sheet",
IF(AND($K78&gt;50,$K78&lt;81,$L78&lt;100),"Reduce feed rate in steps of 0.05 g/kWh until min. 0.6 g/kWh to avoid deposit formation",
IF(AND($I78&lt;140,$N78="Danger",$P78="&gt;=1.2"),"Increase feed rate in steps of 0.05 g/kWh OR use higher BN cylinder oil",
IF(ISERROR(VLOOKUP(Q78,'admin BN&gt;100'!J$6:M$89,4,FALSE)),"",VLOOKUP(Q78,'admin BN&gt;100'!J$6:M$89,4,FALSE))))))))</f>
        <v>Fill in all required fields</v>
      </c>
    </row>
    <row r="79" spans="2:19" ht="15">
      <c r="B79" s="10">
        <v>74</v>
      </c>
      <c r="C79" s="41"/>
      <c r="D79" s="42"/>
      <c r="E79" s="42"/>
      <c r="F79" s="42"/>
      <c r="G79" s="42"/>
      <c r="H79" s="42"/>
      <c r="I79" s="42"/>
      <c r="J79" s="42"/>
      <c r="K79" s="42"/>
      <c r="L79" s="42"/>
      <c r="M79" s="11" t="str">
        <f xml:space="preserve">
(IF(F79&gt;'admin BN&gt;100'!$C$41,'admin BN&gt;100'!$B$41,
(IF(F79&gt;'admin BN&gt;100'!$C$40,'admin BN&gt;100'!$B$40,
(IF(F79&gt;'admin BN&gt;100'!$C$39,'admin BN&gt;100'!$B$39,
(IF(F79&gt;'admin BN&gt;100'!$C$38,'admin BN&gt;100'!$B$38,
(IF(F79&gt;'admin BN&gt;100'!$C$37,'admin BN&gt;100'!$B$37,
(IF(F79&gt;'admin BN&gt;100'!$C$36,'admin BN&gt;100'!$B$36,
(IF(F79&gt;'admin BN&gt;100'!$C$35,'admin BN&gt;100'!$B$35,
(IF(F79&gt;'admin BN&gt;100'!$C$34,'admin BN&gt;100'!$B$34,
(IF(F79&gt;'admin BN&gt;100'!$C$33,'admin BN&gt;100'!$B$33,
(IF(F79&gt;'admin BN&gt;100'!$C$32,'admin BN&gt;100'!$B$32,
(IF(F79&gt;'admin BN&gt;100'!$C$31,'admin BN&gt;100'!$B$31,
(IF(F79&gt;'admin BN&gt;100'!$C$30,'admin BN&gt;100'!$B$30,
(IF(F79&gt;'admin BN&gt;100'!$C$29,'admin BN&gt;100'!$B$29,IF(F79="","",'admin BN&gt;100'!$B$28)))))))))))))))))))))))))))</f>
        <v/>
      </c>
      <c r="N79" s="12" t="str">
        <f xml:space="preserve">
IF(ISBLANK(K79),"",
IF(K79&gt;'admin BN&gt;100'!$D$6,"Trouble",
IF(K79&gt;'admin BN&gt;100'!$E$6,"Safe",
IF(K79&gt;'admin BN&gt;100'!$F$6,"Alert",
IF(K79&gt;='admin BN&gt;100'!$G$6,"Danger","")))))</f>
        <v/>
      </c>
      <c r="O79" s="13" t="str">
        <f xml:space="preserve">
IF(ISBLANK(L79),"",
IF(L79&gt;'admin BN&gt;100'!$G$7,"Danger",
IF(L79&gt;'admin BN&gt;100'!$F$7,"Alert",
IF(L79&gt;='admin BN&gt;100'!$E$7,"Safe",""))))</f>
        <v/>
      </c>
      <c r="P79" s="14" t="str">
        <f xml:space="preserve">
(IF(G79&gt;'admin BN&gt;100'!$C$23,'admin BN&gt;100'!$B$23,
(IF(G79&gt;'admin BN&gt;100'!$C$22,'admin BN&gt;100'!$B$22,
(IF(G79&gt;'admin BN&gt;100'!$C$21,'admin BN&gt;100'!$B$21,
(IF(G79&gt;'admin BN&gt;100'!$C$20,'admin BN&gt;100'!$B$20,IF(G79&gt;'admin BN&gt;100'!$C$19,'admin BN&gt;100'!$B$19,"")))))))))</f>
        <v/>
      </c>
      <c r="Q79" s="14" t="str">
        <f t="shared" si="2"/>
        <v/>
      </c>
      <c r="R79" s="14">
        <f t="shared" si="3"/>
        <v>5</v>
      </c>
      <c r="S79" s="15" t="str">
        <f xml:space="preserve">
IF($R79&gt;0,"Fill in all required fields",
IF(OR($M79="&lt;0.1% or LNG",$M79="0.1-0.5%"),"Fuel sulphur content is too low for operation on BN&gt;100, please use a lower BN CLO and the matching sheet",
IF($I79&lt;40,"CLO not suitable for this sheet. Please check BN&lt;40 sheet",
IF(AND($I79&gt;39,$I79&lt;101),"CLO not suitable for this sheet. Please check BN40 - BN100 sheet",
IF(AND($K79&gt;50,$K79&lt;81,$L79&lt;100),"Reduce feed rate in steps of 0.05 g/kWh until min. 0.6 g/kWh to avoid deposit formation",
IF(AND($I79&lt;140,$N79="Danger",$P79="&gt;=1.2"),"Increase feed rate in steps of 0.05 g/kWh OR use higher BN cylinder oil",
IF(ISERROR(VLOOKUP(Q79,'admin BN&gt;100'!J$6:M$89,4,FALSE)),"",VLOOKUP(Q79,'admin BN&gt;100'!J$6:M$89,4,FALSE))))))))</f>
        <v>Fill in all required fields</v>
      </c>
    </row>
    <row r="80" spans="2:19" ht="15">
      <c r="B80" s="10">
        <v>75</v>
      </c>
      <c r="C80" s="41"/>
      <c r="D80" s="42"/>
      <c r="E80" s="42"/>
      <c r="F80" s="42"/>
      <c r="G80" s="42"/>
      <c r="H80" s="42"/>
      <c r="I80" s="42"/>
      <c r="J80" s="42"/>
      <c r="K80" s="42"/>
      <c r="L80" s="42"/>
      <c r="M80" s="11" t="str">
        <f xml:space="preserve">
(IF(F80&gt;'admin BN&gt;100'!$C$41,'admin BN&gt;100'!$B$41,
(IF(F80&gt;'admin BN&gt;100'!$C$40,'admin BN&gt;100'!$B$40,
(IF(F80&gt;'admin BN&gt;100'!$C$39,'admin BN&gt;100'!$B$39,
(IF(F80&gt;'admin BN&gt;100'!$C$38,'admin BN&gt;100'!$B$38,
(IF(F80&gt;'admin BN&gt;100'!$C$37,'admin BN&gt;100'!$B$37,
(IF(F80&gt;'admin BN&gt;100'!$C$36,'admin BN&gt;100'!$B$36,
(IF(F80&gt;'admin BN&gt;100'!$C$35,'admin BN&gt;100'!$B$35,
(IF(F80&gt;'admin BN&gt;100'!$C$34,'admin BN&gt;100'!$B$34,
(IF(F80&gt;'admin BN&gt;100'!$C$33,'admin BN&gt;100'!$B$33,
(IF(F80&gt;'admin BN&gt;100'!$C$32,'admin BN&gt;100'!$B$32,
(IF(F80&gt;'admin BN&gt;100'!$C$31,'admin BN&gt;100'!$B$31,
(IF(F80&gt;'admin BN&gt;100'!$C$30,'admin BN&gt;100'!$B$30,
(IF(F80&gt;'admin BN&gt;100'!$C$29,'admin BN&gt;100'!$B$29,IF(F80="","",'admin BN&gt;100'!$B$28)))))))))))))))))))))))))))</f>
        <v/>
      </c>
      <c r="N80" s="12" t="str">
        <f xml:space="preserve">
IF(ISBLANK(K80),"",
IF(K80&gt;'admin BN&gt;100'!$D$6,"Trouble",
IF(K80&gt;'admin BN&gt;100'!$E$6,"Safe",
IF(K80&gt;'admin BN&gt;100'!$F$6,"Alert",
IF(K80&gt;='admin BN&gt;100'!$G$6,"Danger","")))))</f>
        <v/>
      </c>
      <c r="O80" s="13" t="str">
        <f xml:space="preserve">
IF(ISBLANK(L80),"",
IF(L80&gt;'admin BN&gt;100'!$G$7,"Danger",
IF(L80&gt;'admin BN&gt;100'!$F$7,"Alert",
IF(L80&gt;='admin BN&gt;100'!$E$7,"Safe",""))))</f>
        <v/>
      </c>
      <c r="P80" s="14" t="str">
        <f xml:space="preserve">
(IF(G80&gt;'admin BN&gt;100'!$C$23,'admin BN&gt;100'!$B$23,
(IF(G80&gt;'admin BN&gt;100'!$C$22,'admin BN&gt;100'!$B$22,
(IF(G80&gt;'admin BN&gt;100'!$C$21,'admin BN&gt;100'!$B$21,
(IF(G80&gt;'admin BN&gt;100'!$C$20,'admin BN&gt;100'!$B$20,IF(G80&gt;'admin BN&gt;100'!$C$19,'admin BN&gt;100'!$B$19,"")))))))))</f>
        <v/>
      </c>
      <c r="Q80" s="14" t="str">
        <f t="shared" si="2"/>
        <v/>
      </c>
      <c r="R80" s="14">
        <f t="shared" si="3"/>
        <v>5</v>
      </c>
      <c r="S80" s="15" t="str">
        <f xml:space="preserve">
IF($R80&gt;0,"Fill in all required fields",
IF(OR($M80="&lt;0.1% or LNG",$M80="0.1-0.5%"),"Fuel sulphur content is too low for operation on BN&gt;100, please use a lower BN CLO and the matching sheet",
IF($I80&lt;40,"CLO not suitable for this sheet. Please check BN&lt;40 sheet",
IF(AND($I80&gt;39,$I80&lt;101),"CLO not suitable for this sheet. Please check BN40 - BN100 sheet",
IF(AND($K80&gt;50,$K80&lt;81,$L80&lt;100),"Reduce feed rate in steps of 0.05 g/kWh until min. 0.6 g/kWh to avoid deposit formation",
IF(AND($I80&lt;140,$N80="Danger",$P80="&gt;=1.2"),"Increase feed rate in steps of 0.05 g/kWh OR use higher BN cylinder oil",
IF(ISERROR(VLOOKUP(Q80,'admin BN&gt;100'!J$6:M$89,4,FALSE)),"",VLOOKUP(Q80,'admin BN&gt;100'!J$6:M$89,4,FALSE))))))))</f>
        <v>Fill in all required fields</v>
      </c>
    </row>
    <row r="81" spans="2:19" ht="15">
      <c r="B81" s="10">
        <v>76</v>
      </c>
      <c r="C81" s="41"/>
      <c r="D81" s="42"/>
      <c r="E81" s="42"/>
      <c r="F81" s="42"/>
      <c r="G81" s="42"/>
      <c r="H81" s="42"/>
      <c r="I81" s="42"/>
      <c r="J81" s="42"/>
      <c r="K81" s="42"/>
      <c r="L81" s="42"/>
      <c r="M81" s="11" t="str">
        <f xml:space="preserve">
(IF(F81&gt;'admin BN&gt;100'!$C$41,'admin BN&gt;100'!$B$41,
(IF(F81&gt;'admin BN&gt;100'!$C$40,'admin BN&gt;100'!$B$40,
(IF(F81&gt;'admin BN&gt;100'!$C$39,'admin BN&gt;100'!$B$39,
(IF(F81&gt;'admin BN&gt;100'!$C$38,'admin BN&gt;100'!$B$38,
(IF(F81&gt;'admin BN&gt;100'!$C$37,'admin BN&gt;100'!$B$37,
(IF(F81&gt;'admin BN&gt;100'!$C$36,'admin BN&gt;100'!$B$36,
(IF(F81&gt;'admin BN&gt;100'!$C$35,'admin BN&gt;100'!$B$35,
(IF(F81&gt;'admin BN&gt;100'!$C$34,'admin BN&gt;100'!$B$34,
(IF(F81&gt;'admin BN&gt;100'!$C$33,'admin BN&gt;100'!$B$33,
(IF(F81&gt;'admin BN&gt;100'!$C$32,'admin BN&gt;100'!$B$32,
(IF(F81&gt;'admin BN&gt;100'!$C$31,'admin BN&gt;100'!$B$31,
(IF(F81&gt;'admin BN&gt;100'!$C$30,'admin BN&gt;100'!$B$30,
(IF(F81&gt;'admin BN&gt;100'!$C$29,'admin BN&gt;100'!$B$29,IF(F81="","",'admin BN&gt;100'!$B$28)))))))))))))))))))))))))))</f>
        <v/>
      </c>
      <c r="N81" s="12" t="str">
        <f xml:space="preserve">
IF(ISBLANK(K81),"",
IF(K81&gt;'admin BN&gt;100'!$D$6,"Trouble",
IF(K81&gt;'admin BN&gt;100'!$E$6,"Safe",
IF(K81&gt;'admin BN&gt;100'!$F$6,"Alert",
IF(K81&gt;='admin BN&gt;100'!$G$6,"Danger","")))))</f>
        <v/>
      </c>
      <c r="O81" s="13" t="str">
        <f xml:space="preserve">
IF(ISBLANK(L81),"",
IF(L81&gt;'admin BN&gt;100'!$G$7,"Danger",
IF(L81&gt;'admin BN&gt;100'!$F$7,"Alert",
IF(L81&gt;='admin BN&gt;100'!$E$7,"Safe",""))))</f>
        <v/>
      </c>
      <c r="P81" s="14" t="str">
        <f xml:space="preserve">
(IF(G81&gt;'admin BN&gt;100'!$C$23,'admin BN&gt;100'!$B$23,
(IF(G81&gt;'admin BN&gt;100'!$C$22,'admin BN&gt;100'!$B$22,
(IF(G81&gt;'admin BN&gt;100'!$C$21,'admin BN&gt;100'!$B$21,
(IF(G81&gt;'admin BN&gt;100'!$C$20,'admin BN&gt;100'!$B$20,IF(G81&gt;'admin BN&gt;100'!$C$19,'admin BN&gt;100'!$B$19,"")))))))))</f>
        <v/>
      </c>
      <c r="Q81" s="14" t="str">
        <f t="shared" si="2"/>
        <v/>
      </c>
      <c r="R81" s="14">
        <f t="shared" si="3"/>
        <v>5</v>
      </c>
      <c r="S81" s="15" t="str">
        <f xml:space="preserve">
IF($R81&gt;0,"Fill in all required fields",
IF(OR($M81="&lt;0.1% or LNG",$M81="0.1-0.5%"),"Fuel sulphur content is too low for operation on BN&gt;100, please use a lower BN CLO and the matching sheet",
IF($I81&lt;40,"CLO not suitable for this sheet. Please check BN&lt;40 sheet",
IF(AND($I81&gt;39,$I81&lt;101),"CLO not suitable for this sheet. Please check BN40 - BN100 sheet",
IF(AND($K81&gt;50,$K81&lt;81,$L81&lt;100),"Reduce feed rate in steps of 0.05 g/kWh until min. 0.6 g/kWh to avoid deposit formation",
IF(AND($I81&lt;140,$N81="Danger",$P81="&gt;=1.2"),"Increase feed rate in steps of 0.05 g/kWh OR use higher BN cylinder oil",
IF(ISERROR(VLOOKUP(Q81,'admin BN&gt;100'!J$6:M$89,4,FALSE)),"",VLOOKUP(Q81,'admin BN&gt;100'!J$6:M$89,4,FALSE))))))))</f>
        <v>Fill in all required fields</v>
      </c>
    </row>
    <row r="82" spans="2:19" ht="15">
      <c r="B82" s="10">
        <v>77</v>
      </c>
      <c r="C82" s="41"/>
      <c r="D82" s="42"/>
      <c r="E82" s="42"/>
      <c r="F82" s="42"/>
      <c r="G82" s="42"/>
      <c r="H82" s="42"/>
      <c r="I82" s="42"/>
      <c r="J82" s="42"/>
      <c r="K82" s="42"/>
      <c r="L82" s="42"/>
      <c r="M82" s="11" t="str">
        <f xml:space="preserve">
(IF(F82&gt;'admin BN&gt;100'!$C$41,'admin BN&gt;100'!$B$41,
(IF(F82&gt;'admin BN&gt;100'!$C$40,'admin BN&gt;100'!$B$40,
(IF(F82&gt;'admin BN&gt;100'!$C$39,'admin BN&gt;100'!$B$39,
(IF(F82&gt;'admin BN&gt;100'!$C$38,'admin BN&gt;100'!$B$38,
(IF(F82&gt;'admin BN&gt;100'!$C$37,'admin BN&gt;100'!$B$37,
(IF(F82&gt;'admin BN&gt;100'!$C$36,'admin BN&gt;100'!$B$36,
(IF(F82&gt;'admin BN&gt;100'!$C$35,'admin BN&gt;100'!$B$35,
(IF(F82&gt;'admin BN&gt;100'!$C$34,'admin BN&gt;100'!$B$34,
(IF(F82&gt;'admin BN&gt;100'!$C$33,'admin BN&gt;100'!$B$33,
(IF(F82&gt;'admin BN&gt;100'!$C$32,'admin BN&gt;100'!$B$32,
(IF(F82&gt;'admin BN&gt;100'!$C$31,'admin BN&gt;100'!$B$31,
(IF(F82&gt;'admin BN&gt;100'!$C$30,'admin BN&gt;100'!$B$30,
(IF(F82&gt;'admin BN&gt;100'!$C$29,'admin BN&gt;100'!$B$29,IF(F82="","",'admin BN&gt;100'!$B$28)))))))))))))))))))))))))))</f>
        <v/>
      </c>
      <c r="N82" s="12" t="str">
        <f xml:space="preserve">
IF(ISBLANK(K82),"",
IF(K82&gt;'admin BN&gt;100'!$D$6,"Trouble",
IF(K82&gt;'admin BN&gt;100'!$E$6,"Safe",
IF(K82&gt;'admin BN&gt;100'!$F$6,"Alert",
IF(K82&gt;='admin BN&gt;100'!$G$6,"Danger","")))))</f>
        <v/>
      </c>
      <c r="O82" s="13" t="str">
        <f xml:space="preserve">
IF(ISBLANK(L82),"",
IF(L82&gt;'admin BN&gt;100'!$G$7,"Danger",
IF(L82&gt;'admin BN&gt;100'!$F$7,"Alert",
IF(L82&gt;='admin BN&gt;100'!$E$7,"Safe",""))))</f>
        <v/>
      </c>
      <c r="P82" s="14" t="str">
        <f xml:space="preserve">
(IF(G82&gt;'admin BN&gt;100'!$C$23,'admin BN&gt;100'!$B$23,
(IF(G82&gt;'admin BN&gt;100'!$C$22,'admin BN&gt;100'!$B$22,
(IF(G82&gt;'admin BN&gt;100'!$C$21,'admin BN&gt;100'!$B$21,
(IF(G82&gt;'admin BN&gt;100'!$C$20,'admin BN&gt;100'!$B$20,IF(G82&gt;'admin BN&gt;100'!$C$19,'admin BN&gt;100'!$B$19,"")))))))))</f>
        <v/>
      </c>
      <c r="Q82" s="14" t="str">
        <f t="shared" si="2"/>
        <v/>
      </c>
      <c r="R82" s="14">
        <f t="shared" si="3"/>
        <v>5</v>
      </c>
      <c r="S82" s="15" t="str">
        <f xml:space="preserve">
IF($R82&gt;0,"Fill in all required fields",
IF(OR($M82="&lt;0.1% or LNG",$M82="0.1-0.5%"),"Fuel sulphur content is too low for operation on BN&gt;100, please use a lower BN CLO and the matching sheet",
IF($I82&lt;40,"CLO not suitable for this sheet. Please check BN&lt;40 sheet",
IF(AND($I82&gt;39,$I82&lt;101),"CLO not suitable for this sheet. Please check BN40 - BN100 sheet",
IF(AND($K82&gt;50,$K82&lt;81,$L82&lt;100),"Reduce feed rate in steps of 0.05 g/kWh until min. 0.6 g/kWh to avoid deposit formation",
IF(AND($I82&lt;140,$N82="Danger",$P82="&gt;=1.2"),"Increase feed rate in steps of 0.05 g/kWh OR use higher BN cylinder oil",
IF(ISERROR(VLOOKUP(Q82,'admin BN&gt;100'!J$6:M$89,4,FALSE)),"",VLOOKUP(Q82,'admin BN&gt;100'!J$6:M$89,4,FALSE))))))))</f>
        <v>Fill in all required fields</v>
      </c>
    </row>
    <row r="83" spans="2:19" ht="15">
      <c r="B83" s="10">
        <v>78</v>
      </c>
      <c r="C83" s="41"/>
      <c r="D83" s="42"/>
      <c r="E83" s="42"/>
      <c r="F83" s="42"/>
      <c r="G83" s="42"/>
      <c r="H83" s="42"/>
      <c r="I83" s="42"/>
      <c r="J83" s="42"/>
      <c r="K83" s="42"/>
      <c r="L83" s="42"/>
      <c r="M83" s="11" t="str">
        <f xml:space="preserve">
(IF(F83&gt;'admin BN&gt;100'!$C$41,'admin BN&gt;100'!$B$41,
(IF(F83&gt;'admin BN&gt;100'!$C$40,'admin BN&gt;100'!$B$40,
(IF(F83&gt;'admin BN&gt;100'!$C$39,'admin BN&gt;100'!$B$39,
(IF(F83&gt;'admin BN&gt;100'!$C$38,'admin BN&gt;100'!$B$38,
(IF(F83&gt;'admin BN&gt;100'!$C$37,'admin BN&gt;100'!$B$37,
(IF(F83&gt;'admin BN&gt;100'!$C$36,'admin BN&gt;100'!$B$36,
(IF(F83&gt;'admin BN&gt;100'!$C$35,'admin BN&gt;100'!$B$35,
(IF(F83&gt;'admin BN&gt;100'!$C$34,'admin BN&gt;100'!$B$34,
(IF(F83&gt;'admin BN&gt;100'!$C$33,'admin BN&gt;100'!$B$33,
(IF(F83&gt;'admin BN&gt;100'!$C$32,'admin BN&gt;100'!$B$32,
(IF(F83&gt;'admin BN&gt;100'!$C$31,'admin BN&gt;100'!$B$31,
(IF(F83&gt;'admin BN&gt;100'!$C$30,'admin BN&gt;100'!$B$30,
(IF(F83&gt;'admin BN&gt;100'!$C$29,'admin BN&gt;100'!$B$29,IF(F83="","",'admin BN&gt;100'!$B$28)))))))))))))))))))))))))))</f>
        <v/>
      </c>
      <c r="N83" s="12" t="str">
        <f xml:space="preserve">
IF(ISBLANK(K83),"",
IF(K83&gt;'admin BN&gt;100'!$D$6,"Trouble",
IF(K83&gt;'admin BN&gt;100'!$E$6,"Safe",
IF(K83&gt;'admin BN&gt;100'!$F$6,"Alert",
IF(K83&gt;='admin BN&gt;100'!$G$6,"Danger","")))))</f>
        <v/>
      </c>
      <c r="O83" s="13" t="str">
        <f xml:space="preserve">
IF(ISBLANK(L83),"",
IF(L83&gt;'admin BN&gt;100'!$G$7,"Danger",
IF(L83&gt;'admin BN&gt;100'!$F$7,"Alert",
IF(L83&gt;='admin BN&gt;100'!$E$7,"Safe",""))))</f>
        <v/>
      </c>
      <c r="P83" s="14" t="str">
        <f xml:space="preserve">
(IF(G83&gt;'admin BN&gt;100'!$C$23,'admin BN&gt;100'!$B$23,
(IF(G83&gt;'admin BN&gt;100'!$C$22,'admin BN&gt;100'!$B$22,
(IF(G83&gt;'admin BN&gt;100'!$C$21,'admin BN&gt;100'!$B$21,
(IF(G83&gt;'admin BN&gt;100'!$C$20,'admin BN&gt;100'!$B$20,IF(G83&gt;'admin BN&gt;100'!$C$19,'admin BN&gt;100'!$B$19,"")))))))))</f>
        <v/>
      </c>
      <c r="Q83" s="14" t="str">
        <f t="shared" si="2"/>
        <v/>
      </c>
      <c r="R83" s="14">
        <f t="shared" si="3"/>
        <v>5</v>
      </c>
      <c r="S83" s="15" t="str">
        <f xml:space="preserve">
IF($R83&gt;0,"Fill in all required fields",
IF(OR($M83="&lt;0.1% or LNG",$M83="0.1-0.5%"),"Fuel sulphur content is too low for operation on BN&gt;100, please use a lower BN CLO and the matching sheet",
IF($I83&lt;40,"CLO not suitable for this sheet. Please check BN&lt;40 sheet",
IF(AND($I83&gt;39,$I83&lt;101),"CLO not suitable for this sheet. Please check BN40 - BN100 sheet",
IF(AND($K83&gt;50,$K83&lt;81,$L83&lt;100),"Reduce feed rate in steps of 0.05 g/kWh until min. 0.6 g/kWh to avoid deposit formation",
IF(AND($I83&lt;140,$N83="Danger",$P83="&gt;=1.2"),"Increase feed rate in steps of 0.05 g/kWh OR use higher BN cylinder oil",
IF(ISERROR(VLOOKUP(Q83,'admin BN&gt;100'!J$6:M$89,4,FALSE)),"",VLOOKUP(Q83,'admin BN&gt;100'!J$6:M$89,4,FALSE))))))))</f>
        <v>Fill in all required fields</v>
      </c>
    </row>
    <row r="84" spans="2:19" ht="15">
      <c r="B84" s="10">
        <v>79</v>
      </c>
      <c r="C84" s="41"/>
      <c r="D84" s="42"/>
      <c r="E84" s="42"/>
      <c r="F84" s="42"/>
      <c r="G84" s="42"/>
      <c r="H84" s="42"/>
      <c r="I84" s="42"/>
      <c r="J84" s="42"/>
      <c r="K84" s="42"/>
      <c r="L84" s="42"/>
      <c r="M84" s="11" t="str">
        <f xml:space="preserve">
(IF(F84&gt;'admin BN&gt;100'!$C$41,'admin BN&gt;100'!$B$41,
(IF(F84&gt;'admin BN&gt;100'!$C$40,'admin BN&gt;100'!$B$40,
(IF(F84&gt;'admin BN&gt;100'!$C$39,'admin BN&gt;100'!$B$39,
(IF(F84&gt;'admin BN&gt;100'!$C$38,'admin BN&gt;100'!$B$38,
(IF(F84&gt;'admin BN&gt;100'!$C$37,'admin BN&gt;100'!$B$37,
(IF(F84&gt;'admin BN&gt;100'!$C$36,'admin BN&gt;100'!$B$36,
(IF(F84&gt;'admin BN&gt;100'!$C$35,'admin BN&gt;100'!$B$35,
(IF(F84&gt;'admin BN&gt;100'!$C$34,'admin BN&gt;100'!$B$34,
(IF(F84&gt;'admin BN&gt;100'!$C$33,'admin BN&gt;100'!$B$33,
(IF(F84&gt;'admin BN&gt;100'!$C$32,'admin BN&gt;100'!$B$32,
(IF(F84&gt;'admin BN&gt;100'!$C$31,'admin BN&gt;100'!$B$31,
(IF(F84&gt;'admin BN&gt;100'!$C$30,'admin BN&gt;100'!$B$30,
(IF(F84&gt;'admin BN&gt;100'!$C$29,'admin BN&gt;100'!$B$29,IF(F84="","",'admin BN&gt;100'!$B$28)))))))))))))))))))))))))))</f>
        <v/>
      </c>
      <c r="N84" s="12" t="str">
        <f xml:space="preserve">
IF(ISBLANK(K84),"",
IF(K84&gt;'admin BN&gt;100'!$D$6,"Trouble",
IF(K84&gt;'admin BN&gt;100'!$E$6,"Safe",
IF(K84&gt;'admin BN&gt;100'!$F$6,"Alert",
IF(K84&gt;='admin BN&gt;100'!$G$6,"Danger","")))))</f>
        <v/>
      </c>
      <c r="O84" s="13" t="str">
        <f xml:space="preserve">
IF(ISBLANK(L84),"",
IF(L84&gt;'admin BN&gt;100'!$G$7,"Danger",
IF(L84&gt;'admin BN&gt;100'!$F$7,"Alert",
IF(L84&gt;='admin BN&gt;100'!$E$7,"Safe",""))))</f>
        <v/>
      </c>
      <c r="P84" s="14" t="str">
        <f xml:space="preserve">
(IF(G84&gt;'admin BN&gt;100'!$C$23,'admin BN&gt;100'!$B$23,
(IF(G84&gt;'admin BN&gt;100'!$C$22,'admin BN&gt;100'!$B$22,
(IF(G84&gt;'admin BN&gt;100'!$C$21,'admin BN&gt;100'!$B$21,
(IF(G84&gt;'admin BN&gt;100'!$C$20,'admin BN&gt;100'!$B$20,IF(G84&gt;'admin BN&gt;100'!$C$19,'admin BN&gt;100'!$B$19,"")))))))))</f>
        <v/>
      </c>
      <c r="Q84" s="14" t="str">
        <f t="shared" si="2"/>
        <v/>
      </c>
      <c r="R84" s="14">
        <f t="shared" si="3"/>
        <v>5</v>
      </c>
      <c r="S84" s="15" t="str">
        <f xml:space="preserve">
IF($R84&gt;0,"Fill in all required fields",
IF(OR($M84="&lt;0.1% or LNG",$M84="0.1-0.5%"),"Fuel sulphur content is too low for operation on BN&gt;100, please use a lower BN CLO and the matching sheet",
IF($I84&lt;40,"CLO not suitable for this sheet. Please check BN&lt;40 sheet",
IF(AND($I84&gt;39,$I84&lt;101),"CLO not suitable for this sheet. Please check BN40 - BN100 sheet",
IF(AND($K84&gt;50,$K84&lt;81,$L84&lt;100),"Reduce feed rate in steps of 0.05 g/kWh until min. 0.6 g/kWh to avoid deposit formation",
IF(AND($I84&lt;140,$N84="Danger",$P84="&gt;=1.2"),"Increase feed rate in steps of 0.05 g/kWh OR use higher BN cylinder oil",
IF(ISERROR(VLOOKUP(Q84,'admin BN&gt;100'!J$6:M$89,4,FALSE)),"",VLOOKUP(Q84,'admin BN&gt;100'!J$6:M$89,4,FALSE))))))))</f>
        <v>Fill in all required fields</v>
      </c>
    </row>
    <row r="85" spans="2:19" ht="15">
      <c r="B85" s="10">
        <v>80</v>
      </c>
      <c r="C85" s="41"/>
      <c r="D85" s="42"/>
      <c r="E85" s="42"/>
      <c r="F85" s="42"/>
      <c r="G85" s="42"/>
      <c r="H85" s="42"/>
      <c r="I85" s="42"/>
      <c r="J85" s="42"/>
      <c r="K85" s="42"/>
      <c r="L85" s="42"/>
      <c r="M85" s="11" t="str">
        <f xml:space="preserve">
(IF(F85&gt;'admin BN&gt;100'!$C$41,'admin BN&gt;100'!$B$41,
(IF(F85&gt;'admin BN&gt;100'!$C$40,'admin BN&gt;100'!$B$40,
(IF(F85&gt;'admin BN&gt;100'!$C$39,'admin BN&gt;100'!$B$39,
(IF(F85&gt;'admin BN&gt;100'!$C$38,'admin BN&gt;100'!$B$38,
(IF(F85&gt;'admin BN&gt;100'!$C$37,'admin BN&gt;100'!$B$37,
(IF(F85&gt;'admin BN&gt;100'!$C$36,'admin BN&gt;100'!$B$36,
(IF(F85&gt;'admin BN&gt;100'!$C$35,'admin BN&gt;100'!$B$35,
(IF(F85&gt;'admin BN&gt;100'!$C$34,'admin BN&gt;100'!$B$34,
(IF(F85&gt;'admin BN&gt;100'!$C$33,'admin BN&gt;100'!$B$33,
(IF(F85&gt;'admin BN&gt;100'!$C$32,'admin BN&gt;100'!$B$32,
(IF(F85&gt;'admin BN&gt;100'!$C$31,'admin BN&gt;100'!$B$31,
(IF(F85&gt;'admin BN&gt;100'!$C$30,'admin BN&gt;100'!$B$30,
(IF(F85&gt;'admin BN&gt;100'!$C$29,'admin BN&gt;100'!$B$29,IF(F85="","",'admin BN&gt;100'!$B$28)))))))))))))))))))))))))))</f>
        <v/>
      </c>
      <c r="N85" s="12" t="str">
        <f xml:space="preserve">
IF(ISBLANK(K85),"",
IF(K85&gt;'admin BN&gt;100'!$D$6,"Trouble",
IF(K85&gt;'admin BN&gt;100'!$E$6,"Safe",
IF(K85&gt;'admin BN&gt;100'!$F$6,"Alert",
IF(K85&gt;='admin BN&gt;100'!$G$6,"Danger","")))))</f>
        <v/>
      </c>
      <c r="O85" s="13" t="str">
        <f xml:space="preserve">
IF(ISBLANK(L85),"",
IF(L85&gt;'admin BN&gt;100'!$G$7,"Danger",
IF(L85&gt;'admin BN&gt;100'!$F$7,"Alert",
IF(L85&gt;='admin BN&gt;100'!$E$7,"Safe",""))))</f>
        <v/>
      </c>
      <c r="P85" s="14" t="str">
        <f xml:space="preserve">
(IF(G85&gt;'admin BN&gt;100'!$C$23,'admin BN&gt;100'!$B$23,
(IF(G85&gt;'admin BN&gt;100'!$C$22,'admin BN&gt;100'!$B$22,
(IF(G85&gt;'admin BN&gt;100'!$C$21,'admin BN&gt;100'!$B$21,
(IF(G85&gt;'admin BN&gt;100'!$C$20,'admin BN&gt;100'!$B$20,IF(G85&gt;'admin BN&gt;100'!$C$19,'admin BN&gt;100'!$B$19,"")))))))))</f>
        <v/>
      </c>
      <c r="Q85" s="14" t="str">
        <f t="shared" si="2"/>
        <v/>
      </c>
      <c r="R85" s="14">
        <f t="shared" si="3"/>
        <v>5</v>
      </c>
      <c r="S85" s="15" t="str">
        <f xml:space="preserve">
IF($R85&gt;0,"Fill in all required fields",
IF(OR($M85="&lt;0.1% or LNG",$M85="0.1-0.5%"),"Fuel sulphur content is too low for operation on BN&gt;100, please use a lower BN CLO and the matching sheet",
IF($I85&lt;40,"CLO not suitable for this sheet. Please check BN&lt;40 sheet",
IF(AND($I85&gt;39,$I85&lt;101),"CLO not suitable for this sheet. Please check BN40 - BN100 sheet",
IF(AND($K85&gt;50,$K85&lt;81,$L85&lt;100),"Reduce feed rate in steps of 0.05 g/kWh until min. 0.6 g/kWh to avoid deposit formation",
IF(AND($I85&lt;140,$N85="Danger",$P85="&gt;=1.2"),"Increase feed rate in steps of 0.05 g/kWh OR use higher BN cylinder oil",
IF(ISERROR(VLOOKUP(Q85,'admin BN&gt;100'!J$6:M$89,4,FALSE)),"",VLOOKUP(Q85,'admin BN&gt;100'!J$6:M$89,4,FALSE))))))))</f>
        <v>Fill in all required fields</v>
      </c>
    </row>
    <row r="86" spans="2:19" ht="15">
      <c r="B86" s="10">
        <v>81</v>
      </c>
      <c r="C86" s="41"/>
      <c r="D86" s="42"/>
      <c r="E86" s="42"/>
      <c r="F86" s="42"/>
      <c r="G86" s="42"/>
      <c r="H86" s="42"/>
      <c r="I86" s="42"/>
      <c r="J86" s="42"/>
      <c r="K86" s="42"/>
      <c r="L86" s="42"/>
      <c r="M86" s="11" t="str">
        <f xml:space="preserve">
(IF(F86&gt;'admin BN&gt;100'!$C$41,'admin BN&gt;100'!$B$41,
(IF(F86&gt;'admin BN&gt;100'!$C$40,'admin BN&gt;100'!$B$40,
(IF(F86&gt;'admin BN&gt;100'!$C$39,'admin BN&gt;100'!$B$39,
(IF(F86&gt;'admin BN&gt;100'!$C$38,'admin BN&gt;100'!$B$38,
(IF(F86&gt;'admin BN&gt;100'!$C$37,'admin BN&gt;100'!$B$37,
(IF(F86&gt;'admin BN&gt;100'!$C$36,'admin BN&gt;100'!$B$36,
(IF(F86&gt;'admin BN&gt;100'!$C$35,'admin BN&gt;100'!$B$35,
(IF(F86&gt;'admin BN&gt;100'!$C$34,'admin BN&gt;100'!$B$34,
(IF(F86&gt;'admin BN&gt;100'!$C$33,'admin BN&gt;100'!$B$33,
(IF(F86&gt;'admin BN&gt;100'!$C$32,'admin BN&gt;100'!$B$32,
(IF(F86&gt;'admin BN&gt;100'!$C$31,'admin BN&gt;100'!$B$31,
(IF(F86&gt;'admin BN&gt;100'!$C$30,'admin BN&gt;100'!$B$30,
(IF(F86&gt;'admin BN&gt;100'!$C$29,'admin BN&gt;100'!$B$29,IF(F86="","",'admin BN&gt;100'!$B$28)))))))))))))))))))))))))))</f>
        <v/>
      </c>
      <c r="N86" s="12" t="str">
        <f xml:space="preserve">
IF(ISBLANK(K86),"",
IF(K86&gt;'admin BN&gt;100'!$D$6,"Trouble",
IF(K86&gt;'admin BN&gt;100'!$E$6,"Safe",
IF(K86&gt;'admin BN&gt;100'!$F$6,"Alert",
IF(K86&gt;='admin BN&gt;100'!$G$6,"Danger","")))))</f>
        <v/>
      </c>
      <c r="O86" s="13" t="str">
        <f xml:space="preserve">
IF(ISBLANK(L86),"",
IF(L86&gt;'admin BN&gt;100'!$G$7,"Danger",
IF(L86&gt;'admin BN&gt;100'!$F$7,"Alert",
IF(L86&gt;='admin BN&gt;100'!$E$7,"Safe",""))))</f>
        <v/>
      </c>
      <c r="P86" s="14" t="str">
        <f xml:space="preserve">
(IF(G86&gt;'admin BN&gt;100'!$C$23,'admin BN&gt;100'!$B$23,
(IF(G86&gt;'admin BN&gt;100'!$C$22,'admin BN&gt;100'!$B$22,
(IF(G86&gt;'admin BN&gt;100'!$C$21,'admin BN&gt;100'!$B$21,
(IF(G86&gt;'admin BN&gt;100'!$C$20,'admin BN&gt;100'!$B$20,IF(G86&gt;'admin BN&gt;100'!$C$19,'admin BN&gt;100'!$B$19,"")))))))))</f>
        <v/>
      </c>
      <c r="Q86" s="14" t="str">
        <f t="shared" si="2"/>
        <v/>
      </c>
      <c r="R86" s="14">
        <f t="shared" si="3"/>
        <v>5</v>
      </c>
      <c r="S86" s="15" t="str">
        <f xml:space="preserve">
IF($R86&gt;0,"Fill in all required fields",
IF(OR($M86="&lt;0.1% or LNG",$M86="0.1-0.5%"),"Fuel sulphur content is too low for operation on BN&gt;100, please use a lower BN CLO and the matching sheet",
IF($I86&lt;40,"CLO not suitable for this sheet. Please check BN&lt;40 sheet",
IF(AND($I86&gt;39,$I86&lt;101),"CLO not suitable for this sheet. Please check BN40 - BN100 sheet",
IF(AND($K86&gt;50,$K86&lt;81,$L86&lt;100),"Reduce feed rate in steps of 0.05 g/kWh until min. 0.6 g/kWh to avoid deposit formation",
IF(AND($I86&lt;140,$N86="Danger",$P86="&gt;=1.2"),"Increase feed rate in steps of 0.05 g/kWh OR use higher BN cylinder oil",
IF(ISERROR(VLOOKUP(Q86,'admin BN&gt;100'!J$6:M$89,4,FALSE)),"",VLOOKUP(Q86,'admin BN&gt;100'!J$6:M$89,4,FALSE))))))))</f>
        <v>Fill in all required fields</v>
      </c>
    </row>
    <row r="87" spans="2:19" ht="15">
      <c r="B87" s="10">
        <v>82</v>
      </c>
      <c r="C87" s="41"/>
      <c r="D87" s="42"/>
      <c r="E87" s="42"/>
      <c r="F87" s="42"/>
      <c r="G87" s="42"/>
      <c r="H87" s="42"/>
      <c r="I87" s="42"/>
      <c r="J87" s="42"/>
      <c r="K87" s="42"/>
      <c r="L87" s="42"/>
      <c r="M87" s="11" t="str">
        <f xml:space="preserve">
(IF(F87&gt;'admin BN&gt;100'!$C$41,'admin BN&gt;100'!$B$41,
(IF(F87&gt;'admin BN&gt;100'!$C$40,'admin BN&gt;100'!$B$40,
(IF(F87&gt;'admin BN&gt;100'!$C$39,'admin BN&gt;100'!$B$39,
(IF(F87&gt;'admin BN&gt;100'!$C$38,'admin BN&gt;100'!$B$38,
(IF(F87&gt;'admin BN&gt;100'!$C$37,'admin BN&gt;100'!$B$37,
(IF(F87&gt;'admin BN&gt;100'!$C$36,'admin BN&gt;100'!$B$36,
(IF(F87&gt;'admin BN&gt;100'!$C$35,'admin BN&gt;100'!$B$35,
(IF(F87&gt;'admin BN&gt;100'!$C$34,'admin BN&gt;100'!$B$34,
(IF(F87&gt;'admin BN&gt;100'!$C$33,'admin BN&gt;100'!$B$33,
(IF(F87&gt;'admin BN&gt;100'!$C$32,'admin BN&gt;100'!$B$32,
(IF(F87&gt;'admin BN&gt;100'!$C$31,'admin BN&gt;100'!$B$31,
(IF(F87&gt;'admin BN&gt;100'!$C$30,'admin BN&gt;100'!$B$30,
(IF(F87&gt;'admin BN&gt;100'!$C$29,'admin BN&gt;100'!$B$29,IF(F87="","",'admin BN&gt;100'!$B$28)))))))))))))))))))))))))))</f>
        <v/>
      </c>
      <c r="N87" s="12" t="str">
        <f xml:space="preserve">
IF(ISBLANK(K87),"",
IF(K87&gt;'admin BN&gt;100'!$D$6,"Trouble",
IF(K87&gt;'admin BN&gt;100'!$E$6,"Safe",
IF(K87&gt;'admin BN&gt;100'!$F$6,"Alert",
IF(K87&gt;='admin BN&gt;100'!$G$6,"Danger","")))))</f>
        <v/>
      </c>
      <c r="O87" s="13" t="str">
        <f xml:space="preserve">
IF(ISBLANK(L87),"",
IF(L87&gt;'admin BN&gt;100'!$G$7,"Danger",
IF(L87&gt;'admin BN&gt;100'!$F$7,"Alert",
IF(L87&gt;='admin BN&gt;100'!$E$7,"Safe",""))))</f>
        <v/>
      </c>
      <c r="P87" s="14" t="str">
        <f xml:space="preserve">
(IF(G87&gt;'admin BN&gt;100'!$C$23,'admin BN&gt;100'!$B$23,
(IF(G87&gt;'admin BN&gt;100'!$C$22,'admin BN&gt;100'!$B$22,
(IF(G87&gt;'admin BN&gt;100'!$C$21,'admin BN&gt;100'!$B$21,
(IF(G87&gt;'admin BN&gt;100'!$C$20,'admin BN&gt;100'!$B$20,IF(G87&gt;'admin BN&gt;100'!$C$19,'admin BN&gt;100'!$B$19,"")))))))))</f>
        <v/>
      </c>
      <c r="Q87" s="14" t="str">
        <f t="shared" si="2"/>
        <v/>
      </c>
      <c r="R87" s="14">
        <f t="shared" si="3"/>
        <v>5</v>
      </c>
      <c r="S87" s="15" t="str">
        <f xml:space="preserve">
IF($R87&gt;0,"Fill in all required fields",
IF(OR($M87="&lt;0.1% or LNG",$M87="0.1-0.5%"),"Fuel sulphur content is too low for operation on BN&gt;100, please use a lower BN CLO and the matching sheet",
IF($I87&lt;40,"CLO not suitable for this sheet. Please check BN&lt;40 sheet",
IF(AND($I87&gt;39,$I87&lt;101),"CLO not suitable for this sheet. Please check BN40 - BN100 sheet",
IF(AND($K87&gt;50,$K87&lt;81,$L87&lt;100),"Reduce feed rate in steps of 0.05 g/kWh until min. 0.6 g/kWh to avoid deposit formation",
IF(AND($I87&lt;140,$N87="Danger",$P87="&gt;=1.2"),"Increase feed rate in steps of 0.05 g/kWh OR use higher BN cylinder oil",
IF(ISERROR(VLOOKUP(Q87,'admin BN&gt;100'!J$6:M$89,4,FALSE)),"",VLOOKUP(Q87,'admin BN&gt;100'!J$6:M$89,4,FALSE))))))))</f>
        <v>Fill in all required fields</v>
      </c>
    </row>
    <row r="88" spans="2:19" ht="15">
      <c r="B88" s="10">
        <v>83</v>
      </c>
      <c r="C88" s="41"/>
      <c r="D88" s="42"/>
      <c r="E88" s="42"/>
      <c r="F88" s="42"/>
      <c r="G88" s="42"/>
      <c r="H88" s="42"/>
      <c r="I88" s="42"/>
      <c r="J88" s="42"/>
      <c r="K88" s="42"/>
      <c r="L88" s="42"/>
      <c r="M88" s="11" t="str">
        <f xml:space="preserve">
(IF(F88&gt;'admin BN&gt;100'!$C$41,'admin BN&gt;100'!$B$41,
(IF(F88&gt;'admin BN&gt;100'!$C$40,'admin BN&gt;100'!$B$40,
(IF(F88&gt;'admin BN&gt;100'!$C$39,'admin BN&gt;100'!$B$39,
(IF(F88&gt;'admin BN&gt;100'!$C$38,'admin BN&gt;100'!$B$38,
(IF(F88&gt;'admin BN&gt;100'!$C$37,'admin BN&gt;100'!$B$37,
(IF(F88&gt;'admin BN&gt;100'!$C$36,'admin BN&gt;100'!$B$36,
(IF(F88&gt;'admin BN&gt;100'!$C$35,'admin BN&gt;100'!$B$35,
(IF(F88&gt;'admin BN&gt;100'!$C$34,'admin BN&gt;100'!$B$34,
(IF(F88&gt;'admin BN&gt;100'!$C$33,'admin BN&gt;100'!$B$33,
(IF(F88&gt;'admin BN&gt;100'!$C$32,'admin BN&gt;100'!$B$32,
(IF(F88&gt;'admin BN&gt;100'!$C$31,'admin BN&gt;100'!$B$31,
(IF(F88&gt;'admin BN&gt;100'!$C$30,'admin BN&gt;100'!$B$30,
(IF(F88&gt;'admin BN&gt;100'!$C$29,'admin BN&gt;100'!$B$29,IF(F88="","",'admin BN&gt;100'!$B$28)))))))))))))))))))))))))))</f>
        <v/>
      </c>
      <c r="N88" s="12" t="str">
        <f xml:space="preserve">
IF(ISBLANK(K88),"",
IF(K88&gt;'admin BN&gt;100'!$D$6,"Trouble",
IF(K88&gt;'admin BN&gt;100'!$E$6,"Safe",
IF(K88&gt;'admin BN&gt;100'!$F$6,"Alert",
IF(K88&gt;='admin BN&gt;100'!$G$6,"Danger","")))))</f>
        <v/>
      </c>
      <c r="O88" s="13" t="str">
        <f xml:space="preserve">
IF(ISBLANK(L88),"",
IF(L88&gt;'admin BN&gt;100'!$G$7,"Danger",
IF(L88&gt;'admin BN&gt;100'!$F$7,"Alert",
IF(L88&gt;='admin BN&gt;100'!$E$7,"Safe",""))))</f>
        <v/>
      </c>
      <c r="P88" s="14" t="str">
        <f xml:space="preserve">
(IF(G88&gt;'admin BN&gt;100'!$C$23,'admin BN&gt;100'!$B$23,
(IF(G88&gt;'admin BN&gt;100'!$C$22,'admin BN&gt;100'!$B$22,
(IF(G88&gt;'admin BN&gt;100'!$C$21,'admin BN&gt;100'!$B$21,
(IF(G88&gt;'admin BN&gt;100'!$C$20,'admin BN&gt;100'!$B$20,IF(G88&gt;'admin BN&gt;100'!$C$19,'admin BN&gt;100'!$B$19,"")))))))))</f>
        <v/>
      </c>
      <c r="Q88" s="14" t="str">
        <f t="shared" si="2"/>
        <v/>
      </c>
      <c r="R88" s="14">
        <f t="shared" si="3"/>
        <v>5</v>
      </c>
      <c r="S88" s="15" t="str">
        <f xml:space="preserve">
IF($R88&gt;0,"Fill in all required fields",
IF(OR($M88="&lt;0.1% or LNG",$M88="0.1-0.5%"),"Fuel sulphur content is too low for operation on BN&gt;100, please use a lower BN CLO and the matching sheet",
IF($I88&lt;40,"CLO not suitable for this sheet. Please check BN&lt;40 sheet",
IF(AND($I88&gt;39,$I88&lt;101),"CLO not suitable for this sheet. Please check BN40 - BN100 sheet",
IF(AND($K88&gt;50,$K88&lt;81,$L88&lt;100),"Reduce feed rate in steps of 0.05 g/kWh until min. 0.6 g/kWh to avoid deposit formation",
IF(AND($I88&lt;140,$N88="Danger",$P88="&gt;=1.2"),"Increase feed rate in steps of 0.05 g/kWh OR use higher BN cylinder oil",
IF(ISERROR(VLOOKUP(Q88,'admin BN&gt;100'!J$6:M$89,4,FALSE)),"",VLOOKUP(Q88,'admin BN&gt;100'!J$6:M$89,4,FALSE))))))))</f>
        <v>Fill in all required fields</v>
      </c>
    </row>
    <row r="89" spans="2:19" ht="15">
      <c r="B89" s="10">
        <v>84</v>
      </c>
      <c r="C89" s="41"/>
      <c r="D89" s="42"/>
      <c r="E89" s="42"/>
      <c r="F89" s="42"/>
      <c r="G89" s="42"/>
      <c r="H89" s="42"/>
      <c r="I89" s="42"/>
      <c r="J89" s="42"/>
      <c r="K89" s="42"/>
      <c r="L89" s="42"/>
      <c r="M89" s="11" t="str">
        <f xml:space="preserve">
(IF(F89&gt;'admin BN&gt;100'!$C$41,'admin BN&gt;100'!$B$41,
(IF(F89&gt;'admin BN&gt;100'!$C$40,'admin BN&gt;100'!$B$40,
(IF(F89&gt;'admin BN&gt;100'!$C$39,'admin BN&gt;100'!$B$39,
(IF(F89&gt;'admin BN&gt;100'!$C$38,'admin BN&gt;100'!$B$38,
(IF(F89&gt;'admin BN&gt;100'!$C$37,'admin BN&gt;100'!$B$37,
(IF(F89&gt;'admin BN&gt;100'!$C$36,'admin BN&gt;100'!$B$36,
(IF(F89&gt;'admin BN&gt;100'!$C$35,'admin BN&gt;100'!$B$35,
(IF(F89&gt;'admin BN&gt;100'!$C$34,'admin BN&gt;100'!$B$34,
(IF(F89&gt;'admin BN&gt;100'!$C$33,'admin BN&gt;100'!$B$33,
(IF(F89&gt;'admin BN&gt;100'!$C$32,'admin BN&gt;100'!$B$32,
(IF(F89&gt;'admin BN&gt;100'!$C$31,'admin BN&gt;100'!$B$31,
(IF(F89&gt;'admin BN&gt;100'!$C$30,'admin BN&gt;100'!$B$30,
(IF(F89&gt;'admin BN&gt;100'!$C$29,'admin BN&gt;100'!$B$29,IF(F89="","",'admin BN&gt;100'!$B$28)))))))))))))))))))))))))))</f>
        <v/>
      </c>
      <c r="N89" s="12" t="str">
        <f xml:space="preserve">
IF(ISBLANK(K89),"",
IF(K89&gt;'admin BN&gt;100'!$D$6,"Trouble",
IF(K89&gt;'admin BN&gt;100'!$E$6,"Safe",
IF(K89&gt;'admin BN&gt;100'!$F$6,"Alert",
IF(K89&gt;='admin BN&gt;100'!$G$6,"Danger","")))))</f>
        <v/>
      </c>
      <c r="O89" s="13" t="str">
        <f xml:space="preserve">
IF(ISBLANK(L89),"",
IF(L89&gt;'admin BN&gt;100'!$G$7,"Danger",
IF(L89&gt;'admin BN&gt;100'!$F$7,"Alert",
IF(L89&gt;='admin BN&gt;100'!$E$7,"Safe",""))))</f>
        <v/>
      </c>
      <c r="P89" s="14" t="str">
        <f xml:space="preserve">
(IF(G89&gt;'admin BN&gt;100'!$C$23,'admin BN&gt;100'!$B$23,
(IF(G89&gt;'admin BN&gt;100'!$C$22,'admin BN&gt;100'!$B$22,
(IF(G89&gt;'admin BN&gt;100'!$C$21,'admin BN&gt;100'!$B$21,
(IF(G89&gt;'admin BN&gt;100'!$C$20,'admin BN&gt;100'!$B$20,IF(G89&gt;'admin BN&gt;100'!$C$19,'admin BN&gt;100'!$B$19,"")))))))))</f>
        <v/>
      </c>
      <c r="Q89" s="14" t="str">
        <f t="shared" si="2"/>
        <v/>
      </c>
      <c r="R89" s="14">
        <f t="shared" si="3"/>
        <v>5</v>
      </c>
      <c r="S89" s="15" t="str">
        <f xml:space="preserve">
IF($R89&gt;0,"Fill in all required fields",
IF(OR($M89="&lt;0.1% or LNG",$M89="0.1-0.5%"),"Fuel sulphur content is too low for operation on BN&gt;100, please use a lower BN CLO and the matching sheet",
IF($I89&lt;40,"CLO not suitable for this sheet. Please check BN&lt;40 sheet",
IF(AND($I89&gt;39,$I89&lt;101),"CLO not suitable for this sheet. Please check BN40 - BN100 sheet",
IF(AND($K89&gt;50,$K89&lt;81,$L89&lt;100),"Reduce feed rate in steps of 0.05 g/kWh until min. 0.6 g/kWh to avoid deposit formation",
IF(AND($I89&lt;140,$N89="Danger",$P89="&gt;=1.2"),"Increase feed rate in steps of 0.05 g/kWh OR use higher BN cylinder oil",
IF(ISERROR(VLOOKUP(Q89,'admin BN&gt;100'!J$6:M$89,4,FALSE)),"",VLOOKUP(Q89,'admin BN&gt;100'!J$6:M$89,4,FALSE))))))))</f>
        <v>Fill in all required fields</v>
      </c>
    </row>
    <row r="90" spans="2:19" ht="15">
      <c r="B90" s="10">
        <v>85</v>
      </c>
      <c r="C90" s="41"/>
      <c r="D90" s="42"/>
      <c r="E90" s="42"/>
      <c r="F90" s="42"/>
      <c r="G90" s="42"/>
      <c r="H90" s="42"/>
      <c r="I90" s="42"/>
      <c r="J90" s="42"/>
      <c r="K90" s="42"/>
      <c r="L90" s="42"/>
      <c r="M90" s="11" t="str">
        <f xml:space="preserve">
(IF(F90&gt;'admin BN&gt;100'!$C$41,'admin BN&gt;100'!$B$41,
(IF(F90&gt;'admin BN&gt;100'!$C$40,'admin BN&gt;100'!$B$40,
(IF(F90&gt;'admin BN&gt;100'!$C$39,'admin BN&gt;100'!$B$39,
(IF(F90&gt;'admin BN&gt;100'!$C$38,'admin BN&gt;100'!$B$38,
(IF(F90&gt;'admin BN&gt;100'!$C$37,'admin BN&gt;100'!$B$37,
(IF(F90&gt;'admin BN&gt;100'!$C$36,'admin BN&gt;100'!$B$36,
(IF(F90&gt;'admin BN&gt;100'!$C$35,'admin BN&gt;100'!$B$35,
(IF(F90&gt;'admin BN&gt;100'!$C$34,'admin BN&gt;100'!$B$34,
(IF(F90&gt;'admin BN&gt;100'!$C$33,'admin BN&gt;100'!$B$33,
(IF(F90&gt;'admin BN&gt;100'!$C$32,'admin BN&gt;100'!$B$32,
(IF(F90&gt;'admin BN&gt;100'!$C$31,'admin BN&gt;100'!$B$31,
(IF(F90&gt;'admin BN&gt;100'!$C$30,'admin BN&gt;100'!$B$30,
(IF(F90&gt;'admin BN&gt;100'!$C$29,'admin BN&gt;100'!$B$29,IF(F90="","",'admin BN&gt;100'!$B$28)))))))))))))))))))))))))))</f>
        <v/>
      </c>
      <c r="N90" s="12" t="str">
        <f xml:space="preserve">
IF(ISBLANK(K90),"",
IF(K90&gt;'admin BN&gt;100'!$D$6,"Trouble",
IF(K90&gt;'admin BN&gt;100'!$E$6,"Safe",
IF(K90&gt;'admin BN&gt;100'!$F$6,"Alert",
IF(K90&gt;='admin BN&gt;100'!$G$6,"Danger","")))))</f>
        <v/>
      </c>
      <c r="O90" s="13" t="str">
        <f xml:space="preserve">
IF(ISBLANK(L90),"",
IF(L90&gt;'admin BN&gt;100'!$G$7,"Danger",
IF(L90&gt;'admin BN&gt;100'!$F$7,"Alert",
IF(L90&gt;='admin BN&gt;100'!$E$7,"Safe",""))))</f>
        <v/>
      </c>
      <c r="P90" s="14" t="str">
        <f xml:space="preserve">
(IF(G90&gt;'admin BN&gt;100'!$C$23,'admin BN&gt;100'!$B$23,
(IF(G90&gt;'admin BN&gt;100'!$C$22,'admin BN&gt;100'!$B$22,
(IF(G90&gt;'admin BN&gt;100'!$C$21,'admin BN&gt;100'!$B$21,
(IF(G90&gt;'admin BN&gt;100'!$C$20,'admin BN&gt;100'!$B$20,IF(G90&gt;'admin BN&gt;100'!$C$19,'admin BN&gt;100'!$B$19,"")))))))))</f>
        <v/>
      </c>
      <c r="Q90" s="14" t="str">
        <f t="shared" si="2"/>
        <v/>
      </c>
      <c r="R90" s="14">
        <f t="shared" si="3"/>
        <v>5</v>
      </c>
      <c r="S90" s="15" t="str">
        <f xml:space="preserve">
IF($R90&gt;0,"Fill in all required fields",
IF(OR($M90="&lt;0.1% or LNG",$M90="0.1-0.5%"),"Fuel sulphur content is too low for operation on BN&gt;100, please use a lower BN CLO and the matching sheet",
IF($I90&lt;40,"CLO not suitable for this sheet. Please check BN&lt;40 sheet",
IF(AND($I90&gt;39,$I90&lt;101),"CLO not suitable for this sheet. Please check BN40 - BN100 sheet",
IF(AND($K90&gt;50,$K90&lt;81,$L90&lt;100),"Reduce feed rate in steps of 0.05 g/kWh until min. 0.6 g/kWh to avoid deposit formation",
IF(AND($I90&lt;140,$N90="Danger",$P90="&gt;=1.2"),"Increase feed rate in steps of 0.05 g/kWh OR use higher BN cylinder oil",
IF(ISERROR(VLOOKUP(Q90,'admin BN&gt;100'!J$6:M$89,4,FALSE)),"",VLOOKUP(Q90,'admin BN&gt;100'!J$6:M$89,4,FALSE))))))))</f>
        <v>Fill in all required fields</v>
      </c>
    </row>
    <row r="91" spans="2:19" ht="15">
      <c r="B91" s="10">
        <v>86</v>
      </c>
      <c r="C91" s="41"/>
      <c r="D91" s="42"/>
      <c r="E91" s="42"/>
      <c r="F91" s="42"/>
      <c r="G91" s="42"/>
      <c r="H91" s="42"/>
      <c r="I91" s="42"/>
      <c r="J91" s="42"/>
      <c r="K91" s="42"/>
      <c r="L91" s="42"/>
      <c r="M91" s="11" t="str">
        <f xml:space="preserve">
(IF(F91&gt;'admin BN&gt;100'!$C$41,'admin BN&gt;100'!$B$41,
(IF(F91&gt;'admin BN&gt;100'!$C$40,'admin BN&gt;100'!$B$40,
(IF(F91&gt;'admin BN&gt;100'!$C$39,'admin BN&gt;100'!$B$39,
(IF(F91&gt;'admin BN&gt;100'!$C$38,'admin BN&gt;100'!$B$38,
(IF(F91&gt;'admin BN&gt;100'!$C$37,'admin BN&gt;100'!$B$37,
(IF(F91&gt;'admin BN&gt;100'!$C$36,'admin BN&gt;100'!$B$36,
(IF(F91&gt;'admin BN&gt;100'!$C$35,'admin BN&gt;100'!$B$35,
(IF(F91&gt;'admin BN&gt;100'!$C$34,'admin BN&gt;100'!$B$34,
(IF(F91&gt;'admin BN&gt;100'!$C$33,'admin BN&gt;100'!$B$33,
(IF(F91&gt;'admin BN&gt;100'!$C$32,'admin BN&gt;100'!$B$32,
(IF(F91&gt;'admin BN&gt;100'!$C$31,'admin BN&gt;100'!$B$31,
(IF(F91&gt;'admin BN&gt;100'!$C$30,'admin BN&gt;100'!$B$30,
(IF(F91&gt;'admin BN&gt;100'!$C$29,'admin BN&gt;100'!$B$29,IF(F91="","",'admin BN&gt;100'!$B$28)))))))))))))))))))))))))))</f>
        <v/>
      </c>
      <c r="N91" s="12" t="str">
        <f xml:space="preserve">
IF(ISBLANK(K91),"",
IF(K91&gt;'admin BN&gt;100'!$D$6,"Trouble",
IF(K91&gt;'admin BN&gt;100'!$E$6,"Safe",
IF(K91&gt;'admin BN&gt;100'!$F$6,"Alert",
IF(K91&gt;='admin BN&gt;100'!$G$6,"Danger","")))))</f>
        <v/>
      </c>
      <c r="O91" s="13" t="str">
        <f xml:space="preserve">
IF(ISBLANK(L91),"",
IF(L91&gt;'admin BN&gt;100'!$G$7,"Danger",
IF(L91&gt;'admin BN&gt;100'!$F$7,"Alert",
IF(L91&gt;='admin BN&gt;100'!$E$7,"Safe",""))))</f>
        <v/>
      </c>
      <c r="P91" s="14" t="str">
        <f xml:space="preserve">
(IF(G91&gt;'admin BN&gt;100'!$C$23,'admin BN&gt;100'!$B$23,
(IF(G91&gt;'admin BN&gt;100'!$C$22,'admin BN&gt;100'!$B$22,
(IF(G91&gt;'admin BN&gt;100'!$C$21,'admin BN&gt;100'!$B$21,
(IF(G91&gt;'admin BN&gt;100'!$C$20,'admin BN&gt;100'!$B$20,IF(G91&gt;'admin BN&gt;100'!$C$19,'admin BN&gt;100'!$B$19,"")))))))))</f>
        <v/>
      </c>
      <c r="Q91" s="14" t="str">
        <f t="shared" si="2"/>
        <v/>
      </c>
      <c r="R91" s="14">
        <f t="shared" si="3"/>
        <v>5</v>
      </c>
      <c r="S91" s="15" t="str">
        <f xml:space="preserve">
IF($R91&gt;0,"Fill in all required fields",
IF(OR($M91="&lt;0.1% or LNG",$M91="0.1-0.5%"),"Fuel sulphur content is too low for operation on BN&gt;100, please use a lower BN CLO and the matching sheet",
IF($I91&lt;40,"CLO not suitable for this sheet. Please check BN&lt;40 sheet",
IF(AND($I91&gt;39,$I91&lt;101),"CLO not suitable for this sheet. Please check BN40 - BN100 sheet",
IF(AND($K91&gt;50,$K91&lt;81,$L91&lt;100),"Reduce feed rate in steps of 0.05 g/kWh until min. 0.6 g/kWh to avoid deposit formation",
IF(AND($I91&lt;140,$N91="Danger",$P91="&gt;=1.2"),"Increase feed rate in steps of 0.05 g/kWh OR use higher BN cylinder oil",
IF(ISERROR(VLOOKUP(Q91,'admin BN&gt;100'!J$6:M$89,4,FALSE)),"",VLOOKUP(Q91,'admin BN&gt;100'!J$6:M$89,4,FALSE))))))))</f>
        <v>Fill in all required fields</v>
      </c>
    </row>
    <row r="92" spans="2:19" ht="15">
      <c r="B92" s="10">
        <v>87</v>
      </c>
      <c r="C92" s="41"/>
      <c r="D92" s="42"/>
      <c r="E92" s="42"/>
      <c r="F92" s="42"/>
      <c r="G92" s="42"/>
      <c r="H92" s="42"/>
      <c r="I92" s="42"/>
      <c r="J92" s="42"/>
      <c r="K92" s="42"/>
      <c r="L92" s="42"/>
      <c r="M92" s="11" t="str">
        <f xml:space="preserve">
(IF(F92&gt;'admin BN&gt;100'!$C$41,'admin BN&gt;100'!$B$41,
(IF(F92&gt;'admin BN&gt;100'!$C$40,'admin BN&gt;100'!$B$40,
(IF(F92&gt;'admin BN&gt;100'!$C$39,'admin BN&gt;100'!$B$39,
(IF(F92&gt;'admin BN&gt;100'!$C$38,'admin BN&gt;100'!$B$38,
(IF(F92&gt;'admin BN&gt;100'!$C$37,'admin BN&gt;100'!$B$37,
(IF(F92&gt;'admin BN&gt;100'!$C$36,'admin BN&gt;100'!$B$36,
(IF(F92&gt;'admin BN&gt;100'!$C$35,'admin BN&gt;100'!$B$35,
(IF(F92&gt;'admin BN&gt;100'!$C$34,'admin BN&gt;100'!$B$34,
(IF(F92&gt;'admin BN&gt;100'!$C$33,'admin BN&gt;100'!$B$33,
(IF(F92&gt;'admin BN&gt;100'!$C$32,'admin BN&gt;100'!$B$32,
(IF(F92&gt;'admin BN&gt;100'!$C$31,'admin BN&gt;100'!$B$31,
(IF(F92&gt;'admin BN&gt;100'!$C$30,'admin BN&gt;100'!$B$30,
(IF(F92&gt;'admin BN&gt;100'!$C$29,'admin BN&gt;100'!$B$29,IF(F92="","",'admin BN&gt;100'!$B$28)))))))))))))))))))))))))))</f>
        <v/>
      </c>
      <c r="N92" s="12" t="str">
        <f xml:space="preserve">
IF(ISBLANK(K92),"",
IF(K92&gt;'admin BN&gt;100'!$D$6,"Trouble",
IF(K92&gt;'admin BN&gt;100'!$E$6,"Safe",
IF(K92&gt;'admin BN&gt;100'!$F$6,"Alert",
IF(K92&gt;='admin BN&gt;100'!$G$6,"Danger","")))))</f>
        <v/>
      </c>
      <c r="O92" s="13" t="str">
        <f xml:space="preserve">
IF(ISBLANK(L92),"",
IF(L92&gt;'admin BN&gt;100'!$G$7,"Danger",
IF(L92&gt;'admin BN&gt;100'!$F$7,"Alert",
IF(L92&gt;='admin BN&gt;100'!$E$7,"Safe",""))))</f>
        <v/>
      </c>
      <c r="P92" s="14" t="str">
        <f xml:space="preserve">
(IF(G92&gt;'admin BN&gt;100'!$C$23,'admin BN&gt;100'!$B$23,
(IF(G92&gt;'admin BN&gt;100'!$C$22,'admin BN&gt;100'!$B$22,
(IF(G92&gt;'admin BN&gt;100'!$C$21,'admin BN&gt;100'!$B$21,
(IF(G92&gt;'admin BN&gt;100'!$C$20,'admin BN&gt;100'!$B$20,IF(G92&gt;'admin BN&gt;100'!$C$19,'admin BN&gt;100'!$B$19,"")))))))))</f>
        <v/>
      </c>
      <c r="Q92" s="14" t="str">
        <f t="shared" si="2"/>
        <v/>
      </c>
      <c r="R92" s="14">
        <f t="shared" si="3"/>
        <v>5</v>
      </c>
      <c r="S92" s="15" t="str">
        <f xml:space="preserve">
IF($R92&gt;0,"Fill in all required fields",
IF(OR($M92="&lt;0.1% or LNG",$M92="0.1-0.5%"),"Fuel sulphur content is too low for operation on BN&gt;100, please use a lower BN CLO and the matching sheet",
IF($I92&lt;40,"CLO not suitable for this sheet. Please check BN&lt;40 sheet",
IF(AND($I92&gt;39,$I92&lt;101),"CLO not suitable for this sheet. Please check BN40 - BN100 sheet",
IF(AND($K92&gt;50,$K92&lt;81,$L92&lt;100),"Reduce feed rate in steps of 0.05 g/kWh until min. 0.6 g/kWh to avoid deposit formation",
IF(AND($I92&lt;140,$N92="Danger",$P92="&gt;=1.2"),"Increase feed rate in steps of 0.05 g/kWh OR use higher BN cylinder oil",
IF(ISERROR(VLOOKUP(Q92,'admin BN&gt;100'!J$6:M$89,4,FALSE)),"",VLOOKUP(Q92,'admin BN&gt;100'!J$6:M$89,4,FALSE))))))))</f>
        <v>Fill in all required fields</v>
      </c>
    </row>
    <row r="93" spans="2:19" ht="15">
      <c r="B93" s="10">
        <v>88</v>
      </c>
      <c r="C93" s="41"/>
      <c r="D93" s="42"/>
      <c r="E93" s="42"/>
      <c r="F93" s="42"/>
      <c r="G93" s="42"/>
      <c r="H93" s="42"/>
      <c r="I93" s="42"/>
      <c r="J93" s="42"/>
      <c r="K93" s="42"/>
      <c r="L93" s="42"/>
      <c r="M93" s="11" t="str">
        <f xml:space="preserve">
(IF(F93&gt;'admin BN&gt;100'!$C$41,'admin BN&gt;100'!$B$41,
(IF(F93&gt;'admin BN&gt;100'!$C$40,'admin BN&gt;100'!$B$40,
(IF(F93&gt;'admin BN&gt;100'!$C$39,'admin BN&gt;100'!$B$39,
(IF(F93&gt;'admin BN&gt;100'!$C$38,'admin BN&gt;100'!$B$38,
(IF(F93&gt;'admin BN&gt;100'!$C$37,'admin BN&gt;100'!$B$37,
(IF(F93&gt;'admin BN&gt;100'!$C$36,'admin BN&gt;100'!$B$36,
(IF(F93&gt;'admin BN&gt;100'!$C$35,'admin BN&gt;100'!$B$35,
(IF(F93&gt;'admin BN&gt;100'!$C$34,'admin BN&gt;100'!$B$34,
(IF(F93&gt;'admin BN&gt;100'!$C$33,'admin BN&gt;100'!$B$33,
(IF(F93&gt;'admin BN&gt;100'!$C$32,'admin BN&gt;100'!$B$32,
(IF(F93&gt;'admin BN&gt;100'!$C$31,'admin BN&gt;100'!$B$31,
(IF(F93&gt;'admin BN&gt;100'!$C$30,'admin BN&gt;100'!$B$30,
(IF(F93&gt;'admin BN&gt;100'!$C$29,'admin BN&gt;100'!$B$29,IF(F93="","",'admin BN&gt;100'!$B$28)))))))))))))))))))))))))))</f>
        <v/>
      </c>
      <c r="N93" s="12" t="str">
        <f xml:space="preserve">
IF(ISBLANK(K93),"",
IF(K93&gt;'admin BN&gt;100'!$D$6,"Trouble",
IF(K93&gt;'admin BN&gt;100'!$E$6,"Safe",
IF(K93&gt;'admin BN&gt;100'!$F$6,"Alert",
IF(K93&gt;='admin BN&gt;100'!$G$6,"Danger","")))))</f>
        <v/>
      </c>
      <c r="O93" s="13" t="str">
        <f xml:space="preserve">
IF(ISBLANK(L93),"",
IF(L93&gt;'admin BN&gt;100'!$G$7,"Danger",
IF(L93&gt;'admin BN&gt;100'!$F$7,"Alert",
IF(L93&gt;='admin BN&gt;100'!$E$7,"Safe",""))))</f>
        <v/>
      </c>
      <c r="P93" s="14" t="str">
        <f xml:space="preserve">
(IF(G93&gt;'admin BN&gt;100'!$C$23,'admin BN&gt;100'!$B$23,
(IF(G93&gt;'admin BN&gt;100'!$C$22,'admin BN&gt;100'!$B$22,
(IF(G93&gt;'admin BN&gt;100'!$C$21,'admin BN&gt;100'!$B$21,
(IF(G93&gt;'admin BN&gt;100'!$C$20,'admin BN&gt;100'!$B$20,IF(G93&gt;'admin BN&gt;100'!$C$19,'admin BN&gt;100'!$B$19,"")))))))))</f>
        <v/>
      </c>
      <c r="Q93" s="14" t="str">
        <f t="shared" si="2"/>
        <v/>
      </c>
      <c r="R93" s="14">
        <f t="shared" si="3"/>
        <v>5</v>
      </c>
      <c r="S93" s="15" t="str">
        <f xml:space="preserve">
IF($R93&gt;0,"Fill in all required fields",
IF(OR($M93="&lt;0.1% or LNG",$M93="0.1-0.5%"),"Fuel sulphur content is too low for operation on BN&gt;100, please use a lower BN CLO and the matching sheet",
IF($I93&lt;40,"CLO not suitable for this sheet. Please check BN&lt;40 sheet",
IF(AND($I93&gt;39,$I93&lt;101),"CLO not suitable for this sheet. Please check BN40 - BN100 sheet",
IF(AND($K93&gt;50,$K93&lt;81,$L93&lt;100),"Reduce feed rate in steps of 0.05 g/kWh until min. 0.6 g/kWh to avoid deposit formation",
IF(AND($I93&lt;140,$N93="Danger",$P93="&gt;=1.2"),"Increase feed rate in steps of 0.05 g/kWh OR use higher BN cylinder oil",
IF(ISERROR(VLOOKUP(Q93,'admin BN&gt;100'!J$6:M$89,4,FALSE)),"",VLOOKUP(Q93,'admin BN&gt;100'!J$6:M$89,4,FALSE))))))))</f>
        <v>Fill in all required fields</v>
      </c>
    </row>
    <row r="94" spans="2:19" ht="15">
      <c r="B94" s="10">
        <v>89</v>
      </c>
      <c r="C94" s="41"/>
      <c r="D94" s="42"/>
      <c r="E94" s="42"/>
      <c r="F94" s="42"/>
      <c r="G94" s="42"/>
      <c r="H94" s="42"/>
      <c r="I94" s="42"/>
      <c r="J94" s="42"/>
      <c r="K94" s="42"/>
      <c r="L94" s="42"/>
      <c r="M94" s="11" t="str">
        <f xml:space="preserve">
(IF(F94&gt;'admin BN&gt;100'!$C$41,'admin BN&gt;100'!$B$41,
(IF(F94&gt;'admin BN&gt;100'!$C$40,'admin BN&gt;100'!$B$40,
(IF(F94&gt;'admin BN&gt;100'!$C$39,'admin BN&gt;100'!$B$39,
(IF(F94&gt;'admin BN&gt;100'!$C$38,'admin BN&gt;100'!$B$38,
(IF(F94&gt;'admin BN&gt;100'!$C$37,'admin BN&gt;100'!$B$37,
(IF(F94&gt;'admin BN&gt;100'!$C$36,'admin BN&gt;100'!$B$36,
(IF(F94&gt;'admin BN&gt;100'!$C$35,'admin BN&gt;100'!$B$35,
(IF(F94&gt;'admin BN&gt;100'!$C$34,'admin BN&gt;100'!$B$34,
(IF(F94&gt;'admin BN&gt;100'!$C$33,'admin BN&gt;100'!$B$33,
(IF(F94&gt;'admin BN&gt;100'!$C$32,'admin BN&gt;100'!$B$32,
(IF(F94&gt;'admin BN&gt;100'!$C$31,'admin BN&gt;100'!$B$31,
(IF(F94&gt;'admin BN&gt;100'!$C$30,'admin BN&gt;100'!$B$30,
(IF(F94&gt;'admin BN&gt;100'!$C$29,'admin BN&gt;100'!$B$29,IF(F94="","",'admin BN&gt;100'!$B$28)))))))))))))))))))))))))))</f>
        <v/>
      </c>
      <c r="N94" s="12" t="str">
        <f xml:space="preserve">
IF(ISBLANK(K94),"",
IF(K94&gt;'admin BN&gt;100'!$D$6,"Trouble",
IF(K94&gt;'admin BN&gt;100'!$E$6,"Safe",
IF(K94&gt;'admin BN&gt;100'!$F$6,"Alert",
IF(K94&gt;='admin BN&gt;100'!$G$6,"Danger","")))))</f>
        <v/>
      </c>
      <c r="O94" s="13" t="str">
        <f xml:space="preserve">
IF(ISBLANK(L94),"",
IF(L94&gt;'admin BN&gt;100'!$G$7,"Danger",
IF(L94&gt;'admin BN&gt;100'!$F$7,"Alert",
IF(L94&gt;='admin BN&gt;100'!$E$7,"Safe",""))))</f>
        <v/>
      </c>
      <c r="P94" s="14" t="str">
        <f xml:space="preserve">
(IF(G94&gt;'admin BN&gt;100'!$C$23,'admin BN&gt;100'!$B$23,
(IF(G94&gt;'admin BN&gt;100'!$C$22,'admin BN&gt;100'!$B$22,
(IF(G94&gt;'admin BN&gt;100'!$C$21,'admin BN&gt;100'!$B$21,
(IF(G94&gt;'admin BN&gt;100'!$C$20,'admin BN&gt;100'!$B$20,IF(G94&gt;'admin BN&gt;100'!$C$19,'admin BN&gt;100'!$B$19,"")))))))))</f>
        <v/>
      </c>
      <c r="Q94" s="14" t="str">
        <f t="shared" si="2"/>
        <v/>
      </c>
      <c r="R94" s="14">
        <f t="shared" si="3"/>
        <v>5</v>
      </c>
      <c r="S94" s="15" t="str">
        <f xml:space="preserve">
IF($R94&gt;0,"Fill in all required fields",
IF(OR($M94="&lt;0.1% or LNG",$M94="0.1-0.5%"),"Fuel sulphur content is too low for operation on BN&gt;100, please use a lower BN CLO and the matching sheet",
IF($I94&lt;40,"CLO not suitable for this sheet. Please check BN&lt;40 sheet",
IF(AND($I94&gt;39,$I94&lt;101),"CLO not suitable for this sheet. Please check BN40 - BN100 sheet",
IF(AND($K94&gt;50,$K94&lt;81,$L94&lt;100),"Reduce feed rate in steps of 0.05 g/kWh until min. 0.6 g/kWh to avoid deposit formation",
IF(AND($I94&lt;140,$N94="Danger",$P94="&gt;=1.2"),"Increase feed rate in steps of 0.05 g/kWh OR use higher BN cylinder oil",
IF(ISERROR(VLOOKUP(Q94,'admin BN&gt;100'!J$6:M$89,4,FALSE)),"",VLOOKUP(Q94,'admin BN&gt;100'!J$6:M$89,4,FALSE))))))))</f>
        <v>Fill in all required fields</v>
      </c>
    </row>
    <row r="95" spans="2:19" ht="15">
      <c r="B95" s="10">
        <v>90</v>
      </c>
      <c r="C95" s="41"/>
      <c r="D95" s="42"/>
      <c r="E95" s="42"/>
      <c r="F95" s="42"/>
      <c r="G95" s="42"/>
      <c r="H95" s="42"/>
      <c r="I95" s="42"/>
      <c r="J95" s="42"/>
      <c r="K95" s="42"/>
      <c r="L95" s="42"/>
      <c r="M95" s="11" t="str">
        <f xml:space="preserve">
(IF(F95&gt;'admin BN&gt;100'!$C$41,'admin BN&gt;100'!$B$41,
(IF(F95&gt;'admin BN&gt;100'!$C$40,'admin BN&gt;100'!$B$40,
(IF(F95&gt;'admin BN&gt;100'!$C$39,'admin BN&gt;100'!$B$39,
(IF(F95&gt;'admin BN&gt;100'!$C$38,'admin BN&gt;100'!$B$38,
(IF(F95&gt;'admin BN&gt;100'!$C$37,'admin BN&gt;100'!$B$37,
(IF(F95&gt;'admin BN&gt;100'!$C$36,'admin BN&gt;100'!$B$36,
(IF(F95&gt;'admin BN&gt;100'!$C$35,'admin BN&gt;100'!$B$35,
(IF(F95&gt;'admin BN&gt;100'!$C$34,'admin BN&gt;100'!$B$34,
(IF(F95&gt;'admin BN&gt;100'!$C$33,'admin BN&gt;100'!$B$33,
(IF(F95&gt;'admin BN&gt;100'!$C$32,'admin BN&gt;100'!$B$32,
(IF(F95&gt;'admin BN&gt;100'!$C$31,'admin BN&gt;100'!$B$31,
(IF(F95&gt;'admin BN&gt;100'!$C$30,'admin BN&gt;100'!$B$30,
(IF(F95&gt;'admin BN&gt;100'!$C$29,'admin BN&gt;100'!$B$29,IF(F95="","",'admin BN&gt;100'!$B$28)))))))))))))))))))))))))))</f>
        <v/>
      </c>
      <c r="N95" s="12" t="str">
        <f xml:space="preserve">
IF(ISBLANK(K95),"",
IF(K95&gt;'admin BN&gt;100'!$D$6,"Trouble",
IF(K95&gt;'admin BN&gt;100'!$E$6,"Safe",
IF(K95&gt;'admin BN&gt;100'!$F$6,"Alert",
IF(K95&gt;='admin BN&gt;100'!$G$6,"Danger","")))))</f>
        <v/>
      </c>
      <c r="O95" s="13" t="str">
        <f xml:space="preserve">
IF(ISBLANK(L95),"",
IF(L95&gt;'admin BN&gt;100'!$G$7,"Danger",
IF(L95&gt;'admin BN&gt;100'!$F$7,"Alert",
IF(L95&gt;='admin BN&gt;100'!$E$7,"Safe",""))))</f>
        <v/>
      </c>
      <c r="P95" s="14" t="str">
        <f xml:space="preserve">
(IF(G95&gt;'admin BN&gt;100'!$C$23,'admin BN&gt;100'!$B$23,
(IF(G95&gt;'admin BN&gt;100'!$C$22,'admin BN&gt;100'!$B$22,
(IF(G95&gt;'admin BN&gt;100'!$C$21,'admin BN&gt;100'!$B$21,
(IF(G95&gt;'admin BN&gt;100'!$C$20,'admin BN&gt;100'!$B$20,IF(G95&gt;'admin BN&gt;100'!$C$19,'admin BN&gt;100'!$B$19,"")))))))))</f>
        <v/>
      </c>
      <c r="Q95" s="14" t="str">
        <f t="shared" si="2"/>
        <v/>
      </c>
      <c r="R95" s="14">
        <f t="shared" si="3"/>
        <v>5</v>
      </c>
      <c r="S95" s="15" t="str">
        <f xml:space="preserve">
IF($R95&gt;0,"Fill in all required fields",
IF(OR($M95="&lt;0.1% or LNG",$M95="0.1-0.5%"),"Fuel sulphur content is too low for operation on BN&gt;100, please use a lower BN CLO and the matching sheet",
IF($I95&lt;40,"CLO not suitable for this sheet. Please check BN&lt;40 sheet",
IF(AND($I95&gt;39,$I95&lt;101),"CLO not suitable for this sheet. Please check BN40 - BN100 sheet",
IF(AND($K95&gt;50,$K95&lt;81,$L95&lt;100),"Reduce feed rate in steps of 0.05 g/kWh until min. 0.6 g/kWh to avoid deposit formation",
IF(AND($I95&lt;140,$N95="Danger",$P95="&gt;=1.2"),"Increase feed rate in steps of 0.05 g/kWh OR use higher BN cylinder oil",
IF(ISERROR(VLOOKUP(Q95,'admin BN&gt;100'!J$6:M$89,4,FALSE)),"",VLOOKUP(Q95,'admin BN&gt;100'!J$6:M$89,4,FALSE))))))))</f>
        <v>Fill in all required fields</v>
      </c>
    </row>
    <row r="96" spans="2:19" ht="15">
      <c r="B96" s="10">
        <v>91</v>
      </c>
      <c r="C96" s="41"/>
      <c r="D96" s="42"/>
      <c r="E96" s="42"/>
      <c r="F96" s="42"/>
      <c r="G96" s="42"/>
      <c r="H96" s="42"/>
      <c r="I96" s="42"/>
      <c r="J96" s="42"/>
      <c r="K96" s="42"/>
      <c r="L96" s="42"/>
      <c r="M96" s="11" t="str">
        <f xml:space="preserve">
(IF(F96&gt;'admin BN&gt;100'!$C$41,'admin BN&gt;100'!$B$41,
(IF(F96&gt;'admin BN&gt;100'!$C$40,'admin BN&gt;100'!$B$40,
(IF(F96&gt;'admin BN&gt;100'!$C$39,'admin BN&gt;100'!$B$39,
(IF(F96&gt;'admin BN&gt;100'!$C$38,'admin BN&gt;100'!$B$38,
(IF(F96&gt;'admin BN&gt;100'!$C$37,'admin BN&gt;100'!$B$37,
(IF(F96&gt;'admin BN&gt;100'!$C$36,'admin BN&gt;100'!$B$36,
(IF(F96&gt;'admin BN&gt;100'!$C$35,'admin BN&gt;100'!$B$35,
(IF(F96&gt;'admin BN&gt;100'!$C$34,'admin BN&gt;100'!$B$34,
(IF(F96&gt;'admin BN&gt;100'!$C$33,'admin BN&gt;100'!$B$33,
(IF(F96&gt;'admin BN&gt;100'!$C$32,'admin BN&gt;100'!$B$32,
(IF(F96&gt;'admin BN&gt;100'!$C$31,'admin BN&gt;100'!$B$31,
(IF(F96&gt;'admin BN&gt;100'!$C$30,'admin BN&gt;100'!$B$30,
(IF(F96&gt;'admin BN&gt;100'!$C$29,'admin BN&gt;100'!$B$29,IF(F96="","",'admin BN&gt;100'!$B$28)))))))))))))))))))))))))))</f>
        <v/>
      </c>
      <c r="N96" s="12" t="str">
        <f xml:space="preserve">
IF(ISBLANK(K96),"",
IF(K96&gt;'admin BN&gt;100'!$D$6,"Trouble",
IF(K96&gt;'admin BN&gt;100'!$E$6,"Safe",
IF(K96&gt;'admin BN&gt;100'!$F$6,"Alert",
IF(K96&gt;='admin BN&gt;100'!$G$6,"Danger","")))))</f>
        <v/>
      </c>
      <c r="O96" s="13" t="str">
        <f xml:space="preserve">
IF(ISBLANK(L96),"",
IF(L96&gt;'admin BN&gt;100'!$G$7,"Danger",
IF(L96&gt;'admin BN&gt;100'!$F$7,"Alert",
IF(L96&gt;='admin BN&gt;100'!$E$7,"Safe",""))))</f>
        <v/>
      </c>
      <c r="P96" s="14" t="str">
        <f xml:space="preserve">
(IF(G96&gt;'admin BN&gt;100'!$C$23,'admin BN&gt;100'!$B$23,
(IF(G96&gt;'admin BN&gt;100'!$C$22,'admin BN&gt;100'!$B$22,
(IF(G96&gt;'admin BN&gt;100'!$C$21,'admin BN&gt;100'!$B$21,
(IF(G96&gt;'admin BN&gt;100'!$C$20,'admin BN&gt;100'!$B$20,IF(G96&gt;'admin BN&gt;100'!$C$19,'admin BN&gt;100'!$B$19,"")))))))))</f>
        <v/>
      </c>
      <c r="Q96" s="14" t="str">
        <f t="shared" si="2"/>
        <v/>
      </c>
      <c r="R96" s="14">
        <f t="shared" si="3"/>
        <v>5</v>
      </c>
      <c r="S96" s="15" t="str">
        <f xml:space="preserve">
IF($R96&gt;0,"Fill in all required fields",
IF(OR($M96="&lt;0.1% or LNG",$M96="0.1-0.5%"),"Fuel sulphur content is too low for operation on BN&gt;100, please use a lower BN CLO and the matching sheet",
IF($I96&lt;40,"CLO not suitable for this sheet. Please check BN&lt;40 sheet",
IF(AND($I96&gt;39,$I96&lt;101),"CLO not suitable for this sheet. Please check BN40 - BN100 sheet",
IF(AND($K96&gt;50,$K96&lt;81,$L96&lt;100),"Reduce feed rate in steps of 0.05 g/kWh until min. 0.6 g/kWh to avoid deposit formation",
IF(AND($I96&lt;140,$N96="Danger",$P96="&gt;=1.2"),"Increase feed rate in steps of 0.05 g/kWh OR use higher BN cylinder oil",
IF(ISERROR(VLOOKUP(Q96,'admin BN&gt;100'!J$6:M$89,4,FALSE)),"",VLOOKUP(Q96,'admin BN&gt;100'!J$6:M$89,4,FALSE))))))))</f>
        <v>Fill in all required fields</v>
      </c>
    </row>
    <row r="97" spans="2:19" ht="15">
      <c r="B97" s="10">
        <v>92</v>
      </c>
      <c r="C97" s="41"/>
      <c r="D97" s="42"/>
      <c r="E97" s="42"/>
      <c r="F97" s="42"/>
      <c r="G97" s="42"/>
      <c r="H97" s="42"/>
      <c r="I97" s="42"/>
      <c r="J97" s="42"/>
      <c r="K97" s="42"/>
      <c r="L97" s="42"/>
      <c r="M97" s="11" t="str">
        <f xml:space="preserve">
(IF(F97&gt;'admin BN&gt;100'!$C$41,'admin BN&gt;100'!$B$41,
(IF(F97&gt;'admin BN&gt;100'!$C$40,'admin BN&gt;100'!$B$40,
(IF(F97&gt;'admin BN&gt;100'!$C$39,'admin BN&gt;100'!$B$39,
(IF(F97&gt;'admin BN&gt;100'!$C$38,'admin BN&gt;100'!$B$38,
(IF(F97&gt;'admin BN&gt;100'!$C$37,'admin BN&gt;100'!$B$37,
(IF(F97&gt;'admin BN&gt;100'!$C$36,'admin BN&gt;100'!$B$36,
(IF(F97&gt;'admin BN&gt;100'!$C$35,'admin BN&gt;100'!$B$35,
(IF(F97&gt;'admin BN&gt;100'!$C$34,'admin BN&gt;100'!$B$34,
(IF(F97&gt;'admin BN&gt;100'!$C$33,'admin BN&gt;100'!$B$33,
(IF(F97&gt;'admin BN&gt;100'!$C$32,'admin BN&gt;100'!$B$32,
(IF(F97&gt;'admin BN&gt;100'!$C$31,'admin BN&gt;100'!$B$31,
(IF(F97&gt;'admin BN&gt;100'!$C$30,'admin BN&gt;100'!$B$30,
(IF(F97&gt;'admin BN&gt;100'!$C$29,'admin BN&gt;100'!$B$29,IF(F97="","",'admin BN&gt;100'!$B$28)))))))))))))))))))))))))))</f>
        <v/>
      </c>
      <c r="N97" s="12" t="str">
        <f xml:space="preserve">
IF(ISBLANK(K97),"",
IF(K97&gt;'admin BN&gt;100'!$D$6,"Trouble",
IF(K97&gt;'admin BN&gt;100'!$E$6,"Safe",
IF(K97&gt;'admin BN&gt;100'!$F$6,"Alert",
IF(K97&gt;='admin BN&gt;100'!$G$6,"Danger","")))))</f>
        <v/>
      </c>
      <c r="O97" s="13" t="str">
        <f xml:space="preserve">
IF(ISBLANK(L97),"",
IF(L97&gt;'admin BN&gt;100'!$G$7,"Danger",
IF(L97&gt;'admin BN&gt;100'!$F$7,"Alert",
IF(L97&gt;='admin BN&gt;100'!$E$7,"Safe",""))))</f>
        <v/>
      </c>
      <c r="P97" s="14" t="str">
        <f xml:space="preserve">
(IF(G97&gt;'admin BN&gt;100'!$C$23,'admin BN&gt;100'!$B$23,
(IF(G97&gt;'admin BN&gt;100'!$C$22,'admin BN&gt;100'!$B$22,
(IF(G97&gt;'admin BN&gt;100'!$C$21,'admin BN&gt;100'!$B$21,
(IF(G97&gt;'admin BN&gt;100'!$C$20,'admin BN&gt;100'!$B$20,IF(G97&gt;'admin BN&gt;100'!$C$19,'admin BN&gt;100'!$B$19,"")))))))))</f>
        <v/>
      </c>
      <c r="Q97" s="14" t="str">
        <f t="shared" si="2"/>
        <v/>
      </c>
      <c r="R97" s="14">
        <f t="shared" si="3"/>
        <v>5</v>
      </c>
      <c r="S97" s="15" t="str">
        <f xml:space="preserve">
IF($R97&gt;0,"Fill in all required fields",
IF(OR($M97="&lt;0.1% or LNG",$M97="0.1-0.5%"),"Fuel sulphur content is too low for operation on BN&gt;100, please use a lower BN CLO and the matching sheet",
IF($I97&lt;40,"CLO not suitable for this sheet. Please check BN&lt;40 sheet",
IF(AND($I97&gt;39,$I97&lt;101),"CLO not suitable for this sheet. Please check BN40 - BN100 sheet",
IF(AND($K97&gt;50,$K97&lt;81,$L97&lt;100),"Reduce feed rate in steps of 0.05 g/kWh until min. 0.6 g/kWh to avoid deposit formation",
IF(AND($I97&lt;140,$N97="Danger",$P97="&gt;=1.2"),"Increase feed rate in steps of 0.05 g/kWh OR use higher BN cylinder oil",
IF(ISERROR(VLOOKUP(Q97,'admin BN&gt;100'!J$6:M$89,4,FALSE)),"",VLOOKUP(Q97,'admin BN&gt;100'!J$6:M$89,4,FALSE))))))))</f>
        <v>Fill in all required fields</v>
      </c>
    </row>
    <row r="98" spans="2:19" ht="15">
      <c r="B98" s="10">
        <v>93</v>
      </c>
      <c r="C98" s="41"/>
      <c r="D98" s="42"/>
      <c r="E98" s="42"/>
      <c r="F98" s="42"/>
      <c r="G98" s="42"/>
      <c r="H98" s="42"/>
      <c r="I98" s="42"/>
      <c r="J98" s="42"/>
      <c r="K98" s="42"/>
      <c r="L98" s="42"/>
      <c r="M98" s="11" t="str">
        <f xml:space="preserve">
(IF(F98&gt;'admin BN&gt;100'!$C$41,'admin BN&gt;100'!$B$41,
(IF(F98&gt;'admin BN&gt;100'!$C$40,'admin BN&gt;100'!$B$40,
(IF(F98&gt;'admin BN&gt;100'!$C$39,'admin BN&gt;100'!$B$39,
(IF(F98&gt;'admin BN&gt;100'!$C$38,'admin BN&gt;100'!$B$38,
(IF(F98&gt;'admin BN&gt;100'!$C$37,'admin BN&gt;100'!$B$37,
(IF(F98&gt;'admin BN&gt;100'!$C$36,'admin BN&gt;100'!$B$36,
(IF(F98&gt;'admin BN&gt;100'!$C$35,'admin BN&gt;100'!$B$35,
(IF(F98&gt;'admin BN&gt;100'!$C$34,'admin BN&gt;100'!$B$34,
(IF(F98&gt;'admin BN&gt;100'!$C$33,'admin BN&gt;100'!$B$33,
(IF(F98&gt;'admin BN&gt;100'!$C$32,'admin BN&gt;100'!$B$32,
(IF(F98&gt;'admin BN&gt;100'!$C$31,'admin BN&gt;100'!$B$31,
(IF(F98&gt;'admin BN&gt;100'!$C$30,'admin BN&gt;100'!$B$30,
(IF(F98&gt;'admin BN&gt;100'!$C$29,'admin BN&gt;100'!$B$29,IF(F98="","",'admin BN&gt;100'!$B$28)))))))))))))))))))))))))))</f>
        <v/>
      </c>
      <c r="N98" s="12" t="str">
        <f xml:space="preserve">
IF(ISBLANK(K98),"",
IF(K98&gt;'admin BN&gt;100'!$D$6,"Trouble",
IF(K98&gt;'admin BN&gt;100'!$E$6,"Safe",
IF(K98&gt;'admin BN&gt;100'!$F$6,"Alert",
IF(K98&gt;='admin BN&gt;100'!$G$6,"Danger","")))))</f>
        <v/>
      </c>
      <c r="O98" s="13" t="str">
        <f xml:space="preserve">
IF(ISBLANK(L98),"",
IF(L98&gt;'admin BN&gt;100'!$G$7,"Danger",
IF(L98&gt;'admin BN&gt;100'!$F$7,"Alert",
IF(L98&gt;='admin BN&gt;100'!$E$7,"Safe",""))))</f>
        <v/>
      </c>
      <c r="P98" s="14" t="str">
        <f xml:space="preserve">
(IF(G98&gt;'admin BN&gt;100'!$C$23,'admin BN&gt;100'!$B$23,
(IF(G98&gt;'admin BN&gt;100'!$C$22,'admin BN&gt;100'!$B$22,
(IF(G98&gt;'admin BN&gt;100'!$C$21,'admin BN&gt;100'!$B$21,
(IF(G98&gt;'admin BN&gt;100'!$C$20,'admin BN&gt;100'!$B$20,IF(G98&gt;'admin BN&gt;100'!$C$19,'admin BN&gt;100'!$B$19,"")))))))))</f>
        <v/>
      </c>
      <c r="Q98" s="14" t="str">
        <f t="shared" si="2"/>
        <v/>
      </c>
      <c r="R98" s="14">
        <f t="shared" si="3"/>
        <v>5</v>
      </c>
      <c r="S98" s="15" t="str">
        <f xml:space="preserve">
IF($R98&gt;0,"Fill in all required fields",
IF(OR($M98="&lt;0.1% or LNG",$M98="0.1-0.5%"),"Fuel sulphur content is too low for operation on BN&gt;100, please use a lower BN CLO and the matching sheet",
IF($I98&lt;40,"CLO not suitable for this sheet. Please check BN&lt;40 sheet",
IF(AND($I98&gt;39,$I98&lt;101),"CLO not suitable for this sheet. Please check BN40 - BN100 sheet",
IF(AND($K98&gt;50,$K98&lt;81,$L98&lt;100),"Reduce feed rate in steps of 0.05 g/kWh until min. 0.6 g/kWh to avoid deposit formation",
IF(AND($I98&lt;140,$N98="Danger",$P98="&gt;=1.2"),"Increase feed rate in steps of 0.05 g/kWh OR use higher BN cylinder oil",
IF(ISERROR(VLOOKUP(Q98,'admin BN&gt;100'!J$6:M$89,4,FALSE)),"",VLOOKUP(Q98,'admin BN&gt;100'!J$6:M$89,4,FALSE))))))))</f>
        <v>Fill in all required fields</v>
      </c>
    </row>
    <row r="99" spans="2:19" ht="15">
      <c r="B99" s="10">
        <v>94</v>
      </c>
      <c r="C99" s="41"/>
      <c r="D99" s="42"/>
      <c r="E99" s="42"/>
      <c r="F99" s="42"/>
      <c r="G99" s="42"/>
      <c r="H99" s="42"/>
      <c r="I99" s="42"/>
      <c r="J99" s="42"/>
      <c r="K99" s="42"/>
      <c r="L99" s="42"/>
      <c r="M99" s="11" t="str">
        <f xml:space="preserve">
(IF(F99&gt;'admin BN&gt;100'!$C$41,'admin BN&gt;100'!$B$41,
(IF(F99&gt;'admin BN&gt;100'!$C$40,'admin BN&gt;100'!$B$40,
(IF(F99&gt;'admin BN&gt;100'!$C$39,'admin BN&gt;100'!$B$39,
(IF(F99&gt;'admin BN&gt;100'!$C$38,'admin BN&gt;100'!$B$38,
(IF(F99&gt;'admin BN&gt;100'!$C$37,'admin BN&gt;100'!$B$37,
(IF(F99&gt;'admin BN&gt;100'!$C$36,'admin BN&gt;100'!$B$36,
(IF(F99&gt;'admin BN&gt;100'!$C$35,'admin BN&gt;100'!$B$35,
(IF(F99&gt;'admin BN&gt;100'!$C$34,'admin BN&gt;100'!$B$34,
(IF(F99&gt;'admin BN&gt;100'!$C$33,'admin BN&gt;100'!$B$33,
(IF(F99&gt;'admin BN&gt;100'!$C$32,'admin BN&gt;100'!$B$32,
(IF(F99&gt;'admin BN&gt;100'!$C$31,'admin BN&gt;100'!$B$31,
(IF(F99&gt;'admin BN&gt;100'!$C$30,'admin BN&gt;100'!$B$30,
(IF(F99&gt;'admin BN&gt;100'!$C$29,'admin BN&gt;100'!$B$29,IF(F99="","",'admin BN&gt;100'!$B$28)))))))))))))))))))))))))))</f>
        <v/>
      </c>
      <c r="N99" s="12" t="str">
        <f xml:space="preserve">
IF(ISBLANK(K99),"",
IF(K99&gt;'admin BN&gt;100'!$D$6,"Trouble",
IF(K99&gt;'admin BN&gt;100'!$E$6,"Safe",
IF(K99&gt;'admin BN&gt;100'!$F$6,"Alert",
IF(K99&gt;='admin BN&gt;100'!$G$6,"Danger","")))))</f>
        <v/>
      </c>
      <c r="O99" s="13" t="str">
        <f xml:space="preserve">
IF(ISBLANK(L99),"",
IF(L99&gt;'admin BN&gt;100'!$G$7,"Danger",
IF(L99&gt;'admin BN&gt;100'!$F$7,"Alert",
IF(L99&gt;='admin BN&gt;100'!$E$7,"Safe",""))))</f>
        <v/>
      </c>
      <c r="P99" s="14" t="str">
        <f xml:space="preserve">
(IF(G99&gt;'admin BN&gt;100'!$C$23,'admin BN&gt;100'!$B$23,
(IF(G99&gt;'admin BN&gt;100'!$C$22,'admin BN&gt;100'!$B$22,
(IF(G99&gt;'admin BN&gt;100'!$C$21,'admin BN&gt;100'!$B$21,
(IF(G99&gt;'admin BN&gt;100'!$C$20,'admin BN&gt;100'!$B$20,IF(G99&gt;'admin BN&gt;100'!$C$19,'admin BN&gt;100'!$B$19,"")))))))))</f>
        <v/>
      </c>
      <c r="Q99" s="14" t="str">
        <f t="shared" si="2"/>
        <v/>
      </c>
      <c r="R99" s="14">
        <f t="shared" si="3"/>
        <v>5</v>
      </c>
      <c r="S99" s="15" t="str">
        <f xml:space="preserve">
IF($R99&gt;0,"Fill in all required fields",
IF(OR($M99="&lt;0.1% or LNG",$M99="0.1-0.5%"),"Fuel sulphur content is too low for operation on BN&gt;100, please use a lower BN CLO and the matching sheet",
IF($I99&lt;40,"CLO not suitable for this sheet. Please check BN&lt;40 sheet",
IF(AND($I99&gt;39,$I99&lt;101),"CLO not suitable for this sheet. Please check BN40 - BN100 sheet",
IF(AND($K99&gt;50,$K99&lt;81,$L99&lt;100),"Reduce feed rate in steps of 0.05 g/kWh until min. 0.6 g/kWh to avoid deposit formation",
IF(AND($I99&lt;140,$N99="Danger",$P99="&gt;=1.2"),"Increase feed rate in steps of 0.05 g/kWh OR use higher BN cylinder oil",
IF(ISERROR(VLOOKUP(Q99,'admin BN&gt;100'!J$6:M$89,4,FALSE)),"",VLOOKUP(Q99,'admin BN&gt;100'!J$6:M$89,4,FALSE))))))))</f>
        <v>Fill in all required fields</v>
      </c>
    </row>
    <row r="100" spans="2:19" ht="15">
      <c r="B100" s="10">
        <v>95</v>
      </c>
      <c r="C100" s="41"/>
      <c r="D100" s="42"/>
      <c r="E100" s="42"/>
      <c r="F100" s="42"/>
      <c r="G100" s="42"/>
      <c r="H100" s="42"/>
      <c r="I100" s="42"/>
      <c r="J100" s="42"/>
      <c r="K100" s="42"/>
      <c r="L100" s="42"/>
      <c r="M100" s="11" t="str">
        <f xml:space="preserve">
(IF(F100&gt;'admin BN&gt;100'!$C$41,'admin BN&gt;100'!$B$41,
(IF(F100&gt;'admin BN&gt;100'!$C$40,'admin BN&gt;100'!$B$40,
(IF(F100&gt;'admin BN&gt;100'!$C$39,'admin BN&gt;100'!$B$39,
(IF(F100&gt;'admin BN&gt;100'!$C$38,'admin BN&gt;100'!$B$38,
(IF(F100&gt;'admin BN&gt;100'!$C$37,'admin BN&gt;100'!$B$37,
(IF(F100&gt;'admin BN&gt;100'!$C$36,'admin BN&gt;100'!$B$36,
(IF(F100&gt;'admin BN&gt;100'!$C$35,'admin BN&gt;100'!$B$35,
(IF(F100&gt;'admin BN&gt;100'!$C$34,'admin BN&gt;100'!$B$34,
(IF(F100&gt;'admin BN&gt;100'!$C$33,'admin BN&gt;100'!$B$33,
(IF(F100&gt;'admin BN&gt;100'!$C$32,'admin BN&gt;100'!$B$32,
(IF(F100&gt;'admin BN&gt;100'!$C$31,'admin BN&gt;100'!$B$31,
(IF(F100&gt;'admin BN&gt;100'!$C$30,'admin BN&gt;100'!$B$30,
(IF(F100&gt;'admin BN&gt;100'!$C$29,'admin BN&gt;100'!$B$29,IF(F100="","",'admin BN&gt;100'!$B$28)))))))))))))))))))))))))))</f>
        <v/>
      </c>
      <c r="N100" s="12" t="str">
        <f xml:space="preserve">
IF(ISBLANK(K100),"",
IF(K100&gt;'admin BN&gt;100'!$D$6,"Trouble",
IF(K100&gt;'admin BN&gt;100'!$E$6,"Safe",
IF(K100&gt;'admin BN&gt;100'!$F$6,"Alert",
IF(K100&gt;='admin BN&gt;100'!$G$6,"Danger","")))))</f>
        <v/>
      </c>
      <c r="O100" s="13" t="str">
        <f xml:space="preserve">
IF(ISBLANK(L100),"",
IF(L100&gt;'admin BN&gt;100'!$G$7,"Danger",
IF(L100&gt;'admin BN&gt;100'!$F$7,"Alert",
IF(L100&gt;='admin BN&gt;100'!$E$7,"Safe",""))))</f>
        <v/>
      </c>
      <c r="P100" s="14" t="str">
        <f xml:space="preserve">
(IF(G100&gt;'admin BN&gt;100'!$C$23,'admin BN&gt;100'!$B$23,
(IF(G100&gt;'admin BN&gt;100'!$C$22,'admin BN&gt;100'!$B$22,
(IF(G100&gt;'admin BN&gt;100'!$C$21,'admin BN&gt;100'!$B$21,
(IF(G100&gt;'admin BN&gt;100'!$C$20,'admin BN&gt;100'!$B$20,IF(G100&gt;'admin BN&gt;100'!$C$19,'admin BN&gt;100'!$B$19,"")))))))))</f>
        <v/>
      </c>
      <c r="Q100" s="14" t="str">
        <f t="shared" si="2"/>
        <v/>
      </c>
      <c r="R100" s="14">
        <f t="shared" si="3"/>
        <v>5</v>
      </c>
      <c r="S100" s="15" t="str">
        <f xml:space="preserve">
IF($R100&gt;0,"Fill in all required fields",
IF(OR($M100="&lt;0.1% or LNG",$M100="0.1-0.5%"),"Fuel sulphur content is too low for operation on BN&gt;100, please use a lower BN CLO and the matching sheet",
IF($I100&lt;40,"CLO not suitable for this sheet. Please check BN&lt;40 sheet",
IF(AND($I100&gt;39,$I100&lt;101),"CLO not suitable for this sheet. Please check BN40 - BN100 sheet",
IF(AND($K100&gt;50,$K100&lt;81,$L100&lt;100),"Reduce feed rate in steps of 0.05 g/kWh until min. 0.6 g/kWh to avoid deposit formation",
IF(AND($I100&lt;140,$N100="Danger",$P100="&gt;=1.2"),"Increase feed rate in steps of 0.05 g/kWh OR use higher BN cylinder oil",
IF(ISERROR(VLOOKUP(Q100,'admin BN&gt;100'!J$6:M$89,4,FALSE)),"",VLOOKUP(Q100,'admin BN&gt;100'!J$6:M$89,4,FALSE))))))))</f>
        <v>Fill in all required fields</v>
      </c>
    </row>
    <row r="101" spans="2:19" ht="15">
      <c r="B101" s="10">
        <v>96</v>
      </c>
      <c r="C101" s="41"/>
      <c r="D101" s="42"/>
      <c r="E101" s="42"/>
      <c r="F101" s="42"/>
      <c r="G101" s="42"/>
      <c r="H101" s="42"/>
      <c r="I101" s="42"/>
      <c r="J101" s="42"/>
      <c r="K101" s="42"/>
      <c r="L101" s="42"/>
      <c r="M101" s="11" t="str">
        <f xml:space="preserve">
(IF(F101&gt;'admin BN&gt;100'!$C$41,'admin BN&gt;100'!$B$41,
(IF(F101&gt;'admin BN&gt;100'!$C$40,'admin BN&gt;100'!$B$40,
(IF(F101&gt;'admin BN&gt;100'!$C$39,'admin BN&gt;100'!$B$39,
(IF(F101&gt;'admin BN&gt;100'!$C$38,'admin BN&gt;100'!$B$38,
(IF(F101&gt;'admin BN&gt;100'!$C$37,'admin BN&gt;100'!$B$37,
(IF(F101&gt;'admin BN&gt;100'!$C$36,'admin BN&gt;100'!$B$36,
(IF(F101&gt;'admin BN&gt;100'!$C$35,'admin BN&gt;100'!$B$35,
(IF(F101&gt;'admin BN&gt;100'!$C$34,'admin BN&gt;100'!$B$34,
(IF(F101&gt;'admin BN&gt;100'!$C$33,'admin BN&gt;100'!$B$33,
(IF(F101&gt;'admin BN&gt;100'!$C$32,'admin BN&gt;100'!$B$32,
(IF(F101&gt;'admin BN&gt;100'!$C$31,'admin BN&gt;100'!$B$31,
(IF(F101&gt;'admin BN&gt;100'!$C$30,'admin BN&gt;100'!$B$30,
(IF(F101&gt;'admin BN&gt;100'!$C$29,'admin BN&gt;100'!$B$29,IF(F101="","",'admin BN&gt;100'!$B$28)))))))))))))))))))))))))))</f>
        <v/>
      </c>
      <c r="N101" s="12" t="str">
        <f xml:space="preserve">
IF(ISBLANK(K101),"",
IF(K101&gt;'admin BN&gt;100'!$D$6,"Trouble",
IF(K101&gt;'admin BN&gt;100'!$E$6,"Safe",
IF(K101&gt;'admin BN&gt;100'!$F$6,"Alert",
IF(K101&gt;='admin BN&gt;100'!$G$6,"Danger","")))))</f>
        <v/>
      </c>
      <c r="O101" s="13" t="str">
        <f xml:space="preserve">
IF(ISBLANK(L101),"",
IF(L101&gt;'admin BN&gt;100'!$G$7,"Danger",
IF(L101&gt;'admin BN&gt;100'!$F$7,"Alert",
IF(L101&gt;='admin BN&gt;100'!$E$7,"Safe",""))))</f>
        <v/>
      </c>
      <c r="P101" s="14" t="str">
        <f xml:space="preserve">
(IF(G101&gt;'admin BN&gt;100'!$C$23,'admin BN&gt;100'!$B$23,
(IF(G101&gt;'admin BN&gt;100'!$C$22,'admin BN&gt;100'!$B$22,
(IF(G101&gt;'admin BN&gt;100'!$C$21,'admin BN&gt;100'!$B$21,
(IF(G101&gt;'admin BN&gt;100'!$C$20,'admin BN&gt;100'!$B$20,IF(G101&gt;'admin BN&gt;100'!$C$19,'admin BN&gt;100'!$B$19,"")))))))))</f>
        <v/>
      </c>
      <c r="Q101" s="14" t="str">
        <f t="shared" si="2"/>
        <v/>
      </c>
      <c r="R101" s="14">
        <f t="shared" si="3"/>
        <v>5</v>
      </c>
      <c r="S101" s="15" t="str">
        <f xml:space="preserve">
IF($R101&gt;0,"Fill in all required fields",
IF(OR($M101="&lt;0.1% or LNG",$M101="0.1-0.5%"),"Fuel sulphur content is too low for operation on BN&gt;100, please use a lower BN CLO and the matching sheet",
IF($I101&lt;40,"CLO not suitable for this sheet. Please check BN&lt;40 sheet",
IF(AND($I101&gt;39,$I101&lt;101),"CLO not suitable for this sheet. Please check BN40 - BN100 sheet",
IF(AND($K101&gt;50,$K101&lt;81,$L101&lt;100),"Reduce feed rate in steps of 0.05 g/kWh until min. 0.6 g/kWh to avoid deposit formation",
IF(AND($I101&lt;140,$N101="Danger",$P101="&gt;=1.2"),"Increase feed rate in steps of 0.05 g/kWh OR use higher BN cylinder oil",
IF(ISERROR(VLOOKUP(Q101,'admin BN&gt;100'!J$6:M$89,4,FALSE)),"",VLOOKUP(Q101,'admin BN&gt;100'!J$6:M$89,4,FALSE))))))))</f>
        <v>Fill in all required fields</v>
      </c>
    </row>
    <row r="102" spans="2:19" ht="15">
      <c r="B102" s="10">
        <v>97</v>
      </c>
      <c r="C102" s="41"/>
      <c r="D102" s="42"/>
      <c r="E102" s="42"/>
      <c r="F102" s="42"/>
      <c r="G102" s="42"/>
      <c r="H102" s="42"/>
      <c r="I102" s="42"/>
      <c r="J102" s="42"/>
      <c r="K102" s="42"/>
      <c r="L102" s="42"/>
      <c r="M102" s="11" t="str">
        <f xml:space="preserve">
(IF(F102&gt;'admin BN&gt;100'!$C$41,'admin BN&gt;100'!$B$41,
(IF(F102&gt;'admin BN&gt;100'!$C$40,'admin BN&gt;100'!$B$40,
(IF(F102&gt;'admin BN&gt;100'!$C$39,'admin BN&gt;100'!$B$39,
(IF(F102&gt;'admin BN&gt;100'!$C$38,'admin BN&gt;100'!$B$38,
(IF(F102&gt;'admin BN&gt;100'!$C$37,'admin BN&gt;100'!$B$37,
(IF(F102&gt;'admin BN&gt;100'!$C$36,'admin BN&gt;100'!$B$36,
(IF(F102&gt;'admin BN&gt;100'!$C$35,'admin BN&gt;100'!$B$35,
(IF(F102&gt;'admin BN&gt;100'!$C$34,'admin BN&gt;100'!$B$34,
(IF(F102&gt;'admin BN&gt;100'!$C$33,'admin BN&gt;100'!$B$33,
(IF(F102&gt;'admin BN&gt;100'!$C$32,'admin BN&gt;100'!$B$32,
(IF(F102&gt;'admin BN&gt;100'!$C$31,'admin BN&gt;100'!$B$31,
(IF(F102&gt;'admin BN&gt;100'!$C$30,'admin BN&gt;100'!$B$30,
(IF(F102&gt;'admin BN&gt;100'!$C$29,'admin BN&gt;100'!$B$29,IF(F102="","",'admin BN&gt;100'!$B$28)))))))))))))))))))))))))))</f>
        <v/>
      </c>
      <c r="N102" s="12" t="str">
        <f xml:space="preserve">
IF(ISBLANK(K102),"",
IF(K102&gt;'admin BN&gt;100'!$D$6,"Trouble",
IF(K102&gt;'admin BN&gt;100'!$E$6,"Safe",
IF(K102&gt;'admin BN&gt;100'!$F$6,"Alert",
IF(K102&gt;='admin BN&gt;100'!$G$6,"Danger","")))))</f>
        <v/>
      </c>
      <c r="O102" s="13" t="str">
        <f xml:space="preserve">
IF(ISBLANK(L102),"",
IF(L102&gt;'admin BN&gt;100'!$G$7,"Danger",
IF(L102&gt;'admin BN&gt;100'!$F$7,"Alert",
IF(L102&gt;='admin BN&gt;100'!$E$7,"Safe",""))))</f>
        <v/>
      </c>
      <c r="P102" s="14" t="str">
        <f xml:space="preserve">
(IF(G102&gt;'admin BN&gt;100'!$C$23,'admin BN&gt;100'!$B$23,
(IF(G102&gt;'admin BN&gt;100'!$C$22,'admin BN&gt;100'!$B$22,
(IF(G102&gt;'admin BN&gt;100'!$C$21,'admin BN&gt;100'!$B$21,
(IF(G102&gt;'admin BN&gt;100'!$C$20,'admin BN&gt;100'!$B$20,IF(G102&gt;'admin BN&gt;100'!$C$19,'admin BN&gt;100'!$B$19,"")))))))))</f>
        <v/>
      </c>
      <c r="Q102" s="14" t="str">
        <f t="shared" si="2"/>
        <v/>
      </c>
      <c r="R102" s="14">
        <f t="shared" si="3"/>
        <v>5</v>
      </c>
      <c r="S102" s="15" t="str">
        <f xml:space="preserve">
IF($R102&gt;0,"Fill in all required fields",
IF(OR($M102="&lt;0.1% or LNG",$M102="0.1-0.5%"),"Fuel sulphur content is too low for operation on BN&gt;100, please use a lower BN CLO and the matching sheet",
IF($I102&lt;40,"CLO not suitable for this sheet. Please check BN&lt;40 sheet",
IF(AND($I102&gt;39,$I102&lt;101),"CLO not suitable for this sheet. Please check BN40 - BN100 sheet",
IF(AND($K102&gt;50,$K102&lt;81,$L102&lt;100),"Reduce feed rate in steps of 0.05 g/kWh until min. 0.6 g/kWh to avoid deposit formation",
IF(AND($I102&lt;140,$N102="Danger",$P102="&gt;=1.2"),"Increase feed rate in steps of 0.05 g/kWh OR use higher BN cylinder oil",
IF(ISERROR(VLOOKUP(Q102,'admin BN&gt;100'!J$6:M$89,4,FALSE)),"",VLOOKUP(Q102,'admin BN&gt;100'!J$6:M$89,4,FALSE))))))))</f>
        <v>Fill in all required fields</v>
      </c>
    </row>
    <row r="103" spans="2:19" ht="15">
      <c r="B103" s="10">
        <v>98</v>
      </c>
      <c r="C103" s="41"/>
      <c r="D103" s="42"/>
      <c r="E103" s="42"/>
      <c r="F103" s="42"/>
      <c r="G103" s="42"/>
      <c r="H103" s="42"/>
      <c r="I103" s="42"/>
      <c r="J103" s="42"/>
      <c r="K103" s="42"/>
      <c r="L103" s="42"/>
      <c r="M103" s="11" t="str">
        <f xml:space="preserve">
(IF(F103&gt;'admin BN&gt;100'!$C$41,'admin BN&gt;100'!$B$41,
(IF(F103&gt;'admin BN&gt;100'!$C$40,'admin BN&gt;100'!$B$40,
(IF(F103&gt;'admin BN&gt;100'!$C$39,'admin BN&gt;100'!$B$39,
(IF(F103&gt;'admin BN&gt;100'!$C$38,'admin BN&gt;100'!$B$38,
(IF(F103&gt;'admin BN&gt;100'!$C$37,'admin BN&gt;100'!$B$37,
(IF(F103&gt;'admin BN&gt;100'!$C$36,'admin BN&gt;100'!$B$36,
(IF(F103&gt;'admin BN&gt;100'!$C$35,'admin BN&gt;100'!$B$35,
(IF(F103&gt;'admin BN&gt;100'!$C$34,'admin BN&gt;100'!$B$34,
(IF(F103&gt;'admin BN&gt;100'!$C$33,'admin BN&gt;100'!$B$33,
(IF(F103&gt;'admin BN&gt;100'!$C$32,'admin BN&gt;100'!$B$32,
(IF(F103&gt;'admin BN&gt;100'!$C$31,'admin BN&gt;100'!$B$31,
(IF(F103&gt;'admin BN&gt;100'!$C$30,'admin BN&gt;100'!$B$30,
(IF(F103&gt;'admin BN&gt;100'!$C$29,'admin BN&gt;100'!$B$29,IF(F103="","",'admin BN&gt;100'!$B$28)))))))))))))))))))))))))))</f>
        <v/>
      </c>
      <c r="N103" s="12" t="str">
        <f xml:space="preserve">
IF(ISBLANK(K103),"",
IF(K103&gt;'admin BN&gt;100'!$D$6,"Trouble",
IF(K103&gt;'admin BN&gt;100'!$E$6,"Safe",
IF(K103&gt;'admin BN&gt;100'!$F$6,"Alert",
IF(K103&gt;='admin BN&gt;100'!$G$6,"Danger","")))))</f>
        <v/>
      </c>
      <c r="O103" s="13" t="str">
        <f xml:space="preserve">
IF(ISBLANK(L103),"",
IF(L103&gt;'admin BN&gt;100'!$G$7,"Danger",
IF(L103&gt;'admin BN&gt;100'!$F$7,"Alert",
IF(L103&gt;='admin BN&gt;100'!$E$7,"Safe",""))))</f>
        <v/>
      </c>
      <c r="P103" s="14" t="str">
        <f xml:space="preserve">
(IF(G103&gt;'admin BN&gt;100'!$C$23,'admin BN&gt;100'!$B$23,
(IF(G103&gt;'admin BN&gt;100'!$C$22,'admin BN&gt;100'!$B$22,
(IF(G103&gt;'admin BN&gt;100'!$C$21,'admin BN&gt;100'!$B$21,
(IF(G103&gt;'admin BN&gt;100'!$C$20,'admin BN&gt;100'!$B$20,IF(G103&gt;'admin BN&gt;100'!$C$19,'admin BN&gt;100'!$B$19,"")))))))))</f>
        <v/>
      </c>
      <c r="Q103" s="14" t="str">
        <f t="shared" si="2"/>
        <v/>
      </c>
      <c r="R103" s="14">
        <f t="shared" si="3"/>
        <v>5</v>
      </c>
      <c r="S103" s="15" t="str">
        <f xml:space="preserve">
IF($R103&gt;0,"Fill in all required fields",
IF(OR($M103="&lt;0.1% or LNG",$M103="0.1-0.5%"),"Fuel sulphur content is too low for operation on BN&gt;100, please use a lower BN CLO and the matching sheet",
IF($I103&lt;40,"CLO not suitable for this sheet. Please check BN&lt;40 sheet",
IF(AND($I103&gt;39,$I103&lt;101),"CLO not suitable for this sheet. Please check BN40 - BN100 sheet",
IF(AND($K103&gt;50,$K103&lt;81,$L103&lt;100),"Reduce feed rate in steps of 0.05 g/kWh until min. 0.6 g/kWh to avoid deposit formation",
IF(AND($I103&lt;140,$N103="Danger",$P103="&gt;=1.2"),"Increase feed rate in steps of 0.05 g/kWh OR use higher BN cylinder oil",
IF(ISERROR(VLOOKUP(Q103,'admin BN&gt;100'!J$6:M$89,4,FALSE)),"",VLOOKUP(Q103,'admin BN&gt;100'!J$6:M$89,4,FALSE))))))))</f>
        <v>Fill in all required fields</v>
      </c>
    </row>
    <row r="104" spans="2:19" ht="15">
      <c r="B104" s="10">
        <v>99</v>
      </c>
      <c r="C104" s="41"/>
      <c r="D104" s="42"/>
      <c r="E104" s="42"/>
      <c r="F104" s="42"/>
      <c r="G104" s="42"/>
      <c r="H104" s="42"/>
      <c r="I104" s="42"/>
      <c r="J104" s="42"/>
      <c r="K104" s="42"/>
      <c r="L104" s="42"/>
      <c r="M104" s="11" t="str">
        <f xml:space="preserve">
(IF(F104&gt;'admin BN&gt;100'!$C$41,'admin BN&gt;100'!$B$41,
(IF(F104&gt;'admin BN&gt;100'!$C$40,'admin BN&gt;100'!$B$40,
(IF(F104&gt;'admin BN&gt;100'!$C$39,'admin BN&gt;100'!$B$39,
(IF(F104&gt;'admin BN&gt;100'!$C$38,'admin BN&gt;100'!$B$38,
(IF(F104&gt;'admin BN&gt;100'!$C$37,'admin BN&gt;100'!$B$37,
(IF(F104&gt;'admin BN&gt;100'!$C$36,'admin BN&gt;100'!$B$36,
(IF(F104&gt;'admin BN&gt;100'!$C$35,'admin BN&gt;100'!$B$35,
(IF(F104&gt;'admin BN&gt;100'!$C$34,'admin BN&gt;100'!$B$34,
(IF(F104&gt;'admin BN&gt;100'!$C$33,'admin BN&gt;100'!$B$33,
(IF(F104&gt;'admin BN&gt;100'!$C$32,'admin BN&gt;100'!$B$32,
(IF(F104&gt;'admin BN&gt;100'!$C$31,'admin BN&gt;100'!$B$31,
(IF(F104&gt;'admin BN&gt;100'!$C$30,'admin BN&gt;100'!$B$30,
(IF(F104&gt;'admin BN&gt;100'!$C$29,'admin BN&gt;100'!$B$29,IF(F104="","",'admin BN&gt;100'!$B$28)))))))))))))))))))))))))))</f>
        <v/>
      </c>
      <c r="N104" s="12" t="str">
        <f xml:space="preserve">
IF(ISBLANK(K104),"",
IF(K104&gt;'admin BN&gt;100'!$D$6,"Trouble",
IF(K104&gt;'admin BN&gt;100'!$E$6,"Safe",
IF(K104&gt;'admin BN&gt;100'!$F$6,"Alert",
IF(K104&gt;='admin BN&gt;100'!$G$6,"Danger","")))))</f>
        <v/>
      </c>
      <c r="O104" s="13" t="str">
        <f xml:space="preserve">
IF(ISBLANK(L104),"",
IF(L104&gt;'admin BN&gt;100'!$G$7,"Danger",
IF(L104&gt;'admin BN&gt;100'!$F$7,"Alert",
IF(L104&gt;='admin BN&gt;100'!$E$7,"Safe",""))))</f>
        <v/>
      </c>
      <c r="P104" s="14" t="str">
        <f xml:space="preserve">
(IF(G104&gt;'admin BN&gt;100'!$C$23,'admin BN&gt;100'!$B$23,
(IF(G104&gt;'admin BN&gt;100'!$C$22,'admin BN&gt;100'!$B$22,
(IF(G104&gt;'admin BN&gt;100'!$C$21,'admin BN&gt;100'!$B$21,
(IF(G104&gt;'admin BN&gt;100'!$C$20,'admin BN&gt;100'!$B$20,IF(G104&gt;'admin BN&gt;100'!$C$19,'admin BN&gt;100'!$B$19,"")))))))))</f>
        <v/>
      </c>
      <c r="Q104" s="14" t="str">
        <f t="shared" si="2"/>
        <v/>
      </c>
      <c r="R104" s="14">
        <f t="shared" si="3"/>
        <v>5</v>
      </c>
      <c r="S104" s="15" t="str">
        <f xml:space="preserve">
IF($R104&gt;0,"Fill in all required fields",
IF(OR($M104="&lt;0.1% or LNG",$M104="0.1-0.5%"),"Fuel sulphur content is too low for operation on BN&gt;100, please use a lower BN CLO and the matching sheet",
IF($I104&lt;40,"CLO not suitable for this sheet. Please check BN&lt;40 sheet",
IF(AND($I104&gt;39,$I104&lt;101),"CLO not suitable for this sheet. Please check BN40 - BN100 sheet",
IF(AND($K104&gt;50,$K104&lt;81,$L104&lt;100),"Reduce feed rate in steps of 0.05 g/kWh until min. 0.6 g/kWh to avoid deposit formation",
IF(AND($I104&lt;140,$N104="Danger",$P104="&gt;=1.2"),"Increase feed rate in steps of 0.05 g/kWh OR use higher BN cylinder oil",
IF(ISERROR(VLOOKUP(Q104,'admin BN&gt;100'!J$6:M$89,4,FALSE)),"",VLOOKUP(Q104,'admin BN&gt;100'!J$6:M$89,4,FALSE))))))))</f>
        <v>Fill in all required fields</v>
      </c>
    </row>
    <row r="105" spans="2:19" ht="15">
      <c r="B105" s="10">
        <v>100</v>
      </c>
      <c r="C105" s="41"/>
      <c r="D105" s="42"/>
      <c r="E105" s="42"/>
      <c r="F105" s="42"/>
      <c r="G105" s="42"/>
      <c r="H105" s="42"/>
      <c r="I105" s="42"/>
      <c r="J105" s="42"/>
      <c r="K105" s="42"/>
      <c r="L105" s="42"/>
      <c r="M105" s="11" t="str">
        <f xml:space="preserve">
(IF(F105&gt;'admin BN&gt;100'!$C$41,'admin BN&gt;100'!$B$41,
(IF(F105&gt;'admin BN&gt;100'!$C$40,'admin BN&gt;100'!$B$40,
(IF(F105&gt;'admin BN&gt;100'!$C$39,'admin BN&gt;100'!$B$39,
(IF(F105&gt;'admin BN&gt;100'!$C$38,'admin BN&gt;100'!$B$38,
(IF(F105&gt;'admin BN&gt;100'!$C$37,'admin BN&gt;100'!$B$37,
(IF(F105&gt;'admin BN&gt;100'!$C$36,'admin BN&gt;100'!$B$36,
(IF(F105&gt;'admin BN&gt;100'!$C$35,'admin BN&gt;100'!$B$35,
(IF(F105&gt;'admin BN&gt;100'!$C$34,'admin BN&gt;100'!$B$34,
(IF(F105&gt;'admin BN&gt;100'!$C$33,'admin BN&gt;100'!$B$33,
(IF(F105&gt;'admin BN&gt;100'!$C$32,'admin BN&gt;100'!$B$32,
(IF(F105&gt;'admin BN&gt;100'!$C$31,'admin BN&gt;100'!$B$31,
(IF(F105&gt;'admin BN&gt;100'!$C$30,'admin BN&gt;100'!$B$30,
(IF(F105&gt;'admin BN&gt;100'!$C$29,'admin BN&gt;100'!$B$29,IF(F105="","",'admin BN&gt;100'!$B$28)))))))))))))))))))))))))))</f>
        <v/>
      </c>
      <c r="N105" s="12" t="str">
        <f xml:space="preserve">
IF(ISBLANK(K105),"",
IF(K105&gt;'admin BN&gt;100'!$D$6,"Trouble",
IF(K105&gt;'admin BN&gt;100'!$E$6,"Safe",
IF(K105&gt;'admin BN&gt;100'!$F$6,"Alert",
IF(K105&gt;='admin BN&gt;100'!$G$6,"Danger","")))))</f>
        <v/>
      </c>
      <c r="O105" s="13" t="str">
        <f xml:space="preserve">
IF(ISBLANK(L105),"",
IF(L105&gt;'admin BN&gt;100'!$G$7,"Danger",
IF(L105&gt;'admin BN&gt;100'!$F$7,"Alert",
IF(L105&gt;='admin BN&gt;100'!$E$7,"Safe",""))))</f>
        <v/>
      </c>
      <c r="P105" s="14" t="str">
        <f xml:space="preserve">
(IF(G105&gt;'admin BN&gt;100'!$C$23,'admin BN&gt;100'!$B$23,
(IF(G105&gt;'admin BN&gt;100'!$C$22,'admin BN&gt;100'!$B$22,
(IF(G105&gt;'admin BN&gt;100'!$C$21,'admin BN&gt;100'!$B$21,
(IF(G105&gt;'admin BN&gt;100'!$C$20,'admin BN&gt;100'!$B$20,IF(G105&gt;'admin BN&gt;100'!$C$19,'admin BN&gt;100'!$B$19,"")))))))))</f>
        <v/>
      </c>
      <c r="Q105" s="14" t="str">
        <f t="shared" si="2"/>
        <v/>
      </c>
      <c r="R105" s="14">
        <f t="shared" si="3"/>
        <v>5</v>
      </c>
      <c r="S105" s="15" t="str">
        <f xml:space="preserve">
IF($R105&gt;0,"Fill in all required fields",
IF(OR($M105="&lt;0.1% or LNG",$M105="0.1-0.5%"),"Fuel sulphur content is too low for operation on BN&gt;100, please use a lower BN CLO and the matching sheet",
IF($I105&lt;40,"CLO not suitable for this sheet. Please check BN&lt;40 sheet",
IF(AND($I105&gt;39,$I105&lt;101),"CLO not suitable for this sheet. Please check BN40 - BN100 sheet",
IF(AND($K105&gt;50,$K105&lt;81,$L105&lt;100),"Reduce feed rate in steps of 0.05 g/kWh until min. 0.6 g/kWh to avoid deposit formation",
IF(AND($I105&lt;140,$N105="Danger",$P105="&gt;=1.2"),"Increase feed rate in steps of 0.05 g/kWh OR use higher BN cylinder oil",
IF(ISERROR(VLOOKUP(Q105,'admin BN&gt;100'!J$6:M$89,4,FALSE)),"",VLOOKUP(Q105,'admin BN&gt;100'!J$6:M$89,4,FALSE))))))))</f>
        <v>Fill in all required fields</v>
      </c>
    </row>
    <row r="106" spans="2:19" ht="15">
      <c r="B106" s="10">
        <v>101</v>
      </c>
      <c r="C106" s="41"/>
      <c r="D106" s="42"/>
      <c r="E106" s="42"/>
      <c r="F106" s="42"/>
      <c r="G106" s="42"/>
      <c r="H106" s="42"/>
      <c r="I106" s="42"/>
      <c r="J106" s="42"/>
      <c r="K106" s="42"/>
      <c r="L106" s="42"/>
      <c r="M106" s="11" t="str">
        <f xml:space="preserve">
(IF(F106&gt;'admin BN&gt;100'!$C$41,'admin BN&gt;100'!$B$41,
(IF(F106&gt;'admin BN&gt;100'!$C$40,'admin BN&gt;100'!$B$40,
(IF(F106&gt;'admin BN&gt;100'!$C$39,'admin BN&gt;100'!$B$39,
(IF(F106&gt;'admin BN&gt;100'!$C$38,'admin BN&gt;100'!$B$38,
(IF(F106&gt;'admin BN&gt;100'!$C$37,'admin BN&gt;100'!$B$37,
(IF(F106&gt;'admin BN&gt;100'!$C$36,'admin BN&gt;100'!$B$36,
(IF(F106&gt;'admin BN&gt;100'!$C$35,'admin BN&gt;100'!$B$35,
(IF(F106&gt;'admin BN&gt;100'!$C$34,'admin BN&gt;100'!$B$34,
(IF(F106&gt;'admin BN&gt;100'!$C$33,'admin BN&gt;100'!$B$33,
(IF(F106&gt;'admin BN&gt;100'!$C$32,'admin BN&gt;100'!$B$32,
(IF(F106&gt;'admin BN&gt;100'!$C$31,'admin BN&gt;100'!$B$31,
(IF(F106&gt;'admin BN&gt;100'!$C$30,'admin BN&gt;100'!$B$30,
(IF(F106&gt;'admin BN&gt;100'!$C$29,'admin BN&gt;100'!$B$29,IF(F106="","",'admin BN&gt;100'!$B$28)))))))))))))))))))))))))))</f>
        <v/>
      </c>
      <c r="N106" s="12" t="str">
        <f xml:space="preserve">
IF(ISBLANK(K106),"",
IF(K106&gt;'admin BN&gt;100'!$D$6,"Trouble",
IF(K106&gt;'admin BN&gt;100'!$E$6,"Safe",
IF(K106&gt;'admin BN&gt;100'!$F$6,"Alert",
IF(K106&gt;='admin BN&gt;100'!$G$6,"Danger","")))))</f>
        <v/>
      </c>
      <c r="O106" s="13" t="str">
        <f xml:space="preserve">
IF(ISBLANK(L106),"",
IF(L106&gt;'admin BN&gt;100'!$G$7,"Danger",
IF(L106&gt;'admin BN&gt;100'!$F$7,"Alert",
IF(L106&gt;='admin BN&gt;100'!$E$7,"Safe",""))))</f>
        <v/>
      </c>
      <c r="P106" s="14" t="str">
        <f xml:space="preserve">
(IF(G106&gt;'admin BN&gt;100'!$C$23,'admin BN&gt;100'!$B$23,
(IF(G106&gt;'admin BN&gt;100'!$C$22,'admin BN&gt;100'!$B$22,
(IF(G106&gt;'admin BN&gt;100'!$C$21,'admin BN&gt;100'!$B$21,
(IF(G106&gt;'admin BN&gt;100'!$C$20,'admin BN&gt;100'!$B$20,IF(G106&gt;'admin BN&gt;100'!$C$19,'admin BN&gt;100'!$B$19,"")))))))))</f>
        <v/>
      </c>
      <c r="Q106" s="14" t="str">
        <f t="shared" si="2"/>
        <v/>
      </c>
      <c r="R106" s="14">
        <f t="shared" si="3"/>
        <v>5</v>
      </c>
      <c r="S106" s="15" t="str">
        <f xml:space="preserve">
IF($R106&gt;0,"Fill in all required fields",
IF(OR($M106="&lt;0.1% or LNG",$M106="0.1-0.5%"),"Fuel sulphur content is too low for operation on BN&gt;100, please use a lower BN CLO and the matching sheet",
IF($I106&lt;40,"CLO not suitable for this sheet. Please check BN&lt;40 sheet",
IF(AND($I106&gt;39,$I106&lt;101),"CLO not suitable for this sheet. Please check BN40 - BN100 sheet",
IF(AND($K106&gt;50,$K106&lt;81,$L106&lt;100),"Reduce feed rate in steps of 0.05 g/kWh until min. 0.6 g/kWh to avoid deposit formation",
IF(AND($I106&lt;140,$N106="Danger",$P106="&gt;=1.2"),"Increase feed rate in steps of 0.05 g/kWh OR use higher BN cylinder oil",
IF(ISERROR(VLOOKUP(Q106,'admin BN&gt;100'!J$6:M$89,4,FALSE)),"",VLOOKUP(Q106,'admin BN&gt;100'!J$6:M$89,4,FALSE))))))))</f>
        <v>Fill in all required fields</v>
      </c>
    </row>
    <row r="107" spans="2:19" ht="15">
      <c r="B107" s="10">
        <v>102</v>
      </c>
      <c r="C107" s="41"/>
      <c r="D107" s="42"/>
      <c r="E107" s="42"/>
      <c r="F107" s="42"/>
      <c r="G107" s="42"/>
      <c r="H107" s="42"/>
      <c r="I107" s="42"/>
      <c r="J107" s="42"/>
      <c r="K107" s="42"/>
      <c r="L107" s="42"/>
      <c r="M107" s="11" t="str">
        <f xml:space="preserve">
(IF(F107&gt;'admin BN&gt;100'!$C$41,'admin BN&gt;100'!$B$41,
(IF(F107&gt;'admin BN&gt;100'!$C$40,'admin BN&gt;100'!$B$40,
(IF(F107&gt;'admin BN&gt;100'!$C$39,'admin BN&gt;100'!$B$39,
(IF(F107&gt;'admin BN&gt;100'!$C$38,'admin BN&gt;100'!$B$38,
(IF(F107&gt;'admin BN&gt;100'!$C$37,'admin BN&gt;100'!$B$37,
(IF(F107&gt;'admin BN&gt;100'!$C$36,'admin BN&gt;100'!$B$36,
(IF(F107&gt;'admin BN&gt;100'!$C$35,'admin BN&gt;100'!$B$35,
(IF(F107&gt;'admin BN&gt;100'!$C$34,'admin BN&gt;100'!$B$34,
(IF(F107&gt;'admin BN&gt;100'!$C$33,'admin BN&gt;100'!$B$33,
(IF(F107&gt;'admin BN&gt;100'!$C$32,'admin BN&gt;100'!$B$32,
(IF(F107&gt;'admin BN&gt;100'!$C$31,'admin BN&gt;100'!$B$31,
(IF(F107&gt;'admin BN&gt;100'!$C$30,'admin BN&gt;100'!$B$30,
(IF(F107&gt;'admin BN&gt;100'!$C$29,'admin BN&gt;100'!$B$29,IF(F107="","",'admin BN&gt;100'!$B$28)))))))))))))))))))))))))))</f>
        <v/>
      </c>
      <c r="N107" s="12" t="str">
        <f xml:space="preserve">
IF(ISBLANK(K107),"",
IF(K107&gt;'admin BN&gt;100'!$D$6,"Trouble",
IF(K107&gt;'admin BN&gt;100'!$E$6,"Safe",
IF(K107&gt;'admin BN&gt;100'!$F$6,"Alert",
IF(K107&gt;='admin BN&gt;100'!$G$6,"Danger","")))))</f>
        <v/>
      </c>
      <c r="O107" s="13" t="str">
        <f xml:space="preserve">
IF(ISBLANK(L107),"",
IF(L107&gt;'admin BN&gt;100'!$G$7,"Danger",
IF(L107&gt;'admin BN&gt;100'!$F$7,"Alert",
IF(L107&gt;='admin BN&gt;100'!$E$7,"Safe",""))))</f>
        <v/>
      </c>
      <c r="P107" s="14" t="str">
        <f xml:space="preserve">
(IF(G107&gt;'admin BN&gt;100'!$C$23,'admin BN&gt;100'!$B$23,
(IF(G107&gt;'admin BN&gt;100'!$C$22,'admin BN&gt;100'!$B$22,
(IF(G107&gt;'admin BN&gt;100'!$C$21,'admin BN&gt;100'!$B$21,
(IF(G107&gt;'admin BN&gt;100'!$C$20,'admin BN&gt;100'!$B$20,IF(G107&gt;'admin BN&gt;100'!$C$19,'admin BN&gt;100'!$B$19,"")))))))))</f>
        <v/>
      </c>
      <c r="Q107" s="14" t="str">
        <f t="shared" si="2"/>
        <v/>
      </c>
      <c r="R107" s="14">
        <f t="shared" si="3"/>
        <v>5</v>
      </c>
      <c r="S107" s="15" t="str">
        <f xml:space="preserve">
IF($R107&gt;0,"Fill in all required fields",
IF(OR($M107="&lt;0.1% or LNG",$M107="0.1-0.5%"),"Fuel sulphur content is too low for operation on BN&gt;100, please use a lower BN CLO and the matching sheet",
IF($I107&lt;40,"CLO not suitable for this sheet. Please check BN&lt;40 sheet",
IF(AND($I107&gt;39,$I107&lt;101),"CLO not suitable for this sheet. Please check BN40 - BN100 sheet",
IF(AND($K107&gt;50,$K107&lt;81,$L107&lt;100),"Reduce feed rate in steps of 0.05 g/kWh until min. 0.6 g/kWh to avoid deposit formation",
IF(AND($I107&lt;140,$N107="Danger",$P107="&gt;=1.2"),"Increase feed rate in steps of 0.05 g/kWh OR use higher BN cylinder oil",
IF(ISERROR(VLOOKUP(Q107,'admin BN&gt;100'!J$6:M$89,4,FALSE)),"",VLOOKUP(Q107,'admin BN&gt;100'!J$6:M$89,4,FALSE))))))))</f>
        <v>Fill in all required fields</v>
      </c>
    </row>
    <row r="108" spans="2:19" ht="15">
      <c r="B108" s="10">
        <v>103</v>
      </c>
      <c r="C108" s="41"/>
      <c r="D108" s="42"/>
      <c r="E108" s="42"/>
      <c r="F108" s="42"/>
      <c r="G108" s="42"/>
      <c r="H108" s="42"/>
      <c r="I108" s="42"/>
      <c r="J108" s="42"/>
      <c r="K108" s="42"/>
      <c r="L108" s="42"/>
      <c r="M108" s="11" t="str">
        <f xml:space="preserve">
(IF(F108&gt;'admin BN&gt;100'!$C$41,'admin BN&gt;100'!$B$41,
(IF(F108&gt;'admin BN&gt;100'!$C$40,'admin BN&gt;100'!$B$40,
(IF(F108&gt;'admin BN&gt;100'!$C$39,'admin BN&gt;100'!$B$39,
(IF(F108&gt;'admin BN&gt;100'!$C$38,'admin BN&gt;100'!$B$38,
(IF(F108&gt;'admin BN&gt;100'!$C$37,'admin BN&gt;100'!$B$37,
(IF(F108&gt;'admin BN&gt;100'!$C$36,'admin BN&gt;100'!$B$36,
(IF(F108&gt;'admin BN&gt;100'!$C$35,'admin BN&gt;100'!$B$35,
(IF(F108&gt;'admin BN&gt;100'!$C$34,'admin BN&gt;100'!$B$34,
(IF(F108&gt;'admin BN&gt;100'!$C$33,'admin BN&gt;100'!$B$33,
(IF(F108&gt;'admin BN&gt;100'!$C$32,'admin BN&gt;100'!$B$32,
(IF(F108&gt;'admin BN&gt;100'!$C$31,'admin BN&gt;100'!$B$31,
(IF(F108&gt;'admin BN&gt;100'!$C$30,'admin BN&gt;100'!$B$30,
(IF(F108&gt;'admin BN&gt;100'!$C$29,'admin BN&gt;100'!$B$29,IF(F108="","",'admin BN&gt;100'!$B$28)))))))))))))))))))))))))))</f>
        <v/>
      </c>
      <c r="N108" s="12" t="str">
        <f xml:space="preserve">
IF(ISBLANK(K108),"",
IF(K108&gt;'admin BN&gt;100'!$D$6,"Trouble",
IF(K108&gt;'admin BN&gt;100'!$E$6,"Safe",
IF(K108&gt;'admin BN&gt;100'!$F$6,"Alert",
IF(K108&gt;='admin BN&gt;100'!$G$6,"Danger","")))))</f>
        <v/>
      </c>
      <c r="O108" s="13" t="str">
        <f xml:space="preserve">
IF(ISBLANK(L108),"",
IF(L108&gt;'admin BN&gt;100'!$G$7,"Danger",
IF(L108&gt;'admin BN&gt;100'!$F$7,"Alert",
IF(L108&gt;='admin BN&gt;100'!$E$7,"Safe",""))))</f>
        <v/>
      </c>
      <c r="P108" s="14" t="str">
        <f xml:space="preserve">
(IF(G108&gt;'admin BN&gt;100'!$C$23,'admin BN&gt;100'!$B$23,
(IF(G108&gt;'admin BN&gt;100'!$C$22,'admin BN&gt;100'!$B$22,
(IF(G108&gt;'admin BN&gt;100'!$C$21,'admin BN&gt;100'!$B$21,
(IF(G108&gt;'admin BN&gt;100'!$C$20,'admin BN&gt;100'!$B$20,IF(G108&gt;'admin BN&gt;100'!$C$19,'admin BN&gt;100'!$B$19,"")))))))))</f>
        <v/>
      </c>
      <c r="Q108" s="14" t="str">
        <f t="shared" si="2"/>
        <v/>
      </c>
      <c r="R108" s="14">
        <f t="shared" si="3"/>
        <v>5</v>
      </c>
      <c r="S108" s="15" t="str">
        <f xml:space="preserve">
IF($R108&gt;0,"Fill in all required fields",
IF(OR($M108="&lt;0.1% or LNG",$M108="0.1-0.5%"),"Fuel sulphur content is too low for operation on BN&gt;100, please use a lower BN CLO and the matching sheet",
IF($I108&lt;40,"CLO not suitable for this sheet. Please check BN&lt;40 sheet",
IF(AND($I108&gt;39,$I108&lt;101),"CLO not suitable for this sheet. Please check BN40 - BN100 sheet",
IF(AND($K108&gt;50,$K108&lt;81,$L108&lt;100),"Reduce feed rate in steps of 0.05 g/kWh until min. 0.6 g/kWh to avoid deposit formation",
IF(AND($I108&lt;140,$N108="Danger",$P108="&gt;=1.2"),"Increase feed rate in steps of 0.05 g/kWh OR use higher BN cylinder oil",
IF(ISERROR(VLOOKUP(Q108,'admin BN&gt;100'!J$6:M$89,4,FALSE)),"",VLOOKUP(Q108,'admin BN&gt;100'!J$6:M$89,4,FALSE))))))))</f>
        <v>Fill in all required fields</v>
      </c>
    </row>
    <row r="109" spans="2:19" ht="15">
      <c r="B109" s="10">
        <v>104</v>
      </c>
      <c r="C109" s="41"/>
      <c r="D109" s="42"/>
      <c r="E109" s="42"/>
      <c r="F109" s="42"/>
      <c r="G109" s="42"/>
      <c r="H109" s="42"/>
      <c r="I109" s="42"/>
      <c r="J109" s="42"/>
      <c r="K109" s="42"/>
      <c r="L109" s="42"/>
      <c r="M109" s="11" t="str">
        <f xml:space="preserve">
(IF(F109&gt;'admin BN&gt;100'!$C$41,'admin BN&gt;100'!$B$41,
(IF(F109&gt;'admin BN&gt;100'!$C$40,'admin BN&gt;100'!$B$40,
(IF(F109&gt;'admin BN&gt;100'!$C$39,'admin BN&gt;100'!$B$39,
(IF(F109&gt;'admin BN&gt;100'!$C$38,'admin BN&gt;100'!$B$38,
(IF(F109&gt;'admin BN&gt;100'!$C$37,'admin BN&gt;100'!$B$37,
(IF(F109&gt;'admin BN&gt;100'!$C$36,'admin BN&gt;100'!$B$36,
(IF(F109&gt;'admin BN&gt;100'!$C$35,'admin BN&gt;100'!$B$35,
(IF(F109&gt;'admin BN&gt;100'!$C$34,'admin BN&gt;100'!$B$34,
(IF(F109&gt;'admin BN&gt;100'!$C$33,'admin BN&gt;100'!$B$33,
(IF(F109&gt;'admin BN&gt;100'!$C$32,'admin BN&gt;100'!$B$32,
(IF(F109&gt;'admin BN&gt;100'!$C$31,'admin BN&gt;100'!$B$31,
(IF(F109&gt;'admin BN&gt;100'!$C$30,'admin BN&gt;100'!$B$30,
(IF(F109&gt;'admin BN&gt;100'!$C$29,'admin BN&gt;100'!$B$29,IF(F109="","",'admin BN&gt;100'!$B$28)))))))))))))))))))))))))))</f>
        <v/>
      </c>
      <c r="N109" s="12" t="str">
        <f xml:space="preserve">
IF(ISBLANK(K109),"",
IF(K109&gt;'admin BN&gt;100'!$D$6,"Trouble",
IF(K109&gt;'admin BN&gt;100'!$E$6,"Safe",
IF(K109&gt;'admin BN&gt;100'!$F$6,"Alert",
IF(K109&gt;='admin BN&gt;100'!$G$6,"Danger","")))))</f>
        <v/>
      </c>
      <c r="O109" s="13" t="str">
        <f xml:space="preserve">
IF(ISBLANK(L109),"",
IF(L109&gt;'admin BN&gt;100'!$G$7,"Danger",
IF(L109&gt;'admin BN&gt;100'!$F$7,"Alert",
IF(L109&gt;='admin BN&gt;100'!$E$7,"Safe",""))))</f>
        <v/>
      </c>
      <c r="P109" s="14" t="str">
        <f xml:space="preserve">
(IF(G109&gt;'admin BN&gt;100'!$C$23,'admin BN&gt;100'!$B$23,
(IF(G109&gt;'admin BN&gt;100'!$C$22,'admin BN&gt;100'!$B$22,
(IF(G109&gt;'admin BN&gt;100'!$C$21,'admin BN&gt;100'!$B$21,
(IF(G109&gt;'admin BN&gt;100'!$C$20,'admin BN&gt;100'!$B$20,IF(G109&gt;'admin BN&gt;100'!$C$19,'admin BN&gt;100'!$B$19,"")))))))))</f>
        <v/>
      </c>
      <c r="Q109" s="14" t="str">
        <f t="shared" si="2"/>
        <v/>
      </c>
      <c r="R109" s="14">
        <f t="shared" si="3"/>
        <v>5</v>
      </c>
      <c r="S109" s="15" t="str">
        <f xml:space="preserve">
IF($R109&gt;0,"Fill in all required fields",
IF(OR($M109="&lt;0.1% or LNG",$M109="0.1-0.5%"),"Fuel sulphur content is too low for operation on BN&gt;100, please use a lower BN CLO and the matching sheet",
IF($I109&lt;40,"CLO not suitable for this sheet. Please check BN&lt;40 sheet",
IF(AND($I109&gt;39,$I109&lt;101),"CLO not suitable for this sheet. Please check BN40 - BN100 sheet",
IF(AND($K109&gt;50,$K109&lt;81,$L109&lt;100),"Reduce feed rate in steps of 0.05 g/kWh until min. 0.6 g/kWh to avoid deposit formation",
IF(AND($I109&lt;140,$N109="Danger",$P109="&gt;=1.2"),"Increase feed rate in steps of 0.05 g/kWh OR use higher BN cylinder oil",
IF(ISERROR(VLOOKUP(Q109,'admin BN&gt;100'!J$6:M$89,4,FALSE)),"",VLOOKUP(Q109,'admin BN&gt;100'!J$6:M$89,4,FALSE))))))))</f>
        <v>Fill in all required fields</v>
      </c>
    </row>
    <row r="110" spans="2:19" ht="15">
      <c r="B110" s="10">
        <v>105</v>
      </c>
      <c r="C110" s="41"/>
      <c r="D110" s="42"/>
      <c r="E110" s="42"/>
      <c r="F110" s="42"/>
      <c r="G110" s="42"/>
      <c r="H110" s="42"/>
      <c r="I110" s="42"/>
      <c r="J110" s="42"/>
      <c r="K110" s="42"/>
      <c r="L110" s="42"/>
      <c r="M110" s="11" t="str">
        <f xml:space="preserve">
(IF(F110&gt;'admin BN&gt;100'!$C$41,'admin BN&gt;100'!$B$41,
(IF(F110&gt;'admin BN&gt;100'!$C$40,'admin BN&gt;100'!$B$40,
(IF(F110&gt;'admin BN&gt;100'!$C$39,'admin BN&gt;100'!$B$39,
(IF(F110&gt;'admin BN&gt;100'!$C$38,'admin BN&gt;100'!$B$38,
(IF(F110&gt;'admin BN&gt;100'!$C$37,'admin BN&gt;100'!$B$37,
(IF(F110&gt;'admin BN&gt;100'!$C$36,'admin BN&gt;100'!$B$36,
(IF(F110&gt;'admin BN&gt;100'!$C$35,'admin BN&gt;100'!$B$35,
(IF(F110&gt;'admin BN&gt;100'!$C$34,'admin BN&gt;100'!$B$34,
(IF(F110&gt;'admin BN&gt;100'!$C$33,'admin BN&gt;100'!$B$33,
(IF(F110&gt;'admin BN&gt;100'!$C$32,'admin BN&gt;100'!$B$32,
(IF(F110&gt;'admin BN&gt;100'!$C$31,'admin BN&gt;100'!$B$31,
(IF(F110&gt;'admin BN&gt;100'!$C$30,'admin BN&gt;100'!$B$30,
(IF(F110&gt;'admin BN&gt;100'!$C$29,'admin BN&gt;100'!$B$29,IF(F110="","",'admin BN&gt;100'!$B$28)))))))))))))))))))))))))))</f>
        <v/>
      </c>
      <c r="N110" s="12" t="str">
        <f xml:space="preserve">
IF(ISBLANK(K110),"",
IF(K110&gt;'admin BN&gt;100'!$D$6,"Trouble",
IF(K110&gt;'admin BN&gt;100'!$E$6,"Safe",
IF(K110&gt;'admin BN&gt;100'!$F$6,"Alert",
IF(K110&gt;='admin BN&gt;100'!$G$6,"Danger","")))))</f>
        <v/>
      </c>
      <c r="O110" s="13" t="str">
        <f xml:space="preserve">
IF(ISBLANK(L110),"",
IF(L110&gt;'admin BN&gt;100'!$G$7,"Danger",
IF(L110&gt;'admin BN&gt;100'!$F$7,"Alert",
IF(L110&gt;='admin BN&gt;100'!$E$7,"Safe",""))))</f>
        <v/>
      </c>
      <c r="P110" s="14" t="str">
        <f xml:space="preserve">
(IF(G110&gt;'admin BN&gt;100'!$C$23,'admin BN&gt;100'!$B$23,
(IF(G110&gt;'admin BN&gt;100'!$C$22,'admin BN&gt;100'!$B$22,
(IF(G110&gt;'admin BN&gt;100'!$C$21,'admin BN&gt;100'!$B$21,
(IF(G110&gt;'admin BN&gt;100'!$C$20,'admin BN&gt;100'!$B$20,IF(G110&gt;'admin BN&gt;100'!$C$19,'admin BN&gt;100'!$B$19,"")))))))))</f>
        <v/>
      </c>
      <c r="Q110" s="14" t="str">
        <f t="shared" si="2"/>
        <v/>
      </c>
      <c r="R110" s="14">
        <f t="shared" si="3"/>
        <v>5</v>
      </c>
      <c r="S110" s="15" t="str">
        <f xml:space="preserve">
IF($R110&gt;0,"Fill in all required fields",
IF(OR($M110="&lt;0.1% or LNG",$M110="0.1-0.5%"),"Fuel sulphur content is too low for operation on BN&gt;100, please use a lower BN CLO and the matching sheet",
IF($I110&lt;40,"CLO not suitable for this sheet. Please check BN&lt;40 sheet",
IF(AND($I110&gt;39,$I110&lt;101),"CLO not suitable for this sheet. Please check BN40 - BN100 sheet",
IF(AND($K110&gt;50,$K110&lt;81,$L110&lt;100),"Reduce feed rate in steps of 0.05 g/kWh until min. 0.6 g/kWh to avoid deposit formation",
IF(AND($I110&lt;140,$N110="Danger",$P110="&gt;=1.2"),"Increase feed rate in steps of 0.05 g/kWh OR use higher BN cylinder oil",
IF(ISERROR(VLOOKUP(Q110,'admin BN&gt;100'!J$6:M$89,4,FALSE)),"",VLOOKUP(Q110,'admin BN&gt;100'!J$6:M$89,4,FALSE))))))))</f>
        <v>Fill in all required fields</v>
      </c>
    </row>
    <row r="111" spans="2:19" ht="15">
      <c r="B111" s="10">
        <v>106</v>
      </c>
      <c r="C111" s="41"/>
      <c r="D111" s="42"/>
      <c r="E111" s="42"/>
      <c r="F111" s="42"/>
      <c r="G111" s="42"/>
      <c r="H111" s="42"/>
      <c r="I111" s="42"/>
      <c r="J111" s="42"/>
      <c r="K111" s="42"/>
      <c r="L111" s="42"/>
      <c r="M111" s="11" t="str">
        <f xml:space="preserve">
(IF(F111&gt;'admin BN&gt;100'!$C$41,'admin BN&gt;100'!$B$41,
(IF(F111&gt;'admin BN&gt;100'!$C$40,'admin BN&gt;100'!$B$40,
(IF(F111&gt;'admin BN&gt;100'!$C$39,'admin BN&gt;100'!$B$39,
(IF(F111&gt;'admin BN&gt;100'!$C$38,'admin BN&gt;100'!$B$38,
(IF(F111&gt;'admin BN&gt;100'!$C$37,'admin BN&gt;100'!$B$37,
(IF(F111&gt;'admin BN&gt;100'!$C$36,'admin BN&gt;100'!$B$36,
(IF(F111&gt;'admin BN&gt;100'!$C$35,'admin BN&gt;100'!$B$35,
(IF(F111&gt;'admin BN&gt;100'!$C$34,'admin BN&gt;100'!$B$34,
(IF(F111&gt;'admin BN&gt;100'!$C$33,'admin BN&gt;100'!$B$33,
(IF(F111&gt;'admin BN&gt;100'!$C$32,'admin BN&gt;100'!$B$32,
(IF(F111&gt;'admin BN&gt;100'!$C$31,'admin BN&gt;100'!$B$31,
(IF(F111&gt;'admin BN&gt;100'!$C$30,'admin BN&gt;100'!$B$30,
(IF(F111&gt;'admin BN&gt;100'!$C$29,'admin BN&gt;100'!$B$29,IF(F111="","",'admin BN&gt;100'!$B$28)))))))))))))))))))))))))))</f>
        <v/>
      </c>
      <c r="N111" s="12" t="str">
        <f xml:space="preserve">
IF(ISBLANK(K111),"",
IF(K111&gt;'admin BN&gt;100'!$D$6,"Trouble",
IF(K111&gt;'admin BN&gt;100'!$E$6,"Safe",
IF(K111&gt;'admin BN&gt;100'!$F$6,"Alert",
IF(K111&gt;='admin BN&gt;100'!$G$6,"Danger","")))))</f>
        <v/>
      </c>
      <c r="O111" s="13" t="str">
        <f xml:space="preserve">
IF(ISBLANK(L111),"",
IF(L111&gt;'admin BN&gt;100'!$G$7,"Danger",
IF(L111&gt;'admin BN&gt;100'!$F$7,"Alert",
IF(L111&gt;='admin BN&gt;100'!$E$7,"Safe",""))))</f>
        <v/>
      </c>
      <c r="P111" s="14" t="str">
        <f xml:space="preserve">
(IF(G111&gt;'admin BN&gt;100'!$C$23,'admin BN&gt;100'!$B$23,
(IF(G111&gt;'admin BN&gt;100'!$C$22,'admin BN&gt;100'!$B$22,
(IF(G111&gt;'admin BN&gt;100'!$C$21,'admin BN&gt;100'!$B$21,
(IF(G111&gt;'admin BN&gt;100'!$C$20,'admin BN&gt;100'!$B$20,IF(G111&gt;'admin BN&gt;100'!$C$19,'admin BN&gt;100'!$B$19,"")))))))))</f>
        <v/>
      </c>
      <c r="Q111" s="14" t="str">
        <f t="shared" si="2"/>
        <v/>
      </c>
      <c r="R111" s="14">
        <f t="shared" si="3"/>
        <v>5</v>
      </c>
      <c r="S111" s="15" t="str">
        <f xml:space="preserve">
IF($R111&gt;0,"Fill in all required fields",
IF(OR($M111="&lt;0.1% or LNG",$M111="0.1-0.5%"),"Fuel sulphur content is too low for operation on BN&gt;100, please use a lower BN CLO and the matching sheet",
IF($I111&lt;40,"CLO not suitable for this sheet. Please check BN&lt;40 sheet",
IF(AND($I111&gt;39,$I111&lt;101),"CLO not suitable for this sheet. Please check BN40 - BN100 sheet",
IF(AND($K111&gt;50,$K111&lt;81,$L111&lt;100),"Reduce feed rate in steps of 0.05 g/kWh until min. 0.6 g/kWh to avoid deposit formation",
IF(AND($I111&lt;140,$N111="Danger",$P111="&gt;=1.2"),"Increase feed rate in steps of 0.05 g/kWh OR use higher BN cylinder oil",
IF(ISERROR(VLOOKUP(Q111,'admin BN&gt;100'!J$6:M$89,4,FALSE)),"",VLOOKUP(Q111,'admin BN&gt;100'!J$6:M$89,4,FALSE))))))))</f>
        <v>Fill in all required fields</v>
      </c>
    </row>
    <row r="112" spans="2:19" ht="15">
      <c r="B112" s="10">
        <v>107</v>
      </c>
      <c r="C112" s="41"/>
      <c r="D112" s="42"/>
      <c r="E112" s="42"/>
      <c r="F112" s="42"/>
      <c r="G112" s="42"/>
      <c r="H112" s="42"/>
      <c r="I112" s="42"/>
      <c r="J112" s="42"/>
      <c r="K112" s="42"/>
      <c r="L112" s="42"/>
      <c r="M112" s="11" t="str">
        <f xml:space="preserve">
(IF(F112&gt;'admin BN&gt;100'!$C$41,'admin BN&gt;100'!$B$41,
(IF(F112&gt;'admin BN&gt;100'!$C$40,'admin BN&gt;100'!$B$40,
(IF(F112&gt;'admin BN&gt;100'!$C$39,'admin BN&gt;100'!$B$39,
(IF(F112&gt;'admin BN&gt;100'!$C$38,'admin BN&gt;100'!$B$38,
(IF(F112&gt;'admin BN&gt;100'!$C$37,'admin BN&gt;100'!$B$37,
(IF(F112&gt;'admin BN&gt;100'!$C$36,'admin BN&gt;100'!$B$36,
(IF(F112&gt;'admin BN&gt;100'!$C$35,'admin BN&gt;100'!$B$35,
(IF(F112&gt;'admin BN&gt;100'!$C$34,'admin BN&gt;100'!$B$34,
(IF(F112&gt;'admin BN&gt;100'!$C$33,'admin BN&gt;100'!$B$33,
(IF(F112&gt;'admin BN&gt;100'!$C$32,'admin BN&gt;100'!$B$32,
(IF(F112&gt;'admin BN&gt;100'!$C$31,'admin BN&gt;100'!$B$31,
(IF(F112&gt;'admin BN&gt;100'!$C$30,'admin BN&gt;100'!$B$30,
(IF(F112&gt;'admin BN&gt;100'!$C$29,'admin BN&gt;100'!$B$29,IF(F112="","",'admin BN&gt;100'!$B$28)))))))))))))))))))))))))))</f>
        <v/>
      </c>
      <c r="N112" s="12" t="str">
        <f xml:space="preserve">
IF(ISBLANK(K112),"",
IF(K112&gt;'admin BN&gt;100'!$D$6,"Trouble",
IF(K112&gt;'admin BN&gt;100'!$E$6,"Safe",
IF(K112&gt;'admin BN&gt;100'!$F$6,"Alert",
IF(K112&gt;='admin BN&gt;100'!$G$6,"Danger","")))))</f>
        <v/>
      </c>
      <c r="O112" s="13" t="str">
        <f xml:space="preserve">
IF(ISBLANK(L112),"",
IF(L112&gt;'admin BN&gt;100'!$G$7,"Danger",
IF(L112&gt;'admin BN&gt;100'!$F$7,"Alert",
IF(L112&gt;='admin BN&gt;100'!$E$7,"Safe",""))))</f>
        <v/>
      </c>
      <c r="P112" s="14" t="str">
        <f xml:space="preserve">
(IF(G112&gt;'admin BN&gt;100'!$C$23,'admin BN&gt;100'!$B$23,
(IF(G112&gt;'admin BN&gt;100'!$C$22,'admin BN&gt;100'!$B$22,
(IF(G112&gt;'admin BN&gt;100'!$C$21,'admin BN&gt;100'!$B$21,
(IF(G112&gt;'admin BN&gt;100'!$C$20,'admin BN&gt;100'!$B$20,IF(G112&gt;'admin BN&gt;100'!$C$19,'admin BN&gt;100'!$B$19,"")))))))))</f>
        <v/>
      </c>
      <c r="Q112" s="14" t="str">
        <f t="shared" si="2"/>
        <v/>
      </c>
      <c r="R112" s="14">
        <f t="shared" si="3"/>
        <v>5</v>
      </c>
      <c r="S112" s="15" t="str">
        <f xml:space="preserve">
IF($R112&gt;0,"Fill in all required fields",
IF(OR($M112="&lt;0.1% or LNG",$M112="0.1-0.5%"),"Fuel sulphur content is too low for operation on BN&gt;100, please use a lower BN CLO and the matching sheet",
IF($I112&lt;40,"CLO not suitable for this sheet. Please check BN&lt;40 sheet",
IF(AND($I112&gt;39,$I112&lt;101),"CLO not suitable for this sheet. Please check BN40 - BN100 sheet",
IF(AND($K112&gt;50,$K112&lt;81,$L112&lt;100),"Reduce feed rate in steps of 0.05 g/kWh until min. 0.6 g/kWh to avoid deposit formation",
IF(AND($I112&lt;140,$N112="Danger",$P112="&gt;=1.2"),"Increase feed rate in steps of 0.05 g/kWh OR use higher BN cylinder oil",
IF(ISERROR(VLOOKUP(Q112,'admin BN&gt;100'!J$6:M$89,4,FALSE)),"",VLOOKUP(Q112,'admin BN&gt;100'!J$6:M$89,4,FALSE))))))))</f>
        <v>Fill in all required fields</v>
      </c>
    </row>
    <row r="113" spans="2:19" ht="15">
      <c r="B113" s="10">
        <v>108</v>
      </c>
      <c r="C113" s="41"/>
      <c r="D113" s="42"/>
      <c r="E113" s="42"/>
      <c r="F113" s="42"/>
      <c r="G113" s="42"/>
      <c r="H113" s="42"/>
      <c r="I113" s="42"/>
      <c r="J113" s="42"/>
      <c r="K113" s="42"/>
      <c r="L113" s="42"/>
      <c r="M113" s="11" t="str">
        <f xml:space="preserve">
(IF(F113&gt;'admin BN&gt;100'!$C$41,'admin BN&gt;100'!$B$41,
(IF(F113&gt;'admin BN&gt;100'!$C$40,'admin BN&gt;100'!$B$40,
(IF(F113&gt;'admin BN&gt;100'!$C$39,'admin BN&gt;100'!$B$39,
(IF(F113&gt;'admin BN&gt;100'!$C$38,'admin BN&gt;100'!$B$38,
(IF(F113&gt;'admin BN&gt;100'!$C$37,'admin BN&gt;100'!$B$37,
(IF(F113&gt;'admin BN&gt;100'!$C$36,'admin BN&gt;100'!$B$36,
(IF(F113&gt;'admin BN&gt;100'!$C$35,'admin BN&gt;100'!$B$35,
(IF(F113&gt;'admin BN&gt;100'!$C$34,'admin BN&gt;100'!$B$34,
(IF(F113&gt;'admin BN&gt;100'!$C$33,'admin BN&gt;100'!$B$33,
(IF(F113&gt;'admin BN&gt;100'!$C$32,'admin BN&gt;100'!$B$32,
(IF(F113&gt;'admin BN&gt;100'!$C$31,'admin BN&gt;100'!$B$31,
(IF(F113&gt;'admin BN&gt;100'!$C$30,'admin BN&gt;100'!$B$30,
(IF(F113&gt;'admin BN&gt;100'!$C$29,'admin BN&gt;100'!$B$29,IF(F113="","",'admin BN&gt;100'!$B$28)))))))))))))))))))))))))))</f>
        <v/>
      </c>
      <c r="N113" s="12" t="str">
        <f xml:space="preserve">
IF(ISBLANK(K113),"",
IF(K113&gt;'admin BN&gt;100'!$D$6,"Trouble",
IF(K113&gt;'admin BN&gt;100'!$E$6,"Safe",
IF(K113&gt;'admin BN&gt;100'!$F$6,"Alert",
IF(K113&gt;='admin BN&gt;100'!$G$6,"Danger","")))))</f>
        <v/>
      </c>
      <c r="O113" s="13" t="str">
        <f xml:space="preserve">
IF(ISBLANK(L113),"",
IF(L113&gt;'admin BN&gt;100'!$G$7,"Danger",
IF(L113&gt;'admin BN&gt;100'!$F$7,"Alert",
IF(L113&gt;='admin BN&gt;100'!$E$7,"Safe",""))))</f>
        <v/>
      </c>
      <c r="P113" s="14" t="str">
        <f xml:space="preserve">
(IF(G113&gt;'admin BN&gt;100'!$C$23,'admin BN&gt;100'!$B$23,
(IF(G113&gt;'admin BN&gt;100'!$C$22,'admin BN&gt;100'!$B$22,
(IF(G113&gt;'admin BN&gt;100'!$C$21,'admin BN&gt;100'!$B$21,
(IF(G113&gt;'admin BN&gt;100'!$C$20,'admin BN&gt;100'!$B$20,IF(G113&gt;'admin BN&gt;100'!$C$19,'admin BN&gt;100'!$B$19,"")))))))))</f>
        <v/>
      </c>
      <c r="Q113" s="14" t="str">
        <f t="shared" si="2"/>
        <v/>
      </c>
      <c r="R113" s="14">
        <f t="shared" si="3"/>
        <v>5</v>
      </c>
      <c r="S113" s="15" t="str">
        <f xml:space="preserve">
IF($R113&gt;0,"Fill in all required fields",
IF(OR($M113="&lt;0.1% or LNG",$M113="0.1-0.5%"),"Fuel sulphur content is too low for operation on BN&gt;100, please use a lower BN CLO and the matching sheet",
IF($I113&lt;40,"CLO not suitable for this sheet. Please check BN&lt;40 sheet",
IF(AND($I113&gt;39,$I113&lt;101),"CLO not suitable for this sheet. Please check BN40 - BN100 sheet",
IF(AND($K113&gt;50,$K113&lt;81,$L113&lt;100),"Reduce feed rate in steps of 0.05 g/kWh until min. 0.6 g/kWh to avoid deposit formation",
IF(AND($I113&lt;140,$N113="Danger",$P113="&gt;=1.2"),"Increase feed rate in steps of 0.05 g/kWh OR use higher BN cylinder oil",
IF(ISERROR(VLOOKUP(Q113,'admin BN&gt;100'!J$6:M$89,4,FALSE)),"",VLOOKUP(Q113,'admin BN&gt;100'!J$6:M$89,4,FALSE))))))))</f>
        <v>Fill in all required fields</v>
      </c>
    </row>
    <row r="114" spans="2:19" ht="15">
      <c r="B114" s="10">
        <v>109</v>
      </c>
      <c r="C114" s="41"/>
      <c r="D114" s="42"/>
      <c r="E114" s="42"/>
      <c r="F114" s="42"/>
      <c r="G114" s="42"/>
      <c r="H114" s="42"/>
      <c r="I114" s="42"/>
      <c r="J114" s="42"/>
      <c r="K114" s="42"/>
      <c r="L114" s="42"/>
      <c r="M114" s="11" t="str">
        <f xml:space="preserve">
(IF(F114&gt;'admin BN&gt;100'!$C$41,'admin BN&gt;100'!$B$41,
(IF(F114&gt;'admin BN&gt;100'!$C$40,'admin BN&gt;100'!$B$40,
(IF(F114&gt;'admin BN&gt;100'!$C$39,'admin BN&gt;100'!$B$39,
(IF(F114&gt;'admin BN&gt;100'!$C$38,'admin BN&gt;100'!$B$38,
(IF(F114&gt;'admin BN&gt;100'!$C$37,'admin BN&gt;100'!$B$37,
(IF(F114&gt;'admin BN&gt;100'!$C$36,'admin BN&gt;100'!$B$36,
(IF(F114&gt;'admin BN&gt;100'!$C$35,'admin BN&gt;100'!$B$35,
(IF(F114&gt;'admin BN&gt;100'!$C$34,'admin BN&gt;100'!$B$34,
(IF(F114&gt;'admin BN&gt;100'!$C$33,'admin BN&gt;100'!$B$33,
(IF(F114&gt;'admin BN&gt;100'!$C$32,'admin BN&gt;100'!$B$32,
(IF(F114&gt;'admin BN&gt;100'!$C$31,'admin BN&gt;100'!$B$31,
(IF(F114&gt;'admin BN&gt;100'!$C$30,'admin BN&gt;100'!$B$30,
(IF(F114&gt;'admin BN&gt;100'!$C$29,'admin BN&gt;100'!$B$29,IF(F114="","",'admin BN&gt;100'!$B$28)))))))))))))))))))))))))))</f>
        <v/>
      </c>
      <c r="N114" s="12" t="str">
        <f xml:space="preserve">
IF(ISBLANK(K114),"",
IF(K114&gt;'admin BN&gt;100'!$D$6,"Trouble",
IF(K114&gt;'admin BN&gt;100'!$E$6,"Safe",
IF(K114&gt;'admin BN&gt;100'!$F$6,"Alert",
IF(K114&gt;='admin BN&gt;100'!$G$6,"Danger","")))))</f>
        <v/>
      </c>
      <c r="O114" s="13" t="str">
        <f xml:space="preserve">
IF(ISBLANK(L114),"",
IF(L114&gt;'admin BN&gt;100'!$G$7,"Danger",
IF(L114&gt;'admin BN&gt;100'!$F$7,"Alert",
IF(L114&gt;='admin BN&gt;100'!$E$7,"Safe",""))))</f>
        <v/>
      </c>
      <c r="P114" s="14" t="str">
        <f xml:space="preserve">
(IF(G114&gt;'admin BN&gt;100'!$C$23,'admin BN&gt;100'!$B$23,
(IF(G114&gt;'admin BN&gt;100'!$C$22,'admin BN&gt;100'!$B$22,
(IF(G114&gt;'admin BN&gt;100'!$C$21,'admin BN&gt;100'!$B$21,
(IF(G114&gt;'admin BN&gt;100'!$C$20,'admin BN&gt;100'!$B$20,IF(G114&gt;'admin BN&gt;100'!$C$19,'admin BN&gt;100'!$B$19,"")))))))))</f>
        <v/>
      </c>
      <c r="Q114" s="14" t="str">
        <f t="shared" si="2"/>
        <v/>
      </c>
      <c r="R114" s="14">
        <f t="shared" si="3"/>
        <v>5</v>
      </c>
      <c r="S114" s="15" t="str">
        <f xml:space="preserve">
IF($R114&gt;0,"Fill in all required fields",
IF(OR($M114="&lt;0.1% or LNG",$M114="0.1-0.5%"),"Fuel sulphur content is too low for operation on BN&gt;100, please use a lower BN CLO and the matching sheet",
IF($I114&lt;40,"CLO not suitable for this sheet. Please check BN&lt;40 sheet",
IF(AND($I114&gt;39,$I114&lt;101),"CLO not suitable for this sheet. Please check BN40 - BN100 sheet",
IF(AND($K114&gt;50,$K114&lt;81,$L114&lt;100),"Reduce feed rate in steps of 0.05 g/kWh until min. 0.6 g/kWh to avoid deposit formation",
IF(AND($I114&lt;140,$N114="Danger",$P114="&gt;=1.2"),"Increase feed rate in steps of 0.05 g/kWh OR use higher BN cylinder oil",
IF(ISERROR(VLOOKUP(Q114,'admin BN&gt;100'!J$6:M$89,4,FALSE)),"",VLOOKUP(Q114,'admin BN&gt;100'!J$6:M$89,4,FALSE))))))))</f>
        <v>Fill in all required fields</v>
      </c>
    </row>
    <row r="115" spans="2:19" ht="15">
      <c r="B115" s="10">
        <v>110</v>
      </c>
      <c r="C115" s="41"/>
      <c r="D115" s="42"/>
      <c r="E115" s="42"/>
      <c r="F115" s="42"/>
      <c r="G115" s="42"/>
      <c r="H115" s="42"/>
      <c r="I115" s="42"/>
      <c r="J115" s="42"/>
      <c r="K115" s="42"/>
      <c r="L115" s="42"/>
      <c r="M115" s="11" t="str">
        <f xml:space="preserve">
(IF(F115&gt;'admin BN&gt;100'!$C$41,'admin BN&gt;100'!$B$41,
(IF(F115&gt;'admin BN&gt;100'!$C$40,'admin BN&gt;100'!$B$40,
(IF(F115&gt;'admin BN&gt;100'!$C$39,'admin BN&gt;100'!$B$39,
(IF(F115&gt;'admin BN&gt;100'!$C$38,'admin BN&gt;100'!$B$38,
(IF(F115&gt;'admin BN&gt;100'!$C$37,'admin BN&gt;100'!$B$37,
(IF(F115&gt;'admin BN&gt;100'!$C$36,'admin BN&gt;100'!$B$36,
(IF(F115&gt;'admin BN&gt;100'!$C$35,'admin BN&gt;100'!$B$35,
(IF(F115&gt;'admin BN&gt;100'!$C$34,'admin BN&gt;100'!$B$34,
(IF(F115&gt;'admin BN&gt;100'!$C$33,'admin BN&gt;100'!$B$33,
(IF(F115&gt;'admin BN&gt;100'!$C$32,'admin BN&gt;100'!$B$32,
(IF(F115&gt;'admin BN&gt;100'!$C$31,'admin BN&gt;100'!$B$31,
(IF(F115&gt;'admin BN&gt;100'!$C$30,'admin BN&gt;100'!$B$30,
(IF(F115&gt;'admin BN&gt;100'!$C$29,'admin BN&gt;100'!$B$29,IF(F115="","",'admin BN&gt;100'!$B$28)))))))))))))))))))))))))))</f>
        <v/>
      </c>
      <c r="N115" s="12" t="str">
        <f xml:space="preserve">
IF(ISBLANK(K115),"",
IF(K115&gt;'admin BN&gt;100'!$D$6,"Trouble",
IF(K115&gt;'admin BN&gt;100'!$E$6,"Safe",
IF(K115&gt;'admin BN&gt;100'!$F$6,"Alert",
IF(K115&gt;='admin BN&gt;100'!$G$6,"Danger","")))))</f>
        <v/>
      </c>
      <c r="O115" s="13" t="str">
        <f xml:space="preserve">
IF(ISBLANK(L115),"",
IF(L115&gt;'admin BN&gt;100'!$G$7,"Danger",
IF(L115&gt;'admin BN&gt;100'!$F$7,"Alert",
IF(L115&gt;='admin BN&gt;100'!$E$7,"Safe",""))))</f>
        <v/>
      </c>
      <c r="P115" s="14" t="str">
        <f xml:space="preserve">
(IF(G115&gt;'admin BN&gt;100'!$C$23,'admin BN&gt;100'!$B$23,
(IF(G115&gt;'admin BN&gt;100'!$C$22,'admin BN&gt;100'!$B$22,
(IF(G115&gt;'admin BN&gt;100'!$C$21,'admin BN&gt;100'!$B$21,
(IF(G115&gt;'admin BN&gt;100'!$C$20,'admin BN&gt;100'!$B$20,IF(G115&gt;'admin BN&gt;100'!$C$19,'admin BN&gt;100'!$B$19,"")))))))))</f>
        <v/>
      </c>
      <c r="Q115" s="14" t="str">
        <f t="shared" si="2"/>
        <v/>
      </c>
      <c r="R115" s="14">
        <f t="shared" si="3"/>
        <v>5</v>
      </c>
      <c r="S115" s="15" t="str">
        <f xml:space="preserve">
IF($R115&gt;0,"Fill in all required fields",
IF(OR($M115="&lt;0.1% or LNG",$M115="0.1-0.5%"),"Fuel sulphur content is too low for operation on BN&gt;100, please use a lower BN CLO and the matching sheet",
IF($I115&lt;40,"CLO not suitable for this sheet. Please check BN&lt;40 sheet",
IF(AND($I115&gt;39,$I115&lt;101),"CLO not suitable for this sheet. Please check BN40 - BN100 sheet",
IF(AND($K115&gt;50,$K115&lt;81,$L115&lt;100),"Reduce feed rate in steps of 0.05 g/kWh until min. 0.6 g/kWh to avoid deposit formation",
IF(AND($I115&lt;140,$N115="Danger",$P115="&gt;=1.2"),"Increase feed rate in steps of 0.05 g/kWh OR use higher BN cylinder oil",
IF(ISERROR(VLOOKUP(Q115,'admin BN&gt;100'!J$6:M$89,4,FALSE)),"",VLOOKUP(Q115,'admin BN&gt;100'!J$6:M$89,4,FALSE))))))))</f>
        <v>Fill in all required fields</v>
      </c>
    </row>
    <row r="116" spans="2:19" ht="15">
      <c r="B116" s="10">
        <v>111</v>
      </c>
      <c r="C116" s="41"/>
      <c r="D116" s="42"/>
      <c r="E116" s="42"/>
      <c r="F116" s="42"/>
      <c r="G116" s="42"/>
      <c r="H116" s="42"/>
      <c r="I116" s="42"/>
      <c r="J116" s="42"/>
      <c r="K116" s="42"/>
      <c r="L116" s="42"/>
      <c r="M116" s="11" t="str">
        <f xml:space="preserve">
(IF(F116&gt;'admin BN&gt;100'!$C$41,'admin BN&gt;100'!$B$41,
(IF(F116&gt;'admin BN&gt;100'!$C$40,'admin BN&gt;100'!$B$40,
(IF(F116&gt;'admin BN&gt;100'!$C$39,'admin BN&gt;100'!$B$39,
(IF(F116&gt;'admin BN&gt;100'!$C$38,'admin BN&gt;100'!$B$38,
(IF(F116&gt;'admin BN&gt;100'!$C$37,'admin BN&gt;100'!$B$37,
(IF(F116&gt;'admin BN&gt;100'!$C$36,'admin BN&gt;100'!$B$36,
(IF(F116&gt;'admin BN&gt;100'!$C$35,'admin BN&gt;100'!$B$35,
(IF(F116&gt;'admin BN&gt;100'!$C$34,'admin BN&gt;100'!$B$34,
(IF(F116&gt;'admin BN&gt;100'!$C$33,'admin BN&gt;100'!$B$33,
(IF(F116&gt;'admin BN&gt;100'!$C$32,'admin BN&gt;100'!$B$32,
(IF(F116&gt;'admin BN&gt;100'!$C$31,'admin BN&gt;100'!$B$31,
(IF(F116&gt;'admin BN&gt;100'!$C$30,'admin BN&gt;100'!$B$30,
(IF(F116&gt;'admin BN&gt;100'!$C$29,'admin BN&gt;100'!$B$29,IF(F116="","",'admin BN&gt;100'!$B$28)))))))))))))))))))))))))))</f>
        <v/>
      </c>
      <c r="N116" s="12" t="str">
        <f xml:space="preserve">
IF(ISBLANK(K116),"",
IF(K116&gt;'admin BN&gt;100'!$D$6,"Trouble",
IF(K116&gt;'admin BN&gt;100'!$E$6,"Safe",
IF(K116&gt;'admin BN&gt;100'!$F$6,"Alert",
IF(K116&gt;='admin BN&gt;100'!$G$6,"Danger","")))))</f>
        <v/>
      </c>
      <c r="O116" s="13" t="str">
        <f xml:space="preserve">
IF(ISBLANK(L116),"",
IF(L116&gt;'admin BN&gt;100'!$G$7,"Danger",
IF(L116&gt;'admin BN&gt;100'!$F$7,"Alert",
IF(L116&gt;='admin BN&gt;100'!$E$7,"Safe",""))))</f>
        <v/>
      </c>
      <c r="P116" s="14" t="str">
        <f xml:space="preserve">
(IF(G116&gt;'admin BN&gt;100'!$C$23,'admin BN&gt;100'!$B$23,
(IF(G116&gt;'admin BN&gt;100'!$C$22,'admin BN&gt;100'!$B$22,
(IF(G116&gt;'admin BN&gt;100'!$C$21,'admin BN&gt;100'!$B$21,
(IF(G116&gt;'admin BN&gt;100'!$C$20,'admin BN&gt;100'!$B$20,IF(G116&gt;'admin BN&gt;100'!$C$19,'admin BN&gt;100'!$B$19,"")))))))))</f>
        <v/>
      </c>
      <c r="Q116" s="14" t="str">
        <f t="shared" si="2"/>
        <v/>
      </c>
      <c r="R116" s="14">
        <f t="shared" si="3"/>
        <v>5</v>
      </c>
      <c r="S116" s="15" t="str">
        <f xml:space="preserve">
IF($R116&gt;0,"Fill in all required fields",
IF(OR($M116="&lt;0.1% or LNG",$M116="0.1-0.5%"),"Fuel sulphur content is too low for operation on BN&gt;100, please use a lower BN CLO and the matching sheet",
IF($I116&lt;40,"CLO not suitable for this sheet. Please check BN&lt;40 sheet",
IF(AND($I116&gt;39,$I116&lt;101),"CLO not suitable for this sheet. Please check BN40 - BN100 sheet",
IF(AND($K116&gt;50,$K116&lt;81,$L116&lt;100),"Reduce feed rate in steps of 0.05 g/kWh until min. 0.6 g/kWh to avoid deposit formation",
IF(AND($I116&lt;140,$N116="Danger",$P116="&gt;=1.2"),"Increase feed rate in steps of 0.05 g/kWh OR use higher BN cylinder oil",
IF(ISERROR(VLOOKUP(Q116,'admin BN&gt;100'!J$6:M$89,4,FALSE)),"",VLOOKUP(Q116,'admin BN&gt;100'!J$6:M$89,4,FALSE))))))))</f>
        <v>Fill in all required fields</v>
      </c>
    </row>
    <row r="117" spans="2:19" ht="15">
      <c r="B117" s="10">
        <v>112</v>
      </c>
      <c r="C117" s="41"/>
      <c r="D117" s="42"/>
      <c r="E117" s="42"/>
      <c r="F117" s="42"/>
      <c r="G117" s="42"/>
      <c r="H117" s="42"/>
      <c r="I117" s="42"/>
      <c r="J117" s="42"/>
      <c r="K117" s="42"/>
      <c r="L117" s="42"/>
      <c r="M117" s="11" t="str">
        <f xml:space="preserve">
(IF(F117&gt;'admin BN&gt;100'!$C$41,'admin BN&gt;100'!$B$41,
(IF(F117&gt;'admin BN&gt;100'!$C$40,'admin BN&gt;100'!$B$40,
(IF(F117&gt;'admin BN&gt;100'!$C$39,'admin BN&gt;100'!$B$39,
(IF(F117&gt;'admin BN&gt;100'!$C$38,'admin BN&gt;100'!$B$38,
(IF(F117&gt;'admin BN&gt;100'!$C$37,'admin BN&gt;100'!$B$37,
(IF(F117&gt;'admin BN&gt;100'!$C$36,'admin BN&gt;100'!$B$36,
(IF(F117&gt;'admin BN&gt;100'!$C$35,'admin BN&gt;100'!$B$35,
(IF(F117&gt;'admin BN&gt;100'!$C$34,'admin BN&gt;100'!$B$34,
(IF(F117&gt;'admin BN&gt;100'!$C$33,'admin BN&gt;100'!$B$33,
(IF(F117&gt;'admin BN&gt;100'!$C$32,'admin BN&gt;100'!$B$32,
(IF(F117&gt;'admin BN&gt;100'!$C$31,'admin BN&gt;100'!$B$31,
(IF(F117&gt;'admin BN&gt;100'!$C$30,'admin BN&gt;100'!$B$30,
(IF(F117&gt;'admin BN&gt;100'!$C$29,'admin BN&gt;100'!$B$29,IF(F117="","",'admin BN&gt;100'!$B$28)))))))))))))))))))))))))))</f>
        <v/>
      </c>
      <c r="N117" s="12" t="str">
        <f xml:space="preserve">
IF(ISBLANK(K117),"",
IF(K117&gt;'admin BN&gt;100'!$D$6,"Trouble",
IF(K117&gt;'admin BN&gt;100'!$E$6,"Safe",
IF(K117&gt;'admin BN&gt;100'!$F$6,"Alert",
IF(K117&gt;='admin BN&gt;100'!$G$6,"Danger","")))))</f>
        <v/>
      </c>
      <c r="O117" s="13" t="str">
        <f xml:space="preserve">
IF(ISBLANK(L117),"",
IF(L117&gt;'admin BN&gt;100'!$G$7,"Danger",
IF(L117&gt;'admin BN&gt;100'!$F$7,"Alert",
IF(L117&gt;='admin BN&gt;100'!$E$7,"Safe",""))))</f>
        <v/>
      </c>
      <c r="P117" s="14" t="str">
        <f xml:space="preserve">
(IF(G117&gt;'admin BN&gt;100'!$C$23,'admin BN&gt;100'!$B$23,
(IF(G117&gt;'admin BN&gt;100'!$C$22,'admin BN&gt;100'!$B$22,
(IF(G117&gt;'admin BN&gt;100'!$C$21,'admin BN&gt;100'!$B$21,
(IF(G117&gt;'admin BN&gt;100'!$C$20,'admin BN&gt;100'!$B$20,IF(G117&gt;'admin BN&gt;100'!$C$19,'admin BN&gt;100'!$B$19,"")))))))))</f>
        <v/>
      </c>
      <c r="Q117" s="14" t="str">
        <f t="shared" si="2"/>
        <v/>
      </c>
      <c r="R117" s="14">
        <f t="shared" si="3"/>
        <v>5</v>
      </c>
      <c r="S117" s="15" t="str">
        <f xml:space="preserve">
IF($R117&gt;0,"Fill in all required fields",
IF(OR($M117="&lt;0.1% or LNG",$M117="0.1-0.5%"),"Fuel sulphur content is too low for operation on BN&gt;100, please use a lower BN CLO and the matching sheet",
IF($I117&lt;40,"CLO not suitable for this sheet. Please check BN&lt;40 sheet",
IF(AND($I117&gt;39,$I117&lt;101),"CLO not suitable for this sheet. Please check BN40 - BN100 sheet",
IF(AND($K117&gt;50,$K117&lt;81,$L117&lt;100),"Reduce feed rate in steps of 0.05 g/kWh until min. 0.6 g/kWh to avoid deposit formation",
IF(AND($I117&lt;140,$N117="Danger",$P117="&gt;=1.2"),"Increase feed rate in steps of 0.05 g/kWh OR use higher BN cylinder oil",
IF(ISERROR(VLOOKUP(Q117,'admin BN&gt;100'!J$6:M$89,4,FALSE)),"",VLOOKUP(Q117,'admin BN&gt;100'!J$6:M$89,4,FALSE))))))))</f>
        <v>Fill in all required fields</v>
      </c>
    </row>
    <row r="118" spans="2:19" ht="15">
      <c r="B118" s="10">
        <v>113</v>
      </c>
      <c r="C118" s="41"/>
      <c r="D118" s="42"/>
      <c r="E118" s="42"/>
      <c r="F118" s="42"/>
      <c r="G118" s="42"/>
      <c r="H118" s="42"/>
      <c r="I118" s="42"/>
      <c r="J118" s="42"/>
      <c r="K118" s="42"/>
      <c r="L118" s="42"/>
      <c r="M118" s="11" t="str">
        <f xml:space="preserve">
(IF(F118&gt;'admin BN&gt;100'!$C$41,'admin BN&gt;100'!$B$41,
(IF(F118&gt;'admin BN&gt;100'!$C$40,'admin BN&gt;100'!$B$40,
(IF(F118&gt;'admin BN&gt;100'!$C$39,'admin BN&gt;100'!$B$39,
(IF(F118&gt;'admin BN&gt;100'!$C$38,'admin BN&gt;100'!$B$38,
(IF(F118&gt;'admin BN&gt;100'!$C$37,'admin BN&gt;100'!$B$37,
(IF(F118&gt;'admin BN&gt;100'!$C$36,'admin BN&gt;100'!$B$36,
(IF(F118&gt;'admin BN&gt;100'!$C$35,'admin BN&gt;100'!$B$35,
(IF(F118&gt;'admin BN&gt;100'!$C$34,'admin BN&gt;100'!$B$34,
(IF(F118&gt;'admin BN&gt;100'!$C$33,'admin BN&gt;100'!$B$33,
(IF(F118&gt;'admin BN&gt;100'!$C$32,'admin BN&gt;100'!$B$32,
(IF(F118&gt;'admin BN&gt;100'!$C$31,'admin BN&gt;100'!$B$31,
(IF(F118&gt;'admin BN&gt;100'!$C$30,'admin BN&gt;100'!$B$30,
(IF(F118&gt;'admin BN&gt;100'!$C$29,'admin BN&gt;100'!$B$29,IF(F118="","",'admin BN&gt;100'!$B$28)))))))))))))))))))))))))))</f>
        <v/>
      </c>
      <c r="N118" s="12" t="str">
        <f xml:space="preserve">
IF(ISBLANK(K118),"",
IF(K118&gt;'admin BN&gt;100'!$D$6,"Trouble",
IF(K118&gt;'admin BN&gt;100'!$E$6,"Safe",
IF(K118&gt;'admin BN&gt;100'!$F$6,"Alert",
IF(K118&gt;='admin BN&gt;100'!$G$6,"Danger","")))))</f>
        <v/>
      </c>
      <c r="O118" s="13" t="str">
        <f xml:space="preserve">
IF(ISBLANK(L118),"",
IF(L118&gt;'admin BN&gt;100'!$G$7,"Danger",
IF(L118&gt;'admin BN&gt;100'!$F$7,"Alert",
IF(L118&gt;='admin BN&gt;100'!$E$7,"Safe",""))))</f>
        <v/>
      </c>
      <c r="P118" s="14" t="str">
        <f xml:space="preserve">
(IF(G118&gt;'admin BN&gt;100'!$C$23,'admin BN&gt;100'!$B$23,
(IF(G118&gt;'admin BN&gt;100'!$C$22,'admin BN&gt;100'!$B$22,
(IF(G118&gt;'admin BN&gt;100'!$C$21,'admin BN&gt;100'!$B$21,
(IF(G118&gt;'admin BN&gt;100'!$C$20,'admin BN&gt;100'!$B$20,IF(G118&gt;'admin BN&gt;100'!$C$19,'admin BN&gt;100'!$B$19,"")))))))))</f>
        <v/>
      </c>
      <c r="Q118" s="14" t="str">
        <f t="shared" si="2"/>
        <v/>
      </c>
      <c r="R118" s="14">
        <f t="shared" si="3"/>
        <v>5</v>
      </c>
      <c r="S118" s="15" t="str">
        <f xml:space="preserve">
IF($R118&gt;0,"Fill in all required fields",
IF(OR($M118="&lt;0.1% or LNG",$M118="0.1-0.5%"),"Fuel sulphur content is too low for operation on BN&gt;100, please use a lower BN CLO and the matching sheet",
IF($I118&lt;40,"CLO not suitable for this sheet. Please check BN&lt;40 sheet",
IF(AND($I118&gt;39,$I118&lt;101),"CLO not suitable for this sheet. Please check BN40 - BN100 sheet",
IF(AND($K118&gt;50,$K118&lt;81,$L118&lt;100),"Reduce feed rate in steps of 0.05 g/kWh until min. 0.6 g/kWh to avoid deposit formation",
IF(AND($I118&lt;140,$N118="Danger",$P118="&gt;=1.2"),"Increase feed rate in steps of 0.05 g/kWh OR use higher BN cylinder oil",
IF(ISERROR(VLOOKUP(Q118,'admin BN&gt;100'!J$6:M$89,4,FALSE)),"",VLOOKUP(Q118,'admin BN&gt;100'!J$6:M$89,4,FALSE))))))))</f>
        <v>Fill in all required fields</v>
      </c>
    </row>
    <row r="119" spans="2:19" ht="15">
      <c r="B119" s="10">
        <v>114</v>
      </c>
      <c r="C119" s="41"/>
      <c r="D119" s="42"/>
      <c r="E119" s="42"/>
      <c r="F119" s="42"/>
      <c r="G119" s="42"/>
      <c r="H119" s="42"/>
      <c r="I119" s="42"/>
      <c r="J119" s="42"/>
      <c r="K119" s="42"/>
      <c r="L119" s="42"/>
      <c r="M119" s="11" t="str">
        <f xml:space="preserve">
(IF(F119&gt;'admin BN&gt;100'!$C$41,'admin BN&gt;100'!$B$41,
(IF(F119&gt;'admin BN&gt;100'!$C$40,'admin BN&gt;100'!$B$40,
(IF(F119&gt;'admin BN&gt;100'!$C$39,'admin BN&gt;100'!$B$39,
(IF(F119&gt;'admin BN&gt;100'!$C$38,'admin BN&gt;100'!$B$38,
(IF(F119&gt;'admin BN&gt;100'!$C$37,'admin BN&gt;100'!$B$37,
(IF(F119&gt;'admin BN&gt;100'!$C$36,'admin BN&gt;100'!$B$36,
(IF(F119&gt;'admin BN&gt;100'!$C$35,'admin BN&gt;100'!$B$35,
(IF(F119&gt;'admin BN&gt;100'!$C$34,'admin BN&gt;100'!$B$34,
(IF(F119&gt;'admin BN&gt;100'!$C$33,'admin BN&gt;100'!$B$33,
(IF(F119&gt;'admin BN&gt;100'!$C$32,'admin BN&gt;100'!$B$32,
(IF(F119&gt;'admin BN&gt;100'!$C$31,'admin BN&gt;100'!$B$31,
(IF(F119&gt;'admin BN&gt;100'!$C$30,'admin BN&gt;100'!$B$30,
(IF(F119&gt;'admin BN&gt;100'!$C$29,'admin BN&gt;100'!$B$29,IF(F119="","",'admin BN&gt;100'!$B$28)))))))))))))))))))))))))))</f>
        <v/>
      </c>
      <c r="N119" s="12" t="str">
        <f xml:space="preserve">
IF(ISBLANK(K119),"",
IF(K119&gt;'admin BN&gt;100'!$D$6,"Trouble",
IF(K119&gt;'admin BN&gt;100'!$E$6,"Safe",
IF(K119&gt;'admin BN&gt;100'!$F$6,"Alert",
IF(K119&gt;='admin BN&gt;100'!$G$6,"Danger","")))))</f>
        <v/>
      </c>
      <c r="O119" s="13" t="str">
        <f xml:space="preserve">
IF(ISBLANK(L119),"",
IF(L119&gt;'admin BN&gt;100'!$G$7,"Danger",
IF(L119&gt;'admin BN&gt;100'!$F$7,"Alert",
IF(L119&gt;='admin BN&gt;100'!$E$7,"Safe",""))))</f>
        <v/>
      </c>
      <c r="P119" s="14" t="str">
        <f xml:space="preserve">
(IF(G119&gt;'admin BN&gt;100'!$C$23,'admin BN&gt;100'!$B$23,
(IF(G119&gt;'admin BN&gt;100'!$C$22,'admin BN&gt;100'!$B$22,
(IF(G119&gt;'admin BN&gt;100'!$C$21,'admin BN&gt;100'!$B$21,
(IF(G119&gt;'admin BN&gt;100'!$C$20,'admin BN&gt;100'!$B$20,IF(G119&gt;'admin BN&gt;100'!$C$19,'admin BN&gt;100'!$B$19,"")))))))))</f>
        <v/>
      </c>
      <c r="Q119" s="14" t="str">
        <f t="shared" si="2"/>
        <v/>
      </c>
      <c r="R119" s="14">
        <f t="shared" si="3"/>
        <v>5</v>
      </c>
      <c r="S119" s="15" t="str">
        <f xml:space="preserve">
IF($R119&gt;0,"Fill in all required fields",
IF(OR($M119="&lt;0.1% or LNG",$M119="0.1-0.5%"),"Fuel sulphur content is too low for operation on BN&gt;100, please use a lower BN CLO and the matching sheet",
IF($I119&lt;40,"CLO not suitable for this sheet. Please check BN&lt;40 sheet",
IF(AND($I119&gt;39,$I119&lt;101),"CLO not suitable for this sheet. Please check BN40 - BN100 sheet",
IF(AND($K119&gt;50,$K119&lt;81,$L119&lt;100),"Reduce feed rate in steps of 0.05 g/kWh until min. 0.6 g/kWh to avoid deposit formation",
IF(AND($I119&lt;140,$N119="Danger",$P119="&gt;=1.2"),"Increase feed rate in steps of 0.05 g/kWh OR use higher BN cylinder oil",
IF(ISERROR(VLOOKUP(Q119,'admin BN&gt;100'!J$6:M$89,4,FALSE)),"",VLOOKUP(Q119,'admin BN&gt;100'!J$6:M$89,4,FALSE))))))))</f>
        <v>Fill in all required fields</v>
      </c>
    </row>
    <row r="120" spans="2:19" ht="15">
      <c r="B120" s="10">
        <v>115</v>
      </c>
      <c r="C120" s="41"/>
      <c r="D120" s="42"/>
      <c r="E120" s="42"/>
      <c r="F120" s="42"/>
      <c r="G120" s="42"/>
      <c r="H120" s="42"/>
      <c r="I120" s="42"/>
      <c r="J120" s="42"/>
      <c r="K120" s="42"/>
      <c r="L120" s="42"/>
      <c r="M120" s="11" t="str">
        <f xml:space="preserve">
(IF(F120&gt;'admin BN&gt;100'!$C$41,'admin BN&gt;100'!$B$41,
(IF(F120&gt;'admin BN&gt;100'!$C$40,'admin BN&gt;100'!$B$40,
(IF(F120&gt;'admin BN&gt;100'!$C$39,'admin BN&gt;100'!$B$39,
(IF(F120&gt;'admin BN&gt;100'!$C$38,'admin BN&gt;100'!$B$38,
(IF(F120&gt;'admin BN&gt;100'!$C$37,'admin BN&gt;100'!$B$37,
(IF(F120&gt;'admin BN&gt;100'!$C$36,'admin BN&gt;100'!$B$36,
(IF(F120&gt;'admin BN&gt;100'!$C$35,'admin BN&gt;100'!$B$35,
(IF(F120&gt;'admin BN&gt;100'!$C$34,'admin BN&gt;100'!$B$34,
(IF(F120&gt;'admin BN&gt;100'!$C$33,'admin BN&gt;100'!$B$33,
(IF(F120&gt;'admin BN&gt;100'!$C$32,'admin BN&gt;100'!$B$32,
(IF(F120&gt;'admin BN&gt;100'!$C$31,'admin BN&gt;100'!$B$31,
(IF(F120&gt;'admin BN&gt;100'!$C$30,'admin BN&gt;100'!$B$30,
(IF(F120&gt;'admin BN&gt;100'!$C$29,'admin BN&gt;100'!$B$29,IF(F120="","",'admin BN&gt;100'!$B$28)))))))))))))))))))))))))))</f>
        <v/>
      </c>
      <c r="N120" s="12" t="str">
        <f xml:space="preserve">
IF(ISBLANK(K120),"",
IF(K120&gt;'admin BN&gt;100'!$D$6,"Trouble",
IF(K120&gt;'admin BN&gt;100'!$E$6,"Safe",
IF(K120&gt;'admin BN&gt;100'!$F$6,"Alert",
IF(K120&gt;='admin BN&gt;100'!$G$6,"Danger","")))))</f>
        <v/>
      </c>
      <c r="O120" s="13" t="str">
        <f xml:space="preserve">
IF(ISBLANK(L120),"",
IF(L120&gt;'admin BN&gt;100'!$G$7,"Danger",
IF(L120&gt;'admin BN&gt;100'!$F$7,"Alert",
IF(L120&gt;='admin BN&gt;100'!$E$7,"Safe",""))))</f>
        <v/>
      </c>
      <c r="P120" s="14" t="str">
        <f xml:space="preserve">
(IF(G120&gt;'admin BN&gt;100'!$C$23,'admin BN&gt;100'!$B$23,
(IF(G120&gt;'admin BN&gt;100'!$C$22,'admin BN&gt;100'!$B$22,
(IF(G120&gt;'admin BN&gt;100'!$C$21,'admin BN&gt;100'!$B$21,
(IF(G120&gt;'admin BN&gt;100'!$C$20,'admin BN&gt;100'!$B$20,IF(G120&gt;'admin BN&gt;100'!$C$19,'admin BN&gt;100'!$B$19,"")))))))))</f>
        <v/>
      </c>
      <c r="Q120" s="14" t="str">
        <f t="shared" si="2"/>
        <v/>
      </c>
      <c r="R120" s="14">
        <f t="shared" si="3"/>
        <v>5</v>
      </c>
      <c r="S120" s="15" t="str">
        <f xml:space="preserve">
IF($R120&gt;0,"Fill in all required fields",
IF(OR($M120="&lt;0.1% or LNG",$M120="0.1-0.5%"),"Fuel sulphur content is too low for operation on BN&gt;100, please use a lower BN CLO and the matching sheet",
IF($I120&lt;40,"CLO not suitable for this sheet. Please check BN&lt;40 sheet",
IF(AND($I120&gt;39,$I120&lt;101),"CLO not suitable for this sheet. Please check BN40 - BN100 sheet",
IF(AND($K120&gt;50,$K120&lt;81,$L120&lt;100),"Reduce feed rate in steps of 0.05 g/kWh until min. 0.6 g/kWh to avoid deposit formation",
IF(AND($I120&lt;140,$N120="Danger",$P120="&gt;=1.2"),"Increase feed rate in steps of 0.05 g/kWh OR use higher BN cylinder oil",
IF(ISERROR(VLOOKUP(Q120,'admin BN&gt;100'!J$6:M$89,4,FALSE)),"",VLOOKUP(Q120,'admin BN&gt;100'!J$6:M$89,4,FALSE))))))))</f>
        <v>Fill in all required fields</v>
      </c>
    </row>
    <row r="121" spans="2:19" ht="15">
      <c r="B121" s="10">
        <v>116</v>
      </c>
      <c r="C121" s="41"/>
      <c r="D121" s="42"/>
      <c r="E121" s="42"/>
      <c r="F121" s="42"/>
      <c r="G121" s="42"/>
      <c r="H121" s="42"/>
      <c r="I121" s="42"/>
      <c r="J121" s="42"/>
      <c r="K121" s="42"/>
      <c r="L121" s="42"/>
      <c r="M121" s="11" t="str">
        <f xml:space="preserve">
(IF(F121&gt;'admin BN&gt;100'!$C$41,'admin BN&gt;100'!$B$41,
(IF(F121&gt;'admin BN&gt;100'!$C$40,'admin BN&gt;100'!$B$40,
(IF(F121&gt;'admin BN&gt;100'!$C$39,'admin BN&gt;100'!$B$39,
(IF(F121&gt;'admin BN&gt;100'!$C$38,'admin BN&gt;100'!$B$38,
(IF(F121&gt;'admin BN&gt;100'!$C$37,'admin BN&gt;100'!$B$37,
(IF(F121&gt;'admin BN&gt;100'!$C$36,'admin BN&gt;100'!$B$36,
(IF(F121&gt;'admin BN&gt;100'!$C$35,'admin BN&gt;100'!$B$35,
(IF(F121&gt;'admin BN&gt;100'!$C$34,'admin BN&gt;100'!$B$34,
(IF(F121&gt;'admin BN&gt;100'!$C$33,'admin BN&gt;100'!$B$33,
(IF(F121&gt;'admin BN&gt;100'!$C$32,'admin BN&gt;100'!$B$32,
(IF(F121&gt;'admin BN&gt;100'!$C$31,'admin BN&gt;100'!$B$31,
(IF(F121&gt;'admin BN&gt;100'!$C$30,'admin BN&gt;100'!$B$30,
(IF(F121&gt;'admin BN&gt;100'!$C$29,'admin BN&gt;100'!$B$29,IF(F121="","",'admin BN&gt;100'!$B$28)))))))))))))))))))))))))))</f>
        <v/>
      </c>
      <c r="N121" s="12" t="str">
        <f xml:space="preserve">
IF(ISBLANK(K121),"",
IF(K121&gt;'admin BN&gt;100'!$D$6,"Trouble",
IF(K121&gt;'admin BN&gt;100'!$E$6,"Safe",
IF(K121&gt;'admin BN&gt;100'!$F$6,"Alert",
IF(K121&gt;='admin BN&gt;100'!$G$6,"Danger","")))))</f>
        <v/>
      </c>
      <c r="O121" s="13" t="str">
        <f xml:space="preserve">
IF(ISBLANK(L121),"",
IF(L121&gt;'admin BN&gt;100'!$G$7,"Danger",
IF(L121&gt;'admin BN&gt;100'!$F$7,"Alert",
IF(L121&gt;='admin BN&gt;100'!$E$7,"Safe",""))))</f>
        <v/>
      </c>
      <c r="P121" s="14" t="str">
        <f xml:space="preserve">
(IF(G121&gt;'admin BN&gt;100'!$C$23,'admin BN&gt;100'!$B$23,
(IF(G121&gt;'admin BN&gt;100'!$C$22,'admin BN&gt;100'!$B$22,
(IF(G121&gt;'admin BN&gt;100'!$C$21,'admin BN&gt;100'!$B$21,
(IF(G121&gt;'admin BN&gt;100'!$C$20,'admin BN&gt;100'!$B$20,IF(G121&gt;'admin BN&gt;100'!$C$19,'admin BN&gt;100'!$B$19,"")))))))))</f>
        <v/>
      </c>
      <c r="Q121" s="14" t="str">
        <f t="shared" si="2"/>
        <v/>
      </c>
      <c r="R121" s="14">
        <f t="shared" si="3"/>
        <v>5</v>
      </c>
      <c r="S121" s="15" t="str">
        <f xml:space="preserve">
IF($R121&gt;0,"Fill in all required fields",
IF(OR($M121="&lt;0.1% or LNG",$M121="0.1-0.5%"),"Fuel sulphur content is too low for operation on BN&gt;100, please use a lower BN CLO and the matching sheet",
IF($I121&lt;40,"CLO not suitable for this sheet. Please check BN&lt;40 sheet",
IF(AND($I121&gt;39,$I121&lt;101),"CLO not suitable for this sheet. Please check BN40 - BN100 sheet",
IF(AND($K121&gt;50,$K121&lt;81,$L121&lt;100),"Reduce feed rate in steps of 0.05 g/kWh until min. 0.6 g/kWh to avoid deposit formation",
IF(AND($I121&lt;140,$N121="Danger",$P121="&gt;=1.2"),"Increase feed rate in steps of 0.05 g/kWh OR use higher BN cylinder oil",
IF(ISERROR(VLOOKUP(Q121,'admin BN&gt;100'!J$6:M$89,4,FALSE)),"",VLOOKUP(Q121,'admin BN&gt;100'!J$6:M$89,4,FALSE))))))))</f>
        <v>Fill in all required fields</v>
      </c>
    </row>
    <row r="122" spans="2:19" ht="15">
      <c r="B122" s="10">
        <v>117</v>
      </c>
      <c r="C122" s="41"/>
      <c r="D122" s="42"/>
      <c r="E122" s="42"/>
      <c r="F122" s="42"/>
      <c r="G122" s="42"/>
      <c r="H122" s="42"/>
      <c r="I122" s="42"/>
      <c r="J122" s="42"/>
      <c r="K122" s="42"/>
      <c r="L122" s="42"/>
      <c r="M122" s="11" t="str">
        <f xml:space="preserve">
(IF(F122&gt;'admin BN&gt;100'!$C$41,'admin BN&gt;100'!$B$41,
(IF(F122&gt;'admin BN&gt;100'!$C$40,'admin BN&gt;100'!$B$40,
(IF(F122&gt;'admin BN&gt;100'!$C$39,'admin BN&gt;100'!$B$39,
(IF(F122&gt;'admin BN&gt;100'!$C$38,'admin BN&gt;100'!$B$38,
(IF(F122&gt;'admin BN&gt;100'!$C$37,'admin BN&gt;100'!$B$37,
(IF(F122&gt;'admin BN&gt;100'!$C$36,'admin BN&gt;100'!$B$36,
(IF(F122&gt;'admin BN&gt;100'!$C$35,'admin BN&gt;100'!$B$35,
(IF(F122&gt;'admin BN&gt;100'!$C$34,'admin BN&gt;100'!$B$34,
(IF(F122&gt;'admin BN&gt;100'!$C$33,'admin BN&gt;100'!$B$33,
(IF(F122&gt;'admin BN&gt;100'!$C$32,'admin BN&gt;100'!$B$32,
(IF(F122&gt;'admin BN&gt;100'!$C$31,'admin BN&gt;100'!$B$31,
(IF(F122&gt;'admin BN&gt;100'!$C$30,'admin BN&gt;100'!$B$30,
(IF(F122&gt;'admin BN&gt;100'!$C$29,'admin BN&gt;100'!$B$29,IF(F122="","",'admin BN&gt;100'!$B$28)))))))))))))))))))))))))))</f>
        <v/>
      </c>
      <c r="N122" s="12" t="str">
        <f xml:space="preserve">
IF(ISBLANK(K122),"",
IF(K122&gt;'admin BN&gt;100'!$D$6,"Trouble",
IF(K122&gt;'admin BN&gt;100'!$E$6,"Safe",
IF(K122&gt;'admin BN&gt;100'!$F$6,"Alert",
IF(K122&gt;='admin BN&gt;100'!$G$6,"Danger","")))))</f>
        <v/>
      </c>
      <c r="O122" s="13" t="str">
        <f xml:space="preserve">
IF(ISBLANK(L122),"",
IF(L122&gt;'admin BN&gt;100'!$G$7,"Danger",
IF(L122&gt;'admin BN&gt;100'!$F$7,"Alert",
IF(L122&gt;='admin BN&gt;100'!$E$7,"Safe",""))))</f>
        <v/>
      </c>
      <c r="P122" s="14" t="str">
        <f xml:space="preserve">
(IF(G122&gt;'admin BN&gt;100'!$C$23,'admin BN&gt;100'!$B$23,
(IF(G122&gt;'admin BN&gt;100'!$C$22,'admin BN&gt;100'!$B$22,
(IF(G122&gt;'admin BN&gt;100'!$C$21,'admin BN&gt;100'!$B$21,
(IF(G122&gt;'admin BN&gt;100'!$C$20,'admin BN&gt;100'!$B$20,IF(G122&gt;'admin BN&gt;100'!$C$19,'admin BN&gt;100'!$B$19,"")))))))))</f>
        <v/>
      </c>
      <c r="Q122" s="14" t="str">
        <f t="shared" si="2"/>
        <v/>
      </c>
      <c r="R122" s="14">
        <f t="shared" si="3"/>
        <v>5</v>
      </c>
      <c r="S122" s="15" t="str">
        <f xml:space="preserve">
IF($R122&gt;0,"Fill in all required fields",
IF(OR($M122="&lt;0.1% or LNG",$M122="0.1-0.5%"),"Fuel sulphur content is too low for operation on BN&gt;100, please use a lower BN CLO and the matching sheet",
IF($I122&lt;40,"CLO not suitable for this sheet. Please check BN&lt;40 sheet",
IF(AND($I122&gt;39,$I122&lt;101),"CLO not suitable for this sheet. Please check BN40 - BN100 sheet",
IF(AND($K122&gt;50,$K122&lt;81,$L122&lt;100),"Reduce feed rate in steps of 0.05 g/kWh until min. 0.6 g/kWh to avoid deposit formation",
IF(AND($I122&lt;140,$N122="Danger",$P122="&gt;=1.2"),"Increase feed rate in steps of 0.05 g/kWh OR use higher BN cylinder oil",
IF(ISERROR(VLOOKUP(Q122,'admin BN&gt;100'!J$6:M$89,4,FALSE)),"",VLOOKUP(Q122,'admin BN&gt;100'!J$6:M$89,4,FALSE))))))))</f>
        <v>Fill in all required fields</v>
      </c>
    </row>
    <row r="123" spans="2:19" ht="15">
      <c r="B123" s="10">
        <v>118</v>
      </c>
      <c r="C123" s="41"/>
      <c r="D123" s="42"/>
      <c r="E123" s="42"/>
      <c r="F123" s="42"/>
      <c r="G123" s="42"/>
      <c r="H123" s="42"/>
      <c r="I123" s="42"/>
      <c r="J123" s="42"/>
      <c r="K123" s="42"/>
      <c r="L123" s="42"/>
      <c r="M123" s="11" t="str">
        <f xml:space="preserve">
(IF(F123&gt;'admin BN&gt;100'!$C$41,'admin BN&gt;100'!$B$41,
(IF(F123&gt;'admin BN&gt;100'!$C$40,'admin BN&gt;100'!$B$40,
(IF(F123&gt;'admin BN&gt;100'!$C$39,'admin BN&gt;100'!$B$39,
(IF(F123&gt;'admin BN&gt;100'!$C$38,'admin BN&gt;100'!$B$38,
(IF(F123&gt;'admin BN&gt;100'!$C$37,'admin BN&gt;100'!$B$37,
(IF(F123&gt;'admin BN&gt;100'!$C$36,'admin BN&gt;100'!$B$36,
(IF(F123&gt;'admin BN&gt;100'!$C$35,'admin BN&gt;100'!$B$35,
(IF(F123&gt;'admin BN&gt;100'!$C$34,'admin BN&gt;100'!$B$34,
(IF(F123&gt;'admin BN&gt;100'!$C$33,'admin BN&gt;100'!$B$33,
(IF(F123&gt;'admin BN&gt;100'!$C$32,'admin BN&gt;100'!$B$32,
(IF(F123&gt;'admin BN&gt;100'!$C$31,'admin BN&gt;100'!$B$31,
(IF(F123&gt;'admin BN&gt;100'!$C$30,'admin BN&gt;100'!$B$30,
(IF(F123&gt;'admin BN&gt;100'!$C$29,'admin BN&gt;100'!$B$29,IF(F123="","",'admin BN&gt;100'!$B$28)))))))))))))))))))))))))))</f>
        <v/>
      </c>
      <c r="N123" s="12" t="str">
        <f xml:space="preserve">
IF(ISBLANK(K123),"",
IF(K123&gt;'admin BN&gt;100'!$D$6,"Trouble",
IF(K123&gt;'admin BN&gt;100'!$E$6,"Safe",
IF(K123&gt;'admin BN&gt;100'!$F$6,"Alert",
IF(K123&gt;='admin BN&gt;100'!$G$6,"Danger","")))))</f>
        <v/>
      </c>
      <c r="O123" s="13" t="str">
        <f xml:space="preserve">
IF(ISBLANK(L123),"",
IF(L123&gt;'admin BN&gt;100'!$G$7,"Danger",
IF(L123&gt;'admin BN&gt;100'!$F$7,"Alert",
IF(L123&gt;='admin BN&gt;100'!$E$7,"Safe",""))))</f>
        <v/>
      </c>
      <c r="P123" s="14" t="str">
        <f xml:space="preserve">
(IF(G123&gt;'admin BN&gt;100'!$C$23,'admin BN&gt;100'!$B$23,
(IF(G123&gt;'admin BN&gt;100'!$C$22,'admin BN&gt;100'!$B$22,
(IF(G123&gt;'admin BN&gt;100'!$C$21,'admin BN&gt;100'!$B$21,
(IF(G123&gt;'admin BN&gt;100'!$C$20,'admin BN&gt;100'!$B$20,IF(G123&gt;'admin BN&gt;100'!$C$19,'admin BN&gt;100'!$B$19,"")))))))))</f>
        <v/>
      </c>
      <c r="Q123" s="14" t="str">
        <f t="shared" si="2"/>
        <v/>
      </c>
      <c r="R123" s="14">
        <f t="shared" si="3"/>
        <v>5</v>
      </c>
      <c r="S123" s="15" t="str">
        <f xml:space="preserve">
IF($R123&gt;0,"Fill in all required fields",
IF(OR($M123="&lt;0.1% or LNG",$M123="0.1-0.5%"),"Fuel sulphur content is too low for operation on BN&gt;100, please use a lower BN CLO and the matching sheet",
IF($I123&lt;40,"CLO not suitable for this sheet. Please check BN&lt;40 sheet",
IF(AND($I123&gt;39,$I123&lt;101),"CLO not suitable for this sheet. Please check BN40 - BN100 sheet",
IF(AND($K123&gt;50,$K123&lt;81,$L123&lt;100),"Reduce feed rate in steps of 0.05 g/kWh until min. 0.6 g/kWh to avoid deposit formation",
IF(AND($I123&lt;140,$N123="Danger",$P123="&gt;=1.2"),"Increase feed rate in steps of 0.05 g/kWh OR use higher BN cylinder oil",
IF(ISERROR(VLOOKUP(Q123,'admin BN&gt;100'!J$6:M$89,4,FALSE)),"",VLOOKUP(Q123,'admin BN&gt;100'!J$6:M$89,4,FALSE))))))))</f>
        <v>Fill in all required fields</v>
      </c>
    </row>
    <row r="124" spans="2:19" ht="15">
      <c r="B124" s="10">
        <v>119</v>
      </c>
      <c r="C124" s="41"/>
      <c r="D124" s="42"/>
      <c r="E124" s="42"/>
      <c r="F124" s="42"/>
      <c r="G124" s="42"/>
      <c r="H124" s="42"/>
      <c r="I124" s="42"/>
      <c r="J124" s="42"/>
      <c r="K124" s="42"/>
      <c r="L124" s="42"/>
      <c r="M124" s="11" t="str">
        <f xml:space="preserve">
(IF(F124&gt;'admin BN&gt;100'!$C$41,'admin BN&gt;100'!$B$41,
(IF(F124&gt;'admin BN&gt;100'!$C$40,'admin BN&gt;100'!$B$40,
(IF(F124&gt;'admin BN&gt;100'!$C$39,'admin BN&gt;100'!$B$39,
(IF(F124&gt;'admin BN&gt;100'!$C$38,'admin BN&gt;100'!$B$38,
(IF(F124&gt;'admin BN&gt;100'!$C$37,'admin BN&gt;100'!$B$37,
(IF(F124&gt;'admin BN&gt;100'!$C$36,'admin BN&gt;100'!$B$36,
(IF(F124&gt;'admin BN&gt;100'!$C$35,'admin BN&gt;100'!$B$35,
(IF(F124&gt;'admin BN&gt;100'!$C$34,'admin BN&gt;100'!$B$34,
(IF(F124&gt;'admin BN&gt;100'!$C$33,'admin BN&gt;100'!$B$33,
(IF(F124&gt;'admin BN&gt;100'!$C$32,'admin BN&gt;100'!$B$32,
(IF(F124&gt;'admin BN&gt;100'!$C$31,'admin BN&gt;100'!$B$31,
(IF(F124&gt;'admin BN&gt;100'!$C$30,'admin BN&gt;100'!$B$30,
(IF(F124&gt;'admin BN&gt;100'!$C$29,'admin BN&gt;100'!$B$29,IF(F124="","",'admin BN&gt;100'!$B$28)))))))))))))))))))))))))))</f>
        <v/>
      </c>
      <c r="N124" s="12" t="str">
        <f xml:space="preserve">
IF(ISBLANK(K124),"",
IF(K124&gt;'admin BN&gt;100'!$D$6,"Trouble",
IF(K124&gt;'admin BN&gt;100'!$E$6,"Safe",
IF(K124&gt;'admin BN&gt;100'!$F$6,"Alert",
IF(K124&gt;='admin BN&gt;100'!$G$6,"Danger","")))))</f>
        <v/>
      </c>
      <c r="O124" s="13" t="str">
        <f xml:space="preserve">
IF(ISBLANK(L124),"",
IF(L124&gt;'admin BN&gt;100'!$G$7,"Danger",
IF(L124&gt;'admin BN&gt;100'!$F$7,"Alert",
IF(L124&gt;='admin BN&gt;100'!$E$7,"Safe",""))))</f>
        <v/>
      </c>
      <c r="P124" s="14" t="str">
        <f xml:space="preserve">
(IF(G124&gt;'admin BN&gt;100'!$C$23,'admin BN&gt;100'!$B$23,
(IF(G124&gt;'admin BN&gt;100'!$C$22,'admin BN&gt;100'!$B$22,
(IF(G124&gt;'admin BN&gt;100'!$C$21,'admin BN&gt;100'!$B$21,
(IF(G124&gt;'admin BN&gt;100'!$C$20,'admin BN&gt;100'!$B$20,IF(G124&gt;'admin BN&gt;100'!$C$19,'admin BN&gt;100'!$B$19,"")))))))))</f>
        <v/>
      </c>
      <c r="Q124" s="14" t="str">
        <f t="shared" si="2"/>
        <v/>
      </c>
      <c r="R124" s="14">
        <f t="shared" si="3"/>
        <v>5</v>
      </c>
      <c r="S124" s="15" t="str">
        <f xml:space="preserve">
IF($R124&gt;0,"Fill in all required fields",
IF(OR($M124="&lt;0.1% or LNG",$M124="0.1-0.5%"),"Fuel sulphur content is too low for operation on BN&gt;100, please use a lower BN CLO and the matching sheet",
IF($I124&lt;40,"CLO not suitable for this sheet. Please check BN&lt;40 sheet",
IF(AND($I124&gt;39,$I124&lt;101),"CLO not suitable for this sheet. Please check BN40 - BN100 sheet",
IF(AND($K124&gt;50,$K124&lt;81,$L124&lt;100),"Reduce feed rate in steps of 0.05 g/kWh until min. 0.6 g/kWh to avoid deposit formation",
IF(AND($I124&lt;140,$N124="Danger",$P124="&gt;=1.2"),"Increase feed rate in steps of 0.05 g/kWh OR use higher BN cylinder oil",
IF(ISERROR(VLOOKUP(Q124,'admin BN&gt;100'!J$6:M$89,4,FALSE)),"",VLOOKUP(Q124,'admin BN&gt;100'!J$6:M$89,4,FALSE))))))))</f>
        <v>Fill in all required fields</v>
      </c>
    </row>
    <row r="125" spans="2:19" ht="15">
      <c r="B125" s="10">
        <v>120</v>
      </c>
      <c r="C125" s="41"/>
      <c r="D125" s="42"/>
      <c r="E125" s="42"/>
      <c r="F125" s="42"/>
      <c r="G125" s="42"/>
      <c r="H125" s="42"/>
      <c r="I125" s="42"/>
      <c r="J125" s="42"/>
      <c r="K125" s="42"/>
      <c r="L125" s="42"/>
      <c r="M125" s="11" t="str">
        <f xml:space="preserve">
(IF(F125&gt;'admin BN&gt;100'!$C$41,'admin BN&gt;100'!$B$41,
(IF(F125&gt;'admin BN&gt;100'!$C$40,'admin BN&gt;100'!$B$40,
(IF(F125&gt;'admin BN&gt;100'!$C$39,'admin BN&gt;100'!$B$39,
(IF(F125&gt;'admin BN&gt;100'!$C$38,'admin BN&gt;100'!$B$38,
(IF(F125&gt;'admin BN&gt;100'!$C$37,'admin BN&gt;100'!$B$37,
(IF(F125&gt;'admin BN&gt;100'!$C$36,'admin BN&gt;100'!$B$36,
(IF(F125&gt;'admin BN&gt;100'!$C$35,'admin BN&gt;100'!$B$35,
(IF(F125&gt;'admin BN&gt;100'!$C$34,'admin BN&gt;100'!$B$34,
(IF(F125&gt;'admin BN&gt;100'!$C$33,'admin BN&gt;100'!$B$33,
(IF(F125&gt;'admin BN&gt;100'!$C$32,'admin BN&gt;100'!$B$32,
(IF(F125&gt;'admin BN&gt;100'!$C$31,'admin BN&gt;100'!$B$31,
(IF(F125&gt;'admin BN&gt;100'!$C$30,'admin BN&gt;100'!$B$30,
(IF(F125&gt;'admin BN&gt;100'!$C$29,'admin BN&gt;100'!$B$29,IF(F125="","",'admin BN&gt;100'!$B$28)))))))))))))))))))))))))))</f>
        <v/>
      </c>
      <c r="N125" s="12" t="str">
        <f xml:space="preserve">
IF(ISBLANK(K125),"",
IF(K125&gt;'admin BN&gt;100'!$D$6,"Trouble",
IF(K125&gt;'admin BN&gt;100'!$E$6,"Safe",
IF(K125&gt;'admin BN&gt;100'!$F$6,"Alert",
IF(K125&gt;='admin BN&gt;100'!$G$6,"Danger","")))))</f>
        <v/>
      </c>
      <c r="O125" s="13" t="str">
        <f xml:space="preserve">
IF(ISBLANK(L125),"",
IF(L125&gt;'admin BN&gt;100'!$G$7,"Danger",
IF(L125&gt;'admin BN&gt;100'!$F$7,"Alert",
IF(L125&gt;='admin BN&gt;100'!$E$7,"Safe",""))))</f>
        <v/>
      </c>
      <c r="P125" s="14" t="str">
        <f xml:space="preserve">
(IF(G125&gt;'admin BN&gt;100'!$C$23,'admin BN&gt;100'!$B$23,
(IF(G125&gt;'admin BN&gt;100'!$C$22,'admin BN&gt;100'!$B$22,
(IF(G125&gt;'admin BN&gt;100'!$C$21,'admin BN&gt;100'!$B$21,
(IF(G125&gt;'admin BN&gt;100'!$C$20,'admin BN&gt;100'!$B$20,IF(G125&gt;'admin BN&gt;100'!$C$19,'admin BN&gt;100'!$B$19,"")))))))))</f>
        <v/>
      </c>
      <c r="Q125" s="14" t="str">
        <f t="shared" si="2"/>
        <v/>
      </c>
      <c r="R125" s="14">
        <f t="shared" si="3"/>
        <v>5</v>
      </c>
      <c r="S125" s="15" t="str">
        <f xml:space="preserve">
IF($R125&gt;0,"Fill in all required fields",
IF(OR($M125="&lt;0.1% or LNG",$M125="0.1-0.5%"),"Fuel sulphur content is too low for operation on BN&gt;100, please use a lower BN CLO and the matching sheet",
IF($I125&lt;40,"CLO not suitable for this sheet. Please check BN&lt;40 sheet",
IF(AND($I125&gt;39,$I125&lt;101),"CLO not suitable for this sheet. Please check BN40 - BN100 sheet",
IF(AND($K125&gt;50,$K125&lt;81,$L125&lt;100),"Reduce feed rate in steps of 0.05 g/kWh until min. 0.6 g/kWh to avoid deposit formation",
IF(AND($I125&lt;140,$N125="Danger",$P125="&gt;=1.2"),"Increase feed rate in steps of 0.05 g/kWh OR use higher BN cylinder oil",
IF(ISERROR(VLOOKUP(Q125,'admin BN&gt;100'!J$6:M$89,4,FALSE)),"",VLOOKUP(Q125,'admin BN&gt;100'!J$6:M$89,4,FALSE))))))))</f>
        <v>Fill in all required fields</v>
      </c>
    </row>
    <row r="126" spans="2:19" ht="15">
      <c r="B126" s="10">
        <v>121</v>
      </c>
      <c r="C126" s="41"/>
      <c r="D126" s="42"/>
      <c r="E126" s="42"/>
      <c r="F126" s="42"/>
      <c r="G126" s="42"/>
      <c r="H126" s="42"/>
      <c r="I126" s="42"/>
      <c r="J126" s="42"/>
      <c r="K126" s="42"/>
      <c r="L126" s="42"/>
      <c r="M126" s="11" t="str">
        <f xml:space="preserve">
(IF(F126&gt;'admin BN&gt;100'!$C$41,'admin BN&gt;100'!$B$41,
(IF(F126&gt;'admin BN&gt;100'!$C$40,'admin BN&gt;100'!$B$40,
(IF(F126&gt;'admin BN&gt;100'!$C$39,'admin BN&gt;100'!$B$39,
(IF(F126&gt;'admin BN&gt;100'!$C$38,'admin BN&gt;100'!$B$38,
(IF(F126&gt;'admin BN&gt;100'!$C$37,'admin BN&gt;100'!$B$37,
(IF(F126&gt;'admin BN&gt;100'!$C$36,'admin BN&gt;100'!$B$36,
(IF(F126&gt;'admin BN&gt;100'!$C$35,'admin BN&gt;100'!$B$35,
(IF(F126&gt;'admin BN&gt;100'!$C$34,'admin BN&gt;100'!$B$34,
(IF(F126&gt;'admin BN&gt;100'!$C$33,'admin BN&gt;100'!$B$33,
(IF(F126&gt;'admin BN&gt;100'!$C$32,'admin BN&gt;100'!$B$32,
(IF(F126&gt;'admin BN&gt;100'!$C$31,'admin BN&gt;100'!$B$31,
(IF(F126&gt;'admin BN&gt;100'!$C$30,'admin BN&gt;100'!$B$30,
(IF(F126&gt;'admin BN&gt;100'!$C$29,'admin BN&gt;100'!$B$29,IF(F126="","",'admin BN&gt;100'!$B$28)))))))))))))))))))))))))))</f>
        <v/>
      </c>
      <c r="N126" s="12" t="str">
        <f xml:space="preserve">
IF(ISBLANK(K126),"",
IF(K126&gt;'admin BN&gt;100'!$D$6,"Trouble",
IF(K126&gt;'admin BN&gt;100'!$E$6,"Safe",
IF(K126&gt;'admin BN&gt;100'!$F$6,"Alert",
IF(K126&gt;='admin BN&gt;100'!$G$6,"Danger","")))))</f>
        <v/>
      </c>
      <c r="O126" s="13" t="str">
        <f xml:space="preserve">
IF(ISBLANK(L126),"",
IF(L126&gt;'admin BN&gt;100'!$G$7,"Danger",
IF(L126&gt;'admin BN&gt;100'!$F$7,"Alert",
IF(L126&gt;='admin BN&gt;100'!$E$7,"Safe",""))))</f>
        <v/>
      </c>
      <c r="P126" s="14" t="str">
        <f xml:space="preserve">
(IF(G126&gt;'admin BN&gt;100'!$C$23,'admin BN&gt;100'!$B$23,
(IF(G126&gt;'admin BN&gt;100'!$C$22,'admin BN&gt;100'!$B$22,
(IF(G126&gt;'admin BN&gt;100'!$C$21,'admin BN&gt;100'!$B$21,
(IF(G126&gt;'admin BN&gt;100'!$C$20,'admin BN&gt;100'!$B$20,IF(G126&gt;'admin BN&gt;100'!$C$19,'admin BN&gt;100'!$B$19,"")))))))))</f>
        <v/>
      </c>
      <c r="Q126" s="14" t="str">
        <f t="shared" si="2"/>
        <v/>
      </c>
      <c r="R126" s="14">
        <f t="shared" si="3"/>
        <v>5</v>
      </c>
      <c r="S126" s="15" t="str">
        <f xml:space="preserve">
IF($R126&gt;0,"Fill in all required fields",
IF(OR($M126="&lt;0.1% or LNG",$M126="0.1-0.5%"),"Fuel sulphur content is too low for operation on BN&gt;100, please use a lower BN CLO and the matching sheet",
IF($I126&lt;40,"CLO not suitable for this sheet. Please check BN&lt;40 sheet",
IF(AND($I126&gt;39,$I126&lt;101),"CLO not suitable for this sheet. Please check BN40 - BN100 sheet",
IF(AND($K126&gt;50,$K126&lt;81,$L126&lt;100),"Reduce feed rate in steps of 0.05 g/kWh until min. 0.6 g/kWh to avoid deposit formation",
IF(AND($I126&lt;140,$N126="Danger",$P126="&gt;=1.2"),"Increase feed rate in steps of 0.05 g/kWh OR use higher BN cylinder oil",
IF(ISERROR(VLOOKUP(Q126,'admin BN&gt;100'!J$6:M$89,4,FALSE)),"",VLOOKUP(Q126,'admin BN&gt;100'!J$6:M$89,4,FALSE))))))))</f>
        <v>Fill in all required fields</v>
      </c>
    </row>
    <row r="127" spans="2:19" ht="15">
      <c r="B127" s="10">
        <v>122</v>
      </c>
      <c r="C127" s="41"/>
      <c r="D127" s="42"/>
      <c r="E127" s="42"/>
      <c r="F127" s="42"/>
      <c r="G127" s="42"/>
      <c r="H127" s="42"/>
      <c r="I127" s="42"/>
      <c r="J127" s="42"/>
      <c r="K127" s="42"/>
      <c r="L127" s="42"/>
      <c r="M127" s="11" t="str">
        <f xml:space="preserve">
(IF(F127&gt;'admin BN&gt;100'!$C$41,'admin BN&gt;100'!$B$41,
(IF(F127&gt;'admin BN&gt;100'!$C$40,'admin BN&gt;100'!$B$40,
(IF(F127&gt;'admin BN&gt;100'!$C$39,'admin BN&gt;100'!$B$39,
(IF(F127&gt;'admin BN&gt;100'!$C$38,'admin BN&gt;100'!$B$38,
(IF(F127&gt;'admin BN&gt;100'!$C$37,'admin BN&gt;100'!$B$37,
(IF(F127&gt;'admin BN&gt;100'!$C$36,'admin BN&gt;100'!$B$36,
(IF(F127&gt;'admin BN&gt;100'!$C$35,'admin BN&gt;100'!$B$35,
(IF(F127&gt;'admin BN&gt;100'!$C$34,'admin BN&gt;100'!$B$34,
(IF(F127&gt;'admin BN&gt;100'!$C$33,'admin BN&gt;100'!$B$33,
(IF(F127&gt;'admin BN&gt;100'!$C$32,'admin BN&gt;100'!$B$32,
(IF(F127&gt;'admin BN&gt;100'!$C$31,'admin BN&gt;100'!$B$31,
(IF(F127&gt;'admin BN&gt;100'!$C$30,'admin BN&gt;100'!$B$30,
(IF(F127&gt;'admin BN&gt;100'!$C$29,'admin BN&gt;100'!$B$29,IF(F127="","",'admin BN&gt;100'!$B$28)))))))))))))))))))))))))))</f>
        <v/>
      </c>
      <c r="N127" s="12" t="str">
        <f xml:space="preserve">
IF(ISBLANK(K127),"",
IF(K127&gt;'admin BN&gt;100'!$D$6,"Trouble",
IF(K127&gt;'admin BN&gt;100'!$E$6,"Safe",
IF(K127&gt;'admin BN&gt;100'!$F$6,"Alert",
IF(K127&gt;='admin BN&gt;100'!$G$6,"Danger","")))))</f>
        <v/>
      </c>
      <c r="O127" s="13" t="str">
        <f xml:space="preserve">
IF(ISBLANK(L127),"",
IF(L127&gt;'admin BN&gt;100'!$G$7,"Danger",
IF(L127&gt;'admin BN&gt;100'!$F$7,"Alert",
IF(L127&gt;='admin BN&gt;100'!$E$7,"Safe",""))))</f>
        <v/>
      </c>
      <c r="P127" s="14" t="str">
        <f xml:space="preserve">
(IF(G127&gt;'admin BN&gt;100'!$C$23,'admin BN&gt;100'!$B$23,
(IF(G127&gt;'admin BN&gt;100'!$C$22,'admin BN&gt;100'!$B$22,
(IF(G127&gt;'admin BN&gt;100'!$C$21,'admin BN&gt;100'!$B$21,
(IF(G127&gt;'admin BN&gt;100'!$C$20,'admin BN&gt;100'!$B$20,IF(G127&gt;'admin BN&gt;100'!$C$19,'admin BN&gt;100'!$B$19,"")))))))))</f>
        <v/>
      </c>
      <c r="Q127" s="14" t="str">
        <f t="shared" si="2"/>
        <v/>
      </c>
      <c r="R127" s="14">
        <f t="shared" si="3"/>
        <v>5</v>
      </c>
      <c r="S127" s="15" t="str">
        <f xml:space="preserve">
IF($R127&gt;0,"Fill in all required fields",
IF(OR($M127="&lt;0.1% or LNG",$M127="0.1-0.5%"),"Fuel sulphur content is too low for operation on BN&gt;100, please use a lower BN CLO and the matching sheet",
IF($I127&lt;40,"CLO not suitable for this sheet. Please check BN&lt;40 sheet",
IF(AND($I127&gt;39,$I127&lt;101),"CLO not suitable for this sheet. Please check BN40 - BN100 sheet",
IF(AND($K127&gt;50,$K127&lt;81,$L127&lt;100),"Reduce feed rate in steps of 0.05 g/kWh until min. 0.6 g/kWh to avoid deposit formation",
IF(AND($I127&lt;140,$N127="Danger",$P127="&gt;=1.2"),"Increase feed rate in steps of 0.05 g/kWh OR use higher BN cylinder oil",
IF(ISERROR(VLOOKUP(Q127,'admin BN&gt;100'!J$6:M$89,4,FALSE)),"",VLOOKUP(Q127,'admin BN&gt;100'!J$6:M$89,4,FALSE))))))))</f>
        <v>Fill in all required fields</v>
      </c>
    </row>
    <row r="128" spans="2:19" ht="15">
      <c r="B128" s="10">
        <v>123</v>
      </c>
      <c r="C128" s="41"/>
      <c r="D128" s="42"/>
      <c r="E128" s="42"/>
      <c r="F128" s="42"/>
      <c r="G128" s="42"/>
      <c r="H128" s="42"/>
      <c r="I128" s="42"/>
      <c r="J128" s="42"/>
      <c r="K128" s="42"/>
      <c r="L128" s="42"/>
      <c r="M128" s="11" t="str">
        <f xml:space="preserve">
(IF(F128&gt;'admin BN&gt;100'!$C$41,'admin BN&gt;100'!$B$41,
(IF(F128&gt;'admin BN&gt;100'!$C$40,'admin BN&gt;100'!$B$40,
(IF(F128&gt;'admin BN&gt;100'!$C$39,'admin BN&gt;100'!$B$39,
(IF(F128&gt;'admin BN&gt;100'!$C$38,'admin BN&gt;100'!$B$38,
(IF(F128&gt;'admin BN&gt;100'!$C$37,'admin BN&gt;100'!$B$37,
(IF(F128&gt;'admin BN&gt;100'!$C$36,'admin BN&gt;100'!$B$36,
(IF(F128&gt;'admin BN&gt;100'!$C$35,'admin BN&gt;100'!$B$35,
(IF(F128&gt;'admin BN&gt;100'!$C$34,'admin BN&gt;100'!$B$34,
(IF(F128&gt;'admin BN&gt;100'!$C$33,'admin BN&gt;100'!$B$33,
(IF(F128&gt;'admin BN&gt;100'!$C$32,'admin BN&gt;100'!$B$32,
(IF(F128&gt;'admin BN&gt;100'!$C$31,'admin BN&gt;100'!$B$31,
(IF(F128&gt;'admin BN&gt;100'!$C$30,'admin BN&gt;100'!$B$30,
(IF(F128&gt;'admin BN&gt;100'!$C$29,'admin BN&gt;100'!$B$29,IF(F128="","",'admin BN&gt;100'!$B$28)))))))))))))))))))))))))))</f>
        <v/>
      </c>
      <c r="N128" s="12" t="str">
        <f xml:space="preserve">
IF(ISBLANK(K128),"",
IF(K128&gt;'admin BN&gt;100'!$D$6,"Trouble",
IF(K128&gt;'admin BN&gt;100'!$E$6,"Safe",
IF(K128&gt;'admin BN&gt;100'!$F$6,"Alert",
IF(K128&gt;='admin BN&gt;100'!$G$6,"Danger","")))))</f>
        <v/>
      </c>
      <c r="O128" s="13" t="str">
        <f xml:space="preserve">
IF(ISBLANK(L128),"",
IF(L128&gt;'admin BN&gt;100'!$G$7,"Danger",
IF(L128&gt;'admin BN&gt;100'!$F$7,"Alert",
IF(L128&gt;='admin BN&gt;100'!$E$7,"Safe",""))))</f>
        <v/>
      </c>
      <c r="P128" s="14" t="str">
        <f xml:space="preserve">
(IF(G128&gt;'admin BN&gt;100'!$C$23,'admin BN&gt;100'!$B$23,
(IF(G128&gt;'admin BN&gt;100'!$C$22,'admin BN&gt;100'!$B$22,
(IF(G128&gt;'admin BN&gt;100'!$C$21,'admin BN&gt;100'!$B$21,
(IF(G128&gt;'admin BN&gt;100'!$C$20,'admin BN&gt;100'!$B$20,IF(G128&gt;'admin BN&gt;100'!$C$19,'admin BN&gt;100'!$B$19,"")))))))))</f>
        <v/>
      </c>
      <c r="Q128" s="14" t="str">
        <f t="shared" si="2"/>
        <v/>
      </c>
      <c r="R128" s="14">
        <f t="shared" si="3"/>
        <v>5</v>
      </c>
      <c r="S128" s="15" t="str">
        <f xml:space="preserve">
IF($R128&gt;0,"Fill in all required fields",
IF(OR($M128="&lt;0.1% or LNG",$M128="0.1-0.5%"),"Fuel sulphur content is too low for operation on BN&gt;100, please use a lower BN CLO and the matching sheet",
IF($I128&lt;40,"CLO not suitable for this sheet. Please check BN&lt;40 sheet",
IF(AND($I128&gt;39,$I128&lt;101),"CLO not suitable for this sheet. Please check BN40 - BN100 sheet",
IF(AND($K128&gt;50,$K128&lt;81,$L128&lt;100),"Reduce feed rate in steps of 0.05 g/kWh until min. 0.6 g/kWh to avoid deposit formation",
IF(AND($I128&lt;140,$N128="Danger",$P128="&gt;=1.2"),"Increase feed rate in steps of 0.05 g/kWh OR use higher BN cylinder oil",
IF(ISERROR(VLOOKUP(Q128,'admin BN&gt;100'!J$6:M$89,4,FALSE)),"",VLOOKUP(Q128,'admin BN&gt;100'!J$6:M$89,4,FALSE))))))))</f>
        <v>Fill in all required fields</v>
      </c>
    </row>
    <row r="129" spans="2:19" ht="15">
      <c r="B129" s="10">
        <v>124</v>
      </c>
      <c r="C129" s="41"/>
      <c r="D129" s="42"/>
      <c r="E129" s="42"/>
      <c r="F129" s="42"/>
      <c r="G129" s="42"/>
      <c r="H129" s="42"/>
      <c r="I129" s="42"/>
      <c r="J129" s="42"/>
      <c r="K129" s="42"/>
      <c r="L129" s="42"/>
      <c r="M129" s="11" t="str">
        <f xml:space="preserve">
(IF(F129&gt;'admin BN&gt;100'!$C$41,'admin BN&gt;100'!$B$41,
(IF(F129&gt;'admin BN&gt;100'!$C$40,'admin BN&gt;100'!$B$40,
(IF(F129&gt;'admin BN&gt;100'!$C$39,'admin BN&gt;100'!$B$39,
(IF(F129&gt;'admin BN&gt;100'!$C$38,'admin BN&gt;100'!$B$38,
(IF(F129&gt;'admin BN&gt;100'!$C$37,'admin BN&gt;100'!$B$37,
(IF(F129&gt;'admin BN&gt;100'!$C$36,'admin BN&gt;100'!$B$36,
(IF(F129&gt;'admin BN&gt;100'!$C$35,'admin BN&gt;100'!$B$35,
(IF(F129&gt;'admin BN&gt;100'!$C$34,'admin BN&gt;100'!$B$34,
(IF(F129&gt;'admin BN&gt;100'!$C$33,'admin BN&gt;100'!$B$33,
(IF(F129&gt;'admin BN&gt;100'!$C$32,'admin BN&gt;100'!$B$32,
(IF(F129&gt;'admin BN&gt;100'!$C$31,'admin BN&gt;100'!$B$31,
(IF(F129&gt;'admin BN&gt;100'!$C$30,'admin BN&gt;100'!$B$30,
(IF(F129&gt;'admin BN&gt;100'!$C$29,'admin BN&gt;100'!$B$29,IF(F129="","",'admin BN&gt;100'!$B$28)))))))))))))))))))))))))))</f>
        <v/>
      </c>
      <c r="N129" s="12" t="str">
        <f xml:space="preserve">
IF(ISBLANK(K129),"",
IF(K129&gt;'admin BN&gt;100'!$D$6,"Trouble",
IF(K129&gt;'admin BN&gt;100'!$E$6,"Safe",
IF(K129&gt;'admin BN&gt;100'!$F$6,"Alert",
IF(K129&gt;='admin BN&gt;100'!$G$6,"Danger","")))))</f>
        <v/>
      </c>
      <c r="O129" s="13" t="str">
        <f xml:space="preserve">
IF(ISBLANK(L129),"",
IF(L129&gt;'admin BN&gt;100'!$G$7,"Danger",
IF(L129&gt;'admin BN&gt;100'!$F$7,"Alert",
IF(L129&gt;='admin BN&gt;100'!$E$7,"Safe",""))))</f>
        <v/>
      </c>
      <c r="P129" s="14" t="str">
        <f xml:space="preserve">
(IF(G129&gt;'admin BN&gt;100'!$C$23,'admin BN&gt;100'!$B$23,
(IF(G129&gt;'admin BN&gt;100'!$C$22,'admin BN&gt;100'!$B$22,
(IF(G129&gt;'admin BN&gt;100'!$C$21,'admin BN&gt;100'!$B$21,
(IF(G129&gt;'admin BN&gt;100'!$C$20,'admin BN&gt;100'!$B$20,IF(G129&gt;'admin BN&gt;100'!$C$19,'admin BN&gt;100'!$B$19,"")))))))))</f>
        <v/>
      </c>
      <c r="Q129" s="14" t="str">
        <f t="shared" si="2"/>
        <v/>
      </c>
      <c r="R129" s="14">
        <f t="shared" si="3"/>
        <v>5</v>
      </c>
      <c r="S129" s="15" t="str">
        <f xml:space="preserve">
IF($R129&gt;0,"Fill in all required fields",
IF(OR($M129="&lt;0.1% or LNG",$M129="0.1-0.5%"),"Fuel sulphur content is too low for operation on BN&gt;100, please use a lower BN CLO and the matching sheet",
IF($I129&lt;40,"CLO not suitable for this sheet. Please check BN&lt;40 sheet",
IF(AND($I129&gt;39,$I129&lt;101),"CLO not suitable for this sheet. Please check BN40 - BN100 sheet",
IF(AND($K129&gt;50,$K129&lt;81,$L129&lt;100),"Reduce feed rate in steps of 0.05 g/kWh until min. 0.6 g/kWh to avoid deposit formation",
IF(AND($I129&lt;140,$N129="Danger",$P129="&gt;=1.2"),"Increase feed rate in steps of 0.05 g/kWh OR use higher BN cylinder oil",
IF(ISERROR(VLOOKUP(Q129,'admin BN&gt;100'!J$6:M$89,4,FALSE)),"",VLOOKUP(Q129,'admin BN&gt;100'!J$6:M$89,4,FALSE))))))))</f>
        <v>Fill in all required fields</v>
      </c>
    </row>
    <row r="130" spans="2:19" ht="15">
      <c r="B130" s="10">
        <v>125</v>
      </c>
      <c r="C130" s="41"/>
      <c r="D130" s="42"/>
      <c r="E130" s="42"/>
      <c r="F130" s="42"/>
      <c r="G130" s="42"/>
      <c r="H130" s="42"/>
      <c r="I130" s="42"/>
      <c r="J130" s="42"/>
      <c r="K130" s="42"/>
      <c r="L130" s="42"/>
      <c r="M130" s="11" t="str">
        <f xml:space="preserve">
(IF(F130&gt;'admin BN&gt;100'!$C$41,'admin BN&gt;100'!$B$41,
(IF(F130&gt;'admin BN&gt;100'!$C$40,'admin BN&gt;100'!$B$40,
(IF(F130&gt;'admin BN&gt;100'!$C$39,'admin BN&gt;100'!$B$39,
(IF(F130&gt;'admin BN&gt;100'!$C$38,'admin BN&gt;100'!$B$38,
(IF(F130&gt;'admin BN&gt;100'!$C$37,'admin BN&gt;100'!$B$37,
(IF(F130&gt;'admin BN&gt;100'!$C$36,'admin BN&gt;100'!$B$36,
(IF(F130&gt;'admin BN&gt;100'!$C$35,'admin BN&gt;100'!$B$35,
(IF(F130&gt;'admin BN&gt;100'!$C$34,'admin BN&gt;100'!$B$34,
(IF(F130&gt;'admin BN&gt;100'!$C$33,'admin BN&gt;100'!$B$33,
(IF(F130&gt;'admin BN&gt;100'!$C$32,'admin BN&gt;100'!$B$32,
(IF(F130&gt;'admin BN&gt;100'!$C$31,'admin BN&gt;100'!$B$31,
(IF(F130&gt;'admin BN&gt;100'!$C$30,'admin BN&gt;100'!$B$30,
(IF(F130&gt;'admin BN&gt;100'!$C$29,'admin BN&gt;100'!$B$29,IF(F130="","",'admin BN&gt;100'!$B$28)))))))))))))))))))))))))))</f>
        <v/>
      </c>
      <c r="N130" s="12" t="str">
        <f xml:space="preserve">
IF(ISBLANK(K130),"",
IF(K130&gt;'admin BN&gt;100'!$D$6,"Trouble",
IF(K130&gt;'admin BN&gt;100'!$E$6,"Safe",
IF(K130&gt;'admin BN&gt;100'!$F$6,"Alert",
IF(K130&gt;='admin BN&gt;100'!$G$6,"Danger","")))))</f>
        <v/>
      </c>
      <c r="O130" s="13" t="str">
        <f xml:space="preserve">
IF(ISBLANK(L130),"",
IF(L130&gt;'admin BN&gt;100'!$G$7,"Danger",
IF(L130&gt;'admin BN&gt;100'!$F$7,"Alert",
IF(L130&gt;='admin BN&gt;100'!$E$7,"Safe",""))))</f>
        <v/>
      </c>
      <c r="P130" s="14" t="str">
        <f xml:space="preserve">
(IF(G130&gt;'admin BN&gt;100'!$C$23,'admin BN&gt;100'!$B$23,
(IF(G130&gt;'admin BN&gt;100'!$C$22,'admin BN&gt;100'!$B$22,
(IF(G130&gt;'admin BN&gt;100'!$C$21,'admin BN&gt;100'!$B$21,
(IF(G130&gt;'admin BN&gt;100'!$C$20,'admin BN&gt;100'!$B$20,IF(G130&gt;'admin BN&gt;100'!$C$19,'admin BN&gt;100'!$B$19,"")))))))))</f>
        <v/>
      </c>
      <c r="Q130" s="14" t="str">
        <f t="shared" si="2"/>
        <v/>
      </c>
      <c r="R130" s="14">
        <f t="shared" si="3"/>
        <v>5</v>
      </c>
      <c r="S130" s="15" t="str">
        <f xml:space="preserve">
IF($R130&gt;0,"Fill in all required fields",
IF(OR($M130="&lt;0.1% or LNG",$M130="0.1-0.5%"),"Fuel sulphur content is too low for operation on BN&gt;100, please use a lower BN CLO and the matching sheet",
IF($I130&lt;40,"CLO not suitable for this sheet. Please check BN&lt;40 sheet",
IF(AND($I130&gt;39,$I130&lt;101),"CLO not suitable for this sheet. Please check BN40 - BN100 sheet",
IF(AND($K130&gt;50,$K130&lt;81,$L130&lt;100),"Reduce feed rate in steps of 0.05 g/kWh until min. 0.6 g/kWh to avoid deposit formation",
IF(AND($I130&lt;140,$N130="Danger",$P130="&gt;=1.2"),"Increase feed rate in steps of 0.05 g/kWh OR use higher BN cylinder oil",
IF(ISERROR(VLOOKUP(Q130,'admin BN&gt;100'!J$6:M$89,4,FALSE)),"",VLOOKUP(Q130,'admin BN&gt;100'!J$6:M$89,4,FALSE))))))))</f>
        <v>Fill in all required fields</v>
      </c>
    </row>
    <row r="131" spans="2:19" ht="15">
      <c r="B131" s="10">
        <v>126</v>
      </c>
      <c r="C131" s="41"/>
      <c r="D131" s="42"/>
      <c r="E131" s="42"/>
      <c r="F131" s="42"/>
      <c r="G131" s="42"/>
      <c r="H131" s="42"/>
      <c r="I131" s="42"/>
      <c r="J131" s="42"/>
      <c r="K131" s="42"/>
      <c r="L131" s="42"/>
      <c r="M131" s="11" t="str">
        <f xml:space="preserve">
(IF(F131&gt;'admin BN&gt;100'!$C$41,'admin BN&gt;100'!$B$41,
(IF(F131&gt;'admin BN&gt;100'!$C$40,'admin BN&gt;100'!$B$40,
(IF(F131&gt;'admin BN&gt;100'!$C$39,'admin BN&gt;100'!$B$39,
(IF(F131&gt;'admin BN&gt;100'!$C$38,'admin BN&gt;100'!$B$38,
(IF(F131&gt;'admin BN&gt;100'!$C$37,'admin BN&gt;100'!$B$37,
(IF(F131&gt;'admin BN&gt;100'!$C$36,'admin BN&gt;100'!$B$36,
(IF(F131&gt;'admin BN&gt;100'!$C$35,'admin BN&gt;100'!$B$35,
(IF(F131&gt;'admin BN&gt;100'!$C$34,'admin BN&gt;100'!$B$34,
(IF(F131&gt;'admin BN&gt;100'!$C$33,'admin BN&gt;100'!$B$33,
(IF(F131&gt;'admin BN&gt;100'!$C$32,'admin BN&gt;100'!$B$32,
(IF(F131&gt;'admin BN&gt;100'!$C$31,'admin BN&gt;100'!$B$31,
(IF(F131&gt;'admin BN&gt;100'!$C$30,'admin BN&gt;100'!$B$30,
(IF(F131&gt;'admin BN&gt;100'!$C$29,'admin BN&gt;100'!$B$29,IF(F131="","",'admin BN&gt;100'!$B$28)))))))))))))))))))))))))))</f>
        <v/>
      </c>
      <c r="N131" s="12" t="str">
        <f xml:space="preserve">
IF(ISBLANK(K131),"",
IF(K131&gt;'admin BN&gt;100'!$D$6,"Trouble",
IF(K131&gt;'admin BN&gt;100'!$E$6,"Safe",
IF(K131&gt;'admin BN&gt;100'!$F$6,"Alert",
IF(K131&gt;='admin BN&gt;100'!$G$6,"Danger","")))))</f>
        <v/>
      </c>
      <c r="O131" s="13" t="str">
        <f xml:space="preserve">
IF(ISBLANK(L131),"",
IF(L131&gt;'admin BN&gt;100'!$G$7,"Danger",
IF(L131&gt;'admin BN&gt;100'!$F$7,"Alert",
IF(L131&gt;='admin BN&gt;100'!$E$7,"Safe",""))))</f>
        <v/>
      </c>
      <c r="P131" s="14" t="str">
        <f xml:space="preserve">
(IF(G131&gt;'admin BN&gt;100'!$C$23,'admin BN&gt;100'!$B$23,
(IF(G131&gt;'admin BN&gt;100'!$C$22,'admin BN&gt;100'!$B$22,
(IF(G131&gt;'admin BN&gt;100'!$C$21,'admin BN&gt;100'!$B$21,
(IF(G131&gt;'admin BN&gt;100'!$C$20,'admin BN&gt;100'!$B$20,IF(G131&gt;'admin BN&gt;100'!$C$19,'admin BN&gt;100'!$B$19,"")))))))))</f>
        <v/>
      </c>
      <c r="Q131" s="14" t="str">
        <f t="shared" si="2"/>
        <v/>
      </c>
      <c r="R131" s="14">
        <f t="shared" si="3"/>
        <v>5</v>
      </c>
      <c r="S131" s="15" t="str">
        <f xml:space="preserve">
IF($R131&gt;0,"Fill in all required fields",
IF(OR($M131="&lt;0.1% or LNG",$M131="0.1-0.5%"),"Fuel sulphur content is too low for operation on BN&gt;100, please use a lower BN CLO and the matching sheet",
IF($I131&lt;40,"CLO not suitable for this sheet. Please check BN&lt;40 sheet",
IF(AND($I131&gt;39,$I131&lt;101),"CLO not suitable for this sheet. Please check BN40 - BN100 sheet",
IF(AND($K131&gt;50,$K131&lt;81,$L131&lt;100),"Reduce feed rate in steps of 0.05 g/kWh until min. 0.6 g/kWh to avoid deposit formation",
IF(AND($I131&lt;140,$N131="Danger",$P131="&gt;=1.2"),"Increase feed rate in steps of 0.05 g/kWh OR use higher BN cylinder oil",
IF(ISERROR(VLOOKUP(Q131,'admin BN&gt;100'!J$6:M$89,4,FALSE)),"",VLOOKUP(Q131,'admin BN&gt;100'!J$6:M$89,4,FALSE))))))))</f>
        <v>Fill in all required fields</v>
      </c>
    </row>
    <row r="132" spans="2:19" ht="15">
      <c r="B132" s="10">
        <v>127</v>
      </c>
      <c r="C132" s="41"/>
      <c r="D132" s="42"/>
      <c r="E132" s="42"/>
      <c r="F132" s="42"/>
      <c r="G132" s="42"/>
      <c r="H132" s="42"/>
      <c r="I132" s="42"/>
      <c r="J132" s="42"/>
      <c r="K132" s="42"/>
      <c r="L132" s="42"/>
      <c r="M132" s="11" t="str">
        <f xml:space="preserve">
(IF(F132&gt;'admin BN&gt;100'!$C$41,'admin BN&gt;100'!$B$41,
(IF(F132&gt;'admin BN&gt;100'!$C$40,'admin BN&gt;100'!$B$40,
(IF(F132&gt;'admin BN&gt;100'!$C$39,'admin BN&gt;100'!$B$39,
(IF(F132&gt;'admin BN&gt;100'!$C$38,'admin BN&gt;100'!$B$38,
(IF(F132&gt;'admin BN&gt;100'!$C$37,'admin BN&gt;100'!$B$37,
(IF(F132&gt;'admin BN&gt;100'!$C$36,'admin BN&gt;100'!$B$36,
(IF(F132&gt;'admin BN&gt;100'!$C$35,'admin BN&gt;100'!$B$35,
(IF(F132&gt;'admin BN&gt;100'!$C$34,'admin BN&gt;100'!$B$34,
(IF(F132&gt;'admin BN&gt;100'!$C$33,'admin BN&gt;100'!$B$33,
(IF(F132&gt;'admin BN&gt;100'!$C$32,'admin BN&gt;100'!$B$32,
(IF(F132&gt;'admin BN&gt;100'!$C$31,'admin BN&gt;100'!$B$31,
(IF(F132&gt;'admin BN&gt;100'!$C$30,'admin BN&gt;100'!$B$30,
(IF(F132&gt;'admin BN&gt;100'!$C$29,'admin BN&gt;100'!$B$29,IF(F132="","",'admin BN&gt;100'!$B$28)))))))))))))))))))))))))))</f>
        <v/>
      </c>
      <c r="N132" s="12" t="str">
        <f xml:space="preserve">
IF(ISBLANK(K132),"",
IF(K132&gt;'admin BN&gt;100'!$D$6,"Trouble",
IF(K132&gt;'admin BN&gt;100'!$E$6,"Safe",
IF(K132&gt;'admin BN&gt;100'!$F$6,"Alert",
IF(K132&gt;='admin BN&gt;100'!$G$6,"Danger","")))))</f>
        <v/>
      </c>
      <c r="O132" s="13" t="str">
        <f xml:space="preserve">
IF(ISBLANK(L132),"",
IF(L132&gt;'admin BN&gt;100'!$G$7,"Danger",
IF(L132&gt;'admin BN&gt;100'!$F$7,"Alert",
IF(L132&gt;='admin BN&gt;100'!$E$7,"Safe",""))))</f>
        <v/>
      </c>
      <c r="P132" s="14" t="str">
        <f xml:space="preserve">
(IF(G132&gt;'admin BN&gt;100'!$C$23,'admin BN&gt;100'!$B$23,
(IF(G132&gt;'admin BN&gt;100'!$C$22,'admin BN&gt;100'!$B$22,
(IF(G132&gt;'admin BN&gt;100'!$C$21,'admin BN&gt;100'!$B$21,
(IF(G132&gt;'admin BN&gt;100'!$C$20,'admin BN&gt;100'!$B$20,IF(G132&gt;'admin BN&gt;100'!$C$19,'admin BN&gt;100'!$B$19,"")))))))))</f>
        <v/>
      </c>
      <c r="Q132" s="14" t="str">
        <f t="shared" si="2"/>
        <v/>
      </c>
      <c r="R132" s="14">
        <f t="shared" si="3"/>
        <v>5</v>
      </c>
      <c r="S132" s="15" t="str">
        <f xml:space="preserve">
IF($R132&gt;0,"Fill in all required fields",
IF(OR($M132="&lt;0.1% or LNG",$M132="0.1-0.5%"),"Fuel sulphur content is too low for operation on BN&gt;100, please use a lower BN CLO and the matching sheet",
IF($I132&lt;40,"CLO not suitable for this sheet. Please check BN&lt;40 sheet",
IF(AND($I132&gt;39,$I132&lt;101),"CLO not suitable for this sheet. Please check BN40 - BN100 sheet",
IF(AND($K132&gt;50,$K132&lt;81,$L132&lt;100),"Reduce feed rate in steps of 0.05 g/kWh until min. 0.6 g/kWh to avoid deposit formation",
IF(AND($I132&lt;140,$N132="Danger",$P132="&gt;=1.2"),"Increase feed rate in steps of 0.05 g/kWh OR use higher BN cylinder oil",
IF(ISERROR(VLOOKUP(Q132,'admin BN&gt;100'!J$6:M$89,4,FALSE)),"",VLOOKUP(Q132,'admin BN&gt;100'!J$6:M$89,4,FALSE))))))))</f>
        <v>Fill in all required fields</v>
      </c>
    </row>
    <row r="133" spans="2:19" ht="15">
      <c r="B133" s="10">
        <v>128</v>
      </c>
      <c r="C133" s="41"/>
      <c r="D133" s="42"/>
      <c r="E133" s="42"/>
      <c r="F133" s="42"/>
      <c r="G133" s="42"/>
      <c r="H133" s="42"/>
      <c r="I133" s="42"/>
      <c r="J133" s="42"/>
      <c r="K133" s="42"/>
      <c r="L133" s="42"/>
      <c r="M133" s="11" t="str">
        <f xml:space="preserve">
(IF(F133&gt;'admin BN&gt;100'!$C$41,'admin BN&gt;100'!$B$41,
(IF(F133&gt;'admin BN&gt;100'!$C$40,'admin BN&gt;100'!$B$40,
(IF(F133&gt;'admin BN&gt;100'!$C$39,'admin BN&gt;100'!$B$39,
(IF(F133&gt;'admin BN&gt;100'!$C$38,'admin BN&gt;100'!$B$38,
(IF(F133&gt;'admin BN&gt;100'!$C$37,'admin BN&gt;100'!$B$37,
(IF(F133&gt;'admin BN&gt;100'!$C$36,'admin BN&gt;100'!$B$36,
(IF(F133&gt;'admin BN&gt;100'!$C$35,'admin BN&gt;100'!$B$35,
(IF(F133&gt;'admin BN&gt;100'!$C$34,'admin BN&gt;100'!$B$34,
(IF(F133&gt;'admin BN&gt;100'!$C$33,'admin BN&gt;100'!$B$33,
(IF(F133&gt;'admin BN&gt;100'!$C$32,'admin BN&gt;100'!$B$32,
(IF(F133&gt;'admin BN&gt;100'!$C$31,'admin BN&gt;100'!$B$31,
(IF(F133&gt;'admin BN&gt;100'!$C$30,'admin BN&gt;100'!$B$30,
(IF(F133&gt;'admin BN&gt;100'!$C$29,'admin BN&gt;100'!$B$29,IF(F133="","",'admin BN&gt;100'!$B$28)))))))))))))))))))))))))))</f>
        <v/>
      </c>
      <c r="N133" s="12" t="str">
        <f xml:space="preserve">
IF(ISBLANK(K133),"",
IF(K133&gt;'admin BN&gt;100'!$D$6,"Trouble",
IF(K133&gt;'admin BN&gt;100'!$E$6,"Safe",
IF(K133&gt;'admin BN&gt;100'!$F$6,"Alert",
IF(K133&gt;='admin BN&gt;100'!$G$6,"Danger","")))))</f>
        <v/>
      </c>
      <c r="O133" s="13" t="str">
        <f xml:space="preserve">
IF(ISBLANK(L133),"",
IF(L133&gt;'admin BN&gt;100'!$G$7,"Danger",
IF(L133&gt;'admin BN&gt;100'!$F$7,"Alert",
IF(L133&gt;='admin BN&gt;100'!$E$7,"Safe",""))))</f>
        <v/>
      </c>
      <c r="P133" s="14" t="str">
        <f xml:space="preserve">
(IF(G133&gt;'admin BN&gt;100'!$C$23,'admin BN&gt;100'!$B$23,
(IF(G133&gt;'admin BN&gt;100'!$C$22,'admin BN&gt;100'!$B$22,
(IF(G133&gt;'admin BN&gt;100'!$C$21,'admin BN&gt;100'!$B$21,
(IF(G133&gt;'admin BN&gt;100'!$C$20,'admin BN&gt;100'!$B$20,IF(G133&gt;'admin BN&gt;100'!$C$19,'admin BN&gt;100'!$B$19,"")))))))))</f>
        <v/>
      </c>
      <c r="Q133" s="14" t="str">
        <f t="shared" si="2"/>
        <v/>
      </c>
      <c r="R133" s="14">
        <f t="shared" si="3"/>
        <v>5</v>
      </c>
      <c r="S133" s="15" t="str">
        <f xml:space="preserve">
IF($R133&gt;0,"Fill in all required fields",
IF(OR($M133="&lt;0.1% or LNG",$M133="0.1-0.5%"),"Fuel sulphur content is too low for operation on BN&gt;100, please use a lower BN CLO and the matching sheet",
IF($I133&lt;40,"CLO not suitable for this sheet. Please check BN&lt;40 sheet",
IF(AND($I133&gt;39,$I133&lt;101),"CLO not suitable for this sheet. Please check BN40 - BN100 sheet",
IF(AND($K133&gt;50,$K133&lt;81,$L133&lt;100),"Reduce feed rate in steps of 0.05 g/kWh until min. 0.6 g/kWh to avoid deposit formation",
IF(AND($I133&lt;140,$N133="Danger",$P133="&gt;=1.2"),"Increase feed rate in steps of 0.05 g/kWh OR use higher BN cylinder oil",
IF(ISERROR(VLOOKUP(Q133,'admin BN&gt;100'!J$6:M$89,4,FALSE)),"",VLOOKUP(Q133,'admin BN&gt;100'!J$6:M$89,4,FALSE))))))))</f>
        <v>Fill in all required fields</v>
      </c>
    </row>
    <row r="134" spans="2:19" ht="15">
      <c r="B134" s="10">
        <v>129</v>
      </c>
      <c r="C134" s="41"/>
      <c r="D134" s="42"/>
      <c r="E134" s="42"/>
      <c r="F134" s="42"/>
      <c r="G134" s="42"/>
      <c r="H134" s="42"/>
      <c r="I134" s="42"/>
      <c r="J134" s="42"/>
      <c r="K134" s="42"/>
      <c r="L134" s="42"/>
      <c r="M134" s="11" t="str">
        <f xml:space="preserve">
(IF(F134&gt;'admin BN&gt;100'!$C$41,'admin BN&gt;100'!$B$41,
(IF(F134&gt;'admin BN&gt;100'!$C$40,'admin BN&gt;100'!$B$40,
(IF(F134&gt;'admin BN&gt;100'!$C$39,'admin BN&gt;100'!$B$39,
(IF(F134&gt;'admin BN&gt;100'!$C$38,'admin BN&gt;100'!$B$38,
(IF(F134&gt;'admin BN&gt;100'!$C$37,'admin BN&gt;100'!$B$37,
(IF(F134&gt;'admin BN&gt;100'!$C$36,'admin BN&gt;100'!$B$36,
(IF(F134&gt;'admin BN&gt;100'!$C$35,'admin BN&gt;100'!$B$35,
(IF(F134&gt;'admin BN&gt;100'!$C$34,'admin BN&gt;100'!$B$34,
(IF(F134&gt;'admin BN&gt;100'!$C$33,'admin BN&gt;100'!$B$33,
(IF(F134&gt;'admin BN&gt;100'!$C$32,'admin BN&gt;100'!$B$32,
(IF(F134&gt;'admin BN&gt;100'!$C$31,'admin BN&gt;100'!$B$31,
(IF(F134&gt;'admin BN&gt;100'!$C$30,'admin BN&gt;100'!$B$30,
(IF(F134&gt;'admin BN&gt;100'!$C$29,'admin BN&gt;100'!$B$29,IF(F134="","",'admin BN&gt;100'!$B$28)))))))))))))))))))))))))))</f>
        <v/>
      </c>
      <c r="N134" s="12" t="str">
        <f xml:space="preserve">
IF(ISBLANK(K134),"",
IF(K134&gt;'admin BN&gt;100'!$D$6,"Trouble",
IF(K134&gt;'admin BN&gt;100'!$E$6,"Safe",
IF(K134&gt;'admin BN&gt;100'!$F$6,"Alert",
IF(K134&gt;='admin BN&gt;100'!$G$6,"Danger","")))))</f>
        <v/>
      </c>
      <c r="O134" s="13" t="str">
        <f xml:space="preserve">
IF(ISBLANK(L134),"",
IF(L134&gt;'admin BN&gt;100'!$G$7,"Danger",
IF(L134&gt;'admin BN&gt;100'!$F$7,"Alert",
IF(L134&gt;='admin BN&gt;100'!$E$7,"Safe",""))))</f>
        <v/>
      </c>
      <c r="P134" s="14" t="str">
        <f xml:space="preserve">
(IF(G134&gt;'admin BN&gt;100'!$C$23,'admin BN&gt;100'!$B$23,
(IF(G134&gt;'admin BN&gt;100'!$C$22,'admin BN&gt;100'!$B$22,
(IF(G134&gt;'admin BN&gt;100'!$C$21,'admin BN&gt;100'!$B$21,
(IF(G134&gt;'admin BN&gt;100'!$C$20,'admin BN&gt;100'!$B$20,IF(G134&gt;'admin BN&gt;100'!$C$19,'admin BN&gt;100'!$B$19,"")))))))))</f>
        <v/>
      </c>
      <c r="Q134" s="14" t="str">
        <f t="shared" si="2"/>
        <v/>
      </c>
      <c r="R134" s="14">
        <f t="shared" si="3"/>
        <v>5</v>
      </c>
      <c r="S134" s="15" t="str">
        <f xml:space="preserve">
IF($R134&gt;0,"Fill in all required fields",
IF(OR($M134="&lt;0.1% or LNG",$M134="0.1-0.5%"),"Fuel sulphur content is too low for operation on BN&gt;100, please use a lower BN CLO and the matching sheet",
IF($I134&lt;40,"CLO not suitable for this sheet. Please check BN&lt;40 sheet",
IF(AND($I134&gt;39,$I134&lt;101),"CLO not suitable for this sheet. Please check BN40 - BN100 sheet",
IF(AND($K134&gt;50,$K134&lt;81,$L134&lt;100),"Reduce feed rate in steps of 0.05 g/kWh until min. 0.6 g/kWh to avoid deposit formation",
IF(AND($I134&lt;140,$N134="Danger",$P134="&gt;=1.2"),"Increase feed rate in steps of 0.05 g/kWh OR use higher BN cylinder oil",
IF(ISERROR(VLOOKUP(Q134,'admin BN&gt;100'!J$6:M$89,4,FALSE)),"",VLOOKUP(Q134,'admin BN&gt;100'!J$6:M$89,4,FALSE))))))))</f>
        <v>Fill in all required fields</v>
      </c>
    </row>
    <row r="135" spans="2:19" ht="15">
      <c r="B135" s="10">
        <v>130</v>
      </c>
      <c r="C135" s="41"/>
      <c r="D135" s="42"/>
      <c r="E135" s="42"/>
      <c r="F135" s="42"/>
      <c r="G135" s="42"/>
      <c r="H135" s="42"/>
      <c r="I135" s="42"/>
      <c r="J135" s="42"/>
      <c r="K135" s="42"/>
      <c r="L135" s="42"/>
      <c r="M135" s="11" t="str">
        <f xml:space="preserve">
(IF(F135&gt;'admin BN&gt;100'!$C$41,'admin BN&gt;100'!$B$41,
(IF(F135&gt;'admin BN&gt;100'!$C$40,'admin BN&gt;100'!$B$40,
(IF(F135&gt;'admin BN&gt;100'!$C$39,'admin BN&gt;100'!$B$39,
(IF(F135&gt;'admin BN&gt;100'!$C$38,'admin BN&gt;100'!$B$38,
(IF(F135&gt;'admin BN&gt;100'!$C$37,'admin BN&gt;100'!$B$37,
(IF(F135&gt;'admin BN&gt;100'!$C$36,'admin BN&gt;100'!$B$36,
(IF(F135&gt;'admin BN&gt;100'!$C$35,'admin BN&gt;100'!$B$35,
(IF(F135&gt;'admin BN&gt;100'!$C$34,'admin BN&gt;100'!$B$34,
(IF(F135&gt;'admin BN&gt;100'!$C$33,'admin BN&gt;100'!$B$33,
(IF(F135&gt;'admin BN&gt;100'!$C$32,'admin BN&gt;100'!$B$32,
(IF(F135&gt;'admin BN&gt;100'!$C$31,'admin BN&gt;100'!$B$31,
(IF(F135&gt;'admin BN&gt;100'!$C$30,'admin BN&gt;100'!$B$30,
(IF(F135&gt;'admin BN&gt;100'!$C$29,'admin BN&gt;100'!$B$29,IF(F135="","",'admin BN&gt;100'!$B$28)))))))))))))))))))))))))))</f>
        <v/>
      </c>
      <c r="N135" s="12" t="str">
        <f xml:space="preserve">
IF(ISBLANK(K135),"",
IF(K135&gt;'admin BN&gt;100'!$D$6,"Trouble",
IF(K135&gt;'admin BN&gt;100'!$E$6,"Safe",
IF(K135&gt;'admin BN&gt;100'!$F$6,"Alert",
IF(K135&gt;='admin BN&gt;100'!$G$6,"Danger","")))))</f>
        <v/>
      </c>
      <c r="O135" s="13" t="str">
        <f xml:space="preserve">
IF(ISBLANK(L135),"",
IF(L135&gt;'admin BN&gt;100'!$G$7,"Danger",
IF(L135&gt;'admin BN&gt;100'!$F$7,"Alert",
IF(L135&gt;='admin BN&gt;100'!$E$7,"Safe",""))))</f>
        <v/>
      </c>
      <c r="P135" s="14" t="str">
        <f xml:space="preserve">
(IF(G135&gt;'admin BN&gt;100'!$C$23,'admin BN&gt;100'!$B$23,
(IF(G135&gt;'admin BN&gt;100'!$C$22,'admin BN&gt;100'!$B$22,
(IF(G135&gt;'admin BN&gt;100'!$C$21,'admin BN&gt;100'!$B$21,
(IF(G135&gt;'admin BN&gt;100'!$C$20,'admin BN&gt;100'!$B$20,IF(G135&gt;'admin BN&gt;100'!$C$19,'admin BN&gt;100'!$B$19,"")))))))))</f>
        <v/>
      </c>
      <c r="Q135" s="14" t="str">
        <f t="shared" ref="Q135:Q198" si="4">N135&amp;O135&amp;P135</f>
        <v/>
      </c>
      <c r="R135" s="14">
        <f t="shared" ref="R135:R198" si="5">SUM(
COUNTIF($F135,""),
COUNTIF($G135,""),
COUNTIF($I135,""),
COUNTIF($K135,""),
COUNTIF($L135,""))</f>
        <v>5</v>
      </c>
      <c r="S135" s="15" t="str">
        <f xml:space="preserve">
IF($R135&gt;0,"Fill in all required fields",
IF(OR($M135="&lt;0.1% or LNG",$M135="0.1-0.5%"),"Fuel sulphur content is too low for operation on BN&gt;100, please use a lower BN CLO and the matching sheet",
IF($I135&lt;40,"CLO not suitable for this sheet. Please check BN&lt;40 sheet",
IF(AND($I135&gt;39,$I135&lt;101),"CLO not suitable for this sheet. Please check BN40 - BN100 sheet",
IF(AND($K135&gt;50,$K135&lt;81,$L135&lt;100),"Reduce feed rate in steps of 0.05 g/kWh until min. 0.6 g/kWh to avoid deposit formation",
IF(AND($I135&lt;140,$N135="Danger",$P135="&gt;=1.2"),"Increase feed rate in steps of 0.05 g/kWh OR use higher BN cylinder oil",
IF(ISERROR(VLOOKUP(Q135,'admin BN&gt;100'!J$6:M$89,4,FALSE)),"",VLOOKUP(Q135,'admin BN&gt;100'!J$6:M$89,4,FALSE))))))))</f>
        <v>Fill in all required fields</v>
      </c>
    </row>
    <row r="136" spans="2:19" ht="15">
      <c r="B136" s="10">
        <v>131</v>
      </c>
      <c r="C136" s="41"/>
      <c r="D136" s="42"/>
      <c r="E136" s="42"/>
      <c r="F136" s="42"/>
      <c r="G136" s="42"/>
      <c r="H136" s="42"/>
      <c r="I136" s="42"/>
      <c r="J136" s="42"/>
      <c r="K136" s="42"/>
      <c r="L136" s="42"/>
      <c r="M136" s="11" t="str">
        <f xml:space="preserve">
(IF(F136&gt;'admin BN&gt;100'!$C$41,'admin BN&gt;100'!$B$41,
(IF(F136&gt;'admin BN&gt;100'!$C$40,'admin BN&gt;100'!$B$40,
(IF(F136&gt;'admin BN&gt;100'!$C$39,'admin BN&gt;100'!$B$39,
(IF(F136&gt;'admin BN&gt;100'!$C$38,'admin BN&gt;100'!$B$38,
(IF(F136&gt;'admin BN&gt;100'!$C$37,'admin BN&gt;100'!$B$37,
(IF(F136&gt;'admin BN&gt;100'!$C$36,'admin BN&gt;100'!$B$36,
(IF(F136&gt;'admin BN&gt;100'!$C$35,'admin BN&gt;100'!$B$35,
(IF(F136&gt;'admin BN&gt;100'!$C$34,'admin BN&gt;100'!$B$34,
(IF(F136&gt;'admin BN&gt;100'!$C$33,'admin BN&gt;100'!$B$33,
(IF(F136&gt;'admin BN&gt;100'!$C$32,'admin BN&gt;100'!$B$32,
(IF(F136&gt;'admin BN&gt;100'!$C$31,'admin BN&gt;100'!$B$31,
(IF(F136&gt;'admin BN&gt;100'!$C$30,'admin BN&gt;100'!$B$30,
(IF(F136&gt;'admin BN&gt;100'!$C$29,'admin BN&gt;100'!$B$29,IF(F136="","",'admin BN&gt;100'!$B$28)))))))))))))))))))))))))))</f>
        <v/>
      </c>
      <c r="N136" s="12" t="str">
        <f xml:space="preserve">
IF(ISBLANK(K136),"",
IF(K136&gt;'admin BN&gt;100'!$D$6,"Trouble",
IF(K136&gt;'admin BN&gt;100'!$E$6,"Safe",
IF(K136&gt;'admin BN&gt;100'!$F$6,"Alert",
IF(K136&gt;='admin BN&gt;100'!$G$6,"Danger","")))))</f>
        <v/>
      </c>
      <c r="O136" s="13" t="str">
        <f xml:space="preserve">
IF(ISBLANK(L136),"",
IF(L136&gt;'admin BN&gt;100'!$G$7,"Danger",
IF(L136&gt;'admin BN&gt;100'!$F$7,"Alert",
IF(L136&gt;='admin BN&gt;100'!$E$7,"Safe",""))))</f>
        <v/>
      </c>
      <c r="P136" s="14" t="str">
        <f xml:space="preserve">
(IF(G136&gt;'admin BN&gt;100'!$C$23,'admin BN&gt;100'!$B$23,
(IF(G136&gt;'admin BN&gt;100'!$C$22,'admin BN&gt;100'!$B$22,
(IF(G136&gt;'admin BN&gt;100'!$C$21,'admin BN&gt;100'!$B$21,
(IF(G136&gt;'admin BN&gt;100'!$C$20,'admin BN&gt;100'!$B$20,IF(G136&gt;'admin BN&gt;100'!$C$19,'admin BN&gt;100'!$B$19,"")))))))))</f>
        <v/>
      </c>
      <c r="Q136" s="14" t="str">
        <f t="shared" si="4"/>
        <v/>
      </c>
      <c r="R136" s="14">
        <f t="shared" si="5"/>
        <v>5</v>
      </c>
      <c r="S136" s="15" t="str">
        <f xml:space="preserve">
IF($R136&gt;0,"Fill in all required fields",
IF(OR($M136="&lt;0.1% or LNG",$M136="0.1-0.5%"),"Fuel sulphur content is too low for operation on BN&gt;100, please use a lower BN CLO and the matching sheet",
IF($I136&lt;40,"CLO not suitable for this sheet. Please check BN&lt;40 sheet",
IF(AND($I136&gt;39,$I136&lt;101),"CLO not suitable for this sheet. Please check BN40 - BN100 sheet",
IF(AND($K136&gt;50,$K136&lt;81,$L136&lt;100),"Reduce feed rate in steps of 0.05 g/kWh until min. 0.6 g/kWh to avoid deposit formation",
IF(AND($I136&lt;140,$N136="Danger",$P136="&gt;=1.2"),"Increase feed rate in steps of 0.05 g/kWh OR use higher BN cylinder oil",
IF(ISERROR(VLOOKUP(Q136,'admin BN&gt;100'!J$6:M$89,4,FALSE)),"",VLOOKUP(Q136,'admin BN&gt;100'!J$6:M$89,4,FALSE))))))))</f>
        <v>Fill in all required fields</v>
      </c>
    </row>
    <row r="137" spans="2:19" ht="15">
      <c r="B137" s="10">
        <v>132</v>
      </c>
      <c r="C137" s="41"/>
      <c r="D137" s="42"/>
      <c r="E137" s="42"/>
      <c r="F137" s="42"/>
      <c r="G137" s="42"/>
      <c r="H137" s="42"/>
      <c r="I137" s="42"/>
      <c r="J137" s="42"/>
      <c r="K137" s="42"/>
      <c r="L137" s="42"/>
      <c r="M137" s="11" t="str">
        <f xml:space="preserve">
(IF(F137&gt;'admin BN&gt;100'!$C$41,'admin BN&gt;100'!$B$41,
(IF(F137&gt;'admin BN&gt;100'!$C$40,'admin BN&gt;100'!$B$40,
(IF(F137&gt;'admin BN&gt;100'!$C$39,'admin BN&gt;100'!$B$39,
(IF(F137&gt;'admin BN&gt;100'!$C$38,'admin BN&gt;100'!$B$38,
(IF(F137&gt;'admin BN&gt;100'!$C$37,'admin BN&gt;100'!$B$37,
(IF(F137&gt;'admin BN&gt;100'!$C$36,'admin BN&gt;100'!$B$36,
(IF(F137&gt;'admin BN&gt;100'!$C$35,'admin BN&gt;100'!$B$35,
(IF(F137&gt;'admin BN&gt;100'!$C$34,'admin BN&gt;100'!$B$34,
(IF(F137&gt;'admin BN&gt;100'!$C$33,'admin BN&gt;100'!$B$33,
(IF(F137&gt;'admin BN&gt;100'!$C$32,'admin BN&gt;100'!$B$32,
(IF(F137&gt;'admin BN&gt;100'!$C$31,'admin BN&gt;100'!$B$31,
(IF(F137&gt;'admin BN&gt;100'!$C$30,'admin BN&gt;100'!$B$30,
(IF(F137&gt;'admin BN&gt;100'!$C$29,'admin BN&gt;100'!$B$29,IF(F137="","",'admin BN&gt;100'!$B$28)))))))))))))))))))))))))))</f>
        <v/>
      </c>
      <c r="N137" s="12" t="str">
        <f xml:space="preserve">
IF(ISBLANK(K137),"",
IF(K137&gt;'admin BN&gt;100'!$D$6,"Trouble",
IF(K137&gt;'admin BN&gt;100'!$E$6,"Safe",
IF(K137&gt;'admin BN&gt;100'!$F$6,"Alert",
IF(K137&gt;='admin BN&gt;100'!$G$6,"Danger","")))))</f>
        <v/>
      </c>
      <c r="O137" s="13" t="str">
        <f xml:space="preserve">
IF(ISBLANK(L137),"",
IF(L137&gt;'admin BN&gt;100'!$G$7,"Danger",
IF(L137&gt;'admin BN&gt;100'!$F$7,"Alert",
IF(L137&gt;='admin BN&gt;100'!$E$7,"Safe",""))))</f>
        <v/>
      </c>
      <c r="P137" s="14" t="str">
        <f xml:space="preserve">
(IF(G137&gt;'admin BN&gt;100'!$C$23,'admin BN&gt;100'!$B$23,
(IF(G137&gt;'admin BN&gt;100'!$C$22,'admin BN&gt;100'!$B$22,
(IF(G137&gt;'admin BN&gt;100'!$C$21,'admin BN&gt;100'!$B$21,
(IF(G137&gt;'admin BN&gt;100'!$C$20,'admin BN&gt;100'!$B$20,IF(G137&gt;'admin BN&gt;100'!$C$19,'admin BN&gt;100'!$B$19,"")))))))))</f>
        <v/>
      </c>
      <c r="Q137" s="14" t="str">
        <f t="shared" si="4"/>
        <v/>
      </c>
      <c r="R137" s="14">
        <f t="shared" si="5"/>
        <v>5</v>
      </c>
      <c r="S137" s="15" t="str">
        <f xml:space="preserve">
IF($R137&gt;0,"Fill in all required fields",
IF(OR($M137="&lt;0.1% or LNG",$M137="0.1-0.5%"),"Fuel sulphur content is too low for operation on BN&gt;100, please use a lower BN CLO and the matching sheet",
IF($I137&lt;40,"CLO not suitable for this sheet. Please check BN&lt;40 sheet",
IF(AND($I137&gt;39,$I137&lt;101),"CLO not suitable for this sheet. Please check BN40 - BN100 sheet",
IF(AND($K137&gt;50,$K137&lt;81,$L137&lt;100),"Reduce feed rate in steps of 0.05 g/kWh until min. 0.6 g/kWh to avoid deposit formation",
IF(AND($I137&lt;140,$N137="Danger",$P137="&gt;=1.2"),"Increase feed rate in steps of 0.05 g/kWh OR use higher BN cylinder oil",
IF(ISERROR(VLOOKUP(Q137,'admin BN&gt;100'!J$6:M$89,4,FALSE)),"",VLOOKUP(Q137,'admin BN&gt;100'!J$6:M$89,4,FALSE))))))))</f>
        <v>Fill in all required fields</v>
      </c>
    </row>
    <row r="138" spans="2:19" ht="15">
      <c r="B138" s="10">
        <v>133</v>
      </c>
      <c r="C138" s="41"/>
      <c r="D138" s="42"/>
      <c r="E138" s="42"/>
      <c r="F138" s="42"/>
      <c r="G138" s="42"/>
      <c r="H138" s="42"/>
      <c r="I138" s="42"/>
      <c r="J138" s="42"/>
      <c r="K138" s="42"/>
      <c r="L138" s="42"/>
      <c r="M138" s="11" t="str">
        <f xml:space="preserve">
(IF(F138&gt;'admin BN&gt;100'!$C$41,'admin BN&gt;100'!$B$41,
(IF(F138&gt;'admin BN&gt;100'!$C$40,'admin BN&gt;100'!$B$40,
(IF(F138&gt;'admin BN&gt;100'!$C$39,'admin BN&gt;100'!$B$39,
(IF(F138&gt;'admin BN&gt;100'!$C$38,'admin BN&gt;100'!$B$38,
(IF(F138&gt;'admin BN&gt;100'!$C$37,'admin BN&gt;100'!$B$37,
(IF(F138&gt;'admin BN&gt;100'!$C$36,'admin BN&gt;100'!$B$36,
(IF(F138&gt;'admin BN&gt;100'!$C$35,'admin BN&gt;100'!$B$35,
(IF(F138&gt;'admin BN&gt;100'!$C$34,'admin BN&gt;100'!$B$34,
(IF(F138&gt;'admin BN&gt;100'!$C$33,'admin BN&gt;100'!$B$33,
(IF(F138&gt;'admin BN&gt;100'!$C$32,'admin BN&gt;100'!$B$32,
(IF(F138&gt;'admin BN&gt;100'!$C$31,'admin BN&gt;100'!$B$31,
(IF(F138&gt;'admin BN&gt;100'!$C$30,'admin BN&gt;100'!$B$30,
(IF(F138&gt;'admin BN&gt;100'!$C$29,'admin BN&gt;100'!$B$29,IF(F138="","",'admin BN&gt;100'!$B$28)))))))))))))))))))))))))))</f>
        <v/>
      </c>
      <c r="N138" s="12" t="str">
        <f xml:space="preserve">
IF(ISBLANK(K138),"",
IF(K138&gt;'admin BN&gt;100'!$D$6,"Trouble",
IF(K138&gt;'admin BN&gt;100'!$E$6,"Safe",
IF(K138&gt;'admin BN&gt;100'!$F$6,"Alert",
IF(K138&gt;='admin BN&gt;100'!$G$6,"Danger","")))))</f>
        <v/>
      </c>
      <c r="O138" s="13" t="str">
        <f xml:space="preserve">
IF(ISBLANK(L138),"",
IF(L138&gt;'admin BN&gt;100'!$G$7,"Danger",
IF(L138&gt;'admin BN&gt;100'!$F$7,"Alert",
IF(L138&gt;='admin BN&gt;100'!$E$7,"Safe",""))))</f>
        <v/>
      </c>
      <c r="P138" s="14" t="str">
        <f xml:space="preserve">
(IF(G138&gt;'admin BN&gt;100'!$C$23,'admin BN&gt;100'!$B$23,
(IF(G138&gt;'admin BN&gt;100'!$C$22,'admin BN&gt;100'!$B$22,
(IF(G138&gt;'admin BN&gt;100'!$C$21,'admin BN&gt;100'!$B$21,
(IF(G138&gt;'admin BN&gt;100'!$C$20,'admin BN&gt;100'!$B$20,IF(G138&gt;'admin BN&gt;100'!$C$19,'admin BN&gt;100'!$B$19,"")))))))))</f>
        <v/>
      </c>
      <c r="Q138" s="14" t="str">
        <f t="shared" si="4"/>
        <v/>
      </c>
      <c r="R138" s="14">
        <f t="shared" si="5"/>
        <v>5</v>
      </c>
      <c r="S138" s="15" t="str">
        <f xml:space="preserve">
IF($R138&gt;0,"Fill in all required fields",
IF(OR($M138="&lt;0.1% or LNG",$M138="0.1-0.5%"),"Fuel sulphur content is too low for operation on BN&gt;100, please use a lower BN CLO and the matching sheet",
IF($I138&lt;40,"CLO not suitable for this sheet. Please check BN&lt;40 sheet",
IF(AND($I138&gt;39,$I138&lt;101),"CLO not suitable for this sheet. Please check BN40 - BN100 sheet",
IF(AND($K138&gt;50,$K138&lt;81,$L138&lt;100),"Reduce feed rate in steps of 0.05 g/kWh until min. 0.6 g/kWh to avoid deposit formation",
IF(AND($I138&lt;140,$N138="Danger",$P138="&gt;=1.2"),"Increase feed rate in steps of 0.05 g/kWh OR use higher BN cylinder oil",
IF(ISERROR(VLOOKUP(Q138,'admin BN&gt;100'!J$6:M$89,4,FALSE)),"",VLOOKUP(Q138,'admin BN&gt;100'!J$6:M$89,4,FALSE))))))))</f>
        <v>Fill in all required fields</v>
      </c>
    </row>
    <row r="139" spans="2:19" ht="15">
      <c r="B139" s="10">
        <v>134</v>
      </c>
      <c r="C139" s="41"/>
      <c r="D139" s="42"/>
      <c r="E139" s="42"/>
      <c r="F139" s="42"/>
      <c r="G139" s="42"/>
      <c r="H139" s="42"/>
      <c r="I139" s="42"/>
      <c r="J139" s="42"/>
      <c r="K139" s="42"/>
      <c r="L139" s="42"/>
      <c r="M139" s="11" t="str">
        <f xml:space="preserve">
(IF(F139&gt;'admin BN&gt;100'!$C$41,'admin BN&gt;100'!$B$41,
(IF(F139&gt;'admin BN&gt;100'!$C$40,'admin BN&gt;100'!$B$40,
(IF(F139&gt;'admin BN&gt;100'!$C$39,'admin BN&gt;100'!$B$39,
(IF(F139&gt;'admin BN&gt;100'!$C$38,'admin BN&gt;100'!$B$38,
(IF(F139&gt;'admin BN&gt;100'!$C$37,'admin BN&gt;100'!$B$37,
(IF(F139&gt;'admin BN&gt;100'!$C$36,'admin BN&gt;100'!$B$36,
(IF(F139&gt;'admin BN&gt;100'!$C$35,'admin BN&gt;100'!$B$35,
(IF(F139&gt;'admin BN&gt;100'!$C$34,'admin BN&gt;100'!$B$34,
(IF(F139&gt;'admin BN&gt;100'!$C$33,'admin BN&gt;100'!$B$33,
(IF(F139&gt;'admin BN&gt;100'!$C$32,'admin BN&gt;100'!$B$32,
(IF(F139&gt;'admin BN&gt;100'!$C$31,'admin BN&gt;100'!$B$31,
(IF(F139&gt;'admin BN&gt;100'!$C$30,'admin BN&gt;100'!$B$30,
(IF(F139&gt;'admin BN&gt;100'!$C$29,'admin BN&gt;100'!$B$29,IF(F139="","",'admin BN&gt;100'!$B$28)))))))))))))))))))))))))))</f>
        <v/>
      </c>
      <c r="N139" s="12" t="str">
        <f xml:space="preserve">
IF(ISBLANK(K139),"",
IF(K139&gt;'admin BN&gt;100'!$D$6,"Trouble",
IF(K139&gt;'admin BN&gt;100'!$E$6,"Safe",
IF(K139&gt;'admin BN&gt;100'!$F$6,"Alert",
IF(K139&gt;='admin BN&gt;100'!$G$6,"Danger","")))))</f>
        <v/>
      </c>
      <c r="O139" s="13" t="str">
        <f xml:space="preserve">
IF(ISBLANK(L139),"",
IF(L139&gt;'admin BN&gt;100'!$G$7,"Danger",
IF(L139&gt;'admin BN&gt;100'!$F$7,"Alert",
IF(L139&gt;='admin BN&gt;100'!$E$7,"Safe",""))))</f>
        <v/>
      </c>
      <c r="P139" s="14" t="str">
        <f xml:space="preserve">
(IF(G139&gt;'admin BN&gt;100'!$C$23,'admin BN&gt;100'!$B$23,
(IF(G139&gt;'admin BN&gt;100'!$C$22,'admin BN&gt;100'!$B$22,
(IF(G139&gt;'admin BN&gt;100'!$C$21,'admin BN&gt;100'!$B$21,
(IF(G139&gt;'admin BN&gt;100'!$C$20,'admin BN&gt;100'!$B$20,IF(G139&gt;'admin BN&gt;100'!$C$19,'admin BN&gt;100'!$B$19,"")))))))))</f>
        <v/>
      </c>
      <c r="Q139" s="14" t="str">
        <f t="shared" si="4"/>
        <v/>
      </c>
      <c r="R139" s="14">
        <f t="shared" si="5"/>
        <v>5</v>
      </c>
      <c r="S139" s="15" t="str">
        <f xml:space="preserve">
IF($R139&gt;0,"Fill in all required fields",
IF(OR($M139="&lt;0.1% or LNG",$M139="0.1-0.5%"),"Fuel sulphur content is too low for operation on BN&gt;100, please use a lower BN CLO and the matching sheet",
IF($I139&lt;40,"CLO not suitable for this sheet. Please check BN&lt;40 sheet",
IF(AND($I139&gt;39,$I139&lt;101),"CLO not suitable for this sheet. Please check BN40 - BN100 sheet",
IF(AND($K139&gt;50,$K139&lt;81,$L139&lt;100),"Reduce feed rate in steps of 0.05 g/kWh until min. 0.6 g/kWh to avoid deposit formation",
IF(AND($I139&lt;140,$N139="Danger",$P139="&gt;=1.2"),"Increase feed rate in steps of 0.05 g/kWh OR use higher BN cylinder oil",
IF(ISERROR(VLOOKUP(Q139,'admin BN&gt;100'!J$6:M$89,4,FALSE)),"",VLOOKUP(Q139,'admin BN&gt;100'!J$6:M$89,4,FALSE))))))))</f>
        <v>Fill in all required fields</v>
      </c>
    </row>
    <row r="140" spans="2:19" ht="15">
      <c r="B140" s="10">
        <v>135</v>
      </c>
      <c r="C140" s="41"/>
      <c r="D140" s="42"/>
      <c r="E140" s="42"/>
      <c r="F140" s="42"/>
      <c r="G140" s="42"/>
      <c r="H140" s="42"/>
      <c r="I140" s="42"/>
      <c r="J140" s="42"/>
      <c r="K140" s="42"/>
      <c r="L140" s="42"/>
      <c r="M140" s="11" t="str">
        <f xml:space="preserve">
(IF(F140&gt;'admin BN&gt;100'!$C$41,'admin BN&gt;100'!$B$41,
(IF(F140&gt;'admin BN&gt;100'!$C$40,'admin BN&gt;100'!$B$40,
(IF(F140&gt;'admin BN&gt;100'!$C$39,'admin BN&gt;100'!$B$39,
(IF(F140&gt;'admin BN&gt;100'!$C$38,'admin BN&gt;100'!$B$38,
(IF(F140&gt;'admin BN&gt;100'!$C$37,'admin BN&gt;100'!$B$37,
(IF(F140&gt;'admin BN&gt;100'!$C$36,'admin BN&gt;100'!$B$36,
(IF(F140&gt;'admin BN&gt;100'!$C$35,'admin BN&gt;100'!$B$35,
(IF(F140&gt;'admin BN&gt;100'!$C$34,'admin BN&gt;100'!$B$34,
(IF(F140&gt;'admin BN&gt;100'!$C$33,'admin BN&gt;100'!$B$33,
(IF(F140&gt;'admin BN&gt;100'!$C$32,'admin BN&gt;100'!$B$32,
(IF(F140&gt;'admin BN&gt;100'!$C$31,'admin BN&gt;100'!$B$31,
(IF(F140&gt;'admin BN&gt;100'!$C$30,'admin BN&gt;100'!$B$30,
(IF(F140&gt;'admin BN&gt;100'!$C$29,'admin BN&gt;100'!$B$29,IF(F140="","",'admin BN&gt;100'!$B$28)))))))))))))))))))))))))))</f>
        <v/>
      </c>
      <c r="N140" s="12" t="str">
        <f xml:space="preserve">
IF(ISBLANK(K140),"",
IF(K140&gt;'admin BN&gt;100'!$D$6,"Trouble",
IF(K140&gt;'admin BN&gt;100'!$E$6,"Safe",
IF(K140&gt;'admin BN&gt;100'!$F$6,"Alert",
IF(K140&gt;='admin BN&gt;100'!$G$6,"Danger","")))))</f>
        <v/>
      </c>
      <c r="O140" s="13" t="str">
        <f xml:space="preserve">
IF(ISBLANK(L140),"",
IF(L140&gt;'admin BN&gt;100'!$G$7,"Danger",
IF(L140&gt;'admin BN&gt;100'!$F$7,"Alert",
IF(L140&gt;='admin BN&gt;100'!$E$7,"Safe",""))))</f>
        <v/>
      </c>
      <c r="P140" s="14" t="str">
        <f xml:space="preserve">
(IF(G140&gt;'admin BN&gt;100'!$C$23,'admin BN&gt;100'!$B$23,
(IF(G140&gt;'admin BN&gt;100'!$C$22,'admin BN&gt;100'!$B$22,
(IF(G140&gt;'admin BN&gt;100'!$C$21,'admin BN&gt;100'!$B$21,
(IF(G140&gt;'admin BN&gt;100'!$C$20,'admin BN&gt;100'!$B$20,IF(G140&gt;'admin BN&gt;100'!$C$19,'admin BN&gt;100'!$B$19,"")))))))))</f>
        <v/>
      </c>
      <c r="Q140" s="14" t="str">
        <f t="shared" si="4"/>
        <v/>
      </c>
      <c r="R140" s="14">
        <f t="shared" si="5"/>
        <v>5</v>
      </c>
      <c r="S140" s="15" t="str">
        <f xml:space="preserve">
IF($R140&gt;0,"Fill in all required fields",
IF(OR($M140="&lt;0.1% or LNG",$M140="0.1-0.5%"),"Fuel sulphur content is too low for operation on BN&gt;100, please use a lower BN CLO and the matching sheet",
IF($I140&lt;40,"CLO not suitable for this sheet. Please check BN&lt;40 sheet",
IF(AND($I140&gt;39,$I140&lt;101),"CLO not suitable for this sheet. Please check BN40 - BN100 sheet",
IF(AND($K140&gt;50,$K140&lt;81,$L140&lt;100),"Reduce feed rate in steps of 0.05 g/kWh until min. 0.6 g/kWh to avoid deposit formation",
IF(AND($I140&lt;140,$N140="Danger",$P140="&gt;=1.2"),"Increase feed rate in steps of 0.05 g/kWh OR use higher BN cylinder oil",
IF(ISERROR(VLOOKUP(Q140,'admin BN&gt;100'!J$6:M$89,4,FALSE)),"",VLOOKUP(Q140,'admin BN&gt;100'!J$6:M$89,4,FALSE))))))))</f>
        <v>Fill in all required fields</v>
      </c>
    </row>
    <row r="141" spans="2:19" ht="15">
      <c r="B141" s="10">
        <v>136</v>
      </c>
      <c r="C141" s="41"/>
      <c r="D141" s="42"/>
      <c r="E141" s="42"/>
      <c r="F141" s="42"/>
      <c r="G141" s="42"/>
      <c r="H141" s="42"/>
      <c r="I141" s="42"/>
      <c r="J141" s="42"/>
      <c r="K141" s="42"/>
      <c r="L141" s="42"/>
      <c r="M141" s="11" t="str">
        <f xml:space="preserve">
(IF(F141&gt;'admin BN&gt;100'!$C$41,'admin BN&gt;100'!$B$41,
(IF(F141&gt;'admin BN&gt;100'!$C$40,'admin BN&gt;100'!$B$40,
(IF(F141&gt;'admin BN&gt;100'!$C$39,'admin BN&gt;100'!$B$39,
(IF(F141&gt;'admin BN&gt;100'!$C$38,'admin BN&gt;100'!$B$38,
(IF(F141&gt;'admin BN&gt;100'!$C$37,'admin BN&gt;100'!$B$37,
(IF(F141&gt;'admin BN&gt;100'!$C$36,'admin BN&gt;100'!$B$36,
(IF(F141&gt;'admin BN&gt;100'!$C$35,'admin BN&gt;100'!$B$35,
(IF(F141&gt;'admin BN&gt;100'!$C$34,'admin BN&gt;100'!$B$34,
(IF(F141&gt;'admin BN&gt;100'!$C$33,'admin BN&gt;100'!$B$33,
(IF(F141&gt;'admin BN&gt;100'!$C$32,'admin BN&gt;100'!$B$32,
(IF(F141&gt;'admin BN&gt;100'!$C$31,'admin BN&gt;100'!$B$31,
(IF(F141&gt;'admin BN&gt;100'!$C$30,'admin BN&gt;100'!$B$30,
(IF(F141&gt;'admin BN&gt;100'!$C$29,'admin BN&gt;100'!$B$29,IF(F141="","",'admin BN&gt;100'!$B$28)))))))))))))))))))))))))))</f>
        <v/>
      </c>
      <c r="N141" s="12" t="str">
        <f xml:space="preserve">
IF(ISBLANK(K141),"",
IF(K141&gt;'admin BN&gt;100'!$D$6,"Trouble",
IF(K141&gt;'admin BN&gt;100'!$E$6,"Safe",
IF(K141&gt;'admin BN&gt;100'!$F$6,"Alert",
IF(K141&gt;='admin BN&gt;100'!$G$6,"Danger","")))))</f>
        <v/>
      </c>
      <c r="O141" s="13" t="str">
        <f xml:space="preserve">
IF(ISBLANK(L141),"",
IF(L141&gt;'admin BN&gt;100'!$G$7,"Danger",
IF(L141&gt;'admin BN&gt;100'!$F$7,"Alert",
IF(L141&gt;='admin BN&gt;100'!$E$7,"Safe",""))))</f>
        <v/>
      </c>
      <c r="P141" s="14" t="str">
        <f xml:space="preserve">
(IF(G141&gt;'admin BN&gt;100'!$C$23,'admin BN&gt;100'!$B$23,
(IF(G141&gt;'admin BN&gt;100'!$C$22,'admin BN&gt;100'!$B$22,
(IF(G141&gt;'admin BN&gt;100'!$C$21,'admin BN&gt;100'!$B$21,
(IF(G141&gt;'admin BN&gt;100'!$C$20,'admin BN&gt;100'!$B$20,IF(G141&gt;'admin BN&gt;100'!$C$19,'admin BN&gt;100'!$B$19,"")))))))))</f>
        <v/>
      </c>
      <c r="Q141" s="14" t="str">
        <f t="shared" si="4"/>
        <v/>
      </c>
      <c r="R141" s="14">
        <f t="shared" si="5"/>
        <v>5</v>
      </c>
      <c r="S141" s="15" t="str">
        <f xml:space="preserve">
IF($R141&gt;0,"Fill in all required fields",
IF(OR($M141="&lt;0.1% or LNG",$M141="0.1-0.5%"),"Fuel sulphur content is too low for operation on BN&gt;100, please use a lower BN CLO and the matching sheet",
IF($I141&lt;40,"CLO not suitable for this sheet. Please check BN&lt;40 sheet",
IF(AND($I141&gt;39,$I141&lt;101),"CLO not suitable for this sheet. Please check BN40 - BN100 sheet",
IF(AND($K141&gt;50,$K141&lt;81,$L141&lt;100),"Reduce feed rate in steps of 0.05 g/kWh until min. 0.6 g/kWh to avoid deposit formation",
IF(AND($I141&lt;140,$N141="Danger",$P141="&gt;=1.2"),"Increase feed rate in steps of 0.05 g/kWh OR use higher BN cylinder oil",
IF(ISERROR(VLOOKUP(Q141,'admin BN&gt;100'!J$6:M$89,4,FALSE)),"",VLOOKUP(Q141,'admin BN&gt;100'!J$6:M$89,4,FALSE))))))))</f>
        <v>Fill in all required fields</v>
      </c>
    </row>
    <row r="142" spans="2:19" ht="15">
      <c r="B142" s="10">
        <v>137</v>
      </c>
      <c r="C142" s="41"/>
      <c r="D142" s="42"/>
      <c r="E142" s="42"/>
      <c r="F142" s="42"/>
      <c r="G142" s="42"/>
      <c r="H142" s="42"/>
      <c r="I142" s="42"/>
      <c r="J142" s="42"/>
      <c r="K142" s="42"/>
      <c r="L142" s="42"/>
      <c r="M142" s="11" t="str">
        <f xml:space="preserve">
(IF(F142&gt;'admin BN&gt;100'!$C$41,'admin BN&gt;100'!$B$41,
(IF(F142&gt;'admin BN&gt;100'!$C$40,'admin BN&gt;100'!$B$40,
(IF(F142&gt;'admin BN&gt;100'!$C$39,'admin BN&gt;100'!$B$39,
(IF(F142&gt;'admin BN&gt;100'!$C$38,'admin BN&gt;100'!$B$38,
(IF(F142&gt;'admin BN&gt;100'!$C$37,'admin BN&gt;100'!$B$37,
(IF(F142&gt;'admin BN&gt;100'!$C$36,'admin BN&gt;100'!$B$36,
(IF(F142&gt;'admin BN&gt;100'!$C$35,'admin BN&gt;100'!$B$35,
(IF(F142&gt;'admin BN&gt;100'!$C$34,'admin BN&gt;100'!$B$34,
(IF(F142&gt;'admin BN&gt;100'!$C$33,'admin BN&gt;100'!$B$33,
(IF(F142&gt;'admin BN&gt;100'!$C$32,'admin BN&gt;100'!$B$32,
(IF(F142&gt;'admin BN&gt;100'!$C$31,'admin BN&gt;100'!$B$31,
(IF(F142&gt;'admin BN&gt;100'!$C$30,'admin BN&gt;100'!$B$30,
(IF(F142&gt;'admin BN&gt;100'!$C$29,'admin BN&gt;100'!$B$29,IF(F142="","",'admin BN&gt;100'!$B$28)))))))))))))))))))))))))))</f>
        <v/>
      </c>
      <c r="N142" s="12" t="str">
        <f xml:space="preserve">
IF(ISBLANK(K142),"",
IF(K142&gt;'admin BN&gt;100'!$D$6,"Trouble",
IF(K142&gt;'admin BN&gt;100'!$E$6,"Safe",
IF(K142&gt;'admin BN&gt;100'!$F$6,"Alert",
IF(K142&gt;='admin BN&gt;100'!$G$6,"Danger","")))))</f>
        <v/>
      </c>
      <c r="O142" s="13" t="str">
        <f xml:space="preserve">
IF(ISBLANK(L142),"",
IF(L142&gt;'admin BN&gt;100'!$G$7,"Danger",
IF(L142&gt;'admin BN&gt;100'!$F$7,"Alert",
IF(L142&gt;='admin BN&gt;100'!$E$7,"Safe",""))))</f>
        <v/>
      </c>
      <c r="P142" s="14" t="str">
        <f xml:space="preserve">
(IF(G142&gt;'admin BN&gt;100'!$C$23,'admin BN&gt;100'!$B$23,
(IF(G142&gt;'admin BN&gt;100'!$C$22,'admin BN&gt;100'!$B$22,
(IF(G142&gt;'admin BN&gt;100'!$C$21,'admin BN&gt;100'!$B$21,
(IF(G142&gt;'admin BN&gt;100'!$C$20,'admin BN&gt;100'!$B$20,IF(G142&gt;'admin BN&gt;100'!$C$19,'admin BN&gt;100'!$B$19,"")))))))))</f>
        <v/>
      </c>
      <c r="Q142" s="14" t="str">
        <f t="shared" si="4"/>
        <v/>
      </c>
      <c r="R142" s="14">
        <f t="shared" si="5"/>
        <v>5</v>
      </c>
      <c r="S142" s="15" t="str">
        <f xml:space="preserve">
IF($R142&gt;0,"Fill in all required fields",
IF(OR($M142="&lt;0.1% or LNG",$M142="0.1-0.5%"),"Fuel sulphur content is too low for operation on BN&gt;100, please use a lower BN CLO and the matching sheet",
IF($I142&lt;40,"CLO not suitable for this sheet. Please check BN&lt;40 sheet",
IF(AND($I142&gt;39,$I142&lt;101),"CLO not suitable for this sheet. Please check BN40 - BN100 sheet",
IF(AND($K142&gt;50,$K142&lt;81,$L142&lt;100),"Reduce feed rate in steps of 0.05 g/kWh until min. 0.6 g/kWh to avoid deposit formation",
IF(AND($I142&lt;140,$N142="Danger",$P142="&gt;=1.2"),"Increase feed rate in steps of 0.05 g/kWh OR use higher BN cylinder oil",
IF(ISERROR(VLOOKUP(Q142,'admin BN&gt;100'!J$6:M$89,4,FALSE)),"",VLOOKUP(Q142,'admin BN&gt;100'!J$6:M$89,4,FALSE))))))))</f>
        <v>Fill in all required fields</v>
      </c>
    </row>
    <row r="143" spans="2:19" ht="15">
      <c r="B143" s="10">
        <v>138</v>
      </c>
      <c r="C143" s="41"/>
      <c r="D143" s="42"/>
      <c r="E143" s="42"/>
      <c r="F143" s="42"/>
      <c r="G143" s="42"/>
      <c r="H143" s="42"/>
      <c r="I143" s="42"/>
      <c r="J143" s="42"/>
      <c r="K143" s="42"/>
      <c r="L143" s="42"/>
      <c r="M143" s="11" t="str">
        <f xml:space="preserve">
(IF(F143&gt;'admin BN&gt;100'!$C$41,'admin BN&gt;100'!$B$41,
(IF(F143&gt;'admin BN&gt;100'!$C$40,'admin BN&gt;100'!$B$40,
(IF(F143&gt;'admin BN&gt;100'!$C$39,'admin BN&gt;100'!$B$39,
(IF(F143&gt;'admin BN&gt;100'!$C$38,'admin BN&gt;100'!$B$38,
(IF(F143&gt;'admin BN&gt;100'!$C$37,'admin BN&gt;100'!$B$37,
(IF(F143&gt;'admin BN&gt;100'!$C$36,'admin BN&gt;100'!$B$36,
(IF(F143&gt;'admin BN&gt;100'!$C$35,'admin BN&gt;100'!$B$35,
(IF(F143&gt;'admin BN&gt;100'!$C$34,'admin BN&gt;100'!$B$34,
(IF(F143&gt;'admin BN&gt;100'!$C$33,'admin BN&gt;100'!$B$33,
(IF(F143&gt;'admin BN&gt;100'!$C$32,'admin BN&gt;100'!$B$32,
(IF(F143&gt;'admin BN&gt;100'!$C$31,'admin BN&gt;100'!$B$31,
(IF(F143&gt;'admin BN&gt;100'!$C$30,'admin BN&gt;100'!$B$30,
(IF(F143&gt;'admin BN&gt;100'!$C$29,'admin BN&gt;100'!$B$29,IF(F143="","",'admin BN&gt;100'!$B$28)))))))))))))))))))))))))))</f>
        <v/>
      </c>
      <c r="N143" s="12" t="str">
        <f xml:space="preserve">
IF(ISBLANK(K143),"",
IF(K143&gt;'admin BN&gt;100'!$D$6,"Trouble",
IF(K143&gt;'admin BN&gt;100'!$E$6,"Safe",
IF(K143&gt;'admin BN&gt;100'!$F$6,"Alert",
IF(K143&gt;='admin BN&gt;100'!$G$6,"Danger","")))))</f>
        <v/>
      </c>
      <c r="O143" s="13" t="str">
        <f xml:space="preserve">
IF(ISBLANK(L143),"",
IF(L143&gt;'admin BN&gt;100'!$G$7,"Danger",
IF(L143&gt;'admin BN&gt;100'!$F$7,"Alert",
IF(L143&gt;='admin BN&gt;100'!$E$7,"Safe",""))))</f>
        <v/>
      </c>
      <c r="P143" s="14" t="str">
        <f xml:space="preserve">
(IF(G143&gt;'admin BN&gt;100'!$C$23,'admin BN&gt;100'!$B$23,
(IF(G143&gt;'admin BN&gt;100'!$C$22,'admin BN&gt;100'!$B$22,
(IF(G143&gt;'admin BN&gt;100'!$C$21,'admin BN&gt;100'!$B$21,
(IF(G143&gt;'admin BN&gt;100'!$C$20,'admin BN&gt;100'!$B$20,IF(G143&gt;'admin BN&gt;100'!$C$19,'admin BN&gt;100'!$B$19,"")))))))))</f>
        <v/>
      </c>
      <c r="Q143" s="14" t="str">
        <f t="shared" si="4"/>
        <v/>
      </c>
      <c r="R143" s="14">
        <f t="shared" si="5"/>
        <v>5</v>
      </c>
      <c r="S143" s="15" t="str">
        <f xml:space="preserve">
IF($R143&gt;0,"Fill in all required fields",
IF(OR($M143="&lt;0.1% or LNG",$M143="0.1-0.5%"),"Fuel sulphur content is too low for operation on BN&gt;100, please use a lower BN CLO and the matching sheet",
IF($I143&lt;40,"CLO not suitable for this sheet. Please check BN&lt;40 sheet",
IF(AND($I143&gt;39,$I143&lt;101),"CLO not suitable for this sheet. Please check BN40 - BN100 sheet",
IF(AND($K143&gt;50,$K143&lt;81,$L143&lt;100),"Reduce feed rate in steps of 0.05 g/kWh until min. 0.6 g/kWh to avoid deposit formation",
IF(AND($I143&lt;140,$N143="Danger",$P143="&gt;=1.2"),"Increase feed rate in steps of 0.05 g/kWh OR use higher BN cylinder oil",
IF(ISERROR(VLOOKUP(Q143,'admin BN&gt;100'!J$6:M$89,4,FALSE)),"",VLOOKUP(Q143,'admin BN&gt;100'!J$6:M$89,4,FALSE))))))))</f>
        <v>Fill in all required fields</v>
      </c>
    </row>
    <row r="144" spans="2:19" ht="15">
      <c r="B144" s="10">
        <v>139</v>
      </c>
      <c r="C144" s="41"/>
      <c r="D144" s="42"/>
      <c r="E144" s="42"/>
      <c r="F144" s="42"/>
      <c r="G144" s="42"/>
      <c r="H144" s="42"/>
      <c r="I144" s="42"/>
      <c r="J144" s="42"/>
      <c r="K144" s="42"/>
      <c r="L144" s="42"/>
      <c r="M144" s="11" t="str">
        <f xml:space="preserve">
(IF(F144&gt;'admin BN&gt;100'!$C$41,'admin BN&gt;100'!$B$41,
(IF(F144&gt;'admin BN&gt;100'!$C$40,'admin BN&gt;100'!$B$40,
(IF(F144&gt;'admin BN&gt;100'!$C$39,'admin BN&gt;100'!$B$39,
(IF(F144&gt;'admin BN&gt;100'!$C$38,'admin BN&gt;100'!$B$38,
(IF(F144&gt;'admin BN&gt;100'!$C$37,'admin BN&gt;100'!$B$37,
(IF(F144&gt;'admin BN&gt;100'!$C$36,'admin BN&gt;100'!$B$36,
(IF(F144&gt;'admin BN&gt;100'!$C$35,'admin BN&gt;100'!$B$35,
(IF(F144&gt;'admin BN&gt;100'!$C$34,'admin BN&gt;100'!$B$34,
(IF(F144&gt;'admin BN&gt;100'!$C$33,'admin BN&gt;100'!$B$33,
(IF(F144&gt;'admin BN&gt;100'!$C$32,'admin BN&gt;100'!$B$32,
(IF(F144&gt;'admin BN&gt;100'!$C$31,'admin BN&gt;100'!$B$31,
(IF(F144&gt;'admin BN&gt;100'!$C$30,'admin BN&gt;100'!$B$30,
(IF(F144&gt;'admin BN&gt;100'!$C$29,'admin BN&gt;100'!$B$29,IF(F144="","",'admin BN&gt;100'!$B$28)))))))))))))))))))))))))))</f>
        <v/>
      </c>
      <c r="N144" s="12" t="str">
        <f xml:space="preserve">
IF(ISBLANK(K144),"",
IF(K144&gt;'admin BN&gt;100'!$D$6,"Trouble",
IF(K144&gt;'admin BN&gt;100'!$E$6,"Safe",
IF(K144&gt;'admin BN&gt;100'!$F$6,"Alert",
IF(K144&gt;='admin BN&gt;100'!$G$6,"Danger","")))))</f>
        <v/>
      </c>
      <c r="O144" s="13" t="str">
        <f xml:space="preserve">
IF(ISBLANK(L144),"",
IF(L144&gt;'admin BN&gt;100'!$G$7,"Danger",
IF(L144&gt;'admin BN&gt;100'!$F$7,"Alert",
IF(L144&gt;='admin BN&gt;100'!$E$7,"Safe",""))))</f>
        <v/>
      </c>
      <c r="P144" s="14" t="str">
        <f xml:space="preserve">
(IF(G144&gt;'admin BN&gt;100'!$C$23,'admin BN&gt;100'!$B$23,
(IF(G144&gt;'admin BN&gt;100'!$C$22,'admin BN&gt;100'!$B$22,
(IF(G144&gt;'admin BN&gt;100'!$C$21,'admin BN&gt;100'!$B$21,
(IF(G144&gt;'admin BN&gt;100'!$C$20,'admin BN&gt;100'!$B$20,IF(G144&gt;'admin BN&gt;100'!$C$19,'admin BN&gt;100'!$B$19,"")))))))))</f>
        <v/>
      </c>
      <c r="Q144" s="14" t="str">
        <f t="shared" si="4"/>
        <v/>
      </c>
      <c r="R144" s="14">
        <f t="shared" si="5"/>
        <v>5</v>
      </c>
      <c r="S144" s="15" t="str">
        <f xml:space="preserve">
IF($R144&gt;0,"Fill in all required fields",
IF(OR($M144="&lt;0.1% or LNG",$M144="0.1-0.5%"),"Fuel sulphur content is too low for operation on BN&gt;100, please use a lower BN CLO and the matching sheet",
IF($I144&lt;40,"CLO not suitable for this sheet. Please check BN&lt;40 sheet",
IF(AND($I144&gt;39,$I144&lt;101),"CLO not suitable for this sheet. Please check BN40 - BN100 sheet",
IF(AND($K144&gt;50,$K144&lt;81,$L144&lt;100),"Reduce feed rate in steps of 0.05 g/kWh until min. 0.6 g/kWh to avoid deposit formation",
IF(AND($I144&lt;140,$N144="Danger",$P144="&gt;=1.2"),"Increase feed rate in steps of 0.05 g/kWh OR use higher BN cylinder oil",
IF(ISERROR(VLOOKUP(Q144,'admin BN&gt;100'!J$6:M$89,4,FALSE)),"",VLOOKUP(Q144,'admin BN&gt;100'!J$6:M$89,4,FALSE))))))))</f>
        <v>Fill in all required fields</v>
      </c>
    </row>
    <row r="145" spans="2:19" ht="15">
      <c r="B145" s="10">
        <v>140</v>
      </c>
      <c r="C145" s="41"/>
      <c r="D145" s="42"/>
      <c r="E145" s="42"/>
      <c r="F145" s="42"/>
      <c r="G145" s="42"/>
      <c r="H145" s="42"/>
      <c r="I145" s="42"/>
      <c r="J145" s="42"/>
      <c r="K145" s="42"/>
      <c r="L145" s="42"/>
      <c r="M145" s="11" t="str">
        <f xml:space="preserve">
(IF(F145&gt;'admin BN&gt;100'!$C$41,'admin BN&gt;100'!$B$41,
(IF(F145&gt;'admin BN&gt;100'!$C$40,'admin BN&gt;100'!$B$40,
(IF(F145&gt;'admin BN&gt;100'!$C$39,'admin BN&gt;100'!$B$39,
(IF(F145&gt;'admin BN&gt;100'!$C$38,'admin BN&gt;100'!$B$38,
(IF(F145&gt;'admin BN&gt;100'!$C$37,'admin BN&gt;100'!$B$37,
(IF(F145&gt;'admin BN&gt;100'!$C$36,'admin BN&gt;100'!$B$36,
(IF(F145&gt;'admin BN&gt;100'!$C$35,'admin BN&gt;100'!$B$35,
(IF(F145&gt;'admin BN&gt;100'!$C$34,'admin BN&gt;100'!$B$34,
(IF(F145&gt;'admin BN&gt;100'!$C$33,'admin BN&gt;100'!$B$33,
(IF(F145&gt;'admin BN&gt;100'!$C$32,'admin BN&gt;100'!$B$32,
(IF(F145&gt;'admin BN&gt;100'!$C$31,'admin BN&gt;100'!$B$31,
(IF(F145&gt;'admin BN&gt;100'!$C$30,'admin BN&gt;100'!$B$30,
(IF(F145&gt;'admin BN&gt;100'!$C$29,'admin BN&gt;100'!$B$29,IF(F145="","",'admin BN&gt;100'!$B$28)))))))))))))))))))))))))))</f>
        <v/>
      </c>
      <c r="N145" s="12" t="str">
        <f xml:space="preserve">
IF(ISBLANK(K145),"",
IF(K145&gt;'admin BN&gt;100'!$D$6,"Trouble",
IF(K145&gt;'admin BN&gt;100'!$E$6,"Safe",
IF(K145&gt;'admin BN&gt;100'!$F$6,"Alert",
IF(K145&gt;='admin BN&gt;100'!$G$6,"Danger","")))))</f>
        <v/>
      </c>
      <c r="O145" s="13" t="str">
        <f xml:space="preserve">
IF(ISBLANK(L145),"",
IF(L145&gt;'admin BN&gt;100'!$G$7,"Danger",
IF(L145&gt;'admin BN&gt;100'!$F$7,"Alert",
IF(L145&gt;='admin BN&gt;100'!$E$7,"Safe",""))))</f>
        <v/>
      </c>
      <c r="P145" s="14" t="str">
        <f xml:space="preserve">
(IF(G145&gt;'admin BN&gt;100'!$C$23,'admin BN&gt;100'!$B$23,
(IF(G145&gt;'admin BN&gt;100'!$C$22,'admin BN&gt;100'!$B$22,
(IF(G145&gt;'admin BN&gt;100'!$C$21,'admin BN&gt;100'!$B$21,
(IF(G145&gt;'admin BN&gt;100'!$C$20,'admin BN&gt;100'!$B$20,IF(G145&gt;'admin BN&gt;100'!$C$19,'admin BN&gt;100'!$B$19,"")))))))))</f>
        <v/>
      </c>
      <c r="Q145" s="14" t="str">
        <f t="shared" si="4"/>
        <v/>
      </c>
      <c r="R145" s="14">
        <f t="shared" si="5"/>
        <v>5</v>
      </c>
      <c r="S145" s="15" t="str">
        <f xml:space="preserve">
IF($R145&gt;0,"Fill in all required fields",
IF(OR($M145="&lt;0.1% or LNG",$M145="0.1-0.5%"),"Fuel sulphur content is too low for operation on BN&gt;100, please use a lower BN CLO and the matching sheet",
IF($I145&lt;40,"CLO not suitable for this sheet. Please check BN&lt;40 sheet",
IF(AND($I145&gt;39,$I145&lt;101),"CLO not suitable for this sheet. Please check BN40 - BN100 sheet",
IF(AND($K145&gt;50,$K145&lt;81,$L145&lt;100),"Reduce feed rate in steps of 0.05 g/kWh until min. 0.6 g/kWh to avoid deposit formation",
IF(AND($I145&lt;140,$N145="Danger",$P145="&gt;=1.2"),"Increase feed rate in steps of 0.05 g/kWh OR use higher BN cylinder oil",
IF(ISERROR(VLOOKUP(Q145,'admin BN&gt;100'!J$6:M$89,4,FALSE)),"",VLOOKUP(Q145,'admin BN&gt;100'!J$6:M$89,4,FALSE))))))))</f>
        <v>Fill in all required fields</v>
      </c>
    </row>
    <row r="146" spans="2:19" ht="15">
      <c r="B146" s="10">
        <v>141</v>
      </c>
      <c r="C146" s="41"/>
      <c r="D146" s="42"/>
      <c r="E146" s="42"/>
      <c r="F146" s="42"/>
      <c r="G146" s="42"/>
      <c r="H146" s="42"/>
      <c r="I146" s="42"/>
      <c r="J146" s="42"/>
      <c r="K146" s="42"/>
      <c r="L146" s="42"/>
      <c r="M146" s="11" t="str">
        <f xml:space="preserve">
(IF(F146&gt;'admin BN&gt;100'!$C$41,'admin BN&gt;100'!$B$41,
(IF(F146&gt;'admin BN&gt;100'!$C$40,'admin BN&gt;100'!$B$40,
(IF(F146&gt;'admin BN&gt;100'!$C$39,'admin BN&gt;100'!$B$39,
(IF(F146&gt;'admin BN&gt;100'!$C$38,'admin BN&gt;100'!$B$38,
(IF(F146&gt;'admin BN&gt;100'!$C$37,'admin BN&gt;100'!$B$37,
(IF(F146&gt;'admin BN&gt;100'!$C$36,'admin BN&gt;100'!$B$36,
(IF(F146&gt;'admin BN&gt;100'!$C$35,'admin BN&gt;100'!$B$35,
(IF(F146&gt;'admin BN&gt;100'!$C$34,'admin BN&gt;100'!$B$34,
(IF(F146&gt;'admin BN&gt;100'!$C$33,'admin BN&gt;100'!$B$33,
(IF(F146&gt;'admin BN&gt;100'!$C$32,'admin BN&gt;100'!$B$32,
(IF(F146&gt;'admin BN&gt;100'!$C$31,'admin BN&gt;100'!$B$31,
(IF(F146&gt;'admin BN&gt;100'!$C$30,'admin BN&gt;100'!$B$30,
(IF(F146&gt;'admin BN&gt;100'!$C$29,'admin BN&gt;100'!$B$29,IF(F146="","",'admin BN&gt;100'!$B$28)))))))))))))))))))))))))))</f>
        <v/>
      </c>
      <c r="N146" s="12" t="str">
        <f xml:space="preserve">
IF(ISBLANK(K146),"",
IF(K146&gt;'admin BN&gt;100'!$D$6,"Trouble",
IF(K146&gt;'admin BN&gt;100'!$E$6,"Safe",
IF(K146&gt;'admin BN&gt;100'!$F$6,"Alert",
IF(K146&gt;='admin BN&gt;100'!$G$6,"Danger","")))))</f>
        <v/>
      </c>
      <c r="O146" s="13" t="str">
        <f xml:space="preserve">
IF(ISBLANK(L146),"",
IF(L146&gt;'admin BN&gt;100'!$G$7,"Danger",
IF(L146&gt;'admin BN&gt;100'!$F$7,"Alert",
IF(L146&gt;='admin BN&gt;100'!$E$7,"Safe",""))))</f>
        <v/>
      </c>
      <c r="P146" s="14" t="str">
        <f xml:space="preserve">
(IF(G146&gt;'admin BN&gt;100'!$C$23,'admin BN&gt;100'!$B$23,
(IF(G146&gt;'admin BN&gt;100'!$C$22,'admin BN&gt;100'!$B$22,
(IF(G146&gt;'admin BN&gt;100'!$C$21,'admin BN&gt;100'!$B$21,
(IF(G146&gt;'admin BN&gt;100'!$C$20,'admin BN&gt;100'!$B$20,IF(G146&gt;'admin BN&gt;100'!$C$19,'admin BN&gt;100'!$B$19,"")))))))))</f>
        <v/>
      </c>
      <c r="Q146" s="14" t="str">
        <f t="shared" si="4"/>
        <v/>
      </c>
      <c r="R146" s="14">
        <f t="shared" si="5"/>
        <v>5</v>
      </c>
      <c r="S146" s="15" t="str">
        <f xml:space="preserve">
IF($R146&gt;0,"Fill in all required fields",
IF(OR($M146="&lt;0.1% or LNG",$M146="0.1-0.5%"),"Fuel sulphur content is too low for operation on BN&gt;100, please use a lower BN CLO and the matching sheet",
IF($I146&lt;40,"CLO not suitable for this sheet. Please check BN&lt;40 sheet",
IF(AND($I146&gt;39,$I146&lt;101),"CLO not suitable for this sheet. Please check BN40 - BN100 sheet",
IF(AND($K146&gt;50,$K146&lt;81,$L146&lt;100),"Reduce feed rate in steps of 0.05 g/kWh until min. 0.6 g/kWh to avoid deposit formation",
IF(AND($I146&lt;140,$N146="Danger",$P146="&gt;=1.2"),"Increase feed rate in steps of 0.05 g/kWh OR use higher BN cylinder oil",
IF(ISERROR(VLOOKUP(Q146,'admin BN&gt;100'!J$6:M$89,4,FALSE)),"",VLOOKUP(Q146,'admin BN&gt;100'!J$6:M$89,4,FALSE))))))))</f>
        <v>Fill in all required fields</v>
      </c>
    </row>
    <row r="147" spans="2:19" ht="15">
      <c r="B147" s="10">
        <v>142</v>
      </c>
      <c r="C147" s="41"/>
      <c r="D147" s="42"/>
      <c r="E147" s="42"/>
      <c r="F147" s="42"/>
      <c r="G147" s="42"/>
      <c r="H147" s="42"/>
      <c r="I147" s="42"/>
      <c r="J147" s="42"/>
      <c r="K147" s="42"/>
      <c r="L147" s="42"/>
      <c r="M147" s="11" t="str">
        <f xml:space="preserve">
(IF(F147&gt;'admin BN&gt;100'!$C$41,'admin BN&gt;100'!$B$41,
(IF(F147&gt;'admin BN&gt;100'!$C$40,'admin BN&gt;100'!$B$40,
(IF(F147&gt;'admin BN&gt;100'!$C$39,'admin BN&gt;100'!$B$39,
(IF(F147&gt;'admin BN&gt;100'!$C$38,'admin BN&gt;100'!$B$38,
(IF(F147&gt;'admin BN&gt;100'!$C$37,'admin BN&gt;100'!$B$37,
(IF(F147&gt;'admin BN&gt;100'!$C$36,'admin BN&gt;100'!$B$36,
(IF(F147&gt;'admin BN&gt;100'!$C$35,'admin BN&gt;100'!$B$35,
(IF(F147&gt;'admin BN&gt;100'!$C$34,'admin BN&gt;100'!$B$34,
(IF(F147&gt;'admin BN&gt;100'!$C$33,'admin BN&gt;100'!$B$33,
(IF(F147&gt;'admin BN&gt;100'!$C$32,'admin BN&gt;100'!$B$32,
(IF(F147&gt;'admin BN&gt;100'!$C$31,'admin BN&gt;100'!$B$31,
(IF(F147&gt;'admin BN&gt;100'!$C$30,'admin BN&gt;100'!$B$30,
(IF(F147&gt;'admin BN&gt;100'!$C$29,'admin BN&gt;100'!$B$29,IF(F147="","",'admin BN&gt;100'!$B$28)))))))))))))))))))))))))))</f>
        <v/>
      </c>
      <c r="N147" s="12" t="str">
        <f xml:space="preserve">
IF(ISBLANK(K147),"",
IF(K147&gt;'admin BN&gt;100'!$D$6,"Trouble",
IF(K147&gt;'admin BN&gt;100'!$E$6,"Safe",
IF(K147&gt;'admin BN&gt;100'!$F$6,"Alert",
IF(K147&gt;='admin BN&gt;100'!$G$6,"Danger","")))))</f>
        <v/>
      </c>
      <c r="O147" s="13" t="str">
        <f xml:space="preserve">
IF(ISBLANK(L147),"",
IF(L147&gt;'admin BN&gt;100'!$G$7,"Danger",
IF(L147&gt;'admin BN&gt;100'!$F$7,"Alert",
IF(L147&gt;='admin BN&gt;100'!$E$7,"Safe",""))))</f>
        <v/>
      </c>
      <c r="P147" s="14" t="str">
        <f xml:space="preserve">
(IF(G147&gt;'admin BN&gt;100'!$C$23,'admin BN&gt;100'!$B$23,
(IF(G147&gt;'admin BN&gt;100'!$C$22,'admin BN&gt;100'!$B$22,
(IF(G147&gt;'admin BN&gt;100'!$C$21,'admin BN&gt;100'!$B$21,
(IF(G147&gt;'admin BN&gt;100'!$C$20,'admin BN&gt;100'!$B$20,IF(G147&gt;'admin BN&gt;100'!$C$19,'admin BN&gt;100'!$B$19,"")))))))))</f>
        <v/>
      </c>
      <c r="Q147" s="14" t="str">
        <f t="shared" si="4"/>
        <v/>
      </c>
      <c r="R147" s="14">
        <f t="shared" si="5"/>
        <v>5</v>
      </c>
      <c r="S147" s="15" t="str">
        <f xml:space="preserve">
IF($R147&gt;0,"Fill in all required fields",
IF(OR($M147="&lt;0.1% or LNG",$M147="0.1-0.5%"),"Fuel sulphur content is too low for operation on BN&gt;100, please use a lower BN CLO and the matching sheet",
IF($I147&lt;40,"CLO not suitable for this sheet. Please check BN&lt;40 sheet",
IF(AND($I147&gt;39,$I147&lt;101),"CLO not suitable for this sheet. Please check BN40 - BN100 sheet",
IF(AND($K147&gt;50,$K147&lt;81,$L147&lt;100),"Reduce feed rate in steps of 0.05 g/kWh until min. 0.6 g/kWh to avoid deposit formation",
IF(AND($I147&lt;140,$N147="Danger",$P147="&gt;=1.2"),"Increase feed rate in steps of 0.05 g/kWh OR use higher BN cylinder oil",
IF(ISERROR(VLOOKUP(Q147,'admin BN&gt;100'!J$6:M$89,4,FALSE)),"",VLOOKUP(Q147,'admin BN&gt;100'!J$6:M$89,4,FALSE))))))))</f>
        <v>Fill in all required fields</v>
      </c>
    </row>
    <row r="148" spans="2:19" ht="15">
      <c r="B148" s="10">
        <v>143</v>
      </c>
      <c r="C148" s="41"/>
      <c r="D148" s="42"/>
      <c r="E148" s="42"/>
      <c r="F148" s="42"/>
      <c r="G148" s="42"/>
      <c r="H148" s="42"/>
      <c r="I148" s="42"/>
      <c r="J148" s="42"/>
      <c r="K148" s="42"/>
      <c r="L148" s="42"/>
      <c r="M148" s="11" t="str">
        <f xml:space="preserve">
(IF(F148&gt;'admin BN&gt;100'!$C$41,'admin BN&gt;100'!$B$41,
(IF(F148&gt;'admin BN&gt;100'!$C$40,'admin BN&gt;100'!$B$40,
(IF(F148&gt;'admin BN&gt;100'!$C$39,'admin BN&gt;100'!$B$39,
(IF(F148&gt;'admin BN&gt;100'!$C$38,'admin BN&gt;100'!$B$38,
(IF(F148&gt;'admin BN&gt;100'!$C$37,'admin BN&gt;100'!$B$37,
(IF(F148&gt;'admin BN&gt;100'!$C$36,'admin BN&gt;100'!$B$36,
(IF(F148&gt;'admin BN&gt;100'!$C$35,'admin BN&gt;100'!$B$35,
(IF(F148&gt;'admin BN&gt;100'!$C$34,'admin BN&gt;100'!$B$34,
(IF(F148&gt;'admin BN&gt;100'!$C$33,'admin BN&gt;100'!$B$33,
(IF(F148&gt;'admin BN&gt;100'!$C$32,'admin BN&gt;100'!$B$32,
(IF(F148&gt;'admin BN&gt;100'!$C$31,'admin BN&gt;100'!$B$31,
(IF(F148&gt;'admin BN&gt;100'!$C$30,'admin BN&gt;100'!$B$30,
(IF(F148&gt;'admin BN&gt;100'!$C$29,'admin BN&gt;100'!$B$29,IF(F148="","",'admin BN&gt;100'!$B$28)))))))))))))))))))))))))))</f>
        <v/>
      </c>
      <c r="N148" s="12" t="str">
        <f xml:space="preserve">
IF(ISBLANK(K148),"",
IF(K148&gt;'admin BN&gt;100'!$D$6,"Trouble",
IF(K148&gt;'admin BN&gt;100'!$E$6,"Safe",
IF(K148&gt;'admin BN&gt;100'!$F$6,"Alert",
IF(K148&gt;='admin BN&gt;100'!$G$6,"Danger","")))))</f>
        <v/>
      </c>
      <c r="O148" s="13" t="str">
        <f xml:space="preserve">
IF(ISBLANK(L148),"",
IF(L148&gt;'admin BN&gt;100'!$G$7,"Danger",
IF(L148&gt;'admin BN&gt;100'!$F$7,"Alert",
IF(L148&gt;='admin BN&gt;100'!$E$7,"Safe",""))))</f>
        <v/>
      </c>
      <c r="P148" s="14" t="str">
        <f xml:space="preserve">
(IF(G148&gt;'admin BN&gt;100'!$C$23,'admin BN&gt;100'!$B$23,
(IF(G148&gt;'admin BN&gt;100'!$C$22,'admin BN&gt;100'!$B$22,
(IF(G148&gt;'admin BN&gt;100'!$C$21,'admin BN&gt;100'!$B$21,
(IF(G148&gt;'admin BN&gt;100'!$C$20,'admin BN&gt;100'!$B$20,IF(G148&gt;'admin BN&gt;100'!$C$19,'admin BN&gt;100'!$B$19,"")))))))))</f>
        <v/>
      </c>
      <c r="Q148" s="14" t="str">
        <f t="shared" si="4"/>
        <v/>
      </c>
      <c r="R148" s="14">
        <f t="shared" si="5"/>
        <v>5</v>
      </c>
      <c r="S148" s="15" t="str">
        <f xml:space="preserve">
IF($R148&gt;0,"Fill in all required fields",
IF(OR($M148="&lt;0.1% or LNG",$M148="0.1-0.5%"),"Fuel sulphur content is too low for operation on BN&gt;100, please use a lower BN CLO and the matching sheet",
IF($I148&lt;40,"CLO not suitable for this sheet. Please check BN&lt;40 sheet",
IF(AND($I148&gt;39,$I148&lt;101),"CLO not suitable for this sheet. Please check BN40 - BN100 sheet",
IF(AND($K148&gt;50,$K148&lt;81,$L148&lt;100),"Reduce feed rate in steps of 0.05 g/kWh until min. 0.6 g/kWh to avoid deposit formation",
IF(AND($I148&lt;140,$N148="Danger",$P148="&gt;=1.2"),"Increase feed rate in steps of 0.05 g/kWh OR use higher BN cylinder oil",
IF(ISERROR(VLOOKUP(Q148,'admin BN&gt;100'!J$6:M$89,4,FALSE)),"",VLOOKUP(Q148,'admin BN&gt;100'!J$6:M$89,4,FALSE))))))))</f>
        <v>Fill in all required fields</v>
      </c>
    </row>
    <row r="149" spans="2:19" ht="15">
      <c r="B149" s="10">
        <v>144</v>
      </c>
      <c r="C149" s="41"/>
      <c r="D149" s="42"/>
      <c r="E149" s="42"/>
      <c r="F149" s="42"/>
      <c r="G149" s="42"/>
      <c r="H149" s="42"/>
      <c r="I149" s="42"/>
      <c r="J149" s="42"/>
      <c r="K149" s="42"/>
      <c r="L149" s="42"/>
      <c r="M149" s="11" t="str">
        <f xml:space="preserve">
(IF(F149&gt;'admin BN&gt;100'!$C$41,'admin BN&gt;100'!$B$41,
(IF(F149&gt;'admin BN&gt;100'!$C$40,'admin BN&gt;100'!$B$40,
(IF(F149&gt;'admin BN&gt;100'!$C$39,'admin BN&gt;100'!$B$39,
(IF(F149&gt;'admin BN&gt;100'!$C$38,'admin BN&gt;100'!$B$38,
(IF(F149&gt;'admin BN&gt;100'!$C$37,'admin BN&gt;100'!$B$37,
(IF(F149&gt;'admin BN&gt;100'!$C$36,'admin BN&gt;100'!$B$36,
(IF(F149&gt;'admin BN&gt;100'!$C$35,'admin BN&gt;100'!$B$35,
(IF(F149&gt;'admin BN&gt;100'!$C$34,'admin BN&gt;100'!$B$34,
(IF(F149&gt;'admin BN&gt;100'!$C$33,'admin BN&gt;100'!$B$33,
(IF(F149&gt;'admin BN&gt;100'!$C$32,'admin BN&gt;100'!$B$32,
(IF(F149&gt;'admin BN&gt;100'!$C$31,'admin BN&gt;100'!$B$31,
(IF(F149&gt;'admin BN&gt;100'!$C$30,'admin BN&gt;100'!$B$30,
(IF(F149&gt;'admin BN&gt;100'!$C$29,'admin BN&gt;100'!$B$29,IF(F149="","",'admin BN&gt;100'!$B$28)))))))))))))))))))))))))))</f>
        <v/>
      </c>
      <c r="N149" s="12" t="str">
        <f xml:space="preserve">
IF(ISBLANK(K149),"",
IF(K149&gt;'admin BN&gt;100'!$D$6,"Trouble",
IF(K149&gt;'admin BN&gt;100'!$E$6,"Safe",
IF(K149&gt;'admin BN&gt;100'!$F$6,"Alert",
IF(K149&gt;='admin BN&gt;100'!$G$6,"Danger","")))))</f>
        <v/>
      </c>
      <c r="O149" s="13" t="str">
        <f xml:space="preserve">
IF(ISBLANK(L149),"",
IF(L149&gt;'admin BN&gt;100'!$G$7,"Danger",
IF(L149&gt;'admin BN&gt;100'!$F$7,"Alert",
IF(L149&gt;='admin BN&gt;100'!$E$7,"Safe",""))))</f>
        <v/>
      </c>
      <c r="P149" s="14" t="str">
        <f xml:space="preserve">
(IF(G149&gt;'admin BN&gt;100'!$C$23,'admin BN&gt;100'!$B$23,
(IF(G149&gt;'admin BN&gt;100'!$C$22,'admin BN&gt;100'!$B$22,
(IF(G149&gt;'admin BN&gt;100'!$C$21,'admin BN&gt;100'!$B$21,
(IF(G149&gt;'admin BN&gt;100'!$C$20,'admin BN&gt;100'!$B$20,IF(G149&gt;'admin BN&gt;100'!$C$19,'admin BN&gt;100'!$B$19,"")))))))))</f>
        <v/>
      </c>
      <c r="Q149" s="14" t="str">
        <f t="shared" si="4"/>
        <v/>
      </c>
      <c r="R149" s="14">
        <f t="shared" si="5"/>
        <v>5</v>
      </c>
      <c r="S149" s="15" t="str">
        <f xml:space="preserve">
IF($R149&gt;0,"Fill in all required fields",
IF(OR($M149="&lt;0.1% or LNG",$M149="0.1-0.5%"),"Fuel sulphur content is too low for operation on BN&gt;100, please use a lower BN CLO and the matching sheet",
IF($I149&lt;40,"CLO not suitable for this sheet. Please check BN&lt;40 sheet",
IF(AND($I149&gt;39,$I149&lt;101),"CLO not suitable for this sheet. Please check BN40 - BN100 sheet",
IF(AND($K149&gt;50,$K149&lt;81,$L149&lt;100),"Reduce feed rate in steps of 0.05 g/kWh until min. 0.6 g/kWh to avoid deposit formation",
IF(AND($I149&lt;140,$N149="Danger",$P149="&gt;=1.2"),"Increase feed rate in steps of 0.05 g/kWh OR use higher BN cylinder oil",
IF(ISERROR(VLOOKUP(Q149,'admin BN&gt;100'!J$6:M$89,4,FALSE)),"",VLOOKUP(Q149,'admin BN&gt;100'!J$6:M$89,4,FALSE))))))))</f>
        <v>Fill in all required fields</v>
      </c>
    </row>
    <row r="150" spans="2:19" ht="15">
      <c r="B150" s="10">
        <v>145</v>
      </c>
      <c r="C150" s="41"/>
      <c r="D150" s="42"/>
      <c r="E150" s="42"/>
      <c r="F150" s="42"/>
      <c r="G150" s="42"/>
      <c r="H150" s="42"/>
      <c r="I150" s="42"/>
      <c r="J150" s="42"/>
      <c r="K150" s="42"/>
      <c r="L150" s="42"/>
      <c r="M150" s="11" t="str">
        <f xml:space="preserve">
(IF(F150&gt;'admin BN&gt;100'!$C$41,'admin BN&gt;100'!$B$41,
(IF(F150&gt;'admin BN&gt;100'!$C$40,'admin BN&gt;100'!$B$40,
(IF(F150&gt;'admin BN&gt;100'!$C$39,'admin BN&gt;100'!$B$39,
(IF(F150&gt;'admin BN&gt;100'!$C$38,'admin BN&gt;100'!$B$38,
(IF(F150&gt;'admin BN&gt;100'!$C$37,'admin BN&gt;100'!$B$37,
(IF(F150&gt;'admin BN&gt;100'!$C$36,'admin BN&gt;100'!$B$36,
(IF(F150&gt;'admin BN&gt;100'!$C$35,'admin BN&gt;100'!$B$35,
(IF(F150&gt;'admin BN&gt;100'!$C$34,'admin BN&gt;100'!$B$34,
(IF(F150&gt;'admin BN&gt;100'!$C$33,'admin BN&gt;100'!$B$33,
(IF(F150&gt;'admin BN&gt;100'!$C$32,'admin BN&gt;100'!$B$32,
(IF(F150&gt;'admin BN&gt;100'!$C$31,'admin BN&gt;100'!$B$31,
(IF(F150&gt;'admin BN&gt;100'!$C$30,'admin BN&gt;100'!$B$30,
(IF(F150&gt;'admin BN&gt;100'!$C$29,'admin BN&gt;100'!$B$29,IF(F150="","",'admin BN&gt;100'!$B$28)))))))))))))))))))))))))))</f>
        <v/>
      </c>
      <c r="N150" s="12" t="str">
        <f xml:space="preserve">
IF(ISBLANK(K150),"",
IF(K150&gt;'admin BN&gt;100'!$D$6,"Trouble",
IF(K150&gt;'admin BN&gt;100'!$E$6,"Safe",
IF(K150&gt;'admin BN&gt;100'!$F$6,"Alert",
IF(K150&gt;='admin BN&gt;100'!$G$6,"Danger","")))))</f>
        <v/>
      </c>
      <c r="O150" s="13" t="str">
        <f xml:space="preserve">
IF(ISBLANK(L150),"",
IF(L150&gt;'admin BN&gt;100'!$G$7,"Danger",
IF(L150&gt;'admin BN&gt;100'!$F$7,"Alert",
IF(L150&gt;='admin BN&gt;100'!$E$7,"Safe",""))))</f>
        <v/>
      </c>
      <c r="P150" s="14" t="str">
        <f xml:space="preserve">
(IF(G150&gt;'admin BN&gt;100'!$C$23,'admin BN&gt;100'!$B$23,
(IF(G150&gt;'admin BN&gt;100'!$C$22,'admin BN&gt;100'!$B$22,
(IF(G150&gt;'admin BN&gt;100'!$C$21,'admin BN&gt;100'!$B$21,
(IF(G150&gt;'admin BN&gt;100'!$C$20,'admin BN&gt;100'!$B$20,IF(G150&gt;'admin BN&gt;100'!$C$19,'admin BN&gt;100'!$B$19,"")))))))))</f>
        <v/>
      </c>
      <c r="Q150" s="14" t="str">
        <f t="shared" si="4"/>
        <v/>
      </c>
      <c r="R150" s="14">
        <f t="shared" si="5"/>
        <v>5</v>
      </c>
      <c r="S150" s="15" t="str">
        <f xml:space="preserve">
IF($R150&gt;0,"Fill in all required fields",
IF(OR($M150="&lt;0.1% or LNG",$M150="0.1-0.5%"),"Fuel sulphur content is too low for operation on BN&gt;100, please use a lower BN CLO and the matching sheet",
IF($I150&lt;40,"CLO not suitable for this sheet. Please check BN&lt;40 sheet",
IF(AND($I150&gt;39,$I150&lt;101),"CLO not suitable for this sheet. Please check BN40 - BN100 sheet",
IF(AND($K150&gt;50,$K150&lt;81,$L150&lt;100),"Reduce feed rate in steps of 0.05 g/kWh until min. 0.6 g/kWh to avoid deposit formation",
IF(AND($I150&lt;140,$N150="Danger",$P150="&gt;=1.2"),"Increase feed rate in steps of 0.05 g/kWh OR use higher BN cylinder oil",
IF(ISERROR(VLOOKUP(Q150,'admin BN&gt;100'!J$6:M$89,4,FALSE)),"",VLOOKUP(Q150,'admin BN&gt;100'!J$6:M$89,4,FALSE))))))))</f>
        <v>Fill in all required fields</v>
      </c>
    </row>
    <row r="151" spans="2:19" ht="15">
      <c r="B151" s="10">
        <v>146</v>
      </c>
      <c r="C151" s="41"/>
      <c r="D151" s="42"/>
      <c r="E151" s="42"/>
      <c r="F151" s="42"/>
      <c r="G151" s="42"/>
      <c r="H151" s="42"/>
      <c r="I151" s="42"/>
      <c r="J151" s="42"/>
      <c r="K151" s="42"/>
      <c r="L151" s="42"/>
      <c r="M151" s="11" t="str">
        <f xml:space="preserve">
(IF(F151&gt;'admin BN&gt;100'!$C$41,'admin BN&gt;100'!$B$41,
(IF(F151&gt;'admin BN&gt;100'!$C$40,'admin BN&gt;100'!$B$40,
(IF(F151&gt;'admin BN&gt;100'!$C$39,'admin BN&gt;100'!$B$39,
(IF(F151&gt;'admin BN&gt;100'!$C$38,'admin BN&gt;100'!$B$38,
(IF(F151&gt;'admin BN&gt;100'!$C$37,'admin BN&gt;100'!$B$37,
(IF(F151&gt;'admin BN&gt;100'!$C$36,'admin BN&gt;100'!$B$36,
(IF(F151&gt;'admin BN&gt;100'!$C$35,'admin BN&gt;100'!$B$35,
(IF(F151&gt;'admin BN&gt;100'!$C$34,'admin BN&gt;100'!$B$34,
(IF(F151&gt;'admin BN&gt;100'!$C$33,'admin BN&gt;100'!$B$33,
(IF(F151&gt;'admin BN&gt;100'!$C$32,'admin BN&gt;100'!$B$32,
(IF(F151&gt;'admin BN&gt;100'!$C$31,'admin BN&gt;100'!$B$31,
(IF(F151&gt;'admin BN&gt;100'!$C$30,'admin BN&gt;100'!$B$30,
(IF(F151&gt;'admin BN&gt;100'!$C$29,'admin BN&gt;100'!$B$29,IF(F151="","",'admin BN&gt;100'!$B$28)))))))))))))))))))))))))))</f>
        <v/>
      </c>
      <c r="N151" s="12" t="str">
        <f xml:space="preserve">
IF(ISBLANK(K151),"",
IF(K151&gt;'admin BN&gt;100'!$D$6,"Trouble",
IF(K151&gt;'admin BN&gt;100'!$E$6,"Safe",
IF(K151&gt;'admin BN&gt;100'!$F$6,"Alert",
IF(K151&gt;='admin BN&gt;100'!$G$6,"Danger","")))))</f>
        <v/>
      </c>
      <c r="O151" s="13" t="str">
        <f xml:space="preserve">
IF(ISBLANK(L151),"",
IF(L151&gt;'admin BN&gt;100'!$G$7,"Danger",
IF(L151&gt;'admin BN&gt;100'!$F$7,"Alert",
IF(L151&gt;='admin BN&gt;100'!$E$7,"Safe",""))))</f>
        <v/>
      </c>
      <c r="P151" s="14" t="str">
        <f xml:space="preserve">
(IF(G151&gt;'admin BN&gt;100'!$C$23,'admin BN&gt;100'!$B$23,
(IF(G151&gt;'admin BN&gt;100'!$C$22,'admin BN&gt;100'!$B$22,
(IF(G151&gt;'admin BN&gt;100'!$C$21,'admin BN&gt;100'!$B$21,
(IF(G151&gt;'admin BN&gt;100'!$C$20,'admin BN&gt;100'!$B$20,IF(G151&gt;'admin BN&gt;100'!$C$19,'admin BN&gt;100'!$B$19,"")))))))))</f>
        <v/>
      </c>
      <c r="Q151" s="14" t="str">
        <f t="shared" si="4"/>
        <v/>
      </c>
      <c r="R151" s="14">
        <f t="shared" si="5"/>
        <v>5</v>
      </c>
      <c r="S151" s="15" t="str">
        <f xml:space="preserve">
IF($R151&gt;0,"Fill in all required fields",
IF(OR($M151="&lt;0.1% or LNG",$M151="0.1-0.5%"),"Fuel sulphur content is too low for operation on BN&gt;100, please use a lower BN CLO and the matching sheet",
IF($I151&lt;40,"CLO not suitable for this sheet. Please check BN&lt;40 sheet",
IF(AND($I151&gt;39,$I151&lt;101),"CLO not suitable for this sheet. Please check BN40 - BN100 sheet",
IF(AND($K151&gt;50,$K151&lt;81,$L151&lt;100),"Reduce feed rate in steps of 0.05 g/kWh until min. 0.6 g/kWh to avoid deposit formation",
IF(AND($I151&lt;140,$N151="Danger",$P151="&gt;=1.2"),"Increase feed rate in steps of 0.05 g/kWh OR use higher BN cylinder oil",
IF(ISERROR(VLOOKUP(Q151,'admin BN&gt;100'!J$6:M$89,4,FALSE)),"",VLOOKUP(Q151,'admin BN&gt;100'!J$6:M$89,4,FALSE))))))))</f>
        <v>Fill in all required fields</v>
      </c>
    </row>
    <row r="152" spans="2:19" ht="15">
      <c r="B152" s="10">
        <v>147</v>
      </c>
      <c r="C152" s="41"/>
      <c r="D152" s="42"/>
      <c r="E152" s="42"/>
      <c r="F152" s="42"/>
      <c r="G152" s="42"/>
      <c r="H152" s="42"/>
      <c r="I152" s="42"/>
      <c r="J152" s="42"/>
      <c r="K152" s="42"/>
      <c r="L152" s="42"/>
      <c r="M152" s="11" t="str">
        <f xml:space="preserve">
(IF(F152&gt;'admin BN&gt;100'!$C$41,'admin BN&gt;100'!$B$41,
(IF(F152&gt;'admin BN&gt;100'!$C$40,'admin BN&gt;100'!$B$40,
(IF(F152&gt;'admin BN&gt;100'!$C$39,'admin BN&gt;100'!$B$39,
(IF(F152&gt;'admin BN&gt;100'!$C$38,'admin BN&gt;100'!$B$38,
(IF(F152&gt;'admin BN&gt;100'!$C$37,'admin BN&gt;100'!$B$37,
(IF(F152&gt;'admin BN&gt;100'!$C$36,'admin BN&gt;100'!$B$36,
(IF(F152&gt;'admin BN&gt;100'!$C$35,'admin BN&gt;100'!$B$35,
(IF(F152&gt;'admin BN&gt;100'!$C$34,'admin BN&gt;100'!$B$34,
(IF(F152&gt;'admin BN&gt;100'!$C$33,'admin BN&gt;100'!$B$33,
(IF(F152&gt;'admin BN&gt;100'!$C$32,'admin BN&gt;100'!$B$32,
(IF(F152&gt;'admin BN&gt;100'!$C$31,'admin BN&gt;100'!$B$31,
(IF(F152&gt;'admin BN&gt;100'!$C$30,'admin BN&gt;100'!$B$30,
(IF(F152&gt;'admin BN&gt;100'!$C$29,'admin BN&gt;100'!$B$29,IF(F152="","",'admin BN&gt;100'!$B$28)))))))))))))))))))))))))))</f>
        <v/>
      </c>
      <c r="N152" s="12" t="str">
        <f xml:space="preserve">
IF(ISBLANK(K152),"",
IF(K152&gt;'admin BN&gt;100'!$D$6,"Trouble",
IF(K152&gt;'admin BN&gt;100'!$E$6,"Safe",
IF(K152&gt;'admin BN&gt;100'!$F$6,"Alert",
IF(K152&gt;='admin BN&gt;100'!$G$6,"Danger","")))))</f>
        <v/>
      </c>
      <c r="O152" s="13" t="str">
        <f xml:space="preserve">
IF(ISBLANK(L152),"",
IF(L152&gt;'admin BN&gt;100'!$G$7,"Danger",
IF(L152&gt;'admin BN&gt;100'!$F$7,"Alert",
IF(L152&gt;='admin BN&gt;100'!$E$7,"Safe",""))))</f>
        <v/>
      </c>
      <c r="P152" s="14" t="str">
        <f xml:space="preserve">
(IF(G152&gt;'admin BN&gt;100'!$C$23,'admin BN&gt;100'!$B$23,
(IF(G152&gt;'admin BN&gt;100'!$C$22,'admin BN&gt;100'!$B$22,
(IF(G152&gt;'admin BN&gt;100'!$C$21,'admin BN&gt;100'!$B$21,
(IF(G152&gt;'admin BN&gt;100'!$C$20,'admin BN&gt;100'!$B$20,IF(G152&gt;'admin BN&gt;100'!$C$19,'admin BN&gt;100'!$B$19,"")))))))))</f>
        <v/>
      </c>
      <c r="Q152" s="14" t="str">
        <f t="shared" si="4"/>
        <v/>
      </c>
      <c r="R152" s="14">
        <f t="shared" si="5"/>
        <v>5</v>
      </c>
      <c r="S152" s="15" t="str">
        <f xml:space="preserve">
IF($R152&gt;0,"Fill in all required fields",
IF(OR($M152="&lt;0.1% or LNG",$M152="0.1-0.5%"),"Fuel sulphur content is too low for operation on BN&gt;100, please use a lower BN CLO and the matching sheet",
IF($I152&lt;40,"CLO not suitable for this sheet. Please check BN&lt;40 sheet",
IF(AND($I152&gt;39,$I152&lt;101),"CLO not suitable for this sheet. Please check BN40 - BN100 sheet",
IF(AND($K152&gt;50,$K152&lt;81,$L152&lt;100),"Reduce feed rate in steps of 0.05 g/kWh until min. 0.6 g/kWh to avoid deposit formation",
IF(AND($I152&lt;140,$N152="Danger",$P152="&gt;=1.2"),"Increase feed rate in steps of 0.05 g/kWh OR use higher BN cylinder oil",
IF(ISERROR(VLOOKUP(Q152,'admin BN&gt;100'!J$6:M$89,4,FALSE)),"",VLOOKUP(Q152,'admin BN&gt;100'!J$6:M$89,4,FALSE))))))))</f>
        <v>Fill in all required fields</v>
      </c>
    </row>
    <row r="153" spans="2:19" ht="15">
      <c r="B153" s="10">
        <v>148</v>
      </c>
      <c r="C153" s="41"/>
      <c r="D153" s="42"/>
      <c r="E153" s="42"/>
      <c r="F153" s="42"/>
      <c r="G153" s="42"/>
      <c r="H153" s="42"/>
      <c r="I153" s="42"/>
      <c r="J153" s="42"/>
      <c r="K153" s="42"/>
      <c r="L153" s="42"/>
      <c r="M153" s="11" t="str">
        <f xml:space="preserve">
(IF(F153&gt;'admin BN&gt;100'!$C$41,'admin BN&gt;100'!$B$41,
(IF(F153&gt;'admin BN&gt;100'!$C$40,'admin BN&gt;100'!$B$40,
(IF(F153&gt;'admin BN&gt;100'!$C$39,'admin BN&gt;100'!$B$39,
(IF(F153&gt;'admin BN&gt;100'!$C$38,'admin BN&gt;100'!$B$38,
(IF(F153&gt;'admin BN&gt;100'!$C$37,'admin BN&gt;100'!$B$37,
(IF(F153&gt;'admin BN&gt;100'!$C$36,'admin BN&gt;100'!$B$36,
(IF(F153&gt;'admin BN&gt;100'!$C$35,'admin BN&gt;100'!$B$35,
(IF(F153&gt;'admin BN&gt;100'!$C$34,'admin BN&gt;100'!$B$34,
(IF(F153&gt;'admin BN&gt;100'!$C$33,'admin BN&gt;100'!$B$33,
(IF(F153&gt;'admin BN&gt;100'!$C$32,'admin BN&gt;100'!$B$32,
(IF(F153&gt;'admin BN&gt;100'!$C$31,'admin BN&gt;100'!$B$31,
(IF(F153&gt;'admin BN&gt;100'!$C$30,'admin BN&gt;100'!$B$30,
(IF(F153&gt;'admin BN&gt;100'!$C$29,'admin BN&gt;100'!$B$29,IF(F153="","",'admin BN&gt;100'!$B$28)))))))))))))))))))))))))))</f>
        <v/>
      </c>
      <c r="N153" s="12" t="str">
        <f xml:space="preserve">
IF(ISBLANK(K153),"",
IF(K153&gt;'admin BN&gt;100'!$D$6,"Trouble",
IF(K153&gt;'admin BN&gt;100'!$E$6,"Safe",
IF(K153&gt;'admin BN&gt;100'!$F$6,"Alert",
IF(K153&gt;='admin BN&gt;100'!$G$6,"Danger","")))))</f>
        <v/>
      </c>
      <c r="O153" s="13" t="str">
        <f xml:space="preserve">
IF(ISBLANK(L153),"",
IF(L153&gt;'admin BN&gt;100'!$G$7,"Danger",
IF(L153&gt;'admin BN&gt;100'!$F$7,"Alert",
IF(L153&gt;='admin BN&gt;100'!$E$7,"Safe",""))))</f>
        <v/>
      </c>
      <c r="P153" s="14" t="str">
        <f xml:space="preserve">
(IF(G153&gt;'admin BN&gt;100'!$C$23,'admin BN&gt;100'!$B$23,
(IF(G153&gt;'admin BN&gt;100'!$C$22,'admin BN&gt;100'!$B$22,
(IF(G153&gt;'admin BN&gt;100'!$C$21,'admin BN&gt;100'!$B$21,
(IF(G153&gt;'admin BN&gt;100'!$C$20,'admin BN&gt;100'!$B$20,IF(G153&gt;'admin BN&gt;100'!$C$19,'admin BN&gt;100'!$B$19,"")))))))))</f>
        <v/>
      </c>
      <c r="Q153" s="14" t="str">
        <f t="shared" si="4"/>
        <v/>
      </c>
      <c r="R153" s="14">
        <f t="shared" si="5"/>
        <v>5</v>
      </c>
      <c r="S153" s="15" t="str">
        <f xml:space="preserve">
IF($R153&gt;0,"Fill in all required fields",
IF(OR($M153="&lt;0.1% or LNG",$M153="0.1-0.5%"),"Fuel sulphur content is too low for operation on BN&gt;100, please use a lower BN CLO and the matching sheet",
IF($I153&lt;40,"CLO not suitable for this sheet. Please check BN&lt;40 sheet",
IF(AND($I153&gt;39,$I153&lt;101),"CLO not suitable for this sheet. Please check BN40 - BN100 sheet",
IF(AND($K153&gt;50,$K153&lt;81,$L153&lt;100),"Reduce feed rate in steps of 0.05 g/kWh until min. 0.6 g/kWh to avoid deposit formation",
IF(AND($I153&lt;140,$N153="Danger",$P153="&gt;=1.2"),"Increase feed rate in steps of 0.05 g/kWh OR use higher BN cylinder oil",
IF(ISERROR(VLOOKUP(Q153,'admin BN&gt;100'!J$6:M$89,4,FALSE)),"",VLOOKUP(Q153,'admin BN&gt;100'!J$6:M$89,4,FALSE))))))))</f>
        <v>Fill in all required fields</v>
      </c>
    </row>
    <row r="154" spans="2:19" ht="15">
      <c r="B154" s="10">
        <v>149</v>
      </c>
      <c r="C154" s="41"/>
      <c r="D154" s="42"/>
      <c r="E154" s="42"/>
      <c r="F154" s="42"/>
      <c r="G154" s="42"/>
      <c r="H154" s="42"/>
      <c r="I154" s="42"/>
      <c r="J154" s="42"/>
      <c r="K154" s="42"/>
      <c r="L154" s="42"/>
      <c r="M154" s="11" t="str">
        <f xml:space="preserve">
(IF(F154&gt;'admin BN&gt;100'!$C$41,'admin BN&gt;100'!$B$41,
(IF(F154&gt;'admin BN&gt;100'!$C$40,'admin BN&gt;100'!$B$40,
(IF(F154&gt;'admin BN&gt;100'!$C$39,'admin BN&gt;100'!$B$39,
(IF(F154&gt;'admin BN&gt;100'!$C$38,'admin BN&gt;100'!$B$38,
(IF(F154&gt;'admin BN&gt;100'!$C$37,'admin BN&gt;100'!$B$37,
(IF(F154&gt;'admin BN&gt;100'!$C$36,'admin BN&gt;100'!$B$36,
(IF(F154&gt;'admin BN&gt;100'!$C$35,'admin BN&gt;100'!$B$35,
(IF(F154&gt;'admin BN&gt;100'!$C$34,'admin BN&gt;100'!$B$34,
(IF(F154&gt;'admin BN&gt;100'!$C$33,'admin BN&gt;100'!$B$33,
(IF(F154&gt;'admin BN&gt;100'!$C$32,'admin BN&gt;100'!$B$32,
(IF(F154&gt;'admin BN&gt;100'!$C$31,'admin BN&gt;100'!$B$31,
(IF(F154&gt;'admin BN&gt;100'!$C$30,'admin BN&gt;100'!$B$30,
(IF(F154&gt;'admin BN&gt;100'!$C$29,'admin BN&gt;100'!$B$29,IF(F154="","",'admin BN&gt;100'!$B$28)))))))))))))))))))))))))))</f>
        <v/>
      </c>
      <c r="N154" s="12" t="str">
        <f xml:space="preserve">
IF(ISBLANK(K154),"",
IF(K154&gt;'admin BN&gt;100'!$D$6,"Trouble",
IF(K154&gt;'admin BN&gt;100'!$E$6,"Safe",
IF(K154&gt;'admin BN&gt;100'!$F$6,"Alert",
IF(K154&gt;='admin BN&gt;100'!$G$6,"Danger","")))))</f>
        <v/>
      </c>
      <c r="O154" s="13" t="str">
        <f xml:space="preserve">
IF(ISBLANK(L154),"",
IF(L154&gt;'admin BN&gt;100'!$G$7,"Danger",
IF(L154&gt;'admin BN&gt;100'!$F$7,"Alert",
IF(L154&gt;='admin BN&gt;100'!$E$7,"Safe",""))))</f>
        <v/>
      </c>
      <c r="P154" s="14" t="str">
        <f xml:space="preserve">
(IF(G154&gt;'admin BN&gt;100'!$C$23,'admin BN&gt;100'!$B$23,
(IF(G154&gt;'admin BN&gt;100'!$C$22,'admin BN&gt;100'!$B$22,
(IF(G154&gt;'admin BN&gt;100'!$C$21,'admin BN&gt;100'!$B$21,
(IF(G154&gt;'admin BN&gt;100'!$C$20,'admin BN&gt;100'!$B$20,IF(G154&gt;'admin BN&gt;100'!$C$19,'admin BN&gt;100'!$B$19,"")))))))))</f>
        <v/>
      </c>
      <c r="Q154" s="14" t="str">
        <f t="shared" si="4"/>
        <v/>
      </c>
      <c r="R154" s="14">
        <f t="shared" si="5"/>
        <v>5</v>
      </c>
      <c r="S154" s="15" t="str">
        <f xml:space="preserve">
IF($R154&gt;0,"Fill in all required fields",
IF(OR($M154="&lt;0.1% or LNG",$M154="0.1-0.5%"),"Fuel sulphur content is too low for operation on BN&gt;100, please use a lower BN CLO and the matching sheet",
IF($I154&lt;40,"CLO not suitable for this sheet. Please check BN&lt;40 sheet",
IF(AND($I154&gt;39,$I154&lt;101),"CLO not suitable for this sheet. Please check BN40 - BN100 sheet",
IF(AND($K154&gt;50,$K154&lt;81,$L154&lt;100),"Reduce feed rate in steps of 0.05 g/kWh until min. 0.6 g/kWh to avoid deposit formation",
IF(AND($I154&lt;140,$N154="Danger",$P154="&gt;=1.2"),"Increase feed rate in steps of 0.05 g/kWh OR use higher BN cylinder oil",
IF(ISERROR(VLOOKUP(Q154,'admin BN&gt;100'!J$6:M$89,4,FALSE)),"",VLOOKUP(Q154,'admin BN&gt;100'!J$6:M$89,4,FALSE))))))))</f>
        <v>Fill in all required fields</v>
      </c>
    </row>
    <row r="155" spans="2:19" ht="15">
      <c r="B155" s="10">
        <v>150</v>
      </c>
      <c r="C155" s="41"/>
      <c r="D155" s="42"/>
      <c r="E155" s="42"/>
      <c r="F155" s="42"/>
      <c r="G155" s="42"/>
      <c r="H155" s="42"/>
      <c r="I155" s="42"/>
      <c r="J155" s="42"/>
      <c r="K155" s="42"/>
      <c r="L155" s="42"/>
      <c r="M155" s="11" t="str">
        <f xml:space="preserve">
(IF(F155&gt;'admin BN&gt;100'!$C$41,'admin BN&gt;100'!$B$41,
(IF(F155&gt;'admin BN&gt;100'!$C$40,'admin BN&gt;100'!$B$40,
(IF(F155&gt;'admin BN&gt;100'!$C$39,'admin BN&gt;100'!$B$39,
(IF(F155&gt;'admin BN&gt;100'!$C$38,'admin BN&gt;100'!$B$38,
(IF(F155&gt;'admin BN&gt;100'!$C$37,'admin BN&gt;100'!$B$37,
(IF(F155&gt;'admin BN&gt;100'!$C$36,'admin BN&gt;100'!$B$36,
(IF(F155&gt;'admin BN&gt;100'!$C$35,'admin BN&gt;100'!$B$35,
(IF(F155&gt;'admin BN&gt;100'!$C$34,'admin BN&gt;100'!$B$34,
(IF(F155&gt;'admin BN&gt;100'!$C$33,'admin BN&gt;100'!$B$33,
(IF(F155&gt;'admin BN&gt;100'!$C$32,'admin BN&gt;100'!$B$32,
(IF(F155&gt;'admin BN&gt;100'!$C$31,'admin BN&gt;100'!$B$31,
(IF(F155&gt;'admin BN&gt;100'!$C$30,'admin BN&gt;100'!$B$30,
(IF(F155&gt;'admin BN&gt;100'!$C$29,'admin BN&gt;100'!$B$29,IF(F155="","",'admin BN&gt;100'!$B$28)))))))))))))))))))))))))))</f>
        <v/>
      </c>
      <c r="N155" s="12" t="str">
        <f xml:space="preserve">
IF(ISBLANK(K155),"",
IF(K155&gt;'admin BN&gt;100'!$D$6,"Trouble",
IF(K155&gt;'admin BN&gt;100'!$E$6,"Safe",
IF(K155&gt;'admin BN&gt;100'!$F$6,"Alert",
IF(K155&gt;='admin BN&gt;100'!$G$6,"Danger","")))))</f>
        <v/>
      </c>
      <c r="O155" s="13" t="str">
        <f xml:space="preserve">
IF(ISBLANK(L155),"",
IF(L155&gt;'admin BN&gt;100'!$G$7,"Danger",
IF(L155&gt;'admin BN&gt;100'!$F$7,"Alert",
IF(L155&gt;='admin BN&gt;100'!$E$7,"Safe",""))))</f>
        <v/>
      </c>
      <c r="P155" s="14" t="str">
        <f xml:space="preserve">
(IF(G155&gt;'admin BN&gt;100'!$C$23,'admin BN&gt;100'!$B$23,
(IF(G155&gt;'admin BN&gt;100'!$C$22,'admin BN&gt;100'!$B$22,
(IF(G155&gt;'admin BN&gt;100'!$C$21,'admin BN&gt;100'!$B$21,
(IF(G155&gt;'admin BN&gt;100'!$C$20,'admin BN&gt;100'!$B$20,IF(G155&gt;'admin BN&gt;100'!$C$19,'admin BN&gt;100'!$B$19,"")))))))))</f>
        <v/>
      </c>
      <c r="Q155" s="14" t="str">
        <f t="shared" si="4"/>
        <v/>
      </c>
      <c r="R155" s="14">
        <f t="shared" si="5"/>
        <v>5</v>
      </c>
      <c r="S155" s="15" t="str">
        <f xml:space="preserve">
IF($R155&gt;0,"Fill in all required fields",
IF(OR($M155="&lt;0.1% or LNG",$M155="0.1-0.5%"),"Fuel sulphur content is too low for operation on BN&gt;100, please use a lower BN CLO and the matching sheet",
IF($I155&lt;40,"CLO not suitable for this sheet. Please check BN&lt;40 sheet",
IF(AND($I155&gt;39,$I155&lt;101),"CLO not suitable for this sheet. Please check BN40 - BN100 sheet",
IF(AND($K155&gt;50,$K155&lt;81,$L155&lt;100),"Reduce feed rate in steps of 0.05 g/kWh until min. 0.6 g/kWh to avoid deposit formation",
IF(AND($I155&lt;140,$N155="Danger",$P155="&gt;=1.2"),"Increase feed rate in steps of 0.05 g/kWh OR use higher BN cylinder oil",
IF(ISERROR(VLOOKUP(Q155,'admin BN&gt;100'!J$6:M$89,4,FALSE)),"",VLOOKUP(Q155,'admin BN&gt;100'!J$6:M$89,4,FALSE))))))))</f>
        <v>Fill in all required fields</v>
      </c>
    </row>
    <row r="156" spans="2:19" ht="15">
      <c r="B156" s="10">
        <v>151</v>
      </c>
      <c r="C156" s="41"/>
      <c r="D156" s="42"/>
      <c r="E156" s="42"/>
      <c r="F156" s="42"/>
      <c r="G156" s="42"/>
      <c r="H156" s="42"/>
      <c r="I156" s="42"/>
      <c r="J156" s="42"/>
      <c r="K156" s="42"/>
      <c r="L156" s="42"/>
      <c r="M156" s="11" t="str">
        <f xml:space="preserve">
(IF(F156&gt;'admin BN&gt;100'!$C$41,'admin BN&gt;100'!$B$41,
(IF(F156&gt;'admin BN&gt;100'!$C$40,'admin BN&gt;100'!$B$40,
(IF(F156&gt;'admin BN&gt;100'!$C$39,'admin BN&gt;100'!$B$39,
(IF(F156&gt;'admin BN&gt;100'!$C$38,'admin BN&gt;100'!$B$38,
(IF(F156&gt;'admin BN&gt;100'!$C$37,'admin BN&gt;100'!$B$37,
(IF(F156&gt;'admin BN&gt;100'!$C$36,'admin BN&gt;100'!$B$36,
(IF(F156&gt;'admin BN&gt;100'!$C$35,'admin BN&gt;100'!$B$35,
(IF(F156&gt;'admin BN&gt;100'!$C$34,'admin BN&gt;100'!$B$34,
(IF(F156&gt;'admin BN&gt;100'!$C$33,'admin BN&gt;100'!$B$33,
(IF(F156&gt;'admin BN&gt;100'!$C$32,'admin BN&gt;100'!$B$32,
(IF(F156&gt;'admin BN&gt;100'!$C$31,'admin BN&gt;100'!$B$31,
(IF(F156&gt;'admin BN&gt;100'!$C$30,'admin BN&gt;100'!$B$30,
(IF(F156&gt;'admin BN&gt;100'!$C$29,'admin BN&gt;100'!$B$29,IF(F156="","",'admin BN&gt;100'!$B$28)))))))))))))))))))))))))))</f>
        <v/>
      </c>
      <c r="N156" s="12" t="str">
        <f xml:space="preserve">
IF(ISBLANK(K156),"",
IF(K156&gt;'admin BN&gt;100'!$D$6,"Trouble",
IF(K156&gt;'admin BN&gt;100'!$E$6,"Safe",
IF(K156&gt;'admin BN&gt;100'!$F$6,"Alert",
IF(K156&gt;='admin BN&gt;100'!$G$6,"Danger","")))))</f>
        <v/>
      </c>
      <c r="O156" s="13" t="str">
        <f xml:space="preserve">
IF(ISBLANK(L156),"",
IF(L156&gt;'admin BN&gt;100'!$G$7,"Danger",
IF(L156&gt;'admin BN&gt;100'!$F$7,"Alert",
IF(L156&gt;='admin BN&gt;100'!$E$7,"Safe",""))))</f>
        <v/>
      </c>
      <c r="P156" s="14" t="str">
        <f xml:space="preserve">
(IF(G156&gt;'admin BN&gt;100'!$C$23,'admin BN&gt;100'!$B$23,
(IF(G156&gt;'admin BN&gt;100'!$C$22,'admin BN&gt;100'!$B$22,
(IF(G156&gt;'admin BN&gt;100'!$C$21,'admin BN&gt;100'!$B$21,
(IF(G156&gt;'admin BN&gt;100'!$C$20,'admin BN&gt;100'!$B$20,IF(G156&gt;'admin BN&gt;100'!$C$19,'admin BN&gt;100'!$B$19,"")))))))))</f>
        <v/>
      </c>
      <c r="Q156" s="14" t="str">
        <f t="shared" si="4"/>
        <v/>
      </c>
      <c r="R156" s="14">
        <f t="shared" si="5"/>
        <v>5</v>
      </c>
      <c r="S156" s="15" t="str">
        <f xml:space="preserve">
IF($R156&gt;0,"Fill in all required fields",
IF(OR($M156="&lt;0.1% or LNG",$M156="0.1-0.5%"),"Fuel sulphur content is too low for operation on BN&gt;100, please use a lower BN CLO and the matching sheet",
IF($I156&lt;40,"CLO not suitable for this sheet. Please check BN&lt;40 sheet",
IF(AND($I156&gt;39,$I156&lt;101),"CLO not suitable for this sheet. Please check BN40 - BN100 sheet",
IF(AND($K156&gt;50,$K156&lt;81,$L156&lt;100),"Reduce feed rate in steps of 0.05 g/kWh until min. 0.6 g/kWh to avoid deposit formation",
IF(AND($I156&lt;140,$N156="Danger",$P156="&gt;=1.2"),"Increase feed rate in steps of 0.05 g/kWh OR use higher BN cylinder oil",
IF(ISERROR(VLOOKUP(Q156,'admin BN&gt;100'!J$6:M$89,4,FALSE)),"",VLOOKUP(Q156,'admin BN&gt;100'!J$6:M$89,4,FALSE))))))))</f>
        <v>Fill in all required fields</v>
      </c>
    </row>
    <row r="157" spans="2:19" ht="15">
      <c r="B157" s="10">
        <v>152</v>
      </c>
      <c r="C157" s="41"/>
      <c r="D157" s="42"/>
      <c r="E157" s="42"/>
      <c r="F157" s="42"/>
      <c r="G157" s="42"/>
      <c r="H157" s="42"/>
      <c r="I157" s="42"/>
      <c r="J157" s="42"/>
      <c r="K157" s="42"/>
      <c r="L157" s="42"/>
      <c r="M157" s="11" t="str">
        <f xml:space="preserve">
(IF(F157&gt;'admin BN&gt;100'!$C$41,'admin BN&gt;100'!$B$41,
(IF(F157&gt;'admin BN&gt;100'!$C$40,'admin BN&gt;100'!$B$40,
(IF(F157&gt;'admin BN&gt;100'!$C$39,'admin BN&gt;100'!$B$39,
(IF(F157&gt;'admin BN&gt;100'!$C$38,'admin BN&gt;100'!$B$38,
(IF(F157&gt;'admin BN&gt;100'!$C$37,'admin BN&gt;100'!$B$37,
(IF(F157&gt;'admin BN&gt;100'!$C$36,'admin BN&gt;100'!$B$36,
(IF(F157&gt;'admin BN&gt;100'!$C$35,'admin BN&gt;100'!$B$35,
(IF(F157&gt;'admin BN&gt;100'!$C$34,'admin BN&gt;100'!$B$34,
(IF(F157&gt;'admin BN&gt;100'!$C$33,'admin BN&gt;100'!$B$33,
(IF(F157&gt;'admin BN&gt;100'!$C$32,'admin BN&gt;100'!$B$32,
(IF(F157&gt;'admin BN&gt;100'!$C$31,'admin BN&gt;100'!$B$31,
(IF(F157&gt;'admin BN&gt;100'!$C$30,'admin BN&gt;100'!$B$30,
(IF(F157&gt;'admin BN&gt;100'!$C$29,'admin BN&gt;100'!$B$29,IF(F157="","",'admin BN&gt;100'!$B$28)))))))))))))))))))))))))))</f>
        <v/>
      </c>
      <c r="N157" s="12" t="str">
        <f xml:space="preserve">
IF(ISBLANK(K157),"",
IF(K157&gt;'admin BN&gt;100'!$D$6,"Trouble",
IF(K157&gt;'admin BN&gt;100'!$E$6,"Safe",
IF(K157&gt;'admin BN&gt;100'!$F$6,"Alert",
IF(K157&gt;='admin BN&gt;100'!$G$6,"Danger","")))))</f>
        <v/>
      </c>
      <c r="O157" s="13" t="str">
        <f xml:space="preserve">
IF(ISBLANK(L157),"",
IF(L157&gt;'admin BN&gt;100'!$G$7,"Danger",
IF(L157&gt;'admin BN&gt;100'!$F$7,"Alert",
IF(L157&gt;='admin BN&gt;100'!$E$7,"Safe",""))))</f>
        <v/>
      </c>
      <c r="P157" s="14" t="str">
        <f xml:space="preserve">
(IF(G157&gt;'admin BN&gt;100'!$C$23,'admin BN&gt;100'!$B$23,
(IF(G157&gt;'admin BN&gt;100'!$C$22,'admin BN&gt;100'!$B$22,
(IF(G157&gt;'admin BN&gt;100'!$C$21,'admin BN&gt;100'!$B$21,
(IF(G157&gt;'admin BN&gt;100'!$C$20,'admin BN&gt;100'!$B$20,IF(G157&gt;'admin BN&gt;100'!$C$19,'admin BN&gt;100'!$B$19,"")))))))))</f>
        <v/>
      </c>
      <c r="Q157" s="14" t="str">
        <f t="shared" si="4"/>
        <v/>
      </c>
      <c r="R157" s="14">
        <f t="shared" si="5"/>
        <v>5</v>
      </c>
      <c r="S157" s="15" t="str">
        <f xml:space="preserve">
IF($R157&gt;0,"Fill in all required fields",
IF(OR($M157="&lt;0.1% or LNG",$M157="0.1-0.5%"),"Fuel sulphur content is too low for operation on BN&gt;100, please use a lower BN CLO and the matching sheet",
IF($I157&lt;40,"CLO not suitable for this sheet. Please check BN&lt;40 sheet",
IF(AND($I157&gt;39,$I157&lt;101),"CLO not suitable for this sheet. Please check BN40 - BN100 sheet",
IF(AND($K157&gt;50,$K157&lt;81,$L157&lt;100),"Reduce feed rate in steps of 0.05 g/kWh until min. 0.6 g/kWh to avoid deposit formation",
IF(AND($I157&lt;140,$N157="Danger",$P157="&gt;=1.2"),"Increase feed rate in steps of 0.05 g/kWh OR use higher BN cylinder oil",
IF(ISERROR(VLOOKUP(Q157,'admin BN&gt;100'!J$6:M$89,4,FALSE)),"",VLOOKUP(Q157,'admin BN&gt;100'!J$6:M$89,4,FALSE))))))))</f>
        <v>Fill in all required fields</v>
      </c>
    </row>
    <row r="158" spans="2:19" ht="15">
      <c r="B158" s="10">
        <v>153</v>
      </c>
      <c r="C158" s="41"/>
      <c r="D158" s="42"/>
      <c r="E158" s="42"/>
      <c r="F158" s="42"/>
      <c r="G158" s="42"/>
      <c r="H158" s="42"/>
      <c r="I158" s="42"/>
      <c r="J158" s="42"/>
      <c r="K158" s="42"/>
      <c r="L158" s="42"/>
      <c r="M158" s="11" t="str">
        <f xml:space="preserve">
(IF(F158&gt;'admin BN&gt;100'!$C$41,'admin BN&gt;100'!$B$41,
(IF(F158&gt;'admin BN&gt;100'!$C$40,'admin BN&gt;100'!$B$40,
(IF(F158&gt;'admin BN&gt;100'!$C$39,'admin BN&gt;100'!$B$39,
(IF(F158&gt;'admin BN&gt;100'!$C$38,'admin BN&gt;100'!$B$38,
(IF(F158&gt;'admin BN&gt;100'!$C$37,'admin BN&gt;100'!$B$37,
(IF(F158&gt;'admin BN&gt;100'!$C$36,'admin BN&gt;100'!$B$36,
(IF(F158&gt;'admin BN&gt;100'!$C$35,'admin BN&gt;100'!$B$35,
(IF(F158&gt;'admin BN&gt;100'!$C$34,'admin BN&gt;100'!$B$34,
(IF(F158&gt;'admin BN&gt;100'!$C$33,'admin BN&gt;100'!$B$33,
(IF(F158&gt;'admin BN&gt;100'!$C$32,'admin BN&gt;100'!$B$32,
(IF(F158&gt;'admin BN&gt;100'!$C$31,'admin BN&gt;100'!$B$31,
(IF(F158&gt;'admin BN&gt;100'!$C$30,'admin BN&gt;100'!$B$30,
(IF(F158&gt;'admin BN&gt;100'!$C$29,'admin BN&gt;100'!$B$29,IF(F158="","",'admin BN&gt;100'!$B$28)))))))))))))))))))))))))))</f>
        <v/>
      </c>
      <c r="N158" s="12" t="str">
        <f xml:space="preserve">
IF(ISBLANK(K158),"",
IF(K158&gt;'admin BN&gt;100'!$D$6,"Trouble",
IF(K158&gt;'admin BN&gt;100'!$E$6,"Safe",
IF(K158&gt;'admin BN&gt;100'!$F$6,"Alert",
IF(K158&gt;='admin BN&gt;100'!$G$6,"Danger","")))))</f>
        <v/>
      </c>
      <c r="O158" s="13" t="str">
        <f xml:space="preserve">
IF(ISBLANK(L158),"",
IF(L158&gt;'admin BN&gt;100'!$G$7,"Danger",
IF(L158&gt;'admin BN&gt;100'!$F$7,"Alert",
IF(L158&gt;='admin BN&gt;100'!$E$7,"Safe",""))))</f>
        <v/>
      </c>
      <c r="P158" s="14" t="str">
        <f xml:space="preserve">
(IF(G158&gt;'admin BN&gt;100'!$C$23,'admin BN&gt;100'!$B$23,
(IF(G158&gt;'admin BN&gt;100'!$C$22,'admin BN&gt;100'!$B$22,
(IF(G158&gt;'admin BN&gt;100'!$C$21,'admin BN&gt;100'!$B$21,
(IF(G158&gt;'admin BN&gt;100'!$C$20,'admin BN&gt;100'!$B$20,IF(G158&gt;'admin BN&gt;100'!$C$19,'admin BN&gt;100'!$B$19,"")))))))))</f>
        <v/>
      </c>
      <c r="Q158" s="14" t="str">
        <f t="shared" si="4"/>
        <v/>
      </c>
      <c r="R158" s="14">
        <f t="shared" si="5"/>
        <v>5</v>
      </c>
      <c r="S158" s="15" t="str">
        <f xml:space="preserve">
IF($R158&gt;0,"Fill in all required fields",
IF(OR($M158="&lt;0.1% or LNG",$M158="0.1-0.5%"),"Fuel sulphur content is too low for operation on BN&gt;100, please use a lower BN CLO and the matching sheet",
IF($I158&lt;40,"CLO not suitable for this sheet. Please check BN&lt;40 sheet",
IF(AND($I158&gt;39,$I158&lt;101),"CLO not suitable for this sheet. Please check BN40 - BN100 sheet",
IF(AND($K158&gt;50,$K158&lt;81,$L158&lt;100),"Reduce feed rate in steps of 0.05 g/kWh until min. 0.6 g/kWh to avoid deposit formation",
IF(AND($I158&lt;140,$N158="Danger",$P158="&gt;=1.2"),"Increase feed rate in steps of 0.05 g/kWh OR use higher BN cylinder oil",
IF(ISERROR(VLOOKUP(Q158,'admin BN&gt;100'!J$6:M$89,4,FALSE)),"",VLOOKUP(Q158,'admin BN&gt;100'!J$6:M$89,4,FALSE))))))))</f>
        <v>Fill in all required fields</v>
      </c>
    </row>
    <row r="159" spans="2:19" ht="15">
      <c r="B159" s="10">
        <v>154</v>
      </c>
      <c r="C159" s="41"/>
      <c r="D159" s="42"/>
      <c r="E159" s="42"/>
      <c r="F159" s="42"/>
      <c r="G159" s="42"/>
      <c r="H159" s="42"/>
      <c r="I159" s="42"/>
      <c r="J159" s="42"/>
      <c r="K159" s="42"/>
      <c r="L159" s="42"/>
      <c r="M159" s="11" t="str">
        <f xml:space="preserve">
(IF(F159&gt;'admin BN&gt;100'!$C$41,'admin BN&gt;100'!$B$41,
(IF(F159&gt;'admin BN&gt;100'!$C$40,'admin BN&gt;100'!$B$40,
(IF(F159&gt;'admin BN&gt;100'!$C$39,'admin BN&gt;100'!$B$39,
(IF(F159&gt;'admin BN&gt;100'!$C$38,'admin BN&gt;100'!$B$38,
(IF(F159&gt;'admin BN&gt;100'!$C$37,'admin BN&gt;100'!$B$37,
(IF(F159&gt;'admin BN&gt;100'!$C$36,'admin BN&gt;100'!$B$36,
(IF(F159&gt;'admin BN&gt;100'!$C$35,'admin BN&gt;100'!$B$35,
(IF(F159&gt;'admin BN&gt;100'!$C$34,'admin BN&gt;100'!$B$34,
(IF(F159&gt;'admin BN&gt;100'!$C$33,'admin BN&gt;100'!$B$33,
(IF(F159&gt;'admin BN&gt;100'!$C$32,'admin BN&gt;100'!$B$32,
(IF(F159&gt;'admin BN&gt;100'!$C$31,'admin BN&gt;100'!$B$31,
(IF(F159&gt;'admin BN&gt;100'!$C$30,'admin BN&gt;100'!$B$30,
(IF(F159&gt;'admin BN&gt;100'!$C$29,'admin BN&gt;100'!$B$29,IF(F159="","",'admin BN&gt;100'!$B$28)))))))))))))))))))))))))))</f>
        <v/>
      </c>
      <c r="N159" s="12" t="str">
        <f xml:space="preserve">
IF(ISBLANK(K159),"",
IF(K159&gt;'admin BN&gt;100'!$D$6,"Trouble",
IF(K159&gt;'admin BN&gt;100'!$E$6,"Safe",
IF(K159&gt;'admin BN&gt;100'!$F$6,"Alert",
IF(K159&gt;='admin BN&gt;100'!$G$6,"Danger","")))))</f>
        <v/>
      </c>
      <c r="O159" s="13" t="str">
        <f xml:space="preserve">
IF(ISBLANK(L159),"",
IF(L159&gt;'admin BN&gt;100'!$G$7,"Danger",
IF(L159&gt;'admin BN&gt;100'!$F$7,"Alert",
IF(L159&gt;='admin BN&gt;100'!$E$7,"Safe",""))))</f>
        <v/>
      </c>
      <c r="P159" s="14" t="str">
        <f xml:space="preserve">
(IF(G159&gt;'admin BN&gt;100'!$C$23,'admin BN&gt;100'!$B$23,
(IF(G159&gt;'admin BN&gt;100'!$C$22,'admin BN&gt;100'!$B$22,
(IF(G159&gt;'admin BN&gt;100'!$C$21,'admin BN&gt;100'!$B$21,
(IF(G159&gt;'admin BN&gt;100'!$C$20,'admin BN&gt;100'!$B$20,IF(G159&gt;'admin BN&gt;100'!$C$19,'admin BN&gt;100'!$B$19,"")))))))))</f>
        <v/>
      </c>
      <c r="Q159" s="14" t="str">
        <f t="shared" si="4"/>
        <v/>
      </c>
      <c r="R159" s="14">
        <f t="shared" si="5"/>
        <v>5</v>
      </c>
      <c r="S159" s="15" t="str">
        <f xml:space="preserve">
IF($R159&gt;0,"Fill in all required fields",
IF(OR($M159="&lt;0.1% or LNG",$M159="0.1-0.5%"),"Fuel sulphur content is too low for operation on BN&gt;100, please use a lower BN CLO and the matching sheet",
IF($I159&lt;40,"CLO not suitable for this sheet. Please check BN&lt;40 sheet",
IF(AND($I159&gt;39,$I159&lt;101),"CLO not suitable for this sheet. Please check BN40 - BN100 sheet",
IF(AND($K159&gt;50,$K159&lt;81,$L159&lt;100),"Reduce feed rate in steps of 0.05 g/kWh until min. 0.6 g/kWh to avoid deposit formation",
IF(AND($I159&lt;140,$N159="Danger",$P159="&gt;=1.2"),"Increase feed rate in steps of 0.05 g/kWh OR use higher BN cylinder oil",
IF(ISERROR(VLOOKUP(Q159,'admin BN&gt;100'!J$6:M$89,4,FALSE)),"",VLOOKUP(Q159,'admin BN&gt;100'!J$6:M$89,4,FALSE))))))))</f>
        <v>Fill in all required fields</v>
      </c>
    </row>
    <row r="160" spans="2:19" ht="15">
      <c r="B160" s="10">
        <v>155</v>
      </c>
      <c r="C160" s="41"/>
      <c r="D160" s="42"/>
      <c r="E160" s="42"/>
      <c r="F160" s="42"/>
      <c r="G160" s="42"/>
      <c r="H160" s="42"/>
      <c r="I160" s="42"/>
      <c r="J160" s="42"/>
      <c r="K160" s="42"/>
      <c r="L160" s="42"/>
      <c r="M160" s="11" t="str">
        <f xml:space="preserve">
(IF(F160&gt;'admin BN&gt;100'!$C$41,'admin BN&gt;100'!$B$41,
(IF(F160&gt;'admin BN&gt;100'!$C$40,'admin BN&gt;100'!$B$40,
(IF(F160&gt;'admin BN&gt;100'!$C$39,'admin BN&gt;100'!$B$39,
(IF(F160&gt;'admin BN&gt;100'!$C$38,'admin BN&gt;100'!$B$38,
(IF(F160&gt;'admin BN&gt;100'!$C$37,'admin BN&gt;100'!$B$37,
(IF(F160&gt;'admin BN&gt;100'!$C$36,'admin BN&gt;100'!$B$36,
(IF(F160&gt;'admin BN&gt;100'!$C$35,'admin BN&gt;100'!$B$35,
(IF(F160&gt;'admin BN&gt;100'!$C$34,'admin BN&gt;100'!$B$34,
(IF(F160&gt;'admin BN&gt;100'!$C$33,'admin BN&gt;100'!$B$33,
(IF(F160&gt;'admin BN&gt;100'!$C$32,'admin BN&gt;100'!$B$32,
(IF(F160&gt;'admin BN&gt;100'!$C$31,'admin BN&gt;100'!$B$31,
(IF(F160&gt;'admin BN&gt;100'!$C$30,'admin BN&gt;100'!$B$30,
(IF(F160&gt;'admin BN&gt;100'!$C$29,'admin BN&gt;100'!$B$29,IF(F160="","",'admin BN&gt;100'!$B$28)))))))))))))))))))))))))))</f>
        <v/>
      </c>
      <c r="N160" s="12" t="str">
        <f xml:space="preserve">
IF(ISBLANK(K160),"",
IF(K160&gt;'admin BN&gt;100'!$D$6,"Trouble",
IF(K160&gt;'admin BN&gt;100'!$E$6,"Safe",
IF(K160&gt;'admin BN&gt;100'!$F$6,"Alert",
IF(K160&gt;='admin BN&gt;100'!$G$6,"Danger","")))))</f>
        <v/>
      </c>
      <c r="O160" s="13" t="str">
        <f xml:space="preserve">
IF(ISBLANK(L160),"",
IF(L160&gt;'admin BN&gt;100'!$G$7,"Danger",
IF(L160&gt;'admin BN&gt;100'!$F$7,"Alert",
IF(L160&gt;='admin BN&gt;100'!$E$7,"Safe",""))))</f>
        <v/>
      </c>
      <c r="P160" s="14" t="str">
        <f xml:space="preserve">
(IF(G160&gt;'admin BN&gt;100'!$C$23,'admin BN&gt;100'!$B$23,
(IF(G160&gt;'admin BN&gt;100'!$C$22,'admin BN&gt;100'!$B$22,
(IF(G160&gt;'admin BN&gt;100'!$C$21,'admin BN&gt;100'!$B$21,
(IF(G160&gt;'admin BN&gt;100'!$C$20,'admin BN&gt;100'!$B$20,IF(G160&gt;'admin BN&gt;100'!$C$19,'admin BN&gt;100'!$B$19,"")))))))))</f>
        <v/>
      </c>
      <c r="Q160" s="14" t="str">
        <f t="shared" si="4"/>
        <v/>
      </c>
      <c r="R160" s="14">
        <f t="shared" si="5"/>
        <v>5</v>
      </c>
      <c r="S160" s="15" t="str">
        <f xml:space="preserve">
IF($R160&gt;0,"Fill in all required fields",
IF(OR($M160="&lt;0.1% or LNG",$M160="0.1-0.5%"),"Fuel sulphur content is too low for operation on BN&gt;100, please use a lower BN CLO and the matching sheet",
IF($I160&lt;40,"CLO not suitable for this sheet. Please check BN&lt;40 sheet",
IF(AND($I160&gt;39,$I160&lt;101),"CLO not suitable for this sheet. Please check BN40 - BN100 sheet",
IF(AND($K160&gt;50,$K160&lt;81,$L160&lt;100),"Reduce feed rate in steps of 0.05 g/kWh until min. 0.6 g/kWh to avoid deposit formation",
IF(AND($I160&lt;140,$N160="Danger",$P160="&gt;=1.2"),"Increase feed rate in steps of 0.05 g/kWh OR use higher BN cylinder oil",
IF(ISERROR(VLOOKUP(Q160,'admin BN&gt;100'!J$6:M$89,4,FALSE)),"",VLOOKUP(Q160,'admin BN&gt;100'!J$6:M$89,4,FALSE))))))))</f>
        <v>Fill in all required fields</v>
      </c>
    </row>
    <row r="161" spans="2:19" ht="15">
      <c r="B161" s="10">
        <v>156</v>
      </c>
      <c r="C161" s="41"/>
      <c r="D161" s="42"/>
      <c r="E161" s="42"/>
      <c r="F161" s="42"/>
      <c r="G161" s="42"/>
      <c r="H161" s="42"/>
      <c r="I161" s="42"/>
      <c r="J161" s="42"/>
      <c r="K161" s="42"/>
      <c r="L161" s="42"/>
      <c r="M161" s="11" t="str">
        <f xml:space="preserve">
(IF(F161&gt;'admin BN&gt;100'!$C$41,'admin BN&gt;100'!$B$41,
(IF(F161&gt;'admin BN&gt;100'!$C$40,'admin BN&gt;100'!$B$40,
(IF(F161&gt;'admin BN&gt;100'!$C$39,'admin BN&gt;100'!$B$39,
(IF(F161&gt;'admin BN&gt;100'!$C$38,'admin BN&gt;100'!$B$38,
(IF(F161&gt;'admin BN&gt;100'!$C$37,'admin BN&gt;100'!$B$37,
(IF(F161&gt;'admin BN&gt;100'!$C$36,'admin BN&gt;100'!$B$36,
(IF(F161&gt;'admin BN&gt;100'!$C$35,'admin BN&gt;100'!$B$35,
(IF(F161&gt;'admin BN&gt;100'!$C$34,'admin BN&gt;100'!$B$34,
(IF(F161&gt;'admin BN&gt;100'!$C$33,'admin BN&gt;100'!$B$33,
(IF(F161&gt;'admin BN&gt;100'!$C$32,'admin BN&gt;100'!$B$32,
(IF(F161&gt;'admin BN&gt;100'!$C$31,'admin BN&gt;100'!$B$31,
(IF(F161&gt;'admin BN&gt;100'!$C$30,'admin BN&gt;100'!$B$30,
(IF(F161&gt;'admin BN&gt;100'!$C$29,'admin BN&gt;100'!$B$29,IF(F161="","",'admin BN&gt;100'!$B$28)))))))))))))))))))))))))))</f>
        <v/>
      </c>
      <c r="N161" s="12" t="str">
        <f xml:space="preserve">
IF(ISBLANK(K161),"",
IF(K161&gt;'admin BN&gt;100'!$D$6,"Trouble",
IF(K161&gt;'admin BN&gt;100'!$E$6,"Safe",
IF(K161&gt;'admin BN&gt;100'!$F$6,"Alert",
IF(K161&gt;='admin BN&gt;100'!$G$6,"Danger","")))))</f>
        <v/>
      </c>
      <c r="O161" s="13" t="str">
        <f xml:space="preserve">
IF(ISBLANK(L161),"",
IF(L161&gt;'admin BN&gt;100'!$G$7,"Danger",
IF(L161&gt;'admin BN&gt;100'!$F$7,"Alert",
IF(L161&gt;='admin BN&gt;100'!$E$7,"Safe",""))))</f>
        <v/>
      </c>
      <c r="P161" s="14" t="str">
        <f xml:space="preserve">
(IF(G161&gt;'admin BN&gt;100'!$C$23,'admin BN&gt;100'!$B$23,
(IF(G161&gt;'admin BN&gt;100'!$C$22,'admin BN&gt;100'!$B$22,
(IF(G161&gt;'admin BN&gt;100'!$C$21,'admin BN&gt;100'!$B$21,
(IF(G161&gt;'admin BN&gt;100'!$C$20,'admin BN&gt;100'!$B$20,IF(G161&gt;'admin BN&gt;100'!$C$19,'admin BN&gt;100'!$B$19,"")))))))))</f>
        <v/>
      </c>
      <c r="Q161" s="14" t="str">
        <f t="shared" si="4"/>
        <v/>
      </c>
      <c r="R161" s="14">
        <f t="shared" si="5"/>
        <v>5</v>
      </c>
      <c r="S161" s="15" t="str">
        <f xml:space="preserve">
IF($R161&gt;0,"Fill in all required fields",
IF(OR($M161="&lt;0.1% or LNG",$M161="0.1-0.5%"),"Fuel sulphur content is too low for operation on BN&gt;100, please use a lower BN CLO and the matching sheet",
IF($I161&lt;40,"CLO not suitable for this sheet. Please check BN&lt;40 sheet",
IF(AND($I161&gt;39,$I161&lt;101),"CLO not suitable for this sheet. Please check BN40 - BN100 sheet",
IF(AND($K161&gt;50,$K161&lt;81,$L161&lt;100),"Reduce feed rate in steps of 0.05 g/kWh until min. 0.6 g/kWh to avoid deposit formation",
IF(AND($I161&lt;140,$N161="Danger",$P161="&gt;=1.2"),"Increase feed rate in steps of 0.05 g/kWh OR use higher BN cylinder oil",
IF(ISERROR(VLOOKUP(Q161,'admin BN&gt;100'!J$6:M$89,4,FALSE)),"",VLOOKUP(Q161,'admin BN&gt;100'!J$6:M$89,4,FALSE))))))))</f>
        <v>Fill in all required fields</v>
      </c>
    </row>
    <row r="162" spans="2:19" ht="15">
      <c r="B162" s="10">
        <v>157</v>
      </c>
      <c r="C162" s="41"/>
      <c r="D162" s="42"/>
      <c r="E162" s="42"/>
      <c r="F162" s="42"/>
      <c r="G162" s="42"/>
      <c r="H162" s="42"/>
      <c r="I162" s="42"/>
      <c r="J162" s="42"/>
      <c r="K162" s="42"/>
      <c r="L162" s="42"/>
      <c r="M162" s="11" t="str">
        <f xml:space="preserve">
(IF(F162&gt;'admin BN&gt;100'!$C$41,'admin BN&gt;100'!$B$41,
(IF(F162&gt;'admin BN&gt;100'!$C$40,'admin BN&gt;100'!$B$40,
(IF(F162&gt;'admin BN&gt;100'!$C$39,'admin BN&gt;100'!$B$39,
(IF(F162&gt;'admin BN&gt;100'!$C$38,'admin BN&gt;100'!$B$38,
(IF(F162&gt;'admin BN&gt;100'!$C$37,'admin BN&gt;100'!$B$37,
(IF(F162&gt;'admin BN&gt;100'!$C$36,'admin BN&gt;100'!$B$36,
(IF(F162&gt;'admin BN&gt;100'!$C$35,'admin BN&gt;100'!$B$35,
(IF(F162&gt;'admin BN&gt;100'!$C$34,'admin BN&gt;100'!$B$34,
(IF(F162&gt;'admin BN&gt;100'!$C$33,'admin BN&gt;100'!$B$33,
(IF(F162&gt;'admin BN&gt;100'!$C$32,'admin BN&gt;100'!$B$32,
(IF(F162&gt;'admin BN&gt;100'!$C$31,'admin BN&gt;100'!$B$31,
(IF(F162&gt;'admin BN&gt;100'!$C$30,'admin BN&gt;100'!$B$30,
(IF(F162&gt;'admin BN&gt;100'!$C$29,'admin BN&gt;100'!$B$29,IF(F162="","",'admin BN&gt;100'!$B$28)))))))))))))))))))))))))))</f>
        <v/>
      </c>
      <c r="N162" s="12" t="str">
        <f xml:space="preserve">
IF(ISBLANK(K162),"",
IF(K162&gt;'admin BN&gt;100'!$D$6,"Trouble",
IF(K162&gt;'admin BN&gt;100'!$E$6,"Safe",
IF(K162&gt;'admin BN&gt;100'!$F$6,"Alert",
IF(K162&gt;='admin BN&gt;100'!$G$6,"Danger","")))))</f>
        <v/>
      </c>
      <c r="O162" s="13" t="str">
        <f xml:space="preserve">
IF(ISBLANK(L162),"",
IF(L162&gt;'admin BN&gt;100'!$G$7,"Danger",
IF(L162&gt;'admin BN&gt;100'!$F$7,"Alert",
IF(L162&gt;='admin BN&gt;100'!$E$7,"Safe",""))))</f>
        <v/>
      </c>
      <c r="P162" s="14" t="str">
        <f xml:space="preserve">
(IF(G162&gt;'admin BN&gt;100'!$C$23,'admin BN&gt;100'!$B$23,
(IF(G162&gt;'admin BN&gt;100'!$C$22,'admin BN&gt;100'!$B$22,
(IF(G162&gt;'admin BN&gt;100'!$C$21,'admin BN&gt;100'!$B$21,
(IF(G162&gt;'admin BN&gt;100'!$C$20,'admin BN&gt;100'!$B$20,IF(G162&gt;'admin BN&gt;100'!$C$19,'admin BN&gt;100'!$B$19,"")))))))))</f>
        <v/>
      </c>
      <c r="Q162" s="14" t="str">
        <f t="shared" si="4"/>
        <v/>
      </c>
      <c r="R162" s="14">
        <f t="shared" si="5"/>
        <v>5</v>
      </c>
      <c r="S162" s="15" t="str">
        <f xml:space="preserve">
IF($R162&gt;0,"Fill in all required fields",
IF(OR($M162="&lt;0.1% or LNG",$M162="0.1-0.5%"),"Fuel sulphur content is too low for operation on BN&gt;100, please use a lower BN CLO and the matching sheet",
IF($I162&lt;40,"CLO not suitable for this sheet. Please check BN&lt;40 sheet",
IF(AND($I162&gt;39,$I162&lt;101),"CLO not suitable for this sheet. Please check BN40 - BN100 sheet",
IF(AND($K162&gt;50,$K162&lt;81,$L162&lt;100),"Reduce feed rate in steps of 0.05 g/kWh until min. 0.6 g/kWh to avoid deposit formation",
IF(AND($I162&lt;140,$N162="Danger",$P162="&gt;=1.2"),"Increase feed rate in steps of 0.05 g/kWh OR use higher BN cylinder oil",
IF(ISERROR(VLOOKUP(Q162,'admin BN&gt;100'!J$6:M$89,4,FALSE)),"",VLOOKUP(Q162,'admin BN&gt;100'!J$6:M$89,4,FALSE))))))))</f>
        <v>Fill in all required fields</v>
      </c>
    </row>
    <row r="163" spans="2:19" ht="15">
      <c r="B163" s="10">
        <v>158</v>
      </c>
      <c r="C163" s="41"/>
      <c r="D163" s="42"/>
      <c r="E163" s="42"/>
      <c r="F163" s="42"/>
      <c r="G163" s="42"/>
      <c r="H163" s="42"/>
      <c r="I163" s="42"/>
      <c r="J163" s="42"/>
      <c r="K163" s="42"/>
      <c r="L163" s="42"/>
      <c r="M163" s="11" t="str">
        <f xml:space="preserve">
(IF(F163&gt;'admin BN&gt;100'!$C$41,'admin BN&gt;100'!$B$41,
(IF(F163&gt;'admin BN&gt;100'!$C$40,'admin BN&gt;100'!$B$40,
(IF(F163&gt;'admin BN&gt;100'!$C$39,'admin BN&gt;100'!$B$39,
(IF(F163&gt;'admin BN&gt;100'!$C$38,'admin BN&gt;100'!$B$38,
(IF(F163&gt;'admin BN&gt;100'!$C$37,'admin BN&gt;100'!$B$37,
(IF(F163&gt;'admin BN&gt;100'!$C$36,'admin BN&gt;100'!$B$36,
(IF(F163&gt;'admin BN&gt;100'!$C$35,'admin BN&gt;100'!$B$35,
(IF(F163&gt;'admin BN&gt;100'!$C$34,'admin BN&gt;100'!$B$34,
(IF(F163&gt;'admin BN&gt;100'!$C$33,'admin BN&gt;100'!$B$33,
(IF(F163&gt;'admin BN&gt;100'!$C$32,'admin BN&gt;100'!$B$32,
(IF(F163&gt;'admin BN&gt;100'!$C$31,'admin BN&gt;100'!$B$31,
(IF(F163&gt;'admin BN&gt;100'!$C$30,'admin BN&gt;100'!$B$30,
(IF(F163&gt;'admin BN&gt;100'!$C$29,'admin BN&gt;100'!$B$29,IF(F163="","",'admin BN&gt;100'!$B$28)))))))))))))))))))))))))))</f>
        <v/>
      </c>
      <c r="N163" s="12" t="str">
        <f xml:space="preserve">
IF(ISBLANK(K163),"",
IF(K163&gt;'admin BN&gt;100'!$D$6,"Trouble",
IF(K163&gt;'admin BN&gt;100'!$E$6,"Safe",
IF(K163&gt;'admin BN&gt;100'!$F$6,"Alert",
IF(K163&gt;='admin BN&gt;100'!$G$6,"Danger","")))))</f>
        <v/>
      </c>
      <c r="O163" s="13" t="str">
        <f xml:space="preserve">
IF(ISBLANK(L163),"",
IF(L163&gt;'admin BN&gt;100'!$G$7,"Danger",
IF(L163&gt;'admin BN&gt;100'!$F$7,"Alert",
IF(L163&gt;='admin BN&gt;100'!$E$7,"Safe",""))))</f>
        <v/>
      </c>
      <c r="P163" s="14" t="str">
        <f xml:space="preserve">
(IF(G163&gt;'admin BN&gt;100'!$C$23,'admin BN&gt;100'!$B$23,
(IF(G163&gt;'admin BN&gt;100'!$C$22,'admin BN&gt;100'!$B$22,
(IF(G163&gt;'admin BN&gt;100'!$C$21,'admin BN&gt;100'!$B$21,
(IF(G163&gt;'admin BN&gt;100'!$C$20,'admin BN&gt;100'!$B$20,IF(G163&gt;'admin BN&gt;100'!$C$19,'admin BN&gt;100'!$B$19,"")))))))))</f>
        <v/>
      </c>
      <c r="Q163" s="14" t="str">
        <f t="shared" si="4"/>
        <v/>
      </c>
      <c r="R163" s="14">
        <f t="shared" si="5"/>
        <v>5</v>
      </c>
      <c r="S163" s="15" t="str">
        <f xml:space="preserve">
IF($R163&gt;0,"Fill in all required fields",
IF(OR($M163="&lt;0.1% or LNG",$M163="0.1-0.5%"),"Fuel sulphur content is too low for operation on BN&gt;100, please use a lower BN CLO and the matching sheet",
IF($I163&lt;40,"CLO not suitable for this sheet. Please check BN&lt;40 sheet",
IF(AND($I163&gt;39,$I163&lt;101),"CLO not suitable for this sheet. Please check BN40 - BN100 sheet",
IF(AND($K163&gt;50,$K163&lt;81,$L163&lt;100),"Reduce feed rate in steps of 0.05 g/kWh until min. 0.6 g/kWh to avoid deposit formation",
IF(AND($I163&lt;140,$N163="Danger",$P163="&gt;=1.2"),"Increase feed rate in steps of 0.05 g/kWh OR use higher BN cylinder oil",
IF(ISERROR(VLOOKUP(Q163,'admin BN&gt;100'!J$6:M$89,4,FALSE)),"",VLOOKUP(Q163,'admin BN&gt;100'!J$6:M$89,4,FALSE))))))))</f>
        <v>Fill in all required fields</v>
      </c>
    </row>
    <row r="164" spans="2:19" ht="15">
      <c r="B164" s="10">
        <v>159</v>
      </c>
      <c r="C164" s="41"/>
      <c r="D164" s="42"/>
      <c r="E164" s="42"/>
      <c r="F164" s="42"/>
      <c r="G164" s="42"/>
      <c r="H164" s="42"/>
      <c r="I164" s="42"/>
      <c r="J164" s="42"/>
      <c r="K164" s="42"/>
      <c r="L164" s="42"/>
      <c r="M164" s="11" t="str">
        <f xml:space="preserve">
(IF(F164&gt;'admin BN&gt;100'!$C$41,'admin BN&gt;100'!$B$41,
(IF(F164&gt;'admin BN&gt;100'!$C$40,'admin BN&gt;100'!$B$40,
(IF(F164&gt;'admin BN&gt;100'!$C$39,'admin BN&gt;100'!$B$39,
(IF(F164&gt;'admin BN&gt;100'!$C$38,'admin BN&gt;100'!$B$38,
(IF(F164&gt;'admin BN&gt;100'!$C$37,'admin BN&gt;100'!$B$37,
(IF(F164&gt;'admin BN&gt;100'!$C$36,'admin BN&gt;100'!$B$36,
(IF(F164&gt;'admin BN&gt;100'!$C$35,'admin BN&gt;100'!$B$35,
(IF(F164&gt;'admin BN&gt;100'!$C$34,'admin BN&gt;100'!$B$34,
(IF(F164&gt;'admin BN&gt;100'!$C$33,'admin BN&gt;100'!$B$33,
(IF(F164&gt;'admin BN&gt;100'!$C$32,'admin BN&gt;100'!$B$32,
(IF(F164&gt;'admin BN&gt;100'!$C$31,'admin BN&gt;100'!$B$31,
(IF(F164&gt;'admin BN&gt;100'!$C$30,'admin BN&gt;100'!$B$30,
(IF(F164&gt;'admin BN&gt;100'!$C$29,'admin BN&gt;100'!$B$29,IF(F164="","",'admin BN&gt;100'!$B$28)))))))))))))))))))))))))))</f>
        <v/>
      </c>
      <c r="N164" s="12" t="str">
        <f xml:space="preserve">
IF(ISBLANK(K164),"",
IF(K164&gt;'admin BN&gt;100'!$D$6,"Trouble",
IF(K164&gt;'admin BN&gt;100'!$E$6,"Safe",
IF(K164&gt;'admin BN&gt;100'!$F$6,"Alert",
IF(K164&gt;='admin BN&gt;100'!$G$6,"Danger","")))))</f>
        <v/>
      </c>
      <c r="O164" s="13" t="str">
        <f xml:space="preserve">
IF(ISBLANK(L164),"",
IF(L164&gt;'admin BN&gt;100'!$G$7,"Danger",
IF(L164&gt;'admin BN&gt;100'!$F$7,"Alert",
IF(L164&gt;='admin BN&gt;100'!$E$7,"Safe",""))))</f>
        <v/>
      </c>
      <c r="P164" s="14" t="str">
        <f xml:space="preserve">
(IF(G164&gt;'admin BN&gt;100'!$C$23,'admin BN&gt;100'!$B$23,
(IF(G164&gt;'admin BN&gt;100'!$C$22,'admin BN&gt;100'!$B$22,
(IF(G164&gt;'admin BN&gt;100'!$C$21,'admin BN&gt;100'!$B$21,
(IF(G164&gt;'admin BN&gt;100'!$C$20,'admin BN&gt;100'!$B$20,IF(G164&gt;'admin BN&gt;100'!$C$19,'admin BN&gt;100'!$B$19,"")))))))))</f>
        <v/>
      </c>
      <c r="Q164" s="14" t="str">
        <f t="shared" si="4"/>
        <v/>
      </c>
      <c r="R164" s="14">
        <f t="shared" si="5"/>
        <v>5</v>
      </c>
      <c r="S164" s="15" t="str">
        <f xml:space="preserve">
IF($R164&gt;0,"Fill in all required fields",
IF(OR($M164="&lt;0.1% or LNG",$M164="0.1-0.5%"),"Fuel sulphur content is too low for operation on BN&gt;100, please use a lower BN CLO and the matching sheet",
IF($I164&lt;40,"CLO not suitable for this sheet. Please check BN&lt;40 sheet",
IF(AND($I164&gt;39,$I164&lt;101),"CLO not suitable for this sheet. Please check BN40 - BN100 sheet",
IF(AND($K164&gt;50,$K164&lt;81,$L164&lt;100),"Reduce feed rate in steps of 0.05 g/kWh until min. 0.6 g/kWh to avoid deposit formation",
IF(AND($I164&lt;140,$N164="Danger",$P164="&gt;=1.2"),"Increase feed rate in steps of 0.05 g/kWh OR use higher BN cylinder oil",
IF(ISERROR(VLOOKUP(Q164,'admin BN&gt;100'!J$6:M$89,4,FALSE)),"",VLOOKUP(Q164,'admin BN&gt;100'!J$6:M$89,4,FALSE))))))))</f>
        <v>Fill in all required fields</v>
      </c>
    </row>
    <row r="165" spans="2:19" ht="15">
      <c r="B165" s="10">
        <v>160</v>
      </c>
      <c r="C165" s="41"/>
      <c r="D165" s="42"/>
      <c r="E165" s="42"/>
      <c r="F165" s="42"/>
      <c r="G165" s="42"/>
      <c r="H165" s="42"/>
      <c r="I165" s="42"/>
      <c r="J165" s="42"/>
      <c r="K165" s="42"/>
      <c r="L165" s="42"/>
      <c r="M165" s="11" t="str">
        <f xml:space="preserve">
(IF(F165&gt;'admin BN&gt;100'!$C$41,'admin BN&gt;100'!$B$41,
(IF(F165&gt;'admin BN&gt;100'!$C$40,'admin BN&gt;100'!$B$40,
(IF(F165&gt;'admin BN&gt;100'!$C$39,'admin BN&gt;100'!$B$39,
(IF(F165&gt;'admin BN&gt;100'!$C$38,'admin BN&gt;100'!$B$38,
(IF(F165&gt;'admin BN&gt;100'!$C$37,'admin BN&gt;100'!$B$37,
(IF(F165&gt;'admin BN&gt;100'!$C$36,'admin BN&gt;100'!$B$36,
(IF(F165&gt;'admin BN&gt;100'!$C$35,'admin BN&gt;100'!$B$35,
(IF(F165&gt;'admin BN&gt;100'!$C$34,'admin BN&gt;100'!$B$34,
(IF(F165&gt;'admin BN&gt;100'!$C$33,'admin BN&gt;100'!$B$33,
(IF(F165&gt;'admin BN&gt;100'!$C$32,'admin BN&gt;100'!$B$32,
(IF(F165&gt;'admin BN&gt;100'!$C$31,'admin BN&gt;100'!$B$31,
(IF(F165&gt;'admin BN&gt;100'!$C$30,'admin BN&gt;100'!$B$30,
(IF(F165&gt;'admin BN&gt;100'!$C$29,'admin BN&gt;100'!$B$29,IF(F165="","",'admin BN&gt;100'!$B$28)))))))))))))))))))))))))))</f>
        <v/>
      </c>
      <c r="N165" s="12" t="str">
        <f xml:space="preserve">
IF(ISBLANK(K165),"",
IF(K165&gt;'admin BN&gt;100'!$D$6,"Trouble",
IF(K165&gt;'admin BN&gt;100'!$E$6,"Safe",
IF(K165&gt;'admin BN&gt;100'!$F$6,"Alert",
IF(K165&gt;='admin BN&gt;100'!$G$6,"Danger","")))))</f>
        <v/>
      </c>
      <c r="O165" s="13" t="str">
        <f xml:space="preserve">
IF(ISBLANK(L165),"",
IF(L165&gt;'admin BN&gt;100'!$G$7,"Danger",
IF(L165&gt;'admin BN&gt;100'!$F$7,"Alert",
IF(L165&gt;='admin BN&gt;100'!$E$7,"Safe",""))))</f>
        <v/>
      </c>
      <c r="P165" s="14" t="str">
        <f xml:space="preserve">
(IF(G165&gt;'admin BN&gt;100'!$C$23,'admin BN&gt;100'!$B$23,
(IF(G165&gt;'admin BN&gt;100'!$C$22,'admin BN&gt;100'!$B$22,
(IF(G165&gt;'admin BN&gt;100'!$C$21,'admin BN&gt;100'!$B$21,
(IF(G165&gt;'admin BN&gt;100'!$C$20,'admin BN&gt;100'!$B$20,IF(G165&gt;'admin BN&gt;100'!$C$19,'admin BN&gt;100'!$B$19,"")))))))))</f>
        <v/>
      </c>
      <c r="Q165" s="14" t="str">
        <f t="shared" si="4"/>
        <v/>
      </c>
      <c r="R165" s="14">
        <f t="shared" si="5"/>
        <v>5</v>
      </c>
      <c r="S165" s="15" t="str">
        <f xml:space="preserve">
IF($R165&gt;0,"Fill in all required fields",
IF(OR($M165="&lt;0.1% or LNG",$M165="0.1-0.5%"),"Fuel sulphur content is too low for operation on BN&gt;100, please use a lower BN CLO and the matching sheet",
IF($I165&lt;40,"CLO not suitable for this sheet. Please check BN&lt;40 sheet",
IF(AND($I165&gt;39,$I165&lt;101),"CLO not suitable for this sheet. Please check BN40 - BN100 sheet",
IF(AND($K165&gt;50,$K165&lt;81,$L165&lt;100),"Reduce feed rate in steps of 0.05 g/kWh until min. 0.6 g/kWh to avoid deposit formation",
IF(AND($I165&lt;140,$N165="Danger",$P165="&gt;=1.2"),"Increase feed rate in steps of 0.05 g/kWh OR use higher BN cylinder oil",
IF(ISERROR(VLOOKUP(Q165,'admin BN&gt;100'!J$6:M$89,4,FALSE)),"",VLOOKUP(Q165,'admin BN&gt;100'!J$6:M$89,4,FALSE))))))))</f>
        <v>Fill in all required fields</v>
      </c>
    </row>
    <row r="166" spans="2:19" ht="15">
      <c r="B166" s="10">
        <v>161</v>
      </c>
      <c r="C166" s="41"/>
      <c r="D166" s="42"/>
      <c r="E166" s="42"/>
      <c r="F166" s="42"/>
      <c r="G166" s="42"/>
      <c r="H166" s="42"/>
      <c r="I166" s="42"/>
      <c r="J166" s="42"/>
      <c r="K166" s="42"/>
      <c r="L166" s="42"/>
      <c r="M166" s="11" t="str">
        <f xml:space="preserve">
(IF(F166&gt;'admin BN&gt;100'!$C$41,'admin BN&gt;100'!$B$41,
(IF(F166&gt;'admin BN&gt;100'!$C$40,'admin BN&gt;100'!$B$40,
(IF(F166&gt;'admin BN&gt;100'!$C$39,'admin BN&gt;100'!$B$39,
(IF(F166&gt;'admin BN&gt;100'!$C$38,'admin BN&gt;100'!$B$38,
(IF(F166&gt;'admin BN&gt;100'!$C$37,'admin BN&gt;100'!$B$37,
(IF(F166&gt;'admin BN&gt;100'!$C$36,'admin BN&gt;100'!$B$36,
(IF(F166&gt;'admin BN&gt;100'!$C$35,'admin BN&gt;100'!$B$35,
(IF(F166&gt;'admin BN&gt;100'!$C$34,'admin BN&gt;100'!$B$34,
(IF(F166&gt;'admin BN&gt;100'!$C$33,'admin BN&gt;100'!$B$33,
(IF(F166&gt;'admin BN&gt;100'!$C$32,'admin BN&gt;100'!$B$32,
(IF(F166&gt;'admin BN&gt;100'!$C$31,'admin BN&gt;100'!$B$31,
(IF(F166&gt;'admin BN&gt;100'!$C$30,'admin BN&gt;100'!$B$30,
(IF(F166&gt;'admin BN&gt;100'!$C$29,'admin BN&gt;100'!$B$29,IF(F166="","",'admin BN&gt;100'!$B$28)))))))))))))))))))))))))))</f>
        <v/>
      </c>
      <c r="N166" s="12" t="str">
        <f xml:space="preserve">
IF(ISBLANK(K166),"",
IF(K166&gt;'admin BN&gt;100'!$D$6,"Trouble",
IF(K166&gt;'admin BN&gt;100'!$E$6,"Safe",
IF(K166&gt;'admin BN&gt;100'!$F$6,"Alert",
IF(K166&gt;='admin BN&gt;100'!$G$6,"Danger","")))))</f>
        <v/>
      </c>
      <c r="O166" s="13" t="str">
        <f xml:space="preserve">
IF(ISBLANK(L166),"",
IF(L166&gt;'admin BN&gt;100'!$G$7,"Danger",
IF(L166&gt;'admin BN&gt;100'!$F$7,"Alert",
IF(L166&gt;='admin BN&gt;100'!$E$7,"Safe",""))))</f>
        <v/>
      </c>
      <c r="P166" s="14" t="str">
        <f xml:space="preserve">
(IF(G166&gt;'admin BN&gt;100'!$C$23,'admin BN&gt;100'!$B$23,
(IF(G166&gt;'admin BN&gt;100'!$C$22,'admin BN&gt;100'!$B$22,
(IF(G166&gt;'admin BN&gt;100'!$C$21,'admin BN&gt;100'!$B$21,
(IF(G166&gt;'admin BN&gt;100'!$C$20,'admin BN&gt;100'!$B$20,IF(G166&gt;'admin BN&gt;100'!$C$19,'admin BN&gt;100'!$B$19,"")))))))))</f>
        <v/>
      </c>
      <c r="Q166" s="14" t="str">
        <f t="shared" si="4"/>
        <v/>
      </c>
      <c r="R166" s="14">
        <f t="shared" si="5"/>
        <v>5</v>
      </c>
      <c r="S166" s="15" t="str">
        <f xml:space="preserve">
IF($R166&gt;0,"Fill in all required fields",
IF(OR($M166="&lt;0.1% or LNG",$M166="0.1-0.5%"),"Fuel sulphur content is too low for operation on BN&gt;100, please use a lower BN CLO and the matching sheet",
IF($I166&lt;40,"CLO not suitable for this sheet. Please check BN&lt;40 sheet",
IF(AND($I166&gt;39,$I166&lt;101),"CLO not suitable for this sheet. Please check BN40 - BN100 sheet",
IF(AND($K166&gt;50,$K166&lt;81,$L166&lt;100),"Reduce feed rate in steps of 0.05 g/kWh until min. 0.6 g/kWh to avoid deposit formation",
IF(AND($I166&lt;140,$N166="Danger",$P166="&gt;=1.2"),"Increase feed rate in steps of 0.05 g/kWh OR use higher BN cylinder oil",
IF(ISERROR(VLOOKUP(Q166,'admin BN&gt;100'!J$6:M$89,4,FALSE)),"",VLOOKUP(Q166,'admin BN&gt;100'!J$6:M$89,4,FALSE))))))))</f>
        <v>Fill in all required fields</v>
      </c>
    </row>
    <row r="167" spans="2:19" ht="15">
      <c r="B167" s="10">
        <v>162</v>
      </c>
      <c r="C167" s="41"/>
      <c r="D167" s="42"/>
      <c r="E167" s="42"/>
      <c r="F167" s="42"/>
      <c r="G167" s="42"/>
      <c r="H167" s="42"/>
      <c r="I167" s="42"/>
      <c r="J167" s="42"/>
      <c r="K167" s="42"/>
      <c r="L167" s="42"/>
      <c r="M167" s="11" t="str">
        <f xml:space="preserve">
(IF(F167&gt;'admin BN&gt;100'!$C$41,'admin BN&gt;100'!$B$41,
(IF(F167&gt;'admin BN&gt;100'!$C$40,'admin BN&gt;100'!$B$40,
(IF(F167&gt;'admin BN&gt;100'!$C$39,'admin BN&gt;100'!$B$39,
(IF(F167&gt;'admin BN&gt;100'!$C$38,'admin BN&gt;100'!$B$38,
(IF(F167&gt;'admin BN&gt;100'!$C$37,'admin BN&gt;100'!$B$37,
(IF(F167&gt;'admin BN&gt;100'!$C$36,'admin BN&gt;100'!$B$36,
(IF(F167&gt;'admin BN&gt;100'!$C$35,'admin BN&gt;100'!$B$35,
(IF(F167&gt;'admin BN&gt;100'!$C$34,'admin BN&gt;100'!$B$34,
(IF(F167&gt;'admin BN&gt;100'!$C$33,'admin BN&gt;100'!$B$33,
(IF(F167&gt;'admin BN&gt;100'!$C$32,'admin BN&gt;100'!$B$32,
(IF(F167&gt;'admin BN&gt;100'!$C$31,'admin BN&gt;100'!$B$31,
(IF(F167&gt;'admin BN&gt;100'!$C$30,'admin BN&gt;100'!$B$30,
(IF(F167&gt;'admin BN&gt;100'!$C$29,'admin BN&gt;100'!$B$29,IF(F167="","",'admin BN&gt;100'!$B$28)))))))))))))))))))))))))))</f>
        <v/>
      </c>
      <c r="N167" s="12" t="str">
        <f xml:space="preserve">
IF(ISBLANK(K167),"",
IF(K167&gt;'admin BN&gt;100'!$D$6,"Trouble",
IF(K167&gt;'admin BN&gt;100'!$E$6,"Safe",
IF(K167&gt;'admin BN&gt;100'!$F$6,"Alert",
IF(K167&gt;='admin BN&gt;100'!$G$6,"Danger","")))))</f>
        <v/>
      </c>
      <c r="O167" s="13" t="str">
        <f xml:space="preserve">
IF(ISBLANK(L167),"",
IF(L167&gt;'admin BN&gt;100'!$G$7,"Danger",
IF(L167&gt;'admin BN&gt;100'!$F$7,"Alert",
IF(L167&gt;='admin BN&gt;100'!$E$7,"Safe",""))))</f>
        <v/>
      </c>
      <c r="P167" s="14" t="str">
        <f xml:space="preserve">
(IF(G167&gt;'admin BN&gt;100'!$C$23,'admin BN&gt;100'!$B$23,
(IF(G167&gt;'admin BN&gt;100'!$C$22,'admin BN&gt;100'!$B$22,
(IF(G167&gt;'admin BN&gt;100'!$C$21,'admin BN&gt;100'!$B$21,
(IF(G167&gt;'admin BN&gt;100'!$C$20,'admin BN&gt;100'!$B$20,IF(G167&gt;'admin BN&gt;100'!$C$19,'admin BN&gt;100'!$B$19,"")))))))))</f>
        <v/>
      </c>
      <c r="Q167" s="14" t="str">
        <f t="shared" si="4"/>
        <v/>
      </c>
      <c r="R167" s="14">
        <f t="shared" si="5"/>
        <v>5</v>
      </c>
      <c r="S167" s="15" t="str">
        <f xml:space="preserve">
IF($R167&gt;0,"Fill in all required fields",
IF(OR($M167="&lt;0.1% or LNG",$M167="0.1-0.5%"),"Fuel sulphur content is too low for operation on BN&gt;100, please use a lower BN CLO and the matching sheet",
IF($I167&lt;40,"CLO not suitable for this sheet. Please check BN&lt;40 sheet",
IF(AND($I167&gt;39,$I167&lt;101),"CLO not suitable for this sheet. Please check BN40 - BN100 sheet",
IF(AND($K167&gt;50,$K167&lt;81,$L167&lt;100),"Reduce feed rate in steps of 0.05 g/kWh until min. 0.6 g/kWh to avoid deposit formation",
IF(AND($I167&lt;140,$N167="Danger",$P167="&gt;=1.2"),"Increase feed rate in steps of 0.05 g/kWh OR use higher BN cylinder oil",
IF(ISERROR(VLOOKUP(Q167,'admin BN&gt;100'!J$6:M$89,4,FALSE)),"",VLOOKUP(Q167,'admin BN&gt;100'!J$6:M$89,4,FALSE))))))))</f>
        <v>Fill in all required fields</v>
      </c>
    </row>
    <row r="168" spans="2:19" ht="15">
      <c r="B168" s="10">
        <v>163</v>
      </c>
      <c r="C168" s="41"/>
      <c r="D168" s="42"/>
      <c r="E168" s="42"/>
      <c r="F168" s="42"/>
      <c r="G168" s="42"/>
      <c r="H168" s="42"/>
      <c r="I168" s="42"/>
      <c r="J168" s="42"/>
      <c r="K168" s="42"/>
      <c r="L168" s="42"/>
      <c r="M168" s="11" t="str">
        <f xml:space="preserve">
(IF(F168&gt;'admin BN&gt;100'!$C$41,'admin BN&gt;100'!$B$41,
(IF(F168&gt;'admin BN&gt;100'!$C$40,'admin BN&gt;100'!$B$40,
(IF(F168&gt;'admin BN&gt;100'!$C$39,'admin BN&gt;100'!$B$39,
(IF(F168&gt;'admin BN&gt;100'!$C$38,'admin BN&gt;100'!$B$38,
(IF(F168&gt;'admin BN&gt;100'!$C$37,'admin BN&gt;100'!$B$37,
(IF(F168&gt;'admin BN&gt;100'!$C$36,'admin BN&gt;100'!$B$36,
(IF(F168&gt;'admin BN&gt;100'!$C$35,'admin BN&gt;100'!$B$35,
(IF(F168&gt;'admin BN&gt;100'!$C$34,'admin BN&gt;100'!$B$34,
(IF(F168&gt;'admin BN&gt;100'!$C$33,'admin BN&gt;100'!$B$33,
(IF(F168&gt;'admin BN&gt;100'!$C$32,'admin BN&gt;100'!$B$32,
(IF(F168&gt;'admin BN&gt;100'!$C$31,'admin BN&gt;100'!$B$31,
(IF(F168&gt;'admin BN&gt;100'!$C$30,'admin BN&gt;100'!$B$30,
(IF(F168&gt;'admin BN&gt;100'!$C$29,'admin BN&gt;100'!$B$29,IF(F168="","",'admin BN&gt;100'!$B$28)))))))))))))))))))))))))))</f>
        <v/>
      </c>
      <c r="N168" s="12" t="str">
        <f xml:space="preserve">
IF(ISBLANK(K168),"",
IF(K168&gt;'admin BN&gt;100'!$D$6,"Trouble",
IF(K168&gt;'admin BN&gt;100'!$E$6,"Safe",
IF(K168&gt;'admin BN&gt;100'!$F$6,"Alert",
IF(K168&gt;='admin BN&gt;100'!$G$6,"Danger","")))))</f>
        <v/>
      </c>
      <c r="O168" s="13" t="str">
        <f xml:space="preserve">
IF(ISBLANK(L168),"",
IF(L168&gt;'admin BN&gt;100'!$G$7,"Danger",
IF(L168&gt;'admin BN&gt;100'!$F$7,"Alert",
IF(L168&gt;='admin BN&gt;100'!$E$7,"Safe",""))))</f>
        <v/>
      </c>
      <c r="P168" s="14" t="str">
        <f xml:space="preserve">
(IF(G168&gt;'admin BN&gt;100'!$C$23,'admin BN&gt;100'!$B$23,
(IF(G168&gt;'admin BN&gt;100'!$C$22,'admin BN&gt;100'!$B$22,
(IF(G168&gt;'admin BN&gt;100'!$C$21,'admin BN&gt;100'!$B$21,
(IF(G168&gt;'admin BN&gt;100'!$C$20,'admin BN&gt;100'!$B$20,IF(G168&gt;'admin BN&gt;100'!$C$19,'admin BN&gt;100'!$B$19,"")))))))))</f>
        <v/>
      </c>
      <c r="Q168" s="14" t="str">
        <f t="shared" si="4"/>
        <v/>
      </c>
      <c r="R168" s="14">
        <f t="shared" si="5"/>
        <v>5</v>
      </c>
      <c r="S168" s="15" t="str">
        <f xml:space="preserve">
IF($R168&gt;0,"Fill in all required fields",
IF(OR($M168="&lt;0.1% or LNG",$M168="0.1-0.5%"),"Fuel sulphur content is too low for operation on BN&gt;100, please use a lower BN CLO and the matching sheet",
IF($I168&lt;40,"CLO not suitable for this sheet. Please check BN&lt;40 sheet",
IF(AND($I168&gt;39,$I168&lt;101),"CLO not suitable for this sheet. Please check BN40 - BN100 sheet",
IF(AND($K168&gt;50,$K168&lt;81,$L168&lt;100),"Reduce feed rate in steps of 0.05 g/kWh until min. 0.6 g/kWh to avoid deposit formation",
IF(AND($I168&lt;140,$N168="Danger",$P168="&gt;=1.2"),"Increase feed rate in steps of 0.05 g/kWh OR use higher BN cylinder oil",
IF(ISERROR(VLOOKUP(Q168,'admin BN&gt;100'!J$6:M$89,4,FALSE)),"",VLOOKUP(Q168,'admin BN&gt;100'!J$6:M$89,4,FALSE))))))))</f>
        <v>Fill in all required fields</v>
      </c>
    </row>
    <row r="169" spans="2:19" ht="15">
      <c r="B169" s="10">
        <v>164</v>
      </c>
      <c r="C169" s="41"/>
      <c r="D169" s="42"/>
      <c r="E169" s="42"/>
      <c r="F169" s="42"/>
      <c r="G169" s="42"/>
      <c r="H169" s="42"/>
      <c r="I169" s="42"/>
      <c r="J169" s="42"/>
      <c r="K169" s="42"/>
      <c r="L169" s="42"/>
      <c r="M169" s="11" t="str">
        <f xml:space="preserve">
(IF(F169&gt;'admin BN&gt;100'!$C$41,'admin BN&gt;100'!$B$41,
(IF(F169&gt;'admin BN&gt;100'!$C$40,'admin BN&gt;100'!$B$40,
(IF(F169&gt;'admin BN&gt;100'!$C$39,'admin BN&gt;100'!$B$39,
(IF(F169&gt;'admin BN&gt;100'!$C$38,'admin BN&gt;100'!$B$38,
(IF(F169&gt;'admin BN&gt;100'!$C$37,'admin BN&gt;100'!$B$37,
(IF(F169&gt;'admin BN&gt;100'!$C$36,'admin BN&gt;100'!$B$36,
(IF(F169&gt;'admin BN&gt;100'!$C$35,'admin BN&gt;100'!$B$35,
(IF(F169&gt;'admin BN&gt;100'!$C$34,'admin BN&gt;100'!$B$34,
(IF(F169&gt;'admin BN&gt;100'!$C$33,'admin BN&gt;100'!$B$33,
(IF(F169&gt;'admin BN&gt;100'!$C$32,'admin BN&gt;100'!$B$32,
(IF(F169&gt;'admin BN&gt;100'!$C$31,'admin BN&gt;100'!$B$31,
(IF(F169&gt;'admin BN&gt;100'!$C$30,'admin BN&gt;100'!$B$30,
(IF(F169&gt;'admin BN&gt;100'!$C$29,'admin BN&gt;100'!$B$29,IF(F169="","",'admin BN&gt;100'!$B$28)))))))))))))))))))))))))))</f>
        <v/>
      </c>
      <c r="N169" s="12" t="str">
        <f xml:space="preserve">
IF(ISBLANK(K169),"",
IF(K169&gt;'admin BN&gt;100'!$D$6,"Trouble",
IF(K169&gt;'admin BN&gt;100'!$E$6,"Safe",
IF(K169&gt;'admin BN&gt;100'!$F$6,"Alert",
IF(K169&gt;='admin BN&gt;100'!$G$6,"Danger","")))))</f>
        <v/>
      </c>
      <c r="O169" s="13" t="str">
        <f xml:space="preserve">
IF(ISBLANK(L169),"",
IF(L169&gt;'admin BN&gt;100'!$G$7,"Danger",
IF(L169&gt;'admin BN&gt;100'!$F$7,"Alert",
IF(L169&gt;='admin BN&gt;100'!$E$7,"Safe",""))))</f>
        <v/>
      </c>
      <c r="P169" s="14" t="str">
        <f xml:space="preserve">
(IF(G169&gt;'admin BN&gt;100'!$C$23,'admin BN&gt;100'!$B$23,
(IF(G169&gt;'admin BN&gt;100'!$C$22,'admin BN&gt;100'!$B$22,
(IF(G169&gt;'admin BN&gt;100'!$C$21,'admin BN&gt;100'!$B$21,
(IF(G169&gt;'admin BN&gt;100'!$C$20,'admin BN&gt;100'!$B$20,IF(G169&gt;'admin BN&gt;100'!$C$19,'admin BN&gt;100'!$B$19,"")))))))))</f>
        <v/>
      </c>
      <c r="Q169" s="14" t="str">
        <f t="shared" si="4"/>
        <v/>
      </c>
      <c r="R169" s="14">
        <f t="shared" si="5"/>
        <v>5</v>
      </c>
      <c r="S169" s="15" t="str">
        <f xml:space="preserve">
IF($R169&gt;0,"Fill in all required fields",
IF(OR($M169="&lt;0.1% or LNG",$M169="0.1-0.5%"),"Fuel sulphur content is too low for operation on BN&gt;100, please use a lower BN CLO and the matching sheet",
IF($I169&lt;40,"CLO not suitable for this sheet. Please check BN&lt;40 sheet",
IF(AND($I169&gt;39,$I169&lt;101),"CLO not suitable for this sheet. Please check BN40 - BN100 sheet",
IF(AND($K169&gt;50,$K169&lt;81,$L169&lt;100),"Reduce feed rate in steps of 0.05 g/kWh until min. 0.6 g/kWh to avoid deposit formation",
IF(AND($I169&lt;140,$N169="Danger",$P169="&gt;=1.2"),"Increase feed rate in steps of 0.05 g/kWh OR use higher BN cylinder oil",
IF(ISERROR(VLOOKUP(Q169,'admin BN&gt;100'!J$6:M$89,4,FALSE)),"",VLOOKUP(Q169,'admin BN&gt;100'!J$6:M$89,4,FALSE))))))))</f>
        <v>Fill in all required fields</v>
      </c>
    </row>
    <row r="170" spans="2:19" ht="15">
      <c r="B170" s="10">
        <v>165</v>
      </c>
      <c r="C170" s="41"/>
      <c r="D170" s="42"/>
      <c r="E170" s="42"/>
      <c r="F170" s="42"/>
      <c r="G170" s="42"/>
      <c r="H170" s="42"/>
      <c r="I170" s="42"/>
      <c r="J170" s="42"/>
      <c r="K170" s="42"/>
      <c r="L170" s="42"/>
      <c r="M170" s="11" t="str">
        <f xml:space="preserve">
(IF(F170&gt;'admin BN&gt;100'!$C$41,'admin BN&gt;100'!$B$41,
(IF(F170&gt;'admin BN&gt;100'!$C$40,'admin BN&gt;100'!$B$40,
(IF(F170&gt;'admin BN&gt;100'!$C$39,'admin BN&gt;100'!$B$39,
(IF(F170&gt;'admin BN&gt;100'!$C$38,'admin BN&gt;100'!$B$38,
(IF(F170&gt;'admin BN&gt;100'!$C$37,'admin BN&gt;100'!$B$37,
(IF(F170&gt;'admin BN&gt;100'!$C$36,'admin BN&gt;100'!$B$36,
(IF(F170&gt;'admin BN&gt;100'!$C$35,'admin BN&gt;100'!$B$35,
(IF(F170&gt;'admin BN&gt;100'!$C$34,'admin BN&gt;100'!$B$34,
(IF(F170&gt;'admin BN&gt;100'!$C$33,'admin BN&gt;100'!$B$33,
(IF(F170&gt;'admin BN&gt;100'!$C$32,'admin BN&gt;100'!$B$32,
(IF(F170&gt;'admin BN&gt;100'!$C$31,'admin BN&gt;100'!$B$31,
(IF(F170&gt;'admin BN&gt;100'!$C$30,'admin BN&gt;100'!$B$30,
(IF(F170&gt;'admin BN&gt;100'!$C$29,'admin BN&gt;100'!$B$29,IF(F170="","",'admin BN&gt;100'!$B$28)))))))))))))))))))))))))))</f>
        <v/>
      </c>
      <c r="N170" s="12" t="str">
        <f xml:space="preserve">
IF(ISBLANK(K170),"",
IF(K170&gt;'admin BN&gt;100'!$D$6,"Trouble",
IF(K170&gt;'admin BN&gt;100'!$E$6,"Safe",
IF(K170&gt;'admin BN&gt;100'!$F$6,"Alert",
IF(K170&gt;='admin BN&gt;100'!$G$6,"Danger","")))))</f>
        <v/>
      </c>
      <c r="O170" s="13" t="str">
        <f xml:space="preserve">
IF(ISBLANK(L170),"",
IF(L170&gt;'admin BN&gt;100'!$G$7,"Danger",
IF(L170&gt;'admin BN&gt;100'!$F$7,"Alert",
IF(L170&gt;='admin BN&gt;100'!$E$7,"Safe",""))))</f>
        <v/>
      </c>
      <c r="P170" s="14" t="str">
        <f xml:space="preserve">
(IF(G170&gt;'admin BN&gt;100'!$C$23,'admin BN&gt;100'!$B$23,
(IF(G170&gt;'admin BN&gt;100'!$C$22,'admin BN&gt;100'!$B$22,
(IF(G170&gt;'admin BN&gt;100'!$C$21,'admin BN&gt;100'!$B$21,
(IF(G170&gt;'admin BN&gt;100'!$C$20,'admin BN&gt;100'!$B$20,IF(G170&gt;'admin BN&gt;100'!$C$19,'admin BN&gt;100'!$B$19,"")))))))))</f>
        <v/>
      </c>
      <c r="Q170" s="14" t="str">
        <f t="shared" si="4"/>
        <v/>
      </c>
      <c r="R170" s="14">
        <f t="shared" si="5"/>
        <v>5</v>
      </c>
      <c r="S170" s="15" t="str">
        <f xml:space="preserve">
IF($R170&gt;0,"Fill in all required fields",
IF(OR($M170="&lt;0.1% or LNG",$M170="0.1-0.5%"),"Fuel sulphur content is too low for operation on BN&gt;100, please use a lower BN CLO and the matching sheet",
IF($I170&lt;40,"CLO not suitable for this sheet. Please check BN&lt;40 sheet",
IF(AND($I170&gt;39,$I170&lt;101),"CLO not suitable for this sheet. Please check BN40 - BN100 sheet",
IF(AND($K170&gt;50,$K170&lt;81,$L170&lt;100),"Reduce feed rate in steps of 0.05 g/kWh until min. 0.6 g/kWh to avoid deposit formation",
IF(AND($I170&lt;140,$N170="Danger",$P170="&gt;=1.2"),"Increase feed rate in steps of 0.05 g/kWh OR use higher BN cylinder oil",
IF(ISERROR(VLOOKUP(Q170,'admin BN&gt;100'!J$6:M$89,4,FALSE)),"",VLOOKUP(Q170,'admin BN&gt;100'!J$6:M$89,4,FALSE))))))))</f>
        <v>Fill in all required fields</v>
      </c>
    </row>
    <row r="171" spans="2:19" ht="15">
      <c r="B171" s="10">
        <v>166</v>
      </c>
      <c r="C171" s="41"/>
      <c r="D171" s="42"/>
      <c r="E171" s="42"/>
      <c r="F171" s="42"/>
      <c r="G171" s="42"/>
      <c r="H171" s="42"/>
      <c r="I171" s="42"/>
      <c r="J171" s="42"/>
      <c r="K171" s="42"/>
      <c r="L171" s="42"/>
      <c r="M171" s="11" t="str">
        <f xml:space="preserve">
(IF(F171&gt;'admin BN&gt;100'!$C$41,'admin BN&gt;100'!$B$41,
(IF(F171&gt;'admin BN&gt;100'!$C$40,'admin BN&gt;100'!$B$40,
(IF(F171&gt;'admin BN&gt;100'!$C$39,'admin BN&gt;100'!$B$39,
(IF(F171&gt;'admin BN&gt;100'!$C$38,'admin BN&gt;100'!$B$38,
(IF(F171&gt;'admin BN&gt;100'!$C$37,'admin BN&gt;100'!$B$37,
(IF(F171&gt;'admin BN&gt;100'!$C$36,'admin BN&gt;100'!$B$36,
(IF(F171&gt;'admin BN&gt;100'!$C$35,'admin BN&gt;100'!$B$35,
(IF(F171&gt;'admin BN&gt;100'!$C$34,'admin BN&gt;100'!$B$34,
(IF(F171&gt;'admin BN&gt;100'!$C$33,'admin BN&gt;100'!$B$33,
(IF(F171&gt;'admin BN&gt;100'!$C$32,'admin BN&gt;100'!$B$32,
(IF(F171&gt;'admin BN&gt;100'!$C$31,'admin BN&gt;100'!$B$31,
(IF(F171&gt;'admin BN&gt;100'!$C$30,'admin BN&gt;100'!$B$30,
(IF(F171&gt;'admin BN&gt;100'!$C$29,'admin BN&gt;100'!$B$29,IF(F171="","",'admin BN&gt;100'!$B$28)))))))))))))))))))))))))))</f>
        <v/>
      </c>
      <c r="N171" s="12" t="str">
        <f xml:space="preserve">
IF(ISBLANK(K171),"",
IF(K171&gt;'admin BN&gt;100'!$D$6,"Trouble",
IF(K171&gt;'admin BN&gt;100'!$E$6,"Safe",
IF(K171&gt;'admin BN&gt;100'!$F$6,"Alert",
IF(K171&gt;='admin BN&gt;100'!$G$6,"Danger","")))))</f>
        <v/>
      </c>
      <c r="O171" s="13" t="str">
        <f xml:space="preserve">
IF(ISBLANK(L171),"",
IF(L171&gt;'admin BN&gt;100'!$G$7,"Danger",
IF(L171&gt;'admin BN&gt;100'!$F$7,"Alert",
IF(L171&gt;='admin BN&gt;100'!$E$7,"Safe",""))))</f>
        <v/>
      </c>
      <c r="P171" s="14" t="str">
        <f xml:space="preserve">
(IF(G171&gt;'admin BN&gt;100'!$C$23,'admin BN&gt;100'!$B$23,
(IF(G171&gt;'admin BN&gt;100'!$C$22,'admin BN&gt;100'!$B$22,
(IF(G171&gt;'admin BN&gt;100'!$C$21,'admin BN&gt;100'!$B$21,
(IF(G171&gt;'admin BN&gt;100'!$C$20,'admin BN&gt;100'!$B$20,IF(G171&gt;'admin BN&gt;100'!$C$19,'admin BN&gt;100'!$B$19,"")))))))))</f>
        <v/>
      </c>
      <c r="Q171" s="14" t="str">
        <f t="shared" si="4"/>
        <v/>
      </c>
      <c r="R171" s="14">
        <f t="shared" si="5"/>
        <v>5</v>
      </c>
      <c r="S171" s="15" t="str">
        <f xml:space="preserve">
IF($R171&gt;0,"Fill in all required fields",
IF(OR($M171="&lt;0.1% or LNG",$M171="0.1-0.5%"),"Fuel sulphur content is too low for operation on BN&gt;100, please use a lower BN CLO and the matching sheet",
IF($I171&lt;40,"CLO not suitable for this sheet. Please check BN&lt;40 sheet",
IF(AND($I171&gt;39,$I171&lt;101),"CLO not suitable for this sheet. Please check BN40 - BN100 sheet",
IF(AND($K171&gt;50,$K171&lt;81,$L171&lt;100),"Reduce feed rate in steps of 0.05 g/kWh until min. 0.6 g/kWh to avoid deposit formation",
IF(AND($I171&lt;140,$N171="Danger",$P171="&gt;=1.2"),"Increase feed rate in steps of 0.05 g/kWh OR use higher BN cylinder oil",
IF(ISERROR(VLOOKUP(Q171,'admin BN&gt;100'!J$6:M$89,4,FALSE)),"",VLOOKUP(Q171,'admin BN&gt;100'!J$6:M$89,4,FALSE))))))))</f>
        <v>Fill in all required fields</v>
      </c>
    </row>
    <row r="172" spans="2:19" ht="15">
      <c r="B172" s="10">
        <v>167</v>
      </c>
      <c r="C172" s="41"/>
      <c r="D172" s="42"/>
      <c r="E172" s="42"/>
      <c r="F172" s="42"/>
      <c r="G172" s="42"/>
      <c r="H172" s="42"/>
      <c r="I172" s="42"/>
      <c r="J172" s="42"/>
      <c r="K172" s="42"/>
      <c r="L172" s="42"/>
      <c r="M172" s="11" t="str">
        <f xml:space="preserve">
(IF(F172&gt;'admin BN&gt;100'!$C$41,'admin BN&gt;100'!$B$41,
(IF(F172&gt;'admin BN&gt;100'!$C$40,'admin BN&gt;100'!$B$40,
(IF(F172&gt;'admin BN&gt;100'!$C$39,'admin BN&gt;100'!$B$39,
(IF(F172&gt;'admin BN&gt;100'!$C$38,'admin BN&gt;100'!$B$38,
(IF(F172&gt;'admin BN&gt;100'!$C$37,'admin BN&gt;100'!$B$37,
(IF(F172&gt;'admin BN&gt;100'!$C$36,'admin BN&gt;100'!$B$36,
(IF(F172&gt;'admin BN&gt;100'!$C$35,'admin BN&gt;100'!$B$35,
(IF(F172&gt;'admin BN&gt;100'!$C$34,'admin BN&gt;100'!$B$34,
(IF(F172&gt;'admin BN&gt;100'!$C$33,'admin BN&gt;100'!$B$33,
(IF(F172&gt;'admin BN&gt;100'!$C$32,'admin BN&gt;100'!$B$32,
(IF(F172&gt;'admin BN&gt;100'!$C$31,'admin BN&gt;100'!$B$31,
(IF(F172&gt;'admin BN&gt;100'!$C$30,'admin BN&gt;100'!$B$30,
(IF(F172&gt;'admin BN&gt;100'!$C$29,'admin BN&gt;100'!$B$29,IF(F172="","",'admin BN&gt;100'!$B$28)))))))))))))))))))))))))))</f>
        <v/>
      </c>
      <c r="N172" s="12" t="str">
        <f xml:space="preserve">
IF(ISBLANK(K172),"",
IF(K172&gt;'admin BN&gt;100'!$D$6,"Trouble",
IF(K172&gt;'admin BN&gt;100'!$E$6,"Safe",
IF(K172&gt;'admin BN&gt;100'!$F$6,"Alert",
IF(K172&gt;='admin BN&gt;100'!$G$6,"Danger","")))))</f>
        <v/>
      </c>
      <c r="O172" s="13" t="str">
        <f xml:space="preserve">
IF(ISBLANK(L172),"",
IF(L172&gt;'admin BN&gt;100'!$G$7,"Danger",
IF(L172&gt;'admin BN&gt;100'!$F$7,"Alert",
IF(L172&gt;='admin BN&gt;100'!$E$7,"Safe",""))))</f>
        <v/>
      </c>
      <c r="P172" s="14" t="str">
        <f xml:space="preserve">
(IF(G172&gt;'admin BN&gt;100'!$C$23,'admin BN&gt;100'!$B$23,
(IF(G172&gt;'admin BN&gt;100'!$C$22,'admin BN&gt;100'!$B$22,
(IF(G172&gt;'admin BN&gt;100'!$C$21,'admin BN&gt;100'!$B$21,
(IF(G172&gt;'admin BN&gt;100'!$C$20,'admin BN&gt;100'!$B$20,IF(G172&gt;'admin BN&gt;100'!$C$19,'admin BN&gt;100'!$B$19,"")))))))))</f>
        <v/>
      </c>
      <c r="Q172" s="14" t="str">
        <f t="shared" si="4"/>
        <v/>
      </c>
      <c r="R172" s="14">
        <f t="shared" si="5"/>
        <v>5</v>
      </c>
      <c r="S172" s="15" t="str">
        <f xml:space="preserve">
IF($R172&gt;0,"Fill in all required fields",
IF(OR($M172="&lt;0.1% or LNG",$M172="0.1-0.5%"),"Fuel sulphur content is too low for operation on BN&gt;100, please use a lower BN CLO and the matching sheet",
IF($I172&lt;40,"CLO not suitable for this sheet. Please check BN&lt;40 sheet",
IF(AND($I172&gt;39,$I172&lt;101),"CLO not suitable for this sheet. Please check BN40 - BN100 sheet",
IF(AND($K172&gt;50,$K172&lt;81,$L172&lt;100),"Reduce feed rate in steps of 0.05 g/kWh until min. 0.6 g/kWh to avoid deposit formation",
IF(AND($I172&lt;140,$N172="Danger",$P172="&gt;=1.2"),"Increase feed rate in steps of 0.05 g/kWh OR use higher BN cylinder oil",
IF(ISERROR(VLOOKUP(Q172,'admin BN&gt;100'!J$6:M$89,4,FALSE)),"",VLOOKUP(Q172,'admin BN&gt;100'!J$6:M$89,4,FALSE))))))))</f>
        <v>Fill in all required fields</v>
      </c>
    </row>
    <row r="173" spans="2:19" ht="15">
      <c r="B173" s="10">
        <v>168</v>
      </c>
      <c r="C173" s="41"/>
      <c r="D173" s="42"/>
      <c r="E173" s="42"/>
      <c r="F173" s="42"/>
      <c r="G173" s="42"/>
      <c r="H173" s="42"/>
      <c r="I173" s="42"/>
      <c r="J173" s="42"/>
      <c r="K173" s="42"/>
      <c r="L173" s="42"/>
      <c r="M173" s="11" t="str">
        <f xml:space="preserve">
(IF(F173&gt;'admin BN&gt;100'!$C$41,'admin BN&gt;100'!$B$41,
(IF(F173&gt;'admin BN&gt;100'!$C$40,'admin BN&gt;100'!$B$40,
(IF(F173&gt;'admin BN&gt;100'!$C$39,'admin BN&gt;100'!$B$39,
(IF(F173&gt;'admin BN&gt;100'!$C$38,'admin BN&gt;100'!$B$38,
(IF(F173&gt;'admin BN&gt;100'!$C$37,'admin BN&gt;100'!$B$37,
(IF(F173&gt;'admin BN&gt;100'!$C$36,'admin BN&gt;100'!$B$36,
(IF(F173&gt;'admin BN&gt;100'!$C$35,'admin BN&gt;100'!$B$35,
(IF(F173&gt;'admin BN&gt;100'!$C$34,'admin BN&gt;100'!$B$34,
(IF(F173&gt;'admin BN&gt;100'!$C$33,'admin BN&gt;100'!$B$33,
(IF(F173&gt;'admin BN&gt;100'!$C$32,'admin BN&gt;100'!$B$32,
(IF(F173&gt;'admin BN&gt;100'!$C$31,'admin BN&gt;100'!$B$31,
(IF(F173&gt;'admin BN&gt;100'!$C$30,'admin BN&gt;100'!$B$30,
(IF(F173&gt;'admin BN&gt;100'!$C$29,'admin BN&gt;100'!$B$29,IF(F173="","",'admin BN&gt;100'!$B$28)))))))))))))))))))))))))))</f>
        <v/>
      </c>
      <c r="N173" s="12" t="str">
        <f xml:space="preserve">
IF(ISBLANK(K173),"",
IF(K173&gt;'admin BN&gt;100'!$D$6,"Trouble",
IF(K173&gt;'admin BN&gt;100'!$E$6,"Safe",
IF(K173&gt;'admin BN&gt;100'!$F$6,"Alert",
IF(K173&gt;='admin BN&gt;100'!$G$6,"Danger","")))))</f>
        <v/>
      </c>
      <c r="O173" s="13" t="str">
        <f xml:space="preserve">
IF(ISBLANK(L173),"",
IF(L173&gt;'admin BN&gt;100'!$G$7,"Danger",
IF(L173&gt;'admin BN&gt;100'!$F$7,"Alert",
IF(L173&gt;='admin BN&gt;100'!$E$7,"Safe",""))))</f>
        <v/>
      </c>
      <c r="P173" s="14" t="str">
        <f xml:space="preserve">
(IF(G173&gt;'admin BN&gt;100'!$C$23,'admin BN&gt;100'!$B$23,
(IF(G173&gt;'admin BN&gt;100'!$C$22,'admin BN&gt;100'!$B$22,
(IF(G173&gt;'admin BN&gt;100'!$C$21,'admin BN&gt;100'!$B$21,
(IF(G173&gt;'admin BN&gt;100'!$C$20,'admin BN&gt;100'!$B$20,IF(G173&gt;'admin BN&gt;100'!$C$19,'admin BN&gt;100'!$B$19,"")))))))))</f>
        <v/>
      </c>
      <c r="Q173" s="14" t="str">
        <f t="shared" si="4"/>
        <v/>
      </c>
      <c r="R173" s="14">
        <f t="shared" si="5"/>
        <v>5</v>
      </c>
      <c r="S173" s="15" t="str">
        <f xml:space="preserve">
IF($R173&gt;0,"Fill in all required fields",
IF(OR($M173="&lt;0.1% or LNG",$M173="0.1-0.5%"),"Fuel sulphur content is too low for operation on BN&gt;100, please use a lower BN CLO and the matching sheet",
IF($I173&lt;40,"CLO not suitable for this sheet. Please check BN&lt;40 sheet",
IF(AND($I173&gt;39,$I173&lt;101),"CLO not suitable for this sheet. Please check BN40 - BN100 sheet",
IF(AND($K173&gt;50,$K173&lt;81,$L173&lt;100),"Reduce feed rate in steps of 0.05 g/kWh until min. 0.6 g/kWh to avoid deposit formation",
IF(AND($I173&lt;140,$N173="Danger",$P173="&gt;=1.2"),"Increase feed rate in steps of 0.05 g/kWh OR use higher BN cylinder oil",
IF(ISERROR(VLOOKUP(Q173,'admin BN&gt;100'!J$6:M$89,4,FALSE)),"",VLOOKUP(Q173,'admin BN&gt;100'!J$6:M$89,4,FALSE))))))))</f>
        <v>Fill in all required fields</v>
      </c>
    </row>
    <row r="174" spans="2:19" ht="15">
      <c r="B174" s="10">
        <v>169</v>
      </c>
      <c r="C174" s="41"/>
      <c r="D174" s="42"/>
      <c r="E174" s="42"/>
      <c r="F174" s="42"/>
      <c r="G174" s="42"/>
      <c r="H174" s="42"/>
      <c r="I174" s="42"/>
      <c r="J174" s="42"/>
      <c r="K174" s="42"/>
      <c r="L174" s="42"/>
      <c r="M174" s="11" t="str">
        <f xml:space="preserve">
(IF(F174&gt;'admin BN&gt;100'!$C$41,'admin BN&gt;100'!$B$41,
(IF(F174&gt;'admin BN&gt;100'!$C$40,'admin BN&gt;100'!$B$40,
(IF(F174&gt;'admin BN&gt;100'!$C$39,'admin BN&gt;100'!$B$39,
(IF(F174&gt;'admin BN&gt;100'!$C$38,'admin BN&gt;100'!$B$38,
(IF(F174&gt;'admin BN&gt;100'!$C$37,'admin BN&gt;100'!$B$37,
(IF(F174&gt;'admin BN&gt;100'!$C$36,'admin BN&gt;100'!$B$36,
(IF(F174&gt;'admin BN&gt;100'!$C$35,'admin BN&gt;100'!$B$35,
(IF(F174&gt;'admin BN&gt;100'!$C$34,'admin BN&gt;100'!$B$34,
(IF(F174&gt;'admin BN&gt;100'!$C$33,'admin BN&gt;100'!$B$33,
(IF(F174&gt;'admin BN&gt;100'!$C$32,'admin BN&gt;100'!$B$32,
(IF(F174&gt;'admin BN&gt;100'!$C$31,'admin BN&gt;100'!$B$31,
(IF(F174&gt;'admin BN&gt;100'!$C$30,'admin BN&gt;100'!$B$30,
(IF(F174&gt;'admin BN&gt;100'!$C$29,'admin BN&gt;100'!$B$29,IF(F174="","",'admin BN&gt;100'!$B$28)))))))))))))))))))))))))))</f>
        <v/>
      </c>
      <c r="N174" s="12" t="str">
        <f xml:space="preserve">
IF(ISBLANK(K174),"",
IF(K174&gt;'admin BN&gt;100'!$D$6,"Trouble",
IF(K174&gt;'admin BN&gt;100'!$E$6,"Safe",
IF(K174&gt;'admin BN&gt;100'!$F$6,"Alert",
IF(K174&gt;='admin BN&gt;100'!$G$6,"Danger","")))))</f>
        <v/>
      </c>
      <c r="O174" s="13" t="str">
        <f xml:space="preserve">
IF(ISBLANK(L174),"",
IF(L174&gt;'admin BN&gt;100'!$G$7,"Danger",
IF(L174&gt;'admin BN&gt;100'!$F$7,"Alert",
IF(L174&gt;='admin BN&gt;100'!$E$7,"Safe",""))))</f>
        <v/>
      </c>
      <c r="P174" s="14" t="str">
        <f xml:space="preserve">
(IF(G174&gt;'admin BN&gt;100'!$C$23,'admin BN&gt;100'!$B$23,
(IF(G174&gt;'admin BN&gt;100'!$C$22,'admin BN&gt;100'!$B$22,
(IF(G174&gt;'admin BN&gt;100'!$C$21,'admin BN&gt;100'!$B$21,
(IF(G174&gt;'admin BN&gt;100'!$C$20,'admin BN&gt;100'!$B$20,IF(G174&gt;'admin BN&gt;100'!$C$19,'admin BN&gt;100'!$B$19,"")))))))))</f>
        <v/>
      </c>
      <c r="Q174" s="14" t="str">
        <f t="shared" si="4"/>
        <v/>
      </c>
      <c r="R174" s="14">
        <f t="shared" si="5"/>
        <v>5</v>
      </c>
      <c r="S174" s="15" t="str">
        <f xml:space="preserve">
IF($R174&gt;0,"Fill in all required fields",
IF(OR($M174="&lt;0.1% or LNG",$M174="0.1-0.5%"),"Fuel sulphur content is too low for operation on BN&gt;100, please use a lower BN CLO and the matching sheet",
IF($I174&lt;40,"CLO not suitable for this sheet. Please check BN&lt;40 sheet",
IF(AND($I174&gt;39,$I174&lt;101),"CLO not suitable for this sheet. Please check BN40 - BN100 sheet",
IF(AND($K174&gt;50,$K174&lt;81,$L174&lt;100),"Reduce feed rate in steps of 0.05 g/kWh until min. 0.6 g/kWh to avoid deposit formation",
IF(AND($I174&lt;140,$N174="Danger",$P174="&gt;=1.2"),"Increase feed rate in steps of 0.05 g/kWh OR use higher BN cylinder oil",
IF(ISERROR(VLOOKUP(Q174,'admin BN&gt;100'!J$6:M$89,4,FALSE)),"",VLOOKUP(Q174,'admin BN&gt;100'!J$6:M$89,4,FALSE))))))))</f>
        <v>Fill in all required fields</v>
      </c>
    </row>
    <row r="175" spans="2:19" ht="15">
      <c r="B175" s="10">
        <v>170</v>
      </c>
      <c r="C175" s="41"/>
      <c r="D175" s="42"/>
      <c r="E175" s="42"/>
      <c r="F175" s="42"/>
      <c r="G175" s="42"/>
      <c r="H175" s="42"/>
      <c r="I175" s="42"/>
      <c r="J175" s="42"/>
      <c r="K175" s="42"/>
      <c r="L175" s="42"/>
      <c r="M175" s="11" t="str">
        <f xml:space="preserve">
(IF(F175&gt;'admin BN&gt;100'!$C$41,'admin BN&gt;100'!$B$41,
(IF(F175&gt;'admin BN&gt;100'!$C$40,'admin BN&gt;100'!$B$40,
(IF(F175&gt;'admin BN&gt;100'!$C$39,'admin BN&gt;100'!$B$39,
(IF(F175&gt;'admin BN&gt;100'!$C$38,'admin BN&gt;100'!$B$38,
(IF(F175&gt;'admin BN&gt;100'!$C$37,'admin BN&gt;100'!$B$37,
(IF(F175&gt;'admin BN&gt;100'!$C$36,'admin BN&gt;100'!$B$36,
(IF(F175&gt;'admin BN&gt;100'!$C$35,'admin BN&gt;100'!$B$35,
(IF(F175&gt;'admin BN&gt;100'!$C$34,'admin BN&gt;100'!$B$34,
(IF(F175&gt;'admin BN&gt;100'!$C$33,'admin BN&gt;100'!$B$33,
(IF(F175&gt;'admin BN&gt;100'!$C$32,'admin BN&gt;100'!$B$32,
(IF(F175&gt;'admin BN&gt;100'!$C$31,'admin BN&gt;100'!$B$31,
(IF(F175&gt;'admin BN&gt;100'!$C$30,'admin BN&gt;100'!$B$30,
(IF(F175&gt;'admin BN&gt;100'!$C$29,'admin BN&gt;100'!$B$29,IF(F175="","",'admin BN&gt;100'!$B$28)))))))))))))))))))))))))))</f>
        <v/>
      </c>
      <c r="N175" s="12" t="str">
        <f xml:space="preserve">
IF(ISBLANK(K175),"",
IF(K175&gt;'admin BN&gt;100'!$D$6,"Trouble",
IF(K175&gt;'admin BN&gt;100'!$E$6,"Safe",
IF(K175&gt;'admin BN&gt;100'!$F$6,"Alert",
IF(K175&gt;='admin BN&gt;100'!$G$6,"Danger","")))))</f>
        <v/>
      </c>
      <c r="O175" s="13" t="str">
        <f xml:space="preserve">
IF(ISBLANK(L175),"",
IF(L175&gt;'admin BN&gt;100'!$G$7,"Danger",
IF(L175&gt;'admin BN&gt;100'!$F$7,"Alert",
IF(L175&gt;='admin BN&gt;100'!$E$7,"Safe",""))))</f>
        <v/>
      </c>
      <c r="P175" s="14" t="str">
        <f xml:space="preserve">
(IF(G175&gt;'admin BN&gt;100'!$C$23,'admin BN&gt;100'!$B$23,
(IF(G175&gt;'admin BN&gt;100'!$C$22,'admin BN&gt;100'!$B$22,
(IF(G175&gt;'admin BN&gt;100'!$C$21,'admin BN&gt;100'!$B$21,
(IF(G175&gt;'admin BN&gt;100'!$C$20,'admin BN&gt;100'!$B$20,IF(G175&gt;'admin BN&gt;100'!$C$19,'admin BN&gt;100'!$B$19,"")))))))))</f>
        <v/>
      </c>
      <c r="Q175" s="14" t="str">
        <f t="shared" si="4"/>
        <v/>
      </c>
      <c r="R175" s="14">
        <f t="shared" si="5"/>
        <v>5</v>
      </c>
      <c r="S175" s="15" t="str">
        <f xml:space="preserve">
IF($R175&gt;0,"Fill in all required fields",
IF(OR($M175="&lt;0.1% or LNG",$M175="0.1-0.5%"),"Fuel sulphur content is too low for operation on BN&gt;100, please use a lower BN CLO and the matching sheet",
IF($I175&lt;40,"CLO not suitable for this sheet. Please check BN&lt;40 sheet",
IF(AND($I175&gt;39,$I175&lt;101),"CLO not suitable for this sheet. Please check BN40 - BN100 sheet",
IF(AND($K175&gt;50,$K175&lt;81,$L175&lt;100),"Reduce feed rate in steps of 0.05 g/kWh until min. 0.6 g/kWh to avoid deposit formation",
IF(AND($I175&lt;140,$N175="Danger",$P175="&gt;=1.2"),"Increase feed rate in steps of 0.05 g/kWh OR use higher BN cylinder oil",
IF(ISERROR(VLOOKUP(Q175,'admin BN&gt;100'!J$6:M$89,4,FALSE)),"",VLOOKUP(Q175,'admin BN&gt;100'!J$6:M$89,4,FALSE))))))))</f>
        <v>Fill in all required fields</v>
      </c>
    </row>
    <row r="176" spans="2:19" ht="15">
      <c r="B176" s="10">
        <v>171</v>
      </c>
      <c r="C176" s="41"/>
      <c r="D176" s="42"/>
      <c r="E176" s="42"/>
      <c r="F176" s="42"/>
      <c r="G176" s="42"/>
      <c r="H176" s="42"/>
      <c r="I176" s="42"/>
      <c r="J176" s="42"/>
      <c r="K176" s="42"/>
      <c r="L176" s="42"/>
      <c r="M176" s="11" t="str">
        <f xml:space="preserve">
(IF(F176&gt;'admin BN&gt;100'!$C$41,'admin BN&gt;100'!$B$41,
(IF(F176&gt;'admin BN&gt;100'!$C$40,'admin BN&gt;100'!$B$40,
(IF(F176&gt;'admin BN&gt;100'!$C$39,'admin BN&gt;100'!$B$39,
(IF(F176&gt;'admin BN&gt;100'!$C$38,'admin BN&gt;100'!$B$38,
(IF(F176&gt;'admin BN&gt;100'!$C$37,'admin BN&gt;100'!$B$37,
(IF(F176&gt;'admin BN&gt;100'!$C$36,'admin BN&gt;100'!$B$36,
(IF(F176&gt;'admin BN&gt;100'!$C$35,'admin BN&gt;100'!$B$35,
(IF(F176&gt;'admin BN&gt;100'!$C$34,'admin BN&gt;100'!$B$34,
(IF(F176&gt;'admin BN&gt;100'!$C$33,'admin BN&gt;100'!$B$33,
(IF(F176&gt;'admin BN&gt;100'!$C$32,'admin BN&gt;100'!$B$32,
(IF(F176&gt;'admin BN&gt;100'!$C$31,'admin BN&gt;100'!$B$31,
(IF(F176&gt;'admin BN&gt;100'!$C$30,'admin BN&gt;100'!$B$30,
(IF(F176&gt;'admin BN&gt;100'!$C$29,'admin BN&gt;100'!$B$29,IF(F176="","",'admin BN&gt;100'!$B$28)))))))))))))))))))))))))))</f>
        <v/>
      </c>
      <c r="N176" s="12" t="str">
        <f xml:space="preserve">
IF(ISBLANK(K176),"",
IF(K176&gt;'admin BN&gt;100'!$D$6,"Trouble",
IF(K176&gt;'admin BN&gt;100'!$E$6,"Safe",
IF(K176&gt;'admin BN&gt;100'!$F$6,"Alert",
IF(K176&gt;='admin BN&gt;100'!$G$6,"Danger","")))))</f>
        <v/>
      </c>
      <c r="O176" s="13" t="str">
        <f xml:space="preserve">
IF(ISBLANK(L176),"",
IF(L176&gt;'admin BN&gt;100'!$G$7,"Danger",
IF(L176&gt;'admin BN&gt;100'!$F$7,"Alert",
IF(L176&gt;='admin BN&gt;100'!$E$7,"Safe",""))))</f>
        <v/>
      </c>
      <c r="P176" s="14" t="str">
        <f xml:space="preserve">
(IF(G176&gt;'admin BN&gt;100'!$C$23,'admin BN&gt;100'!$B$23,
(IF(G176&gt;'admin BN&gt;100'!$C$22,'admin BN&gt;100'!$B$22,
(IF(G176&gt;'admin BN&gt;100'!$C$21,'admin BN&gt;100'!$B$21,
(IF(G176&gt;'admin BN&gt;100'!$C$20,'admin BN&gt;100'!$B$20,IF(G176&gt;'admin BN&gt;100'!$C$19,'admin BN&gt;100'!$B$19,"")))))))))</f>
        <v/>
      </c>
      <c r="Q176" s="14" t="str">
        <f t="shared" si="4"/>
        <v/>
      </c>
      <c r="R176" s="14">
        <f t="shared" si="5"/>
        <v>5</v>
      </c>
      <c r="S176" s="15" t="str">
        <f xml:space="preserve">
IF($R176&gt;0,"Fill in all required fields",
IF(OR($M176="&lt;0.1% or LNG",$M176="0.1-0.5%"),"Fuel sulphur content is too low for operation on BN&gt;100, please use a lower BN CLO and the matching sheet",
IF($I176&lt;40,"CLO not suitable for this sheet. Please check BN&lt;40 sheet",
IF(AND($I176&gt;39,$I176&lt;101),"CLO not suitable for this sheet. Please check BN40 - BN100 sheet",
IF(AND($K176&gt;50,$K176&lt;81,$L176&lt;100),"Reduce feed rate in steps of 0.05 g/kWh until min. 0.6 g/kWh to avoid deposit formation",
IF(AND($I176&lt;140,$N176="Danger",$P176="&gt;=1.2"),"Increase feed rate in steps of 0.05 g/kWh OR use higher BN cylinder oil",
IF(ISERROR(VLOOKUP(Q176,'admin BN&gt;100'!J$6:M$89,4,FALSE)),"",VLOOKUP(Q176,'admin BN&gt;100'!J$6:M$89,4,FALSE))))))))</f>
        <v>Fill in all required fields</v>
      </c>
    </row>
    <row r="177" spans="2:19" ht="15">
      <c r="B177" s="10">
        <v>172</v>
      </c>
      <c r="C177" s="41"/>
      <c r="D177" s="42"/>
      <c r="E177" s="42"/>
      <c r="F177" s="42"/>
      <c r="G177" s="42"/>
      <c r="H177" s="42"/>
      <c r="I177" s="42"/>
      <c r="J177" s="42"/>
      <c r="K177" s="42"/>
      <c r="L177" s="42"/>
      <c r="M177" s="11" t="str">
        <f xml:space="preserve">
(IF(F177&gt;'admin BN&gt;100'!$C$41,'admin BN&gt;100'!$B$41,
(IF(F177&gt;'admin BN&gt;100'!$C$40,'admin BN&gt;100'!$B$40,
(IF(F177&gt;'admin BN&gt;100'!$C$39,'admin BN&gt;100'!$B$39,
(IF(F177&gt;'admin BN&gt;100'!$C$38,'admin BN&gt;100'!$B$38,
(IF(F177&gt;'admin BN&gt;100'!$C$37,'admin BN&gt;100'!$B$37,
(IF(F177&gt;'admin BN&gt;100'!$C$36,'admin BN&gt;100'!$B$36,
(IF(F177&gt;'admin BN&gt;100'!$C$35,'admin BN&gt;100'!$B$35,
(IF(F177&gt;'admin BN&gt;100'!$C$34,'admin BN&gt;100'!$B$34,
(IF(F177&gt;'admin BN&gt;100'!$C$33,'admin BN&gt;100'!$B$33,
(IF(F177&gt;'admin BN&gt;100'!$C$32,'admin BN&gt;100'!$B$32,
(IF(F177&gt;'admin BN&gt;100'!$C$31,'admin BN&gt;100'!$B$31,
(IF(F177&gt;'admin BN&gt;100'!$C$30,'admin BN&gt;100'!$B$30,
(IF(F177&gt;'admin BN&gt;100'!$C$29,'admin BN&gt;100'!$B$29,IF(F177="","",'admin BN&gt;100'!$B$28)))))))))))))))))))))))))))</f>
        <v/>
      </c>
      <c r="N177" s="12" t="str">
        <f xml:space="preserve">
IF(ISBLANK(K177),"",
IF(K177&gt;'admin BN&gt;100'!$D$6,"Trouble",
IF(K177&gt;'admin BN&gt;100'!$E$6,"Safe",
IF(K177&gt;'admin BN&gt;100'!$F$6,"Alert",
IF(K177&gt;='admin BN&gt;100'!$G$6,"Danger","")))))</f>
        <v/>
      </c>
      <c r="O177" s="13" t="str">
        <f xml:space="preserve">
IF(ISBLANK(L177),"",
IF(L177&gt;'admin BN&gt;100'!$G$7,"Danger",
IF(L177&gt;'admin BN&gt;100'!$F$7,"Alert",
IF(L177&gt;='admin BN&gt;100'!$E$7,"Safe",""))))</f>
        <v/>
      </c>
      <c r="P177" s="14" t="str">
        <f xml:space="preserve">
(IF(G177&gt;'admin BN&gt;100'!$C$23,'admin BN&gt;100'!$B$23,
(IF(G177&gt;'admin BN&gt;100'!$C$22,'admin BN&gt;100'!$B$22,
(IF(G177&gt;'admin BN&gt;100'!$C$21,'admin BN&gt;100'!$B$21,
(IF(G177&gt;'admin BN&gt;100'!$C$20,'admin BN&gt;100'!$B$20,IF(G177&gt;'admin BN&gt;100'!$C$19,'admin BN&gt;100'!$B$19,"")))))))))</f>
        <v/>
      </c>
      <c r="Q177" s="14" t="str">
        <f t="shared" si="4"/>
        <v/>
      </c>
      <c r="R177" s="14">
        <f t="shared" si="5"/>
        <v>5</v>
      </c>
      <c r="S177" s="15" t="str">
        <f xml:space="preserve">
IF($R177&gt;0,"Fill in all required fields",
IF(OR($M177="&lt;0.1% or LNG",$M177="0.1-0.5%"),"Fuel sulphur content is too low for operation on BN&gt;100, please use a lower BN CLO and the matching sheet",
IF($I177&lt;40,"CLO not suitable for this sheet. Please check BN&lt;40 sheet",
IF(AND($I177&gt;39,$I177&lt;101),"CLO not suitable for this sheet. Please check BN40 - BN100 sheet",
IF(AND($K177&gt;50,$K177&lt;81,$L177&lt;100),"Reduce feed rate in steps of 0.05 g/kWh until min. 0.6 g/kWh to avoid deposit formation",
IF(AND($I177&lt;140,$N177="Danger",$P177="&gt;=1.2"),"Increase feed rate in steps of 0.05 g/kWh OR use higher BN cylinder oil",
IF(ISERROR(VLOOKUP(Q177,'admin BN&gt;100'!J$6:M$89,4,FALSE)),"",VLOOKUP(Q177,'admin BN&gt;100'!J$6:M$89,4,FALSE))))))))</f>
        <v>Fill in all required fields</v>
      </c>
    </row>
    <row r="178" spans="2:19" ht="15">
      <c r="B178" s="10">
        <v>173</v>
      </c>
      <c r="C178" s="41"/>
      <c r="D178" s="42"/>
      <c r="E178" s="42"/>
      <c r="F178" s="42"/>
      <c r="G178" s="42"/>
      <c r="H178" s="42"/>
      <c r="I178" s="42"/>
      <c r="J178" s="42"/>
      <c r="K178" s="42"/>
      <c r="L178" s="42"/>
      <c r="M178" s="11" t="str">
        <f xml:space="preserve">
(IF(F178&gt;'admin BN&gt;100'!$C$41,'admin BN&gt;100'!$B$41,
(IF(F178&gt;'admin BN&gt;100'!$C$40,'admin BN&gt;100'!$B$40,
(IF(F178&gt;'admin BN&gt;100'!$C$39,'admin BN&gt;100'!$B$39,
(IF(F178&gt;'admin BN&gt;100'!$C$38,'admin BN&gt;100'!$B$38,
(IF(F178&gt;'admin BN&gt;100'!$C$37,'admin BN&gt;100'!$B$37,
(IF(F178&gt;'admin BN&gt;100'!$C$36,'admin BN&gt;100'!$B$36,
(IF(F178&gt;'admin BN&gt;100'!$C$35,'admin BN&gt;100'!$B$35,
(IF(F178&gt;'admin BN&gt;100'!$C$34,'admin BN&gt;100'!$B$34,
(IF(F178&gt;'admin BN&gt;100'!$C$33,'admin BN&gt;100'!$B$33,
(IF(F178&gt;'admin BN&gt;100'!$C$32,'admin BN&gt;100'!$B$32,
(IF(F178&gt;'admin BN&gt;100'!$C$31,'admin BN&gt;100'!$B$31,
(IF(F178&gt;'admin BN&gt;100'!$C$30,'admin BN&gt;100'!$B$30,
(IF(F178&gt;'admin BN&gt;100'!$C$29,'admin BN&gt;100'!$B$29,IF(F178="","",'admin BN&gt;100'!$B$28)))))))))))))))))))))))))))</f>
        <v/>
      </c>
      <c r="N178" s="12" t="str">
        <f xml:space="preserve">
IF(ISBLANK(K178),"",
IF(K178&gt;'admin BN&gt;100'!$D$6,"Trouble",
IF(K178&gt;'admin BN&gt;100'!$E$6,"Safe",
IF(K178&gt;'admin BN&gt;100'!$F$6,"Alert",
IF(K178&gt;='admin BN&gt;100'!$G$6,"Danger","")))))</f>
        <v/>
      </c>
      <c r="O178" s="13" t="str">
        <f xml:space="preserve">
IF(ISBLANK(L178),"",
IF(L178&gt;'admin BN&gt;100'!$G$7,"Danger",
IF(L178&gt;'admin BN&gt;100'!$F$7,"Alert",
IF(L178&gt;='admin BN&gt;100'!$E$7,"Safe",""))))</f>
        <v/>
      </c>
      <c r="P178" s="14" t="str">
        <f xml:space="preserve">
(IF(G178&gt;'admin BN&gt;100'!$C$23,'admin BN&gt;100'!$B$23,
(IF(G178&gt;'admin BN&gt;100'!$C$22,'admin BN&gt;100'!$B$22,
(IF(G178&gt;'admin BN&gt;100'!$C$21,'admin BN&gt;100'!$B$21,
(IF(G178&gt;'admin BN&gt;100'!$C$20,'admin BN&gt;100'!$B$20,IF(G178&gt;'admin BN&gt;100'!$C$19,'admin BN&gt;100'!$B$19,"")))))))))</f>
        <v/>
      </c>
      <c r="Q178" s="14" t="str">
        <f t="shared" si="4"/>
        <v/>
      </c>
      <c r="R178" s="14">
        <f t="shared" si="5"/>
        <v>5</v>
      </c>
      <c r="S178" s="15" t="str">
        <f xml:space="preserve">
IF($R178&gt;0,"Fill in all required fields",
IF(OR($M178="&lt;0.1% or LNG",$M178="0.1-0.5%"),"Fuel sulphur content is too low for operation on BN&gt;100, please use a lower BN CLO and the matching sheet",
IF($I178&lt;40,"CLO not suitable for this sheet. Please check BN&lt;40 sheet",
IF(AND($I178&gt;39,$I178&lt;101),"CLO not suitable for this sheet. Please check BN40 - BN100 sheet",
IF(AND($K178&gt;50,$K178&lt;81,$L178&lt;100),"Reduce feed rate in steps of 0.05 g/kWh until min. 0.6 g/kWh to avoid deposit formation",
IF(AND($I178&lt;140,$N178="Danger",$P178="&gt;=1.2"),"Increase feed rate in steps of 0.05 g/kWh OR use higher BN cylinder oil",
IF(ISERROR(VLOOKUP(Q178,'admin BN&gt;100'!J$6:M$89,4,FALSE)),"",VLOOKUP(Q178,'admin BN&gt;100'!J$6:M$89,4,FALSE))))))))</f>
        <v>Fill in all required fields</v>
      </c>
    </row>
    <row r="179" spans="2:19" ht="15">
      <c r="B179" s="10">
        <v>174</v>
      </c>
      <c r="C179" s="41"/>
      <c r="D179" s="42"/>
      <c r="E179" s="42"/>
      <c r="F179" s="42"/>
      <c r="G179" s="42"/>
      <c r="H179" s="42"/>
      <c r="I179" s="42"/>
      <c r="J179" s="42"/>
      <c r="K179" s="42"/>
      <c r="L179" s="42"/>
      <c r="M179" s="11" t="str">
        <f xml:space="preserve">
(IF(F179&gt;'admin BN&gt;100'!$C$41,'admin BN&gt;100'!$B$41,
(IF(F179&gt;'admin BN&gt;100'!$C$40,'admin BN&gt;100'!$B$40,
(IF(F179&gt;'admin BN&gt;100'!$C$39,'admin BN&gt;100'!$B$39,
(IF(F179&gt;'admin BN&gt;100'!$C$38,'admin BN&gt;100'!$B$38,
(IF(F179&gt;'admin BN&gt;100'!$C$37,'admin BN&gt;100'!$B$37,
(IF(F179&gt;'admin BN&gt;100'!$C$36,'admin BN&gt;100'!$B$36,
(IF(F179&gt;'admin BN&gt;100'!$C$35,'admin BN&gt;100'!$B$35,
(IF(F179&gt;'admin BN&gt;100'!$C$34,'admin BN&gt;100'!$B$34,
(IF(F179&gt;'admin BN&gt;100'!$C$33,'admin BN&gt;100'!$B$33,
(IF(F179&gt;'admin BN&gt;100'!$C$32,'admin BN&gt;100'!$B$32,
(IF(F179&gt;'admin BN&gt;100'!$C$31,'admin BN&gt;100'!$B$31,
(IF(F179&gt;'admin BN&gt;100'!$C$30,'admin BN&gt;100'!$B$30,
(IF(F179&gt;'admin BN&gt;100'!$C$29,'admin BN&gt;100'!$B$29,IF(F179="","",'admin BN&gt;100'!$B$28)))))))))))))))))))))))))))</f>
        <v/>
      </c>
      <c r="N179" s="12" t="str">
        <f xml:space="preserve">
IF(ISBLANK(K179),"",
IF(K179&gt;'admin BN&gt;100'!$D$6,"Trouble",
IF(K179&gt;'admin BN&gt;100'!$E$6,"Safe",
IF(K179&gt;'admin BN&gt;100'!$F$6,"Alert",
IF(K179&gt;='admin BN&gt;100'!$G$6,"Danger","")))))</f>
        <v/>
      </c>
      <c r="O179" s="13" t="str">
        <f xml:space="preserve">
IF(ISBLANK(L179),"",
IF(L179&gt;'admin BN&gt;100'!$G$7,"Danger",
IF(L179&gt;'admin BN&gt;100'!$F$7,"Alert",
IF(L179&gt;='admin BN&gt;100'!$E$7,"Safe",""))))</f>
        <v/>
      </c>
      <c r="P179" s="14" t="str">
        <f xml:space="preserve">
(IF(G179&gt;'admin BN&gt;100'!$C$23,'admin BN&gt;100'!$B$23,
(IF(G179&gt;'admin BN&gt;100'!$C$22,'admin BN&gt;100'!$B$22,
(IF(G179&gt;'admin BN&gt;100'!$C$21,'admin BN&gt;100'!$B$21,
(IF(G179&gt;'admin BN&gt;100'!$C$20,'admin BN&gt;100'!$B$20,IF(G179&gt;'admin BN&gt;100'!$C$19,'admin BN&gt;100'!$B$19,"")))))))))</f>
        <v/>
      </c>
      <c r="Q179" s="14" t="str">
        <f t="shared" si="4"/>
        <v/>
      </c>
      <c r="R179" s="14">
        <f t="shared" si="5"/>
        <v>5</v>
      </c>
      <c r="S179" s="15" t="str">
        <f xml:space="preserve">
IF($R179&gt;0,"Fill in all required fields",
IF(OR($M179="&lt;0.1% or LNG",$M179="0.1-0.5%"),"Fuel sulphur content is too low for operation on BN&gt;100, please use a lower BN CLO and the matching sheet",
IF($I179&lt;40,"CLO not suitable for this sheet. Please check BN&lt;40 sheet",
IF(AND($I179&gt;39,$I179&lt;101),"CLO not suitable for this sheet. Please check BN40 - BN100 sheet",
IF(AND($K179&gt;50,$K179&lt;81,$L179&lt;100),"Reduce feed rate in steps of 0.05 g/kWh until min. 0.6 g/kWh to avoid deposit formation",
IF(AND($I179&lt;140,$N179="Danger",$P179="&gt;=1.2"),"Increase feed rate in steps of 0.05 g/kWh OR use higher BN cylinder oil",
IF(ISERROR(VLOOKUP(Q179,'admin BN&gt;100'!J$6:M$89,4,FALSE)),"",VLOOKUP(Q179,'admin BN&gt;100'!J$6:M$89,4,FALSE))))))))</f>
        <v>Fill in all required fields</v>
      </c>
    </row>
    <row r="180" spans="2:19" ht="15">
      <c r="B180" s="10">
        <v>175</v>
      </c>
      <c r="C180" s="41"/>
      <c r="D180" s="42"/>
      <c r="E180" s="42"/>
      <c r="F180" s="42"/>
      <c r="G180" s="42"/>
      <c r="H180" s="42"/>
      <c r="I180" s="42"/>
      <c r="J180" s="42"/>
      <c r="K180" s="42"/>
      <c r="L180" s="42"/>
      <c r="M180" s="11" t="str">
        <f xml:space="preserve">
(IF(F180&gt;'admin BN&gt;100'!$C$41,'admin BN&gt;100'!$B$41,
(IF(F180&gt;'admin BN&gt;100'!$C$40,'admin BN&gt;100'!$B$40,
(IF(F180&gt;'admin BN&gt;100'!$C$39,'admin BN&gt;100'!$B$39,
(IF(F180&gt;'admin BN&gt;100'!$C$38,'admin BN&gt;100'!$B$38,
(IF(F180&gt;'admin BN&gt;100'!$C$37,'admin BN&gt;100'!$B$37,
(IF(F180&gt;'admin BN&gt;100'!$C$36,'admin BN&gt;100'!$B$36,
(IF(F180&gt;'admin BN&gt;100'!$C$35,'admin BN&gt;100'!$B$35,
(IF(F180&gt;'admin BN&gt;100'!$C$34,'admin BN&gt;100'!$B$34,
(IF(F180&gt;'admin BN&gt;100'!$C$33,'admin BN&gt;100'!$B$33,
(IF(F180&gt;'admin BN&gt;100'!$C$32,'admin BN&gt;100'!$B$32,
(IF(F180&gt;'admin BN&gt;100'!$C$31,'admin BN&gt;100'!$B$31,
(IF(F180&gt;'admin BN&gt;100'!$C$30,'admin BN&gt;100'!$B$30,
(IF(F180&gt;'admin BN&gt;100'!$C$29,'admin BN&gt;100'!$B$29,IF(F180="","",'admin BN&gt;100'!$B$28)))))))))))))))))))))))))))</f>
        <v/>
      </c>
      <c r="N180" s="12" t="str">
        <f xml:space="preserve">
IF(ISBLANK(K180),"",
IF(K180&gt;'admin BN&gt;100'!$D$6,"Trouble",
IF(K180&gt;'admin BN&gt;100'!$E$6,"Safe",
IF(K180&gt;'admin BN&gt;100'!$F$6,"Alert",
IF(K180&gt;='admin BN&gt;100'!$G$6,"Danger","")))))</f>
        <v/>
      </c>
      <c r="O180" s="13" t="str">
        <f xml:space="preserve">
IF(ISBLANK(L180),"",
IF(L180&gt;'admin BN&gt;100'!$G$7,"Danger",
IF(L180&gt;'admin BN&gt;100'!$F$7,"Alert",
IF(L180&gt;='admin BN&gt;100'!$E$7,"Safe",""))))</f>
        <v/>
      </c>
      <c r="P180" s="14" t="str">
        <f xml:space="preserve">
(IF(G180&gt;'admin BN&gt;100'!$C$23,'admin BN&gt;100'!$B$23,
(IF(G180&gt;'admin BN&gt;100'!$C$22,'admin BN&gt;100'!$B$22,
(IF(G180&gt;'admin BN&gt;100'!$C$21,'admin BN&gt;100'!$B$21,
(IF(G180&gt;'admin BN&gt;100'!$C$20,'admin BN&gt;100'!$B$20,IF(G180&gt;'admin BN&gt;100'!$C$19,'admin BN&gt;100'!$B$19,"")))))))))</f>
        <v/>
      </c>
      <c r="Q180" s="14" t="str">
        <f t="shared" si="4"/>
        <v/>
      </c>
      <c r="R180" s="14">
        <f t="shared" si="5"/>
        <v>5</v>
      </c>
      <c r="S180" s="15" t="str">
        <f xml:space="preserve">
IF($R180&gt;0,"Fill in all required fields",
IF(OR($M180="&lt;0.1% or LNG",$M180="0.1-0.5%"),"Fuel sulphur content is too low for operation on BN&gt;100, please use a lower BN CLO and the matching sheet",
IF($I180&lt;40,"CLO not suitable for this sheet. Please check BN&lt;40 sheet",
IF(AND($I180&gt;39,$I180&lt;101),"CLO not suitable for this sheet. Please check BN40 - BN100 sheet",
IF(AND($K180&gt;50,$K180&lt;81,$L180&lt;100),"Reduce feed rate in steps of 0.05 g/kWh until min. 0.6 g/kWh to avoid deposit formation",
IF(AND($I180&lt;140,$N180="Danger",$P180="&gt;=1.2"),"Increase feed rate in steps of 0.05 g/kWh OR use higher BN cylinder oil",
IF(ISERROR(VLOOKUP(Q180,'admin BN&gt;100'!J$6:M$89,4,FALSE)),"",VLOOKUP(Q180,'admin BN&gt;100'!J$6:M$89,4,FALSE))))))))</f>
        <v>Fill in all required fields</v>
      </c>
    </row>
    <row r="181" spans="2:19" ht="15">
      <c r="B181" s="10">
        <v>176</v>
      </c>
      <c r="C181" s="41"/>
      <c r="D181" s="42"/>
      <c r="E181" s="42"/>
      <c r="F181" s="42"/>
      <c r="G181" s="42"/>
      <c r="H181" s="42"/>
      <c r="I181" s="42"/>
      <c r="J181" s="42"/>
      <c r="K181" s="42"/>
      <c r="L181" s="42"/>
      <c r="M181" s="11" t="str">
        <f xml:space="preserve">
(IF(F181&gt;'admin BN&gt;100'!$C$41,'admin BN&gt;100'!$B$41,
(IF(F181&gt;'admin BN&gt;100'!$C$40,'admin BN&gt;100'!$B$40,
(IF(F181&gt;'admin BN&gt;100'!$C$39,'admin BN&gt;100'!$B$39,
(IF(F181&gt;'admin BN&gt;100'!$C$38,'admin BN&gt;100'!$B$38,
(IF(F181&gt;'admin BN&gt;100'!$C$37,'admin BN&gt;100'!$B$37,
(IF(F181&gt;'admin BN&gt;100'!$C$36,'admin BN&gt;100'!$B$36,
(IF(F181&gt;'admin BN&gt;100'!$C$35,'admin BN&gt;100'!$B$35,
(IF(F181&gt;'admin BN&gt;100'!$C$34,'admin BN&gt;100'!$B$34,
(IF(F181&gt;'admin BN&gt;100'!$C$33,'admin BN&gt;100'!$B$33,
(IF(F181&gt;'admin BN&gt;100'!$C$32,'admin BN&gt;100'!$B$32,
(IF(F181&gt;'admin BN&gt;100'!$C$31,'admin BN&gt;100'!$B$31,
(IF(F181&gt;'admin BN&gt;100'!$C$30,'admin BN&gt;100'!$B$30,
(IF(F181&gt;'admin BN&gt;100'!$C$29,'admin BN&gt;100'!$B$29,IF(F181="","",'admin BN&gt;100'!$B$28)))))))))))))))))))))))))))</f>
        <v/>
      </c>
      <c r="N181" s="12" t="str">
        <f xml:space="preserve">
IF(ISBLANK(K181),"",
IF(K181&gt;'admin BN&gt;100'!$D$6,"Trouble",
IF(K181&gt;'admin BN&gt;100'!$E$6,"Safe",
IF(K181&gt;'admin BN&gt;100'!$F$6,"Alert",
IF(K181&gt;='admin BN&gt;100'!$G$6,"Danger","")))))</f>
        <v/>
      </c>
      <c r="O181" s="13" t="str">
        <f xml:space="preserve">
IF(ISBLANK(L181),"",
IF(L181&gt;'admin BN&gt;100'!$G$7,"Danger",
IF(L181&gt;'admin BN&gt;100'!$F$7,"Alert",
IF(L181&gt;='admin BN&gt;100'!$E$7,"Safe",""))))</f>
        <v/>
      </c>
      <c r="P181" s="14" t="str">
        <f xml:space="preserve">
(IF(G181&gt;'admin BN&gt;100'!$C$23,'admin BN&gt;100'!$B$23,
(IF(G181&gt;'admin BN&gt;100'!$C$22,'admin BN&gt;100'!$B$22,
(IF(G181&gt;'admin BN&gt;100'!$C$21,'admin BN&gt;100'!$B$21,
(IF(G181&gt;'admin BN&gt;100'!$C$20,'admin BN&gt;100'!$B$20,IF(G181&gt;'admin BN&gt;100'!$C$19,'admin BN&gt;100'!$B$19,"")))))))))</f>
        <v/>
      </c>
      <c r="Q181" s="14" t="str">
        <f t="shared" si="4"/>
        <v/>
      </c>
      <c r="R181" s="14">
        <f t="shared" si="5"/>
        <v>5</v>
      </c>
      <c r="S181" s="15" t="str">
        <f xml:space="preserve">
IF($R181&gt;0,"Fill in all required fields",
IF(OR($M181="&lt;0.1% or LNG",$M181="0.1-0.5%"),"Fuel sulphur content is too low for operation on BN&gt;100, please use a lower BN CLO and the matching sheet",
IF($I181&lt;40,"CLO not suitable for this sheet. Please check BN&lt;40 sheet",
IF(AND($I181&gt;39,$I181&lt;101),"CLO not suitable for this sheet. Please check BN40 - BN100 sheet",
IF(AND($K181&gt;50,$K181&lt;81,$L181&lt;100),"Reduce feed rate in steps of 0.05 g/kWh until min. 0.6 g/kWh to avoid deposit formation",
IF(AND($I181&lt;140,$N181="Danger",$P181="&gt;=1.2"),"Increase feed rate in steps of 0.05 g/kWh OR use higher BN cylinder oil",
IF(ISERROR(VLOOKUP(Q181,'admin BN&gt;100'!J$6:M$89,4,FALSE)),"",VLOOKUP(Q181,'admin BN&gt;100'!J$6:M$89,4,FALSE))))))))</f>
        <v>Fill in all required fields</v>
      </c>
    </row>
    <row r="182" spans="2:19" ht="15">
      <c r="B182" s="10">
        <v>177</v>
      </c>
      <c r="C182" s="41"/>
      <c r="D182" s="42"/>
      <c r="E182" s="42"/>
      <c r="F182" s="42"/>
      <c r="G182" s="42"/>
      <c r="H182" s="42"/>
      <c r="I182" s="42"/>
      <c r="J182" s="42"/>
      <c r="K182" s="42"/>
      <c r="L182" s="42"/>
      <c r="M182" s="11" t="str">
        <f xml:space="preserve">
(IF(F182&gt;'admin BN&gt;100'!$C$41,'admin BN&gt;100'!$B$41,
(IF(F182&gt;'admin BN&gt;100'!$C$40,'admin BN&gt;100'!$B$40,
(IF(F182&gt;'admin BN&gt;100'!$C$39,'admin BN&gt;100'!$B$39,
(IF(F182&gt;'admin BN&gt;100'!$C$38,'admin BN&gt;100'!$B$38,
(IF(F182&gt;'admin BN&gt;100'!$C$37,'admin BN&gt;100'!$B$37,
(IF(F182&gt;'admin BN&gt;100'!$C$36,'admin BN&gt;100'!$B$36,
(IF(F182&gt;'admin BN&gt;100'!$C$35,'admin BN&gt;100'!$B$35,
(IF(F182&gt;'admin BN&gt;100'!$C$34,'admin BN&gt;100'!$B$34,
(IF(F182&gt;'admin BN&gt;100'!$C$33,'admin BN&gt;100'!$B$33,
(IF(F182&gt;'admin BN&gt;100'!$C$32,'admin BN&gt;100'!$B$32,
(IF(F182&gt;'admin BN&gt;100'!$C$31,'admin BN&gt;100'!$B$31,
(IF(F182&gt;'admin BN&gt;100'!$C$30,'admin BN&gt;100'!$B$30,
(IF(F182&gt;'admin BN&gt;100'!$C$29,'admin BN&gt;100'!$B$29,IF(F182="","",'admin BN&gt;100'!$B$28)))))))))))))))))))))))))))</f>
        <v/>
      </c>
      <c r="N182" s="12" t="str">
        <f xml:space="preserve">
IF(ISBLANK(K182),"",
IF(K182&gt;'admin BN&gt;100'!$D$6,"Trouble",
IF(K182&gt;'admin BN&gt;100'!$E$6,"Safe",
IF(K182&gt;'admin BN&gt;100'!$F$6,"Alert",
IF(K182&gt;='admin BN&gt;100'!$G$6,"Danger","")))))</f>
        <v/>
      </c>
      <c r="O182" s="13" t="str">
        <f xml:space="preserve">
IF(ISBLANK(L182),"",
IF(L182&gt;'admin BN&gt;100'!$G$7,"Danger",
IF(L182&gt;'admin BN&gt;100'!$F$7,"Alert",
IF(L182&gt;='admin BN&gt;100'!$E$7,"Safe",""))))</f>
        <v/>
      </c>
      <c r="P182" s="14" t="str">
        <f xml:space="preserve">
(IF(G182&gt;'admin BN&gt;100'!$C$23,'admin BN&gt;100'!$B$23,
(IF(G182&gt;'admin BN&gt;100'!$C$22,'admin BN&gt;100'!$B$22,
(IF(G182&gt;'admin BN&gt;100'!$C$21,'admin BN&gt;100'!$B$21,
(IF(G182&gt;'admin BN&gt;100'!$C$20,'admin BN&gt;100'!$B$20,IF(G182&gt;'admin BN&gt;100'!$C$19,'admin BN&gt;100'!$B$19,"")))))))))</f>
        <v/>
      </c>
      <c r="Q182" s="14" t="str">
        <f t="shared" si="4"/>
        <v/>
      </c>
      <c r="R182" s="14">
        <f t="shared" si="5"/>
        <v>5</v>
      </c>
      <c r="S182" s="15" t="str">
        <f xml:space="preserve">
IF($R182&gt;0,"Fill in all required fields",
IF(OR($M182="&lt;0.1% or LNG",$M182="0.1-0.5%"),"Fuel sulphur content is too low for operation on BN&gt;100, please use a lower BN CLO and the matching sheet",
IF($I182&lt;40,"CLO not suitable for this sheet. Please check BN&lt;40 sheet",
IF(AND($I182&gt;39,$I182&lt;101),"CLO not suitable for this sheet. Please check BN40 - BN100 sheet",
IF(AND($K182&gt;50,$K182&lt;81,$L182&lt;100),"Reduce feed rate in steps of 0.05 g/kWh until min. 0.6 g/kWh to avoid deposit formation",
IF(AND($I182&lt;140,$N182="Danger",$P182="&gt;=1.2"),"Increase feed rate in steps of 0.05 g/kWh OR use higher BN cylinder oil",
IF(ISERROR(VLOOKUP(Q182,'admin BN&gt;100'!J$6:M$89,4,FALSE)),"",VLOOKUP(Q182,'admin BN&gt;100'!J$6:M$89,4,FALSE))))))))</f>
        <v>Fill in all required fields</v>
      </c>
    </row>
    <row r="183" spans="2:19" ht="15">
      <c r="B183" s="10">
        <v>178</v>
      </c>
      <c r="C183" s="41"/>
      <c r="D183" s="42"/>
      <c r="E183" s="42"/>
      <c r="F183" s="42"/>
      <c r="G183" s="42"/>
      <c r="H183" s="42"/>
      <c r="I183" s="42"/>
      <c r="J183" s="42"/>
      <c r="K183" s="42"/>
      <c r="L183" s="42"/>
      <c r="M183" s="11" t="str">
        <f xml:space="preserve">
(IF(F183&gt;'admin BN&gt;100'!$C$41,'admin BN&gt;100'!$B$41,
(IF(F183&gt;'admin BN&gt;100'!$C$40,'admin BN&gt;100'!$B$40,
(IF(F183&gt;'admin BN&gt;100'!$C$39,'admin BN&gt;100'!$B$39,
(IF(F183&gt;'admin BN&gt;100'!$C$38,'admin BN&gt;100'!$B$38,
(IF(F183&gt;'admin BN&gt;100'!$C$37,'admin BN&gt;100'!$B$37,
(IF(F183&gt;'admin BN&gt;100'!$C$36,'admin BN&gt;100'!$B$36,
(IF(F183&gt;'admin BN&gt;100'!$C$35,'admin BN&gt;100'!$B$35,
(IF(F183&gt;'admin BN&gt;100'!$C$34,'admin BN&gt;100'!$B$34,
(IF(F183&gt;'admin BN&gt;100'!$C$33,'admin BN&gt;100'!$B$33,
(IF(F183&gt;'admin BN&gt;100'!$C$32,'admin BN&gt;100'!$B$32,
(IF(F183&gt;'admin BN&gt;100'!$C$31,'admin BN&gt;100'!$B$31,
(IF(F183&gt;'admin BN&gt;100'!$C$30,'admin BN&gt;100'!$B$30,
(IF(F183&gt;'admin BN&gt;100'!$C$29,'admin BN&gt;100'!$B$29,IF(F183="","",'admin BN&gt;100'!$B$28)))))))))))))))))))))))))))</f>
        <v/>
      </c>
      <c r="N183" s="12" t="str">
        <f xml:space="preserve">
IF(ISBLANK(K183),"",
IF(K183&gt;'admin BN&gt;100'!$D$6,"Trouble",
IF(K183&gt;'admin BN&gt;100'!$E$6,"Safe",
IF(K183&gt;'admin BN&gt;100'!$F$6,"Alert",
IF(K183&gt;='admin BN&gt;100'!$G$6,"Danger","")))))</f>
        <v/>
      </c>
      <c r="O183" s="13" t="str">
        <f xml:space="preserve">
IF(ISBLANK(L183),"",
IF(L183&gt;'admin BN&gt;100'!$G$7,"Danger",
IF(L183&gt;'admin BN&gt;100'!$F$7,"Alert",
IF(L183&gt;='admin BN&gt;100'!$E$7,"Safe",""))))</f>
        <v/>
      </c>
      <c r="P183" s="14" t="str">
        <f xml:space="preserve">
(IF(G183&gt;'admin BN&gt;100'!$C$23,'admin BN&gt;100'!$B$23,
(IF(G183&gt;'admin BN&gt;100'!$C$22,'admin BN&gt;100'!$B$22,
(IF(G183&gt;'admin BN&gt;100'!$C$21,'admin BN&gt;100'!$B$21,
(IF(G183&gt;'admin BN&gt;100'!$C$20,'admin BN&gt;100'!$B$20,IF(G183&gt;'admin BN&gt;100'!$C$19,'admin BN&gt;100'!$B$19,"")))))))))</f>
        <v/>
      </c>
      <c r="Q183" s="14" t="str">
        <f t="shared" si="4"/>
        <v/>
      </c>
      <c r="R183" s="14">
        <f t="shared" si="5"/>
        <v>5</v>
      </c>
      <c r="S183" s="15" t="str">
        <f xml:space="preserve">
IF($R183&gt;0,"Fill in all required fields",
IF(OR($M183="&lt;0.1% or LNG",$M183="0.1-0.5%"),"Fuel sulphur content is too low for operation on BN&gt;100, please use a lower BN CLO and the matching sheet",
IF($I183&lt;40,"CLO not suitable for this sheet. Please check BN&lt;40 sheet",
IF(AND($I183&gt;39,$I183&lt;101),"CLO not suitable for this sheet. Please check BN40 - BN100 sheet",
IF(AND($K183&gt;50,$K183&lt;81,$L183&lt;100),"Reduce feed rate in steps of 0.05 g/kWh until min. 0.6 g/kWh to avoid deposit formation",
IF(AND($I183&lt;140,$N183="Danger",$P183="&gt;=1.2"),"Increase feed rate in steps of 0.05 g/kWh OR use higher BN cylinder oil",
IF(ISERROR(VLOOKUP(Q183,'admin BN&gt;100'!J$6:M$89,4,FALSE)),"",VLOOKUP(Q183,'admin BN&gt;100'!J$6:M$89,4,FALSE))))))))</f>
        <v>Fill in all required fields</v>
      </c>
    </row>
    <row r="184" spans="2:19" ht="15">
      <c r="B184" s="10">
        <v>179</v>
      </c>
      <c r="C184" s="41"/>
      <c r="D184" s="42"/>
      <c r="E184" s="42"/>
      <c r="F184" s="42"/>
      <c r="G184" s="42"/>
      <c r="H184" s="42"/>
      <c r="I184" s="42"/>
      <c r="J184" s="42"/>
      <c r="K184" s="42"/>
      <c r="L184" s="42"/>
      <c r="M184" s="11" t="str">
        <f xml:space="preserve">
(IF(F184&gt;'admin BN&gt;100'!$C$41,'admin BN&gt;100'!$B$41,
(IF(F184&gt;'admin BN&gt;100'!$C$40,'admin BN&gt;100'!$B$40,
(IF(F184&gt;'admin BN&gt;100'!$C$39,'admin BN&gt;100'!$B$39,
(IF(F184&gt;'admin BN&gt;100'!$C$38,'admin BN&gt;100'!$B$38,
(IF(F184&gt;'admin BN&gt;100'!$C$37,'admin BN&gt;100'!$B$37,
(IF(F184&gt;'admin BN&gt;100'!$C$36,'admin BN&gt;100'!$B$36,
(IF(F184&gt;'admin BN&gt;100'!$C$35,'admin BN&gt;100'!$B$35,
(IF(F184&gt;'admin BN&gt;100'!$C$34,'admin BN&gt;100'!$B$34,
(IF(F184&gt;'admin BN&gt;100'!$C$33,'admin BN&gt;100'!$B$33,
(IF(F184&gt;'admin BN&gt;100'!$C$32,'admin BN&gt;100'!$B$32,
(IF(F184&gt;'admin BN&gt;100'!$C$31,'admin BN&gt;100'!$B$31,
(IF(F184&gt;'admin BN&gt;100'!$C$30,'admin BN&gt;100'!$B$30,
(IF(F184&gt;'admin BN&gt;100'!$C$29,'admin BN&gt;100'!$B$29,IF(F184="","",'admin BN&gt;100'!$B$28)))))))))))))))))))))))))))</f>
        <v/>
      </c>
      <c r="N184" s="12" t="str">
        <f xml:space="preserve">
IF(ISBLANK(K184),"",
IF(K184&gt;'admin BN&gt;100'!$D$6,"Trouble",
IF(K184&gt;'admin BN&gt;100'!$E$6,"Safe",
IF(K184&gt;'admin BN&gt;100'!$F$6,"Alert",
IF(K184&gt;='admin BN&gt;100'!$G$6,"Danger","")))))</f>
        <v/>
      </c>
      <c r="O184" s="13" t="str">
        <f xml:space="preserve">
IF(ISBLANK(L184),"",
IF(L184&gt;'admin BN&gt;100'!$G$7,"Danger",
IF(L184&gt;'admin BN&gt;100'!$F$7,"Alert",
IF(L184&gt;='admin BN&gt;100'!$E$7,"Safe",""))))</f>
        <v/>
      </c>
      <c r="P184" s="14" t="str">
        <f xml:space="preserve">
(IF(G184&gt;'admin BN&gt;100'!$C$23,'admin BN&gt;100'!$B$23,
(IF(G184&gt;'admin BN&gt;100'!$C$22,'admin BN&gt;100'!$B$22,
(IF(G184&gt;'admin BN&gt;100'!$C$21,'admin BN&gt;100'!$B$21,
(IF(G184&gt;'admin BN&gt;100'!$C$20,'admin BN&gt;100'!$B$20,IF(G184&gt;'admin BN&gt;100'!$C$19,'admin BN&gt;100'!$B$19,"")))))))))</f>
        <v/>
      </c>
      <c r="Q184" s="14" t="str">
        <f t="shared" si="4"/>
        <v/>
      </c>
      <c r="R184" s="14">
        <f t="shared" si="5"/>
        <v>5</v>
      </c>
      <c r="S184" s="15" t="str">
        <f xml:space="preserve">
IF($R184&gt;0,"Fill in all required fields",
IF(OR($M184="&lt;0.1% or LNG",$M184="0.1-0.5%"),"Fuel sulphur content is too low for operation on BN&gt;100, please use a lower BN CLO and the matching sheet",
IF($I184&lt;40,"CLO not suitable for this sheet. Please check BN&lt;40 sheet",
IF(AND($I184&gt;39,$I184&lt;101),"CLO not suitable for this sheet. Please check BN40 - BN100 sheet",
IF(AND($K184&gt;50,$K184&lt;81,$L184&lt;100),"Reduce feed rate in steps of 0.05 g/kWh until min. 0.6 g/kWh to avoid deposit formation",
IF(AND($I184&lt;140,$N184="Danger",$P184="&gt;=1.2"),"Increase feed rate in steps of 0.05 g/kWh OR use higher BN cylinder oil",
IF(ISERROR(VLOOKUP(Q184,'admin BN&gt;100'!J$6:M$89,4,FALSE)),"",VLOOKUP(Q184,'admin BN&gt;100'!J$6:M$89,4,FALSE))))))))</f>
        <v>Fill in all required fields</v>
      </c>
    </row>
    <row r="185" spans="2:19" ht="15">
      <c r="B185" s="10">
        <v>180</v>
      </c>
      <c r="C185" s="41"/>
      <c r="D185" s="42"/>
      <c r="E185" s="42"/>
      <c r="F185" s="42"/>
      <c r="G185" s="42"/>
      <c r="H185" s="42"/>
      <c r="I185" s="42"/>
      <c r="J185" s="42"/>
      <c r="K185" s="42"/>
      <c r="L185" s="42"/>
      <c r="M185" s="11" t="str">
        <f xml:space="preserve">
(IF(F185&gt;'admin BN&gt;100'!$C$41,'admin BN&gt;100'!$B$41,
(IF(F185&gt;'admin BN&gt;100'!$C$40,'admin BN&gt;100'!$B$40,
(IF(F185&gt;'admin BN&gt;100'!$C$39,'admin BN&gt;100'!$B$39,
(IF(F185&gt;'admin BN&gt;100'!$C$38,'admin BN&gt;100'!$B$38,
(IF(F185&gt;'admin BN&gt;100'!$C$37,'admin BN&gt;100'!$B$37,
(IF(F185&gt;'admin BN&gt;100'!$C$36,'admin BN&gt;100'!$B$36,
(IF(F185&gt;'admin BN&gt;100'!$C$35,'admin BN&gt;100'!$B$35,
(IF(F185&gt;'admin BN&gt;100'!$C$34,'admin BN&gt;100'!$B$34,
(IF(F185&gt;'admin BN&gt;100'!$C$33,'admin BN&gt;100'!$B$33,
(IF(F185&gt;'admin BN&gt;100'!$C$32,'admin BN&gt;100'!$B$32,
(IF(F185&gt;'admin BN&gt;100'!$C$31,'admin BN&gt;100'!$B$31,
(IF(F185&gt;'admin BN&gt;100'!$C$30,'admin BN&gt;100'!$B$30,
(IF(F185&gt;'admin BN&gt;100'!$C$29,'admin BN&gt;100'!$B$29,IF(F185="","",'admin BN&gt;100'!$B$28)))))))))))))))))))))))))))</f>
        <v/>
      </c>
      <c r="N185" s="12" t="str">
        <f xml:space="preserve">
IF(ISBLANK(K185),"",
IF(K185&gt;'admin BN&gt;100'!$D$6,"Trouble",
IF(K185&gt;'admin BN&gt;100'!$E$6,"Safe",
IF(K185&gt;'admin BN&gt;100'!$F$6,"Alert",
IF(K185&gt;='admin BN&gt;100'!$G$6,"Danger","")))))</f>
        <v/>
      </c>
      <c r="O185" s="13" t="str">
        <f xml:space="preserve">
IF(ISBLANK(L185),"",
IF(L185&gt;'admin BN&gt;100'!$G$7,"Danger",
IF(L185&gt;'admin BN&gt;100'!$F$7,"Alert",
IF(L185&gt;='admin BN&gt;100'!$E$7,"Safe",""))))</f>
        <v/>
      </c>
      <c r="P185" s="14" t="str">
        <f xml:space="preserve">
(IF(G185&gt;'admin BN&gt;100'!$C$23,'admin BN&gt;100'!$B$23,
(IF(G185&gt;'admin BN&gt;100'!$C$22,'admin BN&gt;100'!$B$22,
(IF(G185&gt;'admin BN&gt;100'!$C$21,'admin BN&gt;100'!$B$21,
(IF(G185&gt;'admin BN&gt;100'!$C$20,'admin BN&gt;100'!$B$20,IF(G185&gt;'admin BN&gt;100'!$C$19,'admin BN&gt;100'!$B$19,"")))))))))</f>
        <v/>
      </c>
      <c r="Q185" s="14" t="str">
        <f t="shared" si="4"/>
        <v/>
      </c>
      <c r="R185" s="14">
        <f t="shared" si="5"/>
        <v>5</v>
      </c>
      <c r="S185" s="15" t="str">
        <f xml:space="preserve">
IF($R185&gt;0,"Fill in all required fields",
IF(OR($M185="&lt;0.1% or LNG",$M185="0.1-0.5%"),"Fuel sulphur content is too low for operation on BN&gt;100, please use a lower BN CLO and the matching sheet",
IF($I185&lt;40,"CLO not suitable for this sheet. Please check BN&lt;40 sheet",
IF(AND($I185&gt;39,$I185&lt;101),"CLO not suitable for this sheet. Please check BN40 - BN100 sheet",
IF(AND($K185&gt;50,$K185&lt;81,$L185&lt;100),"Reduce feed rate in steps of 0.05 g/kWh until min. 0.6 g/kWh to avoid deposit formation",
IF(AND($I185&lt;140,$N185="Danger",$P185="&gt;=1.2"),"Increase feed rate in steps of 0.05 g/kWh OR use higher BN cylinder oil",
IF(ISERROR(VLOOKUP(Q185,'admin BN&gt;100'!J$6:M$89,4,FALSE)),"",VLOOKUP(Q185,'admin BN&gt;100'!J$6:M$89,4,FALSE))))))))</f>
        <v>Fill in all required fields</v>
      </c>
    </row>
    <row r="186" spans="2:19" ht="15">
      <c r="B186" s="10">
        <v>181</v>
      </c>
      <c r="C186" s="41"/>
      <c r="D186" s="42"/>
      <c r="E186" s="42"/>
      <c r="F186" s="42"/>
      <c r="G186" s="42"/>
      <c r="H186" s="42"/>
      <c r="I186" s="42"/>
      <c r="J186" s="42"/>
      <c r="K186" s="42"/>
      <c r="L186" s="42"/>
      <c r="M186" s="11" t="str">
        <f xml:space="preserve">
(IF(F186&gt;'admin BN&gt;100'!$C$41,'admin BN&gt;100'!$B$41,
(IF(F186&gt;'admin BN&gt;100'!$C$40,'admin BN&gt;100'!$B$40,
(IF(F186&gt;'admin BN&gt;100'!$C$39,'admin BN&gt;100'!$B$39,
(IF(F186&gt;'admin BN&gt;100'!$C$38,'admin BN&gt;100'!$B$38,
(IF(F186&gt;'admin BN&gt;100'!$C$37,'admin BN&gt;100'!$B$37,
(IF(F186&gt;'admin BN&gt;100'!$C$36,'admin BN&gt;100'!$B$36,
(IF(F186&gt;'admin BN&gt;100'!$C$35,'admin BN&gt;100'!$B$35,
(IF(F186&gt;'admin BN&gt;100'!$C$34,'admin BN&gt;100'!$B$34,
(IF(F186&gt;'admin BN&gt;100'!$C$33,'admin BN&gt;100'!$B$33,
(IF(F186&gt;'admin BN&gt;100'!$C$32,'admin BN&gt;100'!$B$32,
(IF(F186&gt;'admin BN&gt;100'!$C$31,'admin BN&gt;100'!$B$31,
(IF(F186&gt;'admin BN&gt;100'!$C$30,'admin BN&gt;100'!$B$30,
(IF(F186&gt;'admin BN&gt;100'!$C$29,'admin BN&gt;100'!$B$29,IF(F186="","",'admin BN&gt;100'!$B$28)))))))))))))))))))))))))))</f>
        <v/>
      </c>
      <c r="N186" s="12" t="str">
        <f xml:space="preserve">
IF(ISBLANK(K186),"",
IF(K186&gt;'admin BN&gt;100'!$D$6,"Trouble",
IF(K186&gt;'admin BN&gt;100'!$E$6,"Safe",
IF(K186&gt;'admin BN&gt;100'!$F$6,"Alert",
IF(K186&gt;='admin BN&gt;100'!$G$6,"Danger","")))))</f>
        <v/>
      </c>
      <c r="O186" s="13" t="str">
        <f xml:space="preserve">
IF(ISBLANK(L186),"",
IF(L186&gt;'admin BN&gt;100'!$G$7,"Danger",
IF(L186&gt;'admin BN&gt;100'!$F$7,"Alert",
IF(L186&gt;='admin BN&gt;100'!$E$7,"Safe",""))))</f>
        <v/>
      </c>
      <c r="P186" s="14" t="str">
        <f xml:space="preserve">
(IF(G186&gt;'admin BN&gt;100'!$C$23,'admin BN&gt;100'!$B$23,
(IF(G186&gt;'admin BN&gt;100'!$C$22,'admin BN&gt;100'!$B$22,
(IF(G186&gt;'admin BN&gt;100'!$C$21,'admin BN&gt;100'!$B$21,
(IF(G186&gt;'admin BN&gt;100'!$C$20,'admin BN&gt;100'!$B$20,IF(G186&gt;'admin BN&gt;100'!$C$19,'admin BN&gt;100'!$B$19,"")))))))))</f>
        <v/>
      </c>
      <c r="Q186" s="14" t="str">
        <f t="shared" si="4"/>
        <v/>
      </c>
      <c r="R186" s="14">
        <f t="shared" si="5"/>
        <v>5</v>
      </c>
      <c r="S186" s="15" t="str">
        <f xml:space="preserve">
IF($R186&gt;0,"Fill in all required fields",
IF(OR($M186="&lt;0.1% or LNG",$M186="0.1-0.5%"),"Fuel sulphur content is too low for operation on BN&gt;100, please use a lower BN CLO and the matching sheet",
IF($I186&lt;40,"CLO not suitable for this sheet. Please check BN&lt;40 sheet",
IF(AND($I186&gt;39,$I186&lt;101),"CLO not suitable for this sheet. Please check BN40 - BN100 sheet",
IF(AND($K186&gt;50,$K186&lt;81,$L186&lt;100),"Reduce feed rate in steps of 0.05 g/kWh until min. 0.6 g/kWh to avoid deposit formation",
IF(AND($I186&lt;140,$N186="Danger",$P186="&gt;=1.2"),"Increase feed rate in steps of 0.05 g/kWh OR use higher BN cylinder oil",
IF(ISERROR(VLOOKUP(Q186,'admin BN&gt;100'!J$6:M$89,4,FALSE)),"",VLOOKUP(Q186,'admin BN&gt;100'!J$6:M$89,4,FALSE))))))))</f>
        <v>Fill in all required fields</v>
      </c>
    </row>
    <row r="187" spans="2:19" ht="15">
      <c r="B187" s="10">
        <v>182</v>
      </c>
      <c r="C187" s="41"/>
      <c r="D187" s="42"/>
      <c r="E187" s="42"/>
      <c r="F187" s="42"/>
      <c r="G187" s="42"/>
      <c r="H187" s="42"/>
      <c r="I187" s="42"/>
      <c r="J187" s="42"/>
      <c r="K187" s="42"/>
      <c r="L187" s="42"/>
      <c r="M187" s="11" t="str">
        <f xml:space="preserve">
(IF(F187&gt;'admin BN&gt;100'!$C$41,'admin BN&gt;100'!$B$41,
(IF(F187&gt;'admin BN&gt;100'!$C$40,'admin BN&gt;100'!$B$40,
(IF(F187&gt;'admin BN&gt;100'!$C$39,'admin BN&gt;100'!$B$39,
(IF(F187&gt;'admin BN&gt;100'!$C$38,'admin BN&gt;100'!$B$38,
(IF(F187&gt;'admin BN&gt;100'!$C$37,'admin BN&gt;100'!$B$37,
(IF(F187&gt;'admin BN&gt;100'!$C$36,'admin BN&gt;100'!$B$36,
(IF(F187&gt;'admin BN&gt;100'!$C$35,'admin BN&gt;100'!$B$35,
(IF(F187&gt;'admin BN&gt;100'!$C$34,'admin BN&gt;100'!$B$34,
(IF(F187&gt;'admin BN&gt;100'!$C$33,'admin BN&gt;100'!$B$33,
(IF(F187&gt;'admin BN&gt;100'!$C$32,'admin BN&gt;100'!$B$32,
(IF(F187&gt;'admin BN&gt;100'!$C$31,'admin BN&gt;100'!$B$31,
(IF(F187&gt;'admin BN&gt;100'!$C$30,'admin BN&gt;100'!$B$30,
(IF(F187&gt;'admin BN&gt;100'!$C$29,'admin BN&gt;100'!$B$29,IF(F187="","",'admin BN&gt;100'!$B$28)))))))))))))))))))))))))))</f>
        <v/>
      </c>
      <c r="N187" s="12" t="str">
        <f xml:space="preserve">
IF(ISBLANK(K187),"",
IF(K187&gt;'admin BN&gt;100'!$D$6,"Trouble",
IF(K187&gt;'admin BN&gt;100'!$E$6,"Safe",
IF(K187&gt;'admin BN&gt;100'!$F$6,"Alert",
IF(K187&gt;='admin BN&gt;100'!$G$6,"Danger","")))))</f>
        <v/>
      </c>
      <c r="O187" s="13" t="str">
        <f xml:space="preserve">
IF(ISBLANK(L187),"",
IF(L187&gt;'admin BN&gt;100'!$G$7,"Danger",
IF(L187&gt;'admin BN&gt;100'!$F$7,"Alert",
IF(L187&gt;='admin BN&gt;100'!$E$7,"Safe",""))))</f>
        <v/>
      </c>
      <c r="P187" s="14" t="str">
        <f xml:space="preserve">
(IF(G187&gt;'admin BN&gt;100'!$C$23,'admin BN&gt;100'!$B$23,
(IF(G187&gt;'admin BN&gt;100'!$C$22,'admin BN&gt;100'!$B$22,
(IF(G187&gt;'admin BN&gt;100'!$C$21,'admin BN&gt;100'!$B$21,
(IF(G187&gt;'admin BN&gt;100'!$C$20,'admin BN&gt;100'!$B$20,IF(G187&gt;'admin BN&gt;100'!$C$19,'admin BN&gt;100'!$B$19,"")))))))))</f>
        <v/>
      </c>
      <c r="Q187" s="14" t="str">
        <f t="shared" si="4"/>
        <v/>
      </c>
      <c r="R187" s="14">
        <f t="shared" si="5"/>
        <v>5</v>
      </c>
      <c r="S187" s="15" t="str">
        <f xml:space="preserve">
IF($R187&gt;0,"Fill in all required fields",
IF(OR($M187="&lt;0.1% or LNG",$M187="0.1-0.5%"),"Fuel sulphur content is too low for operation on BN&gt;100, please use a lower BN CLO and the matching sheet",
IF($I187&lt;40,"CLO not suitable for this sheet. Please check BN&lt;40 sheet",
IF(AND($I187&gt;39,$I187&lt;101),"CLO not suitable for this sheet. Please check BN40 - BN100 sheet",
IF(AND($K187&gt;50,$K187&lt;81,$L187&lt;100),"Reduce feed rate in steps of 0.05 g/kWh until min. 0.6 g/kWh to avoid deposit formation",
IF(AND($I187&lt;140,$N187="Danger",$P187="&gt;=1.2"),"Increase feed rate in steps of 0.05 g/kWh OR use higher BN cylinder oil",
IF(ISERROR(VLOOKUP(Q187,'admin BN&gt;100'!J$6:M$89,4,FALSE)),"",VLOOKUP(Q187,'admin BN&gt;100'!J$6:M$89,4,FALSE))))))))</f>
        <v>Fill in all required fields</v>
      </c>
    </row>
    <row r="188" spans="2:19" ht="15">
      <c r="B188" s="10">
        <v>183</v>
      </c>
      <c r="C188" s="41"/>
      <c r="D188" s="42"/>
      <c r="E188" s="42"/>
      <c r="F188" s="42"/>
      <c r="G188" s="42"/>
      <c r="H188" s="42"/>
      <c r="I188" s="42"/>
      <c r="J188" s="42"/>
      <c r="K188" s="42"/>
      <c r="L188" s="42"/>
      <c r="M188" s="11" t="str">
        <f xml:space="preserve">
(IF(F188&gt;'admin BN&gt;100'!$C$41,'admin BN&gt;100'!$B$41,
(IF(F188&gt;'admin BN&gt;100'!$C$40,'admin BN&gt;100'!$B$40,
(IF(F188&gt;'admin BN&gt;100'!$C$39,'admin BN&gt;100'!$B$39,
(IF(F188&gt;'admin BN&gt;100'!$C$38,'admin BN&gt;100'!$B$38,
(IF(F188&gt;'admin BN&gt;100'!$C$37,'admin BN&gt;100'!$B$37,
(IF(F188&gt;'admin BN&gt;100'!$C$36,'admin BN&gt;100'!$B$36,
(IF(F188&gt;'admin BN&gt;100'!$C$35,'admin BN&gt;100'!$B$35,
(IF(F188&gt;'admin BN&gt;100'!$C$34,'admin BN&gt;100'!$B$34,
(IF(F188&gt;'admin BN&gt;100'!$C$33,'admin BN&gt;100'!$B$33,
(IF(F188&gt;'admin BN&gt;100'!$C$32,'admin BN&gt;100'!$B$32,
(IF(F188&gt;'admin BN&gt;100'!$C$31,'admin BN&gt;100'!$B$31,
(IF(F188&gt;'admin BN&gt;100'!$C$30,'admin BN&gt;100'!$B$30,
(IF(F188&gt;'admin BN&gt;100'!$C$29,'admin BN&gt;100'!$B$29,IF(F188="","",'admin BN&gt;100'!$B$28)))))))))))))))))))))))))))</f>
        <v/>
      </c>
      <c r="N188" s="12" t="str">
        <f xml:space="preserve">
IF(ISBLANK(K188),"",
IF(K188&gt;'admin BN&gt;100'!$D$6,"Trouble",
IF(K188&gt;'admin BN&gt;100'!$E$6,"Safe",
IF(K188&gt;'admin BN&gt;100'!$F$6,"Alert",
IF(K188&gt;='admin BN&gt;100'!$G$6,"Danger","")))))</f>
        <v/>
      </c>
      <c r="O188" s="13" t="str">
        <f xml:space="preserve">
IF(ISBLANK(L188),"",
IF(L188&gt;'admin BN&gt;100'!$G$7,"Danger",
IF(L188&gt;'admin BN&gt;100'!$F$7,"Alert",
IF(L188&gt;='admin BN&gt;100'!$E$7,"Safe",""))))</f>
        <v/>
      </c>
      <c r="P188" s="14" t="str">
        <f xml:space="preserve">
(IF(G188&gt;'admin BN&gt;100'!$C$23,'admin BN&gt;100'!$B$23,
(IF(G188&gt;'admin BN&gt;100'!$C$22,'admin BN&gt;100'!$B$22,
(IF(G188&gt;'admin BN&gt;100'!$C$21,'admin BN&gt;100'!$B$21,
(IF(G188&gt;'admin BN&gt;100'!$C$20,'admin BN&gt;100'!$B$20,IF(G188&gt;'admin BN&gt;100'!$C$19,'admin BN&gt;100'!$B$19,"")))))))))</f>
        <v/>
      </c>
      <c r="Q188" s="14" t="str">
        <f t="shared" si="4"/>
        <v/>
      </c>
      <c r="R188" s="14">
        <f t="shared" si="5"/>
        <v>5</v>
      </c>
      <c r="S188" s="15" t="str">
        <f xml:space="preserve">
IF($R188&gt;0,"Fill in all required fields",
IF(OR($M188="&lt;0.1% or LNG",$M188="0.1-0.5%"),"Fuel sulphur content is too low for operation on BN&gt;100, please use a lower BN CLO and the matching sheet",
IF($I188&lt;40,"CLO not suitable for this sheet. Please check BN&lt;40 sheet",
IF(AND($I188&gt;39,$I188&lt;101),"CLO not suitable for this sheet. Please check BN40 - BN100 sheet",
IF(AND($K188&gt;50,$K188&lt;81,$L188&lt;100),"Reduce feed rate in steps of 0.05 g/kWh until min. 0.6 g/kWh to avoid deposit formation",
IF(AND($I188&lt;140,$N188="Danger",$P188="&gt;=1.2"),"Increase feed rate in steps of 0.05 g/kWh OR use higher BN cylinder oil",
IF(ISERROR(VLOOKUP(Q188,'admin BN&gt;100'!J$6:M$89,4,FALSE)),"",VLOOKUP(Q188,'admin BN&gt;100'!J$6:M$89,4,FALSE))))))))</f>
        <v>Fill in all required fields</v>
      </c>
    </row>
    <row r="189" spans="2:19" ht="15">
      <c r="B189" s="10">
        <v>184</v>
      </c>
      <c r="C189" s="41"/>
      <c r="D189" s="42"/>
      <c r="E189" s="42"/>
      <c r="F189" s="42"/>
      <c r="G189" s="42"/>
      <c r="H189" s="42"/>
      <c r="I189" s="42"/>
      <c r="J189" s="42"/>
      <c r="K189" s="42"/>
      <c r="L189" s="42"/>
      <c r="M189" s="11" t="str">
        <f xml:space="preserve">
(IF(F189&gt;'admin BN&gt;100'!$C$41,'admin BN&gt;100'!$B$41,
(IF(F189&gt;'admin BN&gt;100'!$C$40,'admin BN&gt;100'!$B$40,
(IF(F189&gt;'admin BN&gt;100'!$C$39,'admin BN&gt;100'!$B$39,
(IF(F189&gt;'admin BN&gt;100'!$C$38,'admin BN&gt;100'!$B$38,
(IF(F189&gt;'admin BN&gt;100'!$C$37,'admin BN&gt;100'!$B$37,
(IF(F189&gt;'admin BN&gt;100'!$C$36,'admin BN&gt;100'!$B$36,
(IF(F189&gt;'admin BN&gt;100'!$C$35,'admin BN&gt;100'!$B$35,
(IF(F189&gt;'admin BN&gt;100'!$C$34,'admin BN&gt;100'!$B$34,
(IF(F189&gt;'admin BN&gt;100'!$C$33,'admin BN&gt;100'!$B$33,
(IF(F189&gt;'admin BN&gt;100'!$C$32,'admin BN&gt;100'!$B$32,
(IF(F189&gt;'admin BN&gt;100'!$C$31,'admin BN&gt;100'!$B$31,
(IF(F189&gt;'admin BN&gt;100'!$C$30,'admin BN&gt;100'!$B$30,
(IF(F189&gt;'admin BN&gt;100'!$C$29,'admin BN&gt;100'!$B$29,IF(F189="","",'admin BN&gt;100'!$B$28)))))))))))))))))))))))))))</f>
        <v/>
      </c>
      <c r="N189" s="12" t="str">
        <f xml:space="preserve">
IF(ISBLANK(K189),"",
IF(K189&gt;'admin BN&gt;100'!$D$6,"Trouble",
IF(K189&gt;'admin BN&gt;100'!$E$6,"Safe",
IF(K189&gt;'admin BN&gt;100'!$F$6,"Alert",
IF(K189&gt;='admin BN&gt;100'!$G$6,"Danger","")))))</f>
        <v/>
      </c>
      <c r="O189" s="13" t="str">
        <f xml:space="preserve">
IF(ISBLANK(L189),"",
IF(L189&gt;'admin BN&gt;100'!$G$7,"Danger",
IF(L189&gt;'admin BN&gt;100'!$F$7,"Alert",
IF(L189&gt;='admin BN&gt;100'!$E$7,"Safe",""))))</f>
        <v/>
      </c>
      <c r="P189" s="14" t="str">
        <f xml:space="preserve">
(IF(G189&gt;'admin BN&gt;100'!$C$23,'admin BN&gt;100'!$B$23,
(IF(G189&gt;'admin BN&gt;100'!$C$22,'admin BN&gt;100'!$B$22,
(IF(G189&gt;'admin BN&gt;100'!$C$21,'admin BN&gt;100'!$B$21,
(IF(G189&gt;'admin BN&gt;100'!$C$20,'admin BN&gt;100'!$B$20,IF(G189&gt;'admin BN&gt;100'!$C$19,'admin BN&gt;100'!$B$19,"")))))))))</f>
        <v/>
      </c>
      <c r="Q189" s="14" t="str">
        <f t="shared" si="4"/>
        <v/>
      </c>
      <c r="R189" s="14">
        <f t="shared" si="5"/>
        <v>5</v>
      </c>
      <c r="S189" s="15" t="str">
        <f xml:space="preserve">
IF($R189&gt;0,"Fill in all required fields",
IF(OR($M189="&lt;0.1% or LNG",$M189="0.1-0.5%"),"Fuel sulphur content is too low for operation on BN&gt;100, please use a lower BN CLO and the matching sheet",
IF($I189&lt;40,"CLO not suitable for this sheet. Please check BN&lt;40 sheet",
IF(AND($I189&gt;39,$I189&lt;101),"CLO not suitable for this sheet. Please check BN40 - BN100 sheet",
IF(AND($K189&gt;50,$K189&lt;81,$L189&lt;100),"Reduce feed rate in steps of 0.05 g/kWh until min. 0.6 g/kWh to avoid deposit formation",
IF(AND($I189&lt;140,$N189="Danger",$P189="&gt;=1.2"),"Increase feed rate in steps of 0.05 g/kWh OR use higher BN cylinder oil",
IF(ISERROR(VLOOKUP(Q189,'admin BN&gt;100'!J$6:M$89,4,FALSE)),"",VLOOKUP(Q189,'admin BN&gt;100'!J$6:M$89,4,FALSE))))))))</f>
        <v>Fill in all required fields</v>
      </c>
    </row>
    <row r="190" spans="2:19" ht="15">
      <c r="B190" s="10">
        <v>185</v>
      </c>
      <c r="C190" s="41"/>
      <c r="D190" s="42"/>
      <c r="E190" s="42"/>
      <c r="F190" s="42"/>
      <c r="G190" s="42"/>
      <c r="H190" s="42"/>
      <c r="I190" s="42"/>
      <c r="J190" s="42"/>
      <c r="K190" s="42"/>
      <c r="L190" s="42"/>
      <c r="M190" s="11" t="str">
        <f xml:space="preserve">
(IF(F190&gt;'admin BN&gt;100'!$C$41,'admin BN&gt;100'!$B$41,
(IF(F190&gt;'admin BN&gt;100'!$C$40,'admin BN&gt;100'!$B$40,
(IF(F190&gt;'admin BN&gt;100'!$C$39,'admin BN&gt;100'!$B$39,
(IF(F190&gt;'admin BN&gt;100'!$C$38,'admin BN&gt;100'!$B$38,
(IF(F190&gt;'admin BN&gt;100'!$C$37,'admin BN&gt;100'!$B$37,
(IF(F190&gt;'admin BN&gt;100'!$C$36,'admin BN&gt;100'!$B$36,
(IF(F190&gt;'admin BN&gt;100'!$C$35,'admin BN&gt;100'!$B$35,
(IF(F190&gt;'admin BN&gt;100'!$C$34,'admin BN&gt;100'!$B$34,
(IF(F190&gt;'admin BN&gt;100'!$C$33,'admin BN&gt;100'!$B$33,
(IF(F190&gt;'admin BN&gt;100'!$C$32,'admin BN&gt;100'!$B$32,
(IF(F190&gt;'admin BN&gt;100'!$C$31,'admin BN&gt;100'!$B$31,
(IF(F190&gt;'admin BN&gt;100'!$C$30,'admin BN&gt;100'!$B$30,
(IF(F190&gt;'admin BN&gt;100'!$C$29,'admin BN&gt;100'!$B$29,IF(F190="","",'admin BN&gt;100'!$B$28)))))))))))))))))))))))))))</f>
        <v/>
      </c>
      <c r="N190" s="12" t="str">
        <f xml:space="preserve">
IF(ISBLANK(K190),"",
IF(K190&gt;'admin BN&gt;100'!$D$6,"Trouble",
IF(K190&gt;'admin BN&gt;100'!$E$6,"Safe",
IF(K190&gt;'admin BN&gt;100'!$F$6,"Alert",
IF(K190&gt;='admin BN&gt;100'!$G$6,"Danger","")))))</f>
        <v/>
      </c>
      <c r="O190" s="13" t="str">
        <f xml:space="preserve">
IF(ISBLANK(L190),"",
IF(L190&gt;'admin BN&gt;100'!$G$7,"Danger",
IF(L190&gt;'admin BN&gt;100'!$F$7,"Alert",
IF(L190&gt;='admin BN&gt;100'!$E$7,"Safe",""))))</f>
        <v/>
      </c>
      <c r="P190" s="14" t="str">
        <f xml:space="preserve">
(IF(G190&gt;'admin BN&gt;100'!$C$23,'admin BN&gt;100'!$B$23,
(IF(G190&gt;'admin BN&gt;100'!$C$22,'admin BN&gt;100'!$B$22,
(IF(G190&gt;'admin BN&gt;100'!$C$21,'admin BN&gt;100'!$B$21,
(IF(G190&gt;'admin BN&gt;100'!$C$20,'admin BN&gt;100'!$B$20,IF(G190&gt;'admin BN&gt;100'!$C$19,'admin BN&gt;100'!$B$19,"")))))))))</f>
        <v/>
      </c>
      <c r="Q190" s="14" t="str">
        <f t="shared" si="4"/>
        <v/>
      </c>
      <c r="R190" s="14">
        <f t="shared" si="5"/>
        <v>5</v>
      </c>
      <c r="S190" s="15" t="str">
        <f xml:space="preserve">
IF($R190&gt;0,"Fill in all required fields",
IF(OR($M190="&lt;0.1% or LNG",$M190="0.1-0.5%"),"Fuel sulphur content is too low for operation on BN&gt;100, please use a lower BN CLO and the matching sheet",
IF($I190&lt;40,"CLO not suitable for this sheet. Please check BN&lt;40 sheet",
IF(AND($I190&gt;39,$I190&lt;101),"CLO not suitable for this sheet. Please check BN40 - BN100 sheet",
IF(AND($K190&gt;50,$K190&lt;81,$L190&lt;100),"Reduce feed rate in steps of 0.05 g/kWh until min. 0.6 g/kWh to avoid deposit formation",
IF(AND($I190&lt;140,$N190="Danger",$P190="&gt;=1.2"),"Increase feed rate in steps of 0.05 g/kWh OR use higher BN cylinder oil",
IF(ISERROR(VLOOKUP(Q190,'admin BN&gt;100'!J$6:M$89,4,FALSE)),"",VLOOKUP(Q190,'admin BN&gt;100'!J$6:M$89,4,FALSE))))))))</f>
        <v>Fill in all required fields</v>
      </c>
    </row>
    <row r="191" spans="2:19" ht="15">
      <c r="B191" s="10">
        <v>186</v>
      </c>
      <c r="C191" s="41"/>
      <c r="D191" s="42"/>
      <c r="E191" s="42"/>
      <c r="F191" s="42"/>
      <c r="G191" s="42"/>
      <c r="H191" s="42"/>
      <c r="I191" s="42"/>
      <c r="J191" s="42"/>
      <c r="K191" s="42"/>
      <c r="L191" s="42"/>
      <c r="M191" s="11" t="str">
        <f xml:space="preserve">
(IF(F191&gt;'admin BN&gt;100'!$C$41,'admin BN&gt;100'!$B$41,
(IF(F191&gt;'admin BN&gt;100'!$C$40,'admin BN&gt;100'!$B$40,
(IF(F191&gt;'admin BN&gt;100'!$C$39,'admin BN&gt;100'!$B$39,
(IF(F191&gt;'admin BN&gt;100'!$C$38,'admin BN&gt;100'!$B$38,
(IF(F191&gt;'admin BN&gt;100'!$C$37,'admin BN&gt;100'!$B$37,
(IF(F191&gt;'admin BN&gt;100'!$C$36,'admin BN&gt;100'!$B$36,
(IF(F191&gt;'admin BN&gt;100'!$C$35,'admin BN&gt;100'!$B$35,
(IF(F191&gt;'admin BN&gt;100'!$C$34,'admin BN&gt;100'!$B$34,
(IF(F191&gt;'admin BN&gt;100'!$C$33,'admin BN&gt;100'!$B$33,
(IF(F191&gt;'admin BN&gt;100'!$C$32,'admin BN&gt;100'!$B$32,
(IF(F191&gt;'admin BN&gt;100'!$C$31,'admin BN&gt;100'!$B$31,
(IF(F191&gt;'admin BN&gt;100'!$C$30,'admin BN&gt;100'!$B$30,
(IF(F191&gt;'admin BN&gt;100'!$C$29,'admin BN&gt;100'!$B$29,IF(F191="","",'admin BN&gt;100'!$B$28)))))))))))))))))))))))))))</f>
        <v/>
      </c>
      <c r="N191" s="12" t="str">
        <f xml:space="preserve">
IF(ISBLANK(K191),"",
IF(K191&gt;'admin BN&gt;100'!$D$6,"Trouble",
IF(K191&gt;'admin BN&gt;100'!$E$6,"Safe",
IF(K191&gt;'admin BN&gt;100'!$F$6,"Alert",
IF(K191&gt;='admin BN&gt;100'!$G$6,"Danger","")))))</f>
        <v/>
      </c>
      <c r="O191" s="13" t="str">
        <f xml:space="preserve">
IF(ISBLANK(L191),"",
IF(L191&gt;'admin BN&gt;100'!$G$7,"Danger",
IF(L191&gt;'admin BN&gt;100'!$F$7,"Alert",
IF(L191&gt;='admin BN&gt;100'!$E$7,"Safe",""))))</f>
        <v/>
      </c>
      <c r="P191" s="14" t="str">
        <f xml:space="preserve">
(IF(G191&gt;'admin BN&gt;100'!$C$23,'admin BN&gt;100'!$B$23,
(IF(G191&gt;'admin BN&gt;100'!$C$22,'admin BN&gt;100'!$B$22,
(IF(G191&gt;'admin BN&gt;100'!$C$21,'admin BN&gt;100'!$B$21,
(IF(G191&gt;'admin BN&gt;100'!$C$20,'admin BN&gt;100'!$B$20,IF(G191&gt;'admin BN&gt;100'!$C$19,'admin BN&gt;100'!$B$19,"")))))))))</f>
        <v/>
      </c>
      <c r="Q191" s="14" t="str">
        <f t="shared" si="4"/>
        <v/>
      </c>
      <c r="R191" s="14">
        <f t="shared" si="5"/>
        <v>5</v>
      </c>
      <c r="S191" s="15" t="str">
        <f xml:space="preserve">
IF($R191&gt;0,"Fill in all required fields",
IF(OR($M191="&lt;0.1% or LNG",$M191="0.1-0.5%"),"Fuel sulphur content is too low for operation on BN&gt;100, please use a lower BN CLO and the matching sheet",
IF($I191&lt;40,"CLO not suitable for this sheet. Please check BN&lt;40 sheet",
IF(AND($I191&gt;39,$I191&lt;101),"CLO not suitable for this sheet. Please check BN40 - BN100 sheet",
IF(AND($K191&gt;50,$K191&lt;81,$L191&lt;100),"Reduce feed rate in steps of 0.05 g/kWh until min. 0.6 g/kWh to avoid deposit formation",
IF(AND($I191&lt;140,$N191="Danger",$P191="&gt;=1.2"),"Increase feed rate in steps of 0.05 g/kWh OR use higher BN cylinder oil",
IF(ISERROR(VLOOKUP(Q191,'admin BN&gt;100'!J$6:M$89,4,FALSE)),"",VLOOKUP(Q191,'admin BN&gt;100'!J$6:M$89,4,FALSE))))))))</f>
        <v>Fill in all required fields</v>
      </c>
    </row>
    <row r="192" spans="2:19" ht="15">
      <c r="B192" s="10">
        <v>187</v>
      </c>
      <c r="C192" s="41"/>
      <c r="D192" s="42"/>
      <c r="E192" s="42"/>
      <c r="F192" s="42"/>
      <c r="G192" s="42"/>
      <c r="H192" s="42"/>
      <c r="I192" s="42"/>
      <c r="J192" s="42"/>
      <c r="K192" s="42"/>
      <c r="L192" s="42"/>
      <c r="M192" s="11" t="str">
        <f xml:space="preserve">
(IF(F192&gt;'admin BN&gt;100'!$C$41,'admin BN&gt;100'!$B$41,
(IF(F192&gt;'admin BN&gt;100'!$C$40,'admin BN&gt;100'!$B$40,
(IF(F192&gt;'admin BN&gt;100'!$C$39,'admin BN&gt;100'!$B$39,
(IF(F192&gt;'admin BN&gt;100'!$C$38,'admin BN&gt;100'!$B$38,
(IF(F192&gt;'admin BN&gt;100'!$C$37,'admin BN&gt;100'!$B$37,
(IF(F192&gt;'admin BN&gt;100'!$C$36,'admin BN&gt;100'!$B$36,
(IF(F192&gt;'admin BN&gt;100'!$C$35,'admin BN&gt;100'!$B$35,
(IF(F192&gt;'admin BN&gt;100'!$C$34,'admin BN&gt;100'!$B$34,
(IF(F192&gt;'admin BN&gt;100'!$C$33,'admin BN&gt;100'!$B$33,
(IF(F192&gt;'admin BN&gt;100'!$C$32,'admin BN&gt;100'!$B$32,
(IF(F192&gt;'admin BN&gt;100'!$C$31,'admin BN&gt;100'!$B$31,
(IF(F192&gt;'admin BN&gt;100'!$C$30,'admin BN&gt;100'!$B$30,
(IF(F192&gt;'admin BN&gt;100'!$C$29,'admin BN&gt;100'!$B$29,IF(F192="","",'admin BN&gt;100'!$B$28)))))))))))))))))))))))))))</f>
        <v/>
      </c>
      <c r="N192" s="12" t="str">
        <f xml:space="preserve">
IF(ISBLANK(K192),"",
IF(K192&gt;'admin BN&gt;100'!$D$6,"Trouble",
IF(K192&gt;'admin BN&gt;100'!$E$6,"Safe",
IF(K192&gt;'admin BN&gt;100'!$F$6,"Alert",
IF(K192&gt;='admin BN&gt;100'!$G$6,"Danger","")))))</f>
        <v/>
      </c>
      <c r="O192" s="13" t="str">
        <f xml:space="preserve">
IF(ISBLANK(L192),"",
IF(L192&gt;'admin BN&gt;100'!$G$7,"Danger",
IF(L192&gt;'admin BN&gt;100'!$F$7,"Alert",
IF(L192&gt;='admin BN&gt;100'!$E$7,"Safe",""))))</f>
        <v/>
      </c>
      <c r="P192" s="14" t="str">
        <f xml:space="preserve">
(IF(G192&gt;'admin BN&gt;100'!$C$23,'admin BN&gt;100'!$B$23,
(IF(G192&gt;'admin BN&gt;100'!$C$22,'admin BN&gt;100'!$B$22,
(IF(G192&gt;'admin BN&gt;100'!$C$21,'admin BN&gt;100'!$B$21,
(IF(G192&gt;'admin BN&gt;100'!$C$20,'admin BN&gt;100'!$B$20,IF(G192&gt;'admin BN&gt;100'!$C$19,'admin BN&gt;100'!$B$19,"")))))))))</f>
        <v/>
      </c>
      <c r="Q192" s="14" t="str">
        <f t="shared" si="4"/>
        <v/>
      </c>
      <c r="R192" s="14">
        <f t="shared" si="5"/>
        <v>5</v>
      </c>
      <c r="S192" s="15" t="str">
        <f xml:space="preserve">
IF($R192&gt;0,"Fill in all required fields",
IF(OR($M192="&lt;0.1% or LNG",$M192="0.1-0.5%"),"Fuel sulphur content is too low for operation on BN&gt;100, please use a lower BN CLO and the matching sheet",
IF($I192&lt;40,"CLO not suitable for this sheet. Please check BN&lt;40 sheet",
IF(AND($I192&gt;39,$I192&lt;101),"CLO not suitable for this sheet. Please check BN40 - BN100 sheet",
IF(AND($K192&gt;50,$K192&lt;81,$L192&lt;100),"Reduce feed rate in steps of 0.05 g/kWh until min. 0.6 g/kWh to avoid deposit formation",
IF(AND($I192&lt;140,$N192="Danger",$P192="&gt;=1.2"),"Increase feed rate in steps of 0.05 g/kWh OR use higher BN cylinder oil",
IF(ISERROR(VLOOKUP(Q192,'admin BN&gt;100'!J$6:M$89,4,FALSE)),"",VLOOKUP(Q192,'admin BN&gt;100'!J$6:M$89,4,FALSE))))))))</f>
        <v>Fill in all required fields</v>
      </c>
    </row>
    <row r="193" spans="2:19" ht="15">
      <c r="B193" s="10">
        <v>188</v>
      </c>
      <c r="C193" s="41"/>
      <c r="D193" s="42"/>
      <c r="E193" s="42"/>
      <c r="F193" s="42"/>
      <c r="G193" s="42"/>
      <c r="H193" s="42"/>
      <c r="I193" s="42"/>
      <c r="J193" s="42"/>
      <c r="K193" s="42"/>
      <c r="L193" s="42"/>
      <c r="M193" s="11" t="str">
        <f xml:space="preserve">
(IF(F193&gt;'admin BN&gt;100'!$C$41,'admin BN&gt;100'!$B$41,
(IF(F193&gt;'admin BN&gt;100'!$C$40,'admin BN&gt;100'!$B$40,
(IF(F193&gt;'admin BN&gt;100'!$C$39,'admin BN&gt;100'!$B$39,
(IF(F193&gt;'admin BN&gt;100'!$C$38,'admin BN&gt;100'!$B$38,
(IF(F193&gt;'admin BN&gt;100'!$C$37,'admin BN&gt;100'!$B$37,
(IF(F193&gt;'admin BN&gt;100'!$C$36,'admin BN&gt;100'!$B$36,
(IF(F193&gt;'admin BN&gt;100'!$C$35,'admin BN&gt;100'!$B$35,
(IF(F193&gt;'admin BN&gt;100'!$C$34,'admin BN&gt;100'!$B$34,
(IF(F193&gt;'admin BN&gt;100'!$C$33,'admin BN&gt;100'!$B$33,
(IF(F193&gt;'admin BN&gt;100'!$C$32,'admin BN&gt;100'!$B$32,
(IF(F193&gt;'admin BN&gt;100'!$C$31,'admin BN&gt;100'!$B$31,
(IF(F193&gt;'admin BN&gt;100'!$C$30,'admin BN&gt;100'!$B$30,
(IF(F193&gt;'admin BN&gt;100'!$C$29,'admin BN&gt;100'!$B$29,IF(F193="","",'admin BN&gt;100'!$B$28)))))))))))))))))))))))))))</f>
        <v/>
      </c>
      <c r="N193" s="12" t="str">
        <f xml:space="preserve">
IF(ISBLANK(K193),"",
IF(K193&gt;'admin BN&gt;100'!$D$6,"Trouble",
IF(K193&gt;'admin BN&gt;100'!$E$6,"Safe",
IF(K193&gt;'admin BN&gt;100'!$F$6,"Alert",
IF(K193&gt;='admin BN&gt;100'!$G$6,"Danger","")))))</f>
        <v/>
      </c>
      <c r="O193" s="13" t="str">
        <f xml:space="preserve">
IF(ISBLANK(L193),"",
IF(L193&gt;'admin BN&gt;100'!$G$7,"Danger",
IF(L193&gt;'admin BN&gt;100'!$F$7,"Alert",
IF(L193&gt;='admin BN&gt;100'!$E$7,"Safe",""))))</f>
        <v/>
      </c>
      <c r="P193" s="14" t="str">
        <f xml:space="preserve">
(IF(G193&gt;'admin BN&gt;100'!$C$23,'admin BN&gt;100'!$B$23,
(IF(G193&gt;'admin BN&gt;100'!$C$22,'admin BN&gt;100'!$B$22,
(IF(G193&gt;'admin BN&gt;100'!$C$21,'admin BN&gt;100'!$B$21,
(IF(G193&gt;'admin BN&gt;100'!$C$20,'admin BN&gt;100'!$B$20,IF(G193&gt;'admin BN&gt;100'!$C$19,'admin BN&gt;100'!$B$19,"")))))))))</f>
        <v/>
      </c>
      <c r="Q193" s="14" t="str">
        <f t="shared" si="4"/>
        <v/>
      </c>
      <c r="R193" s="14">
        <f t="shared" si="5"/>
        <v>5</v>
      </c>
      <c r="S193" s="15" t="str">
        <f xml:space="preserve">
IF($R193&gt;0,"Fill in all required fields",
IF(OR($M193="&lt;0.1% or LNG",$M193="0.1-0.5%"),"Fuel sulphur content is too low for operation on BN&gt;100, please use a lower BN CLO and the matching sheet",
IF($I193&lt;40,"CLO not suitable for this sheet. Please check BN&lt;40 sheet",
IF(AND($I193&gt;39,$I193&lt;101),"CLO not suitable for this sheet. Please check BN40 - BN100 sheet",
IF(AND($K193&gt;50,$K193&lt;81,$L193&lt;100),"Reduce feed rate in steps of 0.05 g/kWh until min. 0.6 g/kWh to avoid deposit formation",
IF(AND($I193&lt;140,$N193="Danger",$P193="&gt;=1.2"),"Increase feed rate in steps of 0.05 g/kWh OR use higher BN cylinder oil",
IF(ISERROR(VLOOKUP(Q193,'admin BN&gt;100'!J$6:M$89,4,FALSE)),"",VLOOKUP(Q193,'admin BN&gt;100'!J$6:M$89,4,FALSE))))))))</f>
        <v>Fill in all required fields</v>
      </c>
    </row>
    <row r="194" spans="2:19" ht="15">
      <c r="B194" s="10">
        <v>189</v>
      </c>
      <c r="C194" s="41"/>
      <c r="D194" s="42"/>
      <c r="E194" s="42"/>
      <c r="F194" s="42"/>
      <c r="G194" s="42"/>
      <c r="H194" s="42"/>
      <c r="I194" s="42"/>
      <c r="J194" s="42"/>
      <c r="K194" s="42"/>
      <c r="L194" s="42"/>
      <c r="M194" s="11" t="str">
        <f xml:space="preserve">
(IF(F194&gt;'admin BN&gt;100'!$C$41,'admin BN&gt;100'!$B$41,
(IF(F194&gt;'admin BN&gt;100'!$C$40,'admin BN&gt;100'!$B$40,
(IF(F194&gt;'admin BN&gt;100'!$C$39,'admin BN&gt;100'!$B$39,
(IF(F194&gt;'admin BN&gt;100'!$C$38,'admin BN&gt;100'!$B$38,
(IF(F194&gt;'admin BN&gt;100'!$C$37,'admin BN&gt;100'!$B$37,
(IF(F194&gt;'admin BN&gt;100'!$C$36,'admin BN&gt;100'!$B$36,
(IF(F194&gt;'admin BN&gt;100'!$C$35,'admin BN&gt;100'!$B$35,
(IF(F194&gt;'admin BN&gt;100'!$C$34,'admin BN&gt;100'!$B$34,
(IF(F194&gt;'admin BN&gt;100'!$C$33,'admin BN&gt;100'!$B$33,
(IF(F194&gt;'admin BN&gt;100'!$C$32,'admin BN&gt;100'!$B$32,
(IF(F194&gt;'admin BN&gt;100'!$C$31,'admin BN&gt;100'!$B$31,
(IF(F194&gt;'admin BN&gt;100'!$C$30,'admin BN&gt;100'!$B$30,
(IF(F194&gt;'admin BN&gt;100'!$C$29,'admin BN&gt;100'!$B$29,IF(F194="","",'admin BN&gt;100'!$B$28)))))))))))))))))))))))))))</f>
        <v/>
      </c>
      <c r="N194" s="12" t="str">
        <f xml:space="preserve">
IF(ISBLANK(K194),"",
IF(K194&gt;'admin BN&gt;100'!$D$6,"Trouble",
IF(K194&gt;'admin BN&gt;100'!$E$6,"Safe",
IF(K194&gt;'admin BN&gt;100'!$F$6,"Alert",
IF(K194&gt;='admin BN&gt;100'!$G$6,"Danger","")))))</f>
        <v/>
      </c>
      <c r="O194" s="13" t="str">
        <f xml:space="preserve">
IF(ISBLANK(L194),"",
IF(L194&gt;'admin BN&gt;100'!$G$7,"Danger",
IF(L194&gt;'admin BN&gt;100'!$F$7,"Alert",
IF(L194&gt;='admin BN&gt;100'!$E$7,"Safe",""))))</f>
        <v/>
      </c>
      <c r="P194" s="14" t="str">
        <f xml:space="preserve">
(IF(G194&gt;'admin BN&gt;100'!$C$23,'admin BN&gt;100'!$B$23,
(IF(G194&gt;'admin BN&gt;100'!$C$22,'admin BN&gt;100'!$B$22,
(IF(G194&gt;'admin BN&gt;100'!$C$21,'admin BN&gt;100'!$B$21,
(IF(G194&gt;'admin BN&gt;100'!$C$20,'admin BN&gt;100'!$B$20,IF(G194&gt;'admin BN&gt;100'!$C$19,'admin BN&gt;100'!$B$19,"")))))))))</f>
        <v/>
      </c>
      <c r="Q194" s="14" t="str">
        <f t="shared" si="4"/>
        <v/>
      </c>
      <c r="R194" s="14">
        <f t="shared" si="5"/>
        <v>5</v>
      </c>
      <c r="S194" s="15" t="str">
        <f xml:space="preserve">
IF($R194&gt;0,"Fill in all required fields",
IF(OR($M194="&lt;0.1% or LNG",$M194="0.1-0.5%"),"Fuel sulphur content is too low for operation on BN&gt;100, please use a lower BN CLO and the matching sheet",
IF($I194&lt;40,"CLO not suitable for this sheet. Please check BN&lt;40 sheet",
IF(AND($I194&gt;39,$I194&lt;101),"CLO not suitable for this sheet. Please check BN40 - BN100 sheet",
IF(AND($K194&gt;50,$K194&lt;81,$L194&lt;100),"Reduce feed rate in steps of 0.05 g/kWh until min. 0.6 g/kWh to avoid deposit formation",
IF(AND($I194&lt;140,$N194="Danger",$P194="&gt;=1.2"),"Increase feed rate in steps of 0.05 g/kWh OR use higher BN cylinder oil",
IF(ISERROR(VLOOKUP(Q194,'admin BN&gt;100'!J$6:M$89,4,FALSE)),"",VLOOKUP(Q194,'admin BN&gt;100'!J$6:M$89,4,FALSE))))))))</f>
        <v>Fill in all required fields</v>
      </c>
    </row>
    <row r="195" spans="2:19" ht="15">
      <c r="B195" s="10">
        <v>190</v>
      </c>
      <c r="C195" s="41"/>
      <c r="D195" s="42"/>
      <c r="E195" s="42"/>
      <c r="F195" s="42"/>
      <c r="G195" s="42"/>
      <c r="H195" s="42"/>
      <c r="I195" s="42"/>
      <c r="J195" s="42"/>
      <c r="K195" s="42"/>
      <c r="L195" s="42"/>
      <c r="M195" s="11" t="str">
        <f xml:space="preserve">
(IF(F195&gt;'admin BN&gt;100'!$C$41,'admin BN&gt;100'!$B$41,
(IF(F195&gt;'admin BN&gt;100'!$C$40,'admin BN&gt;100'!$B$40,
(IF(F195&gt;'admin BN&gt;100'!$C$39,'admin BN&gt;100'!$B$39,
(IF(F195&gt;'admin BN&gt;100'!$C$38,'admin BN&gt;100'!$B$38,
(IF(F195&gt;'admin BN&gt;100'!$C$37,'admin BN&gt;100'!$B$37,
(IF(F195&gt;'admin BN&gt;100'!$C$36,'admin BN&gt;100'!$B$36,
(IF(F195&gt;'admin BN&gt;100'!$C$35,'admin BN&gt;100'!$B$35,
(IF(F195&gt;'admin BN&gt;100'!$C$34,'admin BN&gt;100'!$B$34,
(IF(F195&gt;'admin BN&gt;100'!$C$33,'admin BN&gt;100'!$B$33,
(IF(F195&gt;'admin BN&gt;100'!$C$32,'admin BN&gt;100'!$B$32,
(IF(F195&gt;'admin BN&gt;100'!$C$31,'admin BN&gt;100'!$B$31,
(IF(F195&gt;'admin BN&gt;100'!$C$30,'admin BN&gt;100'!$B$30,
(IF(F195&gt;'admin BN&gt;100'!$C$29,'admin BN&gt;100'!$B$29,IF(F195="","",'admin BN&gt;100'!$B$28)))))))))))))))))))))))))))</f>
        <v/>
      </c>
      <c r="N195" s="12" t="str">
        <f xml:space="preserve">
IF(ISBLANK(K195),"",
IF(K195&gt;'admin BN&gt;100'!$D$6,"Trouble",
IF(K195&gt;'admin BN&gt;100'!$E$6,"Safe",
IF(K195&gt;'admin BN&gt;100'!$F$6,"Alert",
IF(K195&gt;='admin BN&gt;100'!$G$6,"Danger","")))))</f>
        <v/>
      </c>
      <c r="O195" s="13" t="str">
        <f xml:space="preserve">
IF(ISBLANK(L195),"",
IF(L195&gt;'admin BN&gt;100'!$G$7,"Danger",
IF(L195&gt;'admin BN&gt;100'!$F$7,"Alert",
IF(L195&gt;='admin BN&gt;100'!$E$7,"Safe",""))))</f>
        <v/>
      </c>
      <c r="P195" s="14" t="str">
        <f xml:space="preserve">
(IF(G195&gt;'admin BN&gt;100'!$C$23,'admin BN&gt;100'!$B$23,
(IF(G195&gt;'admin BN&gt;100'!$C$22,'admin BN&gt;100'!$B$22,
(IF(G195&gt;'admin BN&gt;100'!$C$21,'admin BN&gt;100'!$B$21,
(IF(G195&gt;'admin BN&gt;100'!$C$20,'admin BN&gt;100'!$B$20,IF(G195&gt;'admin BN&gt;100'!$C$19,'admin BN&gt;100'!$B$19,"")))))))))</f>
        <v/>
      </c>
      <c r="Q195" s="14" t="str">
        <f t="shared" si="4"/>
        <v/>
      </c>
      <c r="R195" s="14">
        <f t="shared" si="5"/>
        <v>5</v>
      </c>
      <c r="S195" s="15" t="str">
        <f xml:space="preserve">
IF($R195&gt;0,"Fill in all required fields",
IF(OR($M195="&lt;0.1% or LNG",$M195="0.1-0.5%"),"Fuel sulphur content is too low for operation on BN&gt;100, please use a lower BN CLO and the matching sheet",
IF($I195&lt;40,"CLO not suitable for this sheet. Please check BN&lt;40 sheet",
IF(AND($I195&gt;39,$I195&lt;101),"CLO not suitable for this sheet. Please check BN40 - BN100 sheet",
IF(AND($K195&gt;50,$K195&lt;81,$L195&lt;100),"Reduce feed rate in steps of 0.05 g/kWh until min. 0.6 g/kWh to avoid deposit formation",
IF(AND($I195&lt;140,$N195="Danger",$P195="&gt;=1.2"),"Increase feed rate in steps of 0.05 g/kWh OR use higher BN cylinder oil",
IF(ISERROR(VLOOKUP(Q195,'admin BN&gt;100'!J$6:M$89,4,FALSE)),"",VLOOKUP(Q195,'admin BN&gt;100'!J$6:M$89,4,FALSE))))))))</f>
        <v>Fill in all required fields</v>
      </c>
    </row>
    <row r="196" spans="2:19" ht="15">
      <c r="B196" s="10">
        <v>191</v>
      </c>
      <c r="C196" s="41"/>
      <c r="D196" s="42"/>
      <c r="E196" s="42"/>
      <c r="F196" s="42"/>
      <c r="G196" s="42"/>
      <c r="H196" s="42"/>
      <c r="I196" s="42"/>
      <c r="J196" s="42"/>
      <c r="K196" s="42"/>
      <c r="L196" s="42"/>
      <c r="M196" s="11" t="str">
        <f xml:space="preserve">
(IF(F196&gt;'admin BN&gt;100'!$C$41,'admin BN&gt;100'!$B$41,
(IF(F196&gt;'admin BN&gt;100'!$C$40,'admin BN&gt;100'!$B$40,
(IF(F196&gt;'admin BN&gt;100'!$C$39,'admin BN&gt;100'!$B$39,
(IF(F196&gt;'admin BN&gt;100'!$C$38,'admin BN&gt;100'!$B$38,
(IF(F196&gt;'admin BN&gt;100'!$C$37,'admin BN&gt;100'!$B$37,
(IF(F196&gt;'admin BN&gt;100'!$C$36,'admin BN&gt;100'!$B$36,
(IF(F196&gt;'admin BN&gt;100'!$C$35,'admin BN&gt;100'!$B$35,
(IF(F196&gt;'admin BN&gt;100'!$C$34,'admin BN&gt;100'!$B$34,
(IF(F196&gt;'admin BN&gt;100'!$C$33,'admin BN&gt;100'!$B$33,
(IF(F196&gt;'admin BN&gt;100'!$C$32,'admin BN&gt;100'!$B$32,
(IF(F196&gt;'admin BN&gt;100'!$C$31,'admin BN&gt;100'!$B$31,
(IF(F196&gt;'admin BN&gt;100'!$C$30,'admin BN&gt;100'!$B$30,
(IF(F196&gt;'admin BN&gt;100'!$C$29,'admin BN&gt;100'!$B$29,IF(F196="","",'admin BN&gt;100'!$B$28)))))))))))))))))))))))))))</f>
        <v/>
      </c>
      <c r="N196" s="12" t="str">
        <f xml:space="preserve">
IF(ISBLANK(K196),"",
IF(K196&gt;'admin BN&gt;100'!$D$6,"Trouble",
IF(K196&gt;'admin BN&gt;100'!$E$6,"Safe",
IF(K196&gt;'admin BN&gt;100'!$F$6,"Alert",
IF(K196&gt;='admin BN&gt;100'!$G$6,"Danger","")))))</f>
        <v/>
      </c>
      <c r="O196" s="13" t="str">
        <f xml:space="preserve">
IF(ISBLANK(L196),"",
IF(L196&gt;'admin BN&gt;100'!$G$7,"Danger",
IF(L196&gt;'admin BN&gt;100'!$F$7,"Alert",
IF(L196&gt;='admin BN&gt;100'!$E$7,"Safe",""))))</f>
        <v/>
      </c>
      <c r="P196" s="14" t="str">
        <f xml:space="preserve">
(IF(G196&gt;'admin BN&gt;100'!$C$23,'admin BN&gt;100'!$B$23,
(IF(G196&gt;'admin BN&gt;100'!$C$22,'admin BN&gt;100'!$B$22,
(IF(G196&gt;'admin BN&gt;100'!$C$21,'admin BN&gt;100'!$B$21,
(IF(G196&gt;'admin BN&gt;100'!$C$20,'admin BN&gt;100'!$B$20,IF(G196&gt;'admin BN&gt;100'!$C$19,'admin BN&gt;100'!$B$19,"")))))))))</f>
        <v/>
      </c>
      <c r="Q196" s="14" t="str">
        <f t="shared" si="4"/>
        <v/>
      </c>
      <c r="R196" s="14">
        <f t="shared" si="5"/>
        <v>5</v>
      </c>
      <c r="S196" s="15" t="str">
        <f xml:space="preserve">
IF($R196&gt;0,"Fill in all required fields",
IF(OR($M196="&lt;0.1% or LNG",$M196="0.1-0.5%"),"Fuel sulphur content is too low for operation on BN&gt;100, please use a lower BN CLO and the matching sheet",
IF($I196&lt;40,"CLO not suitable for this sheet. Please check BN&lt;40 sheet",
IF(AND($I196&gt;39,$I196&lt;101),"CLO not suitable for this sheet. Please check BN40 - BN100 sheet",
IF(AND($K196&gt;50,$K196&lt;81,$L196&lt;100),"Reduce feed rate in steps of 0.05 g/kWh until min. 0.6 g/kWh to avoid deposit formation",
IF(AND($I196&lt;140,$N196="Danger",$P196="&gt;=1.2"),"Increase feed rate in steps of 0.05 g/kWh OR use higher BN cylinder oil",
IF(ISERROR(VLOOKUP(Q196,'admin BN&gt;100'!J$6:M$89,4,FALSE)),"",VLOOKUP(Q196,'admin BN&gt;100'!J$6:M$89,4,FALSE))))))))</f>
        <v>Fill in all required fields</v>
      </c>
    </row>
    <row r="197" spans="2:19" ht="15">
      <c r="B197" s="10">
        <v>192</v>
      </c>
      <c r="C197" s="41"/>
      <c r="D197" s="42"/>
      <c r="E197" s="42"/>
      <c r="F197" s="42"/>
      <c r="G197" s="42"/>
      <c r="H197" s="42"/>
      <c r="I197" s="42"/>
      <c r="J197" s="42"/>
      <c r="K197" s="42"/>
      <c r="L197" s="42"/>
      <c r="M197" s="11" t="str">
        <f xml:space="preserve">
(IF(F197&gt;'admin BN&gt;100'!$C$41,'admin BN&gt;100'!$B$41,
(IF(F197&gt;'admin BN&gt;100'!$C$40,'admin BN&gt;100'!$B$40,
(IF(F197&gt;'admin BN&gt;100'!$C$39,'admin BN&gt;100'!$B$39,
(IF(F197&gt;'admin BN&gt;100'!$C$38,'admin BN&gt;100'!$B$38,
(IF(F197&gt;'admin BN&gt;100'!$C$37,'admin BN&gt;100'!$B$37,
(IF(F197&gt;'admin BN&gt;100'!$C$36,'admin BN&gt;100'!$B$36,
(IF(F197&gt;'admin BN&gt;100'!$C$35,'admin BN&gt;100'!$B$35,
(IF(F197&gt;'admin BN&gt;100'!$C$34,'admin BN&gt;100'!$B$34,
(IF(F197&gt;'admin BN&gt;100'!$C$33,'admin BN&gt;100'!$B$33,
(IF(F197&gt;'admin BN&gt;100'!$C$32,'admin BN&gt;100'!$B$32,
(IF(F197&gt;'admin BN&gt;100'!$C$31,'admin BN&gt;100'!$B$31,
(IF(F197&gt;'admin BN&gt;100'!$C$30,'admin BN&gt;100'!$B$30,
(IF(F197&gt;'admin BN&gt;100'!$C$29,'admin BN&gt;100'!$B$29,IF(F197="","",'admin BN&gt;100'!$B$28)))))))))))))))))))))))))))</f>
        <v/>
      </c>
      <c r="N197" s="12" t="str">
        <f xml:space="preserve">
IF(ISBLANK(K197),"",
IF(K197&gt;'admin BN&gt;100'!$D$6,"Trouble",
IF(K197&gt;'admin BN&gt;100'!$E$6,"Safe",
IF(K197&gt;'admin BN&gt;100'!$F$6,"Alert",
IF(K197&gt;='admin BN&gt;100'!$G$6,"Danger","")))))</f>
        <v/>
      </c>
      <c r="O197" s="13" t="str">
        <f xml:space="preserve">
IF(ISBLANK(L197),"",
IF(L197&gt;'admin BN&gt;100'!$G$7,"Danger",
IF(L197&gt;'admin BN&gt;100'!$F$7,"Alert",
IF(L197&gt;='admin BN&gt;100'!$E$7,"Safe",""))))</f>
        <v/>
      </c>
      <c r="P197" s="14" t="str">
        <f xml:space="preserve">
(IF(G197&gt;'admin BN&gt;100'!$C$23,'admin BN&gt;100'!$B$23,
(IF(G197&gt;'admin BN&gt;100'!$C$22,'admin BN&gt;100'!$B$22,
(IF(G197&gt;'admin BN&gt;100'!$C$21,'admin BN&gt;100'!$B$21,
(IF(G197&gt;'admin BN&gt;100'!$C$20,'admin BN&gt;100'!$B$20,IF(G197&gt;'admin BN&gt;100'!$C$19,'admin BN&gt;100'!$B$19,"")))))))))</f>
        <v/>
      </c>
      <c r="Q197" s="14" t="str">
        <f t="shared" si="4"/>
        <v/>
      </c>
      <c r="R197" s="14">
        <f t="shared" si="5"/>
        <v>5</v>
      </c>
      <c r="S197" s="15" t="str">
        <f xml:space="preserve">
IF($R197&gt;0,"Fill in all required fields",
IF(OR($M197="&lt;0.1% or LNG",$M197="0.1-0.5%"),"Fuel sulphur content is too low for operation on BN&gt;100, please use a lower BN CLO and the matching sheet",
IF($I197&lt;40,"CLO not suitable for this sheet. Please check BN&lt;40 sheet",
IF(AND($I197&gt;39,$I197&lt;101),"CLO not suitable for this sheet. Please check BN40 - BN100 sheet",
IF(AND($K197&gt;50,$K197&lt;81,$L197&lt;100),"Reduce feed rate in steps of 0.05 g/kWh until min. 0.6 g/kWh to avoid deposit formation",
IF(AND($I197&lt;140,$N197="Danger",$P197="&gt;=1.2"),"Increase feed rate in steps of 0.05 g/kWh OR use higher BN cylinder oil",
IF(ISERROR(VLOOKUP(Q197,'admin BN&gt;100'!J$6:M$89,4,FALSE)),"",VLOOKUP(Q197,'admin BN&gt;100'!J$6:M$89,4,FALSE))))))))</f>
        <v>Fill in all required fields</v>
      </c>
    </row>
    <row r="198" spans="2:19" ht="15">
      <c r="B198" s="10">
        <v>193</v>
      </c>
      <c r="C198" s="41"/>
      <c r="D198" s="42"/>
      <c r="E198" s="42"/>
      <c r="F198" s="42"/>
      <c r="G198" s="42"/>
      <c r="H198" s="42"/>
      <c r="I198" s="42"/>
      <c r="J198" s="42"/>
      <c r="K198" s="42"/>
      <c r="L198" s="42"/>
      <c r="M198" s="11" t="str">
        <f xml:space="preserve">
(IF(F198&gt;'admin BN&gt;100'!$C$41,'admin BN&gt;100'!$B$41,
(IF(F198&gt;'admin BN&gt;100'!$C$40,'admin BN&gt;100'!$B$40,
(IF(F198&gt;'admin BN&gt;100'!$C$39,'admin BN&gt;100'!$B$39,
(IF(F198&gt;'admin BN&gt;100'!$C$38,'admin BN&gt;100'!$B$38,
(IF(F198&gt;'admin BN&gt;100'!$C$37,'admin BN&gt;100'!$B$37,
(IF(F198&gt;'admin BN&gt;100'!$C$36,'admin BN&gt;100'!$B$36,
(IF(F198&gt;'admin BN&gt;100'!$C$35,'admin BN&gt;100'!$B$35,
(IF(F198&gt;'admin BN&gt;100'!$C$34,'admin BN&gt;100'!$B$34,
(IF(F198&gt;'admin BN&gt;100'!$C$33,'admin BN&gt;100'!$B$33,
(IF(F198&gt;'admin BN&gt;100'!$C$32,'admin BN&gt;100'!$B$32,
(IF(F198&gt;'admin BN&gt;100'!$C$31,'admin BN&gt;100'!$B$31,
(IF(F198&gt;'admin BN&gt;100'!$C$30,'admin BN&gt;100'!$B$30,
(IF(F198&gt;'admin BN&gt;100'!$C$29,'admin BN&gt;100'!$B$29,IF(F198="","",'admin BN&gt;100'!$B$28)))))))))))))))))))))))))))</f>
        <v/>
      </c>
      <c r="N198" s="12" t="str">
        <f xml:space="preserve">
IF(ISBLANK(K198),"",
IF(K198&gt;'admin BN&gt;100'!$D$6,"Trouble",
IF(K198&gt;'admin BN&gt;100'!$E$6,"Safe",
IF(K198&gt;'admin BN&gt;100'!$F$6,"Alert",
IF(K198&gt;='admin BN&gt;100'!$G$6,"Danger","")))))</f>
        <v/>
      </c>
      <c r="O198" s="13" t="str">
        <f xml:space="preserve">
IF(ISBLANK(L198),"",
IF(L198&gt;'admin BN&gt;100'!$G$7,"Danger",
IF(L198&gt;'admin BN&gt;100'!$F$7,"Alert",
IF(L198&gt;='admin BN&gt;100'!$E$7,"Safe",""))))</f>
        <v/>
      </c>
      <c r="P198" s="14" t="str">
        <f xml:space="preserve">
(IF(G198&gt;'admin BN&gt;100'!$C$23,'admin BN&gt;100'!$B$23,
(IF(G198&gt;'admin BN&gt;100'!$C$22,'admin BN&gt;100'!$B$22,
(IF(G198&gt;'admin BN&gt;100'!$C$21,'admin BN&gt;100'!$B$21,
(IF(G198&gt;'admin BN&gt;100'!$C$20,'admin BN&gt;100'!$B$20,IF(G198&gt;'admin BN&gt;100'!$C$19,'admin BN&gt;100'!$B$19,"")))))))))</f>
        <v/>
      </c>
      <c r="Q198" s="14" t="str">
        <f t="shared" si="4"/>
        <v/>
      </c>
      <c r="R198" s="14">
        <f t="shared" si="5"/>
        <v>5</v>
      </c>
      <c r="S198" s="15" t="str">
        <f xml:space="preserve">
IF($R198&gt;0,"Fill in all required fields",
IF(OR($M198="&lt;0.1% or LNG",$M198="0.1-0.5%"),"Fuel sulphur content is too low for operation on BN&gt;100, please use a lower BN CLO and the matching sheet",
IF($I198&lt;40,"CLO not suitable for this sheet. Please check BN&lt;40 sheet",
IF(AND($I198&gt;39,$I198&lt;101),"CLO not suitable for this sheet. Please check BN40 - BN100 sheet",
IF(AND($K198&gt;50,$K198&lt;81,$L198&lt;100),"Reduce feed rate in steps of 0.05 g/kWh until min. 0.6 g/kWh to avoid deposit formation",
IF(AND($I198&lt;140,$N198="Danger",$P198="&gt;=1.2"),"Increase feed rate in steps of 0.05 g/kWh OR use higher BN cylinder oil",
IF(ISERROR(VLOOKUP(Q198,'admin BN&gt;100'!J$6:M$89,4,FALSE)),"",VLOOKUP(Q198,'admin BN&gt;100'!J$6:M$89,4,FALSE))))))))</f>
        <v>Fill in all required fields</v>
      </c>
    </row>
    <row r="199" spans="2:19" ht="15">
      <c r="B199" s="10">
        <v>194</v>
      </c>
      <c r="C199" s="41"/>
      <c r="D199" s="42"/>
      <c r="E199" s="42"/>
      <c r="F199" s="42"/>
      <c r="G199" s="42"/>
      <c r="H199" s="42"/>
      <c r="I199" s="42"/>
      <c r="J199" s="42"/>
      <c r="K199" s="42"/>
      <c r="L199" s="42"/>
      <c r="M199" s="11" t="str">
        <f xml:space="preserve">
(IF(F199&gt;'admin BN&gt;100'!$C$41,'admin BN&gt;100'!$B$41,
(IF(F199&gt;'admin BN&gt;100'!$C$40,'admin BN&gt;100'!$B$40,
(IF(F199&gt;'admin BN&gt;100'!$C$39,'admin BN&gt;100'!$B$39,
(IF(F199&gt;'admin BN&gt;100'!$C$38,'admin BN&gt;100'!$B$38,
(IF(F199&gt;'admin BN&gt;100'!$C$37,'admin BN&gt;100'!$B$37,
(IF(F199&gt;'admin BN&gt;100'!$C$36,'admin BN&gt;100'!$B$36,
(IF(F199&gt;'admin BN&gt;100'!$C$35,'admin BN&gt;100'!$B$35,
(IF(F199&gt;'admin BN&gt;100'!$C$34,'admin BN&gt;100'!$B$34,
(IF(F199&gt;'admin BN&gt;100'!$C$33,'admin BN&gt;100'!$B$33,
(IF(F199&gt;'admin BN&gt;100'!$C$32,'admin BN&gt;100'!$B$32,
(IF(F199&gt;'admin BN&gt;100'!$C$31,'admin BN&gt;100'!$B$31,
(IF(F199&gt;'admin BN&gt;100'!$C$30,'admin BN&gt;100'!$B$30,
(IF(F199&gt;'admin BN&gt;100'!$C$29,'admin BN&gt;100'!$B$29,IF(F199="","",'admin BN&gt;100'!$B$28)))))))))))))))))))))))))))</f>
        <v/>
      </c>
      <c r="N199" s="12" t="str">
        <f xml:space="preserve">
IF(ISBLANK(K199),"",
IF(K199&gt;'admin BN&gt;100'!$D$6,"Trouble",
IF(K199&gt;'admin BN&gt;100'!$E$6,"Safe",
IF(K199&gt;'admin BN&gt;100'!$F$6,"Alert",
IF(K199&gt;='admin BN&gt;100'!$G$6,"Danger","")))))</f>
        <v/>
      </c>
      <c r="O199" s="13" t="str">
        <f xml:space="preserve">
IF(ISBLANK(L199),"",
IF(L199&gt;'admin BN&gt;100'!$G$7,"Danger",
IF(L199&gt;'admin BN&gt;100'!$F$7,"Alert",
IF(L199&gt;='admin BN&gt;100'!$E$7,"Safe",""))))</f>
        <v/>
      </c>
      <c r="P199" s="14" t="str">
        <f xml:space="preserve">
(IF(G199&gt;'admin BN&gt;100'!$C$23,'admin BN&gt;100'!$B$23,
(IF(G199&gt;'admin BN&gt;100'!$C$22,'admin BN&gt;100'!$B$22,
(IF(G199&gt;'admin BN&gt;100'!$C$21,'admin BN&gt;100'!$B$21,
(IF(G199&gt;'admin BN&gt;100'!$C$20,'admin BN&gt;100'!$B$20,IF(G199&gt;'admin BN&gt;100'!$C$19,'admin BN&gt;100'!$B$19,"")))))))))</f>
        <v/>
      </c>
      <c r="Q199" s="14" t="str">
        <f t="shared" ref="Q199:Q262" si="6">N199&amp;O199&amp;P199</f>
        <v/>
      </c>
      <c r="R199" s="14">
        <f t="shared" ref="R199:R262" si="7">SUM(
COUNTIF($F199,""),
COUNTIF($G199,""),
COUNTIF($I199,""),
COUNTIF($K199,""),
COUNTIF($L199,""))</f>
        <v>5</v>
      </c>
      <c r="S199" s="15" t="str">
        <f xml:space="preserve">
IF($R199&gt;0,"Fill in all required fields",
IF(OR($M199="&lt;0.1% or LNG",$M199="0.1-0.5%"),"Fuel sulphur content is too low for operation on BN&gt;100, please use a lower BN CLO and the matching sheet",
IF($I199&lt;40,"CLO not suitable for this sheet. Please check BN&lt;40 sheet",
IF(AND($I199&gt;39,$I199&lt;101),"CLO not suitable for this sheet. Please check BN40 - BN100 sheet",
IF(AND($K199&gt;50,$K199&lt;81,$L199&lt;100),"Reduce feed rate in steps of 0.05 g/kWh until min. 0.6 g/kWh to avoid deposit formation",
IF(AND($I199&lt;140,$N199="Danger",$P199="&gt;=1.2"),"Increase feed rate in steps of 0.05 g/kWh OR use higher BN cylinder oil",
IF(ISERROR(VLOOKUP(Q199,'admin BN&gt;100'!J$6:M$89,4,FALSE)),"",VLOOKUP(Q199,'admin BN&gt;100'!J$6:M$89,4,FALSE))))))))</f>
        <v>Fill in all required fields</v>
      </c>
    </row>
    <row r="200" spans="2:19" ht="15">
      <c r="B200" s="10">
        <v>195</v>
      </c>
      <c r="C200" s="41"/>
      <c r="D200" s="42"/>
      <c r="E200" s="42"/>
      <c r="F200" s="42"/>
      <c r="G200" s="42"/>
      <c r="H200" s="42"/>
      <c r="I200" s="42"/>
      <c r="J200" s="42"/>
      <c r="K200" s="42"/>
      <c r="L200" s="42"/>
      <c r="M200" s="11" t="str">
        <f xml:space="preserve">
(IF(F200&gt;'admin BN&gt;100'!$C$41,'admin BN&gt;100'!$B$41,
(IF(F200&gt;'admin BN&gt;100'!$C$40,'admin BN&gt;100'!$B$40,
(IF(F200&gt;'admin BN&gt;100'!$C$39,'admin BN&gt;100'!$B$39,
(IF(F200&gt;'admin BN&gt;100'!$C$38,'admin BN&gt;100'!$B$38,
(IF(F200&gt;'admin BN&gt;100'!$C$37,'admin BN&gt;100'!$B$37,
(IF(F200&gt;'admin BN&gt;100'!$C$36,'admin BN&gt;100'!$B$36,
(IF(F200&gt;'admin BN&gt;100'!$C$35,'admin BN&gt;100'!$B$35,
(IF(F200&gt;'admin BN&gt;100'!$C$34,'admin BN&gt;100'!$B$34,
(IF(F200&gt;'admin BN&gt;100'!$C$33,'admin BN&gt;100'!$B$33,
(IF(F200&gt;'admin BN&gt;100'!$C$32,'admin BN&gt;100'!$B$32,
(IF(F200&gt;'admin BN&gt;100'!$C$31,'admin BN&gt;100'!$B$31,
(IF(F200&gt;'admin BN&gt;100'!$C$30,'admin BN&gt;100'!$B$30,
(IF(F200&gt;'admin BN&gt;100'!$C$29,'admin BN&gt;100'!$B$29,IF(F200="","",'admin BN&gt;100'!$B$28)))))))))))))))))))))))))))</f>
        <v/>
      </c>
      <c r="N200" s="12" t="str">
        <f xml:space="preserve">
IF(ISBLANK(K200),"",
IF(K200&gt;'admin BN&gt;100'!$D$6,"Trouble",
IF(K200&gt;'admin BN&gt;100'!$E$6,"Safe",
IF(K200&gt;'admin BN&gt;100'!$F$6,"Alert",
IF(K200&gt;='admin BN&gt;100'!$G$6,"Danger","")))))</f>
        <v/>
      </c>
      <c r="O200" s="13" t="str">
        <f xml:space="preserve">
IF(ISBLANK(L200),"",
IF(L200&gt;'admin BN&gt;100'!$G$7,"Danger",
IF(L200&gt;'admin BN&gt;100'!$F$7,"Alert",
IF(L200&gt;='admin BN&gt;100'!$E$7,"Safe",""))))</f>
        <v/>
      </c>
      <c r="P200" s="14" t="str">
        <f xml:space="preserve">
(IF(G200&gt;'admin BN&gt;100'!$C$23,'admin BN&gt;100'!$B$23,
(IF(G200&gt;'admin BN&gt;100'!$C$22,'admin BN&gt;100'!$B$22,
(IF(G200&gt;'admin BN&gt;100'!$C$21,'admin BN&gt;100'!$B$21,
(IF(G200&gt;'admin BN&gt;100'!$C$20,'admin BN&gt;100'!$B$20,IF(G200&gt;'admin BN&gt;100'!$C$19,'admin BN&gt;100'!$B$19,"")))))))))</f>
        <v/>
      </c>
      <c r="Q200" s="14" t="str">
        <f t="shared" si="6"/>
        <v/>
      </c>
      <c r="R200" s="14">
        <f t="shared" si="7"/>
        <v>5</v>
      </c>
      <c r="S200" s="15" t="str">
        <f xml:space="preserve">
IF($R200&gt;0,"Fill in all required fields",
IF(OR($M200="&lt;0.1% or LNG",$M200="0.1-0.5%"),"Fuel sulphur content is too low for operation on BN&gt;100, please use a lower BN CLO and the matching sheet",
IF($I200&lt;40,"CLO not suitable for this sheet. Please check BN&lt;40 sheet",
IF(AND($I200&gt;39,$I200&lt;101),"CLO not suitable for this sheet. Please check BN40 - BN100 sheet",
IF(AND($K200&gt;50,$K200&lt;81,$L200&lt;100),"Reduce feed rate in steps of 0.05 g/kWh until min. 0.6 g/kWh to avoid deposit formation",
IF(AND($I200&lt;140,$N200="Danger",$P200="&gt;=1.2"),"Increase feed rate in steps of 0.05 g/kWh OR use higher BN cylinder oil",
IF(ISERROR(VLOOKUP(Q200,'admin BN&gt;100'!J$6:M$89,4,FALSE)),"",VLOOKUP(Q200,'admin BN&gt;100'!J$6:M$89,4,FALSE))))))))</f>
        <v>Fill in all required fields</v>
      </c>
    </row>
    <row r="201" spans="2:19" ht="15">
      <c r="B201" s="10">
        <v>196</v>
      </c>
      <c r="C201" s="41"/>
      <c r="D201" s="42"/>
      <c r="E201" s="42"/>
      <c r="F201" s="42"/>
      <c r="G201" s="42"/>
      <c r="H201" s="42"/>
      <c r="I201" s="42"/>
      <c r="J201" s="42"/>
      <c r="K201" s="42"/>
      <c r="L201" s="42"/>
      <c r="M201" s="11" t="str">
        <f xml:space="preserve">
(IF(F201&gt;'admin BN&gt;100'!$C$41,'admin BN&gt;100'!$B$41,
(IF(F201&gt;'admin BN&gt;100'!$C$40,'admin BN&gt;100'!$B$40,
(IF(F201&gt;'admin BN&gt;100'!$C$39,'admin BN&gt;100'!$B$39,
(IF(F201&gt;'admin BN&gt;100'!$C$38,'admin BN&gt;100'!$B$38,
(IF(F201&gt;'admin BN&gt;100'!$C$37,'admin BN&gt;100'!$B$37,
(IF(F201&gt;'admin BN&gt;100'!$C$36,'admin BN&gt;100'!$B$36,
(IF(F201&gt;'admin BN&gt;100'!$C$35,'admin BN&gt;100'!$B$35,
(IF(F201&gt;'admin BN&gt;100'!$C$34,'admin BN&gt;100'!$B$34,
(IF(F201&gt;'admin BN&gt;100'!$C$33,'admin BN&gt;100'!$B$33,
(IF(F201&gt;'admin BN&gt;100'!$C$32,'admin BN&gt;100'!$B$32,
(IF(F201&gt;'admin BN&gt;100'!$C$31,'admin BN&gt;100'!$B$31,
(IF(F201&gt;'admin BN&gt;100'!$C$30,'admin BN&gt;100'!$B$30,
(IF(F201&gt;'admin BN&gt;100'!$C$29,'admin BN&gt;100'!$B$29,IF(F201="","",'admin BN&gt;100'!$B$28)))))))))))))))))))))))))))</f>
        <v/>
      </c>
      <c r="N201" s="12" t="str">
        <f xml:space="preserve">
IF(ISBLANK(K201),"",
IF(K201&gt;'admin BN&gt;100'!$D$6,"Trouble",
IF(K201&gt;'admin BN&gt;100'!$E$6,"Safe",
IF(K201&gt;'admin BN&gt;100'!$F$6,"Alert",
IF(K201&gt;='admin BN&gt;100'!$G$6,"Danger","")))))</f>
        <v/>
      </c>
      <c r="O201" s="13" t="str">
        <f xml:space="preserve">
IF(ISBLANK(L201),"",
IF(L201&gt;'admin BN&gt;100'!$G$7,"Danger",
IF(L201&gt;'admin BN&gt;100'!$F$7,"Alert",
IF(L201&gt;='admin BN&gt;100'!$E$7,"Safe",""))))</f>
        <v/>
      </c>
      <c r="P201" s="14" t="str">
        <f xml:space="preserve">
(IF(G201&gt;'admin BN&gt;100'!$C$23,'admin BN&gt;100'!$B$23,
(IF(G201&gt;'admin BN&gt;100'!$C$22,'admin BN&gt;100'!$B$22,
(IF(G201&gt;'admin BN&gt;100'!$C$21,'admin BN&gt;100'!$B$21,
(IF(G201&gt;'admin BN&gt;100'!$C$20,'admin BN&gt;100'!$B$20,IF(G201&gt;'admin BN&gt;100'!$C$19,'admin BN&gt;100'!$B$19,"")))))))))</f>
        <v/>
      </c>
      <c r="Q201" s="14" t="str">
        <f t="shared" si="6"/>
        <v/>
      </c>
      <c r="R201" s="14">
        <f t="shared" si="7"/>
        <v>5</v>
      </c>
      <c r="S201" s="15" t="str">
        <f xml:space="preserve">
IF($R201&gt;0,"Fill in all required fields",
IF(OR($M201="&lt;0.1% or LNG",$M201="0.1-0.5%"),"Fuel sulphur content is too low for operation on BN&gt;100, please use a lower BN CLO and the matching sheet",
IF($I201&lt;40,"CLO not suitable for this sheet. Please check BN&lt;40 sheet",
IF(AND($I201&gt;39,$I201&lt;101),"CLO not suitable for this sheet. Please check BN40 - BN100 sheet",
IF(AND($K201&gt;50,$K201&lt;81,$L201&lt;100),"Reduce feed rate in steps of 0.05 g/kWh until min. 0.6 g/kWh to avoid deposit formation",
IF(AND($I201&lt;140,$N201="Danger",$P201="&gt;=1.2"),"Increase feed rate in steps of 0.05 g/kWh OR use higher BN cylinder oil",
IF(ISERROR(VLOOKUP(Q201,'admin BN&gt;100'!J$6:M$89,4,FALSE)),"",VLOOKUP(Q201,'admin BN&gt;100'!J$6:M$89,4,FALSE))))))))</f>
        <v>Fill in all required fields</v>
      </c>
    </row>
    <row r="202" spans="2:19" ht="15">
      <c r="B202" s="10">
        <v>197</v>
      </c>
      <c r="C202" s="41"/>
      <c r="D202" s="42"/>
      <c r="E202" s="42"/>
      <c r="F202" s="42"/>
      <c r="G202" s="42"/>
      <c r="H202" s="42"/>
      <c r="I202" s="42"/>
      <c r="J202" s="42"/>
      <c r="K202" s="42"/>
      <c r="L202" s="42"/>
      <c r="M202" s="11" t="str">
        <f xml:space="preserve">
(IF(F202&gt;'admin BN&gt;100'!$C$41,'admin BN&gt;100'!$B$41,
(IF(F202&gt;'admin BN&gt;100'!$C$40,'admin BN&gt;100'!$B$40,
(IF(F202&gt;'admin BN&gt;100'!$C$39,'admin BN&gt;100'!$B$39,
(IF(F202&gt;'admin BN&gt;100'!$C$38,'admin BN&gt;100'!$B$38,
(IF(F202&gt;'admin BN&gt;100'!$C$37,'admin BN&gt;100'!$B$37,
(IF(F202&gt;'admin BN&gt;100'!$C$36,'admin BN&gt;100'!$B$36,
(IF(F202&gt;'admin BN&gt;100'!$C$35,'admin BN&gt;100'!$B$35,
(IF(F202&gt;'admin BN&gt;100'!$C$34,'admin BN&gt;100'!$B$34,
(IF(F202&gt;'admin BN&gt;100'!$C$33,'admin BN&gt;100'!$B$33,
(IF(F202&gt;'admin BN&gt;100'!$C$32,'admin BN&gt;100'!$B$32,
(IF(F202&gt;'admin BN&gt;100'!$C$31,'admin BN&gt;100'!$B$31,
(IF(F202&gt;'admin BN&gt;100'!$C$30,'admin BN&gt;100'!$B$30,
(IF(F202&gt;'admin BN&gt;100'!$C$29,'admin BN&gt;100'!$B$29,IF(F202="","",'admin BN&gt;100'!$B$28)))))))))))))))))))))))))))</f>
        <v/>
      </c>
      <c r="N202" s="12" t="str">
        <f xml:space="preserve">
IF(ISBLANK(K202),"",
IF(K202&gt;'admin BN&gt;100'!$D$6,"Trouble",
IF(K202&gt;'admin BN&gt;100'!$E$6,"Safe",
IF(K202&gt;'admin BN&gt;100'!$F$6,"Alert",
IF(K202&gt;='admin BN&gt;100'!$G$6,"Danger","")))))</f>
        <v/>
      </c>
      <c r="O202" s="13" t="str">
        <f xml:space="preserve">
IF(ISBLANK(L202),"",
IF(L202&gt;'admin BN&gt;100'!$G$7,"Danger",
IF(L202&gt;'admin BN&gt;100'!$F$7,"Alert",
IF(L202&gt;='admin BN&gt;100'!$E$7,"Safe",""))))</f>
        <v/>
      </c>
      <c r="P202" s="14" t="str">
        <f xml:space="preserve">
(IF(G202&gt;'admin BN&gt;100'!$C$23,'admin BN&gt;100'!$B$23,
(IF(G202&gt;'admin BN&gt;100'!$C$22,'admin BN&gt;100'!$B$22,
(IF(G202&gt;'admin BN&gt;100'!$C$21,'admin BN&gt;100'!$B$21,
(IF(G202&gt;'admin BN&gt;100'!$C$20,'admin BN&gt;100'!$B$20,IF(G202&gt;'admin BN&gt;100'!$C$19,'admin BN&gt;100'!$B$19,"")))))))))</f>
        <v/>
      </c>
      <c r="Q202" s="14" t="str">
        <f t="shared" si="6"/>
        <v/>
      </c>
      <c r="R202" s="14">
        <f t="shared" si="7"/>
        <v>5</v>
      </c>
      <c r="S202" s="15" t="str">
        <f xml:space="preserve">
IF($R202&gt;0,"Fill in all required fields",
IF(OR($M202="&lt;0.1% or LNG",$M202="0.1-0.5%"),"Fuel sulphur content is too low for operation on BN&gt;100, please use a lower BN CLO and the matching sheet",
IF($I202&lt;40,"CLO not suitable for this sheet. Please check BN&lt;40 sheet",
IF(AND($I202&gt;39,$I202&lt;101),"CLO not suitable for this sheet. Please check BN40 - BN100 sheet",
IF(AND($K202&gt;50,$K202&lt;81,$L202&lt;100),"Reduce feed rate in steps of 0.05 g/kWh until min. 0.6 g/kWh to avoid deposit formation",
IF(AND($I202&lt;140,$N202="Danger",$P202="&gt;=1.2"),"Increase feed rate in steps of 0.05 g/kWh OR use higher BN cylinder oil",
IF(ISERROR(VLOOKUP(Q202,'admin BN&gt;100'!J$6:M$89,4,FALSE)),"",VLOOKUP(Q202,'admin BN&gt;100'!J$6:M$89,4,FALSE))))))))</f>
        <v>Fill in all required fields</v>
      </c>
    </row>
    <row r="203" spans="2:19" ht="15">
      <c r="B203" s="10">
        <v>198</v>
      </c>
      <c r="C203" s="41"/>
      <c r="D203" s="42"/>
      <c r="E203" s="42"/>
      <c r="F203" s="42"/>
      <c r="G203" s="42"/>
      <c r="H203" s="42"/>
      <c r="I203" s="42"/>
      <c r="J203" s="42"/>
      <c r="K203" s="42"/>
      <c r="L203" s="42"/>
      <c r="M203" s="11" t="str">
        <f xml:space="preserve">
(IF(F203&gt;'admin BN&gt;100'!$C$41,'admin BN&gt;100'!$B$41,
(IF(F203&gt;'admin BN&gt;100'!$C$40,'admin BN&gt;100'!$B$40,
(IF(F203&gt;'admin BN&gt;100'!$C$39,'admin BN&gt;100'!$B$39,
(IF(F203&gt;'admin BN&gt;100'!$C$38,'admin BN&gt;100'!$B$38,
(IF(F203&gt;'admin BN&gt;100'!$C$37,'admin BN&gt;100'!$B$37,
(IF(F203&gt;'admin BN&gt;100'!$C$36,'admin BN&gt;100'!$B$36,
(IF(F203&gt;'admin BN&gt;100'!$C$35,'admin BN&gt;100'!$B$35,
(IF(F203&gt;'admin BN&gt;100'!$C$34,'admin BN&gt;100'!$B$34,
(IF(F203&gt;'admin BN&gt;100'!$C$33,'admin BN&gt;100'!$B$33,
(IF(F203&gt;'admin BN&gt;100'!$C$32,'admin BN&gt;100'!$B$32,
(IF(F203&gt;'admin BN&gt;100'!$C$31,'admin BN&gt;100'!$B$31,
(IF(F203&gt;'admin BN&gt;100'!$C$30,'admin BN&gt;100'!$B$30,
(IF(F203&gt;'admin BN&gt;100'!$C$29,'admin BN&gt;100'!$B$29,IF(F203="","",'admin BN&gt;100'!$B$28)))))))))))))))))))))))))))</f>
        <v/>
      </c>
      <c r="N203" s="12" t="str">
        <f xml:space="preserve">
IF(ISBLANK(K203),"",
IF(K203&gt;'admin BN&gt;100'!$D$6,"Trouble",
IF(K203&gt;'admin BN&gt;100'!$E$6,"Safe",
IF(K203&gt;'admin BN&gt;100'!$F$6,"Alert",
IF(K203&gt;='admin BN&gt;100'!$G$6,"Danger","")))))</f>
        <v/>
      </c>
      <c r="O203" s="13" t="str">
        <f xml:space="preserve">
IF(ISBLANK(L203),"",
IF(L203&gt;'admin BN&gt;100'!$G$7,"Danger",
IF(L203&gt;'admin BN&gt;100'!$F$7,"Alert",
IF(L203&gt;='admin BN&gt;100'!$E$7,"Safe",""))))</f>
        <v/>
      </c>
      <c r="P203" s="14" t="str">
        <f xml:space="preserve">
(IF(G203&gt;'admin BN&gt;100'!$C$23,'admin BN&gt;100'!$B$23,
(IF(G203&gt;'admin BN&gt;100'!$C$22,'admin BN&gt;100'!$B$22,
(IF(G203&gt;'admin BN&gt;100'!$C$21,'admin BN&gt;100'!$B$21,
(IF(G203&gt;'admin BN&gt;100'!$C$20,'admin BN&gt;100'!$B$20,IF(G203&gt;'admin BN&gt;100'!$C$19,'admin BN&gt;100'!$B$19,"")))))))))</f>
        <v/>
      </c>
      <c r="Q203" s="14" t="str">
        <f t="shared" si="6"/>
        <v/>
      </c>
      <c r="R203" s="14">
        <f t="shared" si="7"/>
        <v>5</v>
      </c>
      <c r="S203" s="15" t="str">
        <f xml:space="preserve">
IF($R203&gt;0,"Fill in all required fields",
IF(OR($M203="&lt;0.1% or LNG",$M203="0.1-0.5%"),"Fuel sulphur content is too low for operation on BN&gt;100, please use a lower BN CLO and the matching sheet",
IF($I203&lt;40,"CLO not suitable for this sheet. Please check BN&lt;40 sheet",
IF(AND($I203&gt;39,$I203&lt;101),"CLO not suitable for this sheet. Please check BN40 - BN100 sheet",
IF(AND($K203&gt;50,$K203&lt;81,$L203&lt;100),"Reduce feed rate in steps of 0.05 g/kWh until min. 0.6 g/kWh to avoid deposit formation",
IF(AND($I203&lt;140,$N203="Danger",$P203="&gt;=1.2"),"Increase feed rate in steps of 0.05 g/kWh OR use higher BN cylinder oil",
IF(ISERROR(VLOOKUP(Q203,'admin BN&gt;100'!J$6:M$89,4,FALSE)),"",VLOOKUP(Q203,'admin BN&gt;100'!J$6:M$89,4,FALSE))))))))</f>
        <v>Fill in all required fields</v>
      </c>
    </row>
    <row r="204" spans="2:19" ht="15">
      <c r="B204" s="10">
        <v>199</v>
      </c>
      <c r="C204" s="41"/>
      <c r="D204" s="42"/>
      <c r="E204" s="42"/>
      <c r="F204" s="42"/>
      <c r="G204" s="42"/>
      <c r="H204" s="42"/>
      <c r="I204" s="42"/>
      <c r="J204" s="42"/>
      <c r="K204" s="42"/>
      <c r="L204" s="42"/>
      <c r="M204" s="11" t="str">
        <f xml:space="preserve">
(IF(F204&gt;'admin BN&gt;100'!$C$41,'admin BN&gt;100'!$B$41,
(IF(F204&gt;'admin BN&gt;100'!$C$40,'admin BN&gt;100'!$B$40,
(IF(F204&gt;'admin BN&gt;100'!$C$39,'admin BN&gt;100'!$B$39,
(IF(F204&gt;'admin BN&gt;100'!$C$38,'admin BN&gt;100'!$B$38,
(IF(F204&gt;'admin BN&gt;100'!$C$37,'admin BN&gt;100'!$B$37,
(IF(F204&gt;'admin BN&gt;100'!$C$36,'admin BN&gt;100'!$B$36,
(IF(F204&gt;'admin BN&gt;100'!$C$35,'admin BN&gt;100'!$B$35,
(IF(F204&gt;'admin BN&gt;100'!$C$34,'admin BN&gt;100'!$B$34,
(IF(F204&gt;'admin BN&gt;100'!$C$33,'admin BN&gt;100'!$B$33,
(IF(F204&gt;'admin BN&gt;100'!$C$32,'admin BN&gt;100'!$B$32,
(IF(F204&gt;'admin BN&gt;100'!$C$31,'admin BN&gt;100'!$B$31,
(IF(F204&gt;'admin BN&gt;100'!$C$30,'admin BN&gt;100'!$B$30,
(IF(F204&gt;'admin BN&gt;100'!$C$29,'admin BN&gt;100'!$B$29,IF(F204="","",'admin BN&gt;100'!$B$28)))))))))))))))))))))))))))</f>
        <v/>
      </c>
      <c r="N204" s="12" t="str">
        <f xml:space="preserve">
IF(ISBLANK(K204),"",
IF(K204&gt;'admin BN&gt;100'!$D$6,"Trouble",
IF(K204&gt;'admin BN&gt;100'!$E$6,"Safe",
IF(K204&gt;'admin BN&gt;100'!$F$6,"Alert",
IF(K204&gt;='admin BN&gt;100'!$G$6,"Danger","")))))</f>
        <v/>
      </c>
      <c r="O204" s="13" t="str">
        <f xml:space="preserve">
IF(ISBLANK(L204),"",
IF(L204&gt;'admin BN&gt;100'!$G$7,"Danger",
IF(L204&gt;'admin BN&gt;100'!$F$7,"Alert",
IF(L204&gt;='admin BN&gt;100'!$E$7,"Safe",""))))</f>
        <v/>
      </c>
      <c r="P204" s="14" t="str">
        <f xml:space="preserve">
(IF(G204&gt;'admin BN&gt;100'!$C$23,'admin BN&gt;100'!$B$23,
(IF(G204&gt;'admin BN&gt;100'!$C$22,'admin BN&gt;100'!$B$22,
(IF(G204&gt;'admin BN&gt;100'!$C$21,'admin BN&gt;100'!$B$21,
(IF(G204&gt;'admin BN&gt;100'!$C$20,'admin BN&gt;100'!$B$20,IF(G204&gt;'admin BN&gt;100'!$C$19,'admin BN&gt;100'!$B$19,"")))))))))</f>
        <v/>
      </c>
      <c r="Q204" s="14" t="str">
        <f t="shared" si="6"/>
        <v/>
      </c>
      <c r="R204" s="14">
        <f t="shared" si="7"/>
        <v>5</v>
      </c>
      <c r="S204" s="15" t="str">
        <f xml:space="preserve">
IF($R204&gt;0,"Fill in all required fields",
IF(OR($M204="&lt;0.1% or LNG",$M204="0.1-0.5%"),"Fuel sulphur content is too low for operation on BN&gt;100, please use a lower BN CLO and the matching sheet",
IF($I204&lt;40,"CLO not suitable for this sheet. Please check BN&lt;40 sheet",
IF(AND($I204&gt;39,$I204&lt;101),"CLO not suitable for this sheet. Please check BN40 - BN100 sheet",
IF(AND($K204&gt;50,$K204&lt;81,$L204&lt;100),"Reduce feed rate in steps of 0.05 g/kWh until min. 0.6 g/kWh to avoid deposit formation",
IF(AND($I204&lt;140,$N204="Danger",$P204="&gt;=1.2"),"Increase feed rate in steps of 0.05 g/kWh OR use higher BN cylinder oil",
IF(ISERROR(VLOOKUP(Q204,'admin BN&gt;100'!J$6:M$89,4,FALSE)),"",VLOOKUP(Q204,'admin BN&gt;100'!J$6:M$89,4,FALSE))))))))</f>
        <v>Fill in all required fields</v>
      </c>
    </row>
    <row r="205" spans="2:19" ht="15">
      <c r="B205" s="10">
        <v>200</v>
      </c>
      <c r="C205" s="41"/>
      <c r="D205" s="42"/>
      <c r="E205" s="42"/>
      <c r="F205" s="42"/>
      <c r="G205" s="42"/>
      <c r="H205" s="42"/>
      <c r="I205" s="42"/>
      <c r="J205" s="42"/>
      <c r="K205" s="42"/>
      <c r="L205" s="42"/>
      <c r="M205" s="11" t="str">
        <f xml:space="preserve">
(IF(F205&gt;'admin BN&gt;100'!$C$41,'admin BN&gt;100'!$B$41,
(IF(F205&gt;'admin BN&gt;100'!$C$40,'admin BN&gt;100'!$B$40,
(IF(F205&gt;'admin BN&gt;100'!$C$39,'admin BN&gt;100'!$B$39,
(IF(F205&gt;'admin BN&gt;100'!$C$38,'admin BN&gt;100'!$B$38,
(IF(F205&gt;'admin BN&gt;100'!$C$37,'admin BN&gt;100'!$B$37,
(IF(F205&gt;'admin BN&gt;100'!$C$36,'admin BN&gt;100'!$B$36,
(IF(F205&gt;'admin BN&gt;100'!$C$35,'admin BN&gt;100'!$B$35,
(IF(F205&gt;'admin BN&gt;100'!$C$34,'admin BN&gt;100'!$B$34,
(IF(F205&gt;'admin BN&gt;100'!$C$33,'admin BN&gt;100'!$B$33,
(IF(F205&gt;'admin BN&gt;100'!$C$32,'admin BN&gt;100'!$B$32,
(IF(F205&gt;'admin BN&gt;100'!$C$31,'admin BN&gt;100'!$B$31,
(IF(F205&gt;'admin BN&gt;100'!$C$30,'admin BN&gt;100'!$B$30,
(IF(F205&gt;'admin BN&gt;100'!$C$29,'admin BN&gt;100'!$B$29,IF(F205="","",'admin BN&gt;100'!$B$28)))))))))))))))))))))))))))</f>
        <v/>
      </c>
      <c r="N205" s="12" t="str">
        <f xml:space="preserve">
IF(ISBLANK(K205),"",
IF(K205&gt;'admin BN&gt;100'!$D$6,"Trouble",
IF(K205&gt;'admin BN&gt;100'!$E$6,"Safe",
IF(K205&gt;'admin BN&gt;100'!$F$6,"Alert",
IF(K205&gt;='admin BN&gt;100'!$G$6,"Danger","")))))</f>
        <v/>
      </c>
      <c r="O205" s="13" t="str">
        <f xml:space="preserve">
IF(ISBLANK(L205),"",
IF(L205&gt;'admin BN&gt;100'!$G$7,"Danger",
IF(L205&gt;'admin BN&gt;100'!$F$7,"Alert",
IF(L205&gt;='admin BN&gt;100'!$E$7,"Safe",""))))</f>
        <v/>
      </c>
      <c r="P205" s="14" t="str">
        <f xml:space="preserve">
(IF(G205&gt;'admin BN&gt;100'!$C$23,'admin BN&gt;100'!$B$23,
(IF(G205&gt;'admin BN&gt;100'!$C$22,'admin BN&gt;100'!$B$22,
(IF(G205&gt;'admin BN&gt;100'!$C$21,'admin BN&gt;100'!$B$21,
(IF(G205&gt;'admin BN&gt;100'!$C$20,'admin BN&gt;100'!$B$20,IF(G205&gt;'admin BN&gt;100'!$C$19,'admin BN&gt;100'!$B$19,"")))))))))</f>
        <v/>
      </c>
      <c r="Q205" s="14" t="str">
        <f t="shared" si="6"/>
        <v/>
      </c>
      <c r="R205" s="14">
        <f t="shared" si="7"/>
        <v>5</v>
      </c>
      <c r="S205" s="15" t="str">
        <f xml:space="preserve">
IF($R205&gt;0,"Fill in all required fields",
IF(OR($M205="&lt;0.1% or LNG",$M205="0.1-0.5%"),"Fuel sulphur content is too low for operation on BN&gt;100, please use a lower BN CLO and the matching sheet",
IF($I205&lt;40,"CLO not suitable for this sheet. Please check BN&lt;40 sheet",
IF(AND($I205&gt;39,$I205&lt;101),"CLO not suitable for this sheet. Please check BN40 - BN100 sheet",
IF(AND($K205&gt;50,$K205&lt;81,$L205&lt;100),"Reduce feed rate in steps of 0.05 g/kWh until min. 0.6 g/kWh to avoid deposit formation",
IF(AND($I205&lt;140,$N205="Danger",$P205="&gt;=1.2"),"Increase feed rate in steps of 0.05 g/kWh OR use higher BN cylinder oil",
IF(ISERROR(VLOOKUP(Q205,'admin BN&gt;100'!J$6:M$89,4,FALSE)),"",VLOOKUP(Q205,'admin BN&gt;100'!J$6:M$89,4,FALSE))))))))</f>
        <v>Fill in all required fields</v>
      </c>
    </row>
    <row r="206" spans="2:19" ht="15">
      <c r="B206" s="10">
        <v>201</v>
      </c>
      <c r="C206" s="41"/>
      <c r="D206" s="42"/>
      <c r="E206" s="42"/>
      <c r="F206" s="42"/>
      <c r="G206" s="42"/>
      <c r="H206" s="42"/>
      <c r="I206" s="42"/>
      <c r="J206" s="42"/>
      <c r="K206" s="42"/>
      <c r="L206" s="42"/>
      <c r="M206" s="11" t="str">
        <f xml:space="preserve">
(IF(F206&gt;'admin BN&gt;100'!$C$41,'admin BN&gt;100'!$B$41,
(IF(F206&gt;'admin BN&gt;100'!$C$40,'admin BN&gt;100'!$B$40,
(IF(F206&gt;'admin BN&gt;100'!$C$39,'admin BN&gt;100'!$B$39,
(IF(F206&gt;'admin BN&gt;100'!$C$38,'admin BN&gt;100'!$B$38,
(IF(F206&gt;'admin BN&gt;100'!$C$37,'admin BN&gt;100'!$B$37,
(IF(F206&gt;'admin BN&gt;100'!$C$36,'admin BN&gt;100'!$B$36,
(IF(F206&gt;'admin BN&gt;100'!$C$35,'admin BN&gt;100'!$B$35,
(IF(F206&gt;'admin BN&gt;100'!$C$34,'admin BN&gt;100'!$B$34,
(IF(F206&gt;'admin BN&gt;100'!$C$33,'admin BN&gt;100'!$B$33,
(IF(F206&gt;'admin BN&gt;100'!$C$32,'admin BN&gt;100'!$B$32,
(IF(F206&gt;'admin BN&gt;100'!$C$31,'admin BN&gt;100'!$B$31,
(IF(F206&gt;'admin BN&gt;100'!$C$30,'admin BN&gt;100'!$B$30,
(IF(F206&gt;'admin BN&gt;100'!$C$29,'admin BN&gt;100'!$B$29,IF(F206="","",'admin BN&gt;100'!$B$28)))))))))))))))))))))))))))</f>
        <v/>
      </c>
      <c r="N206" s="12" t="str">
        <f xml:space="preserve">
IF(ISBLANK(K206),"",
IF(K206&gt;'admin BN&gt;100'!$D$6,"Trouble",
IF(K206&gt;'admin BN&gt;100'!$E$6,"Safe",
IF(K206&gt;'admin BN&gt;100'!$F$6,"Alert",
IF(K206&gt;='admin BN&gt;100'!$G$6,"Danger","")))))</f>
        <v/>
      </c>
      <c r="O206" s="13" t="str">
        <f xml:space="preserve">
IF(ISBLANK(L206),"",
IF(L206&gt;'admin BN&gt;100'!$G$7,"Danger",
IF(L206&gt;'admin BN&gt;100'!$F$7,"Alert",
IF(L206&gt;='admin BN&gt;100'!$E$7,"Safe",""))))</f>
        <v/>
      </c>
      <c r="P206" s="14" t="str">
        <f xml:space="preserve">
(IF(G206&gt;'admin BN&gt;100'!$C$23,'admin BN&gt;100'!$B$23,
(IF(G206&gt;'admin BN&gt;100'!$C$22,'admin BN&gt;100'!$B$22,
(IF(G206&gt;'admin BN&gt;100'!$C$21,'admin BN&gt;100'!$B$21,
(IF(G206&gt;'admin BN&gt;100'!$C$20,'admin BN&gt;100'!$B$20,IF(G206&gt;'admin BN&gt;100'!$C$19,'admin BN&gt;100'!$B$19,"")))))))))</f>
        <v/>
      </c>
      <c r="Q206" s="14" t="str">
        <f t="shared" si="6"/>
        <v/>
      </c>
      <c r="R206" s="14">
        <f t="shared" si="7"/>
        <v>5</v>
      </c>
      <c r="S206" s="15" t="str">
        <f xml:space="preserve">
IF($R206&gt;0,"Fill in all required fields",
IF(OR($M206="&lt;0.1% or LNG",$M206="0.1-0.5%"),"Fuel sulphur content is too low for operation on BN&gt;100, please use a lower BN CLO and the matching sheet",
IF($I206&lt;40,"CLO not suitable for this sheet. Please check BN&lt;40 sheet",
IF(AND($I206&gt;39,$I206&lt;101),"CLO not suitable for this sheet. Please check BN40 - BN100 sheet",
IF(AND($K206&gt;50,$K206&lt;81,$L206&lt;100),"Reduce feed rate in steps of 0.05 g/kWh until min. 0.6 g/kWh to avoid deposit formation",
IF(AND($I206&lt;140,$N206="Danger",$P206="&gt;=1.2"),"Increase feed rate in steps of 0.05 g/kWh OR use higher BN cylinder oil",
IF(ISERROR(VLOOKUP(Q206,'admin BN&gt;100'!J$6:M$89,4,FALSE)),"",VLOOKUP(Q206,'admin BN&gt;100'!J$6:M$89,4,FALSE))))))))</f>
        <v>Fill in all required fields</v>
      </c>
    </row>
    <row r="207" spans="2:19" ht="15">
      <c r="B207" s="10">
        <v>202</v>
      </c>
      <c r="C207" s="41"/>
      <c r="D207" s="42"/>
      <c r="E207" s="42"/>
      <c r="F207" s="42"/>
      <c r="G207" s="42"/>
      <c r="H207" s="42"/>
      <c r="I207" s="42"/>
      <c r="J207" s="42"/>
      <c r="K207" s="42"/>
      <c r="L207" s="42"/>
      <c r="M207" s="11" t="str">
        <f xml:space="preserve">
(IF(F207&gt;'admin BN&gt;100'!$C$41,'admin BN&gt;100'!$B$41,
(IF(F207&gt;'admin BN&gt;100'!$C$40,'admin BN&gt;100'!$B$40,
(IF(F207&gt;'admin BN&gt;100'!$C$39,'admin BN&gt;100'!$B$39,
(IF(F207&gt;'admin BN&gt;100'!$C$38,'admin BN&gt;100'!$B$38,
(IF(F207&gt;'admin BN&gt;100'!$C$37,'admin BN&gt;100'!$B$37,
(IF(F207&gt;'admin BN&gt;100'!$C$36,'admin BN&gt;100'!$B$36,
(IF(F207&gt;'admin BN&gt;100'!$C$35,'admin BN&gt;100'!$B$35,
(IF(F207&gt;'admin BN&gt;100'!$C$34,'admin BN&gt;100'!$B$34,
(IF(F207&gt;'admin BN&gt;100'!$C$33,'admin BN&gt;100'!$B$33,
(IF(F207&gt;'admin BN&gt;100'!$C$32,'admin BN&gt;100'!$B$32,
(IF(F207&gt;'admin BN&gt;100'!$C$31,'admin BN&gt;100'!$B$31,
(IF(F207&gt;'admin BN&gt;100'!$C$30,'admin BN&gt;100'!$B$30,
(IF(F207&gt;'admin BN&gt;100'!$C$29,'admin BN&gt;100'!$B$29,IF(F207="","",'admin BN&gt;100'!$B$28)))))))))))))))))))))))))))</f>
        <v/>
      </c>
      <c r="N207" s="12" t="str">
        <f xml:space="preserve">
IF(ISBLANK(K207),"",
IF(K207&gt;'admin BN&gt;100'!$D$6,"Trouble",
IF(K207&gt;'admin BN&gt;100'!$E$6,"Safe",
IF(K207&gt;'admin BN&gt;100'!$F$6,"Alert",
IF(K207&gt;='admin BN&gt;100'!$G$6,"Danger","")))))</f>
        <v/>
      </c>
      <c r="O207" s="13" t="str">
        <f xml:space="preserve">
IF(ISBLANK(L207),"",
IF(L207&gt;'admin BN&gt;100'!$G$7,"Danger",
IF(L207&gt;'admin BN&gt;100'!$F$7,"Alert",
IF(L207&gt;='admin BN&gt;100'!$E$7,"Safe",""))))</f>
        <v/>
      </c>
      <c r="P207" s="14" t="str">
        <f xml:space="preserve">
(IF(G207&gt;'admin BN&gt;100'!$C$23,'admin BN&gt;100'!$B$23,
(IF(G207&gt;'admin BN&gt;100'!$C$22,'admin BN&gt;100'!$B$22,
(IF(G207&gt;'admin BN&gt;100'!$C$21,'admin BN&gt;100'!$B$21,
(IF(G207&gt;'admin BN&gt;100'!$C$20,'admin BN&gt;100'!$B$20,IF(G207&gt;'admin BN&gt;100'!$C$19,'admin BN&gt;100'!$B$19,"")))))))))</f>
        <v/>
      </c>
      <c r="Q207" s="14" t="str">
        <f t="shared" si="6"/>
        <v/>
      </c>
      <c r="R207" s="14">
        <f t="shared" si="7"/>
        <v>5</v>
      </c>
      <c r="S207" s="15" t="str">
        <f xml:space="preserve">
IF($R207&gt;0,"Fill in all required fields",
IF(OR($M207="&lt;0.1% or LNG",$M207="0.1-0.5%"),"Fuel sulphur content is too low for operation on BN&gt;100, please use a lower BN CLO and the matching sheet",
IF($I207&lt;40,"CLO not suitable for this sheet. Please check BN&lt;40 sheet",
IF(AND($I207&gt;39,$I207&lt;101),"CLO not suitable for this sheet. Please check BN40 - BN100 sheet",
IF(AND($K207&gt;50,$K207&lt;81,$L207&lt;100),"Reduce feed rate in steps of 0.05 g/kWh until min. 0.6 g/kWh to avoid deposit formation",
IF(AND($I207&lt;140,$N207="Danger",$P207="&gt;=1.2"),"Increase feed rate in steps of 0.05 g/kWh OR use higher BN cylinder oil",
IF(ISERROR(VLOOKUP(Q207,'admin BN&gt;100'!J$6:M$89,4,FALSE)),"",VLOOKUP(Q207,'admin BN&gt;100'!J$6:M$89,4,FALSE))))))))</f>
        <v>Fill in all required fields</v>
      </c>
    </row>
    <row r="208" spans="2:19" ht="15">
      <c r="B208" s="10">
        <v>203</v>
      </c>
      <c r="C208" s="41"/>
      <c r="D208" s="42"/>
      <c r="E208" s="42"/>
      <c r="F208" s="42"/>
      <c r="G208" s="42"/>
      <c r="H208" s="42"/>
      <c r="I208" s="42"/>
      <c r="J208" s="42"/>
      <c r="K208" s="42"/>
      <c r="L208" s="42"/>
      <c r="M208" s="11" t="str">
        <f xml:space="preserve">
(IF(F208&gt;'admin BN&gt;100'!$C$41,'admin BN&gt;100'!$B$41,
(IF(F208&gt;'admin BN&gt;100'!$C$40,'admin BN&gt;100'!$B$40,
(IF(F208&gt;'admin BN&gt;100'!$C$39,'admin BN&gt;100'!$B$39,
(IF(F208&gt;'admin BN&gt;100'!$C$38,'admin BN&gt;100'!$B$38,
(IF(F208&gt;'admin BN&gt;100'!$C$37,'admin BN&gt;100'!$B$37,
(IF(F208&gt;'admin BN&gt;100'!$C$36,'admin BN&gt;100'!$B$36,
(IF(F208&gt;'admin BN&gt;100'!$C$35,'admin BN&gt;100'!$B$35,
(IF(F208&gt;'admin BN&gt;100'!$C$34,'admin BN&gt;100'!$B$34,
(IF(F208&gt;'admin BN&gt;100'!$C$33,'admin BN&gt;100'!$B$33,
(IF(F208&gt;'admin BN&gt;100'!$C$32,'admin BN&gt;100'!$B$32,
(IF(F208&gt;'admin BN&gt;100'!$C$31,'admin BN&gt;100'!$B$31,
(IF(F208&gt;'admin BN&gt;100'!$C$30,'admin BN&gt;100'!$B$30,
(IF(F208&gt;'admin BN&gt;100'!$C$29,'admin BN&gt;100'!$B$29,IF(F208="","",'admin BN&gt;100'!$B$28)))))))))))))))))))))))))))</f>
        <v/>
      </c>
      <c r="N208" s="12" t="str">
        <f xml:space="preserve">
IF(ISBLANK(K208),"",
IF(K208&gt;'admin BN&gt;100'!$D$6,"Trouble",
IF(K208&gt;'admin BN&gt;100'!$E$6,"Safe",
IF(K208&gt;'admin BN&gt;100'!$F$6,"Alert",
IF(K208&gt;='admin BN&gt;100'!$G$6,"Danger","")))))</f>
        <v/>
      </c>
      <c r="O208" s="13" t="str">
        <f xml:space="preserve">
IF(ISBLANK(L208),"",
IF(L208&gt;'admin BN&gt;100'!$G$7,"Danger",
IF(L208&gt;'admin BN&gt;100'!$F$7,"Alert",
IF(L208&gt;='admin BN&gt;100'!$E$7,"Safe",""))))</f>
        <v/>
      </c>
      <c r="P208" s="14" t="str">
        <f xml:space="preserve">
(IF(G208&gt;'admin BN&gt;100'!$C$23,'admin BN&gt;100'!$B$23,
(IF(G208&gt;'admin BN&gt;100'!$C$22,'admin BN&gt;100'!$B$22,
(IF(G208&gt;'admin BN&gt;100'!$C$21,'admin BN&gt;100'!$B$21,
(IF(G208&gt;'admin BN&gt;100'!$C$20,'admin BN&gt;100'!$B$20,IF(G208&gt;'admin BN&gt;100'!$C$19,'admin BN&gt;100'!$B$19,"")))))))))</f>
        <v/>
      </c>
      <c r="Q208" s="14" t="str">
        <f t="shared" si="6"/>
        <v/>
      </c>
      <c r="R208" s="14">
        <f t="shared" si="7"/>
        <v>5</v>
      </c>
      <c r="S208" s="15" t="str">
        <f xml:space="preserve">
IF($R208&gt;0,"Fill in all required fields",
IF(OR($M208="&lt;0.1% or LNG",$M208="0.1-0.5%"),"Fuel sulphur content is too low for operation on BN&gt;100, please use a lower BN CLO and the matching sheet",
IF($I208&lt;40,"CLO not suitable for this sheet. Please check BN&lt;40 sheet",
IF(AND($I208&gt;39,$I208&lt;101),"CLO not suitable for this sheet. Please check BN40 - BN100 sheet",
IF(AND($K208&gt;50,$K208&lt;81,$L208&lt;100),"Reduce feed rate in steps of 0.05 g/kWh until min. 0.6 g/kWh to avoid deposit formation",
IF(AND($I208&lt;140,$N208="Danger",$P208="&gt;=1.2"),"Increase feed rate in steps of 0.05 g/kWh OR use higher BN cylinder oil",
IF(ISERROR(VLOOKUP(Q208,'admin BN&gt;100'!J$6:M$89,4,FALSE)),"",VLOOKUP(Q208,'admin BN&gt;100'!J$6:M$89,4,FALSE))))))))</f>
        <v>Fill in all required fields</v>
      </c>
    </row>
    <row r="209" spans="2:19" ht="15">
      <c r="B209" s="10">
        <v>204</v>
      </c>
      <c r="C209" s="41"/>
      <c r="D209" s="42"/>
      <c r="E209" s="42"/>
      <c r="F209" s="42"/>
      <c r="G209" s="42"/>
      <c r="H209" s="42"/>
      <c r="I209" s="42"/>
      <c r="J209" s="42"/>
      <c r="K209" s="42"/>
      <c r="L209" s="42"/>
      <c r="M209" s="11" t="str">
        <f xml:space="preserve">
(IF(F209&gt;'admin BN&gt;100'!$C$41,'admin BN&gt;100'!$B$41,
(IF(F209&gt;'admin BN&gt;100'!$C$40,'admin BN&gt;100'!$B$40,
(IF(F209&gt;'admin BN&gt;100'!$C$39,'admin BN&gt;100'!$B$39,
(IF(F209&gt;'admin BN&gt;100'!$C$38,'admin BN&gt;100'!$B$38,
(IF(F209&gt;'admin BN&gt;100'!$C$37,'admin BN&gt;100'!$B$37,
(IF(F209&gt;'admin BN&gt;100'!$C$36,'admin BN&gt;100'!$B$36,
(IF(F209&gt;'admin BN&gt;100'!$C$35,'admin BN&gt;100'!$B$35,
(IF(F209&gt;'admin BN&gt;100'!$C$34,'admin BN&gt;100'!$B$34,
(IF(F209&gt;'admin BN&gt;100'!$C$33,'admin BN&gt;100'!$B$33,
(IF(F209&gt;'admin BN&gt;100'!$C$32,'admin BN&gt;100'!$B$32,
(IF(F209&gt;'admin BN&gt;100'!$C$31,'admin BN&gt;100'!$B$31,
(IF(F209&gt;'admin BN&gt;100'!$C$30,'admin BN&gt;100'!$B$30,
(IF(F209&gt;'admin BN&gt;100'!$C$29,'admin BN&gt;100'!$B$29,IF(F209="","",'admin BN&gt;100'!$B$28)))))))))))))))))))))))))))</f>
        <v/>
      </c>
      <c r="N209" s="12" t="str">
        <f xml:space="preserve">
IF(ISBLANK(K209),"",
IF(K209&gt;'admin BN&gt;100'!$D$6,"Trouble",
IF(K209&gt;'admin BN&gt;100'!$E$6,"Safe",
IF(K209&gt;'admin BN&gt;100'!$F$6,"Alert",
IF(K209&gt;='admin BN&gt;100'!$G$6,"Danger","")))))</f>
        <v/>
      </c>
      <c r="O209" s="13" t="str">
        <f xml:space="preserve">
IF(ISBLANK(L209),"",
IF(L209&gt;'admin BN&gt;100'!$G$7,"Danger",
IF(L209&gt;'admin BN&gt;100'!$F$7,"Alert",
IF(L209&gt;='admin BN&gt;100'!$E$7,"Safe",""))))</f>
        <v/>
      </c>
      <c r="P209" s="14" t="str">
        <f xml:space="preserve">
(IF(G209&gt;'admin BN&gt;100'!$C$23,'admin BN&gt;100'!$B$23,
(IF(G209&gt;'admin BN&gt;100'!$C$22,'admin BN&gt;100'!$B$22,
(IF(G209&gt;'admin BN&gt;100'!$C$21,'admin BN&gt;100'!$B$21,
(IF(G209&gt;'admin BN&gt;100'!$C$20,'admin BN&gt;100'!$B$20,IF(G209&gt;'admin BN&gt;100'!$C$19,'admin BN&gt;100'!$B$19,"")))))))))</f>
        <v/>
      </c>
      <c r="Q209" s="14" t="str">
        <f t="shared" si="6"/>
        <v/>
      </c>
      <c r="R209" s="14">
        <f t="shared" si="7"/>
        <v>5</v>
      </c>
      <c r="S209" s="15" t="str">
        <f xml:space="preserve">
IF($R209&gt;0,"Fill in all required fields",
IF(OR($M209="&lt;0.1% or LNG",$M209="0.1-0.5%"),"Fuel sulphur content is too low for operation on BN&gt;100, please use a lower BN CLO and the matching sheet",
IF($I209&lt;40,"CLO not suitable for this sheet. Please check BN&lt;40 sheet",
IF(AND($I209&gt;39,$I209&lt;101),"CLO not suitable for this sheet. Please check BN40 - BN100 sheet",
IF(AND($K209&gt;50,$K209&lt;81,$L209&lt;100),"Reduce feed rate in steps of 0.05 g/kWh until min. 0.6 g/kWh to avoid deposit formation",
IF(AND($I209&lt;140,$N209="Danger",$P209="&gt;=1.2"),"Increase feed rate in steps of 0.05 g/kWh OR use higher BN cylinder oil",
IF(ISERROR(VLOOKUP(Q209,'admin BN&gt;100'!J$6:M$89,4,FALSE)),"",VLOOKUP(Q209,'admin BN&gt;100'!J$6:M$89,4,FALSE))))))))</f>
        <v>Fill in all required fields</v>
      </c>
    </row>
    <row r="210" spans="2:19" ht="15">
      <c r="B210" s="10">
        <v>205</v>
      </c>
      <c r="C210" s="41"/>
      <c r="D210" s="42"/>
      <c r="E210" s="42"/>
      <c r="F210" s="42"/>
      <c r="G210" s="42"/>
      <c r="H210" s="42"/>
      <c r="I210" s="42"/>
      <c r="J210" s="42"/>
      <c r="K210" s="42"/>
      <c r="L210" s="42"/>
      <c r="M210" s="11" t="str">
        <f xml:space="preserve">
(IF(F210&gt;'admin BN&gt;100'!$C$41,'admin BN&gt;100'!$B$41,
(IF(F210&gt;'admin BN&gt;100'!$C$40,'admin BN&gt;100'!$B$40,
(IF(F210&gt;'admin BN&gt;100'!$C$39,'admin BN&gt;100'!$B$39,
(IF(F210&gt;'admin BN&gt;100'!$C$38,'admin BN&gt;100'!$B$38,
(IF(F210&gt;'admin BN&gt;100'!$C$37,'admin BN&gt;100'!$B$37,
(IF(F210&gt;'admin BN&gt;100'!$C$36,'admin BN&gt;100'!$B$36,
(IF(F210&gt;'admin BN&gt;100'!$C$35,'admin BN&gt;100'!$B$35,
(IF(F210&gt;'admin BN&gt;100'!$C$34,'admin BN&gt;100'!$B$34,
(IF(F210&gt;'admin BN&gt;100'!$C$33,'admin BN&gt;100'!$B$33,
(IF(F210&gt;'admin BN&gt;100'!$C$32,'admin BN&gt;100'!$B$32,
(IF(F210&gt;'admin BN&gt;100'!$C$31,'admin BN&gt;100'!$B$31,
(IF(F210&gt;'admin BN&gt;100'!$C$30,'admin BN&gt;100'!$B$30,
(IF(F210&gt;'admin BN&gt;100'!$C$29,'admin BN&gt;100'!$B$29,IF(F210="","",'admin BN&gt;100'!$B$28)))))))))))))))))))))))))))</f>
        <v/>
      </c>
      <c r="N210" s="12" t="str">
        <f xml:space="preserve">
IF(ISBLANK(K210),"",
IF(K210&gt;'admin BN&gt;100'!$D$6,"Trouble",
IF(K210&gt;'admin BN&gt;100'!$E$6,"Safe",
IF(K210&gt;'admin BN&gt;100'!$F$6,"Alert",
IF(K210&gt;='admin BN&gt;100'!$G$6,"Danger","")))))</f>
        <v/>
      </c>
      <c r="O210" s="13" t="str">
        <f xml:space="preserve">
IF(ISBLANK(L210),"",
IF(L210&gt;'admin BN&gt;100'!$G$7,"Danger",
IF(L210&gt;'admin BN&gt;100'!$F$7,"Alert",
IF(L210&gt;='admin BN&gt;100'!$E$7,"Safe",""))))</f>
        <v/>
      </c>
      <c r="P210" s="14" t="str">
        <f xml:space="preserve">
(IF(G210&gt;'admin BN&gt;100'!$C$23,'admin BN&gt;100'!$B$23,
(IF(G210&gt;'admin BN&gt;100'!$C$22,'admin BN&gt;100'!$B$22,
(IF(G210&gt;'admin BN&gt;100'!$C$21,'admin BN&gt;100'!$B$21,
(IF(G210&gt;'admin BN&gt;100'!$C$20,'admin BN&gt;100'!$B$20,IF(G210&gt;'admin BN&gt;100'!$C$19,'admin BN&gt;100'!$B$19,"")))))))))</f>
        <v/>
      </c>
      <c r="Q210" s="14" t="str">
        <f t="shared" si="6"/>
        <v/>
      </c>
      <c r="R210" s="14">
        <f t="shared" si="7"/>
        <v>5</v>
      </c>
      <c r="S210" s="15" t="str">
        <f xml:space="preserve">
IF($R210&gt;0,"Fill in all required fields",
IF(OR($M210="&lt;0.1% or LNG",$M210="0.1-0.5%"),"Fuel sulphur content is too low for operation on BN&gt;100, please use a lower BN CLO and the matching sheet",
IF($I210&lt;40,"CLO not suitable for this sheet. Please check BN&lt;40 sheet",
IF(AND($I210&gt;39,$I210&lt;101),"CLO not suitable for this sheet. Please check BN40 - BN100 sheet",
IF(AND($K210&gt;50,$K210&lt;81,$L210&lt;100),"Reduce feed rate in steps of 0.05 g/kWh until min. 0.6 g/kWh to avoid deposit formation",
IF(AND($I210&lt;140,$N210="Danger",$P210="&gt;=1.2"),"Increase feed rate in steps of 0.05 g/kWh OR use higher BN cylinder oil",
IF(ISERROR(VLOOKUP(Q210,'admin BN&gt;100'!J$6:M$89,4,FALSE)),"",VLOOKUP(Q210,'admin BN&gt;100'!J$6:M$89,4,FALSE))))))))</f>
        <v>Fill in all required fields</v>
      </c>
    </row>
    <row r="211" spans="2:19" ht="15">
      <c r="B211" s="10">
        <v>206</v>
      </c>
      <c r="C211" s="41"/>
      <c r="D211" s="42"/>
      <c r="E211" s="42"/>
      <c r="F211" s="42"/>
      <c r="G211" s="42"/>
      <c r="H211" s="42"/>
      <c r="I211" s="42"/>
      <c r="J211" s="42"/>
      <c r="K211" s="42"/>
      <c r="L211" s="42"/>
      <c r="M211" s="11" t="str">
        <f xml:space="preserve">
(IF(F211&gt;'admin BN&gt;100'!$C$41,'admin BN&gt;100'!$B$41,
(IF(F211&gt;'admin BN&gt;100'!$C$40,'admin BN&gt;100'!$B$40,
(IF(F211&gt;'admin BN&gt;100'!$C$39,'admin BN&gt;100'!$B$39,
(IF(F211&gt;'admin BN&gt;100'!$C$38,'admin BN&gt;100'!$B$38,
(IF(F211&gt;'admin BN&gt;100'!$C$37,'admin BN&gt;100'!$B$37,
(IF(F211&gt;'admin BN&gt;100'!$C$36,'admin BN&gt;100'!$B$36,
(IF(F211&gt;'admin BN&gt;100'!$C$35,'admin BN&gt;100'!$B$35,
(IF(F211&gt;'admin BN&gt;100'!$C$34,'admin BN&gt;100'!$B$34,
(IF(F211&gt;'admin BN&gt;100'!$C$33,'admin BN&gt;100'!$B$33,
(IF(F211&gt;'admin BN&gt;100'!$C$32,'admin BN&gt;100'!$B$32,
(IF(F211&gt;'admin BN&gt;100'!$C$31,'admin BN&gt;100'!$B$31,
(IF(F211&gt;'admin BN&gt;100'!$C$30,'admin BN&gt;100'!$B$30,
(IF(F211&gt;'admin BN&gt;100'!$C$29,'admin BN&gt;100'!$B$29,IF(F211="","",'admin BN&gt;100'!$B$28)))))))))))))))))))))))))))</f>
        <v/>
      </c>
      <c r="N211" s="12" t="str">
        <f xml:space="preserve">
IF(ISBLANK(K211),"",
IF(K211&gt;'admin BN&gt;100'!$D$6,"Trouble",
IF(K211&gt;'admin BN&gt;100'!$E$6,"Safe",
IF(K211&gt;'admin BN&gt;100'!$F$6,"Alert",
IF(K211&gt;='admin BN&gt;100'!$G$6,"Danger","")))))</f>
        <v/>
      </c>
      <c r="O211" s="13" t="str">
        <f xml:space="preserve">
IF(ISBLANK(L211),"",
IF(L211&gt;'admin BN&gt;100'!$G$7,"Danger",
IF(L211&gt;'admin BN&gt;100'!$F$7,"Alert",
IF(L211&gt;='admin BN&gt;100'!$E$7,"Safe",""))))</f>
        <v/>
      </c>
      <c r="P211" s="14" t="str">
        <f xml:space="preserve">
(IF(G211&gt;'admin BN&gt;100'!$C$23,'admin BN&gt;100'!$B$23,
(IF(G211&gt;'admin BN&gt;100'!$C$22,'admin BN&gt;100'!$B$22,
(IF(G211&gt;'admin BN&gt;100'!$C$21,'admin BN&gt;100'!$B$21,
(IF(G211&gt;'admin BN&gt;100'!$C$20,'admin BN&gt;100'!$B$20,IF(G211&gt;'admin BN&gt;100'!$C$19,'admin BN&gt;100'!$B$19,"")))))))))</f>
        <v/>
      </c>
      <c r="Q211" s="14" t="str">
        <f t="shared" si="6"/>
        <v/>
      </c>
      <c r="R211" s="14">
        <f t="shared" si="7"/>
        <v>5</v>
      </c>
      <c r="S211" s="15" t="str">
        <f xml:space="preserve">
IF($R211&gt;0,"Fill in all required fields",
IF(OR($M211="&lt;0.1% or LNG",$M211="0.1-0.5%"),"Fuel sulphur content is too low for operation on BN&gt;100, please use a lower BN CLO and the matching sheet",
IF($I211&lt;40,"CLO not suitable for this sheet. Please check BN&lt;40 sheet",
IF(AND($I211&gt;39,$I211&lt;101),"CLO not suitable for this sheet. Please check BN40 - BN100 sheet",
IF(AND($K211&gt;50,$K211&lt;81,$L211&lt;100),"Reduce feed rate in steps of 0.05 g/kWh until min. 0.6 g/kWh to avoid deposit formation",
IF(AND($I211&lt;140,$N211="Danger",$P211="&gt;=1.2"),"Increase feed rate in steps of 0.05 g/kWh OR use higher BN cylinder oil",
IF(ISERROR(VLOOKUP(Q211,'admin BN&gt;100'!J$6:M$89,4,FALSE)),"",VLOOKUP(Q211,'admin BN&gt;100'!J$6:M$89,4,FALSE))))))))</f>
        <v>Fill in all required fields</v>
      </c>
    </row>
    <row r="212" spans="2:19" ht="15">
      <c r="B212" s="10">
        <v>207</v>
      </c>
      <c r="C212" s="41"/>
      <c r="D212" s="42"/>
      <c r="E212" s="42"/>
      <c r="F212" s="42"/>
      <c r="G212" s="42"/>
      <c r="H212" s="42"/>
      <c r="I212" s="42"/>
      <c r="J212" s="42"/>
      <c r="K212" s="42"/>
      <c r="L212" s="42"/>
      <c r="M212" s="11" t="str">
        <f xml:space="preserve">
(IF(F212&gt;'admin BN&gt;100'!$C$41,'admin BN&gt;100'!$B$41,
(IF(F212&gt;'admin BN&gt;100'!$C$40,'admin BN&gt;100'!$B$40,
(IF(F212&gt;'admin BN&gt;100'!$C$39,'admin BN&gt;100'!$B$39,
(IF(F212&gt;'admin BN&gt;100'!$C$38,'admin BN&gt;100'!$B$38,
(IF(F212&gt;'admin BN&gt;100'!$C$37,'admin BN&gt;100'!$B$37,
(IF(F212&gt;'admin BN&gt;100'!$C$36,'admin BN&gt;100'!$B$36,
(IF(F212&gt;'admin BN&gt;100'!$C$35,'admin BN&gt;100'!$B$35,
(IF(F212&gt;'admin BN&gt;100'!$C$34,'admin BN&gt;100'!$B$34,
(IF(F212&gt;'admin BN&gt;100'!$C$33,'admin BN&gt;100'!$B$33,
(IF(F212&gt;'admin BN&gt;100'!$C$32,'admin BN&gt;100'!$B$32,
(IF(F212&gt;'admin BN&gt;100'!$C$31,'admin BN&gt;100'!$B$31,
(IF(F212&gt;'admin BN&gt;100'!$C$30,'admin BN&gt;100'!$B$30,
(IF(F212&gt;'admin BN&gt;100'!$C$29,'admin BN&gt;100'!$B$29,IF(F212="","",'admin BN&gt;100'!$B$28)))))))))))))))))))))))))))</f>
        <v/>
      </c>
      <c r="N212" s="12" t="str">
        <f xml:space="preserve">
IF(ISBLANK(K212),"",
IF(K212&gt;'admin BN&gt;100'!$D$6,"Trouble",
IF(K212&gt;'admin BN&gt;100'!$E$6,"Safe",
IF(K212&gt;'admin BN&gt;100'!$F$6,"Alert",
IF(K212&gt;='admin BN&gt;100'!$G$6,"Danger","")))))</f>
        <v/>
      </c>
      <c r="O212" s="13" t="str">
        <f xml:space="preserve">
IF(ISBLANK(L212),"",
IF(L212&gt;'admin BN&gt;100'!$G$7,"Danger",
IF(L212&gt;'admin BN&gt;100'!$F$7,"Alert",
IF(L212&gt;='admin BN&gt;100'!$E$7,"Safe",""))))</f>
        <v/>
      </c>
      <c r="P212" s="14" t="str">
        <f xml:space="preserve">
(IF(G212&gt;'admin BN&gt;100'!$C$23,'admin BN&gt;100'!$B$23,
(IF(G212&gt;'admin BN&gt;100'!$C$22,'admin BN&gt;100'!$B$22,
(IF(G212&gt;'admin BN&gt;100'!$C$21,'admin BN&gt;100'!$B$21,
(IF(G212&gt;'admin BN&gt;100'!$C$20,'admin BN&gt;100'!$B$20,IF(G212&gt;'admin BN&gt;100'!$C$19,'admin BN&gt;100'!$B$19,"")))))))))</f>
        <v/>
      </c>
      <c r="Q212" s="14" t="str">
        <f t="shared" si="6"/>
        <v/>
      </c>
      <c r="R212" s="14">
        <f t="shared" si="7"/>
        <v>5</v>
      </c>
      <c r="S212" s="15" t="str">
        <f xml:space="preserve">
IF($R212&gt;0,"Fill in all required fields",
IF(OR($M212="&lt;0.1% or LNG",$M212="0.1-0.5%"),"Fuel sulphur content is too low for operation on BN&gt;100, please use a lower BN CLO and the matching sheet",
IF($I212&lt;40,"CLO not suitable for this sheet. Please check BN&lt;40 sheet",
IF(AND($I212&gt;39,$I212&lt;101),"CLO not suitable for this sheet. Please check BN40 - BN100 sheet",
IF(AND($K212&gt;50,$K212&lt;81,$L212&lt;100),"Reduce feed rate in steps of 0.05 g/kWh until min. 0.6 g/kWh to avoid deposit formation",
IF(AND($I212&lt;140,$N212="Danger",$P212="&gt;=1.2"),"Increase feed rate in steps of 0.05 g/kWh OR use higher BN cylinder oil",
IF(ISERROR(VLOOKUP(Q212,'admin BN&gt;100'!J$6:M$89,4,FALSE)),"",VLOOKUP(Q212,'admin BN&gt;100'!J$6:M$89,4,FALSE))))))))</f>
        <v>Fill in all required fields</v>
      </c>
    </row>
    <row r="213" spans="2:19" ht="15">
      <c r="B213" s="10">
        <v>208</v>
      </c>
      <c r="C213" s="41"/>
      <c r="D213" s="42"/>
      <c r="E213" s="42"/>
      <c r="F213" s="42"/>
      <c r="G213" s="42"/>
      <c r="H213" s="42"/>
      <c r="I213" s="42"/>
      <c r="J213" s="42"/>
      <c r="K213" s="42"/>
      <c r="L213" s="42"/>
      <c r="M213" s="11" t="str">
        <f xml:space="preserve">
(IF(F213&gt;'admin BN&gt;100'!$C$41,'admin BN&gt;100'!$B$41,
(IF(F213&gt;'admin BN&gt;100'!$C$40,'admin BN&gt;100'!$B$40,
(IF(F213&gt;'admin BN&gt;100'!$C$39,'admin BN&gt;100'!$B$39,
(IF(F213&gt;'admin BN&gt;100'!$C$38,'admin BN&gt;100'!$B$38,
(IF(F213&gt;'admin BN&gt;100'!$C$37,'admin BN&gt;100'!$B$37,
(IF(F213&gt;'admin BN&gt;100'!$C$36,'admin BN&gt;100'!$B$36,
(IF(F213&gt;'admin BN&gt;100'!$C$35,'admin BN&gt;100'!$B$35,
(IF(F213&gt;'admin BN&gt;100'!$C$34,'admin BN&gt;100'!$B$34,
(IF(F213&gt;'admin BN&gt;100'!$C$33,'admin BN&gt;100'!$B$33,
(IF(F213&gt;'admin BN&gt;100'!$C$32,'admin BN&gt;100'!$B$32,
(IF(F213&gt;'admin BN&gt;100'!$C$31,'admin BN&gt;100'!$B$31,
(IF(F213&gt;'admin BN&gt;100'!$C$30,'admin BN&gt;100'!$B$30,
(IF(F213&gt;'admin BN&gt;100'!$C$29,'admin BN&gt;100'!$B$29,IF(F213="","",'admin BN&gt;100'!$B$28)))))))))))))))))))))))))))</f>
        <v/>
      </c>
      <c r="N213" s="12" t="str">
        <f xml:space="preserve">
IF(ISBLANK(K213),"",
IF(K213&gt;'admin BN&gt;100'!$D$6,"Trouble",
IF(K213&gt;'admin BN&gt;100'!$E$6,"Safe",
IF(K213&gt;'admin BN&gt;100'!$F$6,"Alert",
IF(K213&gt;='admin BN&gt;100'!$G$6,"Danger","")))))</f>
        <v/>
      </c>
      <c r="O213" s="13" t="str">
        <f xml:space="preserve">
IF(ISBLANK(L213),"",
IF(L213&gt;'admin BN&gt;100'!$G$7,"Danger",
IF(L213&gt;'admin BN&gt;100'!$F$7,"Alert",
IF(L213&gt;='admin BN&gt;100'!$E$7,"Safe",""))))</f>
        <v/>
      </c>
      <c r="P213" s="14" t="str">
        <f xml:space="preserve">
(IF(G213&gt;'admin BN&gt;100'!$C$23,'admin BN&gt;100'!$B$23,
(IF(G213&gt;'admin BN&gt;100'!$C$22,'admin BN&gt;100'!$B$22,
(IF(G213&gt;'admin BN&gt;100'!$C$21,'admin BN&gt;100'!$B$21,
(IF(G213&gt;'admin BN&gt;100'!$C$20,'admin BN&gt;100'!$B$20,IF(G213&gt;'admin BN&gt;100'!$C$19,'admin BN&gt;100'!$B$19,"")))))))))</f>
        <v/>
      </c>
      <c r="Q213" s="14" t="str">
        <f t="shared" si="6"/>
        <v/>
      </c>
      <c r="R213" s="14">
        <f t="shared" si="7"/>
        <v>5</v>
      </c>
      <c r="S213" s="15" t="str">
        <f xml:space="preserve">
IF($R213&gt;0,"Fill in all required fields",
IF(OR($M213="&lt;0.1% or LNG",$M213="0.1-0.5%"),"Fuel sulphur content is too low for operation on BN&gt;100, please use a lower BN CLO and the matching sheet",
IF($I213&lt;40,"CLO not suitable for this sheet. Please check BN&lt;40 sheet",
IF(AND($I213&gt;39,$I213&lt;101),"CLO not suitable for this sheet. Please check BN40 - BN100 sheet",
IF(AND($K213&gt;50,$K213&lt;81,$L213&lt;100),"Reduce feed rate in steps of 0.05 g/kWh until min. 0.6 g/kWh to avoid deposit formation",
IF(AND($I213&lt;140,$N213="Danger",$P213="&gt;=1.2"),"Increase feed rate in steps of 0.05 g/kWh OR use higher BN cylinder oil",
IF(ISERROR(VLOOKUP(Q213,'admin BN&gt;100'!J$6:M$89,4,FALSE)),"",VLOOKUP(Q213,'admin BN&gt;100'!J$6:M$89,4,FALSE))))))))</f>
        <v>Fill in all required fields</v>
      </c>
    </row>
    <row r="214" spans="2:19" ht="15">
      <c r="B214" s="10">
        <v>209</v>
      </c>
      <c r="C214" s="41"/>
      <c r="D214" s="42"/>
      <c r="E214" s="42"/>
      <c r="F214" s="42"/>
      <c r="G214" s="42"/>
      <c r="H214" s="42"/>
      <c r="I214" s="42"/>
      <c r="J214" s="42"/>
      <c r="K214" s="42"/>
      <c r="L214" s="42"/>
      <c r="M214" s="11" t="str">
        <f xml:space="preserve">
(IF(F214&gt;'admin BN&gt;100'!$C$41,'admin BN&gt;100'!$B$41,
(IF(F214&gt;'admin BN&gt;100'!$C$40,'admin BN&gt;100'!$B$40,
(IF(F214&gt;'admin BN&gt;100'!$C$39,'admin BN&gt;100'!$B$39,
(IF(F214&gt;'admin BN&gt;100'!$C$38,'admin BN&gt;100'!$B$38,
(IF(F214&gt;'admin BN&gt;100'!$C$37,'admin BN&gt;100'!$B$37,
(IF(F214&gt;'admin BN&gt;100'!$C$36,'admin BN&gt;100'!$B$36,
(IF(F214&gt;'admin BN&gt;100'!$C$35,'admin BN&gt;100'!$B$35,
(IF(F214&gt;'admin BN&gt;100'!$C$34,'admin BN&gt;100'!$B$34,
(IF(F214&gt;'admin BN&gt;100'!$C$33,'admin BN&gt;100'!$B$33,
(IF(F214&gt;'admin BN&gt;100'!$C$32,'admin BN&gt;100'!$B$32,
(IF(F214&gt;'admin BN&gt;100'!$C$31,'admin BN&gt;100'!$B$31,
(IF(F214&gt;'admin BN&gt;100'!$C$30,'admin BN&gt;100'!$B$30,
(IF(F214&gt;'admin BN&gt;100'!$C$29,'admin BN&gt;100'!$B$29,IF(F214="","",'admin BN&gt;100'!$B$28)))))))))))))))))))))))))))</f>
        <v/>
      </c>
      <c r="N214" s="12" t="str">
        <f xml:space="preserve">
IF(ISBLANK(K214),"",
IF(K214&gt;'admin BN&gt;100'!$D$6,"Trouble",
IF(K214&gt;'admin BN&gt;100'!$E$6,"Safe",
IF(K214&gt;'admin BN&gt;100'!$F$6,"Alert",
IF(K214&gt;='admin BN&gt;100'!$G$6,"Danger","")))))</f>
        <v/>
      </c>
      <c r="O214" s="13" t="str">
        <f xml:space="preserve">
IF(ISBLANK(L214),"",
IF(L214&gt;'admin BN&gt;100'!$G$7,"Danger",
IF(L214&gt;'admin BN&gt;100'!$F$7,"Alert",
IF(L214&gt;='admin BN&gt;100'!$E$7,"Safe",""))))</f>
        <v/>
      </c>
      <c r="P214" s="14" t="str">
        <f xml:space="preserve">
(IF(G214&gt;'admin BN&gt;100'!$C$23,'admin BN&gt;100'!$B$23,
(IF(G214&gt;'admin BN&gt;100'!$C$22,'admin BN&gt;100'!$B$22,
(IF(G214&gt;'admin BN&gt;100'!$C$21,'admin BN&gt;100'!$B$21,
(IF(G214&gt;'admin BN&gt;100'!$C$20,'admin BN&gt;100'!$B$20,IF(G214&gt;'admin BN&gt;100'!$C$19,'admin BN&gt;100'!$B$19,"")))))))))</f>
        <v/>
      </c>
      <c r="Q214" s="14" t="str">
        <f t="shared" si="6"/>
        <v/>
      </c>
      <c r="R214" s="14">
        <f t="shared" si="7"/>
        <v>5</v>
      </c>
      <c r="S214" s="15" t="str">
        <f xml:space="preserve">
IF($R214&gt;0,"Fill in all required fields",
IF(OR($M214="&lt;0.1% or LNG",$M214="0.1-0.5%"),"Fuel sulphur content is too low for operation on BN&gt;100, please use a lower BN CLO and the matching sheet",
IF($I214&lt;40,"CLO not suitable for this sheet. Please check BN&lt;40 sheet",
IF(AND($I214&gt;39,$I214&lt;101),"CLO not suitable for this sheet. Please check BN40 - BN100 sheet",
IF(AND($K214&gt;50,$K214&lt;81,$L214&lt;100),"Reduce feed rate in steps of 0.05 g/kWh until min. 0.6 g/kWh to avoid deposit formation",
IF(AND($I214&lt;140,$N214="Danger",$P214="&gt;=1.2"),"Increase feed rate in steps of 0.05 g/kWh OR use higher BN cylinder oil",
IF(ISERROR(VLOOKUP(Q214,'admin BN&gt;100'!J$6:M$89,4,FALSE)),"",VLOOKUP(Q214,'admin BN&gt;100'!J$6:M$89,4,FALSE))))))))</f>
        <v>Fill in all required fields</v>
      </c>
    </row>
    <row r="215" spans="2:19" ht="15">
      <c r="B215" s="10">
        <v>210</v>
      </c>
      <c r="C215" s="41"/>
      <c r="D215" s="42"/>
      <c r="E215" s="42"/>
      <c r="F215" s="42"/>
      <c r="G215" s="42"/>
      <c r="H215" s="42"/>
      <c r="I215" s="42"/>
      <c r="J215" s="42"/>
      <c r="K215" s="42"/>
      <c r="L215" s="42"/>
      <c r="M215" s="11" t="str">
        <f xml:space="preserve">
(IF(F215&gt;'admin BN&gt;100'!$C$41,'admin BN&gt;100'!$B$41,
(IF(F215&gt;'admin BN&gt;100'!$C$40,'admin BN&gt;100'!$B$40,
(IF(F215&gt;'admin BN&gt;100'!$C$39,'admin BN&gt;100'!$B$39,
(IF(F215&gt;'admin BN&gt;100'!$C$38,'admin BN&gt;100'!$B$38,
(IF(F215&gt;'admin BN&gt;100'!$C$37,'admin BN&gt;100'!$B$37,
(IF(F215&gt;'admin BN&gt;100'!$C$36,'admin BN&gt;100'!$B$36,
(IF(F215&gt;'admin BN&gt;100'!$C$35,'admin BN&gt;100'!$B$35,
(IF(F215&gt;'admin BN&gt;100'!$C$34,'admin BN&gt;100'!$B$34,
(IF(F215&gt;'admin BN&gt;100'!$C$33,'admin BN&gt;100'!$B$33,
(IF(F215&gt;'admin BN&gt;100'!$C$32,'admin BN&gt;100'!$B$32,
(IF(F215&gt;'admin BN&gt;100'!$C$31,'admin BN&gt;100'!$B$31,
(IF(F215&gt;'admin BN&gt;100'!$C$30,'admin BN&gt;100'!$B$30,
(IF(F215&gt;'admin BN&gt;100'!$C$29,'admin BN&gt;100'!$B$29,IF(F215="","",'admin BN&gt;100'!$B$28)))))))))))))))))))))))))))</f>
        <v/>
      </c>
      <c r="N215" s="12" t="str">
        <f xml:space="preserve">
IF(ISBLANK(K215),"",
IF(K215&gt;'admin BN&gt;100'!$D$6,"Trouble",
IF(K215&gt;'admin BN&gt;100'!$E$6,"Safe",
IF(K215&gt;'admin BN&gt;100'!$F$6,"Alert",
IF(K215&gt;='admin BN&gt;100'!$G$6,"Danger","")))))</f>
        <v/>
      </c>
      <c r="O215" s="13" t="str">
        <f xml:space="preserve">
IF(ISBLANK(L215),"",
IF(L215&gt;'admin BN&gt;100'!$G$7,"Danger",
IF(L215&gt;'admin BN&gt;100'!$F$7,"Alert",
IF(L215&gt;='admin BN&gt;100'!$E$7,"Safe",""))))</f>
        <v/>
      </c>
      <c r="P215" s="14" t="str">
        <f xml:space="preserve">
(IF(G215&gt;'admin BN&gt;100'!$C$23,'admin BN&gt;100'!$B$23,
(IF(G215&gt;'admin BN&gt;100'!$C$22,'admin BN&gt;100'!$B$22,
(IF(G215&gt;'admin BN&gt;100'!$C$21,'admin BN&gt;100'!$B$21,
(IF(G215&gt;'admin BN&gt;100'!$C$20,'admin BN&gt;100'!$B$20,IF(G215&gt;'admin BN&gt;100'!$C$19,'admin BN&gt;100'!$B$19,"")))))))))</f>
        <v/>
      </c>
      <c r="Q215" s="14" t="str">
        <f t="shared" si="6"/>
        <v/>
      </c>
      <c r="R215" s="14">
        <f t="shared" si="7"/>
        <v>5</v>
      </c>
      <c r="S215" s="15" t="str">
        <f xml:space="preserve">
IF($R215&gt;0,"Fill in all required fields",
IF(OR($M215="&lt;0.1% or LNG",$M215="0.1-0.5%"),"Fuel sulphur content is too low for operation on BN&gt;100, please use a lower BN CLO and the matching sheet",
IF($I215&lt;40,"CLO not suitable for this sheet. Please check BN&lt;40 sheet",
IF(AND($I215&gt;39,$I215&lt;101),"CLO not suitable for this sheet. Please check BN40 - BN100 sheet",
IF(AND($K215&gt;50,$K215&lt;81,$L215&lt;100),"Reduce feed rate in steps of 0.05 g/kWh until min. 0.6 g/kWh to avoid deposit formation",
IF(AND($I215&lt;140,$N215="Danger",$P215="&gt;=1.2"),"Increase feed rate in steps of 0.05 g/kWh OR use higher BN cylinder oil",
IF(ISERROR(VLOOKUP(Q215,'admin BN&gt;100'!J$6:M$89,4,FALSE)),"",VLOOKUP(Q215,'admin BN&gt;100'!J$6:M$89,4,FALSE))))))))</f>
        <v>Fill in all required fields</v>
      </c>
    </row>
    <row r="216" spans="2:19" ht="15">
      <c r="B216" s="10">
        <v>211</v>
      </c>
      <c r="C216" s="41"/>
      <c r="D216" s="42"/>
      <c r="E216" s="42"/>
      <c r="F216" s="42"/>
      <c r="G216" s="42"/>
      <c r="H216" s="42"/>
      <c r="I216" s="42"/>
      <c r="J216" s="42"/>
      <c r="K216" s="42"/>
      <c r="L216" s="42"/>
      <c r="M216" s="11" t="str">
        <f xml:space="preserve">
(IF(F216&gt;'admin BN&gt;100'!$C$41,'admin BN&gt;100'!$B$41,
(IF(F216&gt;'admin BN&gt;100'!$C$40,'admin BN&gt;100'!$B$40,
(IF(F216&gt;'admin BN&gt;100'!$C$39,'admin BN&gt;100'!$B$39,
(IF(F216&gt;'admin BN&gt;100'!$C$38,'admin BN&gt;100'!$B$38,
(IF(F216&gt;'admin BN&gt;100'!$C$37,'admin BN&gt;100'!$B$37,
(IF(F216&gt;'admin BN&gt;100'!$C$36,'admin BN&gt;100'!$B$36,
(IF(F216&gt;'admin BN&gt;100'!$C$35,'admin BN&gt;100'!$B$35,
(IF(F216&gt;'admin BN&gt;100'!$C$34,'admin BN&gt;100'!$B$34,
(IF(F216&gt;'admin BN&gt;100'!$C$33,'admin BN&gt;100'!$B$33,
(IF(F216&gt;'admin BN&gt;100'!$C$32,'admin BN&gt;100'!$B$32,
(IF(F216&gt;'admin BN&gt;100'!$C$31,'admin BN&gt;100'!$B$31,
(IF(F216&gt;'admin BN&gt;100'!$C$30,'admin BN&gt;100'!$B$30,
(IF(F216&gt;'admin BN&gt;100'!$C$29,'admin BN&gt;100'!$B$29,IF(F216="","",'admin BN&gt;100'!$B$28)))))))))))))))))))))))))))</f>
        <v/>
      </c>
      <c r="N216" s="12" t="str">
        <f xml:space="preserve">
IF(ISBLANK(K216),"",
IF(K216&gt;'admin BN&gt;100'!$D$6,"Trouble",
IF(K216&gt;'admin BN&gt;100'!$E$6,"Safe",
IF(K216&gt;'admin BN&gt;100'!$F$6,"Alert",
IF(K216&gt;='admin BN&gt;100'!$G$6,"Danger","")))))</f>
        <v/>
      </c>
      <c r="O216" s="13" t="str">
        <f xml:space="preserve">
IF(ISBLANK(L216),"",
IF(L216&gt;'admin BN&gt;100'!$G$7,"Danger",
IF(L216&gt;'admin BN&gt;100'!$F$7,"Alert",
IF(L216&gt;='admin BN&gt;100'!$E$7,"Safe",""))))</f>
        <v/>
      </c>
      <c r="P216" s="14" t="str">
        <f xml:space="preserve">
(IF(G216&gt;'admin BN&gt;100'!$C$23,'admin BN&gt;100'!$B$23,
(IF(G216&gt;'admin BN&gt;100'!$C$22,'admin BN&gt;100'!$B$22,
(IF(G216&gt;'admin BN&gt;100'!$C$21,'admin BN&gt;100'!$B$21,
(IF(G216&gt;'admin BN&gt;100'!$C$20,'admin BN&gt;100'!$B$20,IF(G216&gt;'admin BN&gt;100'!$C$19,'admin BN&gt;100'!$B$19,"")))))))))</f>
        <v/>
      </c>
      <c r="Q216" s="14" t="str">
        <f t="shared" si="6"/>
        <v/>
      </c>
      <c r="R216" s="14">
        <f t="shared" si="7"/>
        <v>5</v>
      </c>
      <c r="S216" s="15" t="str">
        <f xml:space="preserve">
IF($R216&gt;0,"Fill in all required fields",
IF(OR($M216="&lt;0.1% or LNG",$M216="0.1-0.5%"),"Fuel sulphur content is too low for operation on BN&gt;100, please use a lower BN CLO and the matching sheet",
IF($I216&lt;40,"CLO not suitable for this sheet. Please check BN&lt;40 sheet",
IF(AND($I216&gt;39,$I216&lt;101),"CLO not suitable for this sheet. Please check BN40 - BN100 sheet",
IF(AND($K216&gt;50,$K216&lt;81,$L216&lt;100),"Reduce feed rate in steps of 0.05 g/kWh until min. 0.6 g/kWh to avoid deposit formation",
IF(AND($I216&lt;140,$N216="Danger",$P216="&gt;=1.2"),"Increase feed rate in steps of 0.05 g/kWh OR use higher BN cylinder oil",
IF(ISERROR(VLOOKUP(Q216,'admin BN&gt;100'!J$6:M$89,4,FALSE)),"",VLOOKUP(Q216,'admin BN&gt;100'!J$6:M$89,4,FALSE))))))))</f>
        <v>Fill in all required fields</v>
      </c>
    </row>
    <row r="217" spans="2:19" ht="15">
      <c r="B217" s="10">
        <v>212</v>
      </c>
      <c r="C217" s="41"/>
      <c r="D217" s="42"/>
      <c r="E217" s="42"/>
      <c r="F217" s="42"/>
      <c r="G217" s="42"/>
      <c r="H217" s="42"/>
      <c r="I217" s="42"/>
      <c r="J217" s="42"/>
      <c r="K217" s="42"/>
      <c r="L217" s="42"/>
      <c r="M217" s="11" t="str">
        <f xml:space="preserve">
(IF(F217&gt;'admin BN&gt;100'!$C$41,'admin BN&gt;100'!$B$41,
(IF(F217&gt;'admin BN&gt;100'!$C$40,'admin BN&gt;100'!$B$40,
(IF(F217&gt;'admin BN&gt;100'!$C$39,'admin BN&gt;100'!$B$39,
(IF(F217&gt;'admin BN&gt;100'!$C$38,'admin BN&gt;100'!$B$38,
(IF(F217&gt;'admin BN&gt;100'!$C$37,'admin BN&gt;100'!$B$37,
(IF(F217&gt;'admin BN&gt;100'!$C$36,'admin BN&gt;100'!$B$36,
(IF(F217&gt;'admin BN&gt;100'!$C$35,'admin BN&gt;100'!$B$35,
(IF(F217&gt;'admin BN&gt;100'!$C$34,'admin BN&gt;100'!$B$34,
(IF(F217&gt;'admin BN&gt;100'!$C$33,'admin BN&gt;100'!$B$33,
(IF(F217&gt;'admin BN&gt;100'!$C$32,'admin BN&gt;100'!$B$32,
(IF(F217&gt;'admin BN&gt;100'!$C$31,'admin BN&gt;100'!$B$31,
(IF(F217&gt;'admin BN&gt;100'!$C$30,'admin BN&gt;100'!$B$30,
(IF(F217&gt;'admin BN&gt;100'!$C$29,'admin BN&gt;100'!$B$29,IF(F217="","",'admin BN&gt;100'!$B$28)))))))))))))))))))))))))))</f>
        <v/>
      </c>
      <c r="N217" s="12" t="str">
        <f xml:space="preserve">
IF(ISBLANK(K217),"",
IF(K217&gt;'admin BN&gt;100'!$D$6,"Trouble",
IF(K217&gt;'admin BN&gt;100'!$E$6,"Safe",
IF(K217&gt;'admin BN&gt;100'!$F$6,"Alert",
IF(K217&gt;='admin BN&gt;100'!$G$6,"Danger","")))))</f>
        <v/>
      </c>
      <c r="O217" s="13" t="str">
        <f xml:space="preserve">
IF(ISBLANK(L217),"",
IF(L217&gt;'admin BN&gt;100'!$G$7,"Danger",
IF(L217&gt;'admin BN&gt;100'!$F$7,"Alert",
IF(L217&gt;='admin BN&gt;100'!$E$7,"Safe",""))))</f>
        <v/>
      </c>
      <c r="P217" s="14" t="str">
        <f xml:space="preserve">
(IF(G217&gt;'admin BN&gt;100'!$C$23,'admin BN&gt;100'!$B$23,
(IF(G217&gt;'admin BN&gt;100'!$C$22,'admin BN&gt;100'!$B$22,
(IF(G217&gt;'admin BN&gt;100'!$C$21,'admin BN&gt;100'!$B$21,
(IF(G217&gt;'admin BN&gt;100'!$C$20,'admin BN&gt;100'!$B$20,IF(G217&gt;'admin BN&gt;100'!$C$19,'admin BN&gt;100'!$B$19,"")))))))))</f>
        <v/>
      </c>
      <c r="Q217" s="14" t="str">
        <f t="shared" si="6"/>
        <v/>
      </c>
      <c r="R217" s="14">
        <f t="shared" si="7"/>
        <v>5</v>
      </c>
      <c r="S217" s="15" t="str">
        <f xml:space="preserve">
IF($R217&gt;0,"Fill in all required fields",
IF(OR($M217="&lt;0.1% or LNG",$M217="0.1-0.5%"),"Fuel sulphur content is too low for operation on BN&gt;100, please use a lower BN CLO and the matching sheet",
IF($I217&lt;40,"CLO not suitable for this sheet. Please check BN&lt;40 sheet",
IF(AND($I217&gt;39,$I217&lt;101),"CLO not suitable for this sheet. Please check BN40 - BN100 sheet",
IF(AND($K217&gt;50,$K217&lt;81,$L217&lt;100),"Reduce feed rate in steps of 0.05 g/kWh until min. 0.6 g/kWh to avoid deposit formation",
IF(AND($I217&lt;140,$N217="Danger",$P217="&gt;=1.2"),"Increase feed rate in steps of 0.05 g/kWh OR use higher BN cylinder oil",
IF(ISERROR(VLOOKUP(Q217,'admin BN&gt;100'!J$6:M$89,4,FALSE)),"",VLOOKUP(Q217,'admin BN&gt;100'!J$6:M$89,4,FALSE))))))))</f>
        <v>Fill in all required fields</v>
      </c>
    </row>
    <row r="218" spans="2:19" ht="15">
      <c r="B218" s="10">
        <v>213</v>
      </c>
      <c r="C218" s="41"/>
      <c r="D218" s="42"/>
      <c r="E218" s="42"/>
      <c r="F218" s="42"/>
      <c r="G218" s="42"/>
      <c r="H218" s="42"/>
      <c r="I218" s="42"/>
      <c r="J218" s="42"/>
      <c r="K218" s="42"/>
      <c r="L218" s="42"/>
      <c r="M218" s="11" t="str">
        <f xml:space="preserve">
(IF(F218&gt;'admin BN&gt;100'!$C$41,'admin BN&gt;100'!$B$41,
(IF(F218&gt;'admin BN&gt;100'!$C$40,'admin BN&gt;100'!$B$40,
(IF(F218&gt;'admin BN&gt;100'!$C$39,'admin BN&gt;100'!$B$39,
(IF(F218&gt;'admin BN&gt;100'!$C$38,'admin BN&gt;100'!$B$38,
(IF(F218&gt;'admin BN&gt;100'!$C$37,'admin BN&gt;100'!$B$37,
(IF(F218&gt;'admin BN&gt;100'!$C$36,'admin BN&gt;100'!$B$36,
(IF(F218&gt;'admin BN&gt;100'!$C$35,'admin BN&gt;100'!$B$35,
(IF(F218&gt;'admin BN&gt;100'!$C$34,'admin BN&gt;100'!$B$34,
(IF(F218&gt;'admin BN&gt;100'!$C$33,'admin BN&gt;100'!$B$33,
(IF(F218&gt;'admin BN&gt;100'!$C$32,'admin BN&gt;100'!$B$32,
(IF(F218&gt;'admin BN&gt;100'!$C$31,'admin BN&gt;100'!$B$31,
(IF(F218&gt;'admin BN&gt;100'!$C$30,'admin BN&gt;100'!$B$30,
(IF(F218&gt;'admin BN&gt;100'!$C$29,'admin BN&gt;100'!$B$29,IF(F218="","",'admin BN&gt;100'!$B$28)))))))))))))))))))))))))))</f>
        <v/>
      </c>
      <c r="N218" s="12" t="str">
        <f xml:space="preserve">
IF(ISBLANK(K218),"",
IF(K218&gt;'admin BN&gt;100'!$D$6,"Trouble",
IF(K218&gt;'admin BN&gt;100'!$E$6,"Safe",
IF(K218&gt;'admin BN&gt;100'!$F$6,"Alert",
IF(K218&gt;='admin BN&gt;100'!$G$6,"Danger","")))))</f>
        <v/>
      </c>
      <c r="O218" s="13" t="str">
        <f xml:space="preserve">
IF(ISBLANK(L218),"",
IF(L218&gt;'admin BN&gt;100'!$G$7,"Danger",
IF(L218&gt;'admin BN&gt;100'!$F$7,"Alert",
IF(L218&gt;='admin BN&gt;100'!$E$7,"Safe",""))))</f>
        <v/>
      </c>
      <c r="P218" s="14" t="str">
        <f xml:space="preserve">
(IF(G218&gt;'admin BN&gt;100'!$C$23,'admin BN&gt;100'!$B$23,
(IF(G218&gt;'admin BN&gt;100'!$C$22,'admin BN&gt;100'!$B$22,
(IF(G218&gt;'admin BN&gt;100'!$C$21,'admin BN&gt;100'!$B$21,
(IF(G218&gt;'admin BN&gt;100'!$C$20,'admin BN&gt;100'!$B$20,IF(G218&gt;'admin BN&gt;100'!$C$19,'admin BN&gt;100'!$B$19,"")))))))))</f>
        <v/>
      </c>
      <c r="Q218" s="14" t="str">
        <f t="shared" si="6"/>
        <v/>
      </c>
      <c r="R218" s="14">
        <f t="shared" si="7"/>
        <v>5</v>
      </c>
      <c r="S218" s="15" t="str">
        <f xml:space="preserve">
IF($R218&gt;0,"Fill in all required fields",
IF(OR($M218="&lt;0.1% or LNG",$M218="0.1-0.5%"),"Fuel sulphur content is too low for operation on BN&gt;100, please use a lower BN CLO and the matching sheet",
IF($I218&lt;40,"CLO not suitable for this sheet. Please check BN&lt;40 sheet",
IF(AND($I218&gt;39,$I218&lt;101),"CLO not suitable for this sheet. Please check BN40 - BN100 sheet",
IF(AND($K218&gt;50,$K218&lt;81,$L218&lt;100),"Reduce feed rate in steps of 0.05 g/kWh until min. 0.6 g/kWh to avoid deposit formation",
IF(AND($I218&lt;140,$N218="Danger",$P218="&gt;=1.2"),"Increase feed rate in steps of 0.05 g/kWh OR use higher BN cylinder oil",
IF(ISERROR(VLOOKUP(Q218,'admin BN&gt;100'!J$6:M$89,4,FALSE)),"",VLOOKUP(Q218,'admin BN&gt;100'!J$6:M$89,4,FALSE))))))))</f>
        <v>Fill in all required fields</v>
      </c>
    </row>
    <row r="219" spans="2:19" ht="15">
      <c r="B219" s="10">
        <v>214</v>
      </c>
      <c r="C219" s="41"/>
      <c r="D219" s="42"/>
      <c r="E219" s="42"/>
      <c r="F219" s="42"/>
      <c r="G219" s="42"/>
      <c r="H219" s="42"/>
      <c r="I219" s="42"/>
      <c r="J219" s="42"/>
      <c r="K219" s="42"/>
      <c r="L219" s="42"/>
      <c r="M219" s="11" t="str">
        <f xml:space="preserve">
(IF(F219&gt;'admin BN&gt;100'!$C$41,'admin BN&gt;100'!$B$41,
(IF(F219&gt;'admin BN&gt;100'!$C$40,'admin BN&gt;100'!$B$40,
(IF(F219&gt;'admin BN&gt;100'!$C$39,'admin BN&gt;100'!$B$39,
(IF(F219&gt;'admin BN&gt;100'!$C$38,'admin BN&gt;100'!$B$38,
(IF(F219&gt;'admin BN&gt;100'!$C$37,'admin BN&gt;100'!$B$37,
(IF(F219&gt;'admin BN&gt;100'!$C$36,'admin BN&gt;100'!$B$36,
(IF(F219&gt;'admin BN&gt;100'!$C$35,'admin BN&gt;100'!$B$35,
(IF(F219&gt;'admin BN&gt;100'!$C$34,'admin BN&gt;100'!$B$34,
(IF(F219&gt;'admin BN&gt;100'!$C$33,'admin BN&gt;100'!$B$33,
(IF(F219&gt;'admin BN&gt;100'!$C$32,'admin BN&gt;100'!$B$32,
(IF(F219&gt;'admin BN&gt;100'!$C$31,'admin BN&gt;100'!$B$31,
(IF(F219&gt;'admin BN&gt;100'!$C$30,'admin BN&gt;100'!$B$30,
(IF(F219&gt;'admin BN&gt;100'!$C$29,'admin BN&gt;100'!$B$29,IF(F219="","",'admin BN&gt;100'!$B$28)))))))))))))))))))))))))))</f>
        <v/>
      </c>
      <c r="N219" s="12" t="str">
        <f xml:space="preserve">
IF(ISBLANK(K219),"",
IF(K219&gt;'admin BN&gt;100'!$D$6,"Trouble",
IF(K219&gt;'admin BN&gt;100'!$E$6,"Safe",
IF(K219&gt;'admin BN&gt;100'!$F$6,"Alert",
IF(K219&gt;='admin BN&gt;100'!$G$6,"Danger","")))))</f>
        <v/>
      </c>
      <c r="O219" s="13" t="str">
        <f xml:space="preserve">
IF(ISBLANK(L219),"",
IF(L219&gt;'admin BN&gt;100'!$G$7,"Danger",
IF(L219&gt;'admin BN&gt;100'!$F$7,"Alert",
IF(L219&gt;='admin BN&gt;100'!$E$7,"Safe",""))))</f>
        <v/>
      </c>
      <c r="P219" s="14" t="str">
        <f xml:space="preserve">
(IF(G219&gt;'admin BN&gt;100'!$C$23,'admin BN&gt;100'!$B$23,
(IF(G219&gt;'admin BN&gt;100'!$C$22,'admin BN&gt;100'!$B$22,
(IF(G219&gt;'admin BN&gt;100'!$C$21,'admin BN&gt;100'!$B$21,
(IF(G219&gt;'admin BN&gt;100'!$C$20,'admin BN&gt;100'!$B$20,IF(G219&gt;'admin BN&gt;100'!$C$19,'admin BN&gt;100'!$B$19,"")))))))))</f>
        <v/>
      </c>
      <c r="Q219" s="14" t="str">
        <f t="shared" si="6"/>
        <v/>
      </c>
      <c r="R219" s="14">
        <f t="shared" si="7"/>
        <v>5</v>
      </c>
      <c r="S219" s="15" t="str">
        <f xml:space="preserve">
IF($R219&gt;0,"Fill in all required fields",
IF(OR($M219="&lt;0.1% or LNG",$M219="0.1-0.5%"),"Fuel sulphur content is too low for operation on BN&gt;100, please use a lower BN CLO and the matching sheet",
IF($I219&lt;40,"CLO not suitable for this sheet. Please check BN&lt;40 sheet",
IF(AND($I219&gt;39,$I219&lt;101),"CLO not suitable for this sheet. Please check BN40 - BN100 sheet",
IF(AND($K219&gt;50,$K219&lt;81,$L219&lt;100),"Reduce feed rate in steps of 0.05 g/kWh until min. 0.6 g/kWh to avoid deposit formation",
IF(AND($I219&lt;140,$N219="Danger",$P219="&gt;=1.2"),"Increase feed rate in steps of 0.05 g/kWh OR use higher BN cylinder oil",
IF(ISERROR(VLOOKUP(Q219,'admin BN&gt;100'!J$6:M$89,4,FALSE)),"",VLOOKUP(Q219,'admin BN&gt;100'!J$6:M$89,4,FALSE))))))))</f>
        <v>Fill in all required fields</v>
      </c>
    </row>
    <row r="220" spans="2:19" ht="15">
      <c r="B220" s="10">
        <v>215</v>
      </c>
      <c r="C220" s="41"/>
      <c r="D220" s="42"/>
      <c r="E220" s="42"/>
      <c r="F220" s="42"/>
      <c r="G220" s="42"/>
      <c r="H220" s="42"/>
      <c r="I220" s="42"/>
      <c r="J220" s="42"/>
      <c r="K220" s="42"/>
      <c r="L220" s="42"/>
      <c r="M220" s="11" t="str">
        <f xml:space="preserve">
(IF(F220&gt;'admin BN&gt;100'!$C$41,'admin BN&gt;100'!$B$41,
(IF(F220&gt;'admin BN&gt;100'!$C$40,'admin BN&gt;100'!$B$40,
(IF(F220&gt;'admin BN&gt;100'!$C$39,'admin BN&gt;100'!$B$39,
(IF(F220&gt;'admin BN&gt;100'!$C$38,'admin BN&gt;100'!$B$38,
(IF(F220&gt;'admin BN&gt;100'!$C$37,'admin BN&gt;100'!$B$37,
(IF(F220&gt;'admin BN&gt;100'!$C$36,'admin BN&gt;100'!$B$36,
(IF(F220&gt;'admin BN&gt;100'!$C$35,'admin BN&gt;100'!$B$35,
(IF(F220&gt;'admin BN&gt;100'!$C$34,'admin BN&gt;100'!$B$34,
(IF(F220&gt;'admin BN&gt;100'!$C$33,'admin BN&gt;100'!$B$33,
(IF(F220&gt;'admin BN&gt;100'!$C$32,'admin BN&gt;100'!$B$32,
(IF(F220&gt;'admin BN&gt;100'!$C$31,'admin BN&gt;100'!$B$31,
(IF(F220&gt;'admin BN&gt;100'!$C$30,'admin BN&gt;100'!$B$30,
(IF(F220&gt;'admin BN&gt;100'!$C$29,'admin BN&gt;100'!$B$29,IF(F220="","",'admin BN&gt;100'!$B$28)))))))))))))))))))))))))))</f>
        <v/>
      </c>
      <c r="N220" s="12" t="str">
        <f xml:space="preserve">
IF(ISBLANK(K220),"",
IF(K220&gt;'admin BN&gt;100'!$D$6,"Trouble",
IF(K220&gt;'admin BN&gt;100'!$E$6,"Safe",
IF(K220&gt;'admin BN&gt;100'!$F$6,"Alert",
IF(K220&gt;='admin BN&gt;100'!$G$6,"Danger","")))))</f>
        <v/>
      </c>
      <c r="O220" s="13" t="str">
        <f xml:space="preserve">
IF(ISBLANK(L220),"",
IF(L220&gt;'admin BN&gt;100'!$G$7,"Danger",
IF(L220&gt;'admin BN&gt;100'!$F$7,"Alert",
IF(L220&gt;='admin BN&gt;100'!$E$7,"Safe",""))))</f>
        <v/>
      </c>
      <c r="P220" s="14" t="str">
        <f xml:space="preserve">
(IF(G220&gt;'admin BN&gt;100'!$C$23,'admin BN&gt;100'!$B$23,
(IF(G220&gt;'admin BN&gt;100'!$C$22,'admin BN&gt;100'!$B$22,
(IF(G220&gt;'admin BN&gt;100'!$C$21,'admin BN&gt;100'!$B$21,
(IF(G220&gt;'admin BN&gt;100'!$C$20,'admin BN&gt;100'!$B$20,IF(G220&gt;'admin BN&gt;100'!$C$19,'admin BN&gt;100'!$B$19,"")))))))))</f>
        <v/>
      </c>
      <c r="Q220" s="14" t="str">
        <f t="shared" si="6"/>
        <v/>
      </c>
      <c r="R220" s="14">
        <f t="shared" si="7"/>
        <v>5</v>
      </c>
      <c r="S220" s="15" t="str">
        <f xml:space="preserve">
IF($R220&gt;0,"Fill in all required fields",
IF(OR($M220="&lt;0.1% or LNG",$M220="0.1-0.5%"),"Fuel sulphur content is too low for operation on BN&gt;100, please use a lower BN CLO and the matching sheet",
IF($I220&lt;40,"CLO not suitable for this sheet. Please check BN&lt;40 sheet",
IF(AND($I220&gt;39,$I220&lt;101),"CLO not suitable for this sheet. Please check BN40 - BN100 sheet",
IF(AND($K220&gt;50,$K220&lt;81,$L220&lt;100),"Reduce feed rate in steps of 0.05 g/kWh until min. 0.6 g/kWh to avoid deposit formation",
IF(AND($I220&lt;140,$N220="Danger",$P220="&gt;=1.2"),"Increase feed rate in steps of 0.05 g/kWh OR use higher BN cylinder oil",
IF(ISERROR(VLOOKUP(Q220,'admin BN&gt;100'!J$6:M$89,4,FALSE)),"",VLOOKUP(Q220,'admin BN&gt;100'!J$6:M$89,4,FALSE))))))))</f>
        <v>Fill in all required fields</v>
      </c>
    </row>
    <row r="221" spans="2:19" ht="15">
      <c r="B221" s="10">
        <v>216</v>
      </c>
      <c r="C221" s="41"/>
      <c r="D221" s="42"/>
      <c r="E221" s="42"/>
      <c r="F221" s="42"/>
      <c r="G221" s="42"/>
      <c r="H221" s="42"/>
      <c r="I221" s="42"/>
      <c r="J221" s="42"/>
      <c r="K221" s="42"/>
      <c r="L221" s="42"/>
      <c r="M221" s="11" t="str">
        <f xml:space="preserve">
(IF(F221&gt;'admin BN&gt;100'!$C$41,'admin BN&gt;100'!$B$41,
(IF(F221&gt;'admin BN&gt;100'!$C$40,'admin BN&gt;100'!$B$40,
(IF(F221&gt;'admin BN&gt;100'!$C$39,'admin BN&gt;100'!$B$39,
(IF(F221&gt;'admin BN&gt;100'!$C$38,'admin BN&gt;100'!$B$38,
(IF(F221&gt;'admin BN&gt;100'!$C$37,'admin BN&gt;100'!$B$37,
(IF(F221&gt;'admin BN&gt;100'!$C$36,'admin BN&gt;100'!$B$36,
(IF(F221&gt;'admin BN&gt;100'!$C$35,'admin BN&gt;100'!$B$35,
(IF(F221&gt;'admin BN&gt;100'!$C$34,'admin BN&gt;100'!$B$34,
(IF(F221&gt;'admin BN&gt;100'!$C$33,'admin BN&gt;100'!$B$33,
(IF(F221&gt;'admin BN&gt;100'!$C$32,'admin BN&gt;100'!$B$32,
(IF(F221&gt;'admin BN&gt;100'!$C$31,'admin BN&gt;100'!$B$31,
(IF(F221&gt;'admin BN&gt;100'!$C$30,'admin BN&gt;100'!$B$30,
(IF(F221&gt;'admin BN&gt;100'!$C$29,'admin BN&gt;100'!$B$29,IF(F221="","",'admin BN&gt;100'!$B$28)))))))))))))))))))))))))))</f>
        <v/>
      </c>
      <c r="N221" s="12" t="str">
        <f xml:space="preserve">
IF(ISBLANK(K221),"",
IF(K221&gt;'admin BN&gt;100'!$D$6,"Trouble",
IF(K221&gt;'admin BN&gt;100'!$E$6,"Safe",
IF(K221&gt;'admin BN&gt;100'!$F$6,"Alert",
IF(K221&gt;='admin BN&gt;100'!$G$6,"Danger","")))))</f>
        <v/>
      </c>
      <c r="O221" s="13" t="str">
        <f xml:space="preserve">
IF(ISBLANK(L221),"",
IF(L221&gt;'admin BN&gt;100'!$G$7,"Danger",
IF(L221&gt;'admin BN&gt;100'!$F$7,"Alert",
IF(L221&gt;='admin BN&gt;100'!$E$7,"Safe",""))))</f>
        <v/>
      </c>
      <c r="P221" s="14" t="str">
        <f xml:space="preserve">
(IF(G221&gt;'admin BN&gt;100'!$C$23,'admin BN&gt;100'!$B$23,
(IF(G221&gt;'admin BN&gt;100'!$C$22,'admin BN&gt;100'!$B$22,
(IF(G221&gt;'admin BN&gt;100'!$C$21,'admin BN&gt;100'!$B$21,
(IF(G221&gt;'admin BN&gt;100'!$C$20,'admin BN&gt;100'!$B$20,IF(G221&gt;'admin BN&gt;100'!$C$19,'admin BN&gt;100'!$B$19,"")))))))))</f>
        <v/>
      </c>
      <c r="Q221" s="14" t="str">
        <f t="shared" si="6"/>
        <v/>
      </c>
      <c r="R221" s="14">
        <f t="shared" si="7"/>
        <v>5</v>
      </c>
      <c r="S221" s="15" t="str">
        <f xml:space="preserve">
IF($R221&gt;0,"Fill in all required fields",
IF(OR($M221="&lt;0.1% or LNG",$M221="0.1-0.5%"),"Fuel sulphur content is too low for operation on BN&gt;100, please use a lower BN CLO and the matching sheet",
IF($I221&lt;40,"CLO not suitable for this sheet. Please check BN&lt;40 sheet",
IF(AND($I221&gt;39,$I221&lt;101),"CLO not suitable for this sheet. Please check BN40 - BN100 sheet",
IF(AND($K221&gt;50,$K221&lt;81,$L221&lt;100),"Reduce feed rate in steps of 0.05 g/kWh until min. 0.6 g/kWh to avoid deposit formation",
IF(AND($I221&lt;140,$N221="Danger",$P221="&gt;=1.2"),"Increase feed rate in steps of 0.05 g/kWh OR use higher BN cylinder oil",
IF(ISERROR(VLOOKUP(Q221,'admin BN&gt;100'!J$6:M$89,4,FALSE)),"",VLOOKUP(Q221,'admin BN&gt;100'!J$6:M$89,4,FALSE))))))))</f>
        <v>Fill in all required fields</v>
      </c>
    </row>
    <row r="222" spans="2:19" ht="15">
      <c r="B222" s="10">
        <v>217</v>
      </c>
      <c r="C222" s="41"/>
      <c r="D222" s="42"/>
      <c r="E222" s="42"/>
      <c r="F222" s="42"/>
      <c r="G222" s="42"/>
      <c r="H222" s="42"/>
      <c r="I222" s="42"/>
      <c r="J222" s="42"/>
      <c r="K222" s="42"/>
      <c r="L222" s="42"/>
      <c r="M222" s="11" t="str">
        <f xml:space="preserve">
(IF(F222&gt;'admin BN&gt;100'!$C$41,'admin BN&gt;100'!$B$41,
(IF(F222&gt;'admin BN&gt;100'!$C$40,'admin BN&gt;100'!$B$40,
(IF(F222&gt;'admin BN&gt;100'!$C$39,'admin BN&gt;100'!$B$39,
(IF(F222&gt;'admin BN&gt;100'!$C$38,'admin BN&gt;100'!$B$38,
(IF(F222&gt;'admin BN&gt;100'!$C$37,'admin BN&gt;100'!$B$37,
(IF(F222&gt;'admin BN&gt;100'!$C$36,'admin BN&gt;100'!$B$36,
(IF(F222&gt;'admin BN&gt;100'!$C$35,'admin BN&gt;100'!$B$35,
(IF(F222&gt;'admin BN&gt;100'!$C$34,'admin BN&gt;100'!$B$34,
(IF(F222&gt;'admin BN&gt;100'!$C$33,'admin BN&gt;100'!$B$33,
(IF(F222&gt;'admin BN&gt;100'!$C$32,'admin BN&gt;100'!$B$32,
(IF(F222&gt;'admin BN&gt;100'!$C$31,'admin BN&gt;100'!$B$31,
(IF(F222&gt;'admin BN&gt;100'!$C$30,'admin BN&gt;100'!$B$30,
(IF(F222&gt;'admin BN&gt;100'!$C$29,'admin BN&gt;100'!$B$29,IF(F222="","",'admin BN&gt;100'!$B$28)))))))))))))))))))))))))))</f>
        <v/>
      </c>
      <c r="N222" s="12" t="str">
        <f xml:space="preserve">
IF(ISBLANK(K222),"",
IF(K222&gt;'admin BN&gt;100'!$D$6,"Trouble",
IF(K222&gt;'admin BN&gt;100'!$E$6,"Safe",
IF(K222&gt;'admin BN&gt;100'!$F$6,"Alert",
IF(K222&gt;='admin BN&gt;100'!$G$6,"Danger","")))))</f>
        <v/>
      </c>
      <c r="O222" s="13" t="str">
        <f xml:space="preserve">
IF(ISBLANK(L222),"",
IF(L222&gt;'admin BN&gt;100'!$G$7,"Danger",
IF(L222&gt;'admin BN&gt;100'!$F$7,"Alert",
IF(L222&gt;='admin BN&gt;100'!$E$7,"Safe",""))))</f>
        <v/>
      </c>
      <c r="P222" s="14" t="str">
        <f xml:space="preserve">
(IF(G222&gt;'admin BN&gt;100'!$C$23,'admin BN&gt;100'!$B$23,
(IF(G222&gt;'admin BN&gt;100'!$C$22,'admin BN&gt;100'!$B$22,
(IF(G222&gt;'admin BN&gt;100'!$C$21,'admin BN&gt;100'!$B$21,
(IF(G222&gt;'admin BN&gt;100'!$C$20,'admin BN&gt;100'!$B$20,IF(G222&gt;'admin BN&gt;100'!$C$19,'admin BN&gt;100'!$B$19,"")))))))))</f>
        <v/>
      </c>
      <c r="Q222" s="14" t="str">
        <f t="shared" si="6"/>
        <v/>
      </c>
      <c r="R222" s="14">
        <f t="shared" si="7"/>
        <v>5</v>
      </c>
      <c r="S222" s="15" t="str">
        <f xml:space="preserve">
IF($R222&gt;0,"Fill in all required fields",
IF(OR($M222="&lt;0.1% or LNG",$M222="0.1-0.5%"),"Fuel sulphur content is too low for operation on BN&gt;100, please use a lower BN CLO and the matching sheet",
IF($I222&lt;40,"CLO not suitable for this sheet. Please check BN&lt;40 sheet",
IF(AND($I222&gt;39,$I222&lt;101),"CLO not suitable for this sheet. Please check BN40 - BN100 sheet",
IF(AND($K222&gt;50,$K222&lt;81,$L222&lt;100),"Reduce feed rate in steps of 0.05 g/kWh until min. 0.6 g/kWh to avoid deposit formation",
IF(AND($I222&lt;140,$N222="Danger",$P222="&gt;=1.2"),"Increase feed rate in steps of 0.05 g/kWh OR use higher BN cylinder oil",
IF(ISERROR(VLOOKUP(Q222,'admin BN&gt;100'!J$6:M$89,4,FALSE)),"",VLOOKUP(Q222,'admin BN&gt;100'!J$6:M$89,4,FALSE))))))))</f>
        <v>Fill in all required fields</v>
      </c>
    </row>
    <row r="223" spans="2:19" ht="15">
      <c r="B223" s="10">
        <v>218</v>
      </c>
      <c r="C223" s="41"/>
      <c r="D223" s="42"/>
      <c r="E223" s="42"/>
      <c r="F223" s="42"/>
      <c r="G223" s="42"/>
      <c r="H223" s="42"/>
      <c r="I223" s="42"/>
      <c r="J223" s="42"/>
      <c r="K223" s="42"/>
      <c r="L223" s="42"/>
      <c r="M223" s="11" t="str">
        <f xml:space="preserve">
(IF(F223&gt;'admin BN&gt;100'!$C$41,'admin BN&gt;100'!$B$41,
(IF(F223&gt;'admin BN&gt;100'!$C$40,'admin BN&gt;100'!$B$40,
(IF(F223&gt;'admin BN&gt;100'!$C$39,'admin BN&gt;100'!$B$39,
(IF(F223&gt;'admin BN&gt;100'!$C$38,'admin BN&gt;100'!$B$38,
(IF(F223&gt;'admin BN&gt;100'!$C$37,'admin BN&gt;100'!$B$37,
(IF(F223&gt;'admin BN&gt;100'!$C$36,'admin BN&gt;100'!$B$36,
(IF(F223&gt;'admin BN&gt;100'!$C$35,'admin BN&gt;100'!$B$35,
(IF(F223&gt;'admin BN&gt;100'!$C$34,'admin BN&gt;100'!$B$34,
(IF(F223&gt;'admin BN&gt;100'!$C$33,'admin BN&gt;100'!$B$33,
(IF(F223&gt;'admin BN&gt;100'!$C$32,'admin BN&gt;100'!$B$32,
(IF(F223&gt;'admin BN&gt;100'!$C$31,'admin BN&gt;100'!$B$31,
(IF(F223&gt;'admin BN&gt;100'!$C$30,'admin BN&gt;100'!$B$30,
(IF(F223&gt;'admin BN&gt;100'!$C$29,'admin BN&gt;100'!$B$29,IF(F223="","",'admin BN&gt;100'!$B$28)))))))))))))))))))))))))))</f>
        <v/>
      </c>
      <c r="N223" s="12" t="str">
        <f xml:space="preserve">
IF(ISBLANK(K223),"",
IF(K223&gt;'admin BN&gt;100'!$D$6,"Trouble",
IF(K223&gt;'admin BN&gt;100'!$E$6,"Safe",
IF(K223&gt;'admin BN&gt;100'!$F$6,"Alert",
IF(K223&gt;='admin BN&gt;100'!$G$6,"Danger","")))))</f>
        <v/>
      </c>
      <c r="O223" s="13" t="str">
        <f xml:space="preserve">
IF(ISBLANK(L223),"",
IF(L223&gt;'admin BN&gt;100'!$G$7,"Danger",
IF(L223&gt;'admin BN&gt;100'!$F$7,"Alert",
IF(L223&gt;='admin BN&gt;100'!$E$7,"Safe",""))))</f>
        <v/>
      </c>
      <c r="P223" s="14" t="str">
        <f xml:space="preserve">
(IF(G223&gt;'admin BN&gt;100'!$C$23,'admin BN&gt;100'!$B$23,
(IF(G223&gt;'admin BN&gt;100'!$C$22,'admin BN&gt;100'!$B$22,
(IF(G223&gt;'admin BN&gt;100'!$C$21,'admin BN&gt;100'!$B$21,
(IF(G223&gt;'admin BN&gt;100'!$C$20,'admin BN&gt;100'!$B$20,IF(G223&gt;'admin BN&gt;100'!$C$19,'admin BN&gt;100'!$B$19,"")))))))))</f>
        <v/>
      </c>
      <c r="Q223" s="14" t="str">
        <f t="shared" si="6"/>
        <v/>
      </c>
      <c r="R223" s="14">
        <f t="shared" si="7"/>
        <v>5</v>
      </c>
      <c r="S223" s="15" t="str">
        <f xml:space="preserve">
IF($R223&gt;0,"Fill in all required fields",
IF(OR($M223="&lt;0.1% or LNG",$M223="0.1-0.5%"),"Fuel sulphur content is too low for operation on BN&gt;100, please use a lower BN CLO and the matching sheet",
IF($I223&lt;40,"CLO not suitable for this sheet. Please check BN&lt;40 sheet",
IF(AND($I223&gt;39,$I223&lt;101),"CLO not suitable for this sheet. Please check BN40 - BN100 sheet",
IF(AND($K223&gt;50,$K223&lt;81,$L223&lt;100),"Reduce feed rate in steps of 0.05 g/kWh until min. 0.6 g/kWh to avoid deposit formation",
IF(AND($I223&lt;140,$N223="Danger",$P223="&gt;=1.2"),"Increase feed rate in steps of 0.05 g/kWh OR use higher BN cylinder oil",
IF(ISERROR(VLOOKUP(Q223,'admin BN&gt;100'!J$6:M$89,4,FALSE)),"",VLOOKUP(Q223,'admin BN&gt;100'!J$6:M$89,4,FALSE))))))))</f>
        <v>Fill in all required fields</v>
      </c>
    </row>
    <row r="224" spans="2:19" ht="15">
      <c r="B224" s="10">
        <v>219</v>
      </c>
      <c r="C224" s="41"/>
      <c r="D224" s="42"/>
      <c r="E224" s="42"/>
      <c r="F224" s="42"/>
      <c r="G224" s="42"/>
      <c r="H224" s="42"/>
      <c r="I224" s="42"/>
      <c r="J224" s="42"/>
      <c r="K224" s="42"/>
      <c r="L224" s="42"/>
      <c r="M224" s="11" t="str">
        <f xml:space="preserve">
(IF(F224&gt;'admin BN&gt;100'!$C$41,'admin BN&gt;100'!$B$41,
(IF(F224&gt;'admin BN&gt;100'!$C$40,'admin BN&gt;100'!$B$40,
(IF(F224&gt;'admin BN&gt;100'!$C$39,'admin BN&gt;100'!$B$39,
(IF(F224&gt;'admin BN&gt;100'!$C$38,'admin BN&gt;100'!$B$38,
(IF(F224&gt;'admin BN&gt;100'!$C$37,'admin BN&gt;100'!$B$37,
(IF(F224&gt;'admin BN&gt;100'!$C$36,'admin BN&gt;100'!$B$36,
(IF(F224&gt;'admin BN&gt;100'!$C$35,'admin BN&gt;100'!$B$35,
(IF(F224&gt;'admin BN&gt;100'!$C$34,'admin BN&gt;100'!$B$34,
(IF(F224&gt;'admin BN&gt;100'!$C$33,'admin BN&gt;100'!$B$33,
(IF(F224&gt;'admin BN&gt;100'!$C$32,'admin BN&gt;100'!$B$32,
(IF(F224&gt;'admin BN&gt;100'!$C$31,'admin BN&gt;100'!$B$31,
(IF(F224&gt;'admin BN&gt;100'!$C$30,'admin BN&gt;100'!$B$30,
(IF(F224&gt;'admin BN&gt;100'!$C$29,'admin BN&gt;100'!$B$29,IF(F224="","",'admin BN&gt;100'!$B$28)))))))))))))))))))))))))))</f>
        <v/>
      </c>
      <c r="N224" s="12" t="str">
        <f xml:space="preserve">
IF(ISBLANK(K224),"",
IF(K224&gt;'admin BN&gt;100'!$D$6,"Trouble",
IF(K224&gt;'admin BN&gt;100'!$E$6,"Safe",
IF(K224&gt;'admin BN&gt;100'!$F$6,"Alert",
IF(K224&gt;='admin BN&gt;100'!$G$6,"Danger","")))))</f>
        <v/>
      </c>
      <c r="O224" s="13" t="str">
        <f xml:space="preserve">
IF(ISBLANK(L224),"",
IF(L224&gt;'admin BN&gt;100'!$G$7,"Danger",
IF(L224&gt;'admin BN&gt;100'!$F$7,"Alert",
IF(L224&gt;='admin BN&gt;100'!$E$7,"Safe",""))))</f>
        <v/>
      </c>
      <c r="P224" s="14" t="str">
        <f xml:space="preserve">
(IF(G224&gt;'admin BN&gt;100'!$C$23,'admin BN&gt;100'!$B$23,
(IF(G224&gt;'admin BN&gt;100'!$C$22,'admin BN&gt;100'!$B$22,
(IF(G224&gt;'admin BN&gt;100'!$C$21,'admin BN&gt;100'!$B$21,
(IF(G224&gt;'admin BN&gt;100'!$C$20,'admin BN&gt;100'!$B$20,IF(G224&gt;'admin BN&gt;100'!$C$19,'admin BN&gt;100'!$B$19,"")))))))))</f>
        <v/>
      </c>
      <c r="Q224" s="14" t="str">
        <f t="shared" si="6"/>
        <v/>
      </c>
      <c r="R224" s="14">
        <f t="shared" si="7"/>
        <v>5</v>
      </c>
      <c r="S224" s="15" t="str">
        <f xml:space="preserve">
IF($R224&gt;0,"Fill in all required fields",
IF(OR($M224="&lt;0.1% or LNG",$M224="0.1-0.5%"),"Fuel sulphur content is too low for operation on BN&gt;100, please use a lower BN CLO and the matching sheet",
IF($I224&lt;40,"CLO not suitable for this sheet. Please check BN&lt;40 sheet",
IF(AND($I224&gt;39,$I224&lt;101),"CLO not suitable for this sheet. Please check BN40 - BN100 sheet",
IF(AND($K224&gt;50,$K224&lt;81,$L224&lt;100),"Reduce feed rate in steps of 0.05 g/kWh until min. 0.6 g/kWh to avoid deposit formation",
IF(AND($I224&lt;140,$N224="Danger",$P224="&gt;=1.2"),"Increase feed rate in steps of 0.05 g/kWh OR use higher BN cylinder oil",
IF(ISERROR(VLOOKUP(Q224,'admin BN&gt;100'!J$6:M$89,4,FALSE)),"",VLOOKUP(Q224,'admin BN&gt;100'!J$6:M$89,4,FALSE))))))))</f>
        <v>Fill in all required fields</v>
      </c>
    </row>
    <row r="225" spans="2:19" ht="15">
      <c r="B225" s="10">
        <v>220</v>
      </c>
      <c r="C225" s="41"/>
      <c r="D225" s="42"/>
      <c r="E225" s="42"/>
      <c r="F225" s="42"/>
      <c r="G225" s="42"/>
      <c r="H225" s="42"/>
      <c r="I225" s="42"/>
      <c r="J225" s="42"/>
      <c r="K225" s="42"/>
      <c r="L225" s="42"/>
      <c r="M225" s="11" t="str">
        <f xml:space="preserve">
(IF(F225&gt;'admin BN&gt;100'!$C$41,'admin BN&gt;100'!$B$41,
(IF(F225&gt;'admin BN&gt;100'!$C$40,'admin BN&gt;100'!$B$40,
(IF(F225&gt;'admin BN&gt;100'!$C$39,'admin BN&gt;100'!$B$39,
(IF(F225&gt;'admin BN&gt;100'!$C$38,'admin BN&gt;100'!$B$38,
(IF(F225&gt;'admin BN&gt;100'!$C$37,'admin BN&gt;100'!$B$37,
(IF(F225&gt;'admin BN&gt;100'!$C$36,'admin BN&gt;100'!$B$36,
(IF(F225&gt;'admin BN&gt;100'!$C$35,'admin BN&gt;100'!$B$35,
(IF(F225&gt;'admin BN&gt;100'!$C$34,'admin BN&gt;100'!$B$34,
(IF(F225&gt;'admin BN&gt;100'!$C$33,'admin BN&gt;100'!$B$33,
(IF(F225&gt;'admin BN&gt;100'!$C$32,'admin BN&gt;100'!$B$32,
(IF(F225&gt;'admin BN&gt;100'!$C$31,'admin BN&gt;100'!$B$31,
(IF(F225&gt;'admin BN&gt;100'!$C$30,'admin BN&gt;100'!$B$30,
(IF(F225&gt;'admin BN&gt;100'!$C$29,'admin BN&gt;100'!$B$29,IF(F225="","",'admin BN&gt;100'!$B$28)))))))))))))))))))))))))))</f>
        <v/>
      </c>
      <c r="N225" s="12" t="str">
        <f xml:space="preserve">
IF(ISBLANK(K225),"",
IF(K225&gt;'admin BN&gt;100'!$D$6,"Trouble",
IF(K225&gt;'admin BN&gt;100'!$E$6,"Safe",
IF(K225&gt;'admin BN&gt;100'!$F$6,"Alert",
IF(K225&gt;='admin BN&gt;100'!$G$6,"Danger","")))))</f>
        <v/>
      </c>
      <c r="O225" s="13" t="str">
        <f xml:space="preserve">
IF(ISBLANK(L225),"",
IF(L225&gt;'admin BN&gt;100'!$G$7,"Danger",
IF(L225&gt;'admin BN&gt;100'!$F$7,"Alert",
IF(L225&gt;='admin BN&gt;100'!$E$7,"Safe",""))))</f>
        <v/>
      </c>
      <c r="P225" s="14" t="str">
        <f xml:space="preserve">
(IF(G225&gt;'admin BN&gt;100'!$C$23,'admin BN&gt;100'!$B$23,
(IF(G225&gt;'admin BN&gt;100'!$C$22,'admin BN&gt;100'!$B$22,
(IF(G225&gt;'admin BN&gt;100'!$C$21,'admin BN&gt;100'!$B$21,
(IF(G225&gt;'admin BN&gt;100'!$C$20,'admin BN&gt;100'!$B$20,IF(G225&gt;'admin BN&gt;100'!$C$19,'admin BN&gt;100'!$B$19,"")))))))))</f>
        <v/>
      </c>
      <c r="Q225" s="14" t="str">
        <f t="shared" si="6"/>
        <v/>
      </c>
      <c r="R225" s="14">
        <f t="shared" si="7"/>
        <v>5</v>
      </c>
      <c r="S225" s="15" t="str">
        <f xml:space="preserve">
IF($R225&gt;0,"Fill in all required fields",
IF(OR($M225="&lt;0.1% or LNG",$M225="0.1-0.5%"),"Fuel sulphur content is too low for operation on BN&gt;100, please use a lower BN CLO and the matching sheet",
IF($I225&lt;40,"CLO not suitable for this sheet. Please check BN&lt;40 sheet",
IF(AND($I225&gt;39,$I225&lt;101),"CLO not suitable for this sheet. Please check BN40 - BN100 sheet",
IF(AND($K225&gt;50,$K225&lt;81,$L225&lt;100),"Reduce feed rate in steps of 0.05 g/kWh until min. 0.6 g/kWh to avoid deposit formation",
IF(AND($I225&lt;140,$N225="Danger",$P225="&gt;=1.2"),"Increase feed rate in steps of 0.05 g/kWh OR use higher BN cylinder oil",
IF(ISERROR(VLOOKUP(Q225,'admin BN&gt;100'!J$6:M$89,4,FALSE)),"",VLOOKUP(Q225,'admin BN&gt;100'!J$6:M$89,4,FALSE))))))))</f>
        <v>Fill in all required fields</v>
      </c>
    </row>
    <row r="226" spans="2:19" ht="15">
      <c r="B226" s="10">
        <v>221</v>
      </c>
      <c r="C226" s="41"/>
      <c r="D226" s="42"/>
      <c r="E226" s="42"/>
      <c r="F226" s="42"/>
      <c r="G226" s="42"/>
      <c r="H226" s="42"/>
      <c r="I226" s="42"/>
      <c r="J226" s="42"/>
      <c r="K226" s="42"/>
      <c r="L226" s="42"/>
      <c r="M226" s="11" t="str">
        <f xml:space="preserve">
(IF(F226&gt;'admin BN&gt;100'!$C$41,'admin BN&gt;100'!$B$41,
(IF(F226&gt;'admin BN&gt;100'!$C$40,'admin BN&gt;100'!$B$40,
(IF(F226&gt;'admin BN&gt;100'!$C$39,'admin BN&gt;100'!$B$39,
(IF(F226&gt;'admin BN&gt;100'!$C$38,'admin BN&gt;100'!$B$38,
(IF(F226&gt;'admin BN&gt;100'!$C$37,'admin BN&gt;100'!$B$37,
(IF(F226&gt;'admin BN&gt;100'!$C$36,'admin BN&gt;100'!$B$36,
(IF(F226&gt;'admin BN&gt;100'!$C$35,'admin BN&gt;100'!$B$35,
(IF(F226&gt;'admin BN&gt;100'!$C$34,'admin BN&gt;100'!$B$34,
(IF(F226&gt;'admin BN&gt;100'!$C$33,'admin BN&gt;100'!$B$33,
(IF(F226&gt;'admin BN&gt;100'!$C$32,'admin BN&gt;100'!$B$32,
(IF(F226&gt;'admin BN&gt;100'!$C$31,'admin BN&gt;100'!$B$31,
(IF(F226&gt;'admin BN&gt;100'!$C$30,'admin BN&gt;100'!$B$30,
(IF(F226&gt;'admin BN&gt;100'!$C$29,'admin BN&gt;100'!$B$29,IF(F226="","",'admin BN&gt;100'!$B$28)))))))))))))))))))))))))))</f>
        <v/>
      </c>
      <c r="N226" s="12" t="str">
        <f xml:space="preserve">
IF(ISBLANK(K226),"",
IF(K226&gt;'admin BN&gt;100'!$D$6,"Trouble",
IF(K226&gt;'admin BN&gt;100'!$E$6,"Safe",
IF(K226&gt;'admin BN&gt;100'!$F$6,"Alert",
IF(K226&gt;='admin BN&gt;100'!$G$6,"Danger","")))))</f>
        <v/>
      </c>
      <c r="O226" s="13" t="str">
        <f xml:space="preserve">
IF(ISBLANK(L226),"",
IF(L226&gt;'admin BN&gt;100'!$G$7,"Danger",
IF(L226&gt;'admin BN&gt;100'!$F$7,"Alert",
IF(L226&gt;='admin BN&gt;100'!$E$7,"Safe",""))))</f>
        <v/>
      </c>
      <c r="P226" s="14" t="str">
        <f xml:space="preserve">
(IF(G226&gt;'admin BN&gt;100'!$C$23,'admin BN&gt;100'!$B$23,
(IF(G226&gt;'admin BN&gt;100'!$C$22,'admin BN&gt;100'!$B$22,
(IF(G226&gt;'admin BN&gt;100'!$C$21,'admin BN&gt;100'!$B$21,
(IF(G226&gt;'admin BN&gt;100'!$C$20,'admin BN&gt;100'!$B$20,IF(G226&gt;'admin BN&gt;100'!$C$19,'admin BN&gt;100'!$B$19,"")))))))))</f>
        <v/>
      </c>
      <c r="Q226" s="14" t="str">
        <f t="shared" si="6"/>
        <v/>
      </c>
      <c r="R226" s="14">
        <f t="shared" si="7"/>
        <v>5</v>
      </c>
      <c r="S226" s="15" t="str">
        <f xml:space="preserve">
IF($R226&gt;0,"Fill in all required fields",
IF(OR($M226="&lt;0.1% or LNG",$M226="0.1-0.5%"),"Fuel sulphur content is too low for operation on BN&gt;100, please use a lower BN CLO and the matching sheet",
IF($I226&lt;40,"CLO not suitable for this sheet. Please check BN&lt;40 sheet",
IF(AND($I226&gt;39,$I226&lt;101),"CLO not suitable for this sheet. Please check BN40 - BN100 sheet",
IF(AND($K226&gt;50,$K226&lt;81,$L226&lt;100),"Reduce feed rate in steps of 0.05 g/kWh until min. 0.6 g/kWh to avoid deposit formation",
IF(AND($I226&lt;140,$N226="Danger",$P226="&gt;=1.2"),"Increase feed rate in steps of 0.05 g/kWh OR use higher BN cylinder oil",
IF(ISERROR(VLOOKUP(Q226,'admin BN&gt;100'!J$6:M$89,4,FALSE)),"",VLOOKUP(Q226,'admin BN&gt;100'!J$6:M$89,4,FALSE))))))))</f>
        <v>Fill in all required fields</v>
      </c>
    </row>
    <row r="227" spans="2:19" ht="15">
      <c r="B227" s="10">
        <v>222</v>
      </c>
      <c r="C227" s="41"/>
      <c r="D227" s="42"/>
      <c r="E227" s="42"/>
      <c r="F227" s="42"/>
      <c r="G227" s="42"/>
      <c r="H227" s="42"/>
      <c r="I227" s="42"/>
      <c r="J227" s="42"/>
      <c r="K227" s="42"/>
      <c r="L227" s="42"/>
      <c r="M227" s="11" t="str">
        <f xml:space="preserve">
(IF(F227&gt;'admin BN&gt;100'!$C$41,'admin BN&gt;100'!$B$41,
(IF(F227&gt;'admin BN&gt;100'!$C$40,'admin BN&gt;100'!$B$40,
(IF(F227&gt;'admin BN&gt;100'!$C$39,'admin BN&gt;100'!$B$39,
(IF(F227&gt;'admin BN&gt;100'!$C$38,'admin BN&gt;100'!$B$38,
(IF(F227&gt;'admin BN&gt;100'!$C$37,'admin BN&gt;100'!$B$37,
(IF(F227&gt;'admin BN&gt;100'!$C$36,'admin BN&gt;100'!$B$36,
(IF(F227&gt;'admin BN&gt;100'!$C$35,'admin BN&gt;100'!$B$35,
(IF(F227&gt;'admin BN&gt;100'!$C$34,'admin BN&gt;100'!$B$34,
(IF(F227&gt;'admin BN&gt;100'!$C$33,'admin BN&gt;100'!$B$33,
(IF(F227&gt;'admin BN&gt;100'!$C$32,'admin BN&gt;100'!$B$32,
(IF(F227&gt;'admin BN&gt;100'!$C$31,'admin BN&gt;100'!$B$31,
(IF(F227&gt;'admin BN&gt;100'!$C$30,'admin BN&gt;100'!$B$30,
(IF(F227&gt;'admin BN&gt;100'!$C$29,'admin BN&gt;100'!$B$29,IF(F227="","",'admin BN&gt;100'!$B$28)))))))))))))))))))))))))))</f>
        <v/>
      </c>
      <c r="N227" s="12" t="str">
        <f xml:space="preserve">
IF(ISBLANK(K227),"",
IF(K227&gt;'admin BN&gt;100'!$D$6,"Trouble",
IF(K227&gt;'admin BN&gt;100'!$E$6,"Safe",
IF(K227&gt;'admin BN&gt;100'!$F$6,"Alert",
IF(K227&gt;='admin BN&gt;100'!$G$6,"Danger","")))))</f>
        <v/>
      </c>
      <c r="O227" s="13" t="str">
        <f xml:space="preserve">
IF(ISBLANK(L227),"",
IF(L227&gt;'admin BN&gt;100'!$G$7,"Danger",
IF(L227&gt;'admin BN&gt;100'!$F$7,"Alert",
IF(L227&gt;='admin BN&gt;100'!$E$7,"Safe",""))))</f>
        <v/>
      </c>
      <c r="P227" s="14" t="str">
        <f xml:space="preserve">
(IF(G227&gt;'admin BN&gt;100'!$C$23,'admin BN&gt;100'!$B$23,
(IF(G227&gt;'admin BN&gt;100'!$C$22,'admin BN&gt;100'!$B$22,
(IF(G227&gt;'admin BN&gt;100'!$C$21,'admin BN&gt;100'!$B$21,
(IF(G227&gt;'admin BN&gt;100'!$C$20,'admin BN&gt;100'!$B$20,IF(G227&gt;'admin BN&gt;100'!$C$19,'admin BN&gt;100'!$B$19,"")))))))))</f>
        <v/>
      </c>
      <c r="Q227" s="14" t="str">
        <f t="shared" si="6"/>
        <v/>
      </c>
      <c r="R227" s="14">
        <f t="shared" si="7"/>
        <v>5</v>
      </c>
      <c r="S227" s="15" t="str">
        <f xml:space="preserve">
IF($R227&gt;0,"Fill in all required fields",
IF(OR($M227="&lt;0.1% or LNG",$M227="0.1-0.5%"),"Fuel sulphur content is too low for operation on BN&gt;100, please use a lower BN CLO and the matching sheet",
IF($I227&lt;40,"CLO not suitable for this sheet. Please check BN&lt;40 sheet",
IF(AND($I227&gt;39,$I227&lt;101),"CLO not suitable for this sheet. Please check BN40 - BN100 sheet",
IF(AND($K227&gt;50,$K227&lt;81,$L227&lt;100),"Reduce feed rate in steps of 0.05 g/kWh until min. 0.6 g/kWh to avoid deposit formation",
IF(AND($I227&lt;140,$N227="Danger",$P227="&gt;=1.2"),"Increase feed rate in steps of 0.05 g/kWh OR use higher BN cylinder oil",
IF(ISERROR(VLOOKUP(Q227,'admin BN&gt;100'!J$6:M$89,4,FALSE)),"",VLOOKUP(Q227,'admin BN&gt;100'!J$6:M$89,4,FALSE))))))))</f>
        <v>Fill in all required fields</v>
      </c>
    </row>
    <row r="228" spans="2:19" ht="15">
      <c r="B228" s="10">
        <v>223</v>
      </c>
      <c r="C228" s="41"/>
      <c r="D228" s="42"/>
      <c r="E228" s="42"/>
      <c r="F228" s="42"/>
      <c r="G228" s="42"/>
      <c r="H228" s="42"/>
      <c r="I228" s="42"/>
      <c r="J228" s="42"/>
      <c r="K228" s="42"/>
      <c r="L228" s="42"/>
      <c r="M228" s="11" t="str">
        <f xml:space="preserve">
(IF(F228&gt;'admin BN&gt;100'!$C$41,'admin BN&gt;100'!$B$41,
(IF(F228&gt;'admin BN&gt;100'!$C$40,'admin BN&gt;100'!$B$40,
(IF(F228&gt;'admin BN&gt;100'!$C$39,'admin BN&gt;100'!$B$39,
(IF(F228&gt;'admin BN&gt;100'!$C$38,'admin BN&gt;100'!$B$38,
(IF(F228&gt;'admin BN&gt;100'!$C$37,'admin BN&gt;100'!$B$37,
(IF(F228&gt;'admin BN&gt;100'!$C$36,'admin BN&gt;100'!$B$36,
(IF(F228&gt;'admin BN&gt;100'!$C$35,'admin BN&gt;100'!$B$35,
(IF(F228&gt;'admin BN&gt;100'!$C$34,'admin BN&gt;100'!$B$34,
(IF(F228&gt;'admin BN&gt;100'!$C$33,'admin BN&gt;100'!$B$33,
(IF(F228&gt;'admin BN&gt;100'!$C$32,'admin BN&gt;100'!$B$32,
(IF(F228&gt;'admin BN&gt;100'!$C$31,'admin BN&gt;100'!$B$31,
(IF(F228&gt;'admin BN&gt;100'!$C$30,'admin BN&gt;100'!$B$30,
(IF(F228&gt;'admin BN&gt;100'!$C$29,'admin BN&gt;100'!$B$29,IF(F228="","",'admin BN&gt;100'!$B$28)))))))))))))))))))))))))))</f>
        <v/>
      </c>
      <c r="N228" s="12" t="str">
        <f xml:space="preserve">
IF(ISBLANK(K228),"",
IF(K228&gt;'admin BN&gt;100'!$D$6,"Trouble",
IF(K228&gt;'admin BN&gt;100'!$E$6,"Safe",
IF(K228&gt;'admin BN&gt;100'!$F$6,"Alert",
IF(K228&gt;='admin BN&gt;100'!$G$6,"Danger","")))))</f>
        <v/>
      </c>
      <c r="O228" s="13" t="str">
        <f xml:space="preserve">
IF(ISBLANK(L228),"",
IF(L228&gt;'admin BN&gt;100'!$G$7,"Danger",
IF(L228&gt;'admin BN&gt;100'!$F$7,"Alert",
IF(L228&gt;='admin BN&gt;100'!$E$7,"Safe",""))))</f>
        <v/>
      </c>
      <c r="P228" s="14" t="str">
        <f xml:space="preserve">
(IF(G228&gt;'admin BN&gt;100'!$C$23,'admin BN&gt;100'!$B$23,
(IF(G228&gt;'admin BN&gt;100'!$C$22,'admin BN&gt;100'!$B$22,
(IF(G228&gt;'admin BN&gt;100'!$C$21,'admin BN&gt;100'!$B$21,
(IF(G228&gt;'admin BN&gt;100'!$C$20,'admin BN&gt;100'!$B$20,IF(G228&gt;'admin BN&gt;100'!$C$19,'admin BN&gt;100'!$B$19,"")))))))))</f>
        <v/>
      </c>
      <c r="Q228" s="14" t="str">
        <f t="shared" si="6"/>
        <v/>
      </c>
      <c r="R228" s="14">
        <f t="shared" si="7"/>
        <v>5</v>
      </c>
      <c r="S228" s="15" t="str">
        <f xml:space="preserve">
IF($R228&gt;0,"Fill in all required fields",
IF(OR($M228="&lt;0.1% or LNG",$M228="0.1-0.5%"),"Fuel sulphur content is too low for operation on BN&gt;100, please use a lower BN CLO and the matching sheet",
IF($I228&lt;40,"CLO not suitable for this sheet. Please check BN&lt;40 sheet",
IF(AND($I228&gt;39,$I228&lt;101),"CLO not suitable for this sheet. Please check BN40 - BN100 sheet",
IF(AND($K228&gt;50,$K228&lt;81,$L228&lt;100),"Reduce feed rate in steps of 0.05 g/kWh until min. 0.6 g/kWh to avoid deposit formation",
IF(AND($I228&lt;140,$N228="Danger",$P228="&gt;=1.2"),"Increase feed rate in steps of 0.05 g/kWh OR use higher BN cylinder oil",
IF(ISERROR(VLOOKUP(Q228,'admin BN&gt;100'!J$6:M$89,4,FALSE)),"",VLOOKUP(Q228,'admin BN&gt;100'!J$6:M$89,4,FALSE))))))))</f>
        <v>Fill in all required fields</v>
      </c>
    </row>
    <row r="229" spans="2:19" ht="15">
      <c r="B229" s="10">
        <v>224</v>
      </c>
      <c r="C229" s="41"/>
      <c r="D229" s="42"/>
      <c r="E229" s="42"/>
      <c r="F229" s="42"/>
      <c r="G229" s="42"/>
      <c r="H229" s="42"/>
      <c r="I229" s="42"/>
      <c r="J229" s="42"/>
      <c r="K229" s="42"/>
      <c r="L229" s="42"/>
      <c r="M229" s="11" t="str">
        <f xml:space="preserve">
(IF(F229&gt;'admin BN&gt;100'!$C$41,'admin BN&gt;100'!$B$41,
(IF(F229&gt;'admin BN&gt;100'!$C$40,'admin BN&gt;100'!$B$40,
(IF(F229&gt;'admin BN&gt;100'!$C$39,'admin BN&gt;100'!$B$39,
(IF(F229&gt;'admin BN&gt;100'!$C$38,'admin BN&gt;100'!$B$38,
(IF(F229&gt;'admin BN&gt;100'!$C$37,'admin BN&gt;100'!$B$37,
(IF(F229&gt;'admin BN&gt;100'!$C$36,'admin BN&gt;100'!$B$36,
(IF(F229&gt;'admin BN&gt;100'!$C$35,'admin BN&gt;100'!$B$35,
(IF(F229&gt;'admin BN&gt;100'!$C$34,'admin BN&gt;100'!$B$34,
(IF(F229&gt;'admin BN&gt;100'!$C$33,'admin BN&gt;100'!$B$33,
(IF(F229&gt;'admin BN&gt;100'!$C$32,'admin BN&gt;100'!$B$32,
(IF(F229&gt;'admin BN&gt;100'!$C$31,'admin BN&gt;100'!$B$31,
(IF(F229&gt;'admin BN&gt;100'!$C$30,'admin BN&gt;100'!$B$30,
(IF(F229&gt;'admin BN&gt;100'!$C$29,'admin BN&gt;100'!$B$29,IF(F229="","",'admin BN&gt;100'!$B$28)))))))))))))))))))))))))))</f>
        <v/>
      </c>
      <c r="N229" s="12" t="str">
        <f xml:space="preserve">
IF(ISBLANK(K229),"",
IF(K229&gt;'admin BN&gt;100'!$D$6,"Trouble",
IF(K229&gt;'admin BN&gt;100'!$E$6,"Safe",
IF(K229&gt;'admin BN&gt;100'!$F$6,"Alert",
IF(K229&gt;='admin BN&gt;100'!$G$6,"Danger","")))))</f>
        <v/>
      </c>
      <c r="O229" s="13" t="str">
        <f xml:space="preserve">
IF(ISBLANK(L229),"",
IF(L229&gt;'admin BN&gt;100'!$G$7,"Danger",
IF(L229&gt;'admin BN&gt;100'!$F$7,"Alert",
IF(L229&gt;='admin BN&gt;100'!$E$7,"Safe",""))))</f>
        <v/>
      </c>
      <c r="P229" s="14" t="str">
        <f xml:space="preserve">
(IF(G229&gt;'admin BN&gt;100'!$C$23,'admin BN&gt;100'!$B$23,
(IF(G229&gt;'admin BN&gt;100'!$C$22,'admin BN&gt;100'!$B$22,
(IF(G229&gt;'admin BN&gt;100'!$C$21,'admin BN&gt;100'!$B$21,
(IF(G229&gt;'admin BN&gt;100'!$C$20,'admin BN&gt;100'!$B$20,IF(G229&gt;'admin BN&gt;100'!$C$19,'admin BN&gt;100'!$B$19,"")))))))))</f>
        <v/>
      </c>
      <c r="Q229" s="14" t="str">
        <f t="shared" si="6"/>
        <v/>
      </c>
      <c r="R229" s="14">
        <f t="shared" si="7"/>
        <v>5</v>
      </c>
      <c r="S229" s="15" t="str">
        <f xml:space="preserve">
IF($R229&gt;0,"Fill in all required fields",
IF(OR($M229="&lt;0.1% or LNG",$M229="0.1-0.5%"),"Fuel sulphur content is too low for operation on BN&gt;100, please use a lower BN CLO and the matching sheet",
IF($I229&lt;40,"CLO not suitable for this sheet. Please check BN&lt;40 sheet",
IF(AND($I229&gt;39,$I229&lt;101),"CLO not suitable for this sheet. Please check BN40 - BN100 sheet",
IF(AND($K229&gt;50,$K229&lt;81,$L229&lt;100),"Reduce feed rate in steps of 0.05 g/kWh until min. 0.6 g/kWh to avoid deposit formation",
IF(AND($I229&lt;140,$N229="Danger",$P229="&gt;=1.2"),"Increase feed rate in steps of 0.05 g/kWh OR use higher BN cylinder oil",
IF(ISERROR(VLOOKUP(Q229,'admin BN&gt;100'!J$6:M$89,4,FALSE)),"",VLOOKUP(Q229,'admin BN&gt;100'!J$6:M$89,4,FALSE))))))))</f>
        <v>Fill in all required fields</v>
      </c>
    </row>
    <row r="230" spans="2:19" ht="15">
      <c r="B230" s="10">
        <v>225</v>
      </c>
      <c r="C230" s="41"/>
      <c r="D230" s="42"/>
      <c r="E230" s="42"/>
      <c r="F230" s="42"/>
      <c r="G230" s="42"/>
      <c r="H230" s="42"/>
      <c r="I230" s="42"/>
      <c r="J230" s="42"/>
      <c r="K230" s="42"/>
      <c r="L230" s="42"/>
      <c r="M230" s="11" t="str">
        <f xml:space="preserve">
(IF(F230&gt;'admin BN&gt;100'!$C$41,'admin BN&gt;100'!$B$41,
(IF(F230&gt;'admin BN&gt;100'!$C$40,'admin BN&gt;100'!$B$40,
(IF(F230&gt;'admin BN&gt;100'!$C$39,'admin BN&gt;100'!$B$39,
(IF(F230&gt;'admin BN&gt;100'!$C$38,'admin BN&gt;100'!$B$38,
(IF(F230&gt;'admin BN&gt;100'!$C$37,'admin BN&gt;100'!$B$37,
(IF(F230&gt;'admin BN&gt;100'!$C$36,'admin BN&gt;100'!$B$36,
(IF(F230&gt;'admin BN&gt;100'!$C$35,'admin BN&gt;100'!$B$35,
(IF(F230&gt;'admin BN&gt;100'!$C$34,'admin BN&gt;100'!$B$34,
(IF(F230&gt;'admin BN&gt;100'!$C$33,'admin BN&gt;100'!$B$33,
(IF(F230&gt;'admin BN&gt;100'!$C$32,'admin BN&gt;100'!$B$32,
(IF(F230&gt;'admin BN&gt;100'!$C$31,'admin BN&gt;100'!$B$31,
(IF(F230&gt;'admin BN&gt;100'!$C$30,'admin BN&gt;100'!$B$30,
(IF(F230&gt;'admin BN&gt;100'!$C$29,'admin BN&gt;100'!$B$29,IF(F230="","",'admin BN&gt;100'!$B$28)))))))))))))))))))))))))))</f>
        <v/>
      </c>
      <c r="N230" s="12" t="str">
        <f xml:space="preserve">
IF(ISBLANK(K230),"",
IF(K230&gt;'admin BN&gt;100'!$D$6,"Trouble",
IF(K230&gt;'admin BN&gt;100'!$E$6,"Safe",
IF(K230&gt;'admin BN&gt;100'!$F$6,"Alert",
IF(K230&gt;='admin BN&gt;100'!$G$6,"Danger","")))))</f>
        <v/>
      </c>
      <c r="O230" s="13" t="str">
        <f xml:space="preserve">
IF(ISBLANK(L230),"",
IF(L230&gt;'admin BN&gt;100'!$G$7,"Danger",
IF(L230&gt;'admin BN&gt;100'!$F$7,"Alert",
IF(L230&gt;='admin BN&gt;100'!$E$7,"Safe",""))))</f>
        <v/>
      </c>
      <c r="P230" s="14" t="str">
        <f xml:space="preserve">
(IF(G230&gt;'admin BN&gt;100'!$C$23,'admin BN&gt;100'!$B$23,
(IF(G230&gt;'admin BN&gt;100'!$C$22,'admin BN&gt;100'!$B$22,
(IF(G230&gt;'admin BN&gt;100'!$C$21,'admin BN&gt;100'!$B$21,
(IF(G230&gt;'admin BN&gt;100'!$C$20,'admin BN&gt;100'!$B$20,IF(G230&gt;'admin BN&gt;100'!$C$19,'admin BN&gt;100'!$B$19,"")))))))))</f>
        <v/>
      </c>
      <c r="Q230" s="14" t="str">
        <f t="shared" si="6"/>
        <v/>
      </c>
      <c r="R230" s="14">
        <f t="shared" si="7"/>
        <v>5</v>
      </c>
      <c r="S230" s="15" t="str">
        <f xml:space="preserve">
IF($R230&gt;0,"Fill in all required fields",
IF(OR($M230="&lt;0.1% or LNG",$M230="0.1-0.5%"),"Fuel sulphur content is too low for operation on BN&gt;100, please use a lower BN CLO and the matching sheet",
IF($I230&lt;40,"CLO not suitable for this sheet. Please check BN&lt;40 sheet",
IF(AND($I230&gt;39,$I230&lt;101),"CLO not suitable for this sheet. Please check BN40 - BN100 sheet",
IF(AND($K230&gt;50,$K230&lt;81,$L230&lt;100),"Reduce feed rate in steps of 0.05 g/kWh until min. 0.6 g/kWh to avoid deposit formation",
IF(AND($I230&lt;140,$N230="Danger",$P230="&gt;=1.2"),"Increase feed rate in steps of 0.05 g/kWh OR use higher BN cylinder oil",
IF(ISERROR(VLOOKUP(Q230,'admin BN&gt;100'!J$6:M$89,4,FALSE)),"",VLOOKUP(Q230,'admin BN&gt;100'!J$6:M$89,4,FALSE))))))))</f>
        <v>Fill in all required fields</v>
      </c>
    </row>
    <row r="231" spans="2:19" ht="15">
      <c r="B231" s="10">
        <v>226</v>
      </c>
      <c r="C231" s="41"/>
      <c r="D231" s="42"/>
      <c r="E231" s="42"/>
      <c r="F231" s="42"/>
      <c r="G231" s="42"/>
      <c r="H231" s="42"/>
      <c r="I231" s="42"/>
      <c r="J231" s="42"/>
      <c r="K231" s="42"/>
      <c r="L231" s="42"/>
      <c r="M231" s="11" t="str">
        <f xml:space="preserve">
(IF(F231&gt;'admin BN&gt;100'!$C$41,'admin BN&gt;100'!$B$41,
(IF(F231&gt;'admin BN&gt;100'!$C$40,'admin BN&gt;100'!$B$40,
(IF(F231&gt;'admin BN&gt;100'!$C$39,'admin BN&gt;100'!$B$39,
(IF(F231&gt;'admin BN&gt;100'!$C$38,'admin BN&gt;100'!$B$38,
(IF(F231&gt;'admin BN&gt;100'!$C$37,'admin BN&gt;100'!$B$37,
(IF(F231&gt;'admin BN&gt;100'!$C$36,'admin BN&gt;100'!$B$36,
(IF(F231&gt;'admin BN&gt;100'!$C$35,'admin BN&gt;100'!$B$35,
(IF(F231&gt;'admin BN&gt;100'!$C$34,'admin BN&gt;100'!$B$34,
(IF(F231&gt;'admin BN&gt;100'!$C$33,'admin BN&gt;100'!$B$33,
(IF(F231&gt;'admin BN&gt;100'!$C$32,'admin BN&gt;100'!$B$32,
(IF(F231&gt;'admin BN&gt;100'!$C$31,'admin BN&gt;100'!$B$31,
(IF(F231&gt;'admin BN&gt;100'!$C$30,'admin BN&gt;100'!$B$30,
(IF(F231&gt;'admin BN&gt;100'!$C$29,'admin BN&gt;100'!$B$29,IF(F231="","",'admin BN&gt;100'!$B$28)))))))))))))))))))))))))))</f>
        <v/>
      </c>
      <c r="N231" s="12" t="str">
        <f xml:space="preserve">
IF(ISBLANK(K231),"",
IF(K231&gt;'admin BN&gt;100'!$D$6,"Trouble",
IF(K231&gt;'admin BN&gt;100'!$E$6,"Safe",
IF(K231&gt;'admin BN&gt;100'!$F$6,"Alert",
IF(K231&gt;='admin BN&gt;100'!$G$6,"Danger","")))))</f>
        <v/>
      </c>
      <c r="O231" s="13" t="str">
        <f xml:space="preserve">
IF(ISBLANK(L231),"",
IF(L231&gt;'admin BN&gt;100'!$G$7,"Danger",
IF(L231&gt;'admin BN&gt;100'!$F$7,"Alert",
IF(L231&gt;='admin BN&gt;100'!$E$7,"Safe",""))))</f>
        <v/>
      </c>
      <c r="P231" s="14" t="str">
        <f xml:space="preserve">
(IF(G231&gt;'admin BN&gt;100'!$C$23,'admin BN&gt;100'!$B$23,
(IF(G231&gt;'admin BN&gt;100'!$C$22,'admin BN&gt;100'!$B$22,
(IF(G231&gt;'admin BN&gt;100'!$C$21,'admin BN&gt;100'!$B$21,
(IF(G231&gt;'admin BN&gt;100'!$C$20,'admin BN&gt;100'!$B$20,IF(G231&gt;'admin BN&gt;100'!$C$19,'admin BN&gt;100'!$B$19,"")))))))))</f>
        <v/>
      </c>
      <c r="Q231" s="14" t="str">
        <f t="shared" si="6"/>
        <v/>
      </c>
      <c r="R231" s="14">
        <f t="shared" si="7"/>
        <v>5</v>
      </c>
      <c r="S231" s="15" t="str">
        <f xml:space="preserve">
IF($R231&gt;0,"Fill in all required fields",
IF(OR($M231="&lt;0.1% or LNG",$M231="0.1-0.5%"),"Fuel sulphur content is too low for operation on BN&gt;100, please use a lower BN CLO and the matching sheet",
IF($I231&lt;40,"CLO not suitable for this sheet. Please check BN&lt;40 sheet",
IF(AND($I231&gt;39,$I231&lt;101),"CLO not suitable for this sheet. Please check BN40 - BN100 sheet",
IF(AND($K231&gt;50,$K231&lt;81,$L231&lt;100),"Reduce feed rate in steps of 0.05 g/kWh until min. 0.6 g/kWh to avoid deposit formation",
IF(AND($I231&lt;140,$N231="Danger",$P231="&gt;=1.2"),"Increase feed rate in steps of 0.05 g/kWh OR use higher BN cylinder oil",
IF(ISERROR(VLOOKUP(Q231,'admin BN&gt;100'!J$6:M$89,4,FALSE)),"",VLOOKUP(Q231,'admin BN&gt;100'!J$6:M$89,4,FALSE))))))))</f>
        <v>Fill in all required fields</v>
      </c>
    </row>
    <row r="232" spans="2:19" ht="15">
      <c r="B232" s="10">
        <v>227</v>
      </c>
      <c r="C232" s="41"/>
      <c r="D232" s="42"/>
      <c r="E232" s="42"/>
      <c r="F232" s="42"/>
      <c r="G232" s="42"/>
      <c r="H232" s="42"/>
      <c r="I232" s="42"/>
      <c r="J232" s="42"/>
      <c r="K232" s="42"/>
      <c r="L232" s="42"/>
      <c r="M232" s="11" t="str">
        <f xml:space="preserve">
(IF(F232&gt;'admin BN&gt;100'!$C$41,'admin BN&gt;100'!$B$41,
(IF(F232&gt;'admin BN&gt;100'!$C$40,'admin BN&gt;100'!$B$40,
(IF(F232&gt;'admin BN&gt;100'!$C$39,'admin BN&gt;100'!$B$39,
(IF(F232&gt;'admin BN&gt;100'!$C$38,'admin BN&gt;100'!$B$38,
(IF(F232&gt;'admin BN&gt;100'!$C$37,'admin BN&gt;100'!$B$37,
(IF(F232&gt;'admin BN&gt;100'!$C$36,'admin BN&gt;100'!$B$36,
(IF(F232&gt;'admin BN&gt;100'!$C$35,'admin BN&gt;100'!$B$35,
(IF(F232&gt;'admin BN&gt;100'!$C$34,'admin BN&gt;100'!$B$34,
(IF(F232&gt;'admin BN&gt;100'!$C$33,'admin BN&gt;100'!$B$33,
(IF(F232&gt;'admin BN&gt;100'!$C$32,'admin BN&gt;100'!$B$32,
(IF(F232&gt;'admin BN&gt;100'!$C$31,'admin BN&gt;100'!$B$31,
(IF(F232&gt;'admin BN&gt;100'!$C$30,'admin BN&gt;100'!$B$30,
(IF(F232&gt;'admin BN&gt;100'!$C$29,'admin BN&gt;100'!$B$29,IF(F232="","",'admin BN&gt;100'!$B$28)))))))))))))))))))))))))))</f>
        <v/>
      </c>
      <c r="N232" s="12" t="str">
        <f xml:space="preserve">
IF(ISBLANK(K232),"",
IF(K232&gt;'admin BN&gt;100'!$D$6,"Trouble",
IF(K232&gt;'admin BN&gt;100'!$E$6,"Safe",
IF(K232&gt;'admin BN&gt;100'!$F$6,"Alert",
IF(K232&gt;='admin BN&gt;100'!$G$6,"Danger","")))))</f>
        <v/>
      </c>
      <c r="O232" s="13" t="str">
        <f xml:space="preserve">
IF(ISBLANK(L232),"",
IF(L232&gt;'admin BN&gt;100'!$G$7,"Danger",
IF(L232&gt;'admin BN&gt;100'!$F$7,"Alert",
IF(L232&gt;='admin BN&gt;100'!$E$7,"Safe",""))))</f>
        <v/>
      </c>
      <c r="P232" s="14" t="str">
        <f xml:space="preserve">
(IF(G232&gt;'admin BN&gt;100'!$C$23,'admin BN&gt;100'!$B$23,
(IF(G232&gt;'admin BN&gt;100'!$C$22,'admin BN&gt;100'!$B$22,
(IF(G232&gt;'admin BN&gt;100'!$C$21,'admin BN&gt;100'!$B$21,
(IF(G232&gt;'admin BN&gt;100'!$C$20,'admin BN&gt;100'!$B$20,IF(G232&gt;'admin BN&gt;100'!$C$19,'admin BN&gt;100'!$B$19,"")))))))))</f>
        <v/>
      </c>
      <c r="Q232" s="14" t="str">
        <f t="shared" si="6"/>
        <v/>
      </c>
      <c r="R232" s="14">
        <f t="shared" si="7"/>
        <v>5</v>
      </c>
      <c r="S232" s="15" t="str">
        <f xml:space="preserve">
IF($R232&gt;0,"Fill in all required fields",
IF(OR($M232="&lt;0.1% or LNG",$M232="0.1-0.5%"),"Fuel sulphur content is too low for operation on BN&gt;100, please use a lower BN CLO and the matching sheet",
IF($I232&lt;40,"CLO not suitable for this sheet. Please check BN&lt;40 sheet",
IF(AND($I232&gt;39,$I232&lt;101),"CLO not suitable for this sheet. Please check BN40 - BN100 sheet",
IF(AND($K232&gt;50,$K232&lt;81,$L232&lt;100),"Reduce feed rate in steps of 0.05 g/kWh until min. 0.6 g/kWh to avoid deposit formation",
IF(AND($I232&lt;140,$N232="Danger",$P232="&gt;=1.2"),"Increase feed rate in steps of 0.05 g/kWh OR use higher BN cylinder oil",
IF(ISERROR(VLOOKUP(Q232,'admin BN&gt;100'!J$6:M$89,4,FALSE)),"",VLOOKUP(Q232,'admin BN&gt;100'!J$6:M$89,4,FALSE))))))))</f>
        <v>Fill in all required fields</v>
      </c>
    </row>
    <row r="233" spans="2:19" ht="15">
      <c r="B233" s="10">
        <v>228</v>
      </c>
      <c r="C233" s="41"/>
      <c r="D233" s="42"/>
      <c r="E233" s="42"/>
      <c r="F233" s="42"/>
      <c r="G233" s="42"/>
      <c r="H233" s="42"/>
      <c r="I233" s="42"/>
      <c r="J233" s="42"/>
      <c r="K233" s="42"/>
      <c r="L233" s="42"/>
      <c r="M233" s="11" t="str">
        <f xml:space="preserve">
(IF(F233&gt;'admin BN&gt;100'!$C$41,'admin BN&gt;100'!$B$41,
(IF(F233&gt;'admin BN&gt;100'!$C$40,'admin BN&gt;100'!$B$40,
(IF(F233&gt;'admin BN&gt;100'!$C$39,'admin BN&gt;100'!$B$39,
(IF(F233&gt;'admin BN&gt;100'!$C$38,'admin BN&gt;100'!$B$38,
(IF(F233&gt;'admin BN&gt;100'!$C$37,'admin BN&gt;100'!$B$37,
(IF(F233&gt;'admin BN&gt;100'!$C$36,'admin BN&gt;100'!$B$36,
(IF(F233&gt;'admin BN&gt;100'!$C$35,'admin BN&gt;100'!$B$35,
(IF(F233&gt;'admin BN&gt;100'!$C$34,'admin BN&gt;100'!$B$34,
(IF(F233&gt;'admin BN&gt;100'!$C$33,'admin BN&gt;100'!$B$33,
(IF(F233&gt;'admin BN&gt;100'!$C$32,'admin BN&gt;100'!$B$32,
(IF(F233&gt;'admin BN&gt;100'!$C$31,'admin BN&gt;100'!$B$31,
(IF(F233&gt;'admin BN&gt;100'!$C$30,'admin BN&gt;100'!$B$30,
(IF(F233&gt;'admin BN&gt;100'!$C$29,'admin BN&gt;100'!$B$29,IF(F233="","",'admin BN&gt;100'!$B$28)))))))))))))))))))))))))))</f>
        <v/>
      </c>
      <c r="N233" s="12" t="str">
        <f xml:space="preserve">
IF(ISBLANK(K233),"",
IF(K233&gt;'admin BN&gt;100'!$D$6,"Trouble",
IF(K233&gt;'admin BN&gt;100'!$E$6,"Safe",
IF(K233&gt;'admin BN&gt;100'!$F$6,"Alert",
IF(K233&gt;='admin BN&gt;100'!$G$6,"Danger","")))))</f>
        <v/>
      </c>
      <c r="O233" s="13" t="str">
        <f xml:space="preserve">
IF(ISBLANK(L233),"",
IF(L233&gt;'admin BN&gt;100'!$G$7,"Danger",
IF(L233&gt;'admin BN&gt;100'!$F$7,"Alert",
IF(L233&gt;='admin BN&gt;100'!$E$7,"Safe",""))))</f>
        <v/>
      </c>
      <c r="P233" s="14" t="str">
        <f xml:space="preserve">
(IF(G233&gt;'admin BN&gt;100'!$C$23,'admin BN&gt;100'!$B$23,
(IF(G233&gt;'admin BN&gt;100'!$C$22,'admin BN&gt;100'!$B$22,
(IF(G233&gt;'admin BN&gt;100'!$C$21,'admin BN&gt;100'!$B$21,
(IF(G233&gt;'admin BN&gt;100'!$C$20,'admin BN&gt;100'!$B$20,IF(G233&gt;'admin BN&gt;100'!$C$19,'admin BN&gt;100'!$B$19,"")))))))))</f>
        <v/>
      </c>
      <c r="Q233" s="14" t="str">
        <f t="shared" si="6"/>
        <v/>
      </c>
      <c r="R233" s="14">
        <f t="shared" si="7"/>
        <v>5</v>
      </c>
      <c r="S233" s="15" t="str">
        <f xml:space="preserve">
IF($R233&gt;0,"Fill in all required fields",
IF(OR($M233="&lt;0.1% or LNG",$M233="0.1-0.5%"),"Fuel sulphur content is too low for operation on BN&gt;100, please use a lower BN CLO and the matching sheet",
IF($I233&lt;40,"CLO not suitable for this sheet. Please check BN&lt;40 sheet",
IF(AND($I233&gt;39,$I233&lt;101),"CLO not suitable for this sheet. Please check BN40 - BN100 sheet",
IF(AND($K233&gt;50,$K233&lt;81,$L233&lt;100),"Reduce feed rate in steps of 0.05 g/kWh until min. 0.6 g/kWh to avoid deposit formation",
IF(AND($I233&lt;140,$N233="Danger",$P233="&gt;=1.2"),"Increase feed rate in steps of 0.05 g/kWh OR use higher BN cylinder oil",
IF(ISERROR(VLOOKUP(Q233,'admin BN&gt;100'!J$6:M$89,4,FALSE)),"",VLOOKUP(Q233,'admin BN&gt;100'!J$6:M$89,4,FALSE))))))))</f>
        <v>Fill in all required fields</v>
      </c>
    </row>
    <row r="234" spans="2:19" ht="15">
      <c r="B234" s="10">
        <v>229</v>
      </c>
      <c r="C234" s="41"/>
      <c r="D234" s="42"/>
      <c r="E234" s="42"/>
      <c r="F234" s="42"/>
      <c r="G234" s="42"/>
      <c r="H234" s="42"/>
      <c r="I234" s="42"/>
      <c r="J234" s="42"/>
      <c r="K234" s="42"/>
      <c r="L234" s="42"/>
      <c r="M234" s="11" t="str">
        <f xml:space="preserve">
(IF(F234&gt;'admin BN&gt;100'!$C$41,'admin BN&gt;100'!$B$41,
(IF(F234&gt;'admin BN&gt;100'!$C$40,'admin BN&gt;100'!$B$40,
(IF(F234&gt;'admin BN&gt;100'!$C$39,'admin BN&gt;100'!$B$39,
(IF(F234&gt;'admin BN&gt;100'!$C$38,'admin BN&gt;100'!$B$38,
(IF(F234&gt;'admin BN&gt;100'!$C$37,'admin BN&gt;100'!$B$37,
(IF(F234&gt;'admin BN&gt;100'!$C$36,'admin BN&gt;100'!$B$36,
(IF(F234&gt;'admin BN&gt;100'!$C$35,'admin BN&gt;100'!$B$35,
(IF(F234&gt;'admin BN&gt;100'!$C$34,'admin BN&gt;100'!$B$34,
(IF(F234&gt;'admin BN&gt;100'!$C$33,'admin BN&gt;100'!$B$33,
(IF(F234&gt;'admin BN&gt;100'!$C$32,'admin BN&gt;100'!$B$32,
(IF(F234&gt;'admin BN&gt;100'!$C$31,'admin BN&gt;100'!$B$31,
(IF(F234&gt;'admin BN&gt;100'!$C$30,'admin BN&gt;100'!$B$30,
(IF(F234&gt;'admin BN&gt;100'!$C$29,'admin BN&gt;100'!$B$29,IF(F234="","",'admin BN&gt;100'!$B$28)))))))))))))))))))))))))))</f>
        <v/>
      </c>
      <c r="N234" s="12" t="str">
        <f xml:space="preserve">
IF(ISBLANK(K234),"",
IF(K234&gt;'admin BN&gt;100'!$D$6,"Trouble",
IF(K234&gt;'admin BN&gt;100'!$E$6,"Safe",
IF(K234&gt;'admin BN&gt;100'!$F$6,"Alert",
IF(K234&gt;='admin BN&gt;100'!$G$6,"Danger","")))))</f>
        <v/>
      </c>
      <c r="O234" s="13" t="str">
        <f xml:space="preserve">
IF(ISBLANK(L234),"",
IF(L234&gt;'admin BN&gt;100'!$G$7,"Danger",
IF(L234&gt;'admin BN&gt;100'!$F$7,"Alert",
IF(L234&gt;='admin BN&gt;100'!$E$7,"Safe",""))))</f>
        <v/>
      </c>
      <c r="P234" s="14" t="str">
        <f xml:space="preserve">
(IF(G234&gt;'admin BN&gt;100'!$C$23,'admin BN&gt;100'!$B$23,
(IF(G234&gt;'admin BN&gt;100'!$C$22,'admin BN&gt;100'!$B$22,
(IF(G234&gt;'admin BN&gt;100'!$C$21,'admin BN&gt;100'!$B$21,
(IF(G234&gt;'admin BN&gt;100'!$C$20,'admin BN&gt;100'!$B$20,IF(G234&gt;'admin BN&gt;100'!$C$19,'admin BN&gt;100'!$B$19,"")))))))))</f>
        <v/>
      </c>
      <c r="Q234" s="14" t="str">
        <f t="shared" si="6"/>
        <v/>
      </c>
      <c r="R234" s="14">
        <f t="shared" si="7"/>
        <v>5</v>
      </c>
      <c r="S234" s="15" t="str">
        <f xml:space="preserve">
IF($R234&gt;0,"Fill in all required fields",
IF(OR($M234="&lt;0.1% or LNG",$M234="0.1-0.5%"),"Fuel sulphur content is too low for operation on BN&gt;100, please use a lower BN CLO and the matching sheet",
IF($I234&lt;40,"CLO not suitable for this sheet. Please check BN&lt;40 sheet",
IF(AND($I234&gt;39,$I234&lt;101),"CLO not suitable for this sheet. Please check BN40 - BN100 sheet",
IF(AND($K234&gt;50,$K234&lt;81,$L234&lt;100),"Reduce feed rate in steps of 0.05 g/kWh until min. 0.6 g/kWh to avoid deposit formation",
IF(AND($I234&lt;140,$N234="Danger",$P234="&gt;=1.2"),"Increase feed rate in steps of 0.05 g/kWh OR use higher BN cylinder oil",
IF(ISERROR(VLOOKUP(Q234,'admin BN&gt;100'!J$6:M$89,4,FALSE)),"",VLOOKUP(Q234,'admin BN&gt;100'!J$6:M$89,4,FALSE))))))))</f>
        <v>Fill in all required fields</v>
      </c>
    </row>
    <row r="235" spans="2:19" ht="15">
      <c r="B235" s="10">
        <v>230</v>
      </c>
      <c r="C235" s="41"/>
      <c r="D235" s="42"/>
      <c r="E235" s="42"/>
      <c r="F235" s="42"/>
      <c r="G235" s="42"/>
      <c r="H235" s="42"/>
      <c r="I235" s="42"/>
      <c r="J235" s="42"/>
      <c r="K235" s="42"/>
      <c r="L235" s="42"/>
      <c r="M235" s="11" t="str">
        <f xml:space="preserve">
(IF(F235&gt;'admin BN&gt;100'!$C$41,'admin BN&gt;100'!$B$41,
(IF(F235&gt;'admin BN&gt;100'!$C$40,'admin BN&gt;100'!$B$40,
(IF(F235&gt;'admin BN&gt;100'!$C$39,'admin BN&gt;100'!$B$39,
(IF(F235&gt;'admin BN&gt;100'!$C$38,'admin BN&gt;100'!$B$38,
(IF(F235&gt;'admin BN&gt;100'!$C$37,'admin BN&gt;100'!$B$37,
(IF(F235&gt;'admin BN&gt;100'!$C$36,'admin BN&gt;100'!$B$36,
(IF(F235&gt;'admin BN&gt;100'!$C$35,'admin BN&gt;100'!$B$35,
(IF(F235&gt;'admin BN&gt;100'!$C$34,'admin BN&gt;100'!$B$34,
(IF(F235&gt;'admin BN&gt;100'!$C$33,'admin BN&gt;100'!$B$33,
(IF(F235&gt;'admin BN&gt;100'!$C$32,'admin BN&gt;100'!$B$32,
(IF(F235&gt;'admin BN&gt;100'!$C$31,'admin BN&gt;100'!$B$31,
(IF(F235&gt;'admin BN&gt;100'!$C$30,'admin BN&gt;100'!$B$30,
(IF(F235&gt;'admin BN&gt;100'!$C$29,'admin BN&gt;100'!$B$29,IF(F235="","",'admin BN&gt;100'!$B$28)))))))))))))))))))))))))))</f>
        <v/>
      </c>
      <c r="N235" s="12" t="str">
        <f xml:space="preserve">
IF(ISBLANK(K235),"",
IF(K235&gt;'admin BN&gt;100'!$D$6,"Trouble",
IF(K235&gt;'admin BN&gt;100'!$E$6,"Safe",
IF(K235&gt;'admin BN&gt;100'!$F$6,"Alert",
IF(K235&gt;='admin BN&gt;100'!$G$6,"Danger","")))))</f>
        <v/>
      </c>
      <c r="O235" s="13" t="str">
        <f xml:space="preserve">
IF(ISBLANK(L235),"",
IF(L235&gt;'admin BN&gt;100'!$G$7,"Danger",
IF(L235&gt;'admin BN&gt;100'!$F$7,"Alert",
IF(L235&gt;='admin BN&gt;100'!$E$7,"Safe",""))))</f>
        <v/>
      </c>
      <c r="P235" s="14" t="str">
        <f xml:space="preserve">
(IF(G235&gt;'admin BN&gt;100'!$C$23,'admin BN&gt;100'!$B$23,
(IF(G235&gt;'admin BN&gt;100'!$C$22,'admin BN&gt;100'!$B$22,
(IF(G235&gt;'admin BN&gt;100'!$C$21,'admin BN&gt;100'!$B$21,
(IF(G235&gt;'admin BN&gt;100'!$C$20,'admin BN&gt;100'!$B$20,IF(G235&gt;'admin BN&gt;100'!$C$19,'admin BN&gt;100'!$B$19,"")))))))))</f>
        <v/>
      </c>
      <c r="Q235" s="14" t="str">
        <f t="shared" si="6"/>
        <v/>
      </c>
      <c r="R235" s="14">
        <f t="shared" si="7"/>
        <v>5</v>
      </c>
      <c r="S235" s="15" t="str">
        <f xml:space="preserve">
IF($R235&gt;0,"Fill in all required fields",
IF(OR($M235="&lt;0.1% or LNG",$M235="0.1-0.5%"),"Fuel sulphur content is too low for operation on BN&gt;100, please use a lower BN CLO and the matching sheet",
IF($I235&lt;40,"CLO not suitable for this sheet. Please check BN&lt;40 sheet",
IF(AND($I235&gt;39,$I235&lt;101),"CLO not suitable for this sheet. Please check BN40 - BN100 sheet",
IF(AND($K235&gt;50,$K235&lt;81,$L235&lt;100),"Reduce feed rate in steps of 0.05 g/kWh until min. 0.6 g/kWh to avoid deposit formation",
IF(AND($I235&lt;140,$N235="Danger",$P235="&gt;=1.2"),"Increase feed rate in steps of 0.05 g/kWh OR use higher BN cylinder oil",
IF(ISERROR(VLOOKUP(Q235,'admin BN&gt;100'!J$6:M$89,4,FALSE)),"",VLOOKUP(Q235,'admin BN&gt;100'!J$6:M$89,4,FALSE))))))))</f>
        <v>Fill in all required fields</v>
      </c>
    </row>
    <row r="236" spans="2:19" ht="15">
      <c r="B236" s="10">
        <v>231</v>
      </c>
      <c r="C236" s="41"/>
      <c r="D236" s="42"/>
      <c r="E236" s="42"/>
      <c r="F236" s="42"/>
      <c r="G236" s="42"/>
      <c r="H236" s="42"/>
      <c r="I236" s="42"/>
      <c r="J236" s="42"/>
      <c r="K236" s="42"/>
      <c r="L236" s="42"/>
      <c r="M236" s="11" t="str">
        <f xml:space="preserve">
(IF(F236&gt;'admin BN&gt;100'!$C$41,'admin BN&gt;100'!$B$41,
(IF(F236&gt;'admin BN&gt;100'!$C$40,'admin BN&gt;100'!$B$40,
(IF(F236&gt;'admin BN&gt;100'!$C$39,'admin BN&gt;100'!$B$39,
(IF(F236&gt;'admin BN&gt;100'!$C$38,'admin BN&gt;100'!$B$38,
(IF(F236&gt;'admin BN&gt;100'!$C$37,'admin BN&gt;100'!$B$37,
(IF(F236&gt;'admin BN&gt;100'!$C$36,'admin BN&gt;100'!$B$36,
(IF(F236&gt;'admin BN&gt;100'!$C$35,'admin BN&gt;100'!$B$35,
(IF(F236&gt;'admin BN&gt;100'!$C$34,'admin BN&gt;100'!$B$34,
(IF(F236&gt;'admin BN&gt;100'!$C$33,'admin BN&gt;100'!$B$33,
(IF(F236&gt;'admin BN&gt;100'!$C$32,'admin BN&gt;100'!$B$32,
(IF(F236&gt;'admin BN&gt;100'!$C$31,'admin BN&gt;100'!$B$31,
(IF(F236&gt;'admin BN&gt;100'!$C$30,'admin BN&gt;100'!$B$30,
(IF(F236&gt;'admin BN&gt;100'!$C$29,'admin BN&gt;100'!$B$29,IF(F236="","",'admin BN&gt;100'!$B$28)))))))))))))))))))))))))))</f>
        <v/>
      </c>
      <c r="N236" s="12" t="str">
        <f xml:space="preserve">
IF(ISBLANK(K236),"",
IF(K236&gt;'admin BN&gt;100'!$D$6,"Trouble",
IF(K236&gt;'admin BN&gt;100'!$E$6,"Safe",
IF(K236&gt;'admin BN&gt;100'!$F$6,"Alert",
IF(K236&gt;='admin BN&gt;100'!$G$6,"Danger","")))))</f>
        <v/>
      </c>
      <c r="O236" s="13" t="str">
        <f xml:space="preserve">
IF(ISBLANK(L236),"",
IF(L236&gt;'admin BN&gt;100'!$G$7,"Danger",
IF(L236&gt;'admin BN&gt;100'!$F$7,"Alert",
IF(L236&gt;='admin BN&gt;100'!$E$7,"Safe",""))))</f>
        <v/>
      </c>
      <c r="P236" s="14" t="str">
        <f xml:space="preserve">
(IF(G236&gt;'admin BN&gt;100'!$C$23,'admin BN&gt;100'!$B$23,
(IF(G236&gt;'admin BN&gt;100'!$C$22,'admin BN&gt;100'!$B$22,
(IF(G236&gt;'admin BN&gt;100'!$C$21,'admin BN&gt;100'!$B$21,
(IF(G236&gt;'admin BN&gt;100'!$C$20,'admin BN&gt;100'!$B$20,IF(G236&gt;'admin BN&gt;100'!$C$19,'admin BN&gt;100'!$B$19,"")))))))))</f>
        <v/>
      </c>
      <c r="Q236" s="14" t="str">
        <f t="shared" si="6"/>
        <v/>
      </c>
      <c r="R236" s="14">
        <f t="shared" si="7"/>
        <v>5</v>
      </c>
      <c r="S236" s="15" t="str">
        <f xml:space="preserve">
IF($R236&gt;0,"Fill in all required fields",
IF(OR($M236="&lt;0.1% or LNG",$M236="0.1-0.5%"),"Fuel sulphur content is too low for operation on BN&gt;100, please use a lower BN CLO and the matching sheet",
IF($I236&lt;40,"CLO not suitable for this sheet. Please check BN&lt;40 sheet",
IF(AND($I236&gt;39,$I236&lt;101),"CLO not suitable for this sheet. Please check BN40 - BN100 sheet",
IF(AND($K236&gt;50,$K236&lt;81,$L236&lt;100),"Reduce feed rate in steps of 0.05 g/kWh until min. 0.6 g/kWh to avoid deposit formation",
IF(AND($I236&lt;140,$N236="Danger",$P236="&gt;=1.2"),"Increase feed rate in steps of 0.05 g/kWh OR use higher BN cylinder oil",
IF(ISERROR(VLOOKUP(Q236,'admin BN&gt;100'!J$6:M$89,4,FALSE)),"",VLOOKUP(Q236,'admin BN&gt;100'!J$6:M$89,4,FALSE))))))))</f>
        <v>Fill in all required fields</v>
      </c>
    </row>
    <row r="237" spans="2:19" ht="15">
      <c r="B237" s="10">
        <v>232</v>
      </c>
      <c r="C237" s="41"/>
      <c r="D237" s="42"/>
      <c r="E237" s="42"/>
      <c r="F237" s="42"/>
      <c r="G237" s="42"/>
      <c r="H237" s="42"/>
      <c r="I237" s="42"/>
      <c r="J237" s="42"/>
      <c r="K237" s="42"/>
      <c r="L237" s="42"/>
      <c r="M237" s="11" t="str">
        <f xml:space="preserve">
(IF(F237&gt;'admin BN&gt;100'!$C$41,'admin BN&gt;100'!$B$41,
(IF(F237&gt;'admin BN&gt;100'!$C$40,'admin BN&gt;100'!$B$40,
(IF(F237&gt;'admin BN&gt;100'!$C$39,'admin BN&gt;100'!$B$39,
(IF(F237&gt;'admin BN&gt;100'!$C$38,'admin BN&gt;100'!$B$38,
(IF(F237&gt;'admin BN&gt;100'!$C$37,'admin BN&gt;100'!$B$37,
(IF(F237&gt;'admin BN&gt;100'!$C$36,'admin BN&gt;100'!$B$36,
(IF(F237&gt;'admin BN&gt;100'!$C$35,'admin BN&gt;100'!$B$35,
(IF(F237&gt;'admin BN&gt;100'!$C$34,'admin BN&gt;100'!$B$34,
(IF(F237&gt;'admin BN&gt;100'!$C$33,'admin BN&gt;100'!$B$33,
(IF(F237&gt;'admin BN&gt;100'!$C$32,'admin BN&gt;100'!$B$32,
(IF(F237&gt;'admin BN&gt;100'!$C$31,'admin BN&gt;100'!$B$31,
(IF(F237&gt;'admin BN&gt;100'!$C$30,'admin BN&gt;100'!$B$30,
(IF(F237&gt;'admin BN&gt;100'!$C$29,'admin BN&gt;100'!$B$29,IF(F237="","",'admin BN&gt;100'!$B$28)))))))))))))))))))))))))))</f>
        <v/>
      </c>
      <c r="N237" s="12" t="str">
        <f xml:space="preserve">
IF(ISBLANK(K237),"",
IF(K237&gt;'admin BN&gt;100'!$D$6,"Trouble",
IF(K237&gt;'admin BN&gt;100'!$E$6,"Safe",
IF(K237&gt;'admin BN&gt;100'!$F$6,"Alert",
IF(K237&gt;='admin BN&gt;100'!$G$6,"Danger","")))))</f>
        <v/>
      </c>
      <c r="O237" s="13" t="str">
        <f xml:space="preserve">
IF(ISBLANK(L237),"",
IF(L237&gt;'admin BN&gt;100'!$G$7,"Danger",
IF(L237&gt;'admin BN&gt;100'!$F$7,"Alert",
IF(L237&gt;='admin BN&gt;100'!$E$7,"Safe",""))))</f>
        <v/>
      </c>
      <c r="P237" s="14" t="str">
        <f xml:space="preserve">
(IF(G237&gt;'admin BN&gt;100'!$C$23,'admin BN&gt;100'!$B$23,
(IF(G237&gt;'admin BN&gt;100'!$C$22,'admin BN&gt;100'!$B$22,
(IF(G237&gt;'admin BN&gt;100'!$C$21,'admin BN&gt;100'!$B$21,
(IF(G237&gt;'admin BN&gt;100'!$C$20,'admin BN&gt;100'!$B$20,IF(G237&gt;'admin BN&gt;100'!$C$19,'admin BN&gt;100'!$B$19,"")))))))))</f>
        <v/>
      </c>
      <c r="Q237" s="14" t="str">
        <f t="shared" si="6"/>
        <v/>
      </c>
      <c r="R237" s="14">
        <f t="shared" si="7"/>
        <v>5</v>
      </c>
      <c r="S237" s="15" t="str">
        <f xml:space="preserve">
IF($R237&gt;0,"Fill in all required fields",
IF(OR($M237="&lt;0.1% or LNG",$M237="0.1-0.5%"),"Fuel sulphur content is too low for operation on BN&gt;100, please use a lower BN CLO and the matching sheet",
IF($I237&lt;40,"CLO not suitable for this sheet. Please check BN&lt;40 sheet",
IF(AND($I237&gt;39,$I237&lt;101),"CLO not suitable for this sheet. Please check BN40 - BN100 sheet",
IF(AND($K237&gt;50,$K237&lt;81,$L237&lt;100),"Reduce feed rate in steps of 0.05 g/kWh until min. 0.6 g/kWh to avoid deposit formation",
IF(AND($I237&lt;140,$N237="Danger",$P237="&gt;=1.2"),"Increase feed rate in steps of 0.05 g/kWh OR use higher BN cylinder oil",
IF(ISERROR(VLOOKUP(Q237,'admin BN&gt;100'!J$6:M$89,4,FALSE)),"",VLOOKUP(Q237,'admin BN&gt;100'!J$6:M$89,4,FALSE))))))))</f>
        <v>Fill in all required fields</v>
      </c>
    </row>
    <row r="238" spans="2:19" ht="15">
      <c r="B238" s="10">
        <v>233</v>
      </c>
      <c r="C238" s="41"/>
      <c r="D238" s="42"/>
      <c r="E238" s="42"/>
      <c r="F238" s="42"/>
      <c r="G238" s="42"/>
      <c r="H238" s="42"/>
      <c r="I238" s="42"/>
      <c r="J238" s="42"/>
      <c r="K238" s="42"/>
      <c r="L238" s="42"/>
      <c r="M238" s="11" t="str">
        <f xml:space="preserve">
(IF(F238&gt;'admin BN&gt;100'!$C$41,'admin BN&gt;100'!$B$41,
(IF(F238&gt;'admin BN&gt;100'!$C$40,'admin BN&gt;100'!$B$40,
(IF(F238&gt;'admin BN&gt;100'!$C$39,'admin BN&gt;100'!$B$39,
(IF(F238&gt;'admin BN&gt;100'!$C$38,'admin BN&gt;100'!$B$38,
(IF(F238&gt;'admin BN&gt;100'!$C$37,'admin BN&gt;100'!$B$37,
(IF(F238&gt;'admin BN&gt;100'!$C$36,'admin BN&gt;100'!$B$36,
(IF(F238&gt;'admin BN&gt;100'!$C$35,'admin BN&gt;100'!$B$35,
(IF(F238&gt;'admin BN&gt;100'!$C$34,'admin BN&gt;100'!$B$34,
(IF(F238&gt;'admin BN&gt;100'!$C$33,'admin BN&gt;100'!$B$33,
(IF(F238&gt;'admin BN&gt;100'!$C$32,'admin BN&gt;100'!$B$32,
(IF(F238&gt;'admin BN&gt;100'!$C$31,'admin BN&gt;100'!$B$31,
(IF(F238&gt;'admin BN&gt;100'!$C$30,'admin BN&gt;100'!$B$30,
(IF(F238&gt;'admin BN&gt;100'!$C$29,'admin BN&gt;100'!$B$29,IF(F238="","",'admin BN&gt;100'!$B$28)))))))))))))))))))))))))))</f>
        <v/>
      </c>
      <c r="N238" s="12" t="str">
        <f xml:space="preserve">
IF(ISBLANK(K238),"",
IF(K238&gt;'admin BN&gt;100'!$D$6,"Trouble",
IF(K238&gt;'admin BN&gt;100'!$E$6,"Safe",
IF(K238&gt;'admin BN&gt;100'!$F$6,"Alert",
IF(K238&gt;='admin BN&gt;100'!$G$6,"Danger","")))))</f>
        <v/>
      </c>
      <c r="O238" s="13" t="str">
        <f xml:space="preserve">
IF(ISBLANK(L238),"",
IF(L238&gt;'admin BN&gt;100'!$G$7,"Danger",
IF(L238&gt;'admin BN&gt;100'!$F$7,"Alert",
IF(L238&gt;='admin BN&gt;100'!$E$7,"Safe",""))))</f>
        <v/>
      </c>
      <c r="P238" s="14" t="str">
        <f xml:space="preserve">
(IF(G238&gt;'admin BN&gt;100'!$C$23,'admin BN&gt;100'!$B$23,
(IF(G238&gt;'admin BN&gt;100'!$C$22,'admin BN&gt;100'!$B$22,
(IF(G238&gt;'admin BN&gt;100'!$C$21,'admin BN&gt;100'!$B$21,
(IF(G238&gt;'admin BN&gt;100'!$C$20,'admin BN&gt;100'!$B$20,IF(G238&gt;'admin BN&gt;100'!$C$19,'admin BN&gt;100'!$B$19,"")))))))))</f>
        <v/>
      </c>
      <c r="Q238" s="14" t="str">
        <f t="shared" si="6"/>
        <v/>
      </c>
      <c r="R238" s="14">
        <f t="shared" si="7"/>
        <v>5</v>
      </c>
      <c r="S238" s="15" t="str">
        <f xml:space="preserve">
IF($R238&gt;0,"Fill in all required fields",
IF(OR($M238="&lt;0.1% or LNG",$M238="0.1-0.5%"),"Fuel sulphur content is too low for operation on BN&gt;100, please use a lower BN CLO and the matching sheet",
IF($I238&lt;40,"CLO not suitable for this sheet. Please check BN&lt;40 sheet",
IF(AND($I238&gt;39,$I238&lt;101),"CLO not suitable for this sheet. Please check BN40 - BN100 sheet",
IF(AND($K238&gt;50,$K238&lt;81,$L238&lt;100),"Reduce feed rate in steps of 0.05 g/kWh until min. 0.6 g/kWh to avoid deposit formation",
IF(AND($I238&lt;140,$N238="Danger",$P238="&gt;=1.2"),"Increase feed rate in steps of 0.05 g/kWh OR use higher BN cylinder oil",
IF(ISERROR(VLOOKUP(Q238,'admin BN&gt;100'!J$6:M$89,4,FALSE)),"",VLOOKUP(Q238,'admin BN&gt;100'!J$6:M$89,4,FALSE))))))))</f>
        <v>Fill in all required fields</v>
      </c>
    </row>
    <row r="239" spans="2:19" ht="15">
      <c r="B239" s="10">
        <v>234</v>
      </c>
      <c r="C239" s="41"/>
      <c r="D239" s="42"/>
      <c r="E239" s="42"/>
      <c r="F239" s="42"/>
      <c r="G239" s="42"/>
      <c r="H239" s="42"/>
      <c r="I239" s="42"/>
      <c r="J239" s="42"/>
      <c r="K239" s="42"/>
      <c r="L239" s="42"/>
      <c r="M239" s="11" t="str">
        <f xml:space="preserve">
(IF(F239&gt;'admin BN&gt;100'!$C$41,'admin BN&gt;100'!$B$41,
(IF(F239&gt;'admin BN&gt;100'!$C$40,'admin BN&gt;100'!$B$40,
(IF(F239&gt;'admin BN&gt;100'!$C$39,'admin BN&gt;100'!$B$39,
(IF(F239&gt;'admin BN&gt;100'!$C$38,'admin BN&gt;100'!$B$38,
(IF(F239&gt;'admin BN&gt;100'!$C$37,'admin BN&gt;100'!$B$37,
(IF(F239&gt;'admin BN&gt;100'!$C$36,'admin BN&gt;100'!$B$36,
(IF(F239&gt;'admin BN&gt;100'!$C$35,'admin BN&gt;100'!$B$35,
(IF(F239&gt;'admin BN&gt;100'!$C$34,'admin BN&gt;100'!$B$34,
(IF(F239&gt;'admin BN&gt;100'!$C$33,'admin BN&gt;100'!$B$33,
(IF(F239&gt;'admin BN&gt;100'!$C$32,'admin BN&gt;100'!$B$32,
(IF(F239&gt;'admin BN&gt;100'!$C$31,'admin BN&gt;100'!$B$31,
(IF(F239&gt;'admin BN&gt;100'!$C$30,'admin BN&gt;100'!$B$30,
(IF(F239&gt;'admin BN&gt;100'!$C$29,'admin BN&gt;100'!$B$29,IF(F239="","",'admin BN&gt;100'!$B$28)))))))))))))))))))))))))))</f>
        <v/>
      </c>
      <c r="N239" s="12" t="str">
        <f xml:space="preserve">
IF(ISBLANK(K239),"",
IF(K239&gt;'admin BN&gt;100'!$D$6,"Trouble",
IF(K239&gt;'admin BN&gt;100'!$E$6,"Safe",
IF(K239&gt;'admin BN&gt;100'!$F$6,"Alert",
IF(K239&gt;='admin BN&gt;100'!$G$6,"Danger","")))))</f>
        <v/>
      </c>
      <c r="O239" s="13" t="str">
        <f xml:space="preserve">
IF(ISBLANK(L239),"",
IF(L239&gt;'admin BN&gt;100'!$G$7,"Danger",
IF(L239&gt;'admin BN&gt;100'!$F$7,"Alert",
IF(L239&gt;='admin BN&gt;100'!$E$7,"Safe",""))))</f>
        <v/>
      </c>
      <c r="P239" s="14" t="str">
        <f xml:space="preserve">
(IF(G239&gt;'admin BN&gt;100'!$C$23,'admin BN&gt;100'!$B$23,
(IF(G239&gt;'admin BN&gt;100'!$C$22,'admin BN&gt;100'!$B$22,
(IF(G239&gt;'admin BN&gt;100'!$C$21,'admin BN&gt;100'!$B$21,
(IF(G239&gt;'admin BN&gt;100'!$C$20,'admin BN&gt;100'!$B$20,IF(G239&gt;'admin BN&gt;100'!$C$19,'admin BN&gt;100'!$B$19,"")))))))))</f>
        <v/>
      </c>
      <c r="Q239" s="14" t="str">
        <f t="shared" si="6"/>
        <v/>
      </c>
      <c r="R239" s="14">
        <f t="shared" si="7"/>
        <v>5</v>
      </c>
      <c r="S239" s="15" t="str">
        <f xml:space="preserve">
IF($R239&gt;0,"Fill in all required fields",
IF(OR($M239="&lt;0.1% or LNG",$M239="0.1-0.5%"),"Fuel sulphur content is too low for operation on BN&gt;100, please use a lower BN CLO and the matching sheet",
IF($I239&lt;40,"CLO not suitable for this sheet. Please check BN&lt;40 sheet",
IF(AND($I239&gt;39,$I239&lt;101),"CLO not suitable for this sheet. Please check BN40 - BN100 sheet",
IF(AND($K239&gt;50,$K239&lt;81,$L239&lt;100),"Reduce feed rate in steps of 0.05 g/kWh until min. 0.6 g/kWh to avoid deposit formation",
IF(AND($I239&lt;140,$N239="Danger",$P239="&gt;=1.2"),"Increase feed rate in steps of 0.05 g/kWh OR use higher BN cylinder oil",
IF(ISERROR(VLOOKUP(Q239,'admin BN&gt;100'!J$6:M$89,4,FALSE)),"",VLOOKUP(Q239,'admin BN&gt;100'!J$6:M$89,4,FALSE))))))))</f>
        <v>Fill in all required fields</v>
      </c>
    </row>
    <row r="240" spans="2:19" ht="15">
      <c r="B240" s="10">
        <v>235</v>
      </c>
      <c r="C240" s="41"/>
      <c r="D240" s="42"/>
      <c r="E240" s="42"/>
      <c r="F240" s="42"/>
      <c r="G240" s="42"/>
      <c r="H240" s="42"/>
      <c r="I240" s="42"/>
      <c r="J240" s="42"/>
      <c r="K240" s="42"/>
      <c r="L240" s="42"/>
      <c r="M240" s="11" t="str">
        <f xml:space="preserve">
(IF(F240&gt;'admin BN&gt;100'!$C$41,'admin BN&gt;100'!$B$41,
(IF(F240&gt;'admin BN&gt;100'!$C$40,'admin BN&gt;100'!$B$40,
(IF(F240&gt;'admin BN&gt;100'!$C$39,'admin BN&gt;100'!$B$39,
(IF(F240&gt;'admin BN&gt;100'!$C$38,'admin BN&gt;100'!$B$38,
(IF(F240&gt;'admin BN&gt;100'!$C$37,'admin BN&gt;100'!$B$37,
(IF(F240&gt;'admin BN&gt;100'!$C$36,'admin BN&gt;100'!$B$36,
(IF(F240&gt;'admin BN&gt;100'!$C$35,'admin BN&gt;100'!$B$35,
(IF(F240&gt;'admin BN&gt;100'!$C$34,'admin BN&gt;100'!$B$34,
(IF(F240&gt;'admin BN&gt;100'!$C$33,'admin BN&gt;100'!$B$33,
(IF(F240&gt;'admin BN&gt;100'!$C$32,'admin BN&gt;100'!$B$32,
(IF(F240&gt;'admin BN&gt;100'!$C$31,'admin BN&gt;100'!$B$31,
(IF(F240&gt;'admin BN&gt;100'!$C$30,'admin BN&gt;100'!$B$30,
(IF(F240&gt;'admin BN&gt;100'!$C$29,'admin BN&gt;100'!$B$29,IF(F240="","",'admin BN&gt;100'!$B$28)))))))))))))))))))))))))))</f>
        <v/>
      </c>
      <c r="N240" s="12" t="str">
        <f xml:space="preserve">
IF(ISBLANK(K240),"",
IF(K240&gt;'admin BN&gt;100'!$D$6,"Trouble",
IF(K240&gt;'admin BN&gt;100'!$E$6,"Safe",
IF(K240&gt;'admin BN&gt;100'!$F$6,"Alert",
IF(K240&gt;='admin BN&gt;100'!$G$6,"Danger","")))))</f>
        <v/>
      </c>
      <c r="O240" s="13" t="str">
        <f xml:space="preserve">
IF(ISBLANK(L240),"",
IF(L240&gt;'admin BN&gt;100'!$G$7,"Danger",
IF(L240&gt;'admin BN&gt;100'!$F$7,"Alert",
IF(L240&gt;='admin BN&gt;100'!$E$7,"Safe",""))))</f>
        <v/>
      </c>
      <c r="P240" s="14" t="str">
        <f xml:space="preserve">
(IF(G240&gt;'admin BN&gt;100'!$C$23,'admin BN&gt;100'!$B$23,
(IF(G240&gt;'admin BN&gt;100'!$C$22,'admin BN&gt;100'!$B$22,
(IF(G240&gt;'admin BN&gt;100'!$C$21,'admin BN&gt;100'!$B$21,
(IF(G240&gt;'admin BN&gt;100'!$C$20,'admin BN&gt;100'!$B$20,IF(G240&gt;'admin BN&gt;100'!$C$19,'admin BN&gt;100'!$B$19,"")))))))))</f>
        <v/>
      </c>
      <c r="Q240" s="14" t="str">
        <f t="shared" si="6"/>
        <v/>
      </c>
      <c r="R240" s="14">
        <f t="shared" si="7"/>
        <v>5</v>
      </c>
      <c r="S240" s="15" t="str">
        <f xml:space="preserve">
IF($R240&gt;0,"Fill in all required fields",
IF(OR($M240="&lt;0.1% or LNG",$M240="0.1-0.5%"),"Fuel sulphur content is too low for operation on BN&gt;100, please use a lower BN CLO and the matching sheet",
IF($I240&lt;40,"CLO not suitable for this sheet. Please check BN&lt;40 sheet",
IF(AND($I240&gt;39,$I240&lt;101),"CLO not suitable for this sheet. Please check BN40 - BN100 sheet",
IF(AND($K240&gt;50,$K240&lt;81,$L240&lt;100),"Reduce feed rate in steps of 0.05 g/kWh until min. 0.6 g/kWh to avoid deposit formation",
IF(AND($I240&lt;140,$N240="Danger",$P240="&gt;=1.2"),"Increase feed rate in steps of 0.05 g/kWh OR use higher BN cylinder oil",
IF(ISERROR(VLOOKUP(Q240,'admin BN&gt;100'!J$6:M$89,4,FALSE)),"",VLOOKUP(Q240,'admin BN&gt;100'!J$6:M$89,4,FALSE))))))))</f>
        <v>Fill in all required fields</v>
      </c>
    </row>
    <row r="241" spans="2:19" ht="15">
      <c r="B241" s="10">
        <v>236</v>
      </c>
      <c r="C241" s="41"/>
      <c r="D241" s="42"/>
      <c r="E241" s="42"/>
      <c r="F241" s="42"/>
      <c r="G241" s="42"/>
      <c r="H241" s="42"/>
      <c r="I241" s="42"/>
      <c r="J241" s="42"/>
      <c r="K241" s="42"/>
      <c r="L241" s="42"/>
      <c r="M241" s="11" t="str">
        <f xml:space="preserve">
(IF(F241&gt;'admin BN&gt;100'!$C$41,'admin BN&gt;100'!$B$41,
(IF(F241&gt;'admin BN&gt;100'!$C$40,'admin BN&gt;100'!$B$40,
(IF(F241&gt;'admin BN&gt;100'!$C$39,'admin BN&gt;100'!$B$39,
(IF(F241&gt;'admin BN&gt;100'!$C$38,'admin BN&gt;100'!$B$38,
(IF(F241&gt;'admin BN&gt;100'!$C$37,'admin BN&gt;100'!$B$37,
(IF(F241&gt;'admin BN&gt;100'!$C$36,'admin BN&gt;100'!$B$36,
(IF(F241&gt;'admin BN&gt;100'!$C$35,'admin BN&gt;100'!$B$35,
(IF(F241&gt;'admin BN&gt;100'!$C$34,'admin BN&gt;100'!$B$34,
(IF(F241&gt;'admin BN&gt;100'!$C$33,'admin BN&gt;100'!$B$33,
(IF(F241&gt;'admin BN&gt;100'!$C$32,'admin BN&gt;100'!$B$32,
(IF(F241&gt;'admin BN&gt;100'!$C$31,'admin BN&gt;100'!$B$31,
(IF(F241&gt;'admin BN&gt;100'!$C$30,'admin BN&gt;100'!$B$30,
(IF(F241&gt;'admin BN&gt;100'!$C$29,'admin BN&gt;100'!$B$29,IF(F241="","",'admin BN&gt;100'!$B$28)))))))))))))))))))))))))))</f>
        <v/>
      </c>
      <c r="N241" s="12" t="str">
        <f xml:space="preserve">
IF(ISBLANK(K241),"",
IF(K241&gt;'admin BN&gt;100'!$D$6,"Trouble",
IF(K241&gt;'admin BN&gt;100'!$E$6,"Safe",
IF(K241&gt;'admin BN&gt;100'!$F$6,"Alert",
IF(K241&gt;='admin BN&gt;100'!$G$6,"Danger","")))))</f>
        <v/>
      </c>
      <c r="O241" s="13" t="str">
        <f xml:space="preserve">
IF(ISBLANK(L241),"",
IF(L241&gt;'admin BN&gt;100'!$G$7,"Danger",
IF(L241&gt;'admin BN&gt;100'!$F$7,"Alert",
IF(L241&gt;='admin BN&gt;100'!$E$7,"Safe",""))))</f>
        <v/>
      </c>
      <c r="P241" s="14" t="str">
        <f xml:space="preserve">
(IF(G241&gt;'admin BN&gt;100'!$C$23,'admin BN&gt;100'!$B$23,
(IF(G241&gt;'admin BN&gt;100'!$C$22,'admin BN&gt;100'!$B$22,
(IF(G241&gt;'admin BN&gt;100'!$C$21,'admin BN&gt;100'!$B$21,
(IF(G241&gt;'admin BN&gt;100'!$C$20,'admin BN&gt;100'!$B$20,IF(G241&gt;'admin BN&gt;100'!$C$19,'admin BN&gt;100'!$B$19,"")))))))))</f>
        <v/>
      </c>
      <c r="Q241" s="14" t="str">
        <f t="shared" si="6"/>
        <v/>
      </c>
      <c r="R241" s="14">
        <f t="shared" si="7"/>
        <v>5</v>
      </c>
      <c r="S241" s="15" t="str">
        <f xml:space="preserve">
IF($R241&gt;0,"Fill in all required fields",
IF(OR($M241="&lt;0.1% or LNG",$M241="0.1-0.5%"),"Fuel sulphur content is too low for operation on BN&gt;100, please use a lower BN CLO and the matching sheet",
IF($I241&lt;40,"CLO not suitable for this sheet. Please check BN&lt;40 sheet",
IF(AND($I241&gt;39,$I241&lt;101),"CLO not suitable for this sheet. Please check BN40 - BN100 sheet",
IF(AND($K241&gt;50,$K241&lt;81,$L241&lt;100),"Reduce feed rate in steps of 0.05 g/kWh until min. 0.6 g/kWh to avoid deposit formation",
IF(AND($I241&lt;140,$N241="Danger",$P241="&gt;=1.2"),"Increase feed rate in steps of 0.05 g/kWh OR use higher BN cylinder oil",
IF(ISERROR(VLOOKUP(Q241,'admin BN&gt;100'!J$6:M$89,4,FALSE)),"",VLOOKUP(Q241,'admin BN&gt;100'!J$6:M$89,4,FALSE))))))))</f>
        <v>Fill in all required fields</v>
      </c>
    </row>
    <row r="242" spans="2:19" ht="15">
      <c r="B242" s="10">
        <v>237</v>
      </c>
      <c r="C242" s="41"/>
      <c r="D242" s="42"/>
      <c r="E242" s="42"/>
      <c r="F242" s="42"/>
      <c r="G242" s="42"/>
      <c r="H242" s="42"/>
      <c r="I242" s="42"/>
      <c r="J242" s="42"/>
      <c r="K242" s="42"/>
      <c r="L242" s="42"/>
      <c r="M242" s="11" t="str">
        <f xml:space="preserve">
(IF(F242&gt;'admin BN&gt;100'!$C$41,'admin BN&gt;100'!$B$41,
(IF(F242&gt;'admin BN&gt;100'!$C$40,'admin BN&gt;100'!$B$40,
(IF(F242&gt;'admin BN&gt;100'!$C$39,'admin BN&gt;100'!$B$39,
(IF(F242&gt;'admin BN&gt;100'!$C$38,'admin BN&gt;100'!$B$38,
(IF(F242&gt;'admin BN&gt;100'!$C$37,'admin BN&gt;100'!$B$37,
(IF(F242&gt;'admin BN&gt;100'!$C$36,'admin BN&gt;100'!$B$36,
(IF(F242&gt;'admin BN&gt;100'!$C$35,'admin BN&gt;100'!$B$35,
(IF(F242&gt;'admin BN&gt;100'!$C$34,'admin BN&gt;100'!$B$34,
(IF(F242&gt;'admin BN&gt;100'!$C$33,'admin BN&gt;100'!$B$33,
(IF(F242&gt;'admin BN&gt;100'!$C$32,'admin BN&gt;100'!$B$32,
(IF(F242&gt;'admin BN&gt;100'!$C$31,'admin BN&gt;100'!$B$31,
(IF(F242&gt;'admin BN&gt;100'!$C$30,'admin BN&gt;100'!$B$30,
(IF(F242&gt;'admin BN&gt;100'!$C$29,'admin BN&gt;100'!$B$29,IF(F242="","",'admin BN&gt;100'!$B$28)))))))))))))))))))))))))))</f>
        <v/>
      </c>
      <c r="N242" s="12" t="str">
        <f xml:space="preserve">
IF(ISBLANK(K242),"",
IF(K242&gt;'admin BN&gt;100'!$D$6,"Trouble",
IF(K242&gt;'admin BN&gt;100'!$E$6,"Safe",
IF(K242&gt;'admin BN&gt;100'!$F$6,"Alert",
IF(K242&gt;='admin BN&gt;100'!$G$6,"Danger","")))))</f>
        <v/>
      </c>
      <c r="O242" s="13" t="str">
        <f xml:space="preserve">
IF(ISBLANK(L242),"",
IF(L242&gt;'admin BN&gt;100'!$G$7,"Danger",
IF(L242&gt;'admin BN&gt;100'!$F$7,"Alert",
IF(L242&gt;='admin BN&gt;100'!$E$7,"Safe",""))))</f>
        <v/>
      </c>
      <c r="P242" s="14" t="str">
        <f xml:space="preserve">
(IF(G242&gt;'admin BN&gt;100'!$C$23,'admin BN&gt;100'!$B$23,
(IF(G242&gt;'admin BN&gt;100'!$C$22,'admin BN&gt;100'!$B$22,
(IF(G242&gt;'admin BN&gt;100'!$C$21,'admin BN&gt;100'!$B$21,
(IF(G242&gt;'admin BN&gt;100'!$C$20,'admin BN&gt;100'!$B$20,IF(G242&gt;'admin BN&gt;100'!$C$19,'admin BN&gt;100'!$B$19,"")))))))))</f>
        <v/>
      </c>
      <c r="Q242" s="14" t="str">
        <f t="shared" si="6"/>
        <v/>
      </c>
      <c r="R242" s="14">
        <f t="shared" si="7"/>
        <v>5</v>
      </c>
      <c r="S242" s="15" t="str">
        <f xml:space="preserve">
IF($R242&gt;0,"Fill in all required fields",
IF(OR($M242="&lt;0.1% or LNG",$M242="0.1-0.5%"),"Fuel sulphur content is too low for operation on BN&gt;100, please use a lower BN CLO and the matching sheet",
IF($I242&lt;40,"CLO not suitable for this sheet. Please check BN&lt;40 sheet",
IF(AND($I242&gt;39,$I242&lt;101),"CLO not suitable for this sheet. Please check BN40 - BN100 sheet",
IF(AND($K242&gt;50,$K242&lt;81,$L242&lt;100),"Reduce feed rate in steps of 0.05 g/kWh until min. 0.6 g/kWh to avoid deposit formation",
IF(AND($I242&lt;140,$N242="Danger",$P242="&gt;=1.2"),"Increase feed rate in steps of 0.05 g/kWh OR use higher BN cylinder oil",
IF(ISERROR(VLOOKUP(Q242,'admin BN&gt;100'!J$6:M$89,4,FALSE)),"",VLOOKUP(Q242,'admin BN&gt;100'!J$6:M$89,4,FALSE))))))))</f>
        <v>Fill in all required fields</v>
      </c>
    </row>
    <row r="243" spans="2:19" ht="15">
      <c r="B243" s="10">
        <v>238</v>
      </c>
      <c r="C243" s="41"/>
      <c r="D243" s="42"/>
      <c r="E243" s="42"/>
      <c r="F243" s="42"/>
      <c r="G243" s="42"/>
      <c r="H243" s="42"/>
      <c r="I243" s="42"/>
      <c r="J243" s="42"/>
      <c r="K243" s="42"/>
      <c r="L243" s="42"/>
      <c r="M243" s="11" t="str">
        <f xml:space="preserve">
(IF(F243&gt;'admin BN&gt;100'!$C$41,'admin BN&gt;100'!$B$41,
(IF(F243&gt;'admin BN&gt;100'!$C$40,'admin BN&gt;100'!$B$40,
(IF(F243&gt;'admin BN&gt;100'!$C$39,'admin BN&gt;100'!$B$39,
(IF(F243&gt;'admin BN&gt;100'!$C$38,'admin BN&gt;100'!$B$38,
(IF(F243&gt;'admin BN&gt;100'!$C$37,'admin BN&gt;100'!$B$37,
(IF(F243&gt;'admin BN&gt;100'!$C$36,'admin BN&gt;100'!$B$36,
(IF(F243&gt;'admin BN&gt;100'!$C$35,'admin BN&gt;100'!$B$35,
(IF(F243&gt;'admin BN&gt;100'!$C$34,'admin BN&gt;100'!$B$34,
(IF(F243&gt;'admin BN&gt;100'!$C$33,'admin BN&gt;100'!$B$33,
(IF(F243&gt;'admin BN&gt;100'!$C$32,'admin BN&gt;100'!$B$32,
(IF(F243&gt;'admin BN&gt;100'!$C$31,'admin BN&gt;100'!$B$31,
(IF(F243&gt;'admin BN&gt;100'!$C$30,'admin BN&gt;100'!$B$30,
(IF(F243&gt;'admin BN&gt;100'!$C$29,'admin BN&gt;100'!$B$29,IF(F243="","",'admin BN&gt;100'!$B$28)))))))))))))))))))))))))))</f>
        <v/>
      </c>
      <c r="N243" s="12" t="str">
        <f xml:space="preserve">
IF(ISBLANK(K243),"",
IF(K243&gt;'admin BN&gt;100'!$D$6,"Trouble",
IF(K243&gt;'admin BN&gt;100'!$E$6,"Safe",
IF(K243&gt;'admin BN&gt;100'!$F$6,"Alert",
IF(K243&gt;='admin BN&gt;100'!$G$6,"Danger","")))))</f>
        <v/>
      </c>
      <c r="O243" s="13" t="str">
        <f xml:space="preserve">
IF(ISBLANK(L243),"",
IF(L243&gt;'admin BN&gt;100'!$G$7,"Danger",
IF(L243&gt;'admin BN&gt;100'!$F$7,"Alert",
IF(L243&gt;='admin BN&gt;100'!$E$7,"Safe",""))))</f>
        <v/>
      </c>
      <c r="P243" s="14" t="str">
        <f xml:space="preserve">
(IF(G243&gt;'admin BN&gt;100'!$C$23,'admin BN&gt;100'!$B$23,
(IF(G243&gt;'admin BN&gt;100'!$C$22,'admin BN&gt;100'!$B$22,
(IF(G243&gt;'admin BN&gt;100'!$C$21,'admin BN&gt;100'!$B$21,
(IF(G243&gt;'admin BN&gt;100'!$C$20,'admin BN&gt;100'!$B$20,IF(G243&gt;'admin BN&gt;100'!$C$19,'admin BN&gt;100'!$B$19,"")))))))))</f>
        <v/>
      </c>
      <c r="Q243" s="14" t="str">
        <f t="shared" si="6"/>
        <v/>
      </c>
      <c r="R243" s="14">
        <f t="shared" si="7"/>
        <v>5</v>
      </c>
      <c r="S243" s="15" t="str">
        <f xml:space="preserve">
IF($R243&gt;0,"Fill in all required fields",
IF(OR($M243="&lt;0.1% or LNG",$M243="0.1-0.5%"),"Fuel sulphur content is too low for operation on BN&gt;100, please use a lower BN CLO and the matching sheet",
IF($I243&lt;40,"CLO not suitable for this sheet. Please check BN&lt;40 sheet",
IF(AND($I243&gt;39,$I243&lt;101),"CLO not suitable for this sheet. Please check BN40 - BN100 sheet",
IF(AND($K243&gt;50,$K243&lt;81,$L243&lt;100),"Reduce feed rate in steps of 0.05 g/kWh until min. 0.6 g/kWh to avoid deposit formation",
IF(AND($I243&lt;140,$N243="Danger",$P243="&gt;=1.2"),"Increase feed rate in steps of 0.05 g/kWh OR use higher BN cylinder oil",
IF(ISERROR(VLOOKUP(Q243,'admin BN&gt;100'!J$6:M$89,4,FALSE)),"",VLOOKUP(Q243,'admin BN&gt;100'!J$6:M$89,4,FALSE))))))))</f>
        <v>Fill in all required fields</v>
      </c>
    </row>
    <row r="244" spans="2:19" ht="15">
      <c r="B244" s="10">
        <v>239</v>
      </c>
      <c r="C244" s="41"/>
      <c r="D244" s="42"/>
      <c r="E244" s="42"/>
      <c r="F244" s="42"/>
      <c r="G244" s="42"/>
      <c r="H244" s="42"/>
      <c r="I244" s="42"/>
      <c r="J244" s="42"/>
      <c r="K244" s="42"/>
      <c r="L244" s="42"/>
      <c r="M244" s="11" t="str">
        <f xml:space="preserve">
(IF(F244&gt;'admin BN&gt;100'!$C$41,'admin BN&gt;100'!$B$41,
(IF(F244&gt;'admin BN&gt;100'!$C$40,'admin BN&gt;100'!$B$40,
(IF(F244&gt;'admin BN&gt;100'!$C$39,'admin BN&gt;100'!$B$39,
(IF(F244&gt;'admin BN&gt;100'!$C$38,'admin BN&gt;100'!$B$38,
(IF(F244&gt;'admin BN&gt;100'!$C$37,'admin BN&gt;100'!$B$37,
(IF(F244&gt;'admin BN&gt;100'!$C$36,'admin BN&gt;100'!$B$36,
(IF(F244&gt;'admin BN&gt;100'!$C$35,'admin BN&gt;100'!$B$35,
(IF(F244&gt;'admin BN&gt;100'!$C$34,'admin BN&gt;100'!$B$34,
(IF(F244&gt;'admin BN&gt;100'!$C$33,'admin BN&gt;100'!$B$33,
(IF(F244&gt;'admin BN&gt;100'!$C$32,'admin BN&gt;100'!$B$32,
(IF(F244&gt;'admin BN&gt;100'!$C$31,'admin BN&gt;100'!$B$31,
(IF(F244&gt;'admin BN&gt;100'!$C$30,'admin BN&gt;100'!$B$30,
(IF(F244&gt;'admin BN&gt;100'!$C$29,'admin BN&gt;100'!$B$29,IF(F244="","",'admin BN&gt;100'!$B$28)))))))))))))))))))))))))))</f>
        <v/>
      </c>
      <c r="N244" s="12" t="str">
        <f xml:space="preserve">
IF(ISBLANK(K244),"",
IF(K244&gt;'admin BN&gt;100'!$D$6,"Trouble",
IF(K244&gt;'admin BN&gt;100'!$E$6,"Safe",
IF(K244&gt;'admin BN&gt;100'!$F$6,"Alert",
IF(K244&gt;='admin BN&gt;100'!$G$6,"Danger","")))))</f>
        <v/>
      </c>
      <c r="O244" s="13" t="str">
        <f xml:space="preserve">
IF(ISBLANK(L244),"",
IF(L244&gt;'admin BN&gt;100'!$G$7,"Danger",
IF(L244&gt;'admin BN&gt;100'!$F$7,"Alert",
IF(L244&gt;='admin BN&gt;100'!$E$7,"Safe",""))))</f>
        <v/>
      </c>
      <c r="P244" s="14" t="str">
        <f xml:space="preserve">
(IF(G244&gt;'admin BN&gt;100'!$C$23,'admin BN&gt;100'!$B$23,
(IF(G244&gt;'admin BN&gt;100'!$C$22,'admin BN&gt;100'!$B$22,
(IF(G244&gt;'admin BN&gt;100'!$C$21,'admin BN&gt;100'!$B$21,
(IF(G244&gt;'admin BN&gt;100'!$C$20,'admin BN&gt;100'!$B$20,IF(G244&gt;'admin BN&gt;100'!$C$19,'admin BN&gt;100'!$B$19,"")))))))))</f>
        <v/>
      </c>
      <c r="Q244" s="14" t="str">
        <f t="shared" si="6"/>
        <v/>
      </c>
      <c r="R244" s="14">
        <f t="shared" si="7"/>
        <v>5</v>
      </c>
      <c r="S244" s="15" t="str">
        <f xml:space="preserve">
IF($R244&gt;0,"Fill in all required fields",
IF(OR($M244="&lt;0.1% or LNG",$M244="0.1-0.5%"),"Fuel sulphur content is too low for operation on BN&gt;100, please use a lower BN CLO and the matching sheet",
IF($I244&lt;40,"CLO not suitable for this sheet. Please check BN&lt;40 sheet",
IF(AND($I244&gt;39,$I244&lt;101),"CLO not suitable for this sheet. Please check BN40 - BN100 sheet",
IF(AND($K244&gt;50,$K244&lt;81,$L244&lt;100),"Reduce feed rate in steps of 0.05 g/kWh until min. 0.6 g/kWh to avoid deposit formation",
IF(AND($I244&lt;140,$N244="Danger",$P244="&gt;=1.2"),"Increase feed rate in steps of 0.05 g/kWh OR use higher BN cylinder oil",
IF(ISERROR(VLOOKUP(Q244,'admin BN&gt;100'!J$6:M$89,4,FALSE)),"",VLOOKUP(Q244,'admin BN&gt;100'!J$6:M$89,4,FALSE))))))))</f>
        <v>Fill in all required fields</v>
      </c>
    </row>
    <row r="245" spans="2:19" ht="15">
      <c r="B245" s="10">
        <v>240</v>
      </c>
      <c r="C245" s="41"/>
      <c r="D245" s="42"/>
      <c r="E245" s="42"/>
      <c r="F245" s="42"/>
      <c r="G245" s="42"/>
      <c r="H245" s="42"/>
      <c r="I245" s="42"/>
      <c r="J245" s="42"/>
      <c r="K245" s="42"/>
      <c r="L245" s="42"/>
      <c r="M245" s="11" t="str">
        <f xml:space="preserve">
(IF(F245&gt;'admin BN&gt;100'!$C$41,'admin BN&gt;100'!$B$41,
(IF(F245&gt;'admin BN&gt;100'!$C$40,'admin BN&gt;100'!$B$40,
(IF(F245&gt;'admin BN&gt;100'!$C$39,'admin BN&gt;100'!$B$39,
(IF(F245&gt;'admin BN&gt;100'!$C$38,'admin BN&gt;100'!$B$38,
(IF(F245&gt;'admin BN&gt;100'!$C$37,'admin BN&gt;100'!$B$37,
(IF(F245&gt;'admin BN&gt;100'!$C$36,'admin BN&gt;100'!$B$36,
(IF(F245&gt;'admin BN&gt;100'!$C$35,'admin BN&gt;100'!$B$35,
(IF(F245&gt;'admin BN&gt;100'!$C$34,'admin BN&gt;100'!$B$34,
(IF(F245&gt;'admin BN&gt;100'!$C$33,'admin BN&gt;100'!$B$33,
(IF(F245&gt;'admin BN&gt;100'!$C$32,'admin BN&gt;100'!$B$32,
(IF(F245&gt;'admin BN&gt;100'!$C$31,'admin BN&gt;100'!$B$31,
(IF(F245&gt;'admin BN&gt;100'!$C$30,'admin BN&gt;100'!$B$30,
(IF(F245&gt;'admin BN&gt;100'!$C$29,'admin BN&gt;100'!$B$29,IF(F245="","",'admin BN&gt;100'!$B$28)))))))))))))))))))))))))))</f>
        <v/>
      </c>
      <c r="N245" s="12" t="str">
        <f xml:space="preserve">
IF(ISBLANK(K245),"",
IF(K245&gt;'admin BN&gt;100'!$D$6,"Trouble",
IF(K245&gt;'admin BN&gt;100'!$E$6,"Safe",
IF(K245&gt;'admin BN&gt;100'!$F$6,"Alert",
IF(K245&gt;='admin BN&gt;100'!$G$6,"Danger","")))))</f>
        <v/>
      </c>
      <c r="O245" s="13" t="str">
        <f xml:space="preserve">
IF(ISBLANK(L245),"",
IF(L245&gt;'admin BN&gt;100'!$G$7,"Danger",
IF(L245&gt;'admin BN&gt;100'!$F$7,"Alert",
IF(L245&gt;='admin BN&gt;100'!$E$7,"Safe",""))))</f>
        <v/>
      </c>
      <c r="P245" s="14" t="str">
        <f xml:space="preserve">
(IF(G245&gt;'admin BN&gt;100'!$C$23,'admin BN&gt;100'!$B$23,
(IF(G245&gt;'admin BN&gt;100'!$C$22,'admin BN&gt;100'!$B$22,
(IF(G245&gt;'admin BN&gt;100'!$C$21,'admin BN&gt;100'!$B$21,
(IF(G245&gt;'admin BN&gt;100'!$C$20,'admin BN&gt;100'!$B$20,IF(G245&gt;'admin BN&gt;100'!$C$19,'admin BN&gt;100'!$B$19,"")))))))))</f>
        <v/>
      </c>
      <c r="Q245" s="14" t="str">
        <f t="shared" si="6"/>
        <v/>
      </c>
      <c r="R245" s="14">
        <f t="shared" si="7"/>
        <v>5</v>
      </c>
      <c r="S245" s="15" t="str">
        <f xml:space="preserve">
IF($R245&gt;0,"Fill in all required fields",
IF(OR($M245="&lt;0.1% or LNG",$M245="0.1-0.5%"),"Fuel sulphur content is too low for operation on BN&gt;100, please use a lower BN CLO and the matching sheet",
IF($I245&lt;40,"CLO not suitable for this sheet. Please check BN&lt;40 sheet",
IF(AND($I245&gt;39,$I245&lt;101),"CLO not suitable for this sheet. Please check BN40 - BN100 sheet",
IF(AND($K245&gt;50,$K245&lt;81,$L245&lt;100),"Reduce feed rate in steps of 0.05 g/kWh until min. 0.6 g/kWh to avoid deposit formation",
IF(AND($I245&lt;140,$N245="Danger",$P245="&gt;=1.2"),"Increase feed rate in steps of 0.05 g/kWh OR use higher BN cylinder oil",
IF(ISERROR(VLOOKUP(Q245,'admin BN&gt;100'!J$6:M$89,4,FALSE)),"",VLOOKUP(Q245,'admin BN&gt;100'!J$6:M$89,4,FALSE))))))))</f>
        <v>Fill in all required fields</v>
      </c>
    </row>
    <row r="246" spans="2:19" ht="15">
      <c r="B246" s="10">
        <v>241</v>
      </c>
      <c r="C246" s="41"/>
      <c r="D246" s="42"/>
      <c r="E246" s="42"/>
      <c r="F246" s="42"/>
      <c r="G246" s="42"/>
      <c r="H246" s="42"/>
      <c r="I246" s="42"/>
      <c r="J246" s="42"/>
      <c r="K246" s="42"/>
      <c r="L246" s="42"/>
      <c r="M246" s="11" t="str">
        <f xml:space="preserve">
(IF(F246&gt;'admin BN&gt;100'!$C$41,'admin BN&gt;100'!$B$41,
(IF(F246&gt;'admin BN&gt;100'!$C$40,'admin BN&gt;100'!$B$40,
(IF(F246&gt;'admin BN&gt;100'!$C$39,'admin BN&gt;100'!$B$39,
(IF(F246&gt;'admin BN&gt;100'!$C$38,'admin BN&gt;100'!$B$38,
(IF(F246&gt;'admin BN&gt;100'!$C$37,'admin BN&gt;100'!$B$37,
(IF(F246&gt;'admin BN&gt;100'!$C$36,'admin BN&gt;100'!$B$36,
(IF(F246&gt;'admin BN&gt;100'!$C$35,'admin BN&gt;100'!$B$35,
(IF(F246&gt;'admin BN&gt;100'!$C$34,'admin BN&gt;100'!$B$34,
(IF(F246&gt;'admin BN&gt;100'!$C$33,'admin BN&gt;100'!$B$33,
(IF(F246&gt;'admin BN&gt;100'!$C$32,'admin BN&gt;100'!$B$32,
(IF(F246&gt;'admin BN&gt;100'!$C$31,'admin BN&gt;100'!$B$31,
(IF(F246&gt;'admin BN&gt;100'!$C$30,'admin BN&gt;100'!$B$30,
(IF(F246&gt;'admin BN&gt;100'!$C$29,'admin BN&gt;100'!$B$29,IF(F246="","",'admin BN&gt;100'!$B$28)))))))))))))))))))))))))))</f>
        <v/>
      </c>
      <c r="N246" s="12" t="str">
        <f xml:space="preserve">
IF(ISBLANK(K246),"",
IF(K246&gt;'admin BN&gt;100'!$D$6,"Trouble",
IF(K246&gt;'admin BN&gt;100'!$E$6,"Safe",
IF(K246&gt;'admin BN&gt;100'!$F$6,"Alert",
IF(K246&gt;='admin BN&gt;100'!$G$6,"Danger","")))))</f>
        <v/>
      </c>
      <c r="O246" s="13" t="str">
        <f xml:space="preserve">
IF(ISBLANK(L246),"",
IF(L246&gt;'admin BN&gt;100'!$G$7,"Danger",
IF(L246&gt;'admin BN&gt;100'!$F$7,"Alert",
IF(L246&gt;='admin BN&gt;100'!$E$7,"Safe",""))))</f>
        <v/>
      </c>
      <c r="P246" s="14" t="str">
        <f xml:space="preserve">
(IF(G246&gt;'admin BN&gt;100'!$C$23,'admin BN&gt;100'!$B$23,
(IF(G246&gt;'admin BN&gt;100'!$C$22,'admin BN&gt;100'!$B$22,
(IF(G246&gt;'admin BN&gt;100'!$C$21,'admin BN&gt;100'!$B$21,
(IF(G246&gt;'admin BN&gt;100'!$C$20,'admin BN&gt;100'!$B$20,IF(G246&gt;'admin BN&gt;100'!$C$19,'admin BN&gt;100'!$B$19,"")))))))))</f>
        <v/>
      </c>
      <c r="Q246" s="14" t="str">
        <f t="shared" si="6"/>
        <v/>
      </c>
      <c r="R246" s="14">
        <f t="shared" si="7"/>
        <v>5</v>
      </c>
      <c r="S246" s="15" t="str">
        <f xml:space="preserve">
IF($R246&gt;0,"Fill in all required fields",
IF(OR($M246="&lt;0.1% or LNG",$M246="0.1-0.5%"),"Fuel sulphur content is too low for operation on BN&gt;100, please use a lower BN CLO and the matching sheet",
IF($I246&lt;40,"CLO not suitable for this sheet. Please check BN&lt;40 sheet",
IF(AND($I246&gt;39,$I246&lt;101),"CLO not suitable for this sheet. Please check BN40 - BN100 sheet",
IF(AND($K246&gt;50,$K246&lt;81,$L246&lt;100),"Reduce feed rate in steps of 0.05 g/kWh until min. 0.6 g/kWh to avoid deposit formation",
IF(AND($I246&lt;140,$N246="Danger",$P246="&gt;=1.2"),"Increase feed rate in steps of 0.05 g/kWh OR use higher BN cylinder oil",
IF(ISERROR(VLOOKUP(Q246,'admin BN&gt;100'!J$6:M$89,4,FALSE)),"",VLOOKUP(Q246,'admin BN&gt;100'!J$6:M$89,4,FALSE))))))))</f>
        <v>Fill in all required fields</v>
      </c>
    </row>
    <row r="247" spans="2:19" ht="15">
      <c r="B247" s="10">
        <v>242</v>
      </c>
      <c r="C247" s="41"/>
      <c r="D247" s="42"/>
      <c r="E247" s="42"/>
      <c r="F247" s="42"/>
      <c r="G247" s="42"/>
      <c r="H247" s="42"/>
      <c r="I247" s="42"/>
      <c r="J247" s="42"/>
      <c r="K247" s="42"/>
      <c r="L247" s="42"/>
      <c r="M247" s="11" t="str">
        <f xml:space="preserve">
(IF(F247&gt;'admin BN&gt;100'!$C$41,'admin BN&gt;100'!$B$41,
(IF(F247&gt;'admin BN&gt;100'!$C$40,'admin BN&gt;100'!$B$40,
(IF(F247&gt;'admin BN&gt;100'!$C$39,'admin BN&gt;100'!$B$39,
(IF(F247&gt;'admin BN&gt;100'!$C$38,'admin BN&gt;100'!$B$38,
(IF(F247&gt;'admin BN&gt;100'!$C$37,'admin BN&gt;100'!$B$37,
(IF(F247&gt;'admin BN&gt;100'!$C$36,'admin BN&gt;100'!$B$36,
(IF(F247&gt;'admin BN&gt;100'!$C$35,'admin BN&gt;100'!$B$35,
(IF(F247&gt;'admin BN&gt;100'!$C$34,'admin BN&gt;100'!$B$34,
(IF(F247&gt;'admin BN&gt;100'!$C$33,'admin BN&gt;100'!$B$33,
(IF(F247&gt;'admin BN&gt;100'!$C$32,'admin BN&gt;100'!$B$32,
(IF(F247&gt;'admin BN&gt;100'!$C$31,'admin BN&gt;100'!$B$31,
(IF(F247&gt;'admin BN&gt;100'!$C$30,'admin BN&gt;100'!$B$30,
(IF(F247&gt;'admin BN&gt;100'!$C$29,'admin BN&gt;100'!$B$29,IF(F247="","",'admin BN&gt;100'!$B$28)))))))))))))))))))))))))))</f>
        <v/>
      </c>
      <c r="N247" s="12" t="str">
        <f xml:space="preserve">
IF(ISBLANK(K247),"",
IF(K247&gt;'admin BN&gt;100'!$D$6,"Trouble",
IF(K247&gt;'admin BN&gt;100'!$E$6,"Safe",
IF(K247&gt;'admin BN&gt;100'!$F$6,"Alert",
IF(K247&gt;='admin BN&gt;100'!$G$6,"Danger","")))))</f>
        <v/>
      </c>
      <c r="O247" s="13" t="str">
        <f xml:space="preserve">
IF(ISBLANK(L247),"",
IF(L247&gt;'admin BN&gt;100'!$G$7,"Danger",
IF(L247&gt;'admin BN&gt;100'!$F$7,"Alert",
IF(L247&gt;='admin BN&gt;100'!$E$7,"Safe",""))))</f>
        <v/>
      </c>
      <c r="P247" s="14" t="str">
        <f xml:space="preserve">
(IF(G247&gt;'admin BN&gt;100'!$C$23,'admin BN&gt;100'!$B$23,
(IF(G247&gt;'admin BN&gt;100'!$C$22,'admin BN&gt;100'!$B$22,
(IF(G247&gt;'admin BN&gt;100'!$C$21,'admin BN&gt;100'!$B$21,
(IF(G247&gt;'admin BN&gt;100'!$C$20,'admin BN&gt;100'!$B$20,IF(G247&gt;'admin BN&gt;100'!$C$19,'admin BN&gt;100'!$B$19,"")))))))))</f>
        <v/>
      </c>
      <c r="Q247" s="14" t="str">
        <f t="shared" si="6"/>
        <v/>
      </c>
      <c r="R247" s="14">
        <f t="shared" si="7"/>
        <v>5</v>
      </c>
      <c r="S247" s="15" t="str">
        <f xml:space="preserve">
IF($R247&gt;0,"Fill in all required fields",
IF(OR($M247="&lt;0.1% or LNG",$M247="0.1-0.5%"),"Fuel sulphur content is too low for operation on BN&gt;100, please use a lower BN CLO and the matching sheet",
IF($I247&lt;40,"CLO not suitable for this sheet. Please check BN&lt;40 sheet",
IF(AND($I247&gt;39,$I247&lt;101),"CLO not suitable for this sheet. Please check BN40 - BN100 sheet",
IF(AND($K247&gt;50,$K247&lt;81,$L247&lt;100),"Reduce feed rate in steps of 0.05 g/kWh until min. 0.6 g/kWh to avoid deposit formation",
IF(AND($I247&lt;140,$N247="Danger",$P247="&gt;=1.2"),"Increase feed rate in steps of 0.05 g/kWh OR use higher BN cylinder oil",
IF(ISERROR(VLOOKUP(Q247,'admin BN&gt;100'!J$6:M$89,4,FALSE)),"",VLOOKUP(Q247,'admin BN&gt;100'!J$6:M$89,4,FALSE))))))))</f>
        <v>Fill in all required fields</v>
      </c>
    </row>
    <row r="248" spans="2:19" ht="15">
      <c r="B248" s="10">
        <v>243</v>
      </c>
      <c r="C248" s="41"/>
      <c r="D248" s="42"/>
      <c r="E248" s="42"/>
      <c r="F248" s="42"/>
      <c r="G248" s="42"/>
      <c r="H248" s="42"/>
      <c r="I248" s="42"/>
      <c r="J248" s="42"/>
      <c r="K248" s="42"/>
      <c r="L248" s="42"/>
      <c r="M248" s="11" t="str">
        <f xml:space="preserve">
(IF(F248&gt;'admin BN&gt;100'!$C$41,'admin BN&gt;100'!$B$41,
(IF(F248&gt;'admin BN&gt;100'!$C$40,'admin BN&gt;100'!$B$40,
(IF(F248&gt;'admin BN&gt;100'!$C$39,'admin BN&gt;100'!$B$39,
(IF(F248&gt;'admin BN&gt;100'!$C$38,'admin BN&gt;100'!$B$38,
(IF(F248&gt;'admin BN&gt;100'!$C$37,'admin BN&gt;100'!$B$37,
(IF(F248&gt;'admin BN&gt;100'!$C$36,'admin BN&gt;100'!$B$36,
(IF(F248&gt;'admin BN&gt;100'!$C$35,'admin BN&gt;100'!$B$35,
(IF(F248&gt;'admin BN&gt;100'!$C$34,'admin BN&gt;100'!$B$34,
(IF(F248&gt;'admin BN&gt;100'!$C$33,'admin BN&gt;100'!$B$33,
(IF(F248&gt;'admin BN&gt;100'!$C$32,'admin BN&gt;100'!$B$32,
(IF(F248&gt;'admin BN&gt;100'!$C$31,'admin BN&gt;100'!$B$31,
(IF(F248&gt;'admin BN&gt;100'!$C$30,'admin BN&gt;100'!$B$30,
(IF(F248&gt;'admin BN&gt;100'!$C$29,'admin BN&gt;100'!$B$29,IF(F248="","",'admin BN&gt;100'!$B$28)))))))))))))))))))))))))))</f>
        <v/>
      </c>
      <c r="N248" s="12" t="str">
        <f xml:space="preserve">
IF(ISBLANK(K248),"",
IF(K248&gt;'admin BN&gt;100'!$D$6,"Trouble",
IF(K248&gt;'admin BN&gt;100'!$E$6,"Safe",
IF(K248&gt;'admin BN&gt;100'!$F$6,"Alert",
IF(K248&gt;='admin BN&gt;100'!$G$6,"Danger","")))))</f>
        <v/>
      </c>
      <c r="O248" s="13" t="str">
        <f xml:space="preserve">
IF(ISBLANK(L248),"",
IF(L248&gt;'admin BN&gt;100'!$G$7,"Danger",
IF(L248&gt;'admin BN&gt;100'!$F$7,"Alert",
IF(L248&gt;='admin BN&gt;100'!$E$7,"Safe",""))))</f>
        <v/>
      </c>
      <c r="P248" s="14" t="str">
        <f xml:space="preserve">
(IF(G248&gt;'admin BN&gt;100'!$C$23,'admin BN&gt;100'!$B$23,
(IF(G248&gt;'admin BN&gt;100'!$C$22,'admin BN&gt;100'!$B$22,
(IF(G248&gt;'admin BN&gt;100'!$C$21,'admin BN&gt;100'!$B$21,
(IF(G248&gt;'admin BN&gt;100'!$C$20,'admin BN&gt;100'!$B$20,IF(G248&gt;'admin BN&gt;100'!$C$19,'admin BN&gt;100'!$B$19,"")))))))))</f>
        <v/>
      </c>
      <c r="Q248" s="14" t="str">
        <f t="shared" si="6"/>
        <v/>
      </c>
      <c r="R248" s="14">
        <f t="shared" si="7"/>
        <v>5</v>
      </c>
      <c r="S248" s="15" t="str">
        <f xml:space="preserve">
IF($R248&gt;0,"Fill in all required fields",
IF(OR($M248="&lt;0.1% or LNG",$M248="0.1-0.5%"),"Fuel sulphur content is too low for operation on BN&gt;100, please use a lower BN CLO and the matching sheet",
IF($I248&lt;40,"CLO not suitable for this sheet. Please check BN&lt;40 sheet",
IF(AND($I248&gt;39,$I248&lt;101),"CLO not suitable for this sheet. Please check BN40 - BN100 sheet",
IF(AND($K248&gt;50,$K248&lt;81,$L248&lt;100),"Reduce feed rate in steps of 0.05 g/kWh until min. 0.6 g/kWh to avoid deposit formation",
IF(AND($I248&lt;140,$N248="Danger",$P248="&gt;=1.2"),"Increase feed rate in steps of 0.05 g/kWh OR use higher BN cylinder oil",
IF(ISERROR(VLOOKUP(Q248,'admin BN&gt;100'!J$6:M$89,4,FALSE)),"",VLOOKUP(Q248,'admin BN&gt;100'!J$6:M$89,4,FALSE))))))))</f>
        <v>Fill in all required fields</v>
      </c>
    </row>
    <row r="249" spans="2:19" ht="15">
      <c r="B249" s="10">
        <v>244</v>
      </c>
      <c r="C249" s="41"/>
      <c r="D249" s="42"/>
      <c r="E249" s="42"/>
      <c r="F249" s="42"/>
      <c r="G249" s="42"/>
      <c r="H249" s="42"/>
      <c r="I249" s="42"/>
      <c r="J249" s="42"/>
      <c r="K249" s="42"/>
      <c r="L249" s="42"/>
      <c r="M249" s="11" t="str">
        <f xml:space="preserve">
(IF(F249&gt;'admin BN&gt;100'!$C$41,'admin BN&gt;100'!$B$41,
(IF(F249&gt;'admin BN&gt;100'!$C$40,'admin BN&gt;100'!$B$40,
(IF(F249&gt;'admin BN&gt;100'!$C$39,'admin BN&gt;100'!$B$39,
(IF(F249&gt;'admin BN&gt;100'!$C$38,'admin BN&gt;100'!$B$38,
(IF(F249&gt;'admin BN&gt;100'!$C$37,'admin BN&gt;100'!$B$37,
(IF(F249&gt;'admin BN&gt;100'!$C$36,'admin BN&gt;100'!$B$36,
(IF(F249&gt;'admin BN&gt;100'!$C$35,'admin BN&gt;100'!$B$35,
(IF(F249&gt;'admin BN&gt;100'!$C$34,'admin BN&gt;100'!$B$34,
(IF(F249&gt;'admin BN&gt;100'!$C$33,'admin BN&gt;100'!$B$33,
(IF(F249&gt;'admin BN&gt;100'!$C$32,'admin BN&gt;100'!$B$32,
(IF(F249&gt;'admin BN&gt;100'!$C$31,'admin BN&gt;100'!$B$31,
(IF(F249&gt;'admin BN&gt;100'!$C$30,'admin BN&gt;100'!$B$30,
(IF(F249&gt;'admin BN&gt;100'!$C$29,'admin BN&gt;100'!$B$29,IF(F249="","",'admin BN&gt;100'!$B$28)))))))))))))))))))))))))))</f>
        <v/>
      </c>
      <c r="N249" s="12" t="str">
        <f xml:space="preserve">
IF(ISBLANK(K249),"",
IF(K249&gt;'admin BN&gt;100'!$D$6,"Trouble",
IF(K249&gt;'admin BN&gt;100'!$E$6,"Safe",
IF(K249&gt;'admin BN&gt;100'!$F$6,"Alert",
IF(K249&gt;='admin BN&gt;100'!$G$6,"Danger","")))))</f>
        <v/>
      </c>
      <c r="O249" s="13" t="str">
        <f xml:space="preserve">
IF(ISBLANK(L249),"",
IF(L249&gt;'admin BN&gt;100'!$G$7,"Danger",
IF(L249&gt;'admin BN&gt;100'!$F$7,"Alert",
IF(L249&gt;='admin BN&gt;100'!$E$7,"Safe",""))))</f>
        <v/>
      </c>
      <c r="P249" s="14" t="str">
        <f xml:space="preserve">
(IF(G249&gt;'admin BN&gt;100'!$C$23,'admin BN&gt;100'!$B$23,
(IF(G249&gt;'admin BN&gt;100'!$C$22,'admin BN&gt;100'!$B$22,
(IF(G249&gt;'admin BN&gt;100'!$C$21,'admin BN&gt;100'!$B$21,
(IF(G249&gt;'admin BN&gt;100'!$C$20,'admin BN&gt;100'!$B$20,IF(G249&gt;'admin BN&gt;100'!$C$19,'admin BN&gt;100'!$B$19,"")))))))))</f>
        <v/>
      </c>
      <c r="Q249" s="14" t="str">
        <f t="shared" si="6"/>
        <v/>
      </c>
      <c r="R249" s="14">
        <f t="shared" si="7"/>
        <v>5</v>
      </c>
      <c r="S249" s="15" t="str">
        <f xml:space="preserve">
IF($R249&gt;0,"Fill in all required fields",
IF(OR($M249="&lt;0.1% or LNG",$M249="0.1-0.5%"),"Fuel sulphur content is too low for operation on BN&gt;100, please use a lower BN CLO and the matching sheet",
IF($I249&lt;40,"CLO not suitable for this sheet. Please check BN&lt;40 sheet",
IF(AND($I249&gt;39,$I249&lt;101),"CLO not suitable for this sheet. Please check BN40 - BN100 sheet",
IF(AND($K249&gt;50,$K249&lt;81,$L249&lt;100),"Reduce feed rate in steps of 0.05 g/kWh until min. 0.6 g/kWh to avoid deposit formation",
IF(AND($I249&lt;140,$N249="Danger",$P249="&gt;=1.2"),"Increase feed rate in steps of 0.05 g/kWh OR use higher BN cylinder oil",
IF(ISERROR(VLOOKUP(Q249,'admin BN&gt;100'!J$6:M$89,4,FALSE)),"",VLOOKUP(Q249,'admin BN&gt;100'!J$6:M$89,4,FALSE))))))))</f>
        <v>Fill in all required fields</v>
      </c>
    </row>
    <row r="250" spans="2:19" ht="15">
      <c r="B250" s="10">
        <v>245</v>
      </c>
      <c r="C250" s="41"/>
      <c r="D250" s="42"/>
      <c r="E250" s="42"/>
      <c r="F250" s="42"/>
      <c r="G250" s="42"/>
      <c r="H250" s="42"/>
      <c r="I250" s="42"/>
      <c r="J250" s="42"/>
      <c r="K250" s="42"/>
      <c r="L250" s="42"/>
      <c r="M250" s="11" t="str">
        <f xml:space="preserve">
(IF(F250&gt;'admin BN&gt;100'!$C$41,'admin BN&gt;100'!$B$41,
(IF(F250&gt;'admin BN&gt;100'!$C$40,'admin BN&gt;100'!$B$40,
(IF(F250&gt;'admin BN&gt;100'!$C$39,'admin BN&gt;100'!$B$39,
(IF(F250&gt;'admin BN&gt;100'!$C$38,'admin BN&gt;100'!$B$38,
(IF(F250&gt;'admin BN&gt;100'!$C$37,'admin BN&gt;100'!$B$37,
(IF(F250&gt;'admin BN&gt;100'!$C$36,'admin BN&gt;100'!$B$36,
(IF(F250&gt;'admin BN&gt;100'!$C$35,'admin BN&gt;100'!$B$35,
(IF(F250&gt;'admin BN&gt;100'!$C$34,'admin BN&gt;100'!$B$34,
(IF(F250&gt;'admin BN&gt;100'!$C$33,'admin BN&gt;100'!$B$33,
(IF(F250&gt;'admin BN&gt;100'!$C$32,'admin BN&gt;100'!$B$32,
(IF(F250&gt;'admin BN&gt;100'!$C$31,'admin BN&gt;100'!$B$31,
(IF(F250&gt;'admin BN&gt;100'!$C$30,'admin BN&gt;100'!$B$30,
(IF(F250&gt;'admin BN&gt;100'!$C$29,'admin BN&gt;100'!$B$29,IF(F250="","",'admin BN&gt;100'!$B$28)))))))))))))))))))))))))))</f>
        <v/>
      </c>
      <c r="N250" s="12" t="str">
        <f xml:space="preserve">
IF(ISBLANK(K250),"",
IF(K250&gt;'admin BN&gt;100'!$D$6,"Trouble",
IF(K250&gt;'admin BN&gt;100'!$E$6,"Safe",
IF(K250&gt;'admin BN&gt;100'!$F$6,"Alert",
IF(K250&gt;='admin BN&gt;100'!$G$6,"Danger","")))))</f>
        <v/>
      </c>
      <c r="O250" s="13" t="str">
        <f xml:space="preserve">
IF(ISBLANK(L250),"",
IF(L250&gt;'admin BN&gt;100'!$G$7,"Danger",
IF(L250&gt;'admin BN&gt;100'!$F$7,"Alert",
IF(L250&gt;='admin BN&gt;100'!$E$7,"Safe",""))))</f>
        <v/>
      </c>
      <c r="P250" s="14" t="str">
        <f xml:space="preserve">
(IF(G250&gt;'admin BN&gt;100'!$C$23,'admin BN&gt;100'!$B$23,
(IF(G250&gt;'admin BN&gt;100'!$C$22,'admin BN&gt;100'!$B$22,
(IF(G250&gt;'admin BN&gt;100'!$C$21,'admin BN&gt;100'!$B$21,
(IF(G250&gt;'admin BN&gt;100'!$C$20,'admin BN&gt;100'!$B$20,IF(G250&gt;'admin BN&gt;100'!$C$19,'admin BN&gt;100'!$B$19,"")))))))))</f>
        <v/>
      </c>
      <c r="Q250" s="14" t="str">
        <f t="shared" si="6"/>
        <v/>
      </c>
      <c r="R250" s="14">
        <f t="shared" si="7"/>
        <v>5</v>
      </c>
      <c r="S250" s="15" t="str">
        <f xml:space="preserve">
IF($R250&gt;0,"Fill in all required fields",
IF(OR($M250="&lt;0.1% or LNG",$M250="0.1-0.5%"),"Fuel sulphur content is too low for operation on BN&gt;100, please use a lower BN CLO and the matching sheet",
IF($I250&lt;40,"CLO not suitable for this sheet. Please check BN&lt;40 sheet",
IF(AND($I250&gt;39,$I250&lt;101),"CLO not suitable for this sheet. Please check BN40 - BN100 sheet",
IF(AND($K250&gt;50,$K250&lt;81,$L250&lt;100),"Reduce feed rate in steps of 0.05 g/kWh until min. 0.6 g/kWh to avoid deposit formation",
IF(AND($I250&lt;140,$N250="Danger",$P250="&gt;=1.2"),"Increase feed rate in steps of 0.05 g/kWh OR use higher BN cylinder oil",
IF(ISERROR(VLOOKUP(Q250,'admin BN&gt;100'!J$6:M$89,4,FALSE)),"",VLOOKUP(Q250,'admin BN&gt;100'!J$6:M$89,4,FALSE))))))))</f>
        <v>Fill in all required fields</v>
      </c>
    </row>
    <row r="251" spans="2:19" ht="15">
      <c r="B251" s="10">
        <v>246</v>
      </c>
      <c r="C251" s="41"/>
      <c r="D251" s="42"/>
      <c r="E251" s="42"/>
      <c r="F251" s="42"/>
      <c r="G251" s="42"/>
      <c r="H251" s="42"/>
      <c r="I251" s="42"/>
      <c r="J251" s="42"/>
      <c r="K251" s="42"/>
      <c r="L251" s="42"/>
      <c r="M251" s="11" t="str">
        <f xml:space="preserve">
(IF(F251&gt;'admin BN&gt;100'!$C$41,'admin BN&gt;100'!$B$41,
(IF(F251&gt;'admin BN&gt;100'!$C$40,'admin BN&gt;100'!$B$40,
(IF(F251&gt;'admin BN&gt;100'!$C$39,'admin BN&gt;100'!$B$39,
(IF(F251&gt;'admin BN&gt;100'!$C$38,'admin BN&gt;100'!$B$38,
(IF(F251&gt;'admin BN&gt;100'!$C$37,'admin BN&gt;100'!$B$37,
(IF(F251&gt;'admin BN&gt;100'!$C$36,'admin BN&gt;100'!$B$36,
(IF(F251&gt;'admin BN&gt;100'!$C$35,'admin BN&gt;100'!$B$35,
(IF(F251&gt;'admin BN&gt;100'!$C$34,'admin BN&gt;100'!$B$34,
(IF(F251&gt;'admin BN&gt;100'!$C$33,'admin BN&gt;100'!$B$33,
(IF(F251&gt;'admin BN&gt;100'!$C$32,'admin BN&gt;100'!$B$32,
(IF(F251&gt;'admin BN&gt;100'!$C$31,'admin BN&gt;100'!$B$31,
(IF(F251&gt;'admin BN&gt;100'!$C$30,'admin BN&gt;100'!$B$30,
(IF(F251&gt;'admin BN&gt;100'!$C$29,'admin BN&gt;100'!$B$29,IF(F251="","",'admin BN&gt;100'!$B$28)))))))))))))))))))))))))))</f>
        <v/>
      </c>
      <c r="N251" s="12" t="str">
        <f xml:space="preserve">
IF(ISBLANK(K251),"",
IF(K251&gt;'admin BN&gt;100'!$D$6,"Trouble",
IF(K251&gt;'admin BN&gt;100'!$E$6,"Safe",
IF(K251&gt;'admin BN&gt;100'!$F$6,"Alert",
IF(K251&gt;='admin BN&gt;100'!$G$6,"Danger","")))))</f>
        <v/>
      </c>
      <c r="O251" s="13" t="str">
        <f xml:space="preserve">
IF(ISBLANK(L251),"",
IF(L251&gt;'admin BN&gt;100'!$G$7,"Danger",
IF(L251&gt;'admin BN&gt;100'!$F$7,"Alert",
IF(L251&gt;='admin BN&gt;100'!$E$7,"Safe",""))))</f>
        <v/>
      </c>
      <c r="P251" s="14" t="str">
        <f xml:space="preserve">
(IF(G251&gt;'admin BN&gt;100'!$C$23,'admin BN&gt;100'!$B$23,
(IF(G251&gt;'admin BN&gt;100'!$C$22,'admin BN&gt;100'!$B$22,
(IF(G251&gt;'admin BN&gt;100'!$C$21,'admin BN&gt;100'!$B$21,
(IF(G251&gt;'admin BN&gt;100'!$C$20,'admin BN&gt;100'!$B$20,IF(G251&gt;'admin BN&gt;100'!$C$19,'admin BN&gt;100'!$B$19,"")))))))))</f>
        <v/>
      </c>
      <c r="Q251" s="14" t="str">
        <f t="shared" si="6"/>
        <v/>
      </c>
      <c r="R251" s="14">
        <f t="shared" si="7"/>
        <v>5</v>
      </c>
      <c r="S251" s="15" t="str">
        <f xml:space="preserve">
IF($R251&gt;0,"Fill in all required fields",
IF(OR($M251="&lt;0.1% or LNG",$M251="0.1-0.5%"),"Fuel sulphur content is too low for operation on BN&gt;100, please use a lower BN CLO and the matching sheet",
IF($I251&lt;40,"CLO not suitable for this sheet. Please check BN&lt;40 sheet",
IF(AND($I251&gt;39,$I251&lt;101),"CLO not suitable for this sheet. Please check BN40 - BN100 sheet",
IF(AND($K251&gt;50,$K251&lt;81,$L251&lt;100),"Reduce feed rate in steps of 0.05 g/kWh until min. 0.6 g/kWh to avoid deposit formation",
IF(AND($I251&lt;140,$N251="Danger",$P251="&gt;=1.2"),"Increase feed rate in steps of 0.05 g/kWh OR use higher BN cylinder oil",
IF(ISERROR(VLOOKUP(Q251,'admin BN&gt;100'!J$6:M$89,4,FALSE)),"",VLOOKUP(Q251,'admin BN&gt;100'!J$6:M$89,4,FALSE))))))))</f>
        <v>Fill in all required fields</v>
      </c>
    </row>
    <row r="252" spans="2:19" ht="15">
      <c r="B252" s="10">
        <v>247</v>
      </c>
      <c r="C252" s="41"/>
      <c r="D252" s="42"/>
      <c r="E252" s="42"/>
      <c r="F252" s="42"/>
      <c r="G252" s="42"/>
      <c r="H252" s="42"/>
      <c r="I252" s="42"/>
      <c r="J252" s="42"/>
      <c r="K252" s="42"/>
      <c r="L252" s="42"/>
      <c r="M252" s="11" t="str">
        <f xml:space="preserve">
(IF(F252&gt;'admin BN&gt;100'!$C$41,'admin BN&gt;100'!$B$41,
(IF(F252&gt;'admin BN&gt;100'!$C$40,'admin BN&gt;100'!$B$40,
(IF(F252&gt;'admin BN&gt;100'!$C$39,'admin BN&gt;100'!$B$39,
(IF(F252&gt;'admin BN&gt;100'!$C$38,'admin BN&gt;100'!$B$38,
(IF(F252&gt;'admin BN&gt;100'!$C$37,'admin BN&gt;100'!$B$37,
(IF(F252&gt;'admin BN&gt;100'!$C$36,'admin BN&gt;100'!$B$36,
(IF(F252&gt;'admin BN&gt;100'!$C$35,'admin BN&gt;100'!$B$35,
(IF(F252&gt;'admin BN&gt;100'!$C$34,'admin BN&gt;100'!$B$34,
(IF(F252&gt;'admin BN&gt;100'!$C$33,'admin BN&gt;100'!$B$33,
(IF(F252&gt;'admin BN&gt;100'!$C$32,'admin BN&gt;100'!$B$32,
(IF(F252&gt;'admin BN&gt;100'!$C$31,'admin BN&gt;100'!$B$31,
(IF(F252&gt;'admin BN&gt;100'!$C$30,'admin BN&gt;100'!$B$30,
(IF(F252&gt;'admin BN&gt;100'!$C$29,'admin BN&gt;100'!$B$29,IF(F252="","",'admin BN&gt;100'!$B$28)))))))))))))))))))))))))))</f>
        <v/>
      </c>
      <c r="N252" s="12" t="str">
        <f xml:space="preserve">
IF(ISBLANK(K252),"",
IF(K252&gt;'admin BN&gt;100'!$D$6,"Trouble",
IF(K252&gt;'admin BN&gt;100'!$E$6,"Safe",
IF(K252&gt;'admin BN&gt;100'!$F$6,"Alert",
IF(K252&gt;='admin BN&gt;100'!$G$6,"Danger","")))))</f>
        <v/>
      </c>
      <c r="O252" s="13" t="str">
        <f xml:space="preserve">
IF(ISBLANK(L252),"",
IF(L252&gt;'admin BN&gt;100'!$G$7,"Danger",
IF(L252&gt;'admin BN&gt;100'!$F$7,"Alert",
IF(L252&gt;='admin BN&gt;100'!$E$7,"Safe",""))))</f>
        <v/>
      </c>
      <c r="P252" s="14" t="str">
        <f xml:space="preserve">
(IF(G252&gt;'admin BN&gt;100'!$C$23,'admin BN&gt;100'!$B$23,
(IF(G252&gt;'admin BN&gt;100'!$C$22,'admin BN&gt;100'!$B$22,
(IF(G252&gt;'admin BN&gt;100'!$C$21,'admin BN&gt;100'!$B$21,
(IF(G252&gt;'admin BN&gt;100'!$C$20,'admin BN&gt;100'!$B$20,IF(G252&gt;'admin BN&gt;100'!$C$19,'admin BN&gt;100'!$B$19,"")))))))))</f>
        <v/>
      </c>
      <c r="Q252" s="14" t="str">
        <f t="shared" si="6"/>
        <v/>
      </c>
      <c r="R252" s="14">
        <f t="shared" si="7"/>
        <v>5</v>
      </c>
      <c r="S252" s="15" t="str">
        <f xml:space="preserve">
IF($R252&gt;0,"Fill in all required fields",
IF(OR($M252="&lt;0.1% or LNG",$M252="0.1-0.5%"),"Fuel sulphur content is too low for operation on BN&gt;100, please use a lower BN CLO and the matching sheet",
IF($I252&lt;40,"CLO not suitable for this sheet. Please check BN&lt;40 sheet",
IF(AND($I252&gt;39,$I252&lt;101),"CLO not suitable for this sheet. Please check BN40 - BN100 sheet",
IF(AND($K252&gt;50,$K252&lt;81,$L252&lt;100),"Reduce feed rate in steps of 0.05 g/kWh until min. 0.6 g/kWh to avoid deposit formation",
IF(AND($I252&lt;140,$N252="Danger",$P252="&gt;=1.2"),"Increase feed rate in steps of 0.05 g/kWh OR use higher BN cylinder oil",
IF(ISERROR(VLOOKUP(Q252,'admin BN&gt;100'!J$6:M$89,4,FALSE)),"",VLOOKUP(Q252,'admin BN&gt;100'!J$6:M$89,4,FALSE))))))))</f>
        <v>Fill in all required fields</v>
      </c>
    </row>
    <row r="253" spans="2:19" ht="15">
      <c r="B253" s="10">
        <v>248</v>
      </c>
      <c r="C253" s="41"/>
      <c r="D253" s="42"/>
      <c r="E253" s="42"/>
      <c r="F253" s="42"/>
      <c r="G253" s="42"/>
      <c r="H253" s="42"/>
      <c r="I253" s="42"/>
      <c r="J253" s="42"/>
      <c r="K253" s="42"/>
      <c r="L253" s="42"/>
      <c r="M253" s="11" t="str">
        <f xml:space="preserve">
(IF(F253&gt;'admin BN&gt;100'!$C$41,'admin BN&gt;100'!$B$41,
(IF(F253&gt;'admin BN&gt;100'!$C$40,'admin BN&gt;100'!$B$40,
(IF(F253&gt;'admin BN&gt;100'!$C$39,'admin BN&gt;100'!$B$39,
(IF(F253&gt;'admin BN&gt;100'!$C$38,'admin BN&gt;100'!$B$38,
(IF(F253&gt;'admin BN&gt;100'!$C$37,'admin BN&gt;100'!$B$37,
(IF(F253&gt;'admin BN&gt;100'!$C$36,'admin BN&gt;100'!$B$36,
(IF(F253&gt;'admin BN&gt;100'!$C$35,'admin BN&gt;100'!$B$35,
(IF(F253&gt;'admin BN&gt;100'!$C$34,'admin BN&gt;100'!$B$34,
(IF(F253&gt;'admin BN&gt;100'!$C$33,'admin BN&gt;100'!$B$33,
(IF(F253&gt;'admin BN&gt;100'!$C$32,'admin BN&gt;100'!$B$32,
(IF(F253&gt;'admin BN&gt;100'!$C$31,'admin BN&gt;100'!$B$31,
(IF(F253&gt;'admin BN&gt;100'!$C$30,'admin BN&gt;100'!$B$30,
(IF(F253&gt;'admin BN&gt;100'!$C$29,'admin BN&gt;100'!$B$29,IF(F253="","",'admin BN&gt;100'!$B$28)))))))))))))))))))))))))))</f>
        <v/>
      </c>
      <c r="N253" s="12" t="str">
        <f xml:space="preserve">
IF(ISBLANK(K253),"",
IF(K253&gt;'admin BN&gt;100'!$D$6,"Trouble",
IF(K253&gt;'admin BN&gt;100'!$E$6,"Safe",
IF(K253&gt;'admin BN&gt;100'!$F$6,"Alert",
IF(K253&gt;='admin BN&gt;100'!$G$6,"Danger","")))))</f>
        <v/>
      </c>
      <c r="O253" s="13" t="str">
        <f xml:space="preserve">
IF(ISBLANK(L253),"",
IF(L253&gt;'admin BN&gt;100'!$G$7,"Danger",
IF(L253&gt;'admin BN&gt;100'!$F$7,"Alert",
IF(L253&gt;='admin BN&gt;100'!$E$7,"Safe",""))))</f>
        <v/>
      </c>
      <c r="P253" s="14" t="str">
        <f xml:space="preserve">
(IF(G253&gt;'admin BN&gt;100'!$C$23,'admin BN&gt;100'!$B$23,
(IF(G253&gt;'admin BN&gt;100'!$C$22,'admin BN&gt;100'!$B$22,
(IF(G253&gt;'admin BN&gt;100'!$C$21,'admin BN&gt;100'!$B$21,
(IF(G253&gt;'admin BN&gt;100'!$C$20,'admin BN&gt;100'!$B$20,IF(G253&gt;'admin BN&gt;100'!$C$19,'admin BN&gt;100'!$B$19,"")))))))))</f>
        <v/>
      </c>
      <c r="Q253" s="14" t="str">
        <f t="shared" si="6"/>
        <v/>
      </c>
      <c r="R253" s="14">
        <f t="shared" si="7"/>
        <v>5</v>
      </c>
      <c r="S253" s="15" t="str">
        <f xml:space="preserve">
IF($R253&gt;0,"Fill in all required fields",
IF(OR($M253="&lt;0.1% or LNG",$M253="0.1-0.5%"),"Fuel sulphur content is too low for operation on BN&gt;100, please use a lower BN CLO and the matching sheet",
IF($I253&lt;40,"CLO not suitable for this sheet. Please check BN&lt;40 sheet",
IF(AND($I253&gt;39,$I253&lt;101),"CLO not suitable for this sheet. Please check BN40 - BN100 sheet",
IF(AND($K253&gt;50,$K253&lt;81,$L253&lt;100),"Reduce feed rate in steps of 0.05 g/kWh until min. 0.6 g/kWh to avoid deposit formation",
IF(AND($I253&lt;140,$N253="Danger",$P253="&gt;=1.2"),"Increase feed rate in steps of 0.05 g/kWh OR use higher BN cylinder oil",
IF(ISERROR(VLOOKUP(Q253,'admin BN&gt;100'!J$6:M$89,4,FALSE)),"",VLOOKUP(Q253,'admin BN&gt;100'!J$6:M$89,4,FALSE))))))))</f>
        <v>Fill in all required fields</v>
      </c>
    </row>
    <row r="254" spans="2:19" ht="15">
      <c r="B254" s="10">
        <v>249</v>
      </c>
      <c r="C254" s="41"/>
      <c r="D254" s="42"/>
      <c r="E254" s="42"/>
      <c r="F254" s="42"/>
      <c r="G254" s="42"/>
      <c r="H254" s="42"/>
      <c r="I254" s="42"/>
      <c r="J254" s="42"/>
      <c r="K254" s="42"/>
      <c r="L254" s="42"/>
      <c r="M254" s="11" t="str">
        <f xml:space="preserve">
(IF(F254&gt;'admin BN&gt;100'!$C$41,'admin BN&gt;100'!$B$41,
(IF(F254&gt;'admin BN&gt;100'!$C$40,'admin BN&gt;100'!$B$40,
(IF(F254&gt;'admin BN&gt;100'!$C$39,'admin BN&gt;100'!$B$39,
(IF(F254&gt;'admin BN&gt;100'!$C$38,'admin BN&gt;100'!$B$38,
(IF(F254&gt;'admin BN&gt;100'!$C$37,'admin BN&gt;100'!$B$37,
(IF(F254&gt;'admin BN&gt;100'!$C$36,'admin BN&gt;100'!$B$36,
(IF(F254&gt;'admin BN&gt;100'!$C$35,'admin BN&gt;100'!$B$35,
(IF(F254&gt;'admin BN&gt;100'!$C$34,'admin BN&gt;100'!$B$34,
(IF(F254&gt;'admin BN&gt;100'!$C$33,'admin BN&gt;100'!$B$33,
(IF(F254&gt;'admin BN&gt;100'!$C$32,'admin BN&gt;100'!$B$32,
(IF(F254&gt;'admin BN&gt;100'!$C$31,'admin BN&gt;100'!$B$31,
(IF(F254&gt;'admin BN&gt;100'!$C$30,'admin BN&gt;100'!$B$30,
(IF(F254&gt;'admin BN&gt;100'!$C$29,'admin BN&gt;100'!$B$29,IF(F254="","",'admin BN&gt;100'!$B$28)))))))))))))))))))))))))))</f>
        <v/>
      </c>
      <c r="N254" s="12" t="str">
        <f xml:space="preserve">
IF(ISBLANK(K254),"",
IF(K254&gt;'admin BN&gt;100'!$D$6,"Trouble",
IF(K254&gt;'admin BN&gt;100'!$E$6,"Safe",
IF(K254&gt;'admin BN&gt;100'!$F$6,"Alert",
IF(K254&gt;='admin BN&gt;100'!$G$6,"Danger","")))))</f>
        <v/>
      </c>
      <c r="O254" s="13" t="str">
        <f xml:space="preserve">
IF(ISBLANK(L254),"",
IF(L254&gt;'admin BN&gt;100'!$G$7,"Danger",
IF(L254&gt;'admin BN&gt;100'!$F$7,"Alert",
IF(L254&gt;='admin BN&gt;100'!$E$7,"Safe",""))))</f>
        <v/>
      </c>
      <c r="P254" s="14" t="str">
        <f xml:space="preserve">
(IF(G254&gt;'admin BN&gt;100'!$C$23,'admin BN&gt;100'!$B$23,
(IF(G254&gt;'admin BN&gt;100'!$C$22,'admin BN&gt;100'!$B$22,
(IF(G254&gt;'admin BN&gt;100'!$C$21,'admin BN&gt;100'!$B$21,
(IF(G254&gt;'admin BN&gt;100'!$C$20,'admin BN&gt;100'!$B$20,IF(G254&gt;'admin BN&gt;100'!$C$19,'admin BN&gt;100'!$B$19,"")))))))))</f>
        <v/>
      </c>
      <c r="Q254" s="14" t="str">
        <f t="shared" si="6"/>
        <v/>
      </c>
      <c r="R254" s="14">
        <f t="shared" si="7"/>
        <v>5</v>
      </c>
      <c r="S254" s="15" t="str">
        <f xml:space="preserve">
IF($R254&gt;0,"Fill in all required fields",
IF(OR($M254="&lt;0.1% or LNG",$M254="0.1-0.5%"),"Fuel sulphur content is too low for operation on BN&gt;100, please use a lower BN CLO and the matching sheet",
IF($I254&lt;40,"CLO not suitable for this sheet. Please check BN&lt;40 sheet",
IF(AND($I254&gt;39,$I254&lt;101),"CLO not suitable for this sheet. Please check BN40 - BN100 sheet",
IF(AND($K254&gt;50,$K254&lt;81,$L254&lt;100),"Reduce feed rate in steps of 0.05 g/kWh until min. 0.6 g/kWh to avoid deposit formation",
IF(AND($I254&lt;140,$N254="Danger",$P254="&gt;=1.2"),"Increase feed rate in steps of 0.05 g/kWh OR use higher BN cylinder oil",
IF(ISERROR(VLOOKUP(Q254,'admin BN&gt;100'!J$6:M$89,4,FALSE)),"",VLOOKUP(Q254,'admin BN&gt;100'!J$6:M$89,4,FALSE))))))))</f>
        <v>Fill in all required fields</v>
      </c>
    </row>
    <row r="255" spans="2:19" ht="15">
      <c r="B255" s="10">
        <v>250</v>
      </c>
      <c r="C255" s="41"/>
      <c r="D255" s="42"/>
      <c r="E255" s="42"/>
      <c r="F255" s="42"/>
      <c r="G255" s="42"/>
      <c r="H255" s="42"/>
      <c r="I255" s="42"/>
      <c r="J255" s="42"/>
      <c r="K255" s="42"/>
      <c r="L255" s="42"/>
      <c r="M255" s="11" t="str">
        <f xml:space="preserve">
(IF(F255&gt;'admin BN&gt;100'!$C$41,'admin BN&gt;100'!$B$41,
(IF(F255&gt;'admin BN&gt;100'!$C$40,'admin BN&gt;100'!$B$40,
(IF(F255&gt;'admin BN&gt;100'!$C$39,'admin BN&gt;100'!$B$39,
(IF(F255&gt;'admin BN&gt;100'!$C$38,'admin BN&gt;100'!$B$38,
(IF(F255&gt;'admin BN&gt;100'!$C$37,'admin BN&gt;100'!$B$37,
(IF(F255&gt;'admin BN&gt;100'!$C$36,'admin BN&gt;100'!$B$36,
(IF(F255&gt;'admin BN&gt;100'!$C$35,'admin BN&gt;100'!$B$35,
(IF(F255&gt;'admin BN&gt;100'!$C$34,'admin BN&gt;100'!$B$34,
(IF(F255&gt;'admin BN&gt;100'!$C$33,'admin BN&gt;100'!$B$33,
(IF(F255&gt;'admin BN&gt;100'!$C$32,'admin BN&gt;100'!$B$32,
(IF(F255&gt;'admin BN&gt;100'!$C$31,'admin BN&gt;100'!$B$31,
(IF(F255&gt;'admin BN&gt;100'!$C$30,'admin BN&gt;100'!$B$30,
(IF(F255&gt;'admin BN&gt;100'!$C$29,'admin BN&gt;100'!$B$29,IF(F255="","",'admin BN&gt;100'!$B$28)))))))))))))))))))))))))))</f>
        <v/>
      </c>
      <c r="N255" s="12" t="str">
        <f xml:space="preserve">
IF(ISBLANK(K255),"",
IF(K255&gt;'admin BN&gt;100'!$D$6,"Trouble",
IF(K255&gt;'admin BN&gt;100'!$E$6,"Safe",
IF(K255&gt;'admin BN&gt;100'!$F$6,"Alert",
IF(K255&gt;='admin BN&gt;100'!$G$6,"Danger","")))))</f>
        <v/>
      </c>
      <c r="O255" s="13" t="str">
        <f xml:space="preserve">
IF(ISBLANK(L255),"",
IF(L255&gt;'admin BN&gt;100'!$G$7,"Danger",
IF(L255&gt;'admin BN&gt;100'!$F$7,"Alert",
IF(L255&gt;='admin BN&gt;100'!$E$7,"Safe",""))))</f>
        <v/>
      </c>
      <c r="P255" s="14" t="str">
        <f xml:space="preserve">
(IF(G255&gt;'admin BN&gt;100'!$C$23,'admin BN&gt;100'!$B$23,
(IF(G255&gt;'admin BN&gt;100'!$C$22,'admin BN&gt;100'!$B$22,
(IF(G255&gt;'admin BN&gt;100'!$C$21,'admin BN&gt;100'!$B$21,
(IF(G255&gt;'admin BN&gt;100'!$C$20,'admin BN&gt;100'!$B$20,IF(G255&gt;'admin BN&gt;100'!$C$19,'admin BN&gt;100'!$B$19,"")))))))))</f>
        <v/>
      </c>
      <c r="Q255" s="14" t="str">
        <f t="shared" si="6"/>
        <v/>
      </c>
      <c r="R255" s="14">
        <f t="shared" si="7"/>
        <v>5</v>
      </c>
      <c r="S255" s="15" t="str">
        <f xml:space="preserve">
IF($R255&gt;0,"Fill in all required fields",
IF(OR($M255="&lt;0.1% or LNG",$M255="0.1-0.5%"),"Fuel sulphur content is too low for operation on BN&gt;100, please use a lower BN CLO and the matching sheet",
IF($I255&lt;40,"CLO not suitable for this sheet. Please check BN&lt;40 sheet",
IF(AND($I255&gt;39,$I255&lt;101),"CLO not suitable for this sheet. Please check BN40 - BN100 sheet",
IF(AND($K255&gt;50,$K255&lt;81,$L255&lt;100),"Reduce feed rate in steps of 0.05 g/kWh until min. 0.6 g/kWh to avoid deposit formation",
IF(AND($I255&lt;140,$N255="Danger",$P255="&gt;=1.2"),"Increase feed rate in steps of 0.05 g/kWh OR use higher BN cylinder oil",
IF(ISERROR(VLOOKUP(Q255,'admin BN&gt;100'!J$6:M$89,4,FALSE)),"",VLOOKUP(Q255,'admin BN&gt;100'!J$6:M$89,4,FALSE))))))))</f>
        <v>Fill in all required fields</v>
      </c>
    </row>
    <row r="256" spans="2:19" ht="15">
      <c r="B256" s="10">
        <v>251</v>
      </c>
      <c r="C256" s="41"/>
      <c r="D256" s="42"/>
      <c r="E256" s="42"/>
      <c r="F256" s="42"/>
      <c r="G256" s="42"/>
      <c r="H256" s="42"/>
      <c r="I256" s="42"/>
      <c r="J256" s="42"/>
      <c r="K256" s="42"/>
      <c r="L256" s="42"/>
      <c r="M256" s="11" t="str">
        <f xml:space="preserve">
(IF(F256&gt;'admin BN&gt;100'!$C$41,'admin BN&gt;100'!$B$41,
(IF(F256&gt;'admin BN&gt;100'!$C$40,'admin BN&gt;100'!$B$40,
(IF(F256&gt;'admin BN&gt;100'!$C$39,'admin BN&gt;100'!$B$39,
(IF(F256&gt;'admin BN&gt;100'!$C$38,'admin BN&gt;100'!$B$38,
(IF(F256&gt;'admin BN&gt;100'!$C$37,'admin BN&gt;100'!$B$37,
(IF(F256&gt;'admin BN&gt;100'!$C$36,'admin BN&gt;100'!$B$36,
(IF(F256&gt;'admin BN&gt;100'!$C$35,'admin BN&gt;100'!$B$35,
(IF(F256&gt;'admin BN&gt;100'!$C$34,'admin BN&gt;100'!$B$34,
(IF(F256&gt;'admin BN&gt;100'!$C$33,'admin BN&gt;100'!$B$33,
(IF(F256&gt;'admin BN&gt;100'!$C$32,'admin BN&gt;100'!$B$32,
(IF(F256&gt;'admin BN&gt;100'!$C$31,'admin BN&gt;100'!$B$31,
(IF(F256&gt;'admin BN&gt;100'!$C$30,'admin BN&gt;100'!$B$30,
(IF(F256&gt;'admin BN&gt;100'!$C$29,'admin BN&gt;100'!$B$29,IF(F256="","",'admin BN&gt;100'!$B$28)))))))))))))))))))))))))))</f>
        <v/>
      </c>
      <c r="N256" s="12" t="str">
        <f xml:space="preserve">
IF(ISBLANK(K256),"",
IF(K256&gt;'admin BN&gt;100'!$D$6,"Trouble",
IF(K256&gt;'admin BN&gt;100'!$E$6,"Safe",
IF(K256&gt;'admin BN&gt;100'!$F$6,"Alert",
IF(K256&gt;='admin BN&gt;100'!$G$6,"Danger","")))))</f>
        <v/>
      </c>
      <c r="O256" s="13" t="str">
        <f xml:space="preserve">
IF(ISBLANK(L256),"",
IF(L256&gt;'admin BN&gt;100'!$G$7,"Danger",
IF(L256&gt;'admin BN&gt;100'!$F$7,"Alert",
IF(L256&gt;='admin BN&gt;100'!$E$7,"Safe",""))))</f>
        <v/>
      </c>
      <c r="P256" s="14" t="str">
        <f xml:space="preserve">
(IF(G256&gt;'admin BN&gt;100'!$C$23,'admin BN&gt;100'!$B$23,
(IF(G256&gt;'admin BN&gt;100'!$C$22,'admin BN&gt;100'!$B$22,
(IF(G256&gt;'admin BN&gt;100'!$C$21,'admin BN&gt;100'!$B$21,
(IF(G256&gt;'admin BN&gt;100'!$C$20,'admin BN&gt;100'!$B$20,IF(G256&gt;'admin BN&gt;100'!$C$19,'admin BN&gt;100'!$B$19,"")))))))))</f>
        <v/>
      </c>
      <c r="Q256" s="14" t="str">
        <f t="shared" si="6"/>
        <v/>
      </c>
      <c r="R256" s="14">
        <f t="shared" si="7"/>
        <v>5</v>
      </c>
      <c r="S256" s="15" t="str">
        <f xml:space="preserve">
IF($R256&gt;0,"Fill in all required fields",
IF(OR($M256="&lt;0.1% or LNG",$M256="0.1-0.5%"),"Fuel sulphur content is too low for operation on BN&gt;100, please use a lower BN CLO and the matching sheet",
IF($I256&lt;40,"CLO not suitable for this sheet. Please check BN&lt;40 sheet",
IF(AND($I256&gt;39,$I256&lt;101),"CLO not suitable for this sheet. Please check BN40 - BN100 sheet",
IF(AND($K256&gt;50,$K256&lt;81,$L256&lt;100),"Reduce feed rate in steps of 0.05 g/kWh until min. 0.6 g/kWh to avoid deposit formation",
IF(AND($I256&lt;140,$N256="Danger",$P256="&gt;=1.2"),"Increase feed rate in steps of 0.05 g/kWh OR use higher BN cylinder oil",
IF(ISERROR(VLOOKUP(Q256,'admin BN&gt;100'!J$6:M$89,4,FALSE)),"",VLOOKUP(Q256,'admin BN&gt;100'!J$6:M$89,4,FALSE))))))))</f>
        <v>Fill in all required fields</v>
      </c>
    </row>
    <row r="257" spans="2:19" ht="15">
      <c r="B257" s="10">
        <v>252</v>
      </c>
      <c r="C257" s="41"/>
      <c r="D257" s="42"/>
      <c r="E257" s="42"/>
      <c r="F257" s="42"/>
      <c r="G257" s="42"/>
      <c r="H257" s="42"/>
      <c r="I257" s="42"/>
      <c r="J257" s="42"/>
      <c r="K257" s="42"/>
      <c r="L257" s="42"/>
      <c r="M257" s="11" t="str">
        <f xml:space="preserve">
(IF(F257&gt;'admin BN&gt;100'!$C$41,'admin BN&gt;100'!$B$41,
(IF(F257&gt;'admin BN&gt;100'!$C$40,'admin BN&gt;100'!$B$40,
(IF(F257&gt;'admin BN&gt;100'!$C$39,'admin BN&gt;100'!$B$39,
(IF(F257&gt;'admin BN&gt;100'!$C$38,'admin BN&gt;100'!$B$38,
(IF(F257&gt;'admin BN&gt;100'!$C$37,'admin BN&gt;100'!$B$37,
(IF(F257&gt;'admin BN&gt;100'!$C$36,'admin BN&gt;100'!$B$36,
(IF(F257&gt;'admin BN&gt;100'!$C$35,'admin BN&gt;100'!$B$35,
(IF(F257&gt;'admin BN&gt;100'!$C$34,'admin BN&gt;100'!$B$34,
(IF(F257&gt;'admin BN&gt;100'!$C$33,'admin BN&gt;100'!$B$33,
(IF(F257&gt;'admin BN&gt;100'!$C$32,'admin BN&gt;100'!$B$32,
(IF(F257&gt;'admin BN&gt;100'!$C$31,'admin BN&gt;100'!$B$31,
(IF(F257&gt;'admin BN&gt;100'!$C$30,'admin BN&gt;100'!$B$30,
(IF(F257&gt;'admin BN&gt;100'!$C$29,'admin BN&gt;100'!$B$29,IF(F257="","",'admin BN&gt;100'!$B$28)))))))))))))))))))))))))))</f>
        <v/>
      </c>
      <c r="N257" s="12" t="str">
        <f xml:space="preserve">
IF(ISBLANK(K257),"",
IF(K257&gt;'admin BN&gt;100'!$D$6,"Trouble",
IF(K257&gt;'admin BN&gt;100'!$E$6,"Safe",
IF(K257&gt;'admin BN&gt;100'!$F$6,"Alert",
IF(K257&gt;='admin BN&gt;100'!$G$6,"Danger","")))))</f>
        <v/>
      </c>
      <c r="O257" s="13" t="str">
        <f xml:space="preserve">
IF(ISBLANK(L257),"",
IF(L257&gt;'admin BN&gt;100'!$G$7,"Danger",
IF(L257&gt;'admin BN&gt;100'!$F$7,"Alert",
IF(L257&gt;='admin BN&gt;100'!$E$7,"Safe",""))))</f>
        <v/>
      </c>
      <c r="P257" s="14" t="str">
        <f xml:space="preserve">
(IF(G257&gt;'admin BN&gt;100'!$C$23,'admin BN&gt;100'!$B$23,
(IF(G257&gt;'admin BN&gt;100'!$C$22,'admin BN&gt;100'!$B$22,
(IF(G257&gt;'admin BN&gt;100'!$C$21,'admin BN&gt;100'!$B$21,
(IF(G257&gt;'admin BN&gt;100'!$C$20,'admin BN&gt;100'!$B$20,IF(G257&gt;'admin BN&gt;100'!$C$19,'admin BN&gt;100'!$B$19,"")))))))))</f>
        <v/>
      </c>
      <c r="Q257" s="14" t="str">
        <f t="shared" si="6"/>
        <v/>
      </c>
      <c r="R257" s="14">
        <f t="shared" si="7"/>
        <v>5</v>
      </c>
      <c r="S257" s="15" t="str">
        <f xml:space="preserve">
IF($R257&gt;0,"Fill in all required fields",
IF(OR($M257="&lt;0.1% or LNG",$M257="0.1-0.5%"),"Fuel sulphur content is too low for operation on BN&gt;100, please use a lower BN CLO and the matching sheet",
IF($I257&lt;40,"CLO not suitable for this sheet. Please check BN&lt;40 sheet",
IF(AND($I257&gt;39,$I257&lt;101),"CLO not suitable for this sheet. Please check BN40 - BN100 sheet",
IF(AND($K257&gt;50,$K257&lt;81,$L257&lt;100),"Reduce feed rate in steps of 0.05 g/kWh until min. 0.6 g/kWh to avoid deposit formation",
IF(AND($I257&lt;140,$N257="Danger",$P257="&gt;=1.2"),"Increase feed rate in steps of 0.05 g/kWh OR use higher BN cylinder oil",
IF(ISERROR(VLOOKUP(Q257,'admin BN&gt;100'!J$6:M$89,4,FALSE)),"",VLOOKUP(Q257,'admin BN&gt;100'!J$6:M$89,4,FALSE))))))))</f>
        <v>Fill in all required fields</v>
      </c>
    </row>
    <row r="258" spans="2:19" ht="15">
      <c r="B258" s="10">
        <v>253</v>
      </c>
      <c r="C258" s="41"/>
      <c r="D258" s="42"/>
      <c r="E258" s="42"/>
      <c r="F258" s="42"/>
      <c r="G258" s="42"/>
      <c r="H258" s="42"/>
      <c r="I258" s="42"/>
      <c r="J258" s="42"/>
      <c r="K258" s="42"/>
      <c r="L258" s="42"/>
      <c r="M258" s="11" t="str">
        <f xml:space="preserve">
(IF(F258&gt;'admin BN&gt;100'!$C$41,'admin BN&gt;100'!$B$41,
(IF(F258&gt;'admin BN&gt;100'!$C$40,'admin BN&gt;100'!$B$40,
(IF(F258&gt;'admin BN&gt;100'!$C$39,'admin BN&gt;100'!$B$39,
(IF(F258&gt;'admin BN&gt;100'!$C$38,'admin BN&gt;100'!$B$38,
(IF(F258&gt;'admin BN&gt;100'!$C$37,'admin BN&gt;100'!$B$37,
(IF(F258&gt;'admin BN&gt;100'!$C$36,'admin BN&gt;100'!$B$36,
(IF(F258&gt;'admin BN&gt;100'!$C$35,'admin BN&gt;100'!$B$35,
(IF(F258&gt;'admin BN&gt;100'!$C$34,'admin BN&gt;100'!$B$34,
(IF(F258&gt;'admin BN&gt;100'!$C$33,'admin BN&gt;100'!$B$33,
(IF(F258&gt;'admin BN&gt;100'!$C$32,'admin BN&gt;100'!$B$32,
(IF(F258&gt;'admin BN&gt;100'!$C$31,'admin BN&gt;100'!$B$31,
(IF(F258&gt;'admin BN&gt;100'!$C$30,'admin BN&gt;100'!$B$30,
(IF(F258&gt;'admin BN&gt;100'!$C$29,'admin BN&gt;100'!$B$29,IF(F258="","",'admin BN&gt;100'!$B$28)))))))))))))))))))))))))))</f>
        <v/>
      </c>
      <c r="N258" s="12" t="str">
        <f xml:space="preserve">
IF(ISBLANK(K258),"",
IF(K258&gt;'admin BN&gt;100'!$D$6,"Trouble",
IF(K258&gt;'admin BN&gt;100'!$E$6,"Safe",
IF(K258&gt;'admin BN&gt;100'!$F$6,"Alert",
IF(K258&gt;='admin BN&gt;100'!$G$6,"Danger","")))))</f>
        <v/>
      </c>
      <c r="O258" s="13" t="str">
        <f xml:space="preserve">
IF(ISBLANK(L258),"",
IF(L258&gt;'admin BN&gt;100'!$G$7,"Danger",
IF(L258&gt;'admin BN&gt;100'!$F$7,"Alert",
IF(L258&gt;='admin BN&gt;100'!$E$7,"Safe",""))))</f>
        <v/>
      </c>
      <c r="P258" s="14" t="str">
        <f xml:space="preserve">
(IF(G258&gt;'admin BN&gt;100'!$C$23,'admin BN&gt;100'!$B$23,
(IF(G258&gt;'admin BN&gt;100'!$C$22,'admin BN&gt;100'!$B$22,
(IF(G258&gt;'admin BN&gt;100'!$C$21,'admin BN&gt;100'!$B$21,
(IF(G258&gt;'admin BN&gt;100'!$C$20,'admin BN&gt;100'!$B$20,IF(G258&gt;'admin BN&gt;100'!$C$19,'admin BN&gt;100'!$B$19,"")))))))))</f>
        <v/>
      </c>
      <c r="Q258" s="14" t="str">
        <f t="shared" si="6"/>
        <v/>
      </c>
      <c r="R258" s="14">
        <f t="shared" si="7"/>
        <v>5</v>
      </c>
      <c r="S258" s="15" t="str">
        <f xml:space="preserve">
IF($R258&gt;0,"Fill in all required fields",
IF(OR($M258="&lt;0.1% or LNG",$M258="0.1-0.5%"),"Fuel sulphur content is too low for operation on BN&gt;100, please use a lower BN CLO and the matching sheet",
IF($I258&lt;40,"CLO not suitable for this sheet. Please check BN&lt;40 sheet",
IF(AND($I258&gt;39,$I258&lt;101),"CLO not suitable for this sheet. Please check BN40 - BN100 sheet",
IF(AND($K258&gt;50,$K258&lt;81,$L258&lt;100),"Reduce feed rate in steps of 0.05 g/kWh until min. 0.6 g/kWh to avoid deposit formation",
IF(AND($I258&lt;140,$N258="Danger",$P258="&gt;=1.2"),"Increase feed rate in steps of 0.05 g/kWh OR use higher BN cylinder oil",
IF(ISERROR(VLOOKUP(Q258,'admin BN&gt;100'!J$6:M$89,4,FALSE)),"",VLOOKUP(Q258,'admin BN&gt;100'!J$6:M$89,4,FALSE))))))))</f>
        <v>Fill in all required fields</v>
      </c>
    </row>
    <row r="259" spans="2:19" ht="15">
      <c r="B259" s="10">
        <v>254</v>
      </c>
      <c r="C259" s="41"/>
      <c r="D259" s="42"/>
      <c r="E259" s="42"/>
      <c r="F259" s="42"/>
      <c r="G259" s="42"/>
      <c r="H259" s="42"/>
      <c r="I259" s="42"/>
      <c r="J259" s="42"/>
      <c r="K259" s="42"/>
      <c r="L259" s="42"/>
      <c r="M259" s="11" t="str">
        <f xml:space="preserve">
(IF(F259&gt;'admin BN&gt;100'!$C$41,'admin BN&gt;100'!$B$41,
(IF(F259&gt;'admin BN&gt;100'!$C$40,'admin BN&gt;100'!$B$40,
(IF(F259&gt;'admin BN&gt;100'!$C$39,'admin BN&gt;100'!$B$39,
(IF(F259&gt;'admin BN&gt;100'!$C$38,'admin BN&gt;100'!$B$38,
(IF(F259&gt;'admin BN&gt;100'!$C$37,'admin BN&gt;100'!$B$37,
(IF(F259&gt;'admin BN&gt;100'!$C$36,'admin BN&gt;100'!$B$36,
(IF(F259&gt;'admin BN&gt;100'!$C$35,'admin BN&gt;100'!$B$35,
(IF(F259&gt;'admin BN&gt;100'!$C$34,'admin BN&gt;100'!$B$34,
(IF(F259&gt;'admin BN&gt;100'!$C$33,'admin BN&gt;100'!$B$33,
(IF(F259&gt;'admin BN&gt;100'!$C$32,'admin BN&gt;100'!$B$32,
(IF(F259&gt;'admin BN&gt;100'!$C$31,'admin BN&gt;100'!$B$31,
(IF(F259&gt;'admin BN&gt;100'!$C$30,'admin BN&gt;100'!$B$30,
(IF(F259&gt;'admin BN&gt;100'!$C$29,'admin BN&gt;100'!$B$29,IF(F259="","",'admin BN&gt;100'!$B$28)))))))))))))))))))))))))))</f>
        <v/>
      </c>
      <c r="N259" s="12" t="str">
        <f xml:space="preserve">
IF(ISBLANK(K259),"",
IF(K259&gt;'admin BN&gt;100'!$D$6,"Trouble",
IF(K259&gt;'admin BN&gt;100'!$E$6,"Safe",
IF(K259&gt;'admin BN&gt;100'!$F$6,"Alert",
IF(K259&gt;='admin BN&gt;100'!$G$6,"Danger","")))))</f>
        <v/>
      </c>
      <c r="O259" s="13" t="str">
        <f xml:space="preserve">
IF(ISBLANK(L259),"",
IF(L259&gt;'admin BN&gt;100'!$G$7,"Danger",
IF(L259&gt;'admin BN&gt;100'!$F$7,"Alert",
IF(L259&gt;='admin BN&gt;100'!$E$7,"Safe",""))))</f>
        <v/>
      </c>
      <c r="P259" s="14" t="str">
        <f xml:space="preserve">
(IF(G259&gt;'admin BN&gt;100'!$C$23,'admin BN&gt;100'!$B$23,
(IF(G259&gt;'admin BN&gt;100'!$C$22,'admin BN&gt;100'!$B$22,
(IF(G259&gt;'admin BN&gt;100'!$C$21,'admin BN&gt;100'!$B$21,
(IF(G259&gt;'admin BN&gt;100'!$C$20,'admin BN&gt;100'!$B$20,IF(G259&gt;'admin BN&gt;100'!$C$19,'admin BN&gt;100'!$B$19,"")))))))))</f>
        <v/>
      </c>
      <c r="Q259" s="14" t="str">
        <f t="shared" si="6"/>
        <v/>
      </c>
      <c r="R259" s="14">
        <f t="shared" si="7"/>
        <v>5</v>
      </c>
      <c r="S259" s="15" t="str">
        <f xml:space="preserve">
IF($R259&gt;0,"Fill in all required fields",
IF(OR($M259="&lt;0.1% or LNG",$M259="0.1-0.5%"),"Fuel sulphur content is too low for operation on BN&gt;100, please use a lower BN CLO and the matching sheet",
IF($I259&lt;40,"CLO not suitable for this sheet. Please check BN&lt;40 sheet",
IF(AND($I259&gt;39,$I259&lt;101),"CLO not suitable for this sheet. Please check BN40 - BN100 sheet",
IF(AND($K259&gt;50,$K259&lt;81,$L259&lt;100),"Reduce feed rate in steps of 0.05 g/kWh until min. 0.6 g/kWh to avoid deposit formation",
IF(AND($I259&lt;140,$N259="Danger",$P259="&gt;=1.2"),"Increase feed rate in steps of 0.05 g/kWh OR use higher BN cylinder oil",
IF(ISERROR(VLOOKUP(Q259,'admin BN&gt;100'!J$6:M$89,4,FALSE)),"",VLOOKUP(Q259,'admin BN&gt;100'!J$6:M$89,4,FALSE))))))))</f>
        <v>Fill in all required fields</v>
      </c>
    </row>
    <row r="260" spans="2:19" ht="15">
      <c r="B260" s="10">
        <v>255</v>
      </c>
      <c r="C260" s="41"/>
      <c r="D260" s="42"/>
      <c r="E260" s="42"/>
      <c r="F260" s="42"/>
      <c r="G260" s="42"/>
      <c r="H260" s="42"/>
      <c r="I260" s="42"/>
      <c r="J260" s="42"/>
      <c r="K260" s="42"/>
      <c r="L260" s="42"/>
      <c r="M260" s="11" t="str">
        <f xml:space="preserve">
(IF(F260&gt;'admin BN&gt;100'!$C$41,'admin BN&gt;100'!$B$41,
(IF(F260&gt;'admin BN&gt;100'!$C$40,'admin BN&gt;100'!$B$40,
(IF(F260&gt;'admin BN&gt;100'!$C$39,'admin BN&gt;100'!$B$39,
(IF(F260&gt;'admin BN&gt;100'!$C$38,'admin BN&gt;100'!$B$38,
(IF(F260&gt;'admin BN&gt;100'!$C$37,'admin BN&gt;100'!$B$37,
(IF(F260&gt;'admin BN&gt;100'!$C$36,'admin BN&gt;100'!$B$36,
(IF(F260&gt;'admin BN&gt;100'!$C$35,'admin BN&gt;100'!$B$35,
(IF(F260&gt;'admin BN&gt;100'!$C$34,'admin BN&gt;100'!$B$34,
(IF(F260&gt;'admin BN&gt;100'!$C$33,'admin BN&gt;100'!$B$33,
(IF(F260&gt;'admin BN&gt;100'!$C$32,'admin BN&gt;100'!$B$32,
(IF(F260&gt;'admin BN&gt;100'!$C$31,'admin BN&gt;100'!$B$31,
(IF(F260&gt;'admin BN&gt;100'!$C$30,'admin BN&gt;100'!$B$30,
(IF(F260&gt;'admin BN&gt;100'!$C$29,'admin BN&gt;100'!$B$29,IF(F260="","",'admin BN&gt;100'!$B$28)))))))))))))))))))))))))))</f>
        <v/>
      </c>
      <c r="N260" s="12" t="str">
        <f xml:space="preserve">
IF(ISBLANK(K260),"",
IF(K260&gt;'admin BN&gt;100'!$D$6,"Trouble",
IF(K260&gt;'admin BN&gt;100'!$E$6,"Safe",
IF(K260&gt;'admin BN&gt;100'!$F$6,"Alert",
IF(K260&gt;='admin BN&gt;100'!$G$6,"Danger","")))))</f>
        <v/>
      </c>
      <c r="O260" s="13" t="str">
        <f xml:space="preserve">
IF(ISBLANK(L260),"",
IF(L260&gt;'admin BN&gt;100'!$G$7,"Danger",
IF(L260&gt;'admin BN&gt;100'!$F$7,"Alert",
IF(L260&gt;='admin BN&gt;100'!$E$7,"Safe",""))))</f>
        <v/>
      </c>
      <c r="P260" s="14" t="str">
        <f xml:space="preserve">
(IF(G260&gt;'admin BN&gt;100'!$C$23,'admin BN&gt;100'!$B$23,
(IF(G260&gt;'admin BN&gt;100'!$C$22,'admin BN&gt;100'!$B$22,
(IF(G260&gt;'admin BN&gt;100'!$C$21,'admin BN&gt;100'!$B$21,
(IF(G260&gt;'admin BN&gt;100'!$C$20,'admin BN&gt;100'!$B$20,IF(G260&gt;'admin BN&gt;100'!$C$19,'admin BN&gt;100'!$B$19,"")))))))))</f>
        <v/>
      </c>
      <c r="Q260" s="14" t="str">
        <f t="shared" si="6"/>
        <v/>
      </c>
      <c r="R260" s="14">
        <f t="shared" si="7"/>
        <v>5</v>
      </c>
      <c r="S260" s="15" t="str">
        <f xml:space="preserve">
IF($R260&gt;0,"Fill in all required fields",
IF(OR($M260="&lt;0.1% or LNG",$M260="0.1-0.5%"),"Fuel sulphur content is too low for operation on BN&gt;100, please use a lower BN CLO and the matching sheet",
IF($I260&lt;40,"CLO not suitable for this sheet. Please check BN&lt;40 sheet",
IF(AND($I260&gt;39,$I260&lt;101),"CLO not suitable for this sheet. Please check BN40 - BN100 sheet",
IF(AND($K260&gt;50,$K260&lt;81,$L260&lt;100),"Reduce feed rate in steps of 0.05 g/kWh until min. 0.6 g/kWh to avoid deposit formation",
IF(AND($I260&lt;140,$N260="Danger",$P260="&gt;=1.2"),"Increase feed rate in steps of 0.05 g/kWh OR use higher BN cylinder oil",
IF(ISERROR(VLOOKUP(Q260,'admin BN&gt;100'!J$6:M$89,4,FALSE)),"",VLOOKUP(Q260,'admin BN&gt;100'!J$6:M$89,4,FALSE))))))))</f>
        <v>Fill in all required fields</v>
      </c>
    </row>
    <row r="261" spans="2:19" ht="15">
      <c r="B261" s="10">
        <v>256</v>
      </c>
      <c r="C261" s="41"/>
      <c r="D261" s="42"/>
      <c r="E261" s="42"/>
      <c r="F261" s="42"/>
      <c r="G261" s="42"/>
      <c r="H261" s="42"/>
      <c r="I261" s="42"/>
      <c r="J261" s="42"/>
      <c r="K261" s="42"/>
      <c r="L261" s="42"/>
      <c r="M261" s="11" t="str">
        <f xml:space="preserve">
(IF(F261&gt;'admin BN&gt;100'!$C$41,'admin BN&gt;100'!$B$41,
(IF(F261&gt;'admin BN&gt;100'!$C$40,'admin BN&gt;100'!$B$40,
(IF(F261&gt;'admin BN&gt;100'!$C$39,'admin BN&gt;100'!$B$39,
(IF(F261&gt;'admin BN&gt;100'!$C$38,'admin BN&gt;100'!$B$38,
(IF(F261&gt;'admin BN&gt;100'!$C$37,'admin BN&gt;100'!$B$37,
(IF(F261&gt;'admin BN&gt;100'!$C$36,'admin BN&gt;100'!$B$36,
(IF(F261&gt;'admin BN&gt;100'!$C$35,'admin BN&gt;100'!$B$35,
(IF(F261&gt;'admin BN&gt;100'!$C$34,'admin BN&gt;100'!$B$34,
(IF(F261&gt;'admin BN&gt;100'!$C$33,'admin BN&gt;100'!$B$33,
(IF(F261&gt;'admin BN&gt;100'!$C$32,'admin BN&gt;100'!$B$32,
(IF(F261&gt;'admin BN&gt;100'!$C$31,'admin BN&gt;100'!$B$31,
(IF(F261&gt;'admin BN&gt;100'!$C$30,'admin BN&gt;100'!$B$30,
(IF(F261&gt;'admin BN&gt;100'!$C$29,'admin BN&gt;100'!$B$29,IF(F261="","",'admin BN&gt;100'!$B$28)))))))))))))))))))))))))))</f>
        <v/>
      </c>
      <c r="N261" s="12" t="str">
        <f xml:space="preserve">
IF(ISBLANK(K261),"",
IF(K261&gt;'admin BN&gt;100'!$D$6,"Trouble",
IF(K261&gt;'admin BN&gt;100'!$E$6,"Safe",
IF(K261&gt;'admin BN&gt;100'!$F$6,"Alert",
IF(K261&gt;='admin BN&gt;100'!$G$6,"Danger","")))))</f>
        <v/>
      </c>
      <c r="O261" s="13" t="str">
        <f xml:space="preserve">
IF(ISBLANK(L261),"",
IF(L261&gt;'admin BN&gt;100'!$G$7,"Danger",
IF(L261&gt;'admin BN&gt;100'!$F$7,"Alert",
IF(L261&gt;='admin BN&gt;100'!$E$7,"Safe",""))))</f>
        <v/>
      </c>
      <c r="P261" s="14" t="str">
        <f xml:space="preserve">
(IF(G261&gt;'admin BN&gt;100'!$C$23,'admin BN&gt;100'!$B$23,
(IF(G261&gt;'admin BN&gt;100'!$C$22,'admin BN&gt;100'!$B$22,
(IF(G261&gt;'admin BN&gt;100'!$C$21,'admin BN&gt;100'!$B$21,
(IF(G261&gt;'admin BN&gt;100'!$C$20,'admin BN&gt;100'!$B$20,IF(G261&gt;'admin BN&gt;100'!$C$19,'admin BN&gt;100'!$B$19,"")))))))))</f>
        <v/>
      </c>
      <c r="Q261" s="14" t="str">
        <f t="shared" si="6"/>
        <v/>
      </c>
      <c r="R261" s="14">
        <f t="shared" si="7"/>
        <v>5</v>
      </c>
      <c r="S261" s="15" t="str">
        <f xml:space="preserve">
IF($R261&gt;0,"Fill in all required fields",
IF(OR($M261="&lt;0.1% or LNG",$M261="0.1-0.5%"),"Fuel sulphur content is too low for operation on BN&gt;100, please use a lower BN CLO and the matching sheet",
IF($I261&lt;40,"CLO not suitable for this sheet. Please check BN&lt;40 sheet",
IF(AND($I261&gt;39,$I261&lt;101),"CLO not suitable for this sheet. Please check BN40 - BN100 sheet",
IF(AND($K261&gt;50,$K261&lt;81,$L261&lt;100),"Reduce feed rate in steps of 0.05 g/kWh until min. 0.6 g/kWh to avoid deposit formation",
IF(AND($I261&lt;140,$N261="Danger",$P261="&gt;=1.2"),"Increase feed rate in steps of 0.05 g/kWh OR use higher BN cylinder oil",
IF(ISERROR(VLOOKUP(Q261,'admin BN&gt;100'!J$6:M$89,4,FALSE)),"",VLOOKUP(Q261,'admin BN&gt;100'!J$6:M$89,4,FALSE))))))))</f>
        <v>Fill in all required fields</v>
      </c>
    </row>
    <row r="262" spans="2:19" ht="15">
      <c r="B262" s="10">
        <v>257</v>
      </c>
      <c r="C262" s="41"/>
      <c r="D262" s="42"/>
      <c r="E262" s="42"/>
      <c r="F262" s="42"/>
      <c r="G262" s="42"/>
      <c r="H262" s="42"/>
      <c r="I262" s="42"/>
      <c r="J262" s="42"/>
      <c r="K262" s="42"/>
      <c r="L262" s="42"/>
      <c r="M262" s="11" t="str">
        <f xml:space="preserve">
(IF(F262&gt;'admin BN&gt;100'!$C$41,'admin BN&gt;100'!$B$41,
(IF(F262&gt;'admin BN&gt;100'!$C$40,'admin BN&gt;100'!$B$40,
(IF(F262&gt;'admin BN&gt;100'!$C$39,'admin BN&gt;100'!$B$39,
(IF(F262&gt;'admin BN&gt;100'!$C$38,'admin BN&gt;100'!$B$38,
(IF(F262&gt;'admin BN&gt;100'!$C$37,'admin BN&gt;100'!$B$37,
(IF(F262&gt;'admin BN&gt;100'!$C$36,'admin BN&gt;100'!$B$36,
(IF(F262&gt;'admin BN&gt;100'!$C$35,'admin BN&gt;100'!$B$35,
(IF(F262&gt;'admin BN&gt;100'!$C$34,'admin BN&gt;100'!$B$34,
(IF(F262&gt;'admin BN&gt;100'!$C$33,'admin BN&gt;100'!$B$33,
(IF(F262&gt;'admin BN&gt;100'!$C$32,'admin BN&gt;100'!$B$32,
(IF(F262&gt;'admin BN&gt;100'!$C$31,'admin BN&gt;100'!$B$31,
(IF(F262&gt;'admin BN&gt;100'!$C$30,'admin BN&gt;100'!$B$30,
(IF(F262&gt;'admin BN&gt;100'!$C$29,'admin BN&gt;100'!$B$29,IF(F262="","",'admin BN&gt;100'!$B$28)))))))))))))))))))))))))))</f>
        <v/>
      </c>
      <c r="N262" s="12" t="str">
        <f xml:space="preserve">
IF(ISBLANK(K262),"",
IF(K262&gt;'admin BN&gt;100'!$D$6,"Trouble",
IF(K262&gt;'admin BN&gt;100'!$E$6,"Safe",
IF(K262&gt;'admin BN&gt;100'!$F$6,"Alert",
IF(K262&gt;='admin BN&gt;100'!$G$6,"Danger","")))))</f>
        <v/>
      </c>
      <c r="O262" s="13" t="str">
        <f xml:space="preserve">
IF(ISBLANK(L262),"",
IF(L262&gt;'admin BN&gt;100'!$G$7,"Danger",
IF(L262&gt;'admin BN&gt;100'!$F$7,"Alert",
IF(L262&gt;='admin BN&gt;100'!$E$7,"Safe",""))))</f>
        <v/>
      </c>
      <c r="P262" s="14" t="str">
        <f xml:space="preserve">
(IF(G262&gt;'admin BN&gt;100'!$C$23,'admin BN&gt;100'!$B$23,
(IF(G262&gt;'admin BN&gt;100'!$C$22,'admin BN&gt;100'!$B$22,
(IF(G262&gt;'admin BN&gt;100'!$C$21,'admin BN&gt;100'!$B$21,
(IF(G262&gt;'admin BN&gt;100'!$C$20,'admin BN&gt;100'!$B$20,IF(G262&gt;'admin BN&gt;100'!$C$19,'admin BN&gt;100'!$B$19,"")))))))))</f>
        <v/>
      </c>
      <c r="Q262" s="14" t="str">
        <f t="shared" si="6"/>
        <v/>
      </c>
      <c r="R262" s="14">
        <f t="shared" si="7"/>
        <v>5</v>
      </c>
      <c r="S262" s="15" t="str">
        <f xml:space="preserve">
IF($R262&gt;0,"Fill in all required fields",
IF(OR($M262="&lt;0.1% or LNG",$M262="0.1-0.5%"),"Fuel sulphur content is too low for operation on BN&gt;100, please use a lower BN CLO and the matching sheet",
IF($I262&lt;40,"CLO not suitable for this sheet. Please check BN&lt;40 sheet",
IF(AND($I262&gt;39,$I262&lt;101),"CLO not suitable for this sheet. Please check BN40 - BN100 sheet",
IF(AND($K262&gt;50,$K262&lt;81,$L262&lt;100),"Reduce feed rate in steps of 0.05 g/kWh until min. 0.6 g/kWh to avoid deposit formation",
IF(AND($I262&lt;140,$N262="Danger",$P262="&gt;=1.2"),"Increase feed rate in steps of 0.05 g/kWh OR use higher BN cylinder oil",
IF(ISERROR(VLOOKUP(Q262,'admin BN&gt;100'!J$6:M$89,4,FALSE)),"",VLOOKUP(Q262,'admin BN&gt;100'!J$6:M$89,4,FALSE))))))))</f>
        <v>Fill in all required fields</v>
      </c>
    </row>
    <row r="263" spans="2:19" ht="15">
      <c r="B263" s="10">
        <v>258</v>
      </c>
      <c r="C263" s="41"/>
      <c r="D263" s="42"/>
      <c r="E263" s="42"/>
      <c r="F263" s="42"/>
      <c r="G263" s="42"/>
      <c r="H263" s="42"/>
      <c r="I263" s="42"/>
      <c r="J263" s="42"/>
      <c r="K263" s="42"/>
      <c r="L263" s="42"/>
      <c r="M263" s="11" t="str">
        <f xml:space="preserve">
(IF(F263&gt;'admin BN&gt;100'!$C$41,'admin BN&gt;100'!$B$41,
(IF(F263&gt;'admin BN&gt;100'!$C$40,'admin BN&gt;100'!$B$40,
(IF(F263&gt;'admin BN&gt;100'!$C$39,'admin BN&gt;100'!$B$39,
(IF(F263&gt;'admin BN&gt;100'!$C$38,'admin BN&gt;100'!$B$38,
(IF(F263&gt;'admin BN&gt;100'!$C$37,'admin BN&gt;100'!$B$37,
(IF(F263&gt;'admin BN&gt;100'!$C$36,'admin BN&gt;100'!$B$36,
(IF(F263&gt;'admin BN&gt;100'!$C$35,'admin BN&gt;100'!$B$35,
(IF(F263&gt;'admin BN&gt;100'!$C$34,'admin BN&gt;100'!$B$34,
(IF(F263&gt;'admin BN&gt;100'!$C$33,'admin BN&gt;100'!$B$33,
(IF(F263&gt;'admin BN&gt;100'!$C$32,'admin BN&gt;100'!$B$32,
(IF(F263&gt;'admin BN&gt;100'!$C$31,'admin BN&gt;100'!$B$31,
(IF(F263&gt;'admin BN&gt;100'!$C$30,'admin BN&gt;100'!$B$30,
(IF(F263&gt;'admin BN&gt;100'!$C$29,'admin BN&gt;100'!$B$29,IF(F263="","",'admin BN&gt;100'!$B$28)))))))))))))))))))))))))))</f>
        <v/>
      </c>
      <c r="N263" s="12" t="str">
        <f xml:space="preserve">
IF(ISBLANK(K263),"",
IF(K263&gt;'admin BN&gt;100'!$D$6,"Trouble",
IF(K263&gt;'admin BN&gt;100'!$E$6,"Safe",
IF(K263&gt;'admin BN&gt;100'!$F$6,"Alert",
IF(K263&gt;='admin BN&gt;100'!$G$6,"Danger","")))))</f>
        <v/>
      </c>
      <c r="O263" s="13" t="str">
        <f xml:space="preserve">
IF(ISBLANK(L263),"",
IF(L263&gt;'admin BN&gt;100'!$G$7,"Danger",
IF(L263&gt;'admin BN&gt;100'!$F$7,"Alert",
IF(L263&gt;='admin BN&gt;100'!$E$7,"Safe",""))))</f>
        <v/>
      </c>
      <c r="P263" s="14" t="str">
        <f xml:space="preserve">
(IF(G263&gt;'admin BN&gt;100'!$C$23,'admin BN&gt;100'!$B$23,
(IF(G263&gt;'admin BN&gt;100'!$C$22,'admin BN&gt;100'!$B$22,
(IF(G263&gt;'admin BN&gt;100'!$C$21,'admin BN&gt;100'!$B$21,
(IF(G263&gt;'admin BN&gt;100'!$C$20,'admin BN&gt;100'!$B$20,IF(G263&gt;'admin BN&gt;100'!$C$19,'admin BN&gt;100'!$B$19,"")))))))))</f>
        <v/>
      </c>
      <c r="Q263" s="14" t="str">
        <f t="shared" ref="Q263:Q326" si="8">N263&amp;O263&amp;P263</f>
        <v/>
      </c>
      <c r="R263" s="14">
        <f t="shared" ref="R263:R326" si="9">SUM(
COUNTIF($F263,""),
COUNTIF($G263,""),
COUNTIF($I263,""),
COUNTIF($K263,""),
COUNTIF($L263,""))</f>
        <v>5</v>
      </c>
      <c r="S263" s="15" t="str">
        <f xml:space="preserve">
IF($R263&gt;0,"Fill in all required fields",
IF(OR($M263="&lt;0.1% or LNG",$M263="0.1-0.5%"),"Fuel sulphur content is too low for operation on BN&gt;100, please use a lower BN CLO and the matching sheet",
IF($I263&lt;40,"CLO not suitable for this sheet. Please check BN&lt;40 sheet",
IF(AND($I263&gt;39,$I263&lt;101),"CLO not suitable for this sheet. Please check BN40 - BN100 sheet",
IF(AND($K263&gt;50,$K263&lt;81,$L263&lt;100),"Reduce feed rate in steps of 0.05 g/kWh until min. 0.6 g/kWh to avoid deposit formation",
IF(AND($I263&lt;140,$N263="Danger",$P263="&gt;=1.2"),"Increase feed rate in steps of 0.05 g/kWh OR use higher BN cylinder oil",
IF(ISERROR(VLOOKUP(Q263,'admin BN&gt;100'!J$6:M$89,4,FALSE)),"",VLOOKUP(Q263,'admin BN&gt;100'!J$6:M$89,4,FALSE))))))))</f>
        <v>Fill in all required fields</v>
      </c>
    </row>
    <row r="264" spans="2:19" ht="15">
      <c r="B264" s="10">
        <v>259</v>
      </c>
      <c r="C264" s="41"/>
      <c r="D264" s="42"/>
      <c r="E264" s="42"/>
      <c r="F264" s="42"/>
      <c r="G264" s="42"/>
      <c r="H264" s="42"/>
      <c r="I264" s="42"/>
      <c r="J264" s="42"/>
      <c r="K264" s="42"/>
      <c r="L264" s="42"/>
      <c r="M264" s="11" t="str">
        <f xml:space="preserve">
(IF(F264&gt;'admin BN&gt;100'!$C$41,'admin BN&gt;100'!$B$41,
(IF(F264&gt;'admin BN&gt;100'!$C$40,'admin BN&gt;100'!$B$40,
(IF(F264&gt;'admin BN&gt;100'!$C$39,'admin BN&gt;100'!$B$39,
(IF(F264&gt;'admin BN&gt;100'!$C$38,'admin BN&gt;100'!$B$38,
(IF(F264&gt;'admin BN&gt;100'!$C$37,'admin BN&gt;100'!$B$37,
(IF(F264&gt;'admin BN&gt;100'!$C$36,'admin BN&gt;100'!$B$36,
(IF(F264&gt;'admin BN&gt;100'!$C$35,'admin BN&gt;100'!$B$35,
(IF(F264&gt;'admin BN&gt;100'!$C$34,'admin BN&gt;100'!$B$34,
(IF(F264&gt;'admin BN&gt;100'!$C$33,'admin BN&gt;100'!$B$33,
(IF(F264&gt;'admin BN&gt;100'!$C$32,'admin BN&gt;100'!$B$32,
(IF(F264&gt;'admin BN&gt;100'!$C$31,'admin BN&gt;100'!$B$31,
(IF(F264&gt;'admin BN&gt;100'!$C$30,'admin BN&gt;100'!$B$30,
(IF(F264&gt;'admin BN&gt;100'!$C$29,'admin BN&gt;100'!$B$29,IF(F264="","",'admin BN&gt;100'!$B$28)))))))))))))))))))))))))))</f>
        <v/>
      </c>
      <c r="N264" s="12" t="str">
        <f xml:space="preserve">
IF(ISBLANK(K264),"",
IF(K264&gt;'admin BN&gt;100'!$D$6,"Trouble",
IF(K264&gt;'admin BN&gt;100'!$E$6,"Safe",
IF(K264&gt;'admin BN&gt;100'!$F$6,"Alert",
IF(K264&gt;='admin BN&gt;100'!$G$6,"Danger","")))))</f>
        <v/>
      </c>
      <c r="O264" s="13" t="str">
        <f xml:space="preserve">
IF(ISBLANK(L264),"",
IF(L264&gt;'admin BN&gt;100'!$G$7,"Danger",
IF(L264&gt;'admin BN&gt;100'!$F$7,"Alert",
IF(L264&gt;='admin BN&gt;100'!$E$7,"Safe",""))))</f>
        <v/>
      </c>
      <c r="P264" s="14" t="str">
        <f xml:space="preserve">
(IF(G264&gt;'admin BN&gt;100'!$C$23,'admin BN&gt;100'!$B$23,
(IF(G264&gt;'admin BN&gt;100'!$C$22,'admin BN&gt;100'!$B$22,
(IF(G264&gt;'admin BN&gt;100'!$C$21,'admin BN&gt;100'!$B$21,
(IF(G264&gt;'admin BN&gt;100'!$C$20,'admin BN&gt;100'!$B$20,IF(G264&gt;'admin BN&gt;100'!$C$19,'admin BN&gt;100'!$B$19,"")))))))))</f>
        <v/>
      </c>
      <c r="Q264" s="14" t="str">
        <f t="shared" si="8"/>
        <v/>
      </c>
      <c r="R264" s="14">
        <f t="shared" si="9"/>
        <v>5</v>
      </c>
      <c r="S264" s="15" t="str">
        <f xml:space="preserve">
IF($R264&gt;0,"Fill in all required fields",
IF(OR($M264="&lt;0.1% or LNG",$M264="0.1-0.5%"),"Fuel sulphur content is too low for operation on BN&gt;100, please use a lower BN CLO and the matching sheet",
IF($I264&lt;40,"CLO not suitable for this sheet. Please check BN&lt;40 sheet",
IF(AND($I264&gt;39,$I264&lt;101),"CLO not suitable for this sheet. Please check BN40 - BN100 sheet",
IF(AND($K264&gt;50,$K264&lt;81,$L264&lt;100),"Reduce feed rate in steps of 0.05 g/kWh until min. 0.6 g/kWh to avoid deposit formation",
IF(AND($I264&lt;140,$N264="Danger",$P264="&gt;=1.2"),"Increase feed rate in steps of 0.05 g/kWh OR use higher BN cylinder oil",
IF(ISERROR(VLOOKUP(Q264,'admin BN&gt;100'!J$6:M$89,4,FALSE)),"",VLOOKUP(Q264,'admin BN&gt;100'!J$6:M$89,4,FALSE))))))))</f>
        <v>Fill in all required fields</v>
      </c>
    </row>
    <row r="265" spans="2:19" ht="15">
      <c r="B265" s="10">
        <v>260</v>
      </c>
      <c r="C265" s="41"/>
      <c r="D265" s="42"/>
      <c r="E265" s="42"/>
      <c r="F265" s="42"/>
      <c r="G265" s="42"/>
      <c r="H265" s="42"/>
      <c r="I265" s="42"/>
      <c r="J265" s="42"/>
      <c r="K265" s="42"/>
      <c r="L265" s="42"/>
      <c r="M265" s="11" t="str">
        <f xml:space="preserve">
(IF(F265&gt;'admin BN&gt;100'!$C$41,'admin BN&gt;100'!$B$41,
(IF(F265&gt;'admin BN&gt;100'!$C$40,'admin BN&gt;100'!$B$40,
(IF(F265&gt;'admin BN&gt;100'!$C$39,'admin BN&gt;100'!$B$39,
(IF(F265&gt;'admin BN&gt;100'!$C$38,'admin BN&gt;100'!$B$38,
(IF(F265&gt;'admin BN&gt;100'!$C$37,'admin BN&gt;100'!$B$37,
(IF(F265&gt;'admin BN&gt;100'!$C$36,'admin BN&gt;100'!$B$36,
(IF(F265&gt;'admin BN&gt;100'!$C$35,'admin BN&gt;100'!$B$35,
(IF(F265&gt;'admin BN&gt;100'!$C$34,'admin BN&gt;100'!$B$34,
(IF(F265&gt;'admin BN&gt;100'!$C$33,'admin BN&gt;100'!$B$33,
(IF(F265&gt;'admin BN&gt;100'!$C$32,'admin BN&gt;100'!$B$32,
(IF(F265&gt;'admin BN&gt;100'!$C$31,'admin BN&gt;100'!$B$31,
(IF(F265&gt;'admin BN&gt;100'!$C$30,'admin BN&gt;100'!$B$30,
(IF(F265&gt;'admin BN&gt;100'!$C$29,'admin BN&gt;100'!$B$29,IF(F265="","",'admin BN&gt;100'!$B$28)))))))))))))))))))))))))))</f>
        <v/>
      </c>
      <c r="N265" s="12" t="str">
        <f xml:space="preserve">
IF(ISBLANK(K265),"",
IF(K265&gt;'admin BN&gt;100'!$D$6,"Trouble",
IF(K265&gt;'admin BN&gt;100'!$E$6,"Safe",
IF(K265&gt;'admin BN&gt;100'!$F$6,"Alert",
IF(K265&gt;='admin BN&gt;100'!$G$6,"Danger","")))))</f>
        <v/>
      </c>
      <c r="O265" s="13" t="str">
        <f xml:space="preserve">
IF(ISBLANK(L265),"",
IF(L265&gt;'admin BN&gt;100'!$G$7,"Danger",
IF(L265&gt;'admin BN&gt;100'!$F$7,"Alert",
IF(L265&gt;='admin BN&gt;100'!$E$7,"Safe",""))))</f>
        <v/>
      </c>
      <c r="P265" s="14" t="str">
        <f xml:space="preserve">
(IF(G265&gt;'admin BN&gt;100'!$C$23,'admin BN&gt;100'!$B$23,
(IF(G265&gt;'admin BN&gt;100'!$C$22,'admin BN&gt;100'!$B$22,
(IF(G265&gt;'admin BN&gt;100'!$C$21,'admin BN&gt;100'!$B$21,
(IF(G265&gt;'admin BN&gt;100'!$C$20,'admin BN&gt;100'!$B$20,IF(G265&gt;'admin BN&gt;100'!$C$19,'admin BN&gt;100'!$B$19,"")))))))))</f>
        <v/>
      </c>
      <c r="Q265" s="14" t="str">
        <f t="shared" si="8"/>
        <v/>
      </c>
      <c r="R265" s="14">
        <f t="shared" si="9"/>
        <v>5</v>
      </c>
      <c r="S265" s="15" t="str">
        <f xml:space="preserve">
IF($R265&gt;0,"Fill in all required fields",
IF(OR($M265="&lt;0.1% or LNG",$M265="0.1-0.5%"),"Fuel sulphur content is too low for operation on BN&gt;100, please use a lower BN CLO and the matching sheet",
IF($I265&lt;40,"CLO not suitable for this sheet. Please check BN&lt;40 sheet",
IF(AND($I265&gt;39,$I265&lt;101),"CLO not suitable for this sheet. Please check BN40 - BN100 sheet",
IF(AND($K265&gt;50,$K265&lt;81,$L265&lt;100),"Reduce feed rate in steps of 0.05 g/kWh until min. 0.6 g/kWh to avoid deposit formation",
IF(AND($I265&lt;140,$N265="Danger",$P265="&gt;=1.2"),"Increase feed rate in steps of 0.05 g/kWh OR use higher BN cylinder oil",
IF(ISERROR(VLOOKUP(Q265,'admin BN&gt;100'!J$6:M$89,4,FALSE)),"",VLOOKUP(Q265,'admin BN&gt;100'!J$6:M$89,4,FALSE))))))))</f>
        <v>Fill in all required fields</v>
      </c>
    </row>
    <row r="266" spans="2:19" ht="15">
      <c r="B266" s="10">
        <v>261</v>
      </c>
      <c r="C266" s="41"/>
      <c r="D266" s="42"/>
      <c r="E266" s="42"/>
      <c r="F266" s="42"/>
      <c r="G266" s="42"/>
      <c r="H266" s="42"/>
      <c r="I266" s="42"/>
      <c r="J266" s="42"/>
      <c r="K266" s="42"/>
      <c r="L266" s="42"/>
      <c r="M266" s="11" t="str">
        <f xml:space="preserve">
(IF(F266&gt;'admin BN&gt;100'!$C$41,'admin BN&gt;100'!$B$41,
(IF(F266&gt;'admin BN&gt;100'!$C$40,'admin BN&gt;100'!$B$40,
(IF(F266&gt;'admin BN&gt;100'!$C$39,'admin BN&gt;100'!$B$39,
(IF(F266&gt;'admin BN&gt;100'!$C$38,'admin BN&gt;100'!$B$38,
(IF(F266&gt;'admin BN&gt;100'!$C$37,'admin BN&gt;100'!$B$37,
(IF(F266&gt;'admin BN&gt;100'!$C$36,'admin BN&gt;100'!$B$36,
(IF(F266&gt;'admin BN&gt;100'!$C$35,'admin BN&gt;100'!$B$35,
(IF(F266&gt;'admin BN&gt;100'!$C$34,'admin BN&gt;100'!$B$34,
(IF(F266&gt;'admin BN&gt;100'!$C$33,'admin BN&gt;100'!$B$33,
(IF(F266&gt;'admin BN&gt;100'!$C$32,'admin BN&gt;100'!$B$32,
(IF(F266&gt;'admin BN&gt;100'!$C$31,'admin BN&gt;100'!$B$31,
(IF(F266&gt;'admin BN&gt;100'!$C$30,'admin BN&gt;100'!$B$30,
(IF(F266&gt;'admin BN&gt;100'!$C$29,'admin BN&gt;100'!$B$29,IF(F266="","",'admin BN&gt;100'!$B$28)))))))))))))))))))))))))))</f>
        <v/>
      </c>
      <c r="N266" s="12" t="str">
        <f xml:space="preserve">
IF(ISBLANK(K266),"",
IF(K266&gt;'admin BN&gt;100'!$D$6,"Trouble",
IF(K266&gt;'admin BN&gt;100'!$E$6,"Safe",
IF(K266&gt;'admin BN&gt;100'!$F$6,"Alert",
IF(K266&gt;='admin BN&gt;100'!$G$6,"Danger","")))))</f>
        <v/>
      </c>
      <c r="O266" s="13" t="str">
        <f xml:space="preserve">
IF(ISBLANK(L266),"",
IF(L266&gt;'admin BN&gt;100'!$G$7,"Danger",
IF(L266&gt;'admin BN&gt;100'!$F$7,"Alert",
IF(L266&gt;='admin BN&gt;100'!$E$7,"Safe",""))))</f>
        <v/>
      </c>
      <c r="P266" s="14" t="str">
        <f xml:space="preserve">
(IF(G266&gt;'admin BN&gt;100'!$C$23,'admin BN&gt;100'!$B$23,
(IF(G266&gt;'admin BN&gt;100'!$C$22,'admin BN&gt;100'!$B$22,
(IF(G266&gt;'admin BN&gt;100'!$C$21,'admin BN&gt;100'!$B$21,
(IF(G266&gt;'admin BN&gt;100'!$C$20,'admin BN&gt;100'!$B$20,IF(G266&gt;'admin BN&gt;100'!$C$19,'admin BN&gt;100'!$B$19,"")))))))))</f>
        <v/>
      </c>
      <c r="Q266" s="14" t="str">
        <f t="shared" si="8"/>
        <v/>
      </c>
      <c r="R266" s="14">
        <f t="shared" si="9"/>
        <v>5</v>
      </c>
      <c r="S266" s="15" t="str">
        <f xml:space="preserve">
IF($R266&gt;0,"Fill in all required fields",
IF(OR($M266="&lt;0.1% or LNG",$M266="0.1-0.5%"),"Fuel sulphur content is too low for operation on BN&gt;100, please use a lower BN CLO and the matching sheet",
IF($I266&lt;40,"CLO not suitable for this sheet. Please check BN&lt;40 sheet",
IF(AND($I266&gt;39,$I266&lt;101),"CLO not suitable for this sheet. Please check BN40 - BN100 sheet",
IF(AND($K266&gt;50,$K266&lt;81,$L266&lt;100),"Reduce feed rate in steps of 0.05 g/kWh until min. 0.6 g/kWh to avoid deposit formation",
IF(AND($I266&lt;140,$N266="Danger",$P266="&gt;=1.2"),"Increase feed rate in steps of 0.05 g/kWh OR use higher BN cylinder oil",
IF(ISERROR(VLOOKUP(Q266,'admin BN&gt;100'!J$6:M$89,4,FALSE)),"",VLOOKUP(Q266,'admin BN&gt;100'!J$6:M$89,4,FALSE))))))))</f>
        <v>Fill in all required fields</v>
      </c>
    </row>
    <row r="267" spans="2:19" ht="15">
      <c r="B267" s="10">
        <v>262</v>
      </c>
      <c r="C267" s="41"/>
      <c r="D267" s="42"/>
      <c r="E267" s="42"/>
      <c r="F267" s="42"/>
      <c r="G267" s="42"/>
      <c r="H267" s="42"/>
      <c r="I267" s="42"/>
      <c r="J267" s="42"/>
      <c r="K267" s="42"/>
      <c r="L267" s="42"/>
      <c r="M267" s="11" t="str">
        <f xml:space="preserve">
(IF(F267&gt;'admin BN&gt;100'!$C$41,'admin BN&gt;100'!$B$41,
(IF(F267&gt;'admin BN&gt;100'!$C$40,'admin BN&gt;100'!$B$40,
(IF(F267&gt;'admin BN&gt;100'!$C$39,'admin BN&gt;100'!$B$39,
(IF(F267&gt;'admin BN&gt;100'!$C$38,'admin BN&gt;100'!$B$38,
(IF(F267&gt;'admin BN&gt;100'!$C$37,'admin BN&gt;100'!$B$37,
(IF(F267&gt;'admin BN&gt;100'!$C$36,'admin BN&gt;100'!$B$36,
(IF(F267&gt;'admin BN&gt;100'!$C$35,'admin BN&gt;100'!$B$35,
(IF(F267&gt;'admin BN&gt;100'!$C$34,'admin BN&gt;100'!$B$34,
(IF(F267&gt;'admin BN&gt;100'!$C$33,'admin BN&gt;100'!$B$33,
(IF(F267&gt;'admin BN&gt;100'!$C$32,'admin BN&gt;100'!$B$32,
(IF(F267&gt;'admin BN&gt;100'!$C$31,'admin BN&gt;100'!$B$31,
(IF(F267&gt;'admin BN&gt;100'!$C$30,'admin BN&gt;100'!$B$30,
(IF(F267&gt;'admin BN&gt;100'!$C$29,'admin BN&gt;100'!$B$29,IF(F267="","",'admin BN&gt;100'!$B$28)))))))))))))))))))))))))))</f>
        <v/>
      </c>
      <c r="N267" s="12" t="str">
        <f xml:space="preserve">
IF(ISBLANK(K267),"",
IF(K267&gt;'admin BN&gt;100'!$D$6,"Trouble",
IF(K267&gt;'admin BN&gt;100'!$E$6,"Safe",
IF(K267&gt;'admin BN&gt;100'!$F$6,"Alert",
IF(K267&gt;='admin BN&gt;100'!$G$6,"Danger","")))))</f>
        <v/>
      </c>
      <c r="O267" s="13" t="str">
        <f xml:space="preserve">
IF(ISBLANK(L267),"",
IF(L267&gt;'admin BN&gt;100'!$G$7,"Danger",
IF(L267&gt;'admin BN&gt;100'!$F$7,"Alert",
IF(L267&gt;='admin BN&gt;100'!$E$7,"Safe",""))))</f>
        <v/>
      </c>
      <c r="P267" s="14" t="str">
        <f xml:space="preserve">
(IF(G267&gt;'admin BN&gt;100'!$C$23,'admin BN&gt;100'!$B$23,
(IF(G267&gt;'admin BN&gt;100'!$C$22,'admin BN&gt;100'!$B$22,
(IF(G267&gt;'admin BN&gt;100'!$C$21,'admin BN&gt;100'!$B$21,
(IF(G267&gt;'admin BN&gt;100'!$C$20,'admin BN&gt;100'!$B$20,IF(G267&gt;'admin BN&gt;100'!$C$19,'admin BN&gt;100'!$B$19,"")))))))))</f>
        <v/>
      </c>
      <c r="Q267" s="14" t="str">
        <f t="shared" si="8"/>
        <v/>
      </c>
      <c r="R267" s="14">
        <f t="shared" si="9"/>
        <v>5</v>
      </c>
      <c r="S267" s="15" t="str">
        <f xml:space="preserve">
IF($R267&gt;0,"Fill in all required fields",
IF(OR($M267="&lt;0.1% or LNG",$M267="0.1-0.5%"),"Fuel sulphur content is too low for operation on BN&gt;100, please use a lower BN CLO and the matching sheet",
IF($I267&lt;40,"CLO not suitable for this sheet. Please check BN&lt;40 sheet",
IF(AND($I267&gt;39,$I267&lt;101),"CLO not suitable for this sheet. Please check BN40 - BN100 sheet",
IF(AND($K267&gt;50,$K267&lt;81,$L267&lt;100),"Reduce feed rate in steps of 0.05 g/kWh until min. 0.6 g/kWh to avoid deposit formation",
IF(AND($I267&lt;140,$N267="Danger",$P267="&gt;=1.2"),"Increase feed rate in steps of 0.05 g/kWh OR use higher BN cylinder oil",
IF(ISERROR(VLOOKUP(Q267,'admin BN&gt;100'!J$6:M$89,4,FALSE)),"",VLOOKUP(Q267,'admin BN&gt;100'!J$6:M$89,4,FALSE))))))))</f>
        <v>Fill in all required fields</v>
      </c>
    </row>
    <row r="268" spans="2:19" ht="15">
      <c r="B268" s="10">
        <v>263</v>
      </c>
      <c r="C268" s="41"/>
      <c r="D268" s="42"/>
      <c r="E268" s="42"/>
      <c r="F268" s="42"/>
      <c r="G268" s="42"/>
      <c r="H268" s="42"/>
      <c r="I268" s="42"/>
      <c r="J268" s="42"/>
      <c r="K268" s="42"/>
      <c r="L268" s="42"/>
      <c r="M268" s="11" t="str">
        <f xml:space="preserve">
(IF(F268&gt;'admin BN&gt;100'!$C$41,'admin BN&gt;100'!$B$41,
(IF(F268&gt;'admin BN&gt;100'!$C$40,'admin BN&gt;100'!$B$40,
(IF(F268&gt;'admin BN&gt;100'!$C$39,'admin BN&gt;100'!$B$39,
(IF(F268&gt;'admin BN&gt;100'!$C$38,'admin BN&gt;100'!$B$38,
(IF(F268&gt;'admin BN&gt;100'!$C$37,'admin BN&gt;100'!$B$37,
(IF(F268&gt;'admin BN&gt;100'!$C$36,'admin BN&gt;100'!$B$36,
(IF(F268&gt;'admin BN&gt;100'!$C$35,'admin BN&gt;100'!$B$35,
(IF(F268&gt;'admin BN&gt;100'!$C$34,'admin BN&gt;100'!$B$34,
(IF(F268&gt;'admin BN&gt;100'!$C$33,'admin BN&gt;100'!$B$33,
(IF(F268&gt;'admin BN&gt;100'!$C$32,'admin BN&gt;100'!$B$32,
(IF(F268&gt;'admin BN&gt;100'!$C$31,'admin BN&gt;100'!$B$31,
(IF(F268&gt;'admin BN&gt;100'!$C$30,'admin BN&gt;100'!$B$30,
(IF(F268&gt;'admin BN&gt;100'!$C$29,'admin BN&gt;100'!$B$29,IF(F268="","",'admin BN&gt;100'!$B$28)))))))))))))))))))))))))))</f>
        <v/>
      </c>
      <c r="N268" s="12" t="str">
        <f xml:space="preserve">
IF(ISBLANK(K268),"",
IF(K268&gt;'admin BN&gt;100'!$D$6,"Trouble",
IF(K268&gt;'admin BN&gt;100'!$E$6,"Safe",
IF(K268&gt;'admin BN&gt;100'!$F$6,"Alert",
IF(K268&gt;='admin BN&gt;100'!$G$6,"Danger","")))))</f>
        <v/>
      </c>
      <c r="O268" s="13" t="str">
        <f xml:space="preserve">
IF(ISBLANK(L268),"",
IF(L268&gt;'admin BN&gt;100'!$G$7,"Danger",
IF(L268&gt;'admin BN&gt;100'!$F$7,"Alert",
IF(L268&gt;='admin BN&gt;100'!$E$7,"Safe",""))))</f>
        <v/>
      </c>
      <c r="P268" s="14" t="str">
        <f xml:space="preserve">
(IF(G268&gt;'admin BN&gt;100'!$C$23,'admin BN&gt;100'!$B$23,
(IF(G268&gt;'admin BN&gt;100'!$C$22,'admin BN&gt;100'!$B$22,
(IF(G268&gt;'admin BN&gt;100'!$C$21,'admin BN&gt;100'!$B$21,
(IF(G268&gt;'admin BN&gt;100'!$C$20,'admin BN&gt;100'!$B$20,IF(G268&gt;'admin BN&gt;100'!$C$19,'admin BN&gt;100'!$B$19,"")))))))))</f>
        <v/>
      </c>
      <c r="Q268" s="14" t="str">
        <f t="shared" si="8"/>
        <v/>
      </c>
      <c r="R268" s="14">
        <f t="shared" si="9"/>
        <v>5</v>
      </c>
      <c r="S268" s="15" t="str">
        <f xml:space="preserve">
IF($R268&gt;0,"Fill in all required fields",
IF(OR($M268="&lt;0.1% or LNG",$M268="0.1-0.5%"),"Fuel sulphur content is too low for operation on BN&gt;100, please use a lower BN CLO and the matching sheet",
IF($I268&lt;40,"CLO not suitable for this sheet. Please check BN&lt;40 sheet",
IF(AND($I268&gt;39,$I268&lt;101),"CLO not suitable for this sheet. Please check BN40 - BN100 sheet",
IF(AND($K268&gt;50,$K268&lt;81,$L268&lt;100),"Reduce feed rate in steps of 0.05 g/kWh until min. 0.6 g/kWh to avoid deposit formation",
IF(AND($I268&lt;140,$N268="Danger",$P268="&gt;=1.2"),"Increase feed rate in steps of 0.05 g/kWh OR use higher BN cylinder oil",
IF(ISERROR(VLOOKUP(Q268,'admin BN&gt;100'!J$6:M$89,4,FALSE)),"",VLOOKUP(Q268,'admin BN&gt;100'!J$6:M$89,4,FALSE))))))))</f>
        <v>Fill in all required fields</v>
      </c>
    </row>
    <row r="269" spans="2:19" ht="15">
      <c r="B269" s="10">
        <v>264</v>
      </c>
      <c r="C269" s="41"/>
      <c r="D269" s="42"/>
      <c r="E269" s="42"/>
      <c r="F269" s="42"/>
      <c r="G269" s="42"/>
      <c r="H269" s="42"/>
      <c r="I269" s="42"/>
      <c r="J269" s="42"/>
      <c r="K269" s="42"/>
      <c r="L269" s="42"/>
      <c r="M269" s="11" t="str">
        <f xml:space="preserve">
(IF(F269&gt;'admin BN&gt;100'!$C$41,'admin BN&gt;100'!$B$41,
(IF(F269&gt;'admin BN&gt;100'!$C$40,'admin BN&gt;100'!$B$40,
(IF(F269&gt;'admin BN&gt;100'!$C$39,'admin BN&gt;100'!$B$39,
(IF(F269&gt;'admin BN&gt;100'!$C$38,'admin BN&gt;100'!$B$38,
(IF(F269&gt;'admin BN&gt;100'!$C$37,'admin BN&gt;100'!$B$37,
(IF(F269&gt;'admin BN&gt;100'!$C$36,'admin BN&gt;100'!$B$36,
(IF(F269&gt;'admin BN&gt;100'!$C$35,'admin BN&gt;100'!$B$35,
(IF(F269&gt;'admin BN&gt;100'!$C$34,'admin BN&gt;100'!$B$34,
(IF(F269&gt;'admin BN&gt;100'!$C$33,'admin BN&gt;100'!$B$33,
(IF(F269&gt;'admin BN&gt;100'!$C$32,'admin BN&gt;100'!$B$32,
(IF(F269&gt;'admin BN&gt;100'!$C$31,'admin BN&gt;100'!$B$31,
(IF(F269&gt;'admin BN&gt;100'!$C$30,'admin BN&gt;100'!$B$30,
(IF(F269&gt;'admin BN&gt;100'!$C$29,'admin BN&gt;100'!$B$29,IF(F269="","",'admin BN&gt;100'!$B$28)))))))))))))))))))))))))))</f>
        <v/>
      </c>
      <c r="N269" s="12" t="str">
        <f xml:space="preserve">
IF(ISBLANK(K269),"",
IF(K269&gt;'admin BN&gt;100'!$D$6,"Trouble",
IF(K269&gt;'admin BN&gt;100'!$E$6,"Safe",
IF(K269&gt;'admin BN&gt;100'!$F$6,"Alert",
IF(K269&gt;='admin BN&gt;100'!$G$6,"Danger","")))))</f>
        <v/>
      </c>
      <c r="O269" s="13" t="str">
        <f xml:space="preserve">
IF(ISBLANK(L269),"",
IF(L269&gt;'admin BN&gt;100'!$G$7,"Danger",
IF(L269&gt;'admin BN&gt;100'!$F$7,"Alert",
IF(L269&gt;='admin BN&gt;100'!$E$7,"Safe",""))))</f>
        <v/>
      </c>
      <c r="P269" s="14" t="str">
        <f xml:space="preserve">
(IF(G269&gt;'admin BN&gt;100'!$C$23,'admin BN&gt;100'!$B$23,
(IF(G269&gt;'admin BN&gt;100'!$C$22,'admin BN&gt;100'!$B$22,
(IF(G269&gt;'admin BN&gt;100'!$C$21,'admin BN&gt;100'!$B$21,
(IF(G269&gt;'admin BN&gt;100'!$C$20,'admin BN&gt;100'!$B$20,IF(G269&gt;'admin BN&gt;100'!$C$19,'admin BN&gt;100'!$B$19,"")))))))))</f>
        <v/>
      </c>
      <c r="Q269" s="14" t="str">
        <f t="shared" si="8"/>
        <v/>
      </c>
      <c r="R269" s="14">
        <f t="shared" si="9"/>
        <v>5</v>
      </c>
      <c r="S269" s="15" t="str">
        <f xml:space="preserve">
IF($R269&gt;0,"Fill in all required fields",
IF(OR($M269="&lt;0.1% or LNG",$M269="0.1-0.5%"),"Fuel sulphur content is too low for operation on BN&gt;100, please use a lower BN CLO and the matching sheet",
IF($I269&lt;40,"CLO not suitable for this sheet. Please check BN&lt;40 sheet",
IF(AND($I269&gt;39,$I269&lt;101),"CLO not suitable for this sheet. Please check BN40 - BN100 sheet",
IF(AND($K269&gt;50,$K269&lt;81,$L269&lt;100),"Reduce feed rate in steps of 0.05 g/kWh until min. 0.6 g/kWh to avoid deposit formation",
IF(AND($I269&lt;140,$N269="Danger",$P269="&gt;=1.2"),"Increase feed rate in steps of 0.05 g/kWh OR use higher BN cylinder oil",
IF(ISERROR(VLOOKUP(Q269,'admin BN&gt;100'!J$6:M$89,4,FALSE)),"",VLOOKUP(Q269,'admin BN&gt;100'!J$6:M$89,4,FALSE))))))))</f>
        <v>Fill in all required fields</v>
      </c>
    </row>
    <row r="270" spans="2:19" ht="15">
      <c r="B270" s="10">
        <v>265</v>
      </c>
      <c r="C270" s="41"/>
      <c r="D270" s="42"/>
      <c r="E270" s="42"/>
      <c r="F270" s="42"/>
      <c r="G270" s="42"/>
      <c r="H270" s="42"/>
      <c r="I270" s="42"/>
      <c r="J270" s="42"/>
      <c r="K270" s="42"/>
      <c r="L270" s="42"/>
      <c r="M270" s="11" t="str">
        <f xml:space="preserve">
(IF(F270&gt;'admin BN&gt;100'!$C$41,'admin BN&gt;100'!$B$41,
(IF(F270&gt;'admin BN&gt;100'!$C$40,'admin BN&gt;100'!$B$40,
(IF(F270&gt;'admin BN&gt;100'!$C$39,'admin BN&gt;100'!$B$39,
(IF(F270&gt;'admin BN&gt;100'!$C$38,'admin BN&gt;100'!$B$38,
(IF(F270&gt;'admin BN&gt;100'!$C$37,'admin BN&gt;100'!$B$37,
(IF(F270&gt;'admin BN&gt;100'!$C$36,'admin BN&gt;100'!$B$36,
(IF(F270&gt;'admin BN&gt;100'!$C$35,'admin BN&gt;100'!$B$35,
(IF(F270&gt;'admin BN&gt;100'!$C$34,'admin BN&gt;100'!$B$34,
(IF(F270&gt;'admin BN&gt;100'!$C$33,'admin BN&gt;100'!$B$33,
(IF(F270&gt;'admin BN&gt;100'!$C$32,'admin BN&gt;100'!$B$32,
(IF(F270&gt;'admin BN&gt;100'!$C$31,'admin BN&gt;100'!$B$31,
(IF(F270&gt;'admin BN&gt;100'!$C$30,'admin BN&gt;100'!$B$30,
(IF(F270&gt;'admin BN&gt;100'!$C$29,'admin BN&gt;100'!$B$29,IF(F270="","",'admin BN&gt;100'!$B$28)))))))))))))))))))))))))))</f>
        <v/>
      </c>
      <c r="N270" s="12" t="str">
        <f xml:space="preserve">
IF(ISBLANK(K270),"",
IF(K270&gt;'admin BN&gt;100'!$D$6,"Trouble",
IF(K270&gt;'admin BN&gt;100'!$E$6,"Safe",
IF(K270&gt;'admin BN&gt;100'!$F$6,"Alert",
IF(K270&gt;='admin BN&gt;100'!$G$6,"Danger","")))))</f>
        <v/>
      </c>
      <c r="O270" s="13" t="str">
        <f xml:space="preserve">
IF(ISBLANK(L270),"",
IF(L270&gt;'admin BN&gt;100'!$G$7,"Danger",
IF(L270&gt;'admin BN&gt;100'!$F$7,"Alert",
IF(L270&gt;='admin BN&gt;100'!$E$7,"Safe",""))))</f>
        <v/>
      </c>
      <c r="P270" s="14" t="str">
        <f xml:space="preserve">
(IF(G270&gt;'admin BN&gt;100'!$C$23,'admin BN&gt;100'!$B$23,
(IF(G270&gt;'admin BN&gt;100'!$C$22,'admin BN&gt;100'!$B$22,
(IF(G270&gt;'admin BN&gt;100'!$C$21,'admin BN&gt;100'!$B$21,
(IF(G270&gt;'admin BN&gt;100'!$C$20,'admin BN&gt;100'!$B$20,IF(G270&gt;'admin BN&gt;100'!$C$19,'admin BN&gt;100'!$B$19,"")))))))))</f>
        <v/>
      </c>
      <c r="Q270" s="14" t="str">
        <f t="shared" si="8"/>
        <v/>
      </c>
      <c r="R270" s="14">
        <f t="shared" si="9"/>
        <v>5</v>
      </c>
      <c r="S270" s="15" t="str">
        <f xml:space="preserve">
IF($R270&gt;0,"Fill in all required fields",
IF(OR($M270="&lt;0.1% or LNG",$M270="0.1-0.5%"),"Fuel sulphur content is too low for operation on BN&gt;100, please use a lower BN CLO and the matching sheet",
IF($I270&lt;40,"CLO not suitable for this sheet. Please check BN&lt;40 sheet",
IF(AND($I270&gt;39,$I270&lt;101),"CLO not suitable for this sheet. Please check BN40 - BN100 sheet",
IF(AND($K270&gt;50,$K270&lt;81,$L270&lt;100),"Reduce feed rate in steps of 0.05 g/kWh until min. 0.6 g/kWh to avoid deposit formation",
IF(AND($I270&lt;140,$N270="Danger",$P270="&gt;=1.2"),"Increase feed rate in steps of 0.05 g/kWh OR use higher BN cylinder oil",
IF(ISERROR(VLOOKUP(Q270,'admin BN&gt;100'!J$6:M$89,4,FALSE)),"",VLOOKUP(Q270,'admin BN&gt;100'!J$6:M$89,4,FALSE))))))))</f>
        <v>Fill in all required fields</v>
      </c>
    </row>
    <row r="271" spans="2:19" ht="15">
      <c r="B271" s="10">
        <v>266</v>
      </c>
      <c r="C271" s="41"/>
      <c r="D271" s="42"/>
      <c r="E271" s="42"/>
      <c r="F271" s="42"/>
      <c r="G271" s="42"/>
      <c r="H271" s="42"/>
      <c r="I271" s="42"/>
      <c r="J271" s="42"/>
      <c r="K271" s="42"/>
      <c r="L271" s="42"/>
      <c r="M271" s="11" t="str">
        <f xml:space="preserve">
(IF(F271&gt;'admin BN&gt;100'!$C$41,'admin BN&gt;100'!$B$41,
(IF(F271&gt;'admin BN&gt;100'!$C$40,'admin BN&gt;100'!$B$40,
(IF(F271&gt;'admin BN&gt;100'!$C$39,'admin BN&gt;100'!$B$39,
(IF(F271&gt;'admin BN&gt;100'!$C$38,'admin BN&gt;100'!$B$38,
(IF(F271&gt;'admin BN&gt;100'!$C$37,'admin BN&gt;100'!$B$37,
(IF(F271&gt;'admin BN&gt;100'!$C$36,'admin BN&gt;100'!$B$36,
(IF(F271&gt;'admin BN&gt;100'!$C$35,'admin BN&gt;100'!$B$35,
(IF(F271&gt;'admin BN&gt;100'!$C$34,'admin BN&gt;100'!$B$34,
(IF(F271&gt;'admin BN&gt;100'!$C$33,'admin BN&gt;100'!$B$33,
(IF(F271&gt;'admin BN&gt;100'!$C$32,'admin BN&gt;100'!$B$32,
(IF(F271&gt;'admin BN&gt;100'!$C$31,'admin BN&gt;100'!$B$31,
(IF(F271&gt;'admin BN&gt;100'!$C$30,'admin BN&gt;100'!$B$30,
(IF(F271&gt;'admin BN&gt;100'!$C$29,'admin BN&gt;100'!$B$29,IF(F271="","",'admin BN&gt;100'!$B$28)))))))))))))))))))))))))))</f>
        <v/>
      </c>
      <c r="N271" s="12" t="str">
        <f xml:space="preserve">
IF(ISBLANK(K271),"",
IF(K271&gt;'admin BN&gt;100'!$D$6,"Trouble",
IF(K271&gt;'admin BN&gt;100'!$E$6,"Safe",
IF(K271&gt;'admin BN&gt;100'!$F$6,"Alert",
IF(K271&gt;='admin BN&gt;100'!$G$6,"Danger","")))))</f>
        <v/>
      </c>
      <c r="O271" s="13" t="str">
        <f xml:space="preserve">
IF(ISBLANK(L271),"",
IF(L271&gt;'admin BN&gt;100'!$G$7,"Danger",
IF(L271&gt;'admin BN&gt;100'!$F$7,"Alert",
IF(L271&gt;='admin BN&gt;100'!$E$7,"Safe",""))))</f>
        <v/>
      </c>
      <c r="P271" s="14" t="str">
        <f xml:space="preserve">
(IF(G271&gt;'admin BN&gt;100'!$C$23,'admin BN&gt;100'!$B$23,
(IF(G271&gt;'admin BN&gt;100'!$C$22,'admin BN&gt;100'!$B$22,
(IF(G271&gt;'admin BN&gt;100'!$C$21,'admin BN&gt;100'!$B$21,
(IF(G271&gt;'admin BN&gt;100'!$C$20,'admin BN&gt;100'!$B$20,IF(G271&gt;'admin BN&gt;100'!$C$19,'admin BN&gt;100'!$B$19,"")))))))))</f>
        <v/>
      </c>
      <c r="Q271" s="14" t="str">
        <f t="shared" si="8"/>
        <v/>
      </c>
      <c r="R271" s="14">
        <f t="shared" si="9"/>
        <v>5</v>
      </c>
      <c r="S271" s="15" t="str">
        <f xml:space="preserve">
IF($R271&gt;0,"Fill in all required fields",
IF(OR($M271="&lt;0.1% or LNG",$M271="0.1-0.5%"),"Fuel sulphur content is too low for operation on BN&gt;100, please use a lower BN CLO and the matching sheet",
IF($I271&lt;40,"CLO not suitable for this sheet. Please check BN&lt;40 sheet",
IF(AND($I271&gt;39,$I271&lt;101),"CLO not suitable for this sheet. Please check BN40 - BN100 sheet",
IF(AND($K271&gt;50,$K271&lt;81,$L271&lt;100),"Reduce feed rate in steps of 0.05 g/kWh until min. 0.6 g/kWh to avoid deposit formation",
IF(AND($I271&lt;140,$N271="Danger",$P271="&gt;=1.2"),"Increase feed rate in steps of 0.05 g/kWh OR use higher BN cylinder oil",
IF(ISERROR(VLOOKUP(Q271,'admin BN&gt;100'!J$6:M$89,4,FALSE)),"",VLOOKUP(Q271,'admin BN&gt;100'!J$6:M$89,4,FALSE))))))))</f>
        <v>Fill in all required fields</v>
      </c>
    </row>
    <row r="272" spans="2:19" ht="15">
      <c r="B272" s="10">
        <v>267</v>
      </c>
      <c r="C272" s="41"/>
      <c r="D272" s="42"/>
      <c r="E272" s="42"/>
      <c r="F272" s="42"/>
      <c r="G272" s="42"/>
      <c r="H272" s="42"/>
      <c r="I272" s="42"/>
      <c r="J272" s="42"/>
      <c r="K272" s="42"/>
      <c r="L272" s="42"/>
      <c r="M272" s="11" t="str">
        <f xml:space="preserve">
(IF(F272&gt;'admin BN&gt;100'!$C$41,'admin BN&gt;100'!$B$41,
(IF(F272&gt;'admin BN&gt;100'!$C$40,'admin BN&gt;100'!$B$40,
(IF(F272&gt;'admin BN&gt;100'!$C$39,'admin BN&gt;100'!$B$39,
(IF(F272&gt;'admin BN&gt;100'!$C$38,'admin BN&gt;100'!$B$38,
(IF(F272&gt;'admin BN&gt;100'!$C$37,'admin BN&gt;100'!$B$37,
(IF(F272&gt;'admin BN&gt;100'!$C$36,'admin BN&gt;100'!$B$36,
(IF(F272&gt;'admin BN&gt;100'!$C$35,'admin BN&gt;100'!$B$35,
(IF(F272&gt;'admin BN&gt;100'!$C$34,'admin BN&gt;100'!$B$34,
(IF(F272&gt;'admin BN&gt;100'!$C$33,'admin BN&gt;100'!$B$33,
(IF(F272&gt;'admin BN&gt;100'!$C$32,'admin BN&gt;100'!$B$32,
(IF(F272&gt;'admin BN&gt;100'!$C$31,'admin BN&gt;100'!$B$31,
(IF(F272&gt;'admin BN&gt;100'!$C$30,'admin BN&gt;100'!$B$30,
(IF(F272&gt;'admin BN&gt;100'!$C$29,'admin BN&gt;100'!$B$29,IF(F272="","",'admin BN&gt;100'!$B$28)))))))))))))))))))))))))))</f>
        <v/>
      </c>
      <c r="N272" s="12" t="str">
        <f xml:space="preserve">
IF(ISBLANK(K272),"",
IF(K272&gt;'admin BN&gt;100'!$D$6,"Trouble",
IF(K272&gt;'admin BN&gt;100'!$E$6,"Safe",
IF(K272&gt;'admin BN&gt;100'!$F$6,"Alert",
IF(K272&gt;='admin BN&gt;100'!$G$6,"Danger","")))))</f>
        <v/>
      </c>
      <c r="O272" s="13" t="str">
        <f xml:space="preserve">
IF(ISBLANK(L272),"",
IF(L272&gt;'admin BN&gt;100'!$G$7,"Danger",
IF(L272&gt;'admin BN&gt;100'!$F$7,"Alert",
IF(L272&gt;='admin BN&gt;100'!$E$7,"Safe",""))))</f>
        <v/>
      </c>
      <c r="P272" s="14" t="str">
        <f xml:space="preserve">
(IF(G272&gt;'admin BN&gt;100'!$C$23,'admin BN&gt;100'!$B$23,
(IF(G272&gt;'admin BN&gt;100'!$C$22,'admin BN&gt;100'!$B$22,
(IF(G272&gt;'admin BN&gt;100'!$C$21,'admin BN&gt;100'!$B$21,
(IF(G272&gt;'admin BN&gt;100'!$C$20,'admin BN&gt;100'!$B$20,IF(G272&gt;'admin BN&gt;100'!$C$19,'admin BN&gt;100'!$B$19,"")))))))))</f>
        <v/>
      </c>
      <c r="Q272" s="14" t="str">
        <f t="shared" si="8"/>
        <v/>
      </c>
      <c r="R272" s="14">
        <f t="shared" si="9"/>
        <v>5</v>
      </c>
      <c r="S272" s="15" t="str">
        <f xml:space="preserve">
IF($R272&gt;0,"Fill in all required fields",
IF(OR($M272="&lt;0.1% or LNG",$M272="0.1-0.5%"),"Fuel sulphur content is too low for operation on BN&gt;100, please use a lower BN CLO and the matching sheet",
IF($I272&lt;40,"CLO not suitable for this sheet. Please check BN&lt;40 sheet",
IF(AND($I272&gt;39,$I272&lt;101),"CLO not suitable for this sheet. Please check BN40 - BN100 sheet",
IF(AND($K272&gt;50,$K272&lt;81,$L272&lt;100),"Reduce feed rate in steps of 0.05 g/kWh until min. 0.6 g/kWh to avoid deposit formation",
IF(AND($I272&lt;140,$N272="Danger",$P272="&gt;=1.2"),"Increase feed rate in steps of 0.05 g/kWh OR use higher BN cylinder oil",
IF(ISERROR(VLOOKUP(Q272,'admin BN&gt;100'!J$6:M$89,4,FALSE)),"",VLOOKUP(Q272,'admin BN&gt;100'!J$6:M$89,4,FALSE))))))))</f>
        <v>Fill in all required fields</v>
      </c>
    </row>
    <row r="273" spans="2:19" ht="15">
      <c r="B273" s="10">
        <v>268</v>
      </c>
      <c r="C273" s="41"/>
      <c r="D273" s="42"/>
      <c r="E273" s="42"/>
      <c r="F273" s="42"/>
      <c r="G273" s="42"/>
      <c r="H273" s="42"/>
      <c r="I273" s="42"/>
      <c r="J273" s="42"/>
      <c r="K273" s="42"/>
      <c r="L273" s="42"/>
      <c r="M273" s="11" t="str">
        <f xml:space="preserve">
(IF(F273&gt;'admin BN&gt;100'!$C$41,'admin BN&gt;100'!$B$41,
(IF(F273&gt;'admin BN&gt;100'!$C$40,'admin BN&gt;100'!$B$40,
(IF(F273&gt;'admin BN&gt;100'!$C$39,'admin BN&gt;100'!$B$39,
(IF(F273&gt;'admin BN&gt;100'!$C$38,'admin BN&gt;100'!$B$38,
(IF(F273&gt;'admin BN&gt;100'!$C$37,'admin BN&gt;100'!$B$37,
(IF(F273&gt;'admin BN&gt;100'!$C$36,'admin BN&gt;100'!$B$36,
(IF(F273&gt;'admin BN&gt;100'!$C$35,'admin BN&gt;100'!$B$35,
(IF(F273&gt;'admin BN&gt;100'!$C$34,'admin BN&gt;100'!$B$34,
(IF(F273&gt;'admin BN&gt;100'!$C$33,'admin BN&gt;100'!$B$33,
(IF(F273&gt;'admin BN&gt;100'!$C$32,'admin BN&gt;100'!$B$32,
(IF(F273&gt;'admin BN&gt;100'!$C$31,'admin BN&gt;100'!$B$31,
(IF(F273&gt;'admin BN&gt;100'!$C$30,'admin BN&gt;100'!$B$30,
(IF(F273&gt;'admin BN&gt;100'!$C$29,'admin BN&gt;100'!$B$29,IF(F273="","",'admin BN&gt;100'!$B$28)))))))))))))))))))))))))))</f>
        <v/>
      </c>
      <c r="N273" s="12" t="str">
        <f xml:space="preserve">
IF(ISBLANK(K273),"",
IF(K273&gt;'admin BN&gt;100'!$D$6,"Trouble",
IF(K273&gt;'admin BN&gt;100'!$E$6,"Safe",
IF(K273&gt;'admin BN&gt;100'!$F$6,"Alert",
IF(K273&gt;='admin BN&gt;100'!$G$6,"Danger","")))))</f>
        <v/>
      </c>
      <c r="O273" s="13" t="str">
        <f xml:space="preserve">
IF(ISBLANK(L273),"",
IF(L273&gt;'admin BN&gt;100'!$G$7,"Danger",
IF(L273&gt;'admin BN&gt;100'!$F$7,"Alert",
IF(L273&gt;='admin BN&gt;100'!$E$7,"Safe",""))))</f>
        <v/>
      </c>
      <c r="P273" s="14" t="str">
        <f xml:space="preserve">
(IF(G273&gt;'admin BN&gt;100'!$C$23,'admin BN&gt;100'!$B$23,
(IF(G273&gt;'admin BN&gt;100'!$C$22,'admin BN&gt;100'!$B$22,
(IF(G273&gt;'admin BN&gt;100'!$C$21,'admin BN&gt;100'!$B$21,
(IF(G273&gt;'admin BN&gt;100'!$C$20,'admin BN&gt;100'!$B$20,IF(G273&gt;'admin BN&gt;100'!$C$19,'admin BN&gt;100'!$B$19,"")))))))))</f>
        <v/>
      </c>
      <c r="Q273" s="14" t="str">
        <f t="shared" si="8"/>
        <v/>
      </c>
      <c r="R273" s="14">
        <f t="shared" si="9"/>
        <v>5</v>
      </c>
      <c r="S273" s="15" t="str">
        <f xml:space="preserve">
IF($R273&gt;0,"Fill in all required fields",
IF(OR($M273="&lt;0.1% or LNG",$M273="0.1-0.5%"),"Fuel sulphur content is too low for operation on BN&gt;100, please use a lower BN CLO and the matching sheet",
IF($I273&lt;40,"CLO not suitable for this sheet. Please check BN&lt;40 sheet",
IF(AND($I273&gt;39,$I273&lt;101),"CLO not suitable for this sheet. Please check BN40 - BN100 sheet",
IF(AND($K273&gt;50,$K273&lt;81,$L273&lt;100),"Reduce feed rate in steps of 0.05 g/kWh until min. 0.6 g/kWh to avoid deposit formation",
IF(AND($I273&lt;140,$N273="Danger",$P273="&gt;=1.2"),"Increase feed rate in steps of 0.05 g/kWh OR use higher BN cylinder oil",
IF(ISERROR(VLOOKUP(Q273,'admin BN&gt;100'!J$6:M$89,4,FALSE)),"",VLOOKUP(Q273,'admin BN&gt;100'!J$6:M$89,4,FALSE))))))))</f>
        <v>Fill in all required fields</v>
      </c>
    </row>
    <row r="274" spans="2:19" ht="15">
      <c r="B274" s="10">
        <v>269</v>
      </c>
      <c r="C274" s="41"/>
      <c r="D274" s="42"/>
      <c r="E274" s="42"/>
      <c r="F274" s="42"/>
      <c r="G274" s="42"/>
      <c r="H274" s="42"/>
      <c r="I274" s="42"/>
      <c r="J274" s="42"/>
      <c r="K274" s="42"/>
      <c r="L274" s="42"/>
      <c r="M274" s="11" t="str">
        <f xml:space="preserve">
(IF(F274&gt;'admin BN&gt;100'!$C$41,'admin BN&gt;100'!$B$41,
(IF(F274&gt;'admin BN&gt;100'!$C$40,'admin BN&gt;100'!$B$40,
(IF(F274&gt;'admin BN&gt;100'!$C$39,'admin BN&gt;100'!$B$39,
(IF(F274&gt;'admin BN&gt;100'!$C$38,'admin BN&gt;100'!$B$38,
(IF(F274&gt;'admin BN&gt;100'!$C$37,'admin BN&gt;100'!$B$37,
(IF(F274&gt;'admin BN&gt;100'!$C$36,'admin BN&gt;100'!$B$36,
(IF(F274&gt;'admin BN&gt;100'!$C$35,'admin BN&gt;100'!$B$35,
(IF(F274&gt;'admin BN&gt;100'!$C$34,'admin BN&gt;100'!$B$34,
(IF(F274&gt;'admin BN&gt;100'!$C$33,'admin BN&gt;100'!$B$33,
(IF(F274&gt;'admin BN&gt;100'!$C$32,'admin BN&gt;100'!$B$32,
(IF(F274&gt;'admin BN&gt;100'!$C$31,'admin BN&gt;100'!$B$31,
(IF(F274&gt;'admin BN&gt;100'!$C$30,'admin BN&gt;100'!$B$30,
(IF(F274&gt;'admin BN&gt;100'!$C$29,'admin BN&gt;100'!$B$29,IF(F274="","",'admin BN&gt;100'!$B$28)))))))))))))))))))))))))))</f>
        <v/>
      </c>
      <c r="N274" s="12" t="str">
        <f xml:space="preserve">
IF(ISBLANK(K274),"",
IF(K274&gt;'admin BN&gt;100'!$D$6,"Trouble",
IF(K274&gt;'admin BN&gt;100'!$E$6,"Safe",
IF(K274&gt;'admin BN&gt;100'!$F$6,"Alert",
IF(K274&gt;='admin BN&gt;100'!$G$6,"Danger","")))))</f>
        <v/>
      </c>
      <c r="O274" s="13" t="str">
        <f xml:space="preserve">
IF(ISBLANK(L274),"",
IF(L274&gt;'admin BN&gt;100'!$G$7,"Danger",
IF(L274&gt;'admin BN&gt;100'!$F$7,"Alert",
IF(L274&gt;='admin BN&gt;100'!$E$7,"Safe",""))))</f>
        <v/>
      </c>
      <c r="P274" s="14" t="str">
        <f xml:space="preserve">
(IF(G274&gt;'admin BN&gt;100'!$C$23,'admin BN&gt;100'!$B$23,
(IF(G274&gt;'admin BN&gt;100'!$C$22,'admin BN&gt;100'!$B$22,
(IF(G274&gt;'admin BN&gt;100'!$C$21,'admin BN&gt;100'!$B$21,
(IF(G274&gt;'admin BN&gt;100'!$C$20,'admin BN&gt;100'!$B$20,IF(G274&gt;'admin BN&gt;100'!$C$19,'admin BN&gt;100'!$B$19,"")))))))))</f>
        <v/>
      </c>
      <c r="Q274" s="14" t="str">
        <f t="shared" si="8"/>
        <v/>
      </c>
      <c r="R274" s="14">
        <f t="shared" si="9"/>
        <v>5</v>
      </c>
      <c r="S274" s="15" t="str">
        <f xml:space="preserve">
IF($R274&gt;0,"Fill in all required fields",
IF(OR($M274="&lt;0.1% or LNG",$M274="0.1-0.5%"),"Fuel sulphur content is too low for operation on BN&gt;100, please use a lower BN CLO and the matching sheet",
IF($I274&lt;40,"CLO not suitable for this sheet. Please check BN&lt;40 sheet",
IF(AND($I274&gt;39,$I274&lt;101),"CLO not suitable for this sheet. Please check BN40 - BN100 sheet",
IF(AND($K274&gt;50,$K274&lt;81,$L274&lt;100),"Reduce feed rate in steps of 0.05 g/kWh until min. 0.6 g/kWh to avoid deposit formation",
IF(AND($I274&lt;140,$N274="Danger",$P274="&gt;=1.2"),"Increase feed rate in steps of 0.05 g/kWh OR use higher BN cylinder oil",
IF(ISERROR(VLOOKUP(Q274,'admin BN&gt;100'!J$6:M$89,4,FALSE)),"",VLOOKUP(Q274,'admin BN&gt;100'!J$6:M$89,4,FALSE))))))))</f>
        <v>Fill in all required fields</v>
      </c>
    </row>
    <row r="275" spans="2:19" ht="15">
      <c r="B275" s="10">
        <v>270</v>
      </c>
      <c r="C275" s="41"/>
      <c r="D275" s="42"/>
      <c r="E275" s="42"/>
      <c r="F275" s="42"/>
      <c r="G275" s="42"/>
      <c r="H275" s="42"/>
      <c r="I275" s="42"/>
      <c r="J275" s="42"/>
      <c r="K275" s="42"/>
      <c r="L275" s="42"/>
      <c r="M275" s="11" t="str">
        <f xml:space="preserve">
(IF(F275&gt;'admin BN&gt;100'!$C$41,'admin BN&gt;100'!$B$41,
(IF(F275&gt;'admin BN&gt;100'!$C$40,'admin BN&gt;100'!$B$40,
(IF(F275&gt;'admin BN&gt;100'!$C$39,'admin BN&gt;100'!$B$39,
(IF(F275&gt;'admin BN&gt;100'!$C$38,'admin BN&gt;100'!$B$38,
(IF(F275&gt;'admin BN&gt;100'!$C$37,'admin BN&gt;100'!$B$37,
(IF(F275&gt;'admin BN&gt;100'!$C$36,'admin BN&gt;100'!$B$36,
(IF(F275&gt;'admin BN&gt;100'!$C$35,'admin BN&gt;100'!$B$35,
(IF(F275&gt;'admin BN&gt;100'!$C$34,'admin BN&gt;100'!$B$34,
(IF(F275&gt;'admin BN&gt;100'!$C$33,'admin BN&gt;100'!$B$33,
(IF(F275&gt;'admin BN&gt;100'!$C$32,'admin BN&gt;100'!$B$32,
(IF(F275&gt;'admin BN&gt;100'!$C$31,'admin BN&gt;100'!$B$31,
(IF(F275&gt;'admin BN&gt;100'!$C$30,'admin BN&gt;100'!$B$30,
(IF(F275&gt;'admin BN&gt;100'!$C$29,'admin BN&gt;100'!$B$29,IF(F275="","",'admin BN&gt;100'!$B$28)))))))))))))))))))))))))))</f>
        <v/>
      </c>
      <c r="N275" s="12" t="str">
        <f xml:space="preserve">
IF(ISBLANK(K275),"",
IF(K275&gt;'admin BN&gt;100'!$D$6,"Trouble",
IF(K275&gt;'admin BN&gt;100'!$E$6,"Safe",
IF(K275&gt;'admin BN&gt;100'!$F$6,"Alert",
IF(K275&gt;='admin BN&gt;100'!$G$6,"Danger","")))))</f>
        <v/>
      </c>
      <c r="O275" s="13" t="str">
        <f xml:space="preserve">
IF(ISBLANK(L275),"",
IF(L275&gt;'admin BN&gt;100'!$G$7,"Danger",
IF(L275&gt;'admin BN&gt;100'!$F$7,"Alert",
IF(L275&gt;='admin BN&gt;100'!$E$7,"Safe",""))))</f>
        <v/>
      </c>
      <c r="P275" s="14" t="str">
        <f xml:space="preserve">
(IF(G275&gt;'admin BN&gt;100'!$C$23,'admin BN&gt;100'!$B$23,
(IF(G275&gt;'admin BN&gt;100'!$C$22,'admin BN&gt;100'!$B$22,
(IF(G275&gt;'admin BN&gt;100'!$C$21,'admin BN&gt;100'!$B$21,
(IF(G275&gt;'admin BN&gt;100'!$C$20,'admin BN&gt;100'!$B$20,IF(G275&gt;'admin BN&gt;100'!$C$19,'admin BN&gt;100'!$B$19,"")))))))))</f>
        <v/>
      </c>
      <c r="Q275" s="14" t="str">
        <f t="shared" si="8"/>
        <v/>
      </c>
      <c r="R275" s="14">
        <f t="shared" si="9"/>
        <v>5</v>
      </c>
      <c r="S275" s="15" t="str">
        <f xml:space="preserve">
IF($R275&gt;0,"Fill in all required fields",
IF(OR($M275="&lt;0.1% or LNG",$M275="0.1-0.5%"),"Fuel sulphur content is too low for operation on BN&gt;100, please use a lower BN CLO and the matching sheet",
IF($I275&lt;40,"CLO not suitable for this sheet. Please check BN&lt;40 sheet",
IF(AND($I275&gt;39,$I275&lt;101),"CLO not suitable for this sheet. Please check BN40 - BN100 sheet",
IF(AND($K275&gt;50,$K275&lt;81,$L275&lt;100),"Reduce feed rate in steps of 0.05 g/kWh until min. 0.6 g/kWh to avoid deposit formation",
IF(AND($I275&lt;140,$N275="Danger",$P275="&gt;=1.2"),"Increase feed rate in steps of 0.05 g/kWh OR use higher BN cylinder oil",
IF(ISERROR(VLOOKUP(Q275,'admin BN&gt;100'!J$6:M$89,4,FALSE)),"",VLOOKUP(Q275,'admin BN&gt;100'!J$6:M$89,4,FALSE))))))))</f>
        <v>Fill in all required fields</v>
      </c>
    </row>
    <row r="276" spans="2:19" ht="15">
      <c r="B276" s="10">
        <v>271</v>
      </c>
      <c r="C276" s="41"/>
      <c r="D276" s="42"/>
      <c r="E276" s="42"/>
      <c r="F276" s="42"/>
      <c r="G276" s="42"/>
      <c r="H276" s="42"/>
      <c r="I276" s="42"/>
      <c r="J276" s="42"/>
      <c r="K276" s="42"/>
      <c r="L276" s="42"/>
      <c r="M276" s="11" t="str">
        <f xml:space="preserve">
(IF(F276&gt;'admin BN&gt;100'!$C$41,'admin BN&gt;100'!$B$41,
(IF(F276&gt;'admin BN&gt;100'!$C$40,'admin BN&gt;100'!$B$40,
(IF(F276&gt;'admin BN&gt;100'!$C$39,'admin BN&gt;100'!$B$39,
(IF(F276&gt;'admin BN&gt;100'!$C$38,'admin BN&gt;100'!$B$38,
(IF(F276&gt;'admin BN&gt;100'!$C$37,'admin BN&gt;100'!$B$37,
(IF(F276&gt;'admin BN&gt;100'!$C$36,'admin BN&gt;100'!$B$36,
(IF(F276&gt;'admin BN&gt;100'!$C$35,'admin BN&gt;100'!$B$35,
(IF(F276&gt;'admin BN&gt;100'!$C$34,'admin BN&gt;100'!$B$34,
(IF(F276&gt;'admin BN&gt;100'!$C$33,'admin BN&gt;100'!$B$33,
(IF(F276&gt;'admin BN&gt;100'!$C$32,'admin BN&gt;100'!$B$32,
(IF(F276&gt;'admin BN&gt;100'!$C$31,'admin BN&gt;100'!$B$31,
(IF(F276&gt;'admin BN&gt;100'!$C$30,'admin BN&gt;100'!$B$30,
(IF(F276&gt;'admin BN&gt;100'!$C$29,'admin BN&gt;100'!$B$29,IF(F276="","",'admin BN&gt;100'!$B$28)))))))))))))))))))))))))))</f>
        <v/>
      </c>
      <c r="N276" s="12" t="str">
        <f xml:space="preserve">
IF(ISBLANK(K276),"",
IF(K276&gt;'admin BN&gt;100'!$D$6,"Trouble",
IF(K276&gt;'admin BN&gt;100'!$E$6,"Safe",
IF(K276&gt;'admin BN&gt;100'!$F$6,"Alert",
IF(K276&gt;='admin BN&gt;100'!$G$6,"Danger","")))))</f>
        <v/>
      </c>
      <c r="O276" s="13" t="str">
        <f xml:space="preserve">
IF(ISBLANK(L276),"",
IF(L276&gt;'admin BN&gt;100'!$G$7,"Danger",
IF(L276&gt;'admin BN&gt;100'!$F$7,"Alert",
IF(L276&gt;='admin BN&gt;100'!$E$7,"Safe",""))))</f>
        <v/>
      </c>
      <c r="P276" s="14" t="str">
        <f xml:space="preserve">
(IF(G276&gt;'admin BN&gt;100'!$C$23,'admin BN&gt;100'!$B$23,
(IF(G276&gt;'admin BN&gt;100'!$C$22,'admin BN&gt;100'!$B$22,
(IF(G276&gt;'admin BN&gt;100'!$C$21,'admin BN&gt;100'!$B$21,
(IF(G276&gt;'admin BN&gt;100'!$C$20,'admin BN&gt;100'!$B$20,IF(G276&gt;'admin BN&gt;100'!$C$19,'admin BN&gt;100'!$B$19,"")))))))))</f>
        <v/>
      </c>
      <c r="Q276" s="14" t="str">
        <f t="shared" si="8"/>
        <v/>
      </c>
      <c r="R276" s="14">
        <f t="shared" si="9"/>
        <v>5</v>
      </c>
      <c r="S276" s="15" t="str">
        <f xml:space="preserve">
IF($R276&gt;0,"Fill in all required fields",
IF(OR($M276="&lt;0.1% or LNG",$M276="0.1-0.5%"),"Fuel sulphur content is too low for operation on BN&gt;100, please use a lower BN CLO and the matching sheet",
IF($I276&lt;40,"CLO not suitable for this sheet. Please check BN&lt;40 sheet",
IF(AND($I276&gt;39,$I276&lt;101),"CLO not suitable for this sheet. Please check BN40 - BN100 sheet",
IF(AND($K276&gt;50,$K276&lt;81,$L276&lt;100),"Reduce feed rate in steps of 0.05 g/kWh until min. 0.6 g/kWh to avoid deposit formation",
IF(AND($I276&lt;140,$N276="Danger",$P276="&gt;=1.2"),"Increase feed rate in steps of 0.05 g/kWh OR use higher BN cylinder oil",
IF(ISERROR(VLOOKUP(Q276,'admin BN&gt;100'!J$6:M$89,4,FALSE)),"",VLOOKUP(Q276,'admin BN&gt;100'!J$6:M$89,4,FALSE))))))))</f>
        <v>Fill in all required fields</v>
      </c>
    </row>
    <row r="277" spans="2:19" ht="15">
      <c r="B277" s="10">
        <v>272</v>
      </c>
      <c r="C277" s="41"/>
      <c r="D277" s="42"/>
      <c r="E277" s="42"/>
      <c r="F277" s="42"/>
      <c r="G277" s="42"/>
      <c r="H277" s="42"/>
      <c r="I277" s="42"/>
      <c r="J277" s="42"/>
      <c r="K277" s="42"/>
      <c r="L277" s="42"/>
      <c r="M277" s="11" t="str">
        <f xml:space="preserve">
(IF(F277&gt;'admin BN&gt;100'!$C$41,'admin BN&gt;100'!$B$41,
(IF(F277&gt;'admin BN&gt;100'!$C$40,'admin BN&gt;100'!$B$40,
(IF(F277&gt;'admin BN&gt;100'!$C$39,'admin BN&gt;100'!$B$39,
(IF(F277&gt;'admin BN&gt;100'!$C$38,'admin BN&gt;100'!$B$38,
(IF(F277&gt;'admin BN&gt;100'!$C$37,'admin BN&gt;100'!$B$37,
(IF(F277&gt;'admin BN&gt;100'!$C$36,'admin BN&gt;100'!$B$36,
(IF(F277&gt;'admin BN&gt;100'!$C$35,'admin BN&gt;100'!$B$35,
(IF(F277&gt;'admin BN&gt;100'!$C$34,'admin BN&gt;100'!$B$34,
(IF(F277&gt;'admin BN&gt;100'!$C$33,'admin BN&gt;100'!$B$33,
(IF(F277&gt;'admin BN&gt;100'!$C$32,'admin BN&gt;100'!$B$32,
(IF(F277&gt;'admin BN&gt;100'!$C$31,'admin BN&gt;100'!$B$31,
(IF(F277&gt;'admin BN&gt;100'!$C$30,'admin BN&gt;100'!$B$30,
(IF(F277&gt;'admin BN&gt;100'!$C$29,'admin BN&gt;100'!$B$29,IF(F277="","",'admin BN&gt;100'!$B$28)))))))))))))))))))))))))))</f>
        <v/>
      </c>
      <c r="N277" s="12" t="str">
        <f xml:space="preserve">
IF(ISBLANK(K277),"",
IF(K277&gt;'admin BN&gt;100'!$D$6,"Trouble",
IF(K277&gt;'admin BN&gt;100'!$E$6,"Safe",
IF(K277&gt;'admin BN&gt;100'!$F$6,"Alert",
IF(K277&gt;='admin BN&gt;100'!$G$6,"Danger","")))))</f>
        <v/>
      </c>
      <c r="O277" s="13" t="str">
        <f xml:space="preserve">
IF(ISBLANK(L277),"",
IF(L277&gt;'admin BN&gt;100'!$G$7,"Danger",
IF(L277&gt;'admin BN&gt;100'!$F$7,"Alert",
IF(L277&gt;='admin BN&gt;100'!$E$7,"Safe",""))))</f>
        <v/>
      </c>
      <c r="P277" s="14" t="str">
        <f xml:space="preserve">
(IF(G277&gt;'admin BN&gt;100'!$C$23,'admin BN&gt;100'!$B$23,
(IF(G277&gt;'admin BN&gt;100'!$C$22,'admin BN&gt;100'!$B$22,
(IF(G277&gt;'admin BN&gt;100'!$C$21,'admin BN&gt;100'!$B$21,
(IF(G277&gt;'admin BN&gt;100'!$C$20,'admin BN&gt;100'!$B$20,IF(G277&gt;'admin BN&gt;100'!$C$19,'admin BN&gt;100'!$B$19,"")))))))))</f>
        <v/>
      </c>
      <c r="Q277" s="14" t="str">
        <f t="shared" si="8"/>
        <v/>
      </c>
      <c r="R277" s="14">
        <f t="shared" si="9"/>
        <v>5</v>
      </c>
      <c r="S277" s="15" t="str">
        <f xml:space="preserve">
IF($R277&gt;0,"Fill in all required fields",
IF(OR($M277="&lt;0.1% or LNG",$M277="0.1-0.5%"),"Fuel sulphur content is too low for operation on BN&gt;100, please use a lower BN CLO and the matching sheet",
IF($I277&lt;40,"CLO not suitable for this sheet. Please check BN&lt;40 sheet",
IF(AND($I277&gt;39,$I277&lt;101),"CLO not suitable for this sheet. Please check BN40 - BN100 sheet",
IF(AND($K277&gt;50,$K277&lt;81,$L277&lt;100),"Reduce feed rate in steps of 0.05 g/kWh until min. 0.6 g/kWh to avoid deposit formation",
IF(AND($I277&lt;140,$N277="Danger",$P277="&gt;=1.2"),"Increase feed rate in steps of 0.05 g/kWh OR use higher BN cylinder oil",
IF(ISERROR(VLOOKUP(Q277,'admin BN&gt;100'!J$6:M$89,4,FALSE)),"",VLOOKUP(Q277,'admin BN&gt;100'!J$6:M$89,4,FALSE))))))))</f>
        <v>Fill in all required fields</v>
      </c>
    </row>
    <row r="278" spans="2:19" ht="15">
      <c r="B278" s="10">
        <v>273</v>
      </c>
      <c r="C278" s="41"/>
      <c r="D278" s="42"/>
      <c r="E278" s="42"/>
      <c r="F278" s="42"/>
      <c r="G278" s="42"/>
      <c r="H278" s="42"/>
      <c r="I278" s="42"/>
      <c r="J278" s="42"/>
      <c r="K278" s="42"/>
      <c r="L278" s="42"/>
      <c r="M278" s="11" t="str">
        <f xml:space="preserve">
(IF(F278&gt;'admin BN&gt;100'!$C$41,'admin BN&gt;100'!$B$41,
(IF(F278&gt;'admin BN&gt;100'!$C$40,'admin BN&gt;100'!$B$40,
(IF(F278&gt;'admin BN&gt;100'!$C$39,'admin BN&gt;100'!$B$39,
(IF(F278&gt;'admin BN&gt;100'!$C$38,'admin BN&gt;100'!$B$38,
(IF(F278&gt;'admin BN&gt;100'!$C$37,'admin BN&gt;100'!$B$37,
(IF(F278&gt;'admin BN&gt;100'!$C$36,'admin BN&gt;100'!$B$36,
(IF(F278&gt;'admin BN&gt;100'!$C$35,'admin BN&gt;100'!$B$35,
(IF(F278&gt;'admin BN&gt;100'!$C$34,'admin BN&gt;100'!$B$34,
(IF(F278&gt;'admin BN&gt;100'!$C$33,'admin BN&gt;100'!$B$33,
(IF(F278&gt;'admin BN&gt;100'!$C$32,'admin BN&gt;100'!$B$32,
(IF(F278&gt;'admin BN&gt;100'!$C$31,'admin BN&gt;100'!$B$31,
(IF(F278&gt;'admin BN&gt;100'!$C$30,'admin BN&gt;100'!$B$30,
(IF(F278&gt;'admin BN&gt;100'!$C$29,'admin BN&gt;100'!$B$29,IF(F278="","",'admin BN&gt;100'!$B$28)))))))))))))))))))))))))))</f>
        <v/>
      </c>
      <c r="N278" s="12" t="str">
        <f xml:space="preserve">
IF(ISBLANK(K278),"",
IF(K278&gt;'admin BN&gt;100'!$D$6,"Trouble",
IF(K278&gt;'admin BN&gt;100'!$E$6,"Safe",
IF(K278&gt;'admin BN&gt;100'!$F$6,"Alert",
IF(K278&gt;='admin BN&gt;100'!$G$6,"Danger","")))))</f>
        <v/>
      </c>
      <c r="O278" s="13" t="str">
        <f xml:space="preserve">
IF(ISBLANK(L278),"",
IF(L278&gt;'admin BN&gt;100'!$G$7,"Danger",
IF(L278&gt;'admin BN&gt;100'!$F$7,"Alert",
IF(L278&gt;='admin BN&gt;100'!$E$7,"Safe",""))))</f>
        <v/>
      </c>
      <c r="P278" s="14" t="str">
        <f xml:space="preserve">
(IF(G278&gt;'admin BN&gt;100'!$C$23,'admin BN&gt;100'!$B$23,
(IF(G278&gt;'admin BN&gt;100'!$C$22,'admin BN&gt;100'!$B$22,
(IF(G278&gt;'admin BN&gt;100'!$C$21,'admin BN&gt;100'!$B$21,
(IF(G278&gt;'admin BN&gt;100'!$C$20,'admin BN&gt;100'!$B$20,IF(G278&gt;'admin BN&gt;100'!$C$19,'admin BN&gt;100'!$B$19,"")))))))))</f>
        <v/>
      </c>
      <c r="Q278" s="14" t="str">
        <f t="shared" si="8"/>
        <v/>
      </c>
      <c r="R278" s="14">
        <f t="shared" si="9"/>
        <v>5</v>
      </c>
      <c r="S278" s="15" t="str">
        <f xml:space="preserve">
IF($R278&gt;0,"Fill in all required fields",
IF(OR($M278="&lt;0.1% or LNG",$M278="0.1-0.5%"),"Fuel sulphur content is too low for operation on BN&gt;100, please use a lower BN CLO and the matching sheet",
IF($I278&lt;40,"CLO not suitable for this sheet. Please check BN&lt;40 sheet",
IF(AND($I278&gt;39,$I278&lt;101),"CLO not suitable for this sheet. Please check BN40 - BN100 sheet",
IF(AND($K278&gt;50,$K278&lt;81,$L278&lt;100),"Reduce feed rate in steps of 0.05 g/kWh until min. 0.6 g/kWh to avoid deposit formation",
IF(AND($I278&lt;140,$N278="Danger",$P278="&gt;=1.2"),"Increase feed rate in steps of 0.05 g/kWh OR use higher BN cylinder oil",
IF(ISERROR(VLOOKUP(Q278,'admin BN&gt;100'!J$6:M$89,4,FALSE)),"",VLOOKUP(Q278,'admin BN&gt;100'!J$6:M$89,4,FALSE))))))))</f>
        <v>Fill in all required fields</v>
      </c>
    </row>
    <row r="279" spans="2:19" ht="15">
      <c r="B279" s="10">
        <v>274</v>
      </c>
      <c r="C279" s="41"/>
      <c r="D279" s="42"/>
      <c r="E279" s="42"/>
      <c r="F279" s="42"/>
      <c r="G279" s="42"/>
      <c r="H279" s="42"/>
      <c r="I279" s="42"/>
      <c r="J279" s="42"/>
      <c r="K279" s="42"/>
      <c r="L279" s="42"/>
      <c r="M279" s="11" t="str">
        <f xml:space="preserve">
(IF(F279&gt;'admin BN&gt;100'!$C$41,'admin BN&gt;100'!$B$41,
(IF(F279&gt;'admin BN&gt;100'!$C$40,'admin BN&gt;100'!$B$40,
(IF(F279&gt;'admin BN&gt;100'!$C$39,'admin BN&gt;100'!$B$39,
(IF(F279&gt;'admin BN&gt;100'!$C$38,'admin BN&gt;100'!$B$38,
(IF(F279&gt;'admin BN&gt;100'!$C$37,'admin BN&gt;100'!$B$37,
(IF(F279&gt;'admin BN&gt;100'!$C$36,'admin BN&gt;100'!$B$36,
(IF(F279&gt;'admin BN&gt;100'!$C$35,'admin BN&gt;100'!$B$35,
(IF(F279&gt;'admin BN&gt;100'!$C$34,'admin BN&gt;100'!$B$34,
(IF(F279&gt;'admin BN&gt;100'!$C$33,'admin BN&gt;100'!$B$33,
(IF(F279&gt;'admin BN&gt;100'!$C$32,'admin BN&gt;100'!$B$32,
(IF(F279&gt;'admin BN&gt;100'!$C$31,'admin BN&gt;100'!$B$31,
(IF(F279&gt;'admin BN&gt;100'!$C$30,'admin BN&gt;100'!$B$30,
(IF(F279&gt;'admin BN&gt;100'!$C$29,'admin BN&gt;100'!$B$29,IF(F279="","",'admin BN&gt;100'!$B$28)))))))))))))))))))))))))))</f>
        <v/>
      </c>
      <c r="N279" s="12" t="str">
        <f xml:space="preserve">
IF(ISBLANK(K279),"",
IF(K279&gt;'admin BN&gt;100'!$D$6,"Trouble",
IF(K279&gt;'admin BN&gt;100'!$E$6,"Safe",
IF(K279&gt;'admin BN&gt;100'!$F$6,"Alert",
IF(K279&gt;='admin BN&gt;100'!$G$6,"Danger","")))))</f>
        <v/>
      </c>
      <c r="O279" s="13" t="str">
        <f xml:space="preserve">
IF(ISBLANK(L279),"",
IF(L279&gt;'admin BN&gt;100'!$G$7,"Danger",
IF(L279&gt;'admin BN&gt;100'!$F$7,"Alert",
IF(L279&gt;='admin BN&gt;100'!$E$7,"Safe",""))))</f>
        <v/>
      </c>
      <c r="P279" s="14" t="str">
        <f xml:space="preserve">
(IF(G279&gt;'admin BN&gt;100'!$C$23,'admin BN&gt;100'!$B$23,
(IF(G279&gt;'admin BN&gt;100'!$C$22,'admin BN&gt;100'!$B$22,
(IF(G279&gt;'admin BN&gt;100'!$C$21,'admin BN&gt;100'!$B$21,
(IF(G279&gt;'admin BN&gt;100'!$C$20,'admin BN&gt;100'!$B$20,IF(G279&gt;'admin BN&gt;100'!$C$19,'admin BN&gt;100'!$B$19,"")))))))))</f>
        <v/>
      </c>
      <c r="Q279" s="14" t="str">
        <f t="shared" si="8"/>
        <v/>
      </c>
      <c r="R279" s="14">
        <f t="shared" si="9"/>
        <v>5</v>
      </c>
      <c r="S279" s="15" t="str">
        <f xml:space="preserve">
IF($R279&gt;0,"Fill in all required fields",
IF(OR($M279="&lt;0.1% or LNG",$M279="0.1-0.5%"),"Fuel sulphur content is too low for operation on BN&gt;100, please use a lower BN CLO and the matching sheet",
IF($I279&lt;40,"CLO not suitable for this sheet. Please check BN&lt;40 sheet",
IF(AND($I279&gt;39,$I279&lt;101),"CLO not suitable for this sheet. Please check BN40 - BN100 sheet",
IF(AND($K279&gt;50,$K279&lt;81,$L279&lt;100),"Reduce feed rate in steps of 0.05 g/kWh until min. 0.6 g/kWh to avoid deposit formation",
IF(AND($I279&lt;140,$N279="Danger",$P279="&gt;=1.2"),"Increase feed rate in steps of 0.05 g/kWh OR use higher BN cylinder oil",
IF(ISERROR(VLOOKUP(Q279,'admin BN&gt;100'!J$6:M$89,4,FALSE)),"",VLOOKUP(Q279,'admin BN&gt;100'!J$6:M$89,4,FALSE))))))))</f>
        <v>Fill in all required fields</v>
      </c>
    </row>
    <row r="280" spans="2:19" ht="15">
      <c r="B280" s="10">
        <v>275</v>
      </c>
      <c r="C280" s="41"/>
      <c r="D280" s="42"/>
      <c r="E280" s="42"/>
      <c r="F280" s="42"/>
      <c r="G280" s="42"/>
      <c r="H280" s="42"/>
      <c r="I280" s="42"/>
      <c r="J280" s="42"/>
      <c r="K280" s="42"/>
      <c r="L280" s="42"/>
      <c r="M280" s="11" t="str">
        <f xml:space="preserve">
(IF(F280&gt;'admin BN&gt;100'!$C$41,'admin BN&gt;100'!$B$41,
(IF(F280&gt;'admin BN&gt;100'!$C$40,'admin BN&gt;100'!$B$40,
(IF(F280&gt;'admin BN&gt;100'!$C$39,'admin BN&gt;100'!$B$39,
(IF(F280&gt;'admin BN&gt;100'!$C$38,'admin BN&gt;100'!$B$38,
(IF(F280&gt;'admin BN&gt;100'!$C$37,'admin BN&gt;100'!$B$37,
(IF(F280&gt;'admin BN&gt;100'!$C$36,'admin BN&gt;100'!$B$36,
(IF(F280&gt;'admin BN&gt;100'!$C$35,'admin BN&gt;100'!$B$35,
(IF(F280&gt;'admin BN&gt;100'!$C$34,'admin BN&gt;100'!$B$34,
(IF(F280&gt;'admin BN&gt;100'!$C$33,'admin BN&gt;100'!$B$33,
(IF(F280&gt;'admin BN&gt;100'!$C$32,'admin BN&gt;100'!$B$32,
(IF(F280&gt;'admin BN&gt;100'!$C$31,'admin BN&gt;100'!$B$31,
(IF(F280&gt;'admin BN&gt;100'!$C$30,'admin BN&gt;100'!$B$30,
(IF(F280&gt;'admin BN&gt;100'!$C$29,'admin BN&gt;100'!$B$29,IF(F280="","",'admin BN&gt;100'!$B$28)))))))))))))))))))))))))))</f>
        <v/>
      </c>
      <c r="N280" s="12" t="str">
        <f xml:space="preserve">
IF(ISBLANK(K280),"",
IF(K280&gt;'admin BN&gt;100'!$D$6,"Trouble",
IF(K280&gt;'admin BN&gt;100'!$E$6,"Safe",
IF(K280&gt;'admin BN&gt;100'!$F$6,"Alert",
IF(K280&gt;='admin BN&gt;100'!$G$6,"Danger","")))))</f>
        <v/>
      </c>
      <c r="O280" s="13" t="str">
        <f xml:space="preserve">
IF(ISBLANK(L280),"",
IF(L280&gt;'admin BN&gt;100'!$G$7,"Danger",
IF(L280&gt;'admin BN&gt;100'!$F$7,"Alert",
IF(L280&gt;='admin BN&gt;100'!$E$7,"Safe",""))))</f>
        <v/>
      </c>
      <c r="P280" s="14" t="str">
        <f xml:space="preserve">
(IF(G280&gt;'admin BN&gt;100'!$C$23,'admin BN&gt;100'!$B$23,
(IF(G280&gt;'admin BN&gt;100'!$C$22,'admin BN&gt;100'!$B$22,
(IF(G280&gt;'admin BN&gt;100'!$C$21,'admin BN&gt;100'!$B$21,
(IF(G280&gt;'admin BN&gt;100'!$C$20,'admin BN&gt;100'!$B$20,IF(G280&gt;'admin BN&gt;100'!$C$19,'admin BN&gt;100'!$B$19,"")))))))))</f>
        <v/>
      </c>
      <c r="Q280" s="14" t="str">
        <f t="shared" si="8"/>
        <v/>
      </c>
      <c r="R280" s="14">
        <f t="shared" si="9"/>
        <v>5</v>
      </c>
      <c r="S280" s="15" t="str">
        <f xml:space="preserve">
IF($R280&gt;0,"Fill in all required fields",
IF(OR($M280="&lt;0.1% or LNG",$M280="0.1-0.5%"),"Fuel sulphur content is too low for operation on BN&gt;100, please use a lower BN CLO and the matching sheet",
IF($I280&lt;40,"CLO not suitable for this sheet. Please check BN&lt;40 sheet",
IF(AND($I280&gt;39,$I280&lt;101),"CLO not suitable for this sheet. Please check BN40 - BN100 sheet",
IF(AND($K280&gt;50,$K280&lt;81,$L280&lt;100),"Reduce feed rate in steps of 0.05 g/kWh until min. 0.6 g/kWh to avoid deposit formation",
IF(AND($I280&lt;140,$N280="Danger",$P280="&gt;=1.2"),"Increase feed rate in steps of 0.05 g/kWh OR use higher BN cylinder oil",
IF(ISERROR(VLOOKUP(Q280,'admin BN&gt;100'!J$6:M$89,4,FALSE)),"",VLOOKUP(Q280,'admin BN&gt;100'!J$6:M$89,4,FALSE))))))))</f>
        <v>Fill in all required fields</v>
      </c>
    </row>
    <row r="281" spans="2:19" ht="15">
      <c r="B281" s="10">
        <v>276</v>
      </c>
      <c r="C281" s="41"/>
      <c r="D281" s="42"/>
      <c r="E281" s="42"/>
      <c r="F281" s="42"/>
      <c r="G281" s="42"/>
      <c r="H281" s="42"/>
      <c r="I281" s="42"/>
      <c r="J281" s="42"/>
      <c r="K281" s="42"/>
      <c r="L281" s="42"/>
      <c r="M281" s="11" t="str">
        <f xml:space="preserve">
(IF(F281&gt;'admin BN&gt;100'!$C$41,'admin BN&gt;100'!$B$41,
(IF(F281&gt;'admin BN&gt;100'!$C$40,'admin BN&gt;100'!$B$40,
(IF(F281&gt;'admin BN&gt;100'!$C$39,'admin BN&gt;100'!$B$39,
(IF(F281&gt;'admin BN&gt;100'!$C$38,'admin BN&gt;100'!$B$38,
(IF(F281&gt;'admin BN&gt;100'!$C$37,'admin BN&gt;100'!$B$37,
(IF(F281&gt;'admin BN&gt;100'!$C$36,'admin BN&gt;100'!$B$36,
(IF(F281&gt;'admin BN&gt;100'!$C$35,'admin BN&gt;100'!$B$35,
(IF(F281&gt;'admin BN&gt;100'!$C$34,'admin BN&gt;100'!$B$34,
(IF(F281&gt;'admin BN&gt;100'!$C$33,'admin BN&gt;100'!$B$33,
(IF(F281&gt;'admin BN&gt;100'!$C$32,'admin BN&gt;100'!$B$32,
(IF(F281&gt;'admin BN&gt;100'!$C$31,'admin BN&gt;100'!$B$31,
(IF(F281&gt;'admin BN&gt;100'!$C$30,'admin BN&gt;100'!$B$30,
(IF(F281&gt;'admin BN&gt;100'!$C$29,'admin BN&gt;100'!$B$29,IF(F281="","",'admin BN&gt;100'!$B$28)))))))))))))))))))))))))))</f>
        <v/>
      </c>
      <c r="N281" s="12" t="str">
        <f xml:space="preserve">
IF(ISBLANK(K281),"",
IF(K281&gt;'admin BN&gt;100'!$D$6,"Trouble",
IF(K281&gt;'admin BN&gt;100'!$E$6,"Safe",
IF(K281&gt;'admin BN&gt;100'!$F$6,"Alert",
IF(K281&gt;='admin BN&gt;100'!$G$6,"Danger","")))))</f>
        <v/>
      </c>
      <c r="O281" s="13" t="str">
        <f xml:space="preserve">
IF(ISBLANK(L281),"",
IF(L281&gt;'admin BN&gt;100'!$G$7,"Danger",
IF(L281&gt;'admin BN&gt;100'!$F$7,"Alert",
IF(L281&gt;='admin BN&gt;100'!$E$7,"Safe",""))))</f>
        <v/>
      </c>
      <c r="P281" s="14" t="str">
        <f xml:space="preserve">
(IF(G281&gt;'admin BN&gt;100'!$C$23,'admin BN&gt;100'!$B$23,
(IF(G281&gt;'admin BN&gt;100'!$C$22,'admin BN&gt;100'!$B$22,
(IF(G281&gt;'admin BN&gt;100'!$C$21,'admin BN&gt;100'!$B$21,
(IF(G281&gt;'admin BN&gt;100'!$C$20,'admin BN&gt;100'!$B$20,IF(G281&gt;'admin BN&gt;100'!$C$19,'admin BN&gt;100'!$B$19,"")))))))))</f>
        <v/>
      </c>
      <c r="Q281" s="14" t="str">
        <f t="shared" si="8"/>
        <v/>
      </c>
      <c r="R281" s="14">
        <f t="shared" si="9"/>
        <v>5</v>
      </c>
      <c r="S281" s="15" t="str">
        <f xml:space="preserve">
IF($R281&gt;0,"Fill in all required fields",
IF(OR($M281="&lt;0.1% or LNG",$M281="0.1-0.5%"),"Fuel sulphur content is too low for operation on BN&gt;100, please use a lower BN CLO and the matching sheet",
IF($I281&lt;40,"CLO not suitable for this sheet. Please check BN&lt;40 sheet",
IF(AND($I281&gt;39,$I281&lt;101),"CLO not suitable for this sheet. Please check BN40 - BN100 sheet",
IF(AND($K281&gt;50,$K281&lt;81,$L281&lt;100),"Reduce feed rate in steps of 0.05 g/kWh until min. 0.6 g/kWh to avoid deposit formation",
IF(AND($I281&lt;140,$N281="Danger",$P281="&gt;=1.2"),"Increase feed rate in steps of 0.05 g/kWh OR use higher BN cylinder oil",
IF(ISERROR(VLOOKUP(Q281,'admin BN&gt;100'!J$6:M$89,4,FALSE)),"",VLOOKUP(Q281,'admin BN&gt;100'!J$6:M$89,4,FALSE))))))))</f>
        <v>Fill in all required fields</v>
      </c>
    </row>
    <row r="282" spans="2:19" ht="15">
      <c r="B282" s="10">
        <v>277</v>
      </c>
      <c r="C282" s="41"/>
      <c r="D282" s="42"/>
      <c r="E282" s="42"/>
      <c r="F282" s="42"/>
      <c r="G282" s="42"/>
      <c r="H282" s="42"/>
      <c r="I282" s="42"/>
      <c r="J282" s="42"/>
      <c r="K282" s="42"/>
      <c r="L282" s="42"/>
      <c r="M282" s="11" t="str">
        <f xml:space="preserve">
(IF(F282&gt;'admin BN&gt;100'!$C$41,'admin BN&gt;100'!$B$41,
(IF(F282&gt;'admin BN&gt;100'!$C$40,'admin BN&gt;100'!$B$40,
(IF(F282&gt;'admin BN&gt;100'!$C$39,'admin BN&gt;100'!$B$39,
(IF(F282&gt;'admin BN&gt;100'!$C$38,'admin BN&gt;100'!$B$38,
(IF(F282&gt;'admin BN&gt;100'!$C$37,'admin BN&gt;100'!$B$37,
(IF(F282&gt;'admin BN&gt;100'!$C$36,'admin BN&gt;100'!$B$36,
(IF(F282&gt;'admin BN&gt;100'!$C$35,'admin BN&gt;100'!$B$35,
(IF(F282&gt;'admin BN&gt;100'!$C$34,'admin BN&gt;100'!$B$34,
(IF(F282&gt;'admin BN&gt;100'!$C$33,'admin BN&gt;100'!$B$33,
(IF(F282&gt;'admin BN&gt;100'!$C$32,'admin BN&gt;100'!$B$32,
(IF(F282&gt;'admin BN&gt;100'!$C$31,'admin BN&gt;100'!$B$31,
(IF(F282&gt;'admin BN&gt;100'!$C$30,'admin BN&gt;100'!$B$30,
(IF(F282&gt;'admin BN&gt;100'!$C$29,'admin BN&gt;100'!$B$29,IF(F282="","",'admin BN&gt;100'!$B$28)))))))))))))))))))))))))))</f>
        <v/>
      </c>
      <c r="N282" s="12" t="str">
        <f xml:space="preserve">
IF(ISBLANK(K282),"",
IF(K282&gt;'admin BN&gt;100'!$D$6,"Trouble",
IF(K282&gt;'admin BN&gt;100'!$E$6,"Safe",
IF(K282&gt;'admin BN&gt;100'!$F$6,"Alert",
IF(K282&gt;='admin BN&gt;100'!$G$6,"Danger","")))))</f>
        <v/>
      </c>
      <c r="O282" s="13" t="str">
        <f xml:space="preserve">
IF(ISBLANK(L282),"",
IF(L282&gt;'admin BN&gt;100'!$G$7,"Danger",
IF(L282&gt;'admin BN&gt;100'!$F$7,"Alert",
IF(L282&gt;='admin BN&gt;100'!$E$7,"Safe",""))))</f>
        <v/>
      </c>
      <c r="P282" s="14" t="str">
        <f xml:space="preserve">
(IF(G282&gt;'admin BN&gt;100'!$C$23,'admin BN&gt;100'!$B$23,
(IF(G282&gt;'admin BN&gt;100'!$C$22,'admin BN&gt;100'!$B$22,
(IF(G282&gt;'admin BN&gt;100'!$C$21,'admin BN&gt;100'!$B$21,
(IF(G282&gt;'admin BN&gt;100'!$C$20,'admin BN&gt;100'!$B$20,IF(G282&gt;'admin BN&gt;100'!$C$19,'admin BN&gt;100'!$B$19,"")))))))))</f>
        <v/>
      </c>
      <c r="Q282" s="14" t="str">
        <f t="shared" si="8"/>
        <v/>
      </c>
      <c r="R282" s="14">
        <f t="shared" si="9"/>
        <v>5</v>
      </c>
      <c r="S282" s="15" t="str">
        <f xml:space="preserve">
IF($R282&gt;0,"Fill in all required fields",
IF(OR($M282="&lt;0.1% or LNG",$M282="0.1-0.5%"),"Fuel sulphur content is too low for operation on BN&gt;100, please use a lower BN CLO and the matching sheet",
IF($I282&lt;40,"CLO not suitable for this sheet. Please check BN&lt;40 sheet",
IF(AND($I282&gt;39,$I282&lt;101),"CLO not suitable for this sheet. Please check BN40 - BN100 sheet",
IF(AND($K282&gt;50,$K282&lt;81,$L282&lt;100),"Reduce feed rate in steps of 0.05 g/kWh until min. 0.6 g/kWh to avoid deposit formation",
IF(AND($I282&lt;140,$N282="Danger",$P282="&gt;=1.2"),"Increase feed rate in steps of 0.05 g/kWh OR use higher BN cylinder oil",
IF(ISERROR(VLOOKUP(Q282,'admin BN&gt;100'!J$6:M$89,4,FALSE)),"",VLOOKUP(Q282,'admin BN&gt;100'!J$6:M$89,4,FALSE))))))))</f>
        <v>Fill in all required fields</v>
      </c>
    </row>
    <row r="283" spans="2:19" ht="15">
      <c r="B283" s="10">
        <v>278</v>
      </c>
      <c r="C283" s="41"/>
      <c r="D283" s="42"/>
      <c r="E283" s="42"/>
      <c r="F283" s="42"/>
      <c r="G283" s="42"/>
      <c r="H283" s="42"/>
      <c r="I283" s="42"/>
      <c r="J283" s="42"/>
      <c r="K283" s="42"/>
      <c r="L283" s="42"/>
      <c r="M283" s="11" t="str">
        <f xml:space="preserve">
(IF(F283&gt;'admin BN&gt;100'!$C$41,'admin BN&gt;100'!$B$41,
(IF(F283&gt;'admin BN&gt;100'!$C$40,'admin BN&gt;100'!$B$40,
(IF(F283&gt;'admin BN&gt;100'!$C$39,'admin BN&gt;100'!$B$39,
(IF(F283&gt;'admin BN&gt;100'!$C$38,'admin BN&gt;100'!$B$38,
(IF(F283&gt;'admin BN&gt;100'!$C$37,'admin BN&gt;100'!$B$37,
(IF(F283&gt;'admin BN&gt;100'!$C$36,'admin BN&gt;100'!$B$36,
(IF(F283&gt;'admin BN&gt;100'!$C$35,'admin BN&gt;100'!$B$35,
(IF(F283&gt;'admin BN&gt;100'!$C$34,'admin BN&gt;100'!$B$34,
(IF(F283&gt;'admin BN&gt;100'!$C$33,'admin BN&gt;100'!$B$33,
(IF(F283&gt;'admin BN&gt;100'!$C$32,'admin BN&gt;100'!$B$32,
(IF(F283&gt;'admin BN&gt;100'!$C$31,'admin BN&gt;100'!$B$31,
(IF(F283&gt;'admin BN&gt;100'!$C$30,'admin BN&gt;100'!$B$30,
(IF(F283&gt;'admin BN&gt;100'!$C$29,'admin BN&gt;100'!$B$29,IF(F283="","",'admin BN&gt;100'!$B$28)))))))))))))))))))))))))))</f>
        <v/>
      </c>
      <c r="N283" s="12" t="str">
        <f xml:space="preserve">
IF(ISBLANK(K283),"",
IF(K283&gt;'admin BN&gt;100'!$D$6,"Trouble",
IF(K283&gt;'admin BN&gt;100'!$E$6,"Safe",
IF(K283&gt;'admin BN&gt;100'!$F$6,"Alert",
IF(K283&gt;='admin BN&gt;100'!$G$6,"Danger","")))))</f>
        <v/>
      </c>
      <c r="O283" s="13" t="str">
        <f xml:space="preserve">
IF(ISBLANK(L283),"",
IF(L283&gt;'admin BN&gt;100'!$G$7,"Danger",
IF(L283&gt;'admin BN&gt;100'!$F$7,"Alert",
IF(L283&gt;='admin BN&gt;100'!$E$7,"Safe",""))))</f>
        <v/>
      </c>
      <c r="P283" s="14" t="str">
        <f xml:space="preserve">
(IF(G283&gt;'admin BN&gt;100'!$C$23,'admin BN&gt;100'!$B$23,
(IF(G283&gt;'admin BN&gt;100'!$C$22,'admin BN&gt;100'!$B$22,
(IF(G283&gt;'admin BN&gt;100'!$C$21,'admin BN&gt;100'!$B$21,
(IF(G283&gt;'admin BN&gt;100'!$C$20,'admin BN&gt;100'!$B$20,IF(G283&gt;'admin BN&gt;100'!$C$19,'admin BN&gt;100'!$B$19,"")))))))))</f>
        <v/>
      </c>
      <c r="Q283" s="14" t="str">
        <f t="shared" si="8"/>
        <v/>
      </c>
      <c r="R283" s="14">
        <f t="shared" si="9"/>
        <v>5</v>
      </c>
      <c r="S283" s="15" t="str">
        <f xml:space="preserve">
IF($R283&gt;0,"Fill in all required fields",
IF(OR($M283="&lt;0.1% or LNG",$M283="0.1-0.5%"),"Fuel sulphur content is too low for operation on BN&gt;100, please use a lower BN CLO and the matching sheet",
IF($I283&lt;40,"CLO not suitable for this sheet. Please check BN&lt;40 sheet",
IF(AND($I283&gt;39,$I283&lt;101),"CLO not suitable for this sheet. Please check BN40 - BN100 sheet",
IF(AND($K283&gt;50,$K283&lt;81,$L283&lt;100),"Reduce feed rate in steps of 0.05 g/kWh until min. 0.6 g/kWh to avoid deposit formation",
IF(AND($I283&lt;140,$N283="Danger",$P283="&gt;=1.2"),"Increase feed rate in steps of 0.05 g/kWh OR use higher BN cylinder oil",
IF(ISERROR(VLOOKUP(Q283,'admin BN&gt;100'!J$6:M$89,4,FALSE)),"",VLOOKUP(Q283,'admin BN&gt;100'!J$6:M$89,4,FALSE))))))))</f>
        <v>Fill in all required fields</v>
      </c>
    </row>
    <row r="284" spans="2:19" ht="15">
      <c r="B284" s="10">
        <v>279</v>
      </c>
      <c r="C284" s="41"/>
      <c r="D284" s="42"/>
      <c r="E284" s="42"/>
      <c r="F284" s="42"/>
      <c r="G284" s="42"/>
      <c r="H284" s="42"/>
      <c r="I284" s="42"/>
      <c r="J284" s="42"/>
      <c r="K284" s="42"/>
      <c r="L284" s="42"/>
      <c r="M284" s="11" t="str">
        <f xml:space="preserve">
(IF(F284&gt;'admin BN&gt;100'!$C$41,'admin BN&gt;100'!$B$41,
(IF(F284&gt;'admin BN&gt;100'!$C$40,'admin BN&gt;100'!$B$40,
(IF(F284&gt;'admin BN&gt;100'!$C$39,'admin BN&gt;100'!$B$39,
(IF(F284&gt;'admin BN&gt;100'!$C$38,'admin BN&gt;100'!$B$38,
(IF(F284&gt;'admin BN&gt;100'!$C$37,'admin BN&gt;100'!$B$37,
(IF(F284&gt;'admin BN&gt;100'!$C$36,'admin BN&gt;100'!$B$36,
(IF(F284&gt;'admin BN&gt;100'!$C$35,'admin BN&gt;100'!$B$35,
(IF(F284&gt;'admin BN&gt;100'!$C$34,'admin BN&gt;100'!$B$34,
(IF(F284&gt;'admin BN&gt;100'!$C$33,'admin BN&gt;100'!$B$33,
(IF(F284&gt;'admin BN&gt;100'!$C$32,'admin BN&gt;100'!$B$32,
(IF(F284&gt;'admin BN&gt;100'!$C$31,'admin BN&gt;100'!$B$31,
(IF(F284&gt;'admin BN&gt;100'!$C$30,'admin BN&gt;100'!$B$30,
(IF(F284&gt;'admin BN&gt;100'!$C$29,'admin BN&gt;100'!$B$29,IF(F284="","",'admin BN&gt;100'!$B$28)))))))))))))))))))))))))))</f>
        <v/>
      </c>
      <c r="N284" s="12" t="str">
        <f xml:space="preserve">
IF(ISBLANK(K284),"",
IF(K284&gt;'admin BN&gt;100'!$D$6,"Trouble",
IF(K284&gt;'admin BN&gt;100'!$E$6,"Safe",
IF(K284&gt;'admin BN&gt;100'!$F$6,"Alert",
IF(K284&gt;='admin BN&gt;100'!$G$6,"Danger","")))))</f>
        <v/>
      </c>
      <c r="O284" s="13" t="str">
        <f xml:space="preserve">
IF(ISBLANK(L284),"",
IF(L284&gt;'admin BN&gt;100'!$G$7,"Danger",
IF(L284&gt;'admin BN&gt;100'!$F$7,"Alert",
IF(L284&gt;='admin BN&gt;100'!$E$7,"Safe",""))))</f>
        <v/>
      </c>
      <c r="P284" s="14" t="str">
        <f xml:space="preserve">
(IF(G284&gt;'admin BN&gt;100'!$C$23,'admin BN&gt;100'!$B$23,
(IF(G284&gt;'admin BN&gt;100'!$C$22,'admin BN&gt;100'!$B$22,
(IF(G284&gt;'admin BN&gt;100'!$C$21,'admin BN&gt;100'!$B$21,
(IF(G284&gt;'admin BN&gt;100'!$C$20,'admin BN&gt;100'!$B$20,IF(G284&gt;'admin BN&gt;100'!$C$19,'admin BN&gt;100'!$B$19,"")))))))))</f>
        <v/>
      </c>
      <c r="Q284" s="14" t="str">
        <f t="shared" si="8"/>
        <v/>
      </c>
      <c r="R284" s="14">
        <f t="shared" si="9"/>
        <v>5</v>
      </c>
      <c r="S284" s="15" t="str">
        <f xml:space="preserve">
IF($R284&gt;0,"Fill in all required fields",
IF(OR($M284="&lt;0.1% or LNG",$M284="0.1-0.5%"),"Fuel sulphur content is too low for operation on BN&gt;100, please use a lower BN CLO and the matching sheet",
IF($I284&lt;40,"CLO not suitable for this sheet. Please check BN&lt;40 sheet",
IF(AND($I284&gt;39,$I284&lt;101),"CLO not suitable for this sheet. Please check BN40 - BN100 sheet",
IF(AND($K284&gt;50,$K284&lt;81,$L284&lt;100),"Reduce feed rate in steps of 0.05 g/kWh until min. 0.6 g/kWh to avoid deposit formation",
IF(AND($I284&lt;140,$N284="Danger",$P284="&gt;=1.2"),"Increase feed rate in steps of 0.05 g/kWh OR use higher BN cylinder oil",
IF(ISERROR(VLOOKUP(Q284,'admin BN&gt;100'!J$6:M$89,4,FALSE)),"",VLOOKUP(Q284,'admin BN&gt;100'!J$6:M$89,4,FALSE))))))))</f>
        <v>Fill in all required fields</v>
      </c>
    </row>
    <row r="285" spans="2:19" ht="15">
      <c r="B285" s="10">
        <v>280</v>
      </c>
      <c r="C285" s="41"/>
      <c r="D285" s="42"/>
      <c r="E285" s="42"/>
      <c r="F285" s="42"/>
      <c r="G285" s="42"/>
      <c r="H285" s="42"/>
      <c r="I285" s="42"/>
      <c r="J285" s="42"/>
      <c r="K285" s="42"/>
      <c r="L285" s="42"/>
      <c r="M285" s="11" t="str">
        <f xml:space="preserve">
(IF(F285&gt;'admin BN&gt;100'!$C$41,'admin BN&gt;100'!$B$41,
(IF(F285&gt;'admin BN&gt;100'!$C$40,'admin BN&gt;100'!$B$40,
(IF(F285&gt;'admin BN&gt;100'!$C$39,'admin BN&gt;100'!$B$39,
(IF(F285&gt;'admin BN&gt;100'!$C$38,'admin BN&gt;100'!$B$38,
(IF(F285&gt;'admin BN&gt;100'!$C$37,'admin BN&gt;100'!$B$37,
(IF(F285&gt;'admin BN&gt;100'!$C$36,'admin BN&gt;100'!$B$36,
(IF(F285&gt;'admin BN&gt;100'!$C$35,'admin BN&gt;100'!$B$35,
(IF(F285&gt;'admin BN&gt;100'!$C$34,'admin BN&gt;100'!$B$34,
(IF(F285&gt;'admin BN&gt;100'!$C$33,'admin BN&gt;100'!$B$33,
(IF(F285&gt;'admin BN&gt;100'!$C$32,'admin BN&gt;100'!$B$32,
(IF(F285&gt;'admin BN&gt;100'!$C$31,'admin BN&gt;100'!$B$31,
(IF(F285&gt;'admin BN&gt;100'!$C$30,'admin BN&gt;100'!$B$30,
(IF(F285&gt;'admin BN&gt;100'!$C$29,'admin BN&gt;100'!$B$29,IF(F285="","",'admin BN&gt;100'!$B$28)))))))))))))))))))))))))))</f>
        <v/>
      </c>
      <c r="N285" s="12" t="str">
        <f xml:space="preserve">
IF(ISBLANK(K285),"",
IF(K285&gt;'admin BN&gt;100'!$D$6,"Trouble",
IF(K285&gt;'admin BN&gt;100'!$E$6,"Safe",
IF(K285&gt;'admin BN&gt;100'!$F$6,"Alert",
IF(K285&gt;='admin BN&gt;100'!$G$6,"Danger","")))))</f>
        <v/>
      </c>
      <c r="O285" s="13" t="str">
        <f xml:space="preserve">
IF(ISBLANK(L285),"",
IF(L285&gt;'admin BN&gt;100'!$G$7,"Danger",
IF(L285&gt;'admin BN&gt;100'!$F$7,"Alert",
IF(L285&gt;='admin BN&gt;100'!$E$7,"Safe",""))))</f>
        <v/>
      </c>
      <c r="P285" s="14" t="str">
        <f xml:space="preserve">
(IF(G285&gt;'admin BN&gt;100'!$C$23,'admin BN&gt;100'!$B$23,
(IF(G285&gt;'admin BN&gt;100'!$C$22,'admin BN&gt;100'!$B$22,
(IF(G285&gt;'admin BN&gt;100'!$C$21,'admin BN&gt;100'!$B$21,
(IF(G285&gt;'admin BN&gt;100'!$C$20,'admin BN&gt;100'!$B$20,IF(G285&gt;'admin BN&gt;100'!$C$19,'admin BN&gt;100'!$B$19,"")))))))))</f>
        <v/>
      </c>
      <c r="Q285" s="14" t="str">
        <f t="shared" si="8"/>
        <v/>
      </c>
      <c r="R285" s="14">
        <f t="shared" si="9"/>
        <v>5</v>
      </c>
      <c r="S285" s="15" t="str">
        <f xml:space="preserve">
IF($R285&gt;0,"Fill in all required fields",
IF(OR($M285="&lt;0.1% or LNG",$M285="0.1-0.5%"),"Fuel sulphur content is too low for operation on BN&gt;100, please use a lower BN CLO and the matching sheet",
IF($I285&lt;40,"CLO not suitable for this sheet. Please check BN&lt;40 sheet",
IF(AND($I285&gt;39,$I285&lt;101),"CLO not suitable for this sheet. Please check BN40 - BN100 sheet",
IF(AND($K285&gt;50,$K285&lt;81,$L285&lt;100),"Reduce feed rate in steps of 0.05 g/kWh until min. 0.6 g/kWh to avoid deposit formation",
IF(AND($I285&lt;140,$N285="Danger",$P285="&gt;=1.2"),"Increase feed rate in steps of 0.05 g/kWh OR use higher BN cylinder oil",
IF(ISERROR(VLOOKUP(Q285,'admin BN&gt;100'!J$6:M$89,4,FALSE)),"",VLOOKUP(Q285,'admin BN&gt;100'!J$6:M$89,4,FALSE))))))))</f>
        <v>Fill in all required fields</v>
      </c>
    </row>
    <row r="286" spans="2:19" ht="15">
      <c r="B286" s="10">
        <v>281</v>
      </c>
      <c r="C286" s="41"/>
      <c r="D286" s="42"/>
      <c r="E286" s="42"/>
      <c r="F286" s="42"/>
      <c r="G286" s="42"/>
      <c r="H286" s="42"/>
      <c r="I286" s="42"/>
      <c r="J286" s="42"/>
      <c r="K286" s="42"/>
      <c r="L286" s="42"/>
      <c r="M286" s="11" t="str">
        <f xml:space="preserve">
(IF(F286&gt;'admin BN&gt;100'!$C$41,'admin BN&gt;100'!$B$41,
(IF(F286&gt;'admin BN&gt;100'!$C$40,'admin BN&gt;100'!$B$40,
(IF(F286&gt;'admin BN&gt;100'!$C$39,'admin BN&gt;100'!$B$39,
(IF(F286&gt;'admin BN&gt;100'!$C$38,'admin BN&gt;100'!$B$38,
(IF(F286&gt;'admin BN&gt;100'!$C$37,'admin BN&gt;100'!$B$37,
(IF(F286&gt;'admin BN&gt;100'!$C$36,'admin BN&gt;100'!$B$36,
(IF(F286&gt;'admin BN&gt;100'!$C$35,'admin BN&gt;100'!$B$35,
(IF(F286&gt;'admin BN&gt;100'!$C$34,'admin BN&gt;100'!$B$34,
(IF(F286&gt;'admin BN&gt;100'!$C$33,'admin BN&gt;100'!$B$33,
(IF(F286&gt;'admin BN&gt;100'!$C$32,'admin BN&gt;100'!$B$32,
(IF(F286&gt;'admin BN&gt;100'!$C$31,'admin BN&gt;100'!$B$31,
(IF(F286&gt;'admin BN&gt;100'!$C$30,'admin BN&gt;100'!$B$30,
(IF(F286&gt;'admin BN&gt;100'!$C$29,'admin BN&gt;100'!$B$29,IF(F286="","",'admin BN&gt;100'!$B$28)))))))))))))))))))))))))))</f>
        <v/>
      </c>
      <c r="N286" s="12" t="str">
        <f xml:space="preserve">
IF(ISBLANK(K286),"",
IF(K286&gt;'admin BN&gt;100'!$D$6,"Trouble",
IF(K286&gt;'admin BN&gt;100'!$E$6,"Safe",
IF(K286&gt;'admin BN&gt;100'!$F$6,"Alert",
IF(K286&gt;='admin BN&gt;100'!$G$6,"Danger","")))))</f>
        <v/>
      </c>
      <c r="O286" s="13" t="str">
        <f xml:space="preserve">
IF(ISBLANK(L286),"",
IF(L286&gt;'admin BN&gt;100'!$G$7,"Danger",
IF(L286&gt;'admin BN&gt;100'!$F$7,"Alert",
IF(L286&gt;='admin BN&gt;100'!$E$7,"Safe",""))))</f>
        <v/>
      </c>
      <c r="P286" s="14" t="str">
        <f xml:space="preserve">
(IF(G286&gt;'admin BN&gt;100'!$C$23,'admin BN&gt;100'!$B$23,
(IF(G286&gt;'admin BN&gt;100'!$C$22,'admin BN&gt;100'!$B$22,
(IF(G286&gt;'admin BN&gt;100'!$C$21,'admin BN&gt;100'!$B$21,
(IF(G286&gt;'admin BN&gt;100'!$C$20,'admin BN&gt;100'!$B$20,IF(G286&gt;'admin BN&gt;100'!$C$19,'admin BN&gt;100'!$B$19,"")))))))))</f>
        <v/>
      </c>
      <c r="Q286" s="14" t="str">
        <f t="shared" si="8"/>
        <v/>
      </c>
      <c r="R286" s="14">
        <f t="shared" si="9"/>
        <v>5</v>
      </c>
      <c r="S286" s="15" t="str">
        <f xml:space="preserve">
IF($R286&gt;0,"Fill in all required fields",
IF(OR($M286="&lt;0.1% or LNG",$M286="0.1-0.5%"),"Fuel sulphur content is too low for operation on BN&gt;100, please use a lower BN CLO and the matching sheet",
IF($I286&lt;40,"CLO not suitable for this sheet. Please check BN&lt;40 sheet",
IF(AND($I286&gt;39,$I286&lt;101),"CLO not suitable for this sheet. Please check BN40 - BN100 sheet",
IF(AND($K286&gt;50,$K286&lt;81,$L286&lt;100),"Reduce feed rate in steps of 0.05 g/kWh until min. 0.6 g/kWh to avoid deposit formation",
IF(AND($I286&lt;140,$N286="Danger",$P286="&gt;=1.2"),"Increase feed rate in steps of 0.05 g/kWh OR use higher BN cylinder oil",
IF(ISERROR(VLOOKUP(Q286,'admin BN&gt;100'!J$6:M$89,4,FALSE)),"",VLOOKUP(Q286,'admin BN&gt;100'!J$6:M$89,4,FALSE))))))))</f>
        <v>Fill in all required fields</v>
      </c>
    </row>
    <row r="287" spans="2:19" ht="15">
      <c r="B287" s="10">
        <v>282</v>
      </c>
      <c r="C287" s="41"/>
      <c r="D287" s="42"/>
      <c r="E287" s="42"/>
      <c r="F287" s="42"/>
      <c r="G287" s="42"/>
      <c r="H287" s="42"/>
      <c r="I287" s="42"/>
      <c r="J287" s="42"/>
      <c r="K287" s="42"/>
      <c r="L287" s="42"/>
      <c r="M287" s="11" t="str">
        <f xml:space="preserve">
(IF(F287&gt;'admin BN&gt;100'!$C$41,'admin BN&gt;100'!$B$41,
(IF(F287&gt;'admin BN&gt;100'!$C$40,'admin BN&gt;100'!$B$40,
(IF(F287&gt;'admin BN&gt;100'!$C$39,'admin BN&gt;100'!$B$39,
(IF(F287&gt;'admin BN&gt;100'!$C$38,'admin BN&gt;100'!$B$38,
(IF(F287&gt;'admin BN&gt;100'!$C$37,'admin BN&gt;100'!$B$37,
(IF(F287&gt;'admin BN&gt;100'!$C$36,'admin BN&gt;100'!$B$36,
(IF(F287&gt;'admin BN&gt;100'!$C$35,'admin BN&gt;100'!$B$35,
(IF(F287&gt;'admin BN&gt;100'!$C$34,'admin BN&gt;100'!$B$34,
(IF(F287&gt;'admin BN&gt;100'!$C$33,'admin BN&gt;100'!$B$33,
(IF(F287&gt;'admin BN&gt;100'!$C$32,'admin BN&gt;100'!$B$32,
(IF(F287&gt;'admin BN&gt;100'!$C$31,'admin BN&gt;100'!$B$31,
(IF(F287&gt;'admin BN&gt;100'!$C$30,'admin BN&gt;100'!$B$30,
(IF(F287&gt;'admin BN&gt;100'!$C$29,'admin BN&gt;100'!$B$29,IF(F287="","",'admin BN&gt;100'!$B$28)))))))))))))))))))))))))))</f>
        <v/>
      </c>
      <c r="N287" s="12" t="str">
        <f xml:space="preserve">
IF(ISBLANK(K287),"",
IF(K287&gt;'admin BN&gt;100'!$D$6,"Trouble",
IF(K287&gt;'admin BN&gt;100'!$E$6,"Safe",
IF(K287&gt;'admin BN&gt;100'!$F$6,"Alert",
IF(K287&gt;='admin BN&gt;100'!$G$6,"Danger","")))))</f>
        <v/>
      </c>
      <c r="O287" s="13" t="str">
        <f xml:space="preserve">
IF(ISBLANK(L287),"",
IF(L287&gt;'admin BN&gt;100'!$G$7,"Danger",
IF(L287&gt;'admin BN&gt;100'!$F$7,"Alert",
IF(L287&gt;='admin BN&gt;100'!$E$7,"Safe",""))))</f>
        <v/>
      </c>
      <c r="P287" s="14" t="str">
        <f xml:space="preserve">
(IF(G287&gt;'admin BN&gt;100'!$C$23,'admin BN&gt;100'!$B$23,
(IF(G287&gt;'admin BN&gt;100'!$C$22,'admin BN&gt;100'!$B$22,
(IF(G287&gt;'admin BN&gt;100'!$C$21,'admin BN&gt;100'!$B$21,
(IF(G287&gt;'admin BN&gt;100'!$C$20,'admin BN&gt;100'!$B$20,IF(G287&gt;'admin BN&gt;100'!$C$19,'admin BN&gt;100'!$B$19,"")))))))))</f>
        <v/>
      </c>
      <c r="Q287" s="14" t="str">
        <f t="shared" si="8"/>
        <v/>
      </c>
      <c r="R287" s="14">
        <f t="shared" si="9"/>
        <v>5</v>
      </c>
      <c r="S287" s="15" t="str">
        <f xml:space="preserve">
IF($R287&gt;0,"Fill in all required fields",
IF(OR($M287="&lt;0.1% or LNG",$M287="0.1-0.5%"),"Fuel sulphur content is too low for operation on BN&gt;100, please use a lower BN CLO and the matching sheet",
IF($I287&lt;40,"CLO not suitable for this sheet. Please check BN&lt;40 sheet",
IF(AND($I287&gt;39,$I287&lt;101),"CLO not suitable for this sheet. Please check BN40 - BN100 sheet",
IF(AND($K287&gt;50,$K287&lt;81,$L287&lt;100),"Reduce feed rate in steps of 0.05 g/kWh until min. 0.6 g/kWh to avoid deposit formation",
IF(AND($I287&lt;140,$N287="Danger",$P287="&gt;=1.2"),"Increase feed rate in steps of 0.05 g/kWh OR use higher BN cylinder oil",
IF(ISERROR(VLOOKUP(Q287,'admin BN&gt;100'!J$6:M$89,4,FALSE)),"",VLOOKUP(Q287,'admin BN&gt;100'!J$6:M$89,4,FALSE))))))))</f>
        <v>Fill in all required fields</v>
      </c>
    </row>
    <row r="288" spans="2:19" ht="15">
      <c r="B288" s="10">
        <v>283</v>
      </c>
      <c r="C288" s="41"/>
      <c r="D288" s="42"/>
      <c r="E288" s="42"/>
      <c r="F288" s="42"/>
      <c r="G288" s="42"/>
      <c r="H288" s="42"/>
      <c r="I288" s="42"/>
      <c r="J288" s="42"/>
      <c r="K288" s="42"/>
      <c r="L288" s="42"/>
      <c r="M288" s="11" t="str">
        <f xml:space="preserve">
(IF(F288&gt;'admin BN&gt;100'!$C$41,'admin BN&gt;100'!$B$41,
(IF(F288&gt;'admin BN&gt;100'!$C$40,'admin BN&gt;100'!$B$40,
(IF(F288&gt;'admin BN&gt;100'!$C$39,'admin BN&gt;100'!$B$39,
(IF(F288&gt;'admin BN&gt;100'!$C$38,'admin BN&gt;100'!$B$38,
(IF(F288&gt;'admin BN&gt;100'!$C$37,'admin BN&gt;100'!$B$37,
(IF(F288&gt;'admin BN&gt;100'!$C$36,'admin BN&gt;100'!$B$36,
(IF(F288&gt;'admin BN&gt;100'!$C$35,'admin BN&gt;100'!$B$35,
(IF(F288&gt;'admin BN&gt;100'!$C$34,'admin BN&gt;100'!$B$34,
(IF(F288&gt;'admin BN&gt;100'!$C$33,'admin BN&gt;100'!$B$33,
(IF(F288&gt;'admin BN&gt;100'!$C$32,'admin BN&gt;100'!$B$32,
(IF(F288&gt;'admin BN&gt;100'!$C$31,'admin BN&gt;100'!$B$31,
(IF(F288&gt;'admin BN&gt;100'!$C$30,'admin BN&gt;100'!$B$30,
(IF(F288&gt;'admin BN&gt;100'!$C$29,'admin BN&gt;100'!$B$29,IF(F288="","",'admin BN&gt;100'!$B$28)))))))))))))))))))))))))))</f>
        <v/>
      </c>
      <c r="N288" s="12" t="str">
        <f xml:space="preserve">
IF(ISBLANK(K288),"",
IF(K288&gt;'admin BN&gt;100'!$D$6,"Trouble",
IF(K288&gt;'admin BN&gt;100'!$E$6,"Safe",
IF(K288&gt;'admin BN&gt;100'!$F$6,"Alert",
IF(K288&gt;='admin BN&gt;100'!$G$6,"Danger","")))))</f>
        <v/>
      </c>
      <c r="O288" s="13" t="str">
        <f xml:space="preserve">
IF(ISBLANK(L288),"",
IF(L288&gt;'admin BN&gt;100'!$G$7,"Danger",
IF(L288&gt;'admin BN&gt;100'!$F$7,"Alert",
IF(L288&gt;='admin BN&gt;100'!$E$7,"Safe",""))))</f>
        <v/>
      </c>
      <c r="P288" s="14" t="str">
        <f xml:space="preserve">
(IF(G288&gt;'admin BN&gt;100'!$C$23,'admin BN&gt;100'!$B$23,
(IF(G288&gt;'admin BN&gt;100'!$C$22,'admin BN&gt;100'!$B$22,
(IF(G288&gt;'admin BN&gt;100'!$C$21,'admin BN&gt;100'!$B$21,
(IF(G288&gt;'admin BN&gt;100'!$C$20,'admin BN&gt;100'!$B$20,IF(G288&gt;'admin BN&gt;100'!$C$19,'admin BN&gt;100'!$B$19,"")))))))))</f>
        <v/>
      </c>
      <c r="Q288" s="14" t="str">
        <f t="shared" si="8"/>
        <v/>
      </c>
      <c r="R288" s="14">
        <f t="shared" si="9"/>
        <v>5</v>
      </c>
      <c r="S288" s="15" t="str">
        <f xml:space="preserve">
IF($R288&gt;0,"Fill in all required fields",
IF(OR($M288="&lt;0.1% or LNG",$M288="0.1-0.5%"),"Fuel sulphur content is too low for operation on BN&gt;100, please use a lower BN CLO and the matching sheet",
IF($I288&lt;40,"CLO not suitable for this sheet. Please check BN&lt;40 sheet",
IF(AND($I288&gt;39,$I288&lt;101),"CLO not suitable for this sheet. Please check BN40 - BN100 sheet",
IF(AND($K288&gt;50,$K288&lt;81,$L288&lt;100),"Reduce feed rate in steps of 0.05 g/kWh until min. 0.6 g/kWh to avoid deposit formation",
IF(AND($I288&lt;140,$N288="Danger",$P288="&gt;=1.2"),"Increase feed rate in steps of 0.05 g/kWh OR use higher BN cylinder oil",
IF(ISERROR(VLOOKUP(Q288,'admin BN&gt;100'!J$6:M$89,4,FALSE)),"",VLOOKUP(Q288,'admin BN&gt;100'!J$6:M$89,4,FALSE))))))))</f>
        <v>Fill in all required fields</v>
      </c>
    </row>
    <row r="289" spans="2:19" ht="15">
      <c r="B289" s="10">
        <v>284</v>
      </c>
      <c r="C289" s="41"/>
      <c r="D289" s="42"/>
      <c r="E289" s="42"/>
      <c r="F289" s="42"/>
      <c r="G289" s="42"/>
      <c r="H289" s="42"/>
      <c r="I289" s="42"/>
      <c r="J289" s="42"/>
      <c r="K289" s="42"/>
      <c r="L289" s="42"/>
      <c r="M289" s="11" t="str">
        <f xml:space="preserve">
(IF(F289&gt;'admin BN&gt;100'!$C$41,'admin BN&gt;100'!$B$41,
(IF(F289&gt;'admin BN&gt;100'!$C$40,'admin BN&gt;100'!$B$40,
(IF(F289&gt;'admin BN&gt;100'!$C$39,'admin BN&gt;100'!$B$39,
(IF(F289&gt;'admin BN&gt;100'!$C$38,'admin BN&gt;100'!$B$38,
(IF(F289&gt;'admin BN&gt;100'!$C$37,'admin BN&gt;100'!$B$37,
(IF(F289&gt;'admin BN&gt;100'!$C$36,'admin BN&gt;100'!$B$36,
(IF(F289&gt;'admin BN&gt;100'!$C$35,'admin BN&gt;100'!$B$35,
(IF(F289&gt;'admin BN&gt;100'!$C$34,'admin BN&gt;100'!$B$34,
(IF(F289&gt;'admin BN&gt;100'!$C$33,'admin BN&gt;100'!$B$33,
(IF(F289&gt;'admin BN&gt;100'!$C$32,'admin BN&gt;100'!$B$32,
(IF(F289&gt;'admin BN&gt;100'!$C$31,'admin BN&gt;100'!$B$31,
(IF(F289&gt;'admin BN&gt;100'!$C$30,'admin BN&gt;100'!$B$30,
(IF(F289&gt;'admin BN&gt;100'!$C$29,'admin BN&gt;100'!$B$29,IF(F289="","",'admin BN&gt;100'!$B$28)))))))))))))))))))))))))))</f>
        <v/>
      </c>
      <c r="N289" s="12" t="str">
        <f xml:space="preserve">
IF(ISBLANK(K289),"",
IF(K289&gt;'admin BN&gt;100'!$D$6,"Trouble",
IF(K289&gt;'admin BN&gt;100'!$E$6,"Safe",
IF(K289&gt;'admin BN&gt;100'!$F$6,"Alert",
IF(K289&gt;='admin BN&gt;100'!$G$6,"Danger","")))))</f>
        <v/>
      </c>
      <c r="O289" s="13" t="str">
        <f xml:space="preserve">
IF(ISBLANK(L289),"",
IF(L289&gt;'admin BN&gt;100'!$G$7,"Danger",
IF(L289&gt;'admin BN&gt;100'!$F$7,"Alert",
IF(L289&gt;='admin BN&gt;100'!$E$7,"Safe",""))))</f>
        <v/>
      </c>
      <c r="P289" s="14" t="str">
        <f xml:space="preserve">
(IF(G289&gt;'admin BN&gt;100'!$C$23,'admin BN&gt;100'!$B$23,
(IF(G289&gt;'admin BN&gt;100'!$C$22,'admin BN&gt;100'!$B$22,
(IF(G289&gt;'admin BN&gt;100'!$C$21,'admin BN&gt;100'!$B$21,
(IF(G289&gt;'admin BN&gt;100'!$C$20,'admin BN&gt;100'!$B$20,IF(G289&gt;'admin BN&gt;100'!$C$19,'admin BN&gt;100'!$B$19,"")))))))))</f>
        <v/>
      </c>
      <c r="Q289" s="14" t="str">
        <f t="shared" si="8"/>
        <v/>
      </c>
      <c r="R289" s="14">
        <f t="shared" si="9"/>
        <v>5</v>
      </c>
      <c r="S289" s="15" t="str">
        <f xml:space="preserve">
IF($R289&gt;0,"Fill in all required fields",
IF(OR($M289="&lt;0.1% or LNG",$M289="0.1-0.5%"),"Fuel sulphur content is too low for operation on BN&gt;100, please use a lower BN CLO and the matching sheet",
IF($I289&lt;40,"CLO not suitable for this sheet. Please check BN&lt;40 sheet",
IF(AND($I289&gt;39,$I289&lt;101),"CLO not suitable for this sheet. Please check BN40 - BN100 sheet",
IF(AND($K289&gt;50,$K289&lt;81,$L289&lt;100),"Reduce feed rate in steps of 0.05 g/kWh until min. 0.6 g/kWh to avoid deposit formation",
IF(AND($I289&lt;140,$N289="Danger",$P289="&gt;=1.2"),"Increase feed rate in steps of 0.05 g/kWh OR use higher BN cylinder oil",
IF(ISERROR(VLOOKUP(Q289,'admin BN&gt;100'!J$6:M$89,4,FALSE)),"",VLOOKUP(Q289,'admin BN&gt;100'!J$6:M$89,4,FALSE))))))))</f>
        <v>Fill in all required fields</v>
      </c>
    </row>
    <row r="290" spans="2:19" ht="15">
      <c r="B290" s="10">
        <v>285</v>
      </c>
      <c r="C290" s="41"/>
      <c r="D290" s="42"/>
      <c r="E290" s="42"/>
      <c r="F290" s="42"/>
      <c r="G290" s="42"/>
      <c r="H290" s="42"/>
      <c r="I290" s="42"/>
      <c r="J290" s="42"/>
      <c r="K290" s="42"/>
      <c r="L290" s="42"/>
      <c r="M290" s="11" t="str">
        <f xml:space="preserve">
(IF(F290&gt;'admin BN&gt;100'!$C$41,'admin BN&gt;100'!$B$41,
(IF(F290&gt;'admin BN&gt;100'!$C$40,'admin BN&gt;100'!$B$40,
(IF(F290&gt;'admin BN&gt;100'!$C$39,'admin BN&gt;100'!$B$39,
(IF(F290&gt;'admin BN&gt;100'!$C$38,'admin BN&gt;100'!$B$38,
(IF(F290&gt;'admin BN&gt;100'!$C$37,'admin BN&gt;100'!$B$37,
(IF(F290&gt;'admin BN&gt;100'!$C$36,'admin BN&gt;100'!$B$36,
(IF(F290&gt;'admin BN&gt;100'!$C$35,'admin BN&gt;100'!$B$35,
(IF(F290&gt;'admin BN&gt;100'!$C$34,'admin BN&gt;100'!$B$34,
(IF(F290&gt;'admin BN&gt;100'!$C$33,'admin BN&gt;100'!$B$33,
(IF(F290&gt;'admin BN&gt;100'!$C$32,'admin BN&gt;100'!$B$32,
(IF(F290&gt;'admin BN&gt;100'!$C$31,'admin BN&gt;100'!$B$31,
(IF(F290&gt;'admin BN&gt;100'!$C$30,'admin BN&gt;100'!$B$30,
(IF(F290&gt;'admin BN&gt;100'!$C$29,'admin BN&gt;100'!$B$29,IF(F290="","",'admin BN&gt;100'!$B$28)))))))))))))))))))))))))))</f>
        <v/>
      </c>
      <c r="N290" s="12" t="str">
        <f xml:space="preserve">
IF(ISBLANK(K290),"",
IF(K290&gt;'admin BN&gt;100'!$D$6,"Trouble",
IF(K290&gt;'admin BN&gt;100'!$E$6,"Safe",
IF(K290&gt;'admin BN&gt;100'!$F$6,"Alert",
IF(K290&gt;='admin BN&gt;100'!$G$6,"Danger","")))))</f>
        <v/>
      </c>
      <c r="O290" s="13" t="str">
        <f xml:space="preserve">
IF(ISBLANK(L290),"",
IF(L290&gt;'admin BN&gt;100'!$G$7,"Danger",
IF(L290&gt;'admin BN&gt;100'!$F$7,"Alert",
IF(L290&gt;='admin BN&gt;100'!$E$7,"Safe",""))))</f>
        <v/>
      </c>
      <c r="P290" s="14" t="str">
        <f xml:space="preserve">
(IF(G290&gt;'admin BN&gt;100'!$C$23,'admin BN&gt;100'!$B$23,
(IF(G290&gt;'admin BN&gt;100'!$C$22,'admin BN&gt;100'!$B$22,
(IF(G290&gt;'admin BN&gt;100'!$C$21,'admin BN&gt;100'!$B$21,
(IF(G290&gt;'admin BN&gt;100'!$C$20,'admin BN&gt;100'!$B$20,IF(G290&gt;'admin BN&gt;100'!$C$19,'admin BN&gt;100'!$B$19,"")))))))))</f>
        <v/>
      </c>
      <c r="Q290" s="14" t="str">
        <f t="shared" si="8"/>
        <v/>
      </c>
      <c r="R290" s="14">
        <f t="shared" si="9"/>
        <v>5</v>
      </c>
      <c r="S290" s="15" t="str">
        <f xml:space="preserve">
IF($R290&gt;0,"Fill in all required fields",
IF(OR($M290="&lt;0.1% or LNG",$M290="0.1-0.5%"),"Fuel sulphur content is too low for operation on BN&gt;100, please use a lower BN CLO and the matching sheet",
IF($I290&lt;40,"CLO not suitable for this sheet. Please check BN&lt;40 sheet",
IF(AND($I290&gt;39,$I290&lt;101),"CLO not suitable for this sheet. Please check BN40 - BN100 sheet",
IF(AND($K290&gt;50,$K290&lt;81,$L290&lt;100),"Reduce feed rate in steps of 0.05 g/kWh until min. 0.6 g/kWh to avoid deposit formation",
IF(AND($I290&lt;140,$N290="Danger",$P290="&gt;=1.2"),"Increase feed rate in steps of 0.05 g/kWh OR use higher BN cylinder oil",
IF(ISERROR(VLOOKUP(Q290,'admin BN&gt;100'!J$6:M$89,4,FALSE)),"",VLOOKUP(Q290,'admin BN&gt;100'!J$6:M$89,4,FALSE))))))))</f>
        <v>Fill in all required fields</v>
      </c>
    </row>
    <row r="291" spans="2:19" ht="15">
      <c r="B291" s="10">
        <v>286</v>
      </c>
      <c r="C291" s="41"/>
      <c r="D291" s="42"/>
      <c r="E291" s="42"/>
      <c r="F291" s="42"/>
      <c r="G291" s="42"/>
      <c r="H291" s="42"/>
      <c r="I291" s="42"/>
      <c r="J291" s="42"/>
      <c r="K291" s="42"/>
      <c r="L291" s="42"/>
      <c r="M291" s="11" t="str">
        <f xml:space="preserve">
(IF(F291&gt;'admin BN&gt;100'!$C$41,'admin BN&gt;100'!$B$41,
(IF(F291&gt;'admin BN&gt;100'!$C$40,'admin BN&gt;100'!$B$40,
(IF(F291&gt;'admin BN&gt;100'!$C$39,'admin BN&gt;100'!$B$39,
(IF(F291&gt;'admin BN&gt;100'!$C$38,'admin BN&gt;100'!$B$38,
(IF(F291&gt;'admin BN&gt;100'!$C$37,'admin BN&gt;100'!$B$37,
(IF(F291&gt;'admin BN&gt;100'!$C$36,'admin BN&gt;100'!$B$36,
(IF(F291&gt;'admin BN&gt;100'!$C$35,'admin BN&gt;100'!$B$35,
(IF(F291&gt;'admin BN&gt;100'!$C$34,'admin BN&gt;100'!$B$34,
(IF(F291&gt;'admin BN&gt;100'!$C$33,'admin BN&gt;100'!$B$33,
(IF(F291&gt;'admin BN&gt;100'!$C$32,'admin BN&gt;100'!$B$32,
(IF(F291&gt;'admin BN&gt;100'!$C$31,'admin BN&gt;100'!$B$31,
(IF(F291&gt;'admin BN&gt;100'!$C$30,'admin BN&gt;100'!$B$30,
(IF(F291&gt;'admin BN&gt;100'!$C$29,'admin BN&gt;100'!$B$29,IF(F291="","",'admin BN&gt;100'!$B$28)))))))))))))))))))))))))))</f>
        <v/>
      </c>
      <c r="N291" s="12" t="str">
        <f xml:space="preserve">
IF(ISBLANK(K291),"",
IF(K291&gt;'admin BN&gt;100'!$D$6,"Trouble",
IF(K291&gt;'admin BN&gt;100'!$E$6,"Safe",
IF(K291&gt;'admin BN&gt;100'!$F$6,"Alert",
IF(K291&gt;='admin BN&gt;100'!$G$6,"Danger","")))))</f>
        <v/>
      </c>
      <c r="O291" s="13" t="str">
        <f xml:space="preserve">
IF(ISBLANK(L291),"",
IF(L291&gt;'admin BN&gt;100'!$G$7,"Danger",
IF(L291&gt;'admin BN&gt;100'!$F$7,"Alert",
IF(L291&gt;='admin BN&gt;100'!$E$7,"Safe",""))))</f>
        <v/>
      </c>
      <c r="P291" s="14" t="str">
        <f xml:space="preserve">
(IF(G291&gt;'admin BN&gt;100'!$C$23,'admin BN&gt;100'!$B$23,
(IF(G291&gt;'admin BN&gt;100'!$C$22,'admin BN&gt;100'!$B$22,
(IF(G291&gt;'admin BN&gt;100'!$C$21,'admin BN&gt;100'!$B$21,
(IF(G291&gt;'admin BN&gt;100'!$C$20,'admin BN&gt;100'!$B$20,IF(G291&gt;'admin BN&gt;100'!$C$19,'admin BN&gt;100'!$B$19,"")))))))))</f>
        <v/>
      </c>
      <c r="Q291" s="14" t="str">
        <f t="shared" si="8"/>
        <v/>
      </c>
      <c r="R291" s="14">
        <f t="shared" si="9"/>
        <v>5</v>
      </c>
      <c r="S291" s="15" t="str">
        <f xml:space="preserve">
IF($R291&gt;0,"Fill in all required fields",
IF(OR($M291="&lt;0.1% or LNG",$M291="0.1-0.5%"),"Fuel sulphur content is too low for operation on BN&gt;100, please use a lower BN CLO and the matching sheet",
IF($I291&lt;40,"CLO not suitable for this sheet. Please check BN&lt;40 sheet",
IF(AND($I291&gt;39,$I291&lt;101),"CLO not suitable for this sheet. Please check BN40 - BN100 sheet",
IF(AND($K291&gt;50,$K291&lt;81,$L291&lt;100),"Reduce feed rate in steps of 0.05 g/kWh until min. 0.6 g/kWh to avoid deposit formation",
IF(AND($I291&lt;140,$N291="Danger",$P291="&gt;=1.2"),"Increase feed rate in steps of 0.05 g/kWh OR use higher BN cylinder oil",
IF(ISERROR(VLOOKUP(Q291,'admin BN&gt;100'!J$6:M$89,4,FALSE)),"",VLOOKUP(Q291,'admin BN&gt;100'!J$6:M$89,4,FALSE))))))))</f>
        <v>Fill in all required fields</v>
      </c>
    </row>
    <row r="292" spans="2:19" ht="15">
      <c r="B292" s="10">
        <v>287</v>
      </c>
      <c r="C292" s="41"/>
      <c r="D292" s="42"/>
      <c r="E292" s="42"/>
      <c r="F292" s="42"/>
      <c r="G292" s="42"/>
      <c r="H292" s="42"/>
      <c r="I292" s="42"/>
      <c r="J292" s="42"/>
      <c r="K292" s="42"/>
      <c r="L292" s="42"/>
      <c r="M292" s="11" t="str">
        <f xml:space="preserve">
(IF(F292&gt;'admin BN&gt;100'!$C$41,'admin BN&gt;100'!$B$41,
(IF(F292&gt;'admin BN&gt;100'!$C$40,'admin BN&gt;100'!$B$40,
(IF(F292&gt;'admin BN&gt;100'!$C$39,'admin BN&gt;100'!$B$39,
(IF(F292&gt;'admin BN&gt;100'!$C$38,'admin BN&gt;100'!$B$38,
(IF(F292&gt;'admin BN&gt;100'!$C$37,'admin BN&gt;100'!$B$37,
(IF(F292&gt;'admin BN&gt;100'!$C$36,'admin BN&gt;100'!$B$36,
(IF(F292&gt;'admin BN&gt;100'!$C$35,'admin BN&gt;100'!$B$35,
(IF(F292&gt;'admin BN&gt;100'!$C$34,'admin BN&gt;100'!$B$34,
(IF(F292&gt;'admin BN&gt;100'!$C$33,'admin BN&gt;100'!$B$33,
(IF(F292&gt;'admin BN&gt;100'!$C$32,'admin BN&gt;100'!$B$32,
(IF(F292&gt;'admin BN&gt;100'!$C$31,'admin BN&gt;100'!$B$31,
(IF(F292&gt;'admin BN&gt;100'!$C$30,'admin BN&gt;100'!$B$30,
(IF(F292&gt;'admin BN&gt;100'!$C$29,'admin BN&gt;100'!$B$29,IF(F292="","",'admin BN&gt;100'!$B$28)))))))))))))))))))))))))))</f>
        <v/>
      </c>
      <c r="N292" s="12" t="str">
        <f xml:space="preserve">
IF(ISBLANK(K292),"",
IF(K292&gt;'admin BN&gt;100'!$D$6,"Trouble",
IF(K292&gt;'admin BN&gt;100'!$E$6,"Safe",
IF(K292&gt;'admin BN&gt;100'!$F$6,"Alert",
IF(K292&gt;='admin BN&gt;100'!$G$6,"Danger","")))))</f>
        <v/>
      </c>
      <c r="O292" s="13" t="str">
        <f xml:space="preserve">
IF(ISBLANK(L292),"",
IF(L292&gt;'admin BN&gt;100'!$G$7,"Danger",
IF(L292&gt;'admin BN&gt;100'!$F$7,"Alert",
IF(L292&gt;='admin BN&gt;100'!$E$7,"Safe",""))))</f>
        <v/>
      </c>
      <c r="P292" s="14" t="str">
        <f xml:space="preserve">
(IF(G292&gt;'admin BN&gt;100'!$C$23,'admin BN&gt;100'!$B$23,
(IF(G292&gt;'admin BN&gt;100'!$C$22,'admin BN&gt;100'!$B$22,
(IF(G292&gt;'admin BN&gt;100'!$C$21,'admin BN&gt;100'!$B$21,
(IF(G292&gt;'admin BN&gt;100'!$C$20,'admin BN&gt;100'!$B$20,IF(G292&gt;'admin BN&gt;100'!$C$19,'admin BN&gt;100'!$B$19,"")))))))))</f>
        <v/>
      </c>
      <c r="Q292" s="14" t="str">
        <f t="shared" si="8"/>
        <v/>
      </c>
      <c r="R292" s="14">
        <f t="shared" si="9"/>
        <v>5</v>
      </c>
      <c r="S292" s="15" t="str">
        <f xml:space="preserve">
IF($R292&gt;0,"Fill in all required fields",
IF(OR($M292="&lt;0.1% or LNG",$M292="0.1-0.5%"),"Fuel sulphur content is too low for operation on BN&gt;100, please use a lower BN CLO and the matching sheet",
IF($I292&lt;40,"CLO not suitable for this sheet. Please check BN&lt;40 sheet",
IF(AND($I292&gt;39,$I292&lt;101),"CLO not suitable for this sheet. Please check BN40 - BN100 sheet",
IF(AND($K292&gt;50,$K292&lt;81,$L292&lt;100),"Reduce feed rate in steps of 0.05 g/kWh until min. 0.6 g/kWh to avoid deposit formation",
IF(AND($I292&lt;140,$N292="Danger",$P292="&gt;=1.2"),"Increase feed rate in steps of 0.05 g/kWh OR use higher BN cylinder oil",
IF(ISERROR(VLOOKUP(Q292,'admin BN&gt;100'!J$6:M$89,4,FALSE)),"",VLOOKUP(Q292,'admin BN&gt;100'!J$6:M$89,4,FALSE))))))))</f>
        <v>Fill in all required fields</v>
      </c>
    </row>
    <row r="293" spans="2:19" ht="15">
      <c r="B293" s="10">
        <v>288</v>
      </c>
      <c r="C293" s="41"/>
      <c r="D293" s="42"/>
      <c r="E293" s="42"/>
      <c r="F293" s="42"/>
      <c r="G293" s="42"/>
      <c r="H293" s="42"/>
      <c r="I293" s="42"/>
      <c r="J293" s="42"/>
      <c r="K293" s="42"/>
      <c r="L293" s="42"/>
      <c r="M293" s="11" t="str">
        <f xml:space="preserve">
(IF(F293&gt;'admin BN&gt;100'!$C$41,'admin BN&gt;100'!$B$41,
(IF(F293&gt;'admin BN&gt;100'!$C$40,'admin BN&gt;100'!$B$40,
(IF(F293&gt;'admin BN&gt;100'!$C$39,'admin BN&gt;100'!$B$39,
(IF(F293&gt;'admin BN&gt;100'!$C$38,'admin BN&gt;100'!$B$38,
(IF(F293&gt;'admin BN&gt;100'!$C$37,'admin BN&gt;100'!$B$37,
(IF(F293&gt;'admin BN&gt;100'!$C$36,'admin BN&gt;100'!$B$36,
(IF(F293&gt;'admin BN&gt;100'!$C$35,'admin BN&gt;100'!$B$35,
(IF(F293&gt;'admin BN&gt;100'!$C$34,'admin BN&gt;100'!$B$34,
(IF(F293&gt;'admin BN&gt;100'!$C$33,'admin BN&gt;100'!$B$33,
(IF(F293&gt;'admin BN&gt;100'!$C$32,'admin BN&gt;100'!$B$32,
(IF(F293&gt;'admin BN&gt;100'!$C$31,'admin BN&gt;100'!$B$31,
(IF(F293&gt;'admin BN&gt;100'!$C$30,'admin BN&gt;100'!$B$30,
(IF(F293&gt;'admin BN&gt;100'!$C$29,'admin BN&gt;100'!$B$29,IF(F293="","",'admin BN&gt;100'!$B$28)))))))))))))))))))))))))))</f>
        <v/>
      </c>
      <c r="N293" s="12" t="str">
        <f xml:space="preserve">
IF(ISBLANK(K293),"",
IF(K293&gt;'admin BN&gt;100'!$D$6,"Trouble",
IF(K293&gt;'admin BN&gt;100'!$E$6,"Safe",
IF(K293&gt;'admin BN&gt;100'!$F$6,"Alert",
IF(K293&gt;='admin BN&gt;100'!$G$6,"Danger","")))))</f>
        <v/>
      </c>
      <c r="O293" s="13" t="str">
        <f xml:space="preserve">
IF(ISBLANK(L293),"",
IF(L293&gt;'admin BN&gt;100'!$G$7,"Danger",
IF(L293&gt;'admin BN&gt;100'!$F$7,"Alert",
IF(L293&gt;='admin BN&gt;100'!$E$7,"Safe",""))))</f>
        <v/>
      </c>
      <c r="P293" s="14" t="str">
        <f xml:space="preserve">
(IF(G293&gt;'admin BN&gt;100'!$C$23,'admin BN&gt;100'!$B$23,
(IF(G293&gt;'admin BN&gt;100'!$C$22,'admin BN&gt;100'!$B$22,
(IF(G293&gt;'admin BN&gt;100'!$C$21,'admin BN&gt;100'!$B$21,
(IF(G293&gt;'admin BN&gt;100'!$C$20,'admin BN&gt;100'!$B$20,IF(G293&gt;'admin BN&gt;100'!$C$19,'admin BN&gt;100'!$B$19,"")))))))))</f>
        <v/>
      </c>
      <c r="Q293" s="14" t="str">
        <f t="shared" si="8"/>
        <v/>
      </c>
      <c r="R293" s="14">
        <f t="shared" si="9"/>
        <v>5</v>
      </c>
      <c r="S293" s="15" t="str">
        <f xml:space="preserve">
IF($R293&gt;0,"Fill in all required fields",
IF(OR($M293="&lt;0.1% or LNG",$M293="0.1-0.5%"),"Fuel sulphur content is too low for operation on BN&gt;100, please use a lower BN CLO and the matching sheet",
IF($I293&lt;40,"CLO not suitable for this sheet. Please check BN&lt;40 sheet",
IF(AND($I293&gt;39,$I293&lt;101),"CLO not suitable for this sheet. Please check BN40 - BN100 sheet",
IF(AND($K293&gt;50,$K293&lt;81,$L293&lt;100),"Reduce feed rate in steps of 0.05 g/kWh until min. 0.6 g/kWh to avoid deposit formation",
IF(AND($I293&lt;140,$N293="Danger",$P293="&gt;=1.2"),"Increase feed rate in steps of 0.05 g/kWh OR use higher BN cylinder oil",
IF(ISERROR(VLOOKUP(Q293,'admin BN&gt;100'!J$6:M$89,4,FALSE)),"",VLOOKUP(Q293,'admin BN&gt;100'!J$6:M$89,4,FALSE))))))))</f>
        <v>Fill in all required fields</v>
      </c>
    </row>
    <row r="294" spans="2:19" ht="15">
      <c r="B294" s="10">
        <v>289</v>
      </c>
      <c r="C294" s="41"/>
      <c r="D294" s="42"/>
      <c r="E294" s="42"/>
      <c r="F294" s="42"/>
      <c r="G294" s="42"/>
      <c r="H294" s="42"/>
      <c r="I294" s="42"/>
      <c r="J294" s="42"/>
      <c r="K294" s="42"/>
      <c r="L294" s="42"/>
      <c r="M294" s="11" t="str">
        <f xml:space="preserve">
(IF(F294&gt;'admin BN&gt;100'!$C$41,'admin BN&gt;100'!$B$41,
(IF(F294&gt;'admin BN&gt;100'!$C$40,'admin BN&gt;100'!$B$40,
(IF(F294&gt;'admin BN&gt;100'!$C$39,'admin BN&gt;100'!$B$39,
(IF(F294&gt;'admin BN&gt;100'!$C$38,'admin BN&gt;100'!$B$38,
(IF(F294&gt;'admin BN&gt;100'!$C$37,'admin BN&gt;100'!$B$37,
(IF(F294&gt;'admin BN&gt;100'!$C$36,'admin BN&gt;100'!$B$36,
(IF(F294&gt;'admin BN&gt;100'!$C$35,'admin BN&gt;100'!$B$35,
(IF(F294&gt;'admin BN&gt;100'!$C$34,'admin BN&gt;100'!$B$34,
(IF(F294&gt;'admin BN&gt;100'!$C$33,'admin BN&gt;100'!$B$33,
(IF(F294&gt;'admin BN&gt;100'!$C$32,'admin BN&gt;100'!$B$32,
(IF(F294&gt;'admin BN&gt;100'!$C$31,'admin BN&gt;100'!$B$31,
(IF(F294&gt;'admin BN&gt;100'!$C$30,'admin BN&gt;100'!$B$30,
(IF(F294&gt;'admin BN&gt;100'!$C$29,'admin BN&gt;100'!$B$29,IF(F294="","",'admin BN&gt;100'!$B$28)))))))))))))))))))))))))))</f>
        <v/>
      </c>
      <c r="N294" s="12" t="str">
        <f xml:space="preserve">
IF(ISBLANK(K294),"",
IF(K294&gt;'admin BN&gt;100'!$D$6,"Trouble",
IF(K294&gt;'admin BN&gt;100'!$E$6,"Safe",
IF(K294&gt;'admin BN&gt;100'!$F$6,"Alert",
IF(K294&gt;='admin BN&gt;100'!$G$6,"Danger","")))))</f>
        <v/>
      </c>
      <c r="O294" s="13" t="str">
        <f xml:space="preserve">
IF(ISBLANK(L294),"",
IF(L294&gt;'admin BN&gt;100'!$G$7,"Danger",
IF(L294&gt;'admin BN&gt;100'!$F$7,"Alert",
IF(L294&gt;='admin BN&gt;100'!$E$7,"Safe",""))))</f>
        <v/>
      </c>
      <c r="P294" s="14" t="str">
        <f xml:space="preserve">
(IF(G294&gt;'admin BN&gt;100'!$C$23,'admin BN&gt;100'!$B$23,
(IF(G294&gt;'admin BN&gt;100'!$C$22,'admin BN&gt;100'!$B$22,
(IF(G294&gt;'admin BN&gt;100'!$C$21,'admin BN&gt;100'!$B$21,
(IF(G294&gt;'admin BN&gt;100'!$C$20,'admin BN&gt;100'!$B$20,IF(G294&gt;'admin BN&gt;100'!$C$19,'admin BN&gt;100'!$B$19,"")))))))))</f>
        <v/>
      </c>
      <c r="Q294" s="14" t="str">
        <f t="shared" si="8"/>
        <v/>
      </c>
      <c r="R294" s="14">
        <f t="shared" si="9"/>
        <v>5</v>
      </c>
      <c r="S294" s="15" t="str">
        <f xml:space="preserve">
IF($R294&gt;0,"Fill in all required fields",
IF(OR($M294="&lt;0.1% or LNG",$M294="0.1-0.5%"),"Fuel sulphur content is too low for operation on BN&gt;100, please use a lower BN CLO and the matching sheet",
IF($I294&lt;40,"CLO not suitable for this sheet. Please check BN&lt;40 sheet",
IF(AND($I294&gt;39,$I294&lt;101),"CLO not suitable for this sheet. Please check BN40 - BN100 sheet",
IF(AND($K294&gt;50,$K294&lt;81,$L294&lt;100),"Reduce feed rate in steps of 0.05 g/kWh until min. 0.6 g/kWh to avoid deposit formation",
IF(AND($I294&lt;140,$N294="Danger",$P294="&gt;=1.2"),"Increase feed rate in steps of 0.05 g/kWh OR use higher BN cylinder oil",
IF(ISERROR(VLOOKUP(Q294,'admin BN&gt;100'!J$6:M$89,4,FALSE)),"",VLOOKUP(Q294,'admin BN&gt;100'!J$6:M$89,4,FALSE))))))))</f>
        <v>Fill in all required fields</v>
      </c>
    </row>
    <row r="295" spans="2:19" ht="15">
      <c r="B295" s="10">
        <v>290</v>
      </c>
      <c r="C295" s="41"/>
      <c r="D295" s="42"/>
      <c r="E295" s="42"/>
      <c r="F295" s="42"/>
      <c r="G295" s="42"/>
      <c r="H295" s="42"/>
      <c r="I295" s="42"/>
      <c r="J295" s="42"/>
      <c r="K295" s="42"/>
      <c r="L295" s="42"/>
      <c r="M295" s="11" t="str">
        <f xml:space="preserve">
(IF(F295&gt;'admin BN&gt;100'!$C$41,'admin BN&gt;100'!$B$41,
(IF(F295&gt;'admin BN&gt;100'!$C$40,'admin BN&gt;100'!$B$40,
(IF(F295&gt;'admin BN&gt;100'!$C$39,'admin BN&gt;100'!$B$39,
(IF(F295&gt;'admin BN&gt;100'!$C$38,'admin BN&gt;100'!$B$38,
(IF(F295&gt;'admin BN&gt;100'!$C$37,'admin BN&gt;100'!$B$37,
(IF(F295&gt;'admin BN&gt;100'!$C$36,'admin BN&gt;100'!$B$36,
(IF(F295&gt;'admin BN&gt;100'!$C$35,'admin BN&gt;100'!$B$35,
(IF(F295&gt;'admin BN&gt;100'!$C$34,'admin BN&gt;100'!$B$34,
(IF(F295&gt;'admin BN&gt;100'!$C$33,'admin BN&gt;100'!$B$33,
(IF(F295&gt;'admin BN&gt;100'!$C$32,'admin BN&gt;100'!$B$32,
(IF(F295&gt;'admin BN&gt;100'!$C$31,'admin BN&gt;100'!$B$31,
(IF(F295&gt;'admin BN&gt;100'!$C$30,'admin BN&gt;100'!$B$30,
(IF(F295&gt;'admin BN&gt;100'!$C$29,'admin BN&gt;100'!$B$29,IF(F295="","",'admin BN&gt;100'!$B$28)))))))))))))))))))))))))))</f>
        <v/>
      </c>
      <c r="N295" s="12" t="str">
        <f xml:space="preserve">
IF(ISBLANK(K295),"",
IF(K295&gt;'admin BN&gt;100'!$D$6,"Trouble",
IF(K295&gt;'admin BN&gt;100'!$E$6,"Safe",
IF(K295&gt;'admin BN&gt;100'!$F$6,"Alert",
IF(K295&gt;='admin BN&gt;100'!$G$6,"Danger","")))))</f>
        <v/>
      </c>
      <c r="O295" s="13" t="str">
        <f xml:space="preserve">
IF(ISBLANK(L295),"",
IF(L295&gt;'admin BN&gt;100'!$G$7,"Danger",
IF(L295&gt;'admin BN&gt;100'!$F$7,"Alert",
IF(L295&gt;='admin BN&gt;100'!$E$7,"Safe",""))))</f>
        <v/>
      </c>
      <c r="P295" s="14" t="str">
        <f xml:space="preserve">
(IF(G295&gt;'admin BN&gt;100'!$C$23,'admin BN&gt;100'!$B$23,
(IF(G295&gt;'admin BN&gt;100'!$C$22,'admin BN&gt;100'!$B$22,
(IF(G295&gt;'admin BN&gt;100'!$C$21,'admin BN&gt;100'!$B$21,
(IF(G295&gt;'admin BN&gt;100'!$C$20,'admin BN&gt;100'!$B$20,IF(G295&gt;'admin BN&gt;100'!$C$19,'admin BN&gt;100'!$B$19,"")))))))))</f>
        <v/>
      </c>
      <c r="Q295" s="14" t="str">
        <f t="shared" si="8"/>
        <v/>
      </c>
      <c r="R295" s="14">
        <f t="shared" si="9"/>
        <v>5</v>
      </c>
      <c r="S295" s="15" t="str">
        <f xml:space="preserve">
IF($R295&gt;0,"Fill in all required fields",
IF(OR($M295="&lt;0.1% or LNG",$M295="0.1-0.5%"),"Fuel sulphur content is too low for operation on BN&gt;100, please use a lower BN CLO and the matching sheet",
IF($I295&lt;40,"CLO not suitable for this sheet. Please check BN&lt;40 sheet",
IF(AND($I295&gt;39,$I295&lt;101),"CLO not suitable for this sheet. Please check BN40 - BN100 sheet",
IF(AND($K295&gt;50,$K295&lt;81,$L295&lt;100),"Reduce feed rate in steps of 0.05 g/kWh until min. 0.6 g/kWh to avoid deposit formation",
IF(AND($I295&lt;140,$N295="Danger",$P295="&gt;=1.2"),"Increase feed rate in steps of 0.05 g/kWh OR use higher BN cylinder oil",
IF(ISERROR(VLOOKUP(Q295,'admin BN&gt;100'!J$6:M$89,4,FALSE)),"",VLOOKUP(Q295,'admin BN&gt;100'!J$6:M$89,4,FALSE))))))))</f>
        <v>Fill in all required fields</v>
      </c>
    </row>
    <row r="296" spans="2:19" ht="15">
      <c r="B296" s="10">
        <v>291</v>
      </c>
      <c r="C296" s="41"/>
      <c r="D296" s="42"/>
      <c r="E296" s="42"/>
      <c r="F296" s="42"/>
      <c r="G296" s="42"/>
      <c r="H296" s="42"/>
      <c r="I296" s="42"/>
      <c r="J296" s="42"/>
      <c r="K296" s="42"/>
      <c r="L296" s="42"/>
      <c r="M296" s="11" t="str">
        <f xml:space="preserve">
(IF(F296&gt;'admin BN&gt;100'!$C$41,'admin BN&gt;100'!$B$41,
(IF(F296&gt;'admin BN&gt;100'!$C$40,'admin BN&gt;100'!$B$40,
(IF(F296&gt;'admin BN&gt;100'!$C$39,'admin BN&gt;100'!$B$39,
(IF(F296&gt;'admin BN&gt;100'!$C$38,'admin BN&gt;100'!$B$38,
(IF(F296&gt;'admin BN&gt;100'!$C$37,'admin BN&gt;100'!$B$37,
(IF(F296&gt;'admin BN&gt;100'!$C$36,'admin BN&gt;100'!$B$36,
(IF(F296&gt;'admin BN&gt;100'!$C$35,'admin BN&gt;100'!$B$35,
(IF(F296&gt;'admin BN&gt;100'!$C$34,'admin BN&gt;100'!$B$34,
(IF(F296&gt;'admin BN&gt;100'!$C$33,'admin BN&gt;100'!$B$33,
(IF(F296&gt;'admin BN&gt;100'!$C$32,'admin BN&gt;100'!$B$32,
(IF(F296&gt;'admin BN&gt;100'!$C$31,'admin BN&gt;100'!$B$31,
(IF(F296&gt;'admin BN&gt;100'!$C$30,'admin BN&gt;100'!$B$30,
(IF(F296&gt;'admin BN&gt;100'!$C$29,'admin BN&gt;100'!$B$29,IF(F296="","",'admin BN&gt;100'!$B$28)))))))))))))))))))))))))))</f>
        <v/>
      </c>
      <c r="N296" s="12" t="str">
        <f xml:space="preserve">
IF(ISBLANK(K296),"",
IF(K296&gt;'admin BN&gt;100'!$D$6,"Trouble",
IF(K296&gt;'admin BN&gt;100'!$E$6,"Safe",
IF(K296&gt;'admin BN&gt;100'!$F$6,"Alert",
IF(K296&gt;='admin BN&gt;100'!$G$6,"Danger","")))))</f>
        <v/>
      </c>
      <c r="O296" s="13" t="str">
        <f xml:space="preserve">
IF(ISBLANK(L296),"",
IF(L296&gt;'admin BN&gt;100'!$G$7,"Danger",
IF(L296&gt;'admin BN&gt;100'!$F$7,"Alert",
IF(L296&gt;='admin BN&gt;100'!$E$7,"Safe",""))))</f>
        <v/>
      </c>
      <c r="P296" s="14" t="str">
        <f xml:space="preserve">
(IF(G296&gt;'admin BN&gt;100'!$C$23,'admin BN&gt;100'!$B$23,
(IF(G296&gt;'admin BN&gt;100'!$C$22,'admin BN&gt;100'!$B$22,
(IF(G296&gt;'admin BN&gt;100'!$C$21,'admin BN&gt;100'!$B$21,
(IF(G296&gt;'admin BN&gt;100'!$C$20,'admin BN&gt;100'!$B$20,IF(G296&gt;'admin BN&gt;100'!$C$19,'admin BN&gt;100'!$B$19,"")))))))))</f>
        <v/>
      </c>
      <c r="Q296" s="14" t="str">
        <f t="shared" si="8"/>
        <v/>
      </c>
      <c r="R296" s="14">
        <f t="shared" si="9"/>
        <v>5</v>
      </c>
      <c r="S296" s="15" t="str">
        <f xml:space="preserve">
IF($R296&gt;0,"Fill in all required fields",
IF(OR($M296="&lt;0.1% or LNG",$M296="0.1-0.5%"),"Fuel sulphur content is too low for operation on BN&gt;100, please use a lower BN CLO and the matching sheet",
IF($I296&lt;40,"CLO not suitable for this sheet. Please check BN&lt;40 sheet",
IF(AND($I296&gt;39,$I296&lt;101),"CLO not suitable for this sheet. Please check BN40 - BN100 sheet",
IF(AND($K296&gt;50,$K296&lt;81,$L296&lt;100),"Reduce feed rate in steps of 0.05 g/kWh until min. 0.6 g/kWh to avoid deposit formation",
IF(AND($I296&lt;140,$N296="Danger",$P296="&gt;=1.2"),"Increase feed rate in steps of 0.05 g/kWh OR use higher BN cylinder oil",
IF(ISERROR(VLOOKUP(Q296,'admin BN&gt;100'!J$6:M$89,4,FALSE)),"",VLOOKUP(Q296,'admin BN&gt;100'!J$6:M$89,4,FALSE))))))))</f>
        <v>Fill in all required fields</v>
      </c>
    </row>
    <row r="297" spans="2:19" ht="15">
      <c r="B297" s="10">
        <v>292</v>
      </c>
      <c r="C297" s="41"/>
      <c r="D297" s="42"/>
      <c r="E297" s="42"/>
      <c r="F297" s="42"/>
      <c r="G297" s="42"/>
      <c r="H297" s="42"/>
      <c r="I297" s="42"/>
      <c r="J297" s="42"/>
      <c r="K297" s="42"/>
      <c r="L297" s="42"/>
      <c r="M297" s="11" t="str">
        <f xml:space="preserve">
(IF(F297&gt;'admin BN&gt;100'!$C$41,'admin BN&gt;100'!$B$41,
(IF(F297&gt;'admin BN&gt;100'!$C$40,'admin BN&gt;100'!$B$40,
(IF(F297&gt;'admin BN&gt;100'!$C$39,'admin BN&gt;100'!$B$39,
(IF(F297&gt;'admin BN&gt;100'!$C$38,'admin BN&gt;100'!$B$38,
(IF(F297&gt;'admin BN&gt;100'!$C$37,'admin BN&gt;100'!$B$37,
(IF(F297&gt;'admin BN&gt;100'!$C$36,'admin BN&gt;100'!$B$36,
(IF(F297&gt;'admin BN&gt;100'!$C$35,'admin BN&gt;100'!$B$35,
(IF(F297&gt;'admin BN&gt;100'!$C$34,'admin BN&gt;100'!$B$34,
(IF(F297&gt;'admin BN&gt;100'!$C$33,'admin BN&gt;100'!$B$33,
(IF(F297&gt;'admin BN&gt;100'!$C$32,'admin BN&gt;100'!$B$32,
(IF(F297&gt;'admin BN&gt;100'!$C$31,'admin BN&gt;100'!$B$31,
(IF(F297&gt;'admin BN&gt;100'!$C$30,'admin BN&gt;100'!$B$30,
(IF(F297&gt;'admin BN&gt;100'!$C$29,'admin BN&gt;100'!$B$29,IF(F297="","",'admin BN&gt;100'!$B$28)))))))))))))))))))))))))))</f>
        <v/>
      </c>
      <c r="N297" s="12" t="str">
        <f xml:space="preserve">
IF(ISBLANK(K297),"",
IF(K297&gt;'admin BN&gt;100'!$D$6,"Trouble",
IF(K297&gt;'admin BN&gt;100'!$E$6,"Safe",
IF(K297&gt;'admin BN&gt;100'!$F$6,"Alert",
IF(K297&gt;='admin BN&gt;100'!$G$6,"Danger","")))))</f>
        <v/>
      </c>
      <c r="O297" s="13" t="str">
        <f xml:space="preserve">
IF(ISBLANK(L297),"",
IF(L297&gt;'admin BN&gt;100'!$G$7,"Danger",
IF(L297&gt;'admin BN&gt;100'!$F$7,"Alert",
IF(L297&gt;='admin BN&gt;100'!$E$7,"Safe",""))))</f>
        <v/>
      </c>
      <c r="P297" s="14" t="str">
        <f xml:space="preserve">
(IF(G297&gt;'admin BN&gt;100'!$C$23,'admin BN&gt;100'!$B$23,
(IF(G297&gt;'admin BN&gt;100'!$C$22,'admin BN&gt;100'!$B$22,
(IF(G297&gt;'admin BN&gt;100'!$C$21,'admin BN&gt;100'!$B$21,
(IF(G297&gt;'admin BN&gt;100'!$C$20,'admin BN&gt;100'!$B$20,IF(G297&gt;'admin BN&gt;100'!$C$19,'admin BN&gt;100'!$B$19,"")))))))))</f>
        <v/>
      </c>
      <c r="Q297" s="14" t="str">
        <f t="shared" si="8"/>
        <v/>
      </c>
      <c r="R297" s="14">
        <f t="shared" si="9"/>
        <v>5</v>
      </c>
      <c r="S297" s="15" t="str">
        <f xml:space="preserve">
IF($R297&gt;0,"Fill in all required fields",
IF(OR($M297="&lt;0.1% or LNG",$M297="0.1-0.5%"),"Fuel sulphur content is too low for operation on BN&gt;100, please use a lower BN CLO and the matching sheet",
IF($I297&lt;40,"CLO not suitable for this sheet. Please check BN&lt;40 sheet",
IF(AND($I297&gt;39,$I297&lt;101),"CLO not suitable for this sheet. Please check BN40 - BN100 sheet",
IF(AND($K297&gt;50,$K297&lt;81,$L297&lt;100),"Reduce feed rate in steps of 0.05 g/kWh until min. 0.6 g/kWh to avoid deposit formation",
IF(AND($I297&lt;140,$N297="Danger",$P297="&gt;=1.2"),"Increase feed rate in steps of 0.05 g/kWh OR use higher BN cylinder oil",
IF(ISERROR(VLOOKUP(Q297,'admin BN&gt;100'!J$6:M$89,4,FALSE)),"",VLOOKUP(Q297,'admin BN&gt;100'!J$6:M$89,4,FALSE))))))))</f>
        <v>Fill in all required fields</v>
      </c>
    </row>
    <row r="298" spans="2:19" ht="15">
      <c r="B298" s="10">
        <v>293</v>
      </c>
      <c r="C298" s="41"/>
      <c r="D298" s="42"/>
      <c r="E298" s="42"/>
      <c r="F298" s="42"/>
      <c r="G298" s="42"/>
      <c r="H298" s="42"/>
      <c r="I298" s="42"/>
      <c r="J298" s="42"/>
      <c r="K298" s="42"/>
      <c r="L298" s="42"/>
      <c r="M298" s="11" t="str">
        <f xml:space="preserve">
(IF(F298&gt;'admin BN&gt;100'!$C$41,'admin BN&gt;100'!$B$41,
(IF(F298&gt;'admin BN&gt;100'!$C$40,'admin BN&gt;100'!$B$40,
(IF(F298&gt;'admin BN&gt;100'!$C$39,'admin BN&gt;100'!$B$39,
(IF(F298&gt;'admin BN&gt;100'!$C$38,'admin BN&gt;100'!$B$38,
(IF(F298&gt;'admin BN&gt;100'!$C$37,'admin BN&gt;100'!$B$37,
(IF(F298&gt;'admin BN&gt;100'!$C$36,'admin BN&gt;100'!$B$36,
(IF(F298&gt;'admin BN&gt;100'!$C$35,'admin BN&gt;100'!$B$35,
(IF(F298&gt;'admin BN&gt;100'!$C$34,'admin BN&gt;100'!$B$34,
(IF(F298&gt;'admin BN&gt;100'!$C$33,'admin BN&gt;100'!$B$33,
(IF(F298&gt;'admin BN&gt;100'!$C$32,'admin BN&gt;100'!$B$32,
(IF(F298&gt;'admin BN&gt;100'!$C$31,'admin BN&gt;100'!$B$31,
(IF(F298&gt;'admin BN&gt;100'!$C$30,'admin BN&gt;100'!$B$30,
(IF(F298&gt;'admin BN&gt;100'!$C$29,'admin BN&gt;100'!$B$29,IF(F298="","",'admin BN&gt;100'!$B$28)))))))))))))))))))))))))))</f>
        <v/>
      </c>
      <c r="N298" s="12" t="str">
        <f xml:space="preserve">
IF(ISBLANK(K298),"",
IF(K298&gt;'admin BN&gt;100'!$D$6,"Trouble",
IF(K298&gt;'admin BN&gt;100'!$E$6,"Safe",
IF(K298&gt;'admin BN&gt;100'!$F$6,"Alert",
IF(K298&gt;='admin BN&gt;100'!$G$6,"Danger","")))))</f>
        <v/>
      </c>
      <c r="O298" s="13" t="str">
        <f xml:space="preserve">
IF(ISBLANK(L298),"",
IF(L298&gt;'admin BN&gt;100'!$G$7,"Danger",
IF(L298&gt;'admin BN&gt;100'!$F$7,"Alert",
IF(L298&gt;='admin BN&gt;100'!$E$7,"Safe",""))))</f>
        <v/>
      </c>
      <c r="P298" s="14" t="str">
        <f xml:space="preserve">
(IF(G298&gt;'admin BN&gt;100'!$C$23,'admin BN&gt;100'!$B$23,
(IF(G298&gt;'admin BN&gt;100'!$C$22,'admin BN&gt;100'!$B$22,
(IF(G298&gt;'admin BN&gt;100'!$C$21,'admin BN&gt;100'!$B$21,
(IF(G298&gt;'admin BN&gt;100'!$C$20,'admin BN&gt;100'!$B$20,IF(G298&gt;'admin BN&gt;100'!$C$19,'admin BN&gt;100'!$B$19,"")))))))))</f>
        <v/>
      </c>
      <c r="Q298" s="14" t="str">
        <f t="shared" si="8"/>
        <v/>
      </c>
      <c r="R298" s="14">
        <f t="shared" si="9"/>
        <v>5</v>
      </c>
      <c r="S298" s="15" t="str">
        <f xml:space="preserve">
IF($R298&gt;0,"Fill in all required fields",
IF(OR($M298="&lt;0.1% or LNG",$M298="0.1-0.5%"),"Fuel sulphur content is too low for operation on BN&gt;100, please use a lower BN CLO and the matching sheet",
IF($I298&lt;40,"CLO not suitable for this sheet. Please check BN&lt;40 sheet",
IF(AND($I298&gt;39,$I298&lt;101),"CLO not suitable for this sheet. Please check BN40 - BN100 sheet",
IF(AND($K298&gt;50,$K298&lt;81,$L298&lt;100),"Reduce feed rate in steps of 0.05 g/kWh until min. 0.6 g/kWh to avoid deposit formation",
IF(AND($I298&lt;140,$N298="Danger",$P298="&gt;=1.2"),"Increase feed rate in steps of 0.05 g/kWh OR use higher BN cylinder oil",
IF(ISERROR(VLOOKUP(Q298,'admin BN&gt;100'!J$6:M$89,4,FALSE)),"",VLOOKUP(Q298,'admin BN&gt;100'!J$6:M$89,4,FALSE))))))))</f>
        <v>Fill in all required fields</v>
      </c>
    </row>
    <row r="299" spans="2:19" ht="15">
      <c r="B299" s="10">
        <v>294</v>
      </c>
      <c r="C299" s="41"/>
      <c r="D299" s="42"/>
      <c r="E299" s="42"/>
      <c r="F299" s="42"/>
      <c r="G299" s="42"/>
      <c r="H299" s="42"/>
      <c r="I299" s="42"/>
      <c r="J299" s="42"/>
      <c r="K299" s="42"/>
      <c r="L299" s="42"/>
      <c r="M299" s="11" t="str">
        <f xml:space="preserve">
(IF(F299&gt;'admin BN&gt;100'!$C$41,'admin BN&gt;100'!$B$41,
(IF(F299&gt;'admin BN&gt;100'!$C$40,'admin BN&gt;100'!$B$40,
(IF(F299&gt;'admin BN&gt;100'!$C$39,'admin BN&gt;100'!$B$39,
(IF(F299&gt;'admin BN&gt;100'!$C$38,'admin BN&gt;100'!$B$38,
(IF(F299&gt;'admin BN&gt;100'!$C$37,'admin BN&gt;100'!$B$37,
(IF(F299&gt;'admin BN&gt;100'!$C$36,'admin BN&gt;100'!$B$36,
(IF(F299&gt;'admin BN&gt;100'!$C$35,'admin BN&gt;100'!$B$35,
(IF(F299&gt;'admin BN&gt;100'!$C$34,'admin BN&gt;100'!$B$34,
(IF(F299&gt;'admin BN&gt;100'!$C$33,'admin BN&gt;100'!$B$33,
(IF(F299&gt;'admin BN&gt;100'!$C$32,'admin BN&gt;100'!$B$32,
(IF(F299&gt;'admin BN&gt;100'!$C$31,'admin BN&gt;100'!$B$31,
(IF(F299&gt;'admin BN&gt;100'!$C$30,'admin BN&gt;100'!$B$30,
(IF(F299&gt;'admin BN&gt;100'!$C$29,'admin BN&gt;100'!$B$29,IF(F299="","",'admin BN&gt;100'!$B$28)))))))))))))))))))))))))))</f>
        <v/>
      </c>
      <c r="N299" s="12" t="str">
        <f xml:space="preserve">
IF(ISBLANK(K299),"",
IF(K299&gt;'admin BN&gt;100'!$D$6,"Trouble",
IF(K299&gt;'admin BN&gt;100'!$E$6,"Safe",
IF(K299&gt;'admin BN&gt;100'!$F$6,"Alert",
IF(K299&gt;='admin BN&gt;100'!$G$6,"Danger","")))))</f>
        <v/>
      </c>
      <c r="O299" s="13" t="str">
        <f xml:space="preserve">
IF(ISBLANK(L299),"",
IF(L299&gt;'admin BN&gt;100'!$G$7,"Danger",
IF(L299&gt;'admin BN&gt;100'!$F$7,"Alert",
IF(L299&gt;='admin BN&gt;100'!$E$7,"Safe",""))))</f>
        <v/>
      </c>
      <c r="P299" s="14" t="str">
        <f xml:space="preserve">
(IF(G299&gt;'admin BN&gt;100'!$C$23,'admin BN&gt;100'!$B$23,
(IF(G299&gt;'admin BN&gt;100'!$C$22,'admin BN&gt;100'!$B$22,
(IF(G299&gt;'admin BN&gt;100'!$C$21,'admin BN&gt;100'!$B$21,
(IF(G299&gt;'admin BN&gt;100'!$C$20,'admin BN&gt;100'!$B$20,IF(G299&gt;'admin BN&gt;100'!$C$19,'admin BN&gt;100'!$B$19,"")))))))))</f>
        <v/>
      </c>
      <c r="Q299" s="14" t="str">
        <f t="shared" si="8"/>
        <v/>
      </c>
      <c r="R299" s="14">
        <f t="shared" si="9"/>
        <v>5</v>
      </c>
      <c r="S299" s="15" t="str">
        <f xml:space="preserve">
IF($R299&gt;0,"Fill in all required fields",
IF(OR($M299="&lt;0.1% or LNG",$M299="0.1-0.5%"),"Fuel sulphur content is too low for operation on BN&gt;100, please use a lower BN CLO and the matching sheet",
IF($I299&lt;40,"CLO not suitable for this sheet. Please check BN&lt;40 sheet",
IF(AND($I299&gt;39,$I299&lt;101),"CLO not suitable for this sheet. Please check BN40 - BN100 sheet",
IF(AND($K299&gt;50,$K299&lt;81,$L299&lt;100),"Reduce feed rate in steps of 0.05 g/kWh until min. 0.6 g/kWh to avoid deposit formation",
IF(AND($I299&lt;140,$N299="Danger",$P299="&gt;=1.2"),"Increase feed rate in steps of 0.05 g/kWh OR use higher BN cylinder oil",
IF(ISERROR(VLOOKUP(Q299,'admin BN&gt;100'!J$6:M$89,4,FALSE)),"",VLOOKUP(Q299,'admin BN&gt;100'!J$6:M$89,4,FALSE))))))))</f>
        <v>Fill in all required fields</v>
      </c>
    </row>
    <row r="300" spans="2:19" ht="15">
      <c r="B300" s="10">
        <v>295</v>
      </c>
      <c r="C300" s="41"/>
      <c r="D300" s="42"/>
      <c r="E300" s="42"/>
      <c r="F300" s="42"/>
      <c r="G300" s="42"/>
      <c r="H300" s="42"/>
      <c r="I300" s="42"/>
      <c r="J300" s="42"/>
      <c r="K300" s="42"/>
      <c r="L300" s="42"/>
      <c r="M300" s="11" t="str">
        <f xml:space="preserve">
(IF(F300&gt;'admin BN&gt;100'!$C$41,'admin BN&gt;100'!$B$41,
(IF(F300&gt;'admin BN&gt;100'!$C$40,'admin BN&gt;100'!$B$40,
(IF(F300&gt;'admin BN&gt;100'!$C$39,'admin BN&gt;100'!$B$39,
(IF(F300&gt;'admin BN&gt;100'!$C$38,'admin BN&gt;100'!$B$38,
(IF(F300&gt;'admin BN&gt;100'!$C$37,'admin BN&gt;100'!$B$37,
(IF(F300&gt;'admin BN&gt;100'!$C$36,'admin BN&gt;100'!$B$36,
(IF(F300&gt;'admin BN&gt;100'!$C$35,'admin BN&gt;100'!$B$35,
(IF(F300&gt;'admin BN&gt;100'!$C$34,'admin BN&gt;100'!$B$34,
(IF(F300&gt;'admin BN&gt;100'!$C$33,'admin BN&gt;100'!$B$33,
(IF(F300&gt;'admin BN&gt;100'!$C$32,'admin BN&gt;100'!$B$32,
(IF(F300&gt;'admin BN&gt;100'!$C$31,'admin BN&gt;100'!$B$31,
(IF(F300&gt;'admin BN&gt;100'!$C$30,'admin BN&gt;100'!$B$30,
(IF(F300&gt;'admin BN&gt;100'!$C$29,'admin BN&gt;100'!$B$29,IF(F300="","",'admin BN&gt;100'!$B$28)))))))))))))))))))))))))))</f>
        <v/>
      </c>
      <c r="N300" s="12" t="str">
        <f xml:space="preserve">
IF(ISBLANK(K300),"",
IF(K300&gt;'admin BN&gt;100'!$D$6,"Trouble",
IF(K300&gt;'admin BN&gt;100'!$E$6,"Safe",
IF(K300&gt;'admin BN&gt;100'!$F$6,"Alert",
IF(K300&gt;='admin BN&gt;100'!$G$6,"Danger","")))))</f>
        <v/>
      </c>
      <c r="O300" s="13" t="str">
        <f xml:space="preserve">
IF(ISBLANK(L300),"",
IF(L300&gt;'admin BN&gt;100'!$G$7,"Danger",
IF(L300&gt;'admin BN&gt;100'!$F$7,"Alert",
IF(L300&gt;='admin BN&gt;100'!$E$7,"Safe",""))))</f>
        <v/>
      </c>
      <c r="P300" s="14" t="str">
        <f xml:space="preserve">
(IF(G300&gt;'admin BN&gt;100'!$C$23,'admin BN&gt;100'!$B$23,
(IF(G300&gt;'admin BN&gt;100'!$C$22,'admin BN&gt;100'!$B$22,
(IF(G300&gt;'admin BN&gt;100'!$C$21,'admin BN&gt;100'!$B$21,
(IF(G300&gt;'admin BN&gt;100'!$C$20,'admin BN&gt;100'!$B$20,IF(G300&gt;'admin BN&gt;100'!$C$19,'admin BN&gt;100'!$B$19,"")))))))))</f>
        <v/>
      </c>
      <c r="Q300" s="14" t="str">
        <f t="shared" si="8"/>
        <v/>
      </c>
      <c r="R300" s="14">
        <f t="shared" si="9"/>
        <v>5</v>
      </c>
      <c r="S300" s="15" t="str">
        <f xml:space="preserve">
IF($R300&gt;0,"Fill in all required fields",
IF(OR($M300="&lt;0.1% or LNG",$M300="0.1-0.5%"),"Fuel sulphur content is too low for operation on BN&gt;100, please use a lower BN CLO and the matching sheet",
IF($I300&lt;40,"CLO not suitable for this sheet. Please check BN&lt;40 sheet",
IF(AND($I300&gt;39,$I300&lt;101),"CLO not suitable for this sheet. Please check BN40 - BN100 sheet",
IF(AND($K300&gt;50,$K300&lt;81,$L300&lt;100),"Reduce feed rate in steps of 0.05 g/kWh until min. 0.6 g/kWh to avoid deposit formation",
IF(AND($I300&lt;140,$N300="Danger",$P300="&gt;=1.2"),"Increase feed rate in steps of 0.05 g/kWh OR use higher BN cylinder oil",
IF(ISERROR(VLOOKUP(Q300,'admin BN&gt;100'!J$6:M$89,4,FALSE)),"",VLOOKUP(Q300,'admin BN&gt;100'!J$6:M$89,4,FALSE))))))))</f>
        <v>Fill in all required fields</v>
      </c>
    </row>
    <row r="301" spans="2:19" ht="15">
      <c r="B301" s="10">
        <v>296</v>
      </c>
      <c r="C301" s="41"/>
      <c r="D301" s="42"/>
      <c r="E301" s="42"/>
      <c r="F301" s="42"/>
      <c r="G301" s="42"/>
      <c r="H301" s="42"/>
      <c r="I301" s="42"/>
      <c r="J301" s="42"/>
      <c r="K301" s="42"/>
      <c r="L301" s="42"/>
      <c r="M301" s="11" t="str">
        <f xml:space="preserve">
(IF(F301&gt;'admin BN&gt;100'!$C$41,'admin BN&gt;100'!$B$41,
(IF(F301&gt;'admin BN&gt;100'!$C$40,'admin BN&gt;100'!$B$40,
(IF(F301&gt;'admin BN&gt;100'!$C$39,'admin BN&gt;100'!$B$39,
(IF(F301&gt;'admin BN&gt;100'!$C$38,'admin BN&gt;100'!$B$38,
(IF(F301&gt;'admin BN&gt;100'!$C$37,'admin BN&gt;100'!$B$37,
(IF(F301&gt;'admin BN&gt;100'!$C$36,'admin BN&gt;100'!$B$36,
(IF(F301&gt;'admin BN&gt;100'!$C$35,'admin BN&gt;100'!$B$35,
(IF(F301&gt;'admin BN&gt;100'!$C$34,'admin BN&gt;100'!$B$34,
(IF(F301&gt;'admin BN&gt;100'!$C$33,'admin BN&gt;100'!$B$33,
(IF(F301&gt;'admin BN&gt;100'!$C$32,'admin BN&gt;100'!$B$32,
(IF(F301&gt;'admin BN&gt;100'!$C$31,'admin BN&gt;100'!$B$31,
(IF(F301&gt;'admin BN&gt;100'!$C$30,'admin BN&gt;100'!$B$30,
(IF(F301&gt;'admin BN&gt;100'!$C$29,'admin BN&gt;100'!$B$29,IF(F301="","",'admin BN&gt;100'!$B$28)))))))))))))))))))))))))))</f>
        <v/>
      </c>
      <c r="N301" s="12" t="str">
        <f xml:space="preserve">
IF(ISBLANK(K301),"",
IF(K301&gt;'admin BN&gt;100'!$D$6,"Trouble",
IF(K301&gt;'admin BN&gt;100'!$E$6,"Safe",
IF(K301&gt;'admin BN&gt;100'!$F$6,"Alert",
IF(K301&gt;='admin BN&gt;100'!$G$6,"Danger","")))))</f>
        <v/>
      </c>
      <c r="O301" s="13" t="str">
        <f xml:space="preserve">
IF(ISBLANK(L301),"",
IF(L301&gt;'admin BN&gt;100'!$G$7,"Danger",
IF(L301&gt;'admin BN&gt;100'!$F$7,"Alert",
IF(L301&gt;='admin BN&gt;100'!$E$7,"Safe",""))))</f>
        <v/>
      </c>
      <c r="P301" s="14" t="str">
        <f xml:space="preserve">
(IF(G301&gt;'admin BN&gt;100'!$C$23,'admin BN&gt;100'!$B$23,
(IF(G301&gt;'admin BN&gt;100'!$C$22,'admin BN&gt;100'!$B$22,
(IF(G301&gt;'admin BN&gt;100'!$C$21,'admin BN&gt;100'!$B$21,
(IF(G301&gt;'admin BN&gt;100'!$C$20,'admin BN&gt;100'!$B$20,IF(G301&gt;'admin BN&gt;100'!$C$19,'admin BN&gt;100'!$B$19,"")))))))))</f>
        <v/>
      </c>
      <c r="Q301" s="14" t="str">
        <f t="shared" si="8"/>
        <v/>
      </c>
      <c r="R301" s="14">
        <f t="shared" si="9"/>
        <v>5</v>
      </c>
      <c r="S301" s="15" t="str">
        <f xml:space="preserve">
IF($R301&gt;0,"Fill in all required fields",
IF(OR($M301="&lt;0.1% or LNG",$M301="0.1-0.5%"),"Fuel sulphur content is too low for operation on BN&gt;100, please use a lower BN CLO and the matching sheet",
IF($I301&lt;40,"CLO not suitable for this sheet. Please check BN&lt;40 sheet",
IF(AND($I301&gt;39,$I301&lt;101),"CLO not suitable for this sheet. Please check BN40 - BN100 sheet",
IF(AND($K301&gt;50,$K301&lt;81,$L301&lt;100),"Reduce feed rate in steps of 0.05 g/kWh until min. 0.6 g/kWh to avoid deposit formation",
IF(AND($I301&lt;140,$N301="Danger",$P301="&gt;=1.2"),"Increase feed rate in steps of 0.05 g/kWh OR use higher BN cylinder oil",
IF(ISERROR(VLOOKUP(Q301,'admin BN&gt;100'!J$6:M$89,4,FALSE)),"",VLOOKUP(Q301,'admin BN&gt;100'!J$6:M$89,4,FALSE))))))))</f>
        <v>Fill in all required fields</v>
      </c>
    </row>
    <row r="302" spans="2:19" ht="15">
      <c r="B302" s="10">
        <v>297</v>
      </c>
      <c r="C302" s="41"/>
      <c r="D302" s="42"/>
      <c r="E302" s="42"/>
      <c r="F302" s="42"/>
      <c r="G302" s="42"/>
      <c r="H302" s="42"/>
      <c r="I302" s="42"/>
      <c r="J302" s="42"/>
      <c r="K302" s="42"/>
      <c r="L302" s="42"/>
      <c r="M302" s="11" t="str">
        <f xml:space="preserve">
(IF(F302&gt;'admin BN&gt;100'!$C$41,'admin BN&gt;100'!$B$41,
(IF(F302&gt;'admin BN&gt;100'!$C$40,'admin BN&gt;100'!$B$40,
(IF(F302&gt;'admin BN&gt;100'!$C$39,'admin BN&gt;100'!$B$39,
(IF(F302&gt;'admin BN&gt;100'!$C$38,'admin BN&gt;100'!$B$38,
(IF(F302&gt;'admin BN&gt;100'!$C$37,'admin BN&gt;100'!$B$37,
(IF(F302&gt;'admin BN&gt;100'!$C$36,'admin BN&gt;100'!$B$36,
(IF(F302&gt;'admin BN&gt;100'!$C$35,'admin BN&gt;100'!$B$35,
(IF(F302&gt;'admin BN&gt;100'!$C$34,'admin BN&gt;100'!$B$34,
(IF(F302&gt;'admin BN&gt;100'!$C$33,'admin BN&gt;100'!$B$33,
(IF(F302&gt;'admin BN&gt;100'!$C$32,'admin BN&gt;100'!$B$32,
(IF(F302&gt;'admin BN&gt;100'!$C$31,'admin BN&gt;100'!$B$31,
(IF(F302&gt;'admin BN&gt;100'!$C$30,'admin BN&gt;100'!$B$30,
(IF(F302&gt;'admin BN&gt;100'!$C$29,'admin BN&gt;100'!$B$29,IF(F302="","",'admin BN&gt;100'!$B$28)))))))))))))))))))))))))))</f>
        <v/>
      </c>
      <c r="N302" s="12" t="str">
        <f xml:space="preserve">
IF(ISBLANK(K302),"",
IF(K302&gt;'admin BN&gt;100'!$D$6,"Trouble",
IF(K302&gt;'admin BN&gt;100'!$E$6,"Safe",
IF(K302&gt;'admin BN&gt;100'!$F$6,"Alert",
IF(K302&gt;='admin BN&gt;100'!$G$6,"Danger","")))))</f>
        <v/>
      </c>
      <c r="O302" s="13" t="str">
        <f xml:space="preserve">
IF(ISBLANK(L302),"",
IF(L302&gt;'admin BN&gt;100'!$G$7,"Danger",
IF(L302&gt;'admin BN&gt;100'!$F$7,"Alert",
IF(L302&gt;='admin BN&gt;100'!$E$7,"Safe",""))))</f>
        <v/>
      </c>
      <c r="P302" s="14" t="str">
        <f xml:space="preserve">
(IF(G302&gt;'admin BN&gt;100'!$C$23,'admin BN&gt;100'!$B$23,
(IF(G302&gt;'admin BN&gt;100'!$C$22,'admin BN&gt;100'!$B$22,
(IF(G302&gt;'admin BN&gt;100'!$C$21,'admin BN&gt;100'!$B$21,
(IF(G302&gt;'admin BN&gt;100'!$C$20,'admin BN&gt;100'!$B$20,IF(G302&gt;'admin BN&gt;100'!$C$19,'admin BN&gt;100'!$B$19,"")))))))))</f>
        <v/>
      </c>
      <c r="Q302" s="14" t="str">
        <f t="shared" si="8"/>
        <v/>
      </c>
      <c r="R302" s="14">
        <f t="shared" si="9"/>
        <v>5</v>
      </c>
      <c r="S302" s="15" t="str">
        <f xml:space="preserve">
IF($R302&gt;0,"Fill in all required fields",
IF(OR($M302="&lt;0.1% or LNG",$M302="0.1-0.5%"),"Fuel sulphur content is too low for operation on BN&gt;100, please use a lower BN CLO and the matching sheet",
IF($I302&lt;40,"CLO not suitable for this sheet. Please check BN&lt;40 sheet",
IF(AND($I302&gt;39,$I302&lt;101),"CLO not suitable for this sheet. Please check BN40 - BN100 sheet",
IF(AND($K302&gt;50,$K302&lt;81,$L302&lt;100),"Reduce feed rate in steps of 0.05 g/kWh until min. 0.6 g/kWh to avoid deposit formation",
IF(AND($I302&lt;140,$N302="Danger",$P302="&gt;=1.2"),"Increase feed rate in steps of 0.05 g/kWh OR use higher BN cylinder oil",
IF(ISERROR(VLOOKUP(Q302,'admin BN&gt;100'!J$6:M$89,4,FALSE)),"",VLOOKUP(Q302,'admin BN&gt;100'!J$6:M$89,4,FALSE))))))))</f>
        <v>Fill in all required fields</v>
      </c>
    </row>
    <row r="303" spans="2:19" ht="15">
      <c r="B303" s="10">
        <v>298</v>
      </c>
      <c r="C303" s="41"/>
      <c r="D303" s="42"/>
      <c r="E303" s="42"/>
      <c r="F303" s="42"/>
      <c r="G303" s="42"/>
      <c r="H303" s="42"/>
      <c r="I303" s="42"/>
      <c r="J303" s="42"/>
      <c r="K303" s="42"/>
      <c r="L303" s="42"/>
      <c r="M303" s="11" t="str">
        <f xml:space="preserve">
(IF(F303&gt;'admin BN&gt;100'!$C$41,'admin BN&gt;100'!$B$41,
(IF(F303&gt;'admin BN&gt;100'!$C$40,'admin BN&gt;100'!$B$40,
(IF(F303&gt;'admin BN&gt;100'!$C$39,'admin BN&gt;100'!$B$39,
(IF(F303&gt;'admin BN&gt;100'!$C$38,'admin BN&gt;100'!$B$38,
(IF(F303&gt;'admin BN&gt;100'!$C$37,'admin BN&gt;100'!$B$37,
(IF(F303&gt;'admin BN&gt;100'!$C$36,'admin BN&gt;100'!$B$36,
(IF(F303&gt;'admin BN&gt;100'!$C$35,'admin BN&gt;100'!$B$35,
(IF(F303&gt;'admin BN&gt;100'!$C$34,'admin BN&gt;100'!$B$34,
(IF(F303&gt;'admin BN&gt;100'!$C$33,'admin BN&gt;100'!$B$33,
(IF(F303&gt;'admin BN&gt;100'!$C$32,'admin BN&gt;100'!$B$32,
(IF(F303&gt;'admin BN&gt;100'!$C$31,'admin BN&gt;100'!$B$31,
(IF(F303&gt;'admin BN&gt;100'!$C$30,'admin BN&gt;100'!$B$30,
(IF(F303&gt;'admin BN&gt;100'!$C$29,'admin BN&gt;100'!$B$29,IF(F303="","",'admin BN&gt;100'!$B$28)))))))))))))))))))))))))))</f>
        <v/>
      </c>
      <c r="N303" s="12" t="str">
        <f xml:space="preserve">
IF(ISBLANK(K303),"",
IF(K303&gt;'admin BN&gt;100'!$D$6,"Trouble",
IF(K303&gt;'admin BN&gt;100'!$E$6,"Safe",
IF(K303&gt;'admin BN&gt;100'!$F$6,"Alert",
IF(K303&gt;='admin BN&gt;100'!$G$6,"Danger","")))))</f>
        <v/>
      </c>
      <c r="O303" s="13" t="str">
        <f xml:space="preserve">
IF(ISBLANK(L303),"",
IF(L303&gt;'admin BN&gt;100'!$G$7,"Danger",
IF(L303&gt;'admin BN&gt;100'!$F$7,"Alert",
IF(L303&gt;='admin BN&gt;100'!$E$7,"Safe",""))))</f>
        <v/>
      </c>
      <c r="P303" s="14" t="str">
        <f xml:space="preserve">
(IF(G303&gt;'admin BN&gt;100'!$C$23,'admin BN&gt;100'!$B$23,
(IF(G303&gt;'admin BN&gt;100'!$C$22,'admin BN&gt;100'!$B$22,
(IF(G303&gt;'admin BN&gt;100'!$C$21,'admin BN&gt;100'!$B$21,
(IF(G303&gt;'admin BN&gt;100'!$C$20,'admin BN&gt;100'!$B$20,IF(G303&gt;'admin BN&gt;100'!$C$19,'admin BN&gt;100'!$B$19,"")))))))))</f>
        <v/>
      </c>
      <c r="Q303" s="14" t="str">
        <f t="shared" si="8"/>
        <v/>
      </c>
      <c r="R303" s="14">
        <f t="shared" si="9"/>
        <v>5</v>
      </c>
      <c r="S303" s="15" t="str">
        <f xml:space="preserve">
IF($R303&gt;0,"Fill in all required fields",
IF(OR($M303="&lt;0.1% or LNG",$M303="0.1-0.5%"),"Fuel sulphur content is too low for operation on BN&gt;100, please use a lower BN CLO and the matching sheet",
IF($I303&lt;40,"CLO not suitable for this sheet. Please check BN&lt;40 sheet",
IF(AND($I303&gt;39,$I303&lt;101),"CLO not suitable for this sheet. Please check BN40 - BN100 sheet",
IF(AND($K303&gt;50,$K303&lt;81,$L303&lt;100),"Reduce feed rate in steps of 0.05 g/kWh until min. 0.6 g/kWh to avoid deposit formation",
IF(AND($I303&lt;140,$N303="Danger",$P303="&gt;=1.2"),"Increase feed rate in steps of 0.05 g/kWh OR use higher BN cylinder oil",
IF(ISERROR(VLOOKUP(Q303,'admin BN&gt;100'!J$6:M$89,4,FALSE)),"",VLOOKUP(Q303,'admin BN&gt;100'!J$6:M$89,4,FALSE))))))))</f>
        <v>Fill in all required fields</v>
      </c>
    </row>
    <row r="304" spans="2:19" ht="15">
      <c r="B304" s="10">
        <v>299</v>
      </c>
      <c r="C304" s="41"/>
      <c r="D304" s="42"/>
      <c r="E304" s="42"/>
      <c r="F304" s="42"/>
      <c r="G304" s="42"/>
      <c r="H304" s="42"/>
      <c r="I304" s="42"/>
      <c r="J304" s="42"/>
      <c r="K304" s="42"/>
      <c r="L304" s="42"/>
      <c r="M304" s="11" t="str">
        <f xml:space="preserve">
(IF(F304&gt;'admin BN&gt;100'!$C$41,'admin BN&gt;100'!$B$41,
(IF(F304&gt;'admin BN&gt;100'!$C$40,'admin BN&gt;100'!$B$40,
(IF(F304&gt;'admin BN&gt;100'!$C$39,'admin BN&gt;100'!$B$39,
(IF(F304&gt;'admin BN&gt;100'!$C$38,'admin BN&gt;100'!$B$38,
(IF(F304&gt;'admin BN&gt;100'!$C$37,'admin BN&gt;100'!$B$37,
(IF(F304&gt;'admin BN&gt;100'!$C$36,'admin BN&gt;100'!$B$36,
(IF(F304&gt;'admin BN&gt;100'!$C$35,'admin BN&gt;100'!$B$35,
(IF(F304&gt;'admin BN&gt;100'!$C$34,'admin BN&gt;100'!$B$34,
(IF(F304&gt;'admin BN&gt;100'!$C$33,'admin BN&gt;100'!$B$33,
(IF(F304&gt;'admin BN&gt;100'!$C$32,'admin BN&gt;100'!$B$32,
(IF(F304&gt;'admin BN&gt;100'!$C$31,'admin BN&gt;100'!$B$31,
(IF(F304&gt;'admin BN&gt;100'!$C$30,'admin BN&gt;100'!$B$30,
(IF(F304&gt;'admin BN&gt;100'!$C$29,'admin BN&gt;100'!$B$29,IF(F304="","",'admin BN&gt;100'!$B$28)))))))))))))))))))))))))))</f>
        <v/>
      </c>
      <c r="N304" s="12" t="str">
        <f xml:space="preserve">
IF(ISBLANK(K304),"",
IF(K304&gt;'admin BN&gt;100'!$D$6,"Trouble",
IF(K304&gt;'admin BN&gt;100'!$E$6,"Safe",
IF(K304&gt;'admin BN&gt;100'!$F$6,"Alert",
IF(K304&gt;='admin BN&gt;100'!$G$6,"Danger","")))))</f>
        <v/>
      </c>
      <c r="O304" s="13" t="str">
        <f xml:space="preserve">
IF(ISBLANK(L304),"",
IF(L304&gt;'admin BN&gt;100'!$G$7,"Danger",
IF(L304&gt;'admin BN&gt;100'!$F$7,"Alert",
IF(L304&gt;='admin BN&gt;100'!$E$7,"Safe",""))))</f>
        <v/>
      </c>
      <c r="P304" s="14" t="str">
        <f xml:space="preserve">
(IF(G304&gt;'admin BN&gt;100'!$C$23,'admin BN&gt;100'!$B$23,
(IF(G304&gt;'admin BN&gt;100'!$C$22,'admin BN&gt;100'!$B$22,
(IF(G304&gt;'admin BN&gt;100'!$C$21,'admin BN&gt;100'!$B$21,
(IF(G304&gt;'admin BN&gt;100'!$C$20,'admin BN&gt;100'!$B$20,IF(G304&gt;'admin BN&gt;100'!$C$19,'admin BN&gt;100'!$B$19,"")))))))))</f>
        <v/>
      </c>
      <c r="Q304" s="14" t="str">
        <f t="shared" si="8"/>
        <v/>
      </c>
      <c r="R304" s="14">
        <f t="shared" si="9"/>
        <v>5</v>
      </c>
      <c r="S304" s="15" t="str">
        <f xml:space="preserve">
IF($R304&gt;0,"Fill in all required fields",
IF(OR($M304="&lt;0.1% or LNG",$M304="0.1-0.5%"),"Fuel sulphur content is too low for operation on BN&gt;100, please use a lower BN CLO and the matching sheet",
IF($I304&lt;40,"CLO not suitable for this sheet. Please check BN&lt;40 sheet",
IF(AND($I304&gt;39,$I304&lt;101),"CLO not suitable for this sheet. Please check BN40 - BN100 sheet",
IF(AND($K304&gt;50,$K304&lt;81,$L304&lt;100),"Reduce feed rate in steps of 0.05 g/kWh until min. 0.6 g/kWh to avoid deposit formation",
IF(AND($I304&lt;140,$N304="Danger",$P304="&gt;=1.2"),"Increase feed rate in steps of 0.05 g/kWh OR use higher BN cylinder oil",
IF(ISERROR(VLOOKUP(Q304,'admin BN&gt;100'!J$6:M$89,4,FALSE)),"",VLOOKUP(Q304,'admin BN&gt;100'!J$6:M$89,4,FALSE))))))))</f>
        <v>Fill in all required fields</v>
      </c>
    </row>
    <row r="305" spans="2:19" ht="15">
      <c r="B305" s="10">
        <v>300</v>
      </c>
      <c r="C305" s="41"/>
      <c r="D305" s="42"/>
      <c r="E305" s="42"/>
      <c r="F305" s="42"/>
      <c r="G305" s="42"/>
      <c r="H305" s="42"/>
      <c r="I305" s="42"/>
      <c r="J305" s="42"/>
      <c r="K305" s="42"/>
      <c r="L305" s="42"/>
      <c r="M305" s="11" t="str">
        <f xml:space="preserve">
(IF(F305&gt;'admin BN&gt;100'!$C$41,'admin BN&gt;100'!$B$41,
(IF(F305&gt;'admin BN&gt;100'!$C$40,'admin BN&gt;100'!$B$40,
(IF(F305&gt;'admin BN&gt;100'!$C$39,'admin BN&gt;100'!$B$39,
(IF(F305&gt;'admin BN&gt;100'!$C$38,'admin BN&gt;100'!$B$38,
(IF(F305&gt;'admin BN&gt;100'!$C$37,'admin BN&gt;100'!$B$37,
(IF(F305&gt;'admin BN&gt;100'!$C$36,'admin BN&gt;100'!$B$36,
(IF(F305&gt;'admin BN&gt;100'!$C$35,'admin BN&gt;100'!$B$35,
(IF(F305&gt;'admin BN&gt;100'!$C$34,'admin BN&gt;100'!$B$34,
(IF(F305&gt;'admin BN&gt;100'!$C$33,'admin BN&gt;100'!$B$33,
(IF(F305&gt;'admin BN&gt;100'!$C$32,'admin BN&gt;100'!$B$32,
(IF(F305&gt;'admin BN&gt;100'!$C$31,'admin BN&gt;100'!$B$31,
(IF(F305&gt;'admin BN&gt;100'!$C$30,'admin BN&gt;100'!$B$30,
(IF(F305&gt;'admin BN&gt;100'!$C$29,'admin BN&gt;100'!$B$29,IF(F305="","",'admin BN&gt;100'!$B$28)))))))))))))))))))))))))))</f>
        <v/>
      </c>
      <c r="N305" s="12" t="str">
        <f xml:space="preserve">
IF(ISBLANK(K305),"",
IF(K305&gt;'admin BN&gt;100'!$D$6,"Trouble",
IF(K305&gt;'admin BN&gt;100'!$E$6,"Safe",
IF(K305&gt;'admin BN&gt;100'!$F$6,"Alert",
IF(K305&gt;='admin BN&gt;100'!$G$6,"Danger","")))))</f>
        <v/>
      </c>
      <c r="O305" s="13" t="str">
        <f xml:space="preserve">
IF(ISBLANK(L305),"",
IF(L305&gt;'admin BN&gt;100'!$G$7,"Danger",
IF(L305&gt;'admin BN&gt;100'!$F$7,"Alert",
IF(L305&gt;='admin BN&gt;100'!$E$7,"Safe",""))))</f>
        <v/>
      </c>
      <c r="P305" s="14" t="str">
        <f xml:space="preserve">
(IF(G305&gt;'admin BN&gt;100'!$C$23,'admin BN&gt;100'!$B$23,
(IF(G305&gt;'admin BN&gt;100'!$C$22,'admin BN&gt;100'!$B$22,
(IF(G305&gt;'admin BN&gt;100'!$C$21,'admin BN&gt;100'!$B$21,
(IF(G305&gt;'admin BN&gt;100'!$C$20,'admin BN&gt;100'!$B$20,IF(G305&gt;'admin BN&gt;100'!$C$19,'admin BN&gt;100'!$B$19,"")))))))))</f>
        <v/>
      </c>
      <c r="Q305" s="14" t="str">
        <f t="shared" si="8"/>
        <v/>
      </c>
      <c r="R305" s="14">
        <f t="shared" si="9"/>
        <v>5</v>
      </c>
      <c r="S305" s="15" t="str">
        <f xml:space="preserve">
IF($R305&gt;0,"Fill in all required fields",
IF(OR($M305="&lt;0.1% or LNG",$M305="0.1-0.5%"),"Fuel sulphur content is too low for operation on BN&gt;100, please use a lower BN CLO and the matching sheet",
IF($I305&lt;40,"CLO not suitable for this sheet. Please check BN&lt;40 sheet",
IF(AND($I305&gt;39,$I305&lt;101),"CLO not suitable for this sheet. Please check BN40 - BN100 sheet",
IF(AND($K305&gt;50,$K305&lt;81,$L305&lt;100),"Reduce feed rate in steps of 0.05 g/kWh until min. 0.6 g/kWh to avoid deposit formation",
IF(AND($I305&lt;140,$N305="Danger",$P305="&gt;=1.2"),"Increase feed rate in steps of 0.05 g/kWh OR use higher BN cylinder oil",
IF(ISERROR(VLOOKUP(Q305,'admin BN&gt;100'!J$6:M$89,4,FALSE)),"",VLOOKUP(Q305,'admin BN&gt;100'!J$6:M$89,4,FALSE))))))))</f>
        <v>Fill in all required fields</v>
      </c>
    </row>
    <row r="306" spans="2:19" ht="15">
      <c r="B306" s="10">
        <v>301</v>
      </c>
      <c r="C306" s="41"/>
      <c r="D306" s="42"/>
      <c r="E306" s="42"/>
      <c r="F306" s="42"/>
      <c r="G306" s="42"/>
      <c r="H306" s="42"/>
      <c r="I306" s="42"/>
      <c r="J306" s="42"/>
      <c r="K306" s="42"/>
      <c r="L306" s="42"/>
      <c r="M306" s="11" t="str">
        <f xml:space="preserve">
(IF(F306&gt;'admin BN&gt;100'!$C$41,'admin BN&gt;100'!$B$41,
(IF(F306&gt;'admin BN&gt;100'!$C$40,'admin BN&gt;100'!$B$40,
(IF(F306&gt;'admin BN&gt;100'!$C$39,'admin BN&gt;100'!$B$39,
(IF(F306&gt;'admin BN&gt;100'!$C$38,'admin BN&gt;100'!$B$38,
(IF(F306&gt;'admin BN&gt;100'!$C$37,'admin BN&gt;100'!$B$37,
(IF(F306&gt;'admin BN&gt;100'!$C$36,'admin BN&gt;100'!$B$36,
(IF(F306&gt;'admin BN&gt;100'!$C$35,'admin BN&gt;100'!$B$35,
(IF(F306&gt;'admin BN&gt;100'!$C$34,'admin BN&gt;100'!$B$34,
(IF(F306&gt;'admin BN&gt;100'!$C$33,'admin BN&gt;100'!$B$33,
(IF(F306&gt;'admin BN&gt;100'!$C$32,'admin BN&gt;100'!$B$32,
(IF(F306&gt;'admin BN&gt;100'!$C$31,'admin BN&gt;100'!$B$31,
(IF(F306&gt;'admin BN&gt;100'!$C$30,'admin BN&gt;100'!$B$30,
(IF(F306&gt;'admin BN&gt;100'!$C$29,'admin BN&gt;100'!$B$29,IF(F306="","",'admin BN&gt;100'!$B$28)))))))))))))))))))))))))))</f>
        <v/>
      </c>
      <c r="N306" s="12" t="str">
        <f xml:space="preserve">
IF(ISBLANK(K306),"",
IF(K306&gt;'admin BN&gt;100'!$D$6,"Trouble",
IF(K306&gt;'admin BN&gt;100'!$E$6,"Safe",
IF(K306&gt;'admin BN&gt;100'!$F$6,"Alert",
IF(K306&gt;='admin BN&gt;100'!$G$6,"Danger","")))))</f>
        <v/>
      </c>
      <c r="O306" s="13" t="str">
        <f xml:space="preserve">
IF(ISBLANK(L306),"",
IF(L306&gt;'admin BN&gt;100'!$G$7,"Danger",
IF(L306&gt;'admin BN&gt;100'!$F$7,"Alert",
IF(L306&gt;='admin BN&gt;100'!$E$7,"Safe",""))))</f>
        <v/>
      </c>
      <c r="P306" s="14" t="str">
        <f xml:space="preserve">
(IF(G306&gt;'admin BN&gt;100'!$C$23,'admin BN&gt;100'!$B$23,
(IF(G306&gt;'admin BN&gt;100'!$C$22,'admin BN&gt;100'!$B$22,
(IF(G306&gt;'admin BN&gt;100'!$C$21,'admin BN&gt;100'!$B$21,
(IF(G306&gt;'admin BN&gt;100'!$C$20,'admin BN&gt;100'!$B$20,IF(G306&gt;'admin BN&gt;100'!$C$19,'admin BN&gt;100'!$B$19,"")))))))))</f>
        <v/>
      </c>
      <c r="Q306" s="14" t="str">
        <f t="shared" si="8"/>
        <v/>
      </c>
      <c r="R306" s="14">
        <f t="shared" si="9"/>
        <v>5</v>
      </c>
      <c r="S306" s="15" t="str">
        <f xml:space="preserve">
IF($R306&gt;0,"Fill in all required fields",
IF(OR($M306="&lt;0.1% or LNG",$M306="0.1-0.5%"),"Fuel sulphur content is too low for operation on BN&gt;100, please use a lower BN CLO and the matching sheet",
IF($I306&lt;40,"CLO not suitable for this sheet. Please check BN&lt;40 sheet",
IF(AND($I306&gt;39,$I306&lt;101),"CLO not suitable for this sheet. Please check BN40 - BN100 sheet",
IF(AND($K306&gt;50,$K306&lt;81,$L306&lt;100),"Reduce feed rate in steps of 0.05 g/kWh until min. 0.6 g/kWh to avoid deposit formation",
IF(AND($I306&lt;140,$N306="Danger",$P306="&gt;=1.2"),"Increase feed rate in steps of 0.05 g/kWh OR use higher BN cylinder oil",
IF(ISERROR(VLOOKUP(Q306,'admin BN&gt;100'!J$6:M$89,4,FALSE)),"",VLOOKUP(Q306,'admin BN&gt;100'!J$6:M$89,4,FALSE))))))))</f>
        <v>Fill in all required fields</v>
      </c>
    </row>
    <row r="307" spans="2:19" ht="15">
      <c r="B307" s="10">
        <v>302</v>
      </c>
      <c r="C307" s="41"/>
      <c r="D307" s="42"/>
      <c r="E307" s="42"/>
      <c r="F307" s="42"/>
      <c r="G307" s="42"/>
      <c r="H307" s="42"/>
      <c r="I307" s="42"/>
      <c r="J307" s="42"/>
      <c r="K307" s="42"/>
      <c r="L307" s="42"/>
      <c r="M307" s="11" t="str">
        <f xml:space="preserve">
(IF(F307&gt;'admin BN&gt;100'!$C$41,'admin BN&gt;100'!$B$41,
(IF(F307&gt;'admin BN&gt;100'!$C$40,'admin BN&gt;100'!$B$40,
(IF(F307&gt;'admin BN&gt;100'!$C$39,'admin BN&gt;100'!$B$39,
(IF(F307&gt;'admin BN&gt;100'!$C$38,'admin BN&gt;100'!$B$38,
(IF(F307&gt;'admin BN&gt;100'!$C$37,'admin BN&gt;100'!$B$37,
(IF(F307&gt;'admin BN&gt;100'!$C$36,'admin BN&gt;100'!$B$36,
(IF(F307&gt;'admin BN&gt;100'!$C$35,'admin BN&gt;100'!$B$35,
(IF(F307&gt;'admin BN&gt;100'!$C$34,'admin BN&gt;100'!$B$34,
(IF(F307&gt;'admin BN&gt;100'!$C$33,'admin BN&gt;100'!$B$33,
(IF(F307&gt;'admin BN&gt;100'!$C$32,'admin BN&gt;100'!$B$32,
(IF(F307&gt;'admin BN&gt;100'!$C$31,'admin BN&gt;100'!$B$31,
(IF(F307&gt;'admin BN&gt;100'!$C$30,'admin BN&gt;100'!$B$30,
(IF(F307&gt;'admin BN&gt;100'!$C$29,'admin BN&gt;100'!$B$29,IF(F307="","",'admin BN&gt;100'!$B$28)))))))))))))))))))))))))))</f>
        <v/>
      </c>
      <c r="N307" s="12" t="str">
        <f xml:space="preserve">
IF(ISBLANK(K307),"",
IF(K307&gt;'admin BN&gt;100'!$D$6,"Trouble",
IF(K307&gt;'admin BN&gt;100'!$E$6,"Safe",
IF(K307&gt;'admin BN&gt;100'!$F$6,"Alert",
IF(K307&gt;='admin BN&gt;100'!$G$6,"Danger","")))))</f>
        <v/>
      </c>
      <c r="O307" s="13" t="str">
        <f xml:space="preserve">
IF(ISBLANK(L307),"",
IF(L307&gt;'admin BN&gt;100'!$G$7,"Danger",
IF(L307&gt;'admin BN&gt;100'!$F$7,"Alert",
IF(L307&gt;='admin BN&gt;100'!$E$7,"Safe",""))))</f>
        <v/>
      </c>
      <c r="P307" s="14" t="str">
        <f xml:space="preserve">
(IF(G307&gt;'admin BN&gt;100'!$C$23,'admin BN&gt;100'!$B$23,
(IF(G307&gt;'admin BN&gt;100'!$C$22,'admin BN&gt;100'!$B$22,
(IF(G307&gt;'admin BN&gt;100'!$C$21,'admin BN&gt;100'!$B$21,
(IF(G307&gt;'admin BN&gt;100'!$C$20,'admin BN&gt;100'!$B$20,IF(G307&gt;'admin BN&gt;100'!$C$19,'admin BN&gt;100'!$B$19,"")))))))))</f>
        <v/>
      </c>
      <c r="Q307" s="14" t="str">
        <f t="shared" si="8"/>
        <v/>
      </c>
      <c r="R307" s="14">
        <f t="shared" si="9"/>
        <v>5</v>
      </c>
      <c r="S307" s="15" t="str">
        <f xml:space="preserve">
IF($R307&gt;0,"Fill in all required fields",
IF(OR($M307="&lt;0.1% or LNG",$M307="0.1-0.5%"),"Fuel sulphur content is too low for operation on BN&gt;100, please use a lower BN CLO and the matching sheet",
IF($I307&lt;40,"CLO not suitable for this sheet. Please check BN&lt;40 sheet",
IF(AND($I307&gt;39,$I307&lt;101),"CLO not suitable for this sheet. Please check BN40 - BN100 sheet",
IF(AND($K307&gt;50,$K307&lt;81,$L307&lt;100),"Reduce feed rate in steps of 0.05 g/kWh until min. 0.6 g/kWh to avoid deposit formation",
IF(AND($I307&lt;140,$N307="Danger",$P307="&gt;=1.2"),"Increase feed rate in steps of 0.05 g/kWh OR use higher BN cylinder oil",
IF(ISERROR(VLOOKUP(Q307,'admin BN&gt;100'!J$6:M$89,4,FALSE)),"",VLOOKUP(Q307,'admin BN&gt;100'!J$6:M$89,4,FALSE))))))))</f>
        <v>Fill in all required fields</v>
      </c>
    </row>
    <row r="308" spans="2:19" ht="15">
      <c r="B308" s="10">
        <v>303</v>
      </c>
      <c r="C308" s="41"/>
      <c r="D308" s="42"/>
      <c r="E308" s="42"/>
      <c r="F308" s="42"/>
      <c r="G308" s="42"/>
      <c r="H308" s="42"/>
      <c r="I308" s="42"/>
      <c r="J308" s="42"/>
      <c r="K308" s="42"/>
      <c r="L308" s="42"/>
      <c r="M308" s="11" t="str">
        <f xml:space="preserve">
(IF(F308&gt;'admin BN&gt;100'!$C$41,'admin BN&gt;100'!$B$41,
(IF(F308&gt;'admin BN&gt;100'!$C$40,'admin BN&gt;100'!$B$40,
(IF(F308&gt;'admin BN&gt;100'!$C$39,'admin BN&gt;100'!$B$39,
(IF(F308&gt;'admin BN&gt;100'!$C$38,'admin BN&gt;100'!$B$38,
(IF(F308&gt;'admin BN&gt;100'!$C$37,'admin BN&gt;100'!$B$37,
(IF(F308&gt;'admin BN&gt;100'!$C$36,'admin BN&gt;100'!$B$36,
(IF(F308&gt;'admin BN&gt;100'!$C$35,'admin BN&gt;100'!$B$35,
(IF(F308&gt;'admin BN&gt;100'!$C$34,'admin BN&gt;100'!$B$34,
(IF(F308&gt;'admin BN&gt;100'!$C$33,'admin BN&gt;100'!$B$33,
(IF(F308&gt;'admin BN&gt;100'!$C$32,'admin BN&gt;100'!$B$32,
(IF(F308&gt;'admin BN&gt;100'!$C$31,'admin BN&gt;100'!$B$31,
(IF(F308&gt;'admin BN&gt;100'!$C$30,'admin BN&gt;100'!$B$30,
(IF(F308&gt;'admin BN&gt;100'!$C$29,'admin BN&gt;100'!$B$29,IF(F308="","",'admin BN&gt;100'!$B$28)))))))))))))))))))))))))))</f>
        <v/>
      </c>
      <c r="N308" s="12" t="str">
        <f xml:space="preserve">
IF(ISBLANK(K308),"",
IF(K308&gt;'admin BN&gt;100'!$D$6,"Trouble",
IF(K308&gt;'admin BN&gt;100'!$E$6,"Safe",
IF(K308&gt;'admin BN&gt;100'!$F$6,"Alert",
IF(K308&gt;='admin BN&gt;100'!$G$6,"Danger","")))))</f>
        <v/>
      </c>
      <c r="O308" s="13" t="str">
        <f xml:space="preserve">
IF(ISBLANK(L308),"",
IF(L308&gt;'admin BN&gt;100'!$G$7,"Danger",
IF(L308&gt;'admin BN&gt;100'!$F$7,"Alert",
IF(L308&gt;='admin BN&gt;100'!$E$7,"Safe",""))))</f>
        <v/>
      </c>
      <c r="P308" s="14" t="str">
        <f xml:space="preserve">
(IF(G308&gt;'admin BN&gt;100'!$C$23,'admin BN&gt;100'!$B$23,
(IF(G308&gt;'admin BN&gt;100'!$C$22,'admin BN&gt;100'!$B$22,
(IF(G308&gt;'admin BN&gt;100'!$C$21,'admin BN&gt;100'!$B$21,
(IF(G308&gt;'admin BN&gt;100'!$C$20,'admin BN&gt;100'!$B$20,IF(G308&gt;'admin BN&gt;100'!$C$19,'admin BN&gt;100'!$B$19,"")))))))))</f>
        <v/>
      </c>
      <c r="Q308" s="14" t="str">
        <f t="shared" si="8"/>
        <v/>
      </c>
      <c r="R308" s="14">
        <f t="shared" si="9"/>
        <v>5</v>
      </c>
      <c r="S308" s="15" t="str">
        <f xml:space="preserve">
IF($R308&gt;0,"Fill in all required fields",
IF(OR($M308="&lt;0.1% or LNG",$M308="0.1-0.5%"),"Fuel sulphur content is too low for operation on BN&gt;100, please use a lower BN CLO and the matching sheet",
IF($I308&lt;40,"CLO not suitable for this sheet. Please check BN&lt;40 sheet",
IF(AND($I308&gt;39,$I308&lt;101),"CLO not suitable for this sheet. Please check BN40 - BN100 sheet",
IF(AND($K308&gt;50,$K308&lt;81,$L308&lt;100),"Reduce feed rate in steps of 0.05 g/kWh until min. 0.6 g/kWh to avoid deposit formation",
IF(AND($I308&lt;140,$N308="Danger",$P308="&gt;=1.2"),"Increase feed rate in steps of 0.05 g/kWh OR use higher BN cylinder oil",
IF(ISERROR(VLOOKUP(Q308,'admin BN&gt;100'!J$6:M$89,4,FALSE)),"",VLOOKUP(Q308,'admin BN&gt;100'!J$6:M$89,4,FALSE))))))))</f>
        <v>Fill in all required fields</v>
      </c>
    </row>
    <row r="309" spans="2:19" ht="15">
      <c r="B309" s="10">
        <v>304</v>
      </c>
      <c r="C309" s="41"/>
      <c r="D309" s="42"/>
      <c r="E309" s="42"/>
      <c r="F309" s="42"/>
      <c r="G309" s="42"/>
      <c r="H309" s="42"/>
      <c r="I309" s="42"/>
      <c r="J309" s="42"/>
      <c r="K309" s="42"/>
      <c r="L309" s="42"/>
      <c r="M309" s="11" t="str">
        <f xml:space="preserve">
(IF(F309&gt;'admin BN&gt;100'!$C$41,'admin BN&gt;100'!$B$41,
(IF(F309&gt;'admin BN&gt;100'!$C$40,'admin BN&gt;100'!$B$40,
(IF(F309&gt;'admin BN&gt;100'!$C$39,'admin BN&gt;100'!$B$39,
(IF(F309&gt;'admin BN&gt;100'!$C$38,'admin BN&gt;100'!$B$38,
(IF(F309&gt;'admin BN&gt;100'!$C$37,'admin BN&gt;100'!$B$37,
(IF(F309&gt;'admin BN&gt;100'!$C$36,'admin BN&gt;100'!$B$36,
(IF(F309&gt;'admin BN&gt;100'!$C$35,'admin BN&gt;100'!$B$35,
(IF(F309&gt;'admin BN&gt;100'!$C$34,'admin BN&gt;100'!$B$34,
(IF(F309&gt;'admin BN&gt;100'!$C$33,'admin BN&gt;100'!$B$33,
(IF(F309&gt;'admin BN&gt;100'!$C$32,'admin BN&gt;100'!$B$32,
(IF(F309&gt;'admin BN&gt;100'!$C$31,'admin BN&gt;100'!$B$31,
(IF(F309&gt;'admin BN&gt;100'!$C$30,'admin BN&gt;100'!$B$30,
(IF(F309&gt;'admin BN&gt;100'!$C$29,'admin BN&gt;100'!$B$29,IF(F309="","",'admin BN&gt;100'!$B$28)))))))))))))))))))))))))))</f>
        <v/>
      </c>
      <c r="N309" s="12" t="str">
        <f xml:space="preserve">
IF(ISBLANK(K309),"",
IF(K309&gt;'admin BN&gt;100'!$D$6,"Trouble",
IF(K309&gt;'admin BN&gt;100'!$E$6,"Safe",
IF(K309&gt;'admin BN&gt;100'!$F$6,"Alert",
IF(K309&gt;='admin BN&gt;100'!$G$6,"Danger","")))))</f>
        <v/>
      </c>
      <c r="O309" s="13" t="str">
        <f xml:space="preserve">
IF(ISBLANK(L309),"",
IF(L309&gt;'admin BN&gt;100'!$G$7,"Danger",
IF(L309&gt;'admin BN&gt;100'!$F$7,"Alert",
IF(L309&gt;='admin BN&gt;100'!$E$7,"Safe",""))))</f>
        <v/>
      </c>
      <c r="P309" s="14" t="str">
        <f xml:space="preserve">
(IF(G309&gt;'admin BN&gt;100'!$C$23,'admin BN&gt;100'!$B$23,
(IF(G309&gt;'admin BN&gt;100'!$C$22,'admin BN&gt;100'!$B$22,
(IF(G309&gt;'admin BN&gt;100'!$C$21,'admin BN&gt;100'!$B$21,
(IF(G309&gt;'admin BN&gt;100'!$C$20,'admin BN&gt;100'!$B$20,IF(G309&gt;'admin BN&gt;100'!$C$19,'admin BN&gt;100'!$B$19,"")))))))))</f>
        <v/>
      </c>
      <c r="Q309" s="14" t="str">
        <f t="shared" si="8"/>
        <v/>
      </c>
      <c r="R309" s="14">
        <f t="shared" si="9"/>
        <v>5</v>
      </c>
      <c r="S309" s="15" t="str">
        <f xml:space="preserve">
IF($R309&gt;0,"Fill in all required fields",
IF(OR($M309="&lt;0.1% or LNG",$M309="0.1-0.5%"),"Fuel sulphur content is too low for operation on BN&gt;100, please use a lower BN CLO and the matching sheet",
IF($I309&lt;40,"CLO not suitable for this sheet. Please check BN&lt;40 sheet",
IF(AND($I309&gt;39,$I309&lt;101),"CLO not suitable for this sheet. Please check BN40 - BN100 sheet",
IF(AND($K309&gt;50,$K309&lt;81,$L309&lt;100),"Reduce feed rate in steps of 0.05 g/kWh until min. 0.6 g/kWh to avoid deposit formation",
IF(AND($I309&lt;140,$N309="Danger",$P309="&gt;=1.2"),"Increase feed rate in steps of 0.05 g/kWh OR use higher BN cylinder oil",
IF(ISERROR(VLOOKUP(Q309,'admin BN&gt;100'!J$6:M$89,4,FALSE)),"",VLOOKUP(Q309,'admin BN&gt;100'!J$6:M$89,4,FALSE))))))))</f>
        <v>Fill in all required fields</v>
      </c>
    </row>
    <row r="310" spans="2:19" ht="15">
      <c r="B310" s="10">
        <v>305</v>
      </c>
      <c r="C310" s="41"/>
      <c r="D310" s="42"/>
      <c r="E310" s="42"/>
      <c r="F310" s="42"/>
      <c r="G310" s="42"/>
      <c r="H310" s="42"/>
      <c r="I310" s="42"/>
      <c r="J310" s="42"/>
      <c r="K310" s="42"/>
      <c r="L310" s="42"/>
      <c r="M310" s="11" t="str">
        <f xml:space="preserve">
(IF(F310&gt;'admin BN&gt;100'!$C$41,'admin BN&gt;100'!$B$41,
(IF(F310&gt;'admin BN&gt;100'!$C$40,'admin BN&gt;100'!$B$40,
(IF(F310&gt;'admin BN&gt;100'!$C$39,'admin BN&gt;100'!$B$39,
(IF(F310&gt;'admin BN&gt;100'!$C$38,'admin BN&gt;100'!$B$38,
(IF(F310&gt;'admin BN&gt;100'!$C$37,'admin BN&gt;100'!$B$37,
(IF(F310&gt;'admin BN&gt;100'!$C$36,'admin BN&gt;100'!$B$36,
(IF(F310&gt;'admin BN&gt;100'!$C$35,'admin BN&gt;100'!$B$35,
(IF(F310&gt;'admin BN&gt;100'!$C$34,'admin BN&gt;100'!$B$34,
(IF(F310&gt;'admin BN&gt;100'!$C$33,'admin BN&gt;100'!$B$33,
(IF(F310&gt;'admin BN&gt;100'!$C$32,'admin BN&gt;100'!$B$32,
(IF(F310&gt;'admin BN&gt;100'!$C$31,'admin BN&gt;100'!$B$31,
(IF(F310&gt;'admin BN&gt;100'!$C$30,'admin BN&gt;100'!$B$30,
(IF(F310&gt;'admin BN&gt;100'!$C$29,'admin BN&gt;100'!$B$29,IF(F310="","",'admin BN&gt;100'!$B$28)))))))))))))))))))))))))))</f>
        <v/>
      </c>
      <c r="N310" s="12" t="str">
        <f xml:space="preserve">
IF(ISBLANK(K310),"",
IF(K310&gt;'admin BN&gt;100'!$D$6,"Trouble",
IF(K310&gt;'admin BN&gt;100'!$E$6,"Safe",
IF(K310&gt;'admin BN&gt;100'!$F$6,"Alert",
IF(K310&gt;='admin BN&gt;100'!$G$6,"Danger","")))))</f>
        <v/>
      </c>
      <c r="O310" s="13" t="str">
        <f xml:space="preserve">
IF(ISBLANK(L310),"",
IF(L310&gt;'admin BN&gt;100'!$G$7,"Danger",
IF(L310&gt;'admin BN&gt;100'!$F$7,"Alert",
IF(L310&gt;='admin BN&gt;100'!$E$7,"Safe",""))))</f>
        <v/>
      </c>
      <c r="P310" s="14" t="str">
        <f xml:space="preserve">
(IF(G310&gt;'admin BN&gt;100'!$C$23,'admin BN&gt;100'!$B$23,
(IF(G310&gt;'admin BN&gt;100'!$C$22,'admin BN&gt;100'!$B$22,
(IF(G310&gt;'admin BN&gt;100'!$C$21,'admin BN&gt;100'!$B$21,
(IF(G310&gt;'admin BN&gt;100'!$C$20,'admin BN&gt;100'!$B$20,IF(G310&gt;'admin BN&gt;100'!$C$19,'admin BN&gt;100'!$B$19,"")))))))))</f>
        <v/>
      </c>
      <c r="Q310" s="14" t="str">
        <f t="shared" si="8"/>
        <v/>
      </c>
      <c r="R310" s="14">
        <f t="shared" si="9"/>
        <v>5</v>
      </c>
      <c r="S310" s="15" t="str">
        <f xml:space="preserve">
IF($R310&gt;0,"Fill in all required fields",
IF(OR($M310="&lt;0.1% or LNG",$M310="0.1-0.5%"),"Fuel sulphur content is too low for operation on BN&gt;100, please use a lower BN CLO and the matching sheet",
IF($I310&lt;40,"CLO not suitable for this sheet. Please check BN&lt;40 sheet",
IF(AND($I310&gt;39,$I310&lt;101),"CLO not suitable for this sheet. Please check BN40 - BN100 sheet",
IF(AND($K310&gt;50,$K310&lt;81,$L310&lt;100),"Reduce feed rate in steps of 0.05 g/kWh until min. 0.6 g/kWh to avoid deposit formation",
IF(AND($I310&lt;140,$N310="Danger",$P310="&gt;=1.2"),"Increase feed rate in steps of 0.05 g/kWh OR use higher BN cylinder oil",
IF(ISERROR(VLOOKUP(Q310,'admin BN&gt;100'!J$6:M$89,4,FALSE)),"",VLOOKUP(Q310,'admin BN&gt;100'!J$6:M$89,4,FALSE))))))))</f>
        <v>Fill in all required fields</v>
      </c>
    </row>
    <row r="311" spans="2:19" ht="15">
      <c r="B311" s="10">
        <v>306</v>
      </c>
      <c r="C311" s="41"/>
      <c r="D311" s="42"/>
      <c r="E311" s="42"/>
      <c r="F311" s="42"/>
      <c r="G311" s="42"/>
      <c r="H311" s="42"/>
      <c r="I311" s="42"/>
      <c r="J311" s="42"/>
      <c r="K311" s="42"/>
      <c r="L311" s="42"/>
      <c r="M311" s="11" t="str">
        <f xml:space="preserve">
(IF(F311&gt;'admin BN&gt;100'!$C$41,'admin BN&gt;100'!$B$41,
(IF(F311&gt;'admin BN&gt;100'!$C$40,'admin BN&gt;100'!$B$40,
(IF(F311&gt;'admin BN&gt;100'!$C$39,'admin BN&gt;100'!$B$39,
(IF(F311&gt;'admin BN&gt;100'!$C$38,'admin BN&gt;100'!$B$38,
(IF(F311&gt;'admin BN&gt;100'!$C$37,'admin BN&gt;100'!$B$37,
(IF(F311&gt;'admin BN&gt;100'!$C$36,'admin BN&gt;100'!$B$36,
(IF(F311&gt;'admin BN&gt;100'!$C$35,'admin BN&gt;100'!$B$35,
(IF(F311&gt;'admin BN&gt;100'!$C$34,'admin BN&gt;100'!$B$34,
(IF(F311&gt;'admin BN&gt;100'!$C$33,'admin BN&gt;100'!$B$33,
(IF(F311&gt;'admin BN&gt;100'!$C$32,'admin BN&gt;100'!$B$32,
(IF(F311&gt;'admin BN&gt;100'!$C$31,'admin BN&gt;100'!$B$31,
(IF(F311&gt;'admin BN&gt;100'!$C$30,'admin BN&gt;100'!$B$30,
(IF(F311&gt;'admin BN&gt;100'!$C$29,'admin BN&gt;100'!$B$29,IF(F311="","",'admin BN&gt;100'!$B$28)))))))))))))))))))))))))))</f>
        <v/>
      </c>
      <c r="N311" s="12" t="str">
        <f xml:space="preserve">
IF(ISBLANK(K311),"",
IF(K311&gt;'admin BN&gt;100'!$D$6,"Trouble",
IF(K311&gt;'admin BN&gt;100'!$E$6,"Safe",
IF(K311&gt;'admin BN&gt;100'!$F$6,"Alert",
IF(K311&gt;='admin BN&gt;100'!$G$6,"Danger","")))))</f>
        <v/>
      </c>
      <c r="O311" s="13" t="str">
        <f xml:space="preserve">
IF(ISBLANK(L311),"",
IF(L311&gt;'admin BN&gt;100'!$G$7,"Danger",
IF(L311&gt;'admin BN&gt;100'!$F$7,"Alert",
IF(L311&gt;='admin BN&gt;100'!$E$7,"Safe",""))))</f>
        <v/>
      </c>
      <c r="P311" s="14" t="str">
        <f xml:space="preserve">
(IF(G311&gt;'admin BN&gt;100'!$C$23,'admin BN&gt;100'!$B$23,
(IF(G311&gt;'admin BN&gt;100'!$C$22,'admin BN&gt;100'!$B$22,
(IF(G311&gt;'admin BN&gt;100'!$C$21,'admin BN&gt;100'!$B$21,
(IF(G311&gt;'admin BN&gt;100'!$C$20,'admin BN&gt;100'!$B$20,IF(G311&gt;'admin BN&gt;100'!$C$19,'admin BN&gt;100'!$B$19,"")))))))))</f>
        <v/>
      </c>
      <c r="Q311" s="14" t="str">
        <f t="shared" si="8"/>
        <v/>
      </c>
      <c r="R311" s="14">
        <f t="shared" si="9"/>
        <v>5</v>
      </c>
      <c r="S311" s="15" t="str">
        <f xml:space="preserve">
IF($R311&gt;0,"Fill in all required fields",
IF(OR($M311="&lt;0.1% or LNG",$M311="0.1-0.5%"),"Fuel sulphur content is too low for operation on BN&gt;100, please use a lower BN CLO and the matching sheet",
IF($I311&lt;40,"CLO not suitable for this sheet. Please check BN&lt;40 sheet",
IF(AND($I311&gt;39,$I311&lt;101),"CLO not suitable for this sheet. Please check BN40 - BN100 sheet",
IF(AND($K311&gt;50,$K311&lt;81,$L311&lt;100),"Reduce feed rate in steps of 0.05 g/kWh until min. 0.6 g/kWh to avoid deposit formation",
IF(AND($I311&lt;140,$N311="Danger",$P311="&gt;=1.2"),"Increase feed rate in steps of 0.05 g/kWh OR use higher BN cylinder oil",
IF(ISERROR(VLOOKUP(Q311,'admin BN&gt;100'!J$6:M$89,4,FALSE)),"",VLOOKUP(Q311,'admin BN&gt;100'!J$6:M$89,4,FALSE))))))))</f>
        <v>Fill in all required fields</v>
      </c>
    </row>
    <row r="312" spans="2:19" ht="15">
      <c r="B312" s="10">
        <v>307</v>
      </c>
      <c r="C312" s="41"/>
      <c r="D312" s="42"/>
      <c r="E312" s="42"/>
      <c r="F312" s="42"/>
      <c r="G312" s="42"/>
      <c r="H312" s="42"/>
      <c r="I312" s="42"/>
      <c r="J312" s="42"/>
      <c r="K312" s="42"/>
      <c r="L312" s="42"/>
      <c r="M312" s="11" t="str">
        <f xml:space="preserve">
(IF(F312&gt;'admin BN&gt;100'!$C$41,'admin BN&gt;100'!$B$41,
(IF(F312&gt;'admin BN&gt;100'!$C$40,'admin BN&gt;100'!$B$40,
(IF(F312&gt;'admin BN&gt;100'!$C$39,'admin BN&gt;100'!$B$39,
(IF(F312&gt;'admin BN&gt;100'!$C$38,'admin BN&gt;100'!$B$38,
(IF(F312&gt;'admin BN&gt;100'!$C$37,'admin BN&gt;100'!$B$37,
(IF(F312&gt;'admin BN&gt;100'!$C$36,'admin BN&gt;100'!$B$36,
(IF(F312&gt;'admin BN&gt;100'!$C$35,'admin BN&gt;100'!$B$35,
(IF(F312&gt;'admin BN&gt;100'!$C$34,'admin BN&gt;100'!$B$34,
(IF(F312&gt;'admin BN&gt;100'!$C$33,'admin BN&gt;100'!$B$33,
(IF(F312&gt;'admin BN&gt;100'!$C$32,'admin BN&gt;100'!$B$32,
(IF(F312&gt;'admin BN&gt;100'!$C$31,'admin BN&gt;100'!$B$31,
(IF(F312&gt;'admin BN&gt;100'!$C$30,'admin BN&gt;100'!$B$30,
(IF(F312&gt;'admin BN&gt;100'!$C$29,'admin BN&gt;100'!$B$29,IF(F312="","",'admin BN&gt;100'!$B$28)))))))))))))))))))))))))))</f>
        <v/>
      </c>
      <c r="N312" s="12" t="str">
        <f xml:space="preserve">
IF(ISBLANK(K312),"",
IF(K312&gt;'admin BN&gt;100'!$D$6,"Trouble",
IF(K312&gt;'admin BN&gt;100'!$E$6,"Safe",
IF(K312&gt;'admin BN&gt;100'!$F$6,"Alert",
IF(K312&gt;='admin BN&gt;100'!$G$6,"Danger","")))))</f>
        <v/>
      </c>
      <c r="O312" s="13" t="str">
        <f xml:space="preserve">
IF(ISBLANK(L312),"",
IF(L312&gt;'admin BN&gt;100'!$G$7,"Danger",
IF(L312&gt;'admin BN&gt;100'!$F$7,"Alert",
IF(L312&gt;='admin BN&gt;100'!$E$7,"Safe",""))))</f>
        <v/>
      </c>
      <c r="P312" s="14" t="str">
        <f xml:space="preserve">
(IF(G312&gt;'admin BN&gt;100'!$C$23,'admin BN&gt;100'!$B$23,
(IF(G312&gt;'admin BN&gt;100'!$C$22,'admin BN&gt;100'!$B$22,
(IF(G312&gt;'admin BN&gt;100'!$C$21,'admin BN&gt;100'!$B$21,
(IF(G312&gt;'admin BN&gt;100'!$C$20,'admin BN&gt;100'!$B$20,IF(G312&gt;'admin BN&gt;100'!$C$19,'admin BN&gt;100'!$B$19,"")))))))))</f>
        <v/>
      </c>
      <c r="Q312" s="14" t="str">
        <f t="shared" si="8"/>
        <v/>
      </c>
      <c r="R312" s="14">
        <f t="shared" si="9"/>
        <v>5</v>
      </c>
      <c r="S312" s="15" t="str">
        <f xml:space="preserve">
IF($R312&gt;0,"Fill in all required fields",
IF(OR($M312="&lt;0.1% or LNG",$M312="0.1-0.5%"),"Fuel sulphur content is too low for operation on BN&gt;100, please use a lower BN CLO and the matching sheet",
IF($I312&lt;40,"CLO not suitable for this sheet. Please check BN&lt;40 sheet",
IF(AND($I312&gt;39,$I312&lt;101),"CLO not suitable for this sheet. Please check BN40 - BN100 sheet",
IF(AND($K312&gt;50,$K312&lt;81,$L312&lt;100),"Reduce feed rate in steps of 0.05 g/kWh until min. 0.6 g/kWh to avoid deposit formation",
IF(AND($I312&lt;140,$N312="Danger",$P312="&gt;=1.2"),"Increase feed rate in steps of 0.05 g/kWh OR use higher BN cylinder oil",
IF(ISERROR(VLOOKUP(Q312,'admin BN&gt;100'!J$6:M$89,4,FALSE)),"",VLOOKUP(Q312,'admin BN&gt;100'!J$6:M$89,4,FALSE))))))))</f>
        <v>Fill in all required fields</v>
      </c>
    </row>
    <row r="313" spans="2:19" ht="15">
      <c r="B313" s="10">
        <v>308</v>
      </c>
      <c r="C313" s="41"/>
      <c r="D313" s="42"/>
      <c r="E313" s="42"/>
      <c r="F313" s="42"/>
      <c r="G313" s="42"/>
      <c r="H313" s="42"/>
      <c r="I313" s="42"/>
      <c r="J313" s="42"/>
      <c r="K313" s="42"/>
      <c r="L313" s="42"/>
      <c r="M313" s="11" t="str">
        <f xml:space="preserve">
(IF(F313&gt;'admin BN&gt;100'!$C$41,'admin BN&gt;100'!$B$41,
(IF(F313&gt;'admin BN&gt;100'!$C$40,'admin BN&gt;100'!$B$40,
(IF(F313&gt;'admin BN&gt;100'!$C$39,'admin BN&gt;100'!$B$39,
(IF(F313&gt;'admin BN&gt;100'!$C$38,'admin BN&gt;100'!$B$38,
(IF(F313&gt;'admin BN&gt;100'!$C$37,'admin BN&gt;100'!$B$37,
(IF(F313&gt;'admin BN&gt;100'!$C$36,'admin BN&gt;100'!$B$36,
(IF(F313&gt;'admin BN&gt;100'!$C$35,'admin BN&gt;100'!$B$35,
(IF(F313&gt;'admin BN&gt;100'!$C$34,'admin BN&gt;100'!$B$34,
(IF(F313&gt;'admin BN&gt;100'!$C$33,'admin BN&gt;100'!$B$33,
(IF(F313&gt;'admin BN&gt;100'!$C$32,'admin BN&gt;100'!$B$32,
(IF(F313&gt;'admin BN&gt;100'!$C$31,'admin BN&gt;100'!$B$31,
(IF(F313&gt;'admin BN&gt;100'!$C$30,'admin BN&gt;100'!$B$30,
(IF(F313&gt;'admin BN&gt;100'!$C$29,'admin BN&gt;100'!$B$29,IF(F313="","",'admin BN&gt;100'!$B$28)))))))))))))))))))))))))))</f>
        <v/>
      </c>
      <c r="N313" s="12" t="str">
        <f xml:space="preserve">
IF(ISBLANK(K313),"",
IF(K313&gt;'admin BN&gt;100'!$D$6,"Trouble",
IF(K313&gt;'admin BN&gt;100'!$E$6,"Safe",
IF(K313&gt;'admin BN&gt;100'!$F$6,"Alert",
IF(K313&gt;='admin BN&gt;100'!$G$6,"Danger","")))))</f>
        <v/>
      </c>
      <c r="O313" s="13" t="str">
        <f xml:space="preserve">
IF(ISBLANK(L313),"",
IF(L313&gt;'admin BN&gt;100'!$G$7,"Danger",
IF(L313&gt;'admin BN&gt;100'!$F$7,"Alert",
IF(L313&gt;='admin BN&gt;100'!$E$7,"Safe",""))))</f>
        <v/>
      </c>
      <c r="P313" s="14" t="str">
        <f xml:space="preserve">
(IF(G313&gt;'admin BN&gt;100'!$C$23,'admin BN&gt;100'!$B$23,
(IF(G313&gt;'admin BN&gt;100'!$C$22,'admin BN&gt;100'!$B$22,
(IF(G313&gt;'admin BN&gt;100'!$C$21,'admin BN&gt;100'!$B$21,
(IF(G313&gt;'admin BN&gt;100'!$C$20,'admin BN&gt;100'!$B$20,IF(G313&gt;'admin BN&gt;100'!$C$19,'admin BN&gt;100'!$B$19,"")))))))))</f>
        <v/>
      </c>
      <c r="Q313" s="14" t="str">
        <f t="shared" si="8"/>
        <v/>
      </c>
      <c r="R313" s="14">
        <f t="shared" si="9"/>
        <v>5</v>
      </c>
      <c r="S313" s="15" t="str">
        <f xml:space="preserve">
IF($R313&gt;0,"Fill in all required fields",
IF(OR($M313="&lt;0.1% or LNG",$M313="0.1-0.5%"),"Fuel sulphur content is too low for operation on BN&gt;100, please use a lower BN CLO and the matching sheet",
IF($I313&lt;40,"CLO not suitable for this sheet. Please check BN&lt;40 sheet",
IF(AND($I313&gt;39,$I313&lt;101),"CLO not suitable for this sheet. Please check BN40 - BN100 sheet",
IF(AND($K313&gt;50,$K313&lt;81,$L313&lt;100),"Reduce feed rate in steps of 0.05 g/kWh until min. 0.6 g/kWh to avoid deposit formation",
IF(AND($I313&lt;140,$N313="Danger",$P313="&gt;=1.2"),"Increase feed rate in steps of 0.05 g/kWh OR use higher BN cylinder oil",
IF(ISERROR(VLOOKUP(Q313,'admin BN&gt;100'!J$6:M$89,4,FALSE)),"",VLOOKUP(Q313,'admin BN&gt;100'!J$6:M$89,4,FALSE))))))))</f>
        <v>Fill in all required fields</v>
      </c>
    </row>
    <row r="314" spans="2:19" ht="15">
      <c r="B314" s="10">
        <v>309</v>
      </c>
      <c r="C314" s="41"/>
      <c r="D314" s="42"/>
      <c r="E314" s="42"/>
      <c r="F314" s="42"/>
      <c r="G314" s="42"/>
      <c r="H314" s="42"/>
      <c r="I314" s="42"/>
      <c r="J314" s="42"/>
      <c r="K314" s="42"/>
      <c r="L314" s="42"/>
      <c r="M314" s="11" t="str">
        <f xml:space="preserve">
(IF(F314&gt;'admin BN&gt;100'!$C$41,'admin BN&gt;100'!$B$41,
(IF(F314&gt;'admin BN&gt;100'!$C$40,'admin BN&gt;100'!$B$40,
(IF(F314&gt;'admin BN&gt;100'!$C$39,'admin BN&gt;100'!$B$39,
(IF(F314&gt;'admin BN&gt;100'!$C$38,'admin BN&gt;100'!$B$38,
(IF(F314&gt;'admin BN&gt;100'!$C$37,'admin BN&gt;100'!$B$37,
(IF(F314&gt;'admin BN&gt;100'!$C$36,'admin BN&gt;100'!$B$36,
(IF(F314&gt;'admin BN&gt;100'!$C$35,'admin BN&gt;100'!$B$35,
(IF(F314&gt;'admin BN&gt;100'!$C$34,'admin BN&gt;100'!$B$34,
(IF(F314&gt;'admin BN&gt;100'!$C$33,'admin BN&gt;100'!$B$33,
(IF(F314&gt;'admin BN&gt;100'!$C$32,'admin BN&gt;100'!$B$32,
(IF(F314&gt;'admin BN&gt;100'!$C$31,'admin BN&gt;100'!$B$31,
(IF(F314&gt;'admin BN&gt;100'!$C$30,'admin BN&gt;100'!$B$30,
(IF(F314&gt;'admin BN&gt;100'!$C$29,'admin BN&gt;100'!$B$29,IF(F314="","",'admin BN&gt;100'!$B$28)))))))))))))))))))))))))))</f>
        <v/>
      </c>
      <c r="N314" s="12" t="str">
        <f xml:space="preserve">
IF(ISBLANK(K314),"",
IF(K314&gt;'admin BN&gt;100'!$D$6,"Trouble",
IF(K314&gt;'admin BN&gt;100'!$E$6,"Safe",
IF(K314&gt;'admin BN&gt;100'!$F$6,"Alert",
IF(K314&gt;='admin BN&gt;100'!$G$6,"Danger","")))))</f>
        <v/>
      </c>
      <c r="O314" s="13" t="str">
        <f xml:space="preserve">
IF(ISBLANK(L314),"",
IF(L314&gt;'admin BN&gt;100'!$G$7,"Danger",
IF(L314&gt;'admin BN&gt;100'!$F$7,"Alert",
IF(L314&gt;='admin BN&gt;100'!$E$7,"Safe",""))))</f>
        <v/>
      </c>
      <c r="P314" s="14" t="str">
        <f xml:space="preserve">
(IF(G314&gt;'admin BN&gt;100'!$C$23,'admin BN&gt;100'!$B$23,
(IF(G314&gt;'admin BN&gt;100'!$C$22,'admin BN&gt;100'!$B$22,
(IF(G314&gt;'admin BN&gt;100'!$C$21,'admin BN&gt;100'!$B$21,
(IF(G314&gt;'admin BN&gt;100'!$C$20,'admin BN&gt;100'!$B$20,IF(G314&gt;'admin BN&gt;100'!$C$19,'admin BN&gt;100'!$B$19,"")))))))))</f>
        <v/>
      </c>
      <c r="Q314" s="14" t="str">
        <f t="shared" si="8"/>
        <v/>
      </c>
      <c r="R314" s="14">
        <f t="shared" si="9"/>
        <v>5</v>
      </c>
      <c r="S314" s="15" t="str">
        <f xml:space="preserve">
IF($R314&gt;0,"Fill in all required fields",
IF(OR($M314="&lt;0.1% or LNG",$M314="0.1-0.5%"),"Fuel sulphur content is too low for operation on BN&gt;100, please use a lower BN CLO and the matching sheet",
IF($I314&lt;40,"CLO not suitable for this sheet. Please check BN&lt;40 sheet",
IF(AND($I314&gt;39,$I314&lt;101),"CLO not suitable for this sheet. Please check BN40 - BN100 sheet",
IF(AND($K314&gt;50,$K314&lt;81,$L314&lt;100),"Reduce feed rate in steps of 0.05 g/kWh until min. 0.6 g/kWh to avoid deposit formation",
IF(AND($I314&lt;140,$N314="Danger",$P314="&gt;=1.2"),"Increase feed rate in steps of 0.05 g/kWh OR use higher BN cylinder oil",
IF(ISERROR(VLOOKUP(Q314,'admin BN&gt;100'!J$6:M$89,4,FALSE)),"",VLOOKUP(Q314,'admin BN&gt;100'!J$6:M$89,4,FALSE))))))))</f>
        <v>Fill in all required fields</v>
      </c>
    </row>
    <row r="315" spans="2:19" ht="15">
      <c r="B315" s="10">
        <v>310</v>
      </c>
      <c r="C315" s="41"/>
      <c r="D315" s="42"/>
      <c r="E315" s="42"/>
      <c r="F315" s="42"/>
      <c r="G315" s="42"/>
      <c r="H315" s="42"/>
      <c r="I315" s="42"/>
      <c r="J315" s="42"/>
      <c r="K315" s="42"/>
      <c r="L315" s="42"/>
      <c r="M315" s="11" t="str">
        <f xml:space="preserve">
(IF(F315&gt;'admin BN&gt;100'!$C$41,'admin BN&gt;100'!$B$41,
(IF(F315&gt;'admin BN&gt;100'!$C$40,'admin BN&gt;100'!$B$40,
(IF(F315&gt;'admin BN&gt;100'!$C$39,'admin BN&gt;100'!$B$39,
(IF(F315&gt;'admin BN&gt;100'!$C$38,'admin BN&gt;100'!$B$38,
(IF(F315&gt;'admin BN&gt;100'!$C$37,'admin BN&gt;100'!$B$37,
(IF(F315&gt;'admin BN&gt;100'!$C$36,'admin BN&gt;100'!$B$36,
(IF(F315&gt;'admin BN&gt;100'!$C$35,'admin BN&gt;100'!$B$35,
(IF(F315&gt;'admin BN&gt;100'!$C$34,'admin BN&gt;100'!$B$34,
(IF(F315&gt;'admin BN&gt;100'!$C$33,'admin BN&gt;100'!$B$33,
(IF(F315&gt;'admin BN&gt;100'!$C$32,'admin BN&gt;100'!$B$32,
(IF(F315&gt;'admin BN&gt;100'!$C$31,'admin BN&gt;100'!$B$31,
(IF(F315&gt;'admin BN&gt;100'!$C$30,'admin BN&gt;100'!$B$30,
(IF(F315&gt;'admin BN&gt;100'!$C$29,'admin BN&gt;100'!$B$29,IF(F315="","",'admin BN&gt;100'!$B$28)))))))))))))))))))))))))))</f>
        <v/>
      </c>
      <c r="N315" s="12" t="str">
        <f xml:space="preserve">
IF(ISBLANK(K315),"",
IF(K315&gt;'admin BN&gt;100'!$D$6,"Trouble",
IF(K315&gt;'admin BN&gt;100'!$E$6,"Safe",
IF(K315&gt;'admin BN&gt;100'!$F$6,"Alert",
IF(K315&gt;='admin BN&gt;100'!$G$6,"Danger","")))))</f>
        <v/>
      </c>
      <c r="O315" s="13" t="str">
        <f xml:space="preserve">
IF(ISBLANK(L315),"",
IF(L315&gt;'admin BN&gt;100'!$G$7,"Danger",
IF(L315&gt;'admin BN&gt;100'!$F$7,"Alert",
IF(L315&gt;='admin BN&gt;100'!$E$7,"Safe",""))))</f>
        <v/>
      </c>
      <c r="P315" s="14" t="str">
        <f xml:space="preserve">
(IF(G315&gt;'admin BN&gt;100'!$C$23,'admin BN&gt;100'!$B$23,
(IF(G315&gt;'admin BN&gt;100'!$C$22,'admin BN&gt;100'!$B$22,
(IF(G315&gt;'admin BN&gt;100'!$C$21,'admin BN&gt;100'!$B$21,
(IF(G315&gt;'admin BN&gt;100'!$C$20,'admin BN&gt;100'!$B$20,IF(G315&gt;'admin BN&gt;100'!$C$19,'admin BN&gt;100'!$B$19,"")))))))))</f>
        <v/>
      </c>
      <c r="Q315" s="14" t="str">
        <f t="shared" si="8"/>
        <v/>
      </c>
      <c r="R315" s="14">
        <f t="shared" si="9"/>
        <v>5</v>
      </c>
      <c r="S315" s="15" t="str">
        <f xml:space="preserve">
IF($R315&gt;0,"Fill in all required fields",
IF(OR($M315="&lt;0.1% or LNG",$M315="0.1-0.5%"),"Fuel sulphur content is too low for operation on BN&gt;100, please use a lower BN CLO and the matching sheet",
IF($I315&lt;40,"CLO not suitable for this sheet. Please check BN&lt;40 sheet",
IF(AND($I315&gt;39,$I315&lt;101),"CLO not suitable for this sheet. Please check BN40 - BN100 sheet",
IF(AND($K315&gt;50,$K315&lt;81,$L315&lt;100),"Reduce feed rate in steps of 0.05 g/kWh until min. 0.6 g/kWh to avoid deposit formation",
IF(AND($I315&lt;140,$N315="Danger",$P315="&gt;=1.2"),"Increase feed rate in steps of 0.05 g/kWh OR use higher BN cylinder oil",
IF(ISERROR(VLOOKUP(Q315,'admin BN&gt;100'!J$6:M$89,4,FALSE)),"",VLOOKUP(Q315,'admin BN&gt;100'!J$6:M$89,4,FALSE))))))))</f>
        <v>Fill in all required fields</v>
      </c>
    </row>
    <row r="316" spans="2:19" ht="15">
      <c r="B316" s="10">
        <v>311</v>
      </c>
      <c r="C316" s="41"/>
      <c r="D316" s="42"/>
      <c r="E316" s="42"/>
      <c r="F316" s="42"/>
      <c r="G316" s="42"/>
      <c r="H316" s="42"/>
      <c r="I316" s="42"/>
      <c r="J316" s="42"/>
      <c r="K316" s="42"/>
      <c r="L316" s="42"/>
      <c r="M316" s="11" t="str">
        <f xml:space="preserve">
(IF(F316&gt;'admin BN&gt;100'!$C$41,'admin BN&gt;100'!$B$41,
(IF(F316&gt;'admin BN&gt;100'!$C$40,'admin BN&gt;100'!$B$40,
(IF(F316&gt;'admin BN&gt;100'!$C$39,'admin BN&gt;100'!$B$39,
(IF(F316&gt;'admin BN&gt;100'!$C$38,'admin BN&gt;100'!$B$38,
(IF(F316&gt;'admin BN&gt;100'!$C$37,'admin BN&gt;100'!$B$37,
(IF(F316&gt;'admin BN&gt;100'!$C$36,'admin BN&gt;100'!$B$36,
(IF(F316&gt;'admin BN&gt;100'!$C$35,'admin BN&gt;100'!$B$35,
(IF(F316&gt;'admin BN&gt;100'!$C$34,'admin BN&gt;100'!$B$34,
(IF(F316&gt;'admin BN&gt;100'!$C$33,'admin BN&gt;100'!$B$33,
(IF(F316&gt;'admin BN&gt;100'!$C$32,'admin BN&gt;100'!$B$32,
(IF(F316&gt;'admin BN&gt;100'!$C$31,'admin BN&gt;100'!$B$31,
(IF(F316&gt;'admin BN&gt;100'!$C$30,'admin BN&gt;100'!$B$30,
(IF(F316&gt;'admin BN&gt;100'!$C$29,'admin BN&gt;100'!$B$29,IF(F316="","",'admin BN&gt;100'!$B$28)))))))))))))))))))))))))))</f>
        <v/>
      </c>
      <c r="N316" s="12" t="str">
        <f xml:space="preserve">
IF(ISBLANK(K316),"",
IF(K316&gt;'admin BN&gt;100'!$D$6,"Trouble",
IF(K316&gt;'admin BN&gt;100'!$E$6,"Safe",
IF(K316&gt;'admin BN&gt;100'!$F$6,"Alert",
IF(K316&gt;='admin BN&gt;100'!$G$6,"Danger","")))))</f>
        <v/>
      </c>
      <c r="O316" s="13" t="str">
        <f xml:space="preserve">
IF(ISBLANK(L316),"",
IF(L316&gt;'admin BN&gt;100'!$G$7,"Danger",
IF(L316&gt;'admin BN&gt;100'!$F$7,"Alert",
IF(L316&gt;='admin BN&gt;100'!$E$7,"Safe",""))))</f>
        <v/>
      </c>
      <c r="P316" s="14" t="str">
        <f xml:space="preserve">
(IF(G316&gt;'admin BN&gt;100'!$C$23,'admin BN&gt;100'!$B$23,
(IF(G316&gt;'admin BN&gt;100'!$C$22,'admin BN&gt;100'!$B$22,
(IF(G316&gt;'admin BN&gt;100'!$C$21,'admin BN&gt;100'!$B$21,
(IF(G316&gt;'admin BN&gt;100'!$C$20,'admin BN&gt;100'!$B$20,IF(G316&gt;'admin BN&gt;100'!$C$19,'admin BN&gt;100'!$B$19,"")))))))))</f>
        <v/>
      </c>
      <c r="Q316" s="14" t="str">
        <f t="shared" si="8"/>
        <v/>
      </c>
      <c r="R316" s="14">
        <f t="shared" si="9"/>
        <v>5</v>
      </c>
      <c r="S316" s="15" t="str">
        <f xml:space="preserve">
IF($R316&gt;0,"Fill in all required fields",
IF(OR($M316="&lt;0.1% or LNG",$M316="0.1-0.5%"),"Fuel sulphur content is too low for operation on BN&gt;100, please use a lower BN CLO and the matching sheet",
IF($I316&lt;40,"CLO not suitable for this sheet. Please check BN&lt;40 sheet",
IF(AND($I316&gt;39,$I316&lt;101),"CLO not suitable for this sheet. Please check BN40 - BN100 sheet",
IF(AND($K316&gt;50,$K316&lt;81,$L316&lt;100),"Reduce feed rate in steps of 0.05 g/kWh until min. 0.6 g/kWh to avoid deposit formation",
IF(AND($I316&lt;140,$N316="Danger",$P316="&gt;=1.2"),"Increase feed rate in steps of 0.05 g/kWh OR use higher BN cylinder oil",
IF(ISERROR(VLOOKUP(Q316,'admin BN&gt;100'!J$6:M$89,4,FALSE)),"",VLOOKUP(Q316,'admin BN&gt;100'!J$6:M$89,4,FALSE))))))))</f>
        <v>Fill in all required fields</v>
      </c>
    </row>
    <row r="317" spans="2:19" ht="15">
      <c r="B317" s="10">
        <v>312</v>
      </c>
      <c r="C317" s="41"/>
      <c r="D317" s="42"/>
      <c r="E317" s="42"/>
      <c r="F317" s="42"/>
      <c r="G317" s="42"/>
      <c r="H317" s="42"/>
      <c r="I317" s="42"/>
      <c r="J317" s="42"/>
      <c r="K317" s="42"/>
      <c r="L317" s="42"/>
      <c r="M317" s="11" t="str">
        <f xml:space="preserve">
(IF(F317&gt;'admin BN&gt;100'!$C$41,'admin BN&gt;100'!$B$41,
(IF(F317&gt;'admin BN&gt;100'!$C$40,'admin BN&gt;100'!$B$40,
(IF(F317&gt;'admin BN&gt;100'!$C$39,'admin BN&gt;100'!$B$39,
(IF(F317&gt;'admin BN&gt;100'!$C$38,'admin BN&gt;100'!$B$38,
(IF(F317&gt;'admin BN&gt;100'!$C$37,'admin BN&gt;100'!$B$37,
(IF(F317&gt;'admin BN&gt;100'!$C$36,'admin BN&gt;100'!$B$36,
(IF(F317&gt;'admin BN&gt;100'!$C$35,'admin BN&gt;100'!$B$35,
(IF(F317&gt;'admin BN&gt;100'!$C$34,'admin BN&gt;100'!$B$34,
(IF(F317&gt;'admin BN&gt;100'!$C$33,'admin BN&gt;100'!$B$33,
(IF(F317&gt;'admin BN&gt;100'!$C$32,'admin BN&gt;100'!$B$32,
(IF(F317&gt;'admin BN&gt;100'!$C$31,'admin BN&gt;100'!$B$31,
(IF(F317&gt;'admin BN&gt;100'!$C$30,'admin BN&gt;100'!$B$30,
(IF(F317&gt;'admin BN&gt;100'!$C$29,'admin BN&gt;100'!$B$29,IF(F317="","",'admin BN&gt;100'!$B$28)))))))))))))))))))))))))))</f>
        <v/>
      </c>
      <c r="N317" s="12" t="str">
        <f xml:space="preserve">
IF(ISBLANK(K317),"",
IF(K317&gt;'admin BN&gt;100'!$D$6,"Trouble",
IF(K317&gt;'admin BN&gt;100'!$E$6,"Safe",
IF(K317&gt;'admin BN&gt;100'!$F$6,"Alert",
IF(K317&gt;='admin BN&gt;100'!$G$6,"Danger","")))))</f>
        <v/>
      </c>
      <c r="O317" s="13" t="str">
        <f xml:space="preserve">
IF(ISBLANK(L317),"",
IF(L317&gt;'admin BN&gt;100'!$G$7,"Danger",
IF(L317&gt;'admin BN&gt;100'!$F$7,"Alert",
IF(L317&gt;='admin BN&gt;100'!$E$7,"Safe",""))))</f>
        <v/>
      </c>
      <c r="P317" s="14" t="str">
        <f xml:space="preserve">
(IF(G317&gt;'admin BN&gt;100'!$C$23,'admin BN&gt;100'!$B$23,
(IF(G317&gt;'admin BN&gt;100'!$C$22,'admin BN&gt;100'!$B$22,
(IF(G317&gt;'admin BN&gt;100'!$C$21,'admin BN&gt;100'!$B$21,
(IF(G317&gt;'admin BN&gt;100'!$C$20,'admin BN&gt;100'!$B$20,IF(G317&gt;'admin BN&gt;100'!$C$19,'admin BN&gt;100'!$B$19,"")))))))))</f>
        <v/>
      </c>
      <c r="Q317" s="14" t="str">
        <f t="shared" si="8"/>
        <v/>
      </c>
      <c r="R317" s="14">
        <f t="shared" si="9"/>
        <v>5</v>
      </c>
      <c r="S317" s="15" t="str">
        <f xml:space="preserve">
IF($R317&gt;0,"Fill in all required fields",
IF(OR($M317="&lt;0.1% or LNG",$M317="0.1-0.5%"),"Fuel sulphur content is too low for operation on BN&gt;100, please use a lower BN CLO and the matching sheet",
IF($I317&lt;40,"CLO not suitable for this sheet. Please check BN&lt;40 sheet",
IF(AND($I317&gt;39,$I317&lt;101),"CLO not suitable for this sheet. Please check BN40 - BN100 sheet",
IF(AND($K317&gt;50,$K317&lt;81,$L317&lt;100),"Reduce feed rate in steps of 0.05 g/kWh until min. 0.6 g/kWh to avoid deposit formation",
IF(AND($I317&lt;140,$N317="Danger",$P317="&gt;=1.2"),"Increase feed rate in steps of 0.05 g/kWh OR use higher BN cylinder oil",
IF(ISERROR(VLOOKUP(Q317,'admin BN&gt;100'!J$6:M$89,4,FALSE)),"",VLOOKUP(Q317,'admin BN&gt;100'!J$6:M$89,4,FALSE))))))))</f>
        <v>Fill in all required fields</v>
      </c>
    </row>
    <row r="318" spans="2:19" ht="15">
      <c r="B318" s="10">
        <v>313</v>
      </c>
      <c r="C318" s="41"/>
      <c r="D318" s="42"/>
      <c r="E318" s="42"/>
      <c r="F318" s="42"/>
      <c r="G318" s="42"/>
      <c r="H318" s="42"/>
      <c r="I318" s="42"/>
      <c r="J318" s="42"/>
      <c r="K318" s="42"/>
      <c r="L318" s="42"/>
      <c r="M318" s="11" t="str">
        <f xml:space="preserve">
(IF(F318&gt;'admin BN&gt;100'!$C$41,'admin BN&gt;100'!$B$41,
(IF(F318&gt;'admin BN&gt;100'!$C$40,'admin BN&gt;100'!$B$40,
(IF(F318&gt;'admin BN&gt;100'!$C$39,'admin BN&gt;100'!$B$39,
(IF(F318&gt;'admin BN&gt;100'!$C$38,'admin BN&gt;100'!$B$38,
(IF(F318&gt;'admin BN&gt;100'!$C$37,'admin BN&gt;100'!$B$37,
(IF(F318&gt;'admin BN&gt;100'!$C$36,'admin BN&gt;100'!$B$36,
(IF(F318&gt;'admin BN&gt;100'!$C$35,'admin BN&gt;100'!$B$35,
(IF(F318&gt;'admin BN&gt;100'!$C$34,'admin BN&gt;100'!$B$34,
(IF(F318&gt;'admin BN&gt;100'!$C$33,'admin BN&gt;100'!$B$33,
(IF(F318&gt;'admin BN&gt;100'!$C$32,'admin BN&gt;100'!$B$32,
(IF(F318&gt;'admin BN&gt;100'!$C$31,'admin BN&gt;100'!$B$31,
(IF(F318&gt;'admin BN&gt;100'!$C$30,'admin BN&gt;100'!$B$30,
(IF(F318&gt;'admin BN&gt;100'!$C$29,'admin BN&gt;100'!$B$29,IF(F318="","",'admin BN&gt;100'!$B$28)))))))))))))))))))))))))))</f>
        <v/>
      </c>
      <c r="N318" s="12" t="str">
        <f xml:space="preserve">
IF(ISBLANK(K318),"",
IF(K318&gt;'admin BN&gt;100'!$D$6,"Trouble",
IF(K318&gt;'admin BN&gt;100'!$E$6,"Safe",
IF(K318&gt;'admin BN&gt;100'!$F$6,"Alert",
IF(K318&gt;='admin BN&gt;100'!$G$6,"Danger","")))))</f>
        <v/>
      </c>
      <c r="O318" s="13" t="str">
        <f xml:space="preserve">
IF(ISBLANK(L318),"",
IF(L318&gt;'admin BN&gt;100'!$G$7,"Danger",
IF(L318&gt;'admin BN&gt;100'!$F$7,"Alert",
IF(L318&gt;='admin BN&gt;100'!$E$7,"Safe",""))))</f>
        <v/>
      </c>
      <c r="P318" s="14" t="str">
        <f xml:space="preserve">
(IF(G318&gt;'admin BN&gt;100'!$C$23,'admin BN&gt;100'!$B$23,
(IF(G318&gt;'admin BN&gt;100'!$C$22,'admin BN&gt;100'!$B$22,
(IF(G318&gt;'admin BN&gt;100'!$C$21,'admin BN&gt;100'!$B$21,
(IF(G318&gt;'admin BN&gt;100'!$C$20,'admin BN&gt;100'!$B$20,IF(G318&gt;'admin BN&gt;100'!$C$19,'admin BN&gt;100'!$B$19,"")))))))))</f>
        <v/>
      </c>
      <c r="Q318" s="14" t="str">
        <f t="shared" si="8"/>
        <v/>
      </c>
      <c r="R318" s="14">
        <f t="shared" si="9"/>
        <v>5</v>
      </c>
      <c r="S318" s="15" t="str">
        <f xml:space="preserve">
IF($R318&gt;0,"Fill in all required fields",
IF(OR($M318="&lt;0.1% or LNG",$M318="0.1-0.5%"),"Fuel sulphur content is too low for operation on BN&gt;100, please use a lower BN CLO and the matching sheet",
IF($I318&lt;40,"CLO not suitable for this sheet. Please check BN&lt;40 sheet",
IF(AND($I318&gt;39,$I318&lt;101),"CLO not suitable for this sheet. Please check BN40 - BN100 sheet",
IF(AND($K318&gt;50,$K318&lt;81,$L318&lt;100),"Reduce feed rate in steps of 0.05 g/kWh until min. 0.6 g/kWh to avoid deposit formation",
IF(AND($I318&lt;140,$N318="Danger",$P318="&gt;=1.2"),"Increase feed rate in steps of 0.05 g/kWh OR use higher BN cylinder oil",
IF(ISERROR(VLOOKUP(Q318,'admin BN&gt;100'!J$6:M$89,4,FALSE)),"",VLOOKUP(Q318,'admin BN&gt;100'!J$6:M$89,4,FALSE))))))))</f>
        <v>Fill in all required fields</v>
      </c>
    </row>
    <row r="319" spans="2:19" ht="15">
      <c r="B319" s="10">
        <v>314</v>
      </c>
      <c r="C319" s="41"/>
      <c r="D319" s="42"/>
      <c r="E319" s="42"/>
      <c r="F319" s="42"/>
      <c r="G319" s="42"/>
      <c r="H319" s="42"/>
      <c r="I319" s="42"/>
      <c r="J319" s="42"/>
      <c r="K319" s="42"/>
      <c r="L319" s="42"/>
      <c r="M319" s="11" t="str">
        <f xml:space="preserve">
(IF(F319&gt;'admin BN&gt;100'!$C$41,'admin BN&gt;100'!$B$41,
(IF(F319&gt;'admin BN&gt;100'!$C$40,'admin BN&gt;100'!$B$40,
(IF(F319&gt;'admin BN&gt;100'!$C$39,'admin BN&gt;100'!$B$39,
(IF(F319&gt;'admin BN&gt;100'!$C$38,'admin BN&gt;100'!$B$38,
(IF(F319&gt;'admin BN&gt;100'!$C$37,'admin BN&gt;100'!$B$37,
(IF(F319&gt;'admin BN&gt;100'!$C$36,'admin BN&gt;100'!$B$36,
(IF(F319&gt;'admin BN&gt;100'!$C$35,'admin BN&gt;100'!$B$35,
(IF(F319&gt;'admin BN&gt;100'!$C$34,'admin BN&gt;100'!$B$34,
(IF(F319&gt;'admin BN&gt;100'!$C$33,'admin BN&gt;100'!$B$33,
(IF(F319&gt;'admin BN&gt;100'!$C$32,'admin BN&gt;100'!$B$32,
(IF(F319&gt;'admin BN&gt;100'!$C$31,'admin BN&gt;100'!$B$31,
(IF(F319&gt;'admin BN&gt;100'!$C$30,'admin BN&gt;100'!$B$30,
(IF(F319&gt;'admin BN&gt;100'!$C$29,'admin BN&gt;100'!$B$29,IF(F319="","",'admin BN&gt;100'!$B$28)))))))))))))))))))))))))))</f>
        <v/>
      </c>
      <c r="N319" s="12" t="str">
        <f xml:space="preserve">
IF(ISBLANK(K319),"",
IF(K319&gt;'admin BN&gt;100'!$D$6,"Trouble",
IF(K319&gt;'admin BN&gt;100'!$E$6,"Safe",
IF(K319&gt;'admin BN&gt;100'!$F$6,"Alert",
IF(K319&gt;='admin BN&gt;100'!$G$6,"Danger","")))))</f>
        <v/>
      </c>
      <c r="O319" s="13" t="str">
        <f xml:space="preserve">
IF(ISBLANK(L319),"",
IF(L319&gt;'admin BN&gt;100'!$G$7,"Danger",
IF(L319&gt;'admin BN&gt;100'!$F$7,"Alert",
IF(L319&gt;='admin BN&gt;100'!$E$7,"Safe",""))))</f>
        <v/>
      </c>
      <c r="P319" s="14" t="str">
        <f xml:space="preserve">
(IF(G319&gt;'admin BN&gt;100'!$C$23,'admin BN&gt;100'!$B$23,
(IF(G319&gt;'admin BN&gt;100'!$C$22,'admin BN&gt;100'!$B$22,
(IF(G319&gt;'admin BN&gt;100'!$C$21,'admin BN&gt;100'!$B$21,
(IF(G319&gt;'admin BN&gt;100'!$C$20,'admin BN&gt;100'!$B$20,IF(G319&gt;'admin BN&gt;100'!$C$19,'admin BN&gt;100'!$B$19,"")))))))))</f>
        <v/>
      </c>
      <c r="Q319" s="14" t="str">
        <f t="shared" si="8"/>
        <v/>
      </c>
      <c r="R319" s="14">
        <f t="shared" si="9"/>
        <v>5</v>
      </c>
      <c r="S319" s="15" t="str">
        <f xml:space="preserve">
IF($R319&gt;0,"Fill in all required fields",
IF(OR($M319="&lt;0.1% or LNG",$M319="0.1-0.5%"),"Fuel sulphur content is too low for operation on BN&gt;100, please use a lower BN CLO and the matching sheet",
IF($I319&lt;40,"CLO not suitable for this sheet. Please check BN&lt;40 sheet",
IF(AND($I319&gt;39,$I319&lt;101),"CLO not suitable for this sheet. Please check BN40 - BN100 sheet",
IF(AND($K319&gt;50,$K319&lt;81,$L319&lt;100),"Reduce feed rate in steps of 0.05 g/kWh until min. 0.6 g/kWh to avoid deposit formation",
IF(AND($I319&lt;140,$N319="Danger",$P319="&gt;=1.2"),"Increase feed rate in steps of 0.05 g/kWh OR use higher BN cylinder oil",
IF(ISERROR(VLOOKUP(Q319,'admin BN&gt;100'!J$6:M$89,4,FALSE)),"",VLOOKUP(Q319,'admin BN&gt;100'!J$6:M$89,4,FALSE))))))))</f>
        <v>Fill in all required fields</v>
      </c>
    </row>
    <row r="320" spans="2:19" ht="15">
      <c r="B320" s="10">
        <v>315</v>
      </c>
      <c r="C320" s="41"/>
      <c r="D320" s="42"/>
      <c r="E320" s="42"/>
      <c r="F320" s="42"/>
      <c r="G320" s="42"/>
      <c r="H320" s="42"/>
      <c r="I320" s="42"/>
      <c r="J320" s="42"/>
      <c r="K320" s="42"/>
      <c r="L320" s="42"/>
      <c r="M320" s="11" t="str">
        <f xml:space="preserve">
(IF(F320&gt;'admin BN&gt;100'!$C$41,'admin BN&gt;100'!$B$41,
(IF(F320&gt;'admin BN&gt;100'!$C$40,'admin BN&gt;100'!$B$40,
(IF(F320&gt;'admin BN&gt;100'!$C$39,'admin BN&gt;100'!$B$39,
(IF(F320&gt;'admin BN&gt;100'!$C$38,'admin BN&gt;100'!$B$38,
(IF(F320&gt;'admin BN&gt;100'!$C$37,'admin BN&gt;100'!$B$37,
(IF(F320&gt;'admin BN&gt;100'!$C$36,'admin BN&gt;100'!$B$36,
(IF(F320&gt;'admin BN&gt;100'!$C$35,'admin BN&gt;100'!$B$35,
(IF(F320&gt;'admin BN&gt;100'!$C$34,'admin BN&gt;100'!$B$34,
(IF(F320&gt;'admin BN&gt;100'!$C$33,'admin BN&gt;100'!$B$33,
(IF(F320&gt;'admin BN&gt;100'!$C$32,'admin BN&gt;100'!$B$32,
(IF(F320&gt;'admin BN&gt;100'!$C$31,'admin BN&gt;100'!$B$31,
(IF(F320&gt;'admin BN&gt;100'!$C$30,'admin BN&gt;100'!$B$30,
(IF(F320&gt;'admin BN&gt;100'!$C$29,'admin BN&gt;100'!$B$29,IF(F320="","",'admin BN&gt;100'!$B$28)))))))))))))))))))))))))))</f>
        <v/>
      </c>
      <c r="N320" s="12" t="str">
        <f xml:space="preserve">
IF(ISBLANK(K320),"",
IF(K320&gt;'admin BN&gt;100'!$D$6,"Trouble",
IF(K320&gt;'admin BN&gt;100'!$E$6,"Safe",
IF(K320&gt;'admin BN&gt;100'!$F$6,"Alert",
IF(K320&gt;='admin BN&gt;100'!$G$6,"Danger","")))))</f>
        <v/>
      </c>
      <c r="O320" s="13" t="str">
        <f xml:space="preserve">
IF(ISBLANK(L320),"",
IF(L320&gt;'admin BN&gt;100'!$G$7,"Danger",
IF(L320&gt;'admin BN&gt;100'!$F$7,"Alert",
IF(L320&gt;='admin BN&gt;100'!$E$7,"Safe",""))))</f>
        <v/>
      </c>
      <c r="P320" s="14" t="str">
        <f xml:space="preserve">
(IF(G320&gt;'admin BN&gt;100'!$C$23,'admin BN&gt;100'!$B$23,
(IF(G320&gt;'admin BN&gt;100'!$C$22,'admin BN&gt;100'!$B$22,
(IF(G320&gt;'admin BN&gt;100'!$C$21,'admin BN&gt;100'!$B$21,
(IF(G320&gt;'admin BN&gt;100'!$C$20,'admin BN&gt;100'!$B$20,IF(G320&gt;'admin BN&gt;100'!$C$19,'admin BN&gt;100'!$B$19,"")))))))))</f>
        <v/>
      </c>
      <c r="Q320" s="14" t="str">
        <f t="shared" si="8"/>
        <v/>
      </c>
      <c r="R320" s="14">
        <f t="shared" si="9"/>
        <v>5</v>
      </c>
      <c r="S320" s="15" t="str">
        <f xml:space="preserve">
IF($R320&gt;0,"Fill in all required fields",
IF(OR($M320="&lt;0.1% or LNG",$M320="0.1-0.5%"),"Fuel sulphur content is too low for operation on BN&gt;100, please use a lower BN CLO and the matching sheet",
IF($I320&lt;40,"CLO not suitable for this sheet. Please check BN&lt;40 sheet",
IF(AND($I320&gt;39,$I320&lt;101),"CLO not suitable for this sheet. Please check BN40 - BN100 sheet",
IF(AND($K320&gt;50,$K320&lt;81,$L320&lt;100),"Reduce feed rate in steps of 0.05 g/kWh until min. 0.6 g/kWh to avoid deposit formation",
IF(AND($I320&lt;140,$N320="Danger",$P320="&gt;=1.2"),"Increase feed rate in steps of 0.05 g/kWh OR use higher BN cylinder oil",
IF(ISERROR(VLOOKUP(Q320,'admin BN&gt;100'!J$6:M$89,4,FALSE)),"",VLOOKUP(Q320,'admin BN&gt;100'!J$6:M$89,4,FALSE))))))))</f>
        <v>Fill in all required fields</v>
      </c>
    </row>
    <row r="321" spans="2:19" ht="15">
      <c r="B321" s="10">
        <v>316</v>
      </c>
      <c r="C321" s="41"/>
      <c r="D321" s="42"/>
      <c r="E321" s="42"/>
      <c r="F321" s="42"/>
      <c r="G321" s="42"/>
      <c r="H321" s="42"/>
      <c r="I321" s="42"/>
      <c r="J321" s="42"/>
      <c r="K321" s="42"/>
      <c r="L321" s="42"/>
      <c r="M321" s="11" t="str">
        <f xml:space="preserve">
(IF(F321&gt;'admin BN&gt;100'!$C$41,'admin BN&gt;100'!$B$41,
(IF(F321&gt;'admin BN&gt;100'!$C$40,'admin BN&gt;100'!$B$40,
(IF(F321&gt;'admin BN&gt;100'!$C$39,'admin BN&gt;100'!$B$39,
(IF(F321&gt;'admin BN&gt;100'!$C$38,'admin BN&gt;100'!$B$38,
(IF(F321&gt;'admin BN&gt;100'!$C$37,'admin BN&gt;100'!$B$37,
(IF(F321&gt;'admin BN&gt;100'!$C$36,'admin BN&gt;100'!$B$36,
(IF(F321&gt;'admin BN&gt;100'!$C$35,'admin BN&gt;100'!$B$35,
(IF(F321&gt;'admin BN&gt;100'!$C$34,'admin BN&gt;100'!$B$34,
(IF(F321&gt;'admin BN&gt;100'!$C$33,'admin BN&gt;100'!$B$33,
(IF(F321&gt;'admin BN&gt;100'!$C$32,'admin BN&gt;100'!$B$32,
(IF(F321&gt;'admin BN&gt;100'!$C$31,'admin BN&gt;100'!$B$31,
(IF(F321&gt;'admin BN&gt;100'!$C$30,'admin BN&gt;100'!$B$30,
(IF(F321&gt;'admin BN&gt;100'!$C$29,'admin BN&gt;100'!$B$29,IF(F321="","",'admin BN&gt;100'!$B$28)))))))))))))))))))))))))))</f>
        <v/>
      </c>
      <c r="N321" s="12" t="str">
        <f xml:space="preserve">
IF(ISBLANK(K321),"",
IF(K321&gt;'admin BN&gt;100'!$D$6,"Trouble",
IF(K321&gt;'admin BN&gt;100'!$E$6,"Safe",
IF(K321&gt;'admin BN&gt;100'!$F$6,"Alert",
IF(K321&gt;='admin BN&gt;100'!$G$6,"Danger","")))))</f>
        <v/>
      </c>
      <c r="O321" s="13" t="str">
        <f xml:space="preserve">
IF(ISBLANK(L321),"",
IF(L321&gt;'admin BN&gt;100'!$G$7,"Danger",
IF(L321&gt;'admin BN&gt;100'!$F$7,"Alert",
IF(L321&gt;='admin BN&gt;100'!$E$7,"Safe",""))))</f>
        <v/>
      </c>
      <c r="P321" s="14" t="str">
        <f xml:space="preserve">
(IF(G321&gt;'admin BN&gt;100'!$C$23,'admin BN&gt;100'!$B$23,
(IF(G321&gt;'admin BN&gt;100'!$C$22,'admin BN&gt;100'!$B$22,
(IF(G321&gt;'admin BN&gt;100'!$C$21,'admin BN&gt;100'!$B$21,
(IF(G321&gt;'admin BN&gt;100'!$C$20,'admin BN&gt;100'!$B$20,IF(G321&gt;'admin BN&gt;100'!$C$19,'admin BN&gt;100'!$B$19,"")))))))))</f>
        <v/>
      </c>
      <c r="Q321" s="14" t="str">
        <f t="shared" si="8"/>
        <v/>
      </c>
      <c r="R321" s="14">
        <f t="shared" si="9"/>
        <v>5</v>
      </c>
      <c r="S321" s="15" t="str">
        <f xml:space="preserve">
IF($R321&gt;0,"Fill in all required fields",
IF(OR($M321="&lt;0.1% or LNG",$M321="0.1-0.5%"),"Fuel sulphur content is too low for operation on BN&gt;100, please use a lower BN CLO and the matching sheet",
IF($I321&lt;40,"CLO not suitable for this sheet. Please check BN&lt;40 sheet",
IF(AND($I321&gt;39,$I321&lt;101),"CLO not suitable for this sheet. Please check BN40 - BN100 sheet",
IF(AND($K321&gt;50,$K321&lt;81,$L321&lt;100),"Reduce feed rate in steps of 0.05 g/kWh until min. 0.6 g/kWh to avoid deposit formation",
IF(AND($I321&lt;140,$N321="Danger",$P321="&gt;=1.2"),"Increase feed rate in steps of 0.05 g/kWh OR use higher BN cylinder oil",
IF(ISERROR(VLOOKUP(Q321,'admin BN&gt;100'!J$6:M$89,4,FALSE)),"",VLOOKUP(Q321,'admin BN&gt;100'!J$6:M$89,4,FALSE))))))))</f>
        <v>Fill in all required fields</v>
      </c>
    </row>
    <row r="322" spans="2:19" ht="15">
      <c r="B322" s="10">
        <v>317</v>
      </c>
      <c r="C322" s="41"/>
      <c r="D322" s="42"/>
      <c r="E322" s="42"/>
      <c r="F322" s="42"/>
      <c r="G322" s="42"/>
      <c r="H322" s="42"/>
      <c r="I322" s="42"/>
      <c r="J322" s="42"/>
      <c r="K322" s="42"/>
      <c r="L322" s="42"/>
      <c r="M322" s="11" t="str">
        <f xml:space="preserve">
(IF(F322&gt;'admin BN&gt;100'!$C$41,'admin BN&gt;100'!$B$41,
(IF(F322&gt;'admin BN&gt;100'!$C$40,'admin BN&gt;100'!$B$40,
(IF(F322&gt;'admin BN&gt;100'!$C$39,'admin BN&gt;100'!$B$39,
(IF(F322&gt;'admin BN&gt;100'!$C$38,'admin BN&gt;100'!$B$38,
(IF(F322&gt;'admin BN&gt;100'!$C$37,'admin BN&gt;100'!$B$37,
(IF(F322&gt;'admin BN&gt;100'!$C$36,'admin BN&gt;100'!$B$36,
(IF(F322&gt;'admin BN&gt;100'!$C$35,'admin BN&gt;100'!$B$35,
(IF(F322&gt;'admin BN&gt;100'!$C$34,'admin BN&gt;100'!$B$34,
(IF(F322&gt;'admin BN&gt;100'!$C$33,'admin BN&gt;100'!$B$33,
(IF(F322&gt;'admin BN&gt;100'!$C$32,'admin BN&gt;100'!$B$32,
(IF(F322&gt;'admin BN&gt;100'!$C$31,'admin BN&gt;100'!$B$31,
(IF(F322&gt;'admin BN&gt;100'!$C$30,'admin BN&gt;100'!$B$30,
(IF(F322&gt;'admin BN&gt;100'!$C$29,'admin BN&gt;100'!$B$29,IF(F322="","",'admin BN&gt;100'!$B$28)))))))))))))))))))))))))))</f>
        <v/>
      </c>
      <c r="N322" s="12" t="str">
        <f xml:space="preserve">
IF(ISBLANK(K322),"",
IF(K322&gt;'admin BN&gt;100'!$D$6,"Trouble",
IF(K322&gt;'admin BN&gt;100'!$E$6,"Safe",
IF(K322&gt;'admin BN&gt;100'!$F$6,"Alert",
IF(K322&gt;='admin BN&gt;100'!$G$6,"Danger","")))))</f>
        <v/>
      </c>
      <c r="O322" s="13" t="str">
        <f xml:space="preserve">
IF(ISBLANK(L322),"",
IF(L322&gt;'admin BN&gt;100'!$G$7,"Danger",
IF(L322&gt;'admin BN&gt;100'!$F$7,"Alert",
IF(L322&gt;='admin BN&gt;100'!$E$7,"Safe",""))))</f>
        <v/>
      </c>
      <c r="P322" s="14" t="str">
        <f xml:space="preserve">
(IF(G322&gt;'admin BN&gt;100'!$C$23,'admin BN&gt;100'!$B$23,
(IF(G322&gt;'admin BN&gt;100'!$C$22,'admin BN&gt;100'!$B$22,
(IF(G322&gt;'admin BN&gt;100'!$C$21,'admin BN&gt;100'!$B$21,
(IF(G322&gt;'admin BN&gt;100'!$C$20,'admin BN&gt;100'!$B$20,IF(G322&gt;'admin BN&gt;100'!$C$19,'admin BN&gt;100'!$B$19,"")))))))))</f>
        <v/>
      </c>
      <c r="Q322" s="14" t="str">
        <f t="shared" si="8"/>
        <v/>
      </c>
      <c r="R322" s="14">
        <f t="shared" si="9"/>
        <v>5</v>
      </c>
      <c r="S322" s="15" t="str">
        <f xml:space="preserve">
IF($R322&gt;0,"Fill in all required fields",
IF(OR($M322="&lt;0.1% or LNG",$M322="0.1-0.5%"),"Fuel sulphur content is too low for operation on BN&gt;100, please use a lower BN CLO and the matching sheet",
IF($I322&lt;40,"CLO not suitable for this sheet. Please check BN&lt;40 sheet",
IF(AND($I322&gt;39,$I322&lt;101),"CLO not suitable for this sheet. Please check BN40 - BN100 sheet",
IF(AND($K322&gt;50,$K322&lt;81,$L322&lt;100),"Reduce feed rate in steps of 0.05 g/kWh until min. 0.6 g/kWh to avoid deposit formation",
IF(AND($I322&lt;140,$N322="Danger",$P322="&gt;=1.2"),"Increase feed rate in steps of 0.05 g/kWh OR use higher BN cylinder oil",
IF(ISERROR(VLOOKUP(Q322,'admin BN&gt;100'!J$6:M$89,4,FALSE)),"",VLOOKUP(Q322,'admin BN&gt;100'!J$6:M$89,4,FALSE))))))))</f>
        <v>Fill in all required fields</v>
      </c>
    </row>
    <row r="323" spans="2:19" ht="15">
      <c r="B323" s="10">
        <v>318</v>
      </c>
      <c r="C323" s="41"/>
      <c r="D323" s="42"/>
      <c r="E323" s="42"/>
      <c r="F323" s="42"/>
      <c r="G323" s="42"/>
      <c r="H323" s="42"/>
      <c r="I323" s="42"/>
      <c r="J323" s="42"/>
      <c r="K323" s="42"/>
      <c r="L323" s="42"/>
      <c r="M323" s="11" t="str">
        <f xml:space="preserve">
(IF(F323&gt;'admin BN&gt;100'!$C$41,'admin BN&gt;100'!$B$41,
(IF(F323&gt;'admin BN&gt;100'!$C$40,'admin BN&gt;100'!$B$40,
(IF(F323&gt;'admin BN&gt;100'!$C$39,'admin BN&gt;100'!$B$39,
(IF(F323&gt;'admin BN&gt;100'!$C$38,'admin BN&gt;100'!$B$38,
(IF(F323&gt;'admin BN&gt;100'!$C$37,'admin BN&gt;100'!$B$37,
(IF(F323&gt;'admin BN&gt;100'!$C$36,'admin BN&gt;100'!$B$36,
(IF(F323&gt;'admin BN&gt;100'!$C$35,'admin BN&gt;100'!$B$35,
(IF(F323&gt;'admin BN&gt;100'!$C$34,'admin BN&gt;100'!$B$34,
(IF(F323&gt;'admin BN&gt;100'!$C$33,'admin BN&gt;100'!$B$33,
(IF(F323&gt;'admin BN&gt;100'!$C$32,'admin BN&gt;100'!$B$32,
(IF(F323&gt;'admin BN&gt;100'!$C$31,'admin BN&gt;100'!$B$31,
(IF(F323&gt;'admin BN&gt;100'!$C$30,'admin BN&gt;100'!$B$30,
(IF(F323&gt;'admin BN&gt;100'!$C$29,'admin BN&gt;100'!$B$29,IF(F323="","",'admin BN&gt;100'!$B$28)))))))))))))))))))))))))))</f>
        <v/>
      </c>
      <c r="N323" s="12" t="str">
        <f xml:space="preserve">
IF(ISBLANK(K323),"",
IF(K323&gt;'admin BN&gt;100'!$D$6,"Trouble",
IF(K323&gt;'admin BN&gt;100'!$E$6,"Safe",
IF(K323&gt;'admin BN&gt;100'!$F$6,"Alert",
IF(K323&gt;='admin BN&gt;100'!$G$6,"Danger","")))))</f>
        <v/>
      </c>
      <c r="O323" s="13" t="str">
        <f xml:space="preserve">
IF(ISBLANK(L323),"",
IF(L323&gt;'admin BN&gt;100'!$G$7,"Danger",
IF(L323&gt;'admin BN&gt;100'!$F$7,"Alert",
IF(L323&gt;='admin BN&gt;100'!$E$7,"Safe",""))))</f>
        <v/>
      </c>
      <c r="P323" s="14" t="str">
        <f xml:space="preserve">
(IF(G323&gt;'admin BN&gt;100'!$C$23,'admin BN&gt;100'!$B$23,
(IF(G323&gt;'admin BN&gt;100'!$C$22,'admin BN&gt;100'!$B$22,
(IF(G323&gt;'admin BN&gt;100'!$C$21,'admin BN&gt;100'!$B$21,
(IF(G323&gt;'admin BN&gt;100'!$C$20,'admin BN&gt;100'!$B$20,IF(G323&gt;'admin BN&gt;100'!$C$19,'admin BN&gt;100'!$B$19,"")))))))))</f>
        <v/>
      </c>
      <c r="Q323" s="14" t="str">
        <f t="shared" si="8"/>
        <v/>
      </c>
      <c r="R323" s="14">
        <f t="shared" si="9"/>
        <v>5</v>
      </c>
      <c r="S323" s="15" t="str">
        <f xml:space="preserve">
IF($R323&gt;0,"Fill in all required fields",
IF(OR($M323="&lt;0.1% or LNG",$M323="0.1-0.5%"),"Fuel sulphur content is too low for operation on BN&gt;100, please use a lower BN CLO and the matching sheet",
IF($I323&lt;40,"CLO not suitable for this sheet. Please check BN&lt;40 sheet",
IF(AND($I323&gt;39,$I323&lt;101),"CLO not suitable for this sheet. Please check BN40 - BN100 sheet",
IF(AND($K323&gt;50,$K323&lt;81,$L323&lt;100),"Reduce feed rate in steps of 0.05 g/kWh until min. 0.6 g/kWh to avoid deposit formation",
IF(AND($I323&lt;140,$N323="Danger",$P323="&gt;=1.2"),"Increase feed rate in steps of 0.05 g/kWh OR use higher BN cylinder oil",
IF(ISERROR(VLOOKUP(Q323,'admin BN&gt;100'!J$6:M$89,4,FALSE)),"",VLOOKUP(Q323,'admin BN&gt;100'!J$6:M$89,4,FALSE))))))))</f>
        <v>Fill in all required fields</v>
      </c>
    </row>
    <row r="324" spans="2:19" ht="15">
      <c r="B324" s="10">
        <v>319</v>
      </c>
      <c r="C324" s="41"/>
      <c r="D324" s="42"/>
      <c r="E324" s="42"/>
      <c r="F324" s="42"/>
      <c r="G324" s="42"/>
      <c r="H324" s="42"/>
      <c r="I324" s="42"/>
      <c r="J324" s="42"/>
      <c r="K324" s="42"/>
      <c r="L324" s="42"/>
      <c r="M324" s="11" t="str">
        <f xml:space="preserve">
(IF(F324&gt;'admin BN&gt;100'!$C$41,'admin BN&gt;100'!$B$41,
(IF(F324&gt;'admin BN&gt;100'!$C$40,'admin BN&gt;100'!$B$40,
(IF(F324&gt;'admin BN&gt;100'!$C$39,'admin BN&gt;100'!$B$39,
(IF(F324&gt;'admin BN&gt;100'!$C$38,'admin BN&gt;100'!$B$38,
(IF(F324&gt;'admin BN&gt;100'!$C$37,'admin BN&gt;100'!$B$37,
(IF(F324&gt;'admin BN&gt;100'!$C$36,'admin BN&gt;100'!$B$36,
(IF(F324&gt;'admin BN&gt;100'!$C$35,'admin BN&gt;100'!$B$35,
(IF(F324&gt;'admin BN&gt;100'!$C$34,'admin BN&gt;100'!$B$34,
(IF(F324&gt;'admin BN&gt;100'!$C$33,'admin BN&gt;100'!$B$33,
(IF(F324&gt;'admin BN&gt;100'!$C$32,'admin BN&gt;100'!$B$32,
(IF(F324&gt;'admin BN&gt;100'!$C$31,'admin BN&gt;100'!$B$31,
(IF(F324&gt;'admin BN&gt;100'!$C$30,'admin BN&gt;100'!$B$30,
(IF(F324&gt;'admin BN&gt;100'!$C$29,'admin BN&gt;100'!$B$29,IF(F324="","",'admin BN&gt;100'!$B$28)))))))))))))))))))))))))))</f>
        <v/>
      </c>
      <c r="N324" s="12" t="str">
        <f xml:space="preserve">
IF(ISBLANK(K324),"",
IF(K324&gt;'admin BN&gt;100'!$D$6,"Trouble",
IF(K324&gt;'admin BN&gt;100'!$E$6,"Safe",
IF(K324&gt;'admin BN&gt;100'!$F$6,"Alert",
IF(K324&gt;='admin BN&gt;100'!$G$6,"Danger","")))))</f>
        <v/>
      </c>
      <c r="O324" s="13" t="str">
        <f xml:space="preserve">
IF(ISBLANK(L324),"",
IF(L324&gt;'admin BN&gt;100'!$G$7,"Danger",
IF(L324&gt;'admin BN&gt;100'!$F$7,"Alert",
IF(L324&gt;='admin BN&gt;100'!$E$7,"Safe",""))))</f>
        <v/>
      </c>
      <c r="P324" s="14" t="str">
        <f xml:space="preserve">
(IF(G324&gt;'admin BN&gt;100'!$C$23,'admin BN&gt;100'!$B$23,
(IF(G324&gt;'admin BN&gt;100'!$C$22,'admin BN&gt;100'!$B$22,
(IF(G324&gt;'admin BN&gt;100'!$C$21,'admin BN&gt;100'!$B$21,
(IF(G324&gt;'admin BN&gt;100'!$C$20,'admin BN&gt;100'!$B$20,IF(G324&gt;'admin BN&gt;100'!$C$19,'admin BN&gt;100'!$B$19,"")))))))))</f>
        <v/>
      </c>
      <c r="Q324" s="14" t="str">
        <f t="shared" si="8"/>
        <v/>
      </c>
      <c r="R324" s="14">
        <f t="shared" si="9"/>
        <v>5</v>
      </c>
      <c r="S324" s="15" t="str">
        <f xml:space="preserve">
IF($R324&gt;0,"Fill in all required fields",
IF(OR($M324="&lt;0.1% or LNG",$M324="0.1-0.5%"),"Fuel sulphur content is too low for operation on BN&gt;100, please use a lower BN CLO and the matching sheet",
IF($I324&lt;40,"CLO not suitable for this sheet. Please check BN&lt;40 sheet",
IF(AND($I324&gt;39,$I324&lt;101),"CLO not suitable for this sheet. Please check BN40 - BN100 sheet",
IF(AND($K324&gt;50,$K324&lt;81,$L324&lt;100),"Reduce feed rate in steps of 0.05 g/kWh until min. 0.6 g/kWh to avoid deposit formation",
IF(AND($I324&lt;140,$N324="Danger",$P324="&gt;=1.2"),"Increase feed rate in steps of 0.05 g/kWh OR use higher BN cylinder oil",
IF(ISERROR(VLOOKUP(Q324,'admin BN&gt;100'!J$6:M$89,4,FALSE)),"",VLOOKUP(Q324,'admin BN&gt;100'!J$6:M$89,4,FALSE))))))))</f>
        <v>Fill in all required fields</v>
      </c>
    </row>
    <row r="325" spans="2:19" ht="15">
      <c r="B325" s="10">
        <v>320</v>
      </c>
      <c r="C325" s="41"/>
      <c r="D325" s="42"/>
      <c r="E325" s="42"/>
      <c r="F325" s="42"/>
      <c r="G325" s="42"/>
      <c r="H325" s="42"/>
      <c r="I325" s="42"/>
      <c r="J325" s="42"/>
      <c r="K325" s="42"/>
      <c r="L325" s="42"/>
      <c r="M325" s="11" t="str">
        <f xml:space="preserve">
(IF(F325&gt;'admin BN&gt;100'!$C$41,'admin BN&gt;100'!$B$41,
(IF(F325&gt;'admin BN&gt;100'!$C$40,'admin BN&gt;100'!$B$40,
(IF(F325&gt;'admin BN&gt;100'!$C$39,'admin BN&gt;100'!$B$39,
(IF(F325&gt;'admin BN&gt;100'!$C$38,'admin BN&gt;100'!$B$38,
(IF(F325&gt;'admin BN&gt;100'!$C$37,'admin BN&gt;100'!$B$37,
(IF(F325&gt;'admin BN&gt;100'!$C$36,'admin BN&gt;100'!$B$36,
(IF(F325&gt;'admin BN&gt;100'!$C$35,'admin BN&gt;100'!$B$35,
(IF(F325&gt;'admin BN&gt;100'!$C$34,'admin BN&gt;100'!$B$34,
(IF(F325&gt;'admin BN&gt;100'!$C$33,'admin BN&gt;100'!$B$33,
(IF(F325&gt;'admin BN&gt;100'!$C$32,'admin BN&gt;100'!$B$32,
(IF(F325&gt;'admin BN&gt;100'!$C$31,'admin BN&gt;100'!$B$31,
(IF(F325&gt;'admin BN&gt;100'!$C$30,'admin BN&gt;100'!$B$30,
(IF(F325&gt;'admin BN&gt;100'!$C$29,'admin BN&gt;100'!$B$29,IF(F325="","",'admin BN&gt;100'!$B$28)))))))))))))))))))))))))))</f>
        <v/>
      </c>
      <c r="N325" s="12" t="str">
        <f xml:space="preserve">
IF(ISBLANK(K325),"",
IF(K325&gt;'admin BN&gt;100'!$D$6,"Trouble",
IF(K325&gt;'admin BN&gt;100'!$E$6,"Safe",
IF(K325&gt;'admin BN&gt;100'!$F$6,"Alert",
IF(K325&gt;='admin BN&gt;100'!$G$6,"Danger","")))))</f>
        <v/>
      </c>
      <c r="O325" s="13" t="str">
        <f xml:space="preserve">
IF(ISBLANK(L325),"",
IF(L325&gt;'admin BN&gt;100'!$G$7,"Danger",
IF(L325&gt;'admin BN&gt;100'!$F$7,"Alert",
IF(L325&gt;='admin BN&gt;100'!$E$7,"Safe",""))))</f>
        <v/>
      </c>
      <c r="P325" s="14" t="str">
        <f xml:space="preserve">
(IF(G325&gt;'admin BN&gt;100'!$C$23,'admin BN&gt;100'!$B$23,
(IF(G325&gt;'admin BN&gt;100'!$C$22,'admin BN&gt;100'!$B$22,
(IF(G325&gt;'admin BN&gt;100'!$C$21,'admin BN&gt;100'!$B$21,
(IF(G325&gt;'admin BN&gt;100'!$C$20,'admin BN&gt;100'!$B$20,IF(G325&gt;'admin BN&gt;100'!$C$19,'admin BN&gt;100'!$B$19,"")))))))))</f>
        <v/>
      </c>
      <c r="Q325" s="14" t="str">
        <f t="shared" si="8"/>
        <v/>
      </c>
      <c r="R325" s="14">
        <f t="shared" si="9"/>
        <v>5</v>
      </c>
      <c r="S325" s="15" t="str">
        <f xml:space="preserve">
IF($R325&gt;0,"Fill in all required fields",
IF(OR($M325="&lt;0.1% or LNG",$M325="0.1-0.5%"),"Fuel sulphur content is too low for operation on BN&gt;100, please use a lower BN CLO and the matching sheet",
IF($I325&lt;40,"CLO not suitable for this sheet. Please check BN&lt;40 sheet",
IF(AND($I325&gt;39,$I325&lt;101),"CLO not suitable for this sheet. Please check BN40 - BN100 sheet",
IF(AND($K325&gt;50,$K325&lt;81,$L325&lt;100),"Reduce feed rate in steps of 0.05 g/kWh until min. 0.6 g/kWh to avoid deposit formation",
IF(AND($I325&lt;140,$N325="Danger",$P325="&gt;=1.2"),"Increase feed rate in steps of 0.05 g/kWh OR use higher BN cylinder oil",
IF(ISERROR(VLOOKUP(Q325,'admin BN&gt;100'!J$6:M$89,4,FALSE)),"",VLOOKUP(Q325,'admin BN&gt;100'!J$6:M$89,4,FALSE))))))))</f>
        <v>Fill in all required fields</v>
      </c>
    </row>
    <row r="326" spans="2:19" ht="15">
      <c r="B326" s="10">
        <v>321</v>
      </c>
      <c r="C326" s="41"/>
      <c r="D326" s="42"/>
      <c r="E326" s="42"/>
      <c r="F326" s="42"/>
      <c r="G326" s="42"/>
      <c r="H326" s="42"/>
      <c r="I326" s="42"/>
      <c r="J326" s="42"/>
      <c r="K326" s="42"/>
      <c r="L326" s="42"/>
      <c r="M326" s="11" t="str">
        <f xml:space="preserve">
(IF(F326&gt;'admin BN&gt;100'!$C$41,'admin BN&gt;100'!$B$41,
(IF(F326&gt;'admin BN&gt;100'!$C$40,'admin BN&gt;100'!$B$40,
(IF(F326&gt;'admin BN&gt;100'!$C$39,'admin BN&gt;100'!$B$39,
(IF(F326&gt;'admin BN&gt;100'!$C$38,'admin BN&gt;100'!$B$38,
(IF(F326&gt;'admin BN&gt;100'!$C$37,'admin BN&gt;100'!$B$37,
(IF(F326&gt;'admin BN&gt;100'!$C$36,'admin BN&gt;100'!$B$36,
(IF(F326&gt;'admin BN&gt;100'!$C$35,'admin BN&gt;100'!$B$35,
(IF(F326&gt;'admin BN&gt;100'!$C$34,'admin BN&gt;100'!$B$34,
(IF(F326&gt;'admin BN&gt;100'!$C$33,'admin BN&gt;100'!$B$33,
(IF(F326&gt;'admin BN&gt;100'!$C$32,'admin BN&gt;100'!$B$32,
(IF(F326&gt;'admin BN&gt;100'!$C$31,'admin BN&gt;100'!$B$31,
(IF(F326&gt;'admin BN&gt;100'!$C$30,'admin BN&gt;100'!$B$30,
(IF(F326&gt;'admin BN&gt;100'!$C$29,'admin BN&gt;100'!$B$29,IF(F326="","",'admin BN&gt;100'!$B$28)))))))))))))))))))))))))))</f>
        <v/>
      </c>
      <c r="N326" s="12" t="str">
        <f xml:space="preserve">
IF(ISBLANK(K326),"",
IF(K326&gt;'admin BN&gt;100'!$D$6,"Trouble",
IF(K326&gt;'admin BN&gt;100'!$E$6,"Safe",
IF(K326&gt;'admin BN&gt;100'!$F$6,"Alert",
IF(K326&gt;='admin BN&gt;100'!$G$6,"Danger","")))))</f>
        <v/>
      </c>
      <c r="O326" s="13" t="str">
        <f xml:space="preserve">
IF(ISBLANK(L326),"",
IF(L326&gt;'admin BN&gt;100'!$G$7,"Danger",
IF(L326&gt;'admin BN&gt;100'!$F$7,"Alert",
IF(L326&gt;='admin BN&gt;100'!$E$7,"Safe",""))))</f>
        <v/>
      </c>
      <c r="P326" s="14" t="str">
        <f xml:space="preserve">
(IF(G326&gt;'admin BN&gt;100'!$C$23,'admin BN&gt;100'!$B$23,
(IF(G326&gt;'admin BN&gt;100'!$C$22,'admin BN&gt;100'!$B$22,
(IF(G326&gt;'admin BN&gt;100'!$C$21,'admin BN&gt;100'!$B$21,
(IF(G326&gt;'admin BN&gt;100'!$C$20,'admin BN&gt;100'!$B$20,IF(G326&gt;'admin BN&gt;100'!$C$19,'admin BN&gt;100'!$B$19,"")))))))))</f>
        <v/>
      </c>
      <c r="Q326" s="14" t="str">
        <f t="shared" si="8"/>
        <v/>
      </c>
      <c r="R326" s="14">
        <f t="shared" si="9"/>
        <v>5</v>
      </c>
      <c r="S326" s="15" t="str">
        <f xml:space="preserve">
IF($R326&gt;0,"Fill in all required fields",
IF(OR($M326="&lt;0.1% or LNG",$M326="0.1-0.5%"),"Fuel sulphur content is too low for operation on BN&gt;100, please use a lower BN CLO and the matching sheet",
IF($I326&lt;40,"CLO not suitable for this sheet. Please check BN&lt;40 sheet",
IF(AND($I326&gt;39,$I326&lt;101),"CLO not suitable for this sheet. Please check BN40 - BN100 sheet",
IF(AND($K326&gt;50,$K326&lt;81,$L326&lt;100),"Reduce feed rate in steps of 0.05 g/kWh until min. 0.6 g/kWh to avoid deposit formation",
IF(AND($I326&lt;140,$N326="Danger",$P326="&gt;=1.2"),"Increase feed rate in steps of 0.05 g/kWh OR use higher BN cylinder oil",
IF(ISERROR(VLOOKUP(Q326,'admin BN&gt;100'!J$6:M$89,4,FALSE)),"",VLOOKUP(Q326,'admin BN&gt;100'!J$6:M$89,4,FALSE))))))))</f>
        <v>Fill in all required fields</v>
      </c>
    </row>
    <row r="327" spans="2:19" ht="15">
      <c r="B327" s="10">
        <v>322</v>
      </c>
      <c r="C327" s="41"/>
      <c r="D327" s="42"/>
      <c r="E327" s="42"/>
      <c r="F327" s="42"/>
      <c r="G327" s="42"/>
      <c r="H327" s="42"/>
      <c r="I327" s="42"/>
      <c r="J327" s="42"/>
      <c r="K327" s="42"/>
      <c r="L327" s="42"/>
      <c r="M327" s="11" t="str">
        <f xml:space="preserve">
(IF(F327&gt;'admin BN&gt;100'!$C$41,'admin BN&gt;100'!$B$41,
(IF(F327&gt;'admin BN&gt;100'!$C$40,'admin BN&gt;100'!$B$40,
(IF(F327&gt;'admin BN&gt;100'!$C$39,'admin BN&gt;100'!$B$39,
(IF(F327&gt;'admin BN&gt;100'!$C$38,'admin BN&gt;100'!$B$38,
(IF(F327&gt;'admin BN&gt;100'!$C$37,'admin BN&gt;100'!$B$37,
(IF(F327&gt;'admin BN&gt;100'!$C$36,'admin BN&gt;100'!$B$36,
(IF(F327&gt;'admin BN&gt;100'!$C$35,'admin BN&gt;100'!$B$35,
(IF(F327&gt;'admin BN&gt;100'!$C$34,'admin BN&gt;100'!$B$34,
(IF(F327&gt;'admin BN&gt;100'!$C$33,'admin BN&gt;100'!$B$33,
(IF(F327&gt;'admin BN&gt;100'!$C$32,'admin BN&gt;100'!$B$32,
(IF(F327&gt;'admin BN&gt;100'!$C$31,'admin BN&gt;100'!$B$31,
(IF(F327&gt;'admin BN&gt;100'!$C$30,'admin BN&gt;100'!$B$30,
(IF(F327&gt;'admin BN&gt;100'!$C$29,'admin BN&gt;100'!$B$29,IF(F327="","",'admin BN&gt;100'!$B$28)))))))))))))))))))))))))))</f>
        <v/>
      </c>
      <c r="N327" s="12" t="str">
        <f xml:space="preserve">
IF(ISBLANK(K327),"",
IF(K327&gt;'admin BN&gt;100'!$D$6,"Trouble",
IF(K327&gt;'admin BN&gt;100'!$E$6,"Safe",
IF(K327&gt;'admin BN&gt;100'!$F$6,"Alert",
IF(K327&gt;='admin BN&gt;100'!$G$6,"Danger","")))))</f>
        <v/>
      </c>
      <c r="O327" s="13" t="str">
        <f xml:space="preserve">
IF(ISBLANK(L327),"",
IF(L327&gt;'admin BN&gt;100'!$G$7,"Danger",
IF(L327&gt;'admin BN&gt;100'!$F$7,"Alert",
IF(L327&gt;='admin BN&gt;100'!$E$7,"Safe",""))))</f>
        <v/>
      </c>
      <c r="P327" s="14" t="str">
        <f xml:space="preserve">
(IF(G327&gt;'admin BN&gt;100'!$C$23,'admin BN&gt;100'!$B$23,
(IF(G327&gt;'admin BN&gt;100'!$C$22,'admin BN&gt;100'!$B$22,
(IF(G327&gt;'admin BN&gt;100'!$C$21,'admin BN&gt;100'!$B$21,
(IF(G327&gt;'admin BN&gt;100'!$C$20,'admin BN&gt;100'!$B$20,IF(G327&gt;'admin BN&gt;100'!$C$19,'admin BN&gt;100'!$B$19,"")))))))))</f>
        <v/>
      </c>
      <c r="Q327" s="14" t="str">
        <f t="shared" ref="Q327:Q390" si="10">N327&amp;O327&amp;P327</f>
        <v/>
      </c>
      <c r="R327" s="14">
        <f t="shared" ref="R327:R390" si="11">SUM(
COUNTIF($F327,""),
COUNTIF($G327,""),
COUNTIF($I327,""),
COUNTIF($K327,""),
COUNTIF($L327,""))</f>
        <v>5</v>
      </c>
      <c r="S327" s="15" t="str">
        <f xml:space="preserve">
IF($R327&gt;0,"Fill in all required fields",
IF(OR($M327="&lt;0.1% or LNG",$M327="0.1-0.5%"),"Fuel sulphur content is too low for operation on BN&gt;100, please use a lower BN CLO and the matching sheet",
IF($I327&lt;40,"CLO not suitable for this sheet. Please check BN&lt;40 sheet",
IF(AND($I327&gt;39,$I327&lt;101),"CLO not suitable for this sheet. Please check BN40 - BN100 sheet",
IF(AND($K327&gt;50,$K327&lt;81,$L327&lt;100),"Reduce feed rate in steps of 0.05 g/kWh until min. 0.6 g/kWh to avoid deposit formation",
IF(AND($I327&lt;140,$N327="Danger",$P327="&gt;=1.2"),"Increase feed rate in steps of 0.05 g/kWh OR use higher BN cylinder oil",
IF(ISERROR(VLOOKUP(Q327,'admin BN&gt;100'!J$6:M$89,4,FALSE)),"",VLOOKUP(Q327,'admin BN&gt;100'!J$6:M$89,4,FALSE))))))))</f>
        <v>Fill in all required fields</v>
      </c>
    </row>
    <row r="328" spans="2:19" ht="15">
      <c r="B328" s="10">
        <v>323</v>
      </c>
      <c r="C328" s="41"/>
      <c r="D328" s="42"/>
      <c r="E328" s="42"/>
      <c r="F328" s="42"/>
      <c r="G328" s="42"/>
      <c r="H328" s="42"/>
      <c r="I328" s="42"/>
      <c r="J328" s="42"/>
      <c r="K328" s="42"/>
      <c r="L328" s="42"/>
      <c r="M328" s="11" t="str">
        <f xml:space="preserve">
(IF(F328&gt;'admin BN&gt;100'!$C$41,'admin BN&gt;100'!$B$41,
(IF(F328&gt;'admin BN&gt;100'!$C$40,'admin BN&gt;100'!$B$40,
(IF(F328&gt;'admin BN&gt;100'!$C$39,'admin BN&gt;100'!$B$39,
(IF(F328&gt;'admin BN&gt;100'!$C$38,'admin BN&gt;100'!$B$38,
(IF(F328&gt;'admin BN&gt;100'!$C$37,'admin BN&gt;100'!$B$37,
(IF(F328&gt;'admin BN&gt;100'!$C$36,'admin BN&gt;100'!$B$36,
(IF(F328&gt;'admin BN&gt;100'!$C$35,'admin BN&gt;100'!$B$35,
(IF(F328&gt;'admin BN&gt;100'!$C$34,'admin BN&gt;100'!$B$34,
(IF(F328&gt;'admin BN&gt;100'!$C$33,'admin BN&gt;100'!$B$33,
(IF(F328&gt;'admin BN&gt;100'!$C$32,'admin BN&gt;100'!$B$32,
(IF(F328&gt;'admin BN&gt;100'!$C$31,'admin BN&gt;100'!$B$31,
(IF(F328&gt;'admin BN&gt;100'!$C$30,'admin BN&gt;100'!$B$30,
(IF(F328&gt;'admin BN&gt;100'!$C$29,'admin BN&gt;100'!$B$29,IF(F328="","",'admin BN&gt;100'!$B$28)))))))))))))))))))))))))))</f>
        <v/>
      </c>
      <c r="N328" s="12" t="str">
        <f xml:space="preserve">
IF(ISBLANK(K328),"",
IF(K328&gt;'admin BN&gt;100'!$D$6,"Trouble",
IF(K328&gt;'admin BN&gt;100'!$E$6,"Safe",
IF(K328&gt;'admin BN&gt;100'!$F$6,"Alert",
IF(K328&gt;='admin BN&gt;100'!$G$6,"Danger","")))))</f>
        <v/>
      </c>
      <c r="O328" s="13" t="str">
        <f xml:space="preserve">
IF(ISBLANK(L328),"",
IF(L328&gt;'admin BN&gt;100'!$G$7,"Danger",
IF(L328&gt;'admin BN&gt;100'!$F$7,"Alert",
IF(L328&gt;='admin BN&gt;100'!$E$7,"Safe",""))))</f>
        <v/>
      </c>
      <c r="P328" s="14" t="str">
        <f xml:space="preserve">
(IF(G328&gt;'admin BN&gt;100'!$C$23,'admin BN&gt;100'!$B$23,
(IF(G328&gt;'admin BN&gt;100'!$C$22,'admin BN&gt;100'!$B$22,
(IF(G328&gt;'admin BN&gt;100'!$C$21,'admin BN&gt;100'!$B$21,
(IF(G328&gt;'admin BN&gt;100'!$C$20,'admin BN&gt;100'!$B$20,IF(G328&gt;'admin BN&gt;100'!$C$19,'admin BN&gt;100'!$B$19,"")))))))))</f>
        <v/>
      </c>
      <c r="Q328" s="14" t="str">
        <f t="shared" si="10"/>
        <v/>
      </c>
      <c r="R328" s="14">
        <f t="shared" si="11"/>
        <v>5</v>
      </c>
      <c r="S328" s="15" t="str">
        <f xml:space="preserve">
IF($R328&gt;0,"Fill in all required fields",
IF(OR($M328="&lt;0.1% or LNG",$M328="0.1-0.5%"),"Fuel sulphur content is too low for operation on BN&gt;100, please use a lower BN CLO and the matching sheet",
IF($I328&lt;40,"CLO not suitable for this sheet. Please check BN&lt;40 sheet",
IF(AND($I328&gt;39,$I328&lt;101),"CLO not suitable for this sheet. Please check BN40 - BN100 sheet",
IF(AND($K328&gt;50,$K328&lt;81,$L328&lt;100),"Reduce feed rate in steps of 0.05 g/kWh until min. 0.6 g/kWh to avoid deposit formation",
IF(AND($I328&lt;140,$N328="Danger",$P328="&gt;=1.2"),"Increase feed rate in steps of 0.05 g/kWh OR use higher BN cylinder oil",
IF(ISERROR(VLOOKUP(Q328,'admin BN&gt;100'!J$6:M$89,4,FALSE)),"",VLOOKUP(Q328,'admin BN&gt;100'!J$6:M$89,4,FALSE))))))))</f>
        <v>Fill in all required fields</v>
      </c>
    </row>
    <row r="329" spans="2:19" ht="15">
      <c r="B329" s="10">
        <v>324</v>
      </c>
      <c r="C329" s="41"/>
      <c r="D329" s="42"/>
      <c r="E329" s="42"/>
      <c r="F329" s="42"/>
      <c r="G329" s="42"/>
      <c r="H329" s="42"/>
      <c r="I329" s="42"/>
      <c r="J329" s="42"/>
      <c r="K329" s="42"/>
      <c r="L329" s="42"/>
      <c r="M329" s="11" t="str">
        <f xml:space="preserve">
(IF(F329&gt;'admin BN&gt;100'!$C$41,'admin BN&gt;100'!$B$41,
(IF(F329&gt;'admin BN&gt;100'!$C$40,'admin BN&gt;100'!$B$40,
(IF(F329&gt;'admin BN&gt;100'!$C$39,'admin BN&gt;100'!$B$39,
(IF(F329&gt;'admin BN&gt;100'!$C$38,'admin BN&gt;100'!$B$38,
(IF(F329&gt;'admin BN&gt;100'!$C$37,'admin BN&gt;100'!$B$37,
(IF(F329&gt;'admin BN&gt;100'!$C$36,'admin BN&gt;100'!$B$36,
(IF(F329&gt;'admin BN&gt;100'!$C$35,'admin BN&gt;100'!$B$35,
(IF(F329&gt;'admin BN&gt;100'!$C$34,'admin BN&gt;100'!$B$34,
(IF(F329&gt;'admin BN&gt;100'!$C$33,'admin BN&gt;100'!$B$33,
(IF(F329&gt;'admin BN&gt;100'!$C$32,'admin BN&gt;100'!$B$32,
(IF(F329&gt;'admin BN&gt;100'!$C$31,'admin BN&gt;100'!$B$31,
(IF(F329&gt;'admin BN&gt;100'!$C$30,'admin BN&gt;100'!$B$30,
(IF(F329&gt;'admin BN&gt;100'!$C$29,'admin BN&gt;100'!$B$29,IF(F329="","",'admin BN&gt;100'!$B$28)))))))))))))))))))))))))))</f>
        <v/>
      </c>
      <c r="N329" s="12" t="str">
        <f xml:space="preserve">
IF(ISBLANK(K329),"",
IF(K329&gt;'admin BN&gt;100'!$D$6,"Trouble",
IF(K329&gt;'admin BN&gt;100'!$E$6,"Safe",
IF(K329&gt;'admin BN&gt;100'!$F$6,"Alert",
IF(K329&gt;='admin BN&gt;100'!$G$6,"Danger","")))))</f>
        <v/>
      </c>
      <c r="O329" s="13" t="str">
        <f xml:space="preserve">
IF(ISBLANK(L329),"",
IF(L329&gt;'admin BN&gt;100'!$G$7,"Danger",
IF(L329&gt;'admin BN&gt;100'!$F$7,"Alert",
IF(L329&gt;='admin BN&gt;100'!$E$7,"Safe",""))))</f>
        <v/>
      </c>
      <c r="P329" s="14" t="str">
        <f xml:space="preserve">
(IF(G329&gt;'admin BN&gt;100'!$C$23,'admin BN&gt;100'!$B$23,
(IF(G329&gt;'admin BN&gt;100'!$C$22,'admin BN&gt;100'!$B$22,
(IF(G329&gt;'admin BN&gt;100'!$C$21,'admin BN&gt;100'!$B$21,
(IF(G329&gt;'admin BN&gt;100'!$C$20,'admin BN&gt;100'!$B$20,IF(G329&gt;'admin BN&gt;100'!$C$19,'admin BN&gt;100'!$B$19,"")))))))))</f>
        <v/>
      </c>
      <c r="Q329" s="14" t="str">
        <f t="shared" si="10"/>
        <v/>
      </c>
      <c r="R329" s="14">
        <f t="shared" si="11"/>
        <v>5</v>
      </c>
      <c r="S329" s="15" t="str">
        <f xml:space="preserve">
IF($R329&gt;0,"Fill in all required fields",
IF(OR($M329="&lt;0.1% or LNG",$M329="0.1-0.5%"),"Fuel sulphur content is too low for operation on BN&gt;100, please use a lower BN CLO and the matching sheet",
IF($I329&lt;40,"CLO not suitable for this sheet. Please check BN&lt;40 sheet",
IF(AND($I329&gt;39,$I329&lt;101),"CLO not suitable for this sheet. Please check BN40 - BN100 sheet",
IF(AND($K329&gt;50,$K329&lt;81,$L329&lt;100),"Reduce feed rate in steps of 0.05 g/kWh until min. 0.6 g/kWh to avoid deposit formation",
IF(AND($I329&lt;140,$N329="Danger",$P329="&gt;=1.2"),"Increase feed rate in steps of 0.05 g/kWh OR use higher BN cylinder oil",
IF(ISERROR(VLOOKUP(Q329,'admin BN&gt;100'!J$6:M$89,4,FALSE)),"",VLOOKUP(Q329,'admin BN&gt;100'!J$6:M$89,4,FALSE))))))))</f>
        <v>Fill in all required fields</v>
      </c>
    </row>
    <row r="330" spans="2:19" ht="15">
      <c r="B330" s="10">
        <v>325</v>
      </c>
      <c r="C330" s="41"/>
      <c r="D330" s="42"/>
      <c r="E330" s="42"/>
      <c r="F330" s="42"/>
      <c r="G330" s="42"/>
      <c r="H330" s="42"/>
      <c r="I330" s="42"/>
      <c r="J330" s="42"/>
      <c r="K330" s="42"/>
      <c r="L330" s="42"/>
      <c r="M330" s="11" t="str">
        <f xml:space="preserve">
(IF(F330&gt;'admin BN&gt;100'!$C$41,'admin BN&gt;100'!$B$41,
(IF(F330&gt;'admin BN&gt;100'!$C$40,'admin BN&gt;100'!$B$40,
(IF(F330&gt;'admin BN&gt;100'!$C$39,'admin BN&gt;100'!$B$39,
(IF(F330&gt;'admin BN&gt;100'!$C$38,'admin BN&gt;100'!$B$38,
(IF(F330&gt;'admin BN&gt;100'!$C$37,'admin BN&gt;100'!$B$37,
(IF(F330&gt;'admin BN&gt;100'!$C$36,'admin BN&gt;100'!$B$36,
(IF(F330&gt;'admin BN&gt;100'!$C$35,'admin BN&gt;100'!$B$35,
(IF(F330&gt;'admin BN&gt;100'!$C$34,'admin BN&gt;100'!$B$34,
(IF(F330&gt;'admin BN&gt;100'!$C$33,'admin BN&gt;100'!$B$33,
(IF(F330&gt;'admin BN&gt;100'!$C$32,'admin BN&gt;100'!$B$32,
(IF(F330&gt;'admin BN&gt;100'!$C$31,'admin BN&gt;100'!$B$31,
(IF(F330&gt;'admin BN&gt;100'!$C$30,'admin BN&gt;100'!$B$30,
(IF(F330&gt;'admin BN&gt;100'!$C$29,'admin BN&gt;100'!$B$29,IF(F330="","",'admin BN&gt;100'!$B$28)))))))))))))))))))))))))))</f>
        <v/>
      </c>
      <c r="N330" s="12" t="str">
        <f xml:space="preserve">
IF(ISBLANK(K330),"",
IF(K330&gt;'admin BN&gt;100'!$D$6,"Trouble",
IF(K330&gt;'admin BN&gt;100'!$E$6,"Safe",
IF(K330&gt;'admin BN&gt;100'!$F$6,"Alert",
IF(K330&gt;='admin BN&gt;100'!$G$6,"Danger","")))))</f>
        <v/>
      </c>
      <c r="O330" s="13" t="str">
        <f xml:space="preserve">
IF(ISBLANK(L330),"",
IF(L330&gt;'admin BN&gt;100'!$G$7,"Danger",
IF(L330&gt;'admin BN&gt;100'!$F$7,"Alert",
IF(L330&gt;='admin BN&gt;100'!$E$7,"Safe",""))))</f>
        <v/>
      </c>
      <c r="P330" s="14" t="str">
        <f xml:space="preserve">
(IF(G330&gt;'admin BN&gt;100'!$C$23,'admin BN&gt;100'!$B$23,
(IF(G330&gt;'admin BN&gt;100'!$C$22,'admin BN&gt;100'!$B$22,
(IF(G330&gt;'admin BN&gt;100'!$C$21,'admin BN&gt;100'!$B$21,
(IF(G330&gt;'admin BN&gt;100'!$C$20,'admin BN&gt;100'!$B$20,IF(G330&gt;'admin BN&gt;100'!$C$19,'admin BN&gt;100'!$B$19,"")))))))))</f>
        <v/>
      </c>
      <c r="Q330" s="14" t="str">
        <f t="shared" si="10"/>
        <v/>
      </c>
      <c r="R330" s="14">
        <f t="shared" si="11"/>
        <v>5</v>
      </c>
      <c r="S330" s="15" t="str">
        <f xml:space="preserve">
IF($R330&gt;0,"Fill in all required fields",
IF(OR($M330="&lt;0.1% or LNG",$M330="0.1-0.5%"),"Fuel sulphur content is too low for operation on BN&gt;100, please use a lower BN CLO and the matching sheet",
IF($I330&lt;40,"CLO not suitable for this sheet. Please check BN&lt;40 sheet",
IF(AND($I330&gt;39,$I330&lt;101),"CLO not suitable for this sheet. Please check BN40 - BN100 sheet",
IF(AND($K330&gt;50,$K330&lt;81,$L330&lt;100),"Reduce feed rate in steps of 0.05 g/kWh until min. 0.6 g/kWh to avoid deposit formation",
IF(AND($I330&lt;140,$N330="Danger",$P330="&gt;=1.2"),"Increase feed rate in steps of 0.05 g/kWh OR use higher BN cylinder oil",
IF(ISERROR(VLOOKUP(Q330,'admin BN&gt;100'!J$6:M$89,4,FALSE)),"",VLOOKUP(Q330,'admin BN&gt;100'!J$6:M$89,4,FALSE))))))))</f>
        <v>Fill in all required fields</v>
      </c>
    </row>
    <row r="331" spans="2:19" ht="15">
      <c r="B331" s="10">
        <v>326</v>
      </c>
      <c r="C331" s="41"/>
      <c r="D331" s="42"/>
      <c r="E331" s="42"/>
      <c r="F331" s="42"/>
      <c r="G331" s="42"/>
      <c r="H331" s="42"/>
      <c r="I331" s="42"/>
      <c r="J331" s="42"/>
      <c r="K331" s="42"/>
      <c r="L331" s="42"/>
      <c r="M331" s="11" t="str">
        <f xml:space="preserve">
(IF(F331&gt;'admin BN&gt;100'!$C$41,'admin BN&gt;100'!$B$41,
(IF(F331&gt;'admin BN&gt;100'!$C$40,'admin BN&gt;100'!$B$40,
(IF(F331&gt;'admin BN&gt;100'!$C$39,'admin BN&gt;100'!$B$39,
(IF(F331&gt;'admin BN&gt;100'!$C$38,'admin BN&gt;100'!$B$38,
(IF(F331&gt;'admin BN&gt;100'!$C$37,'admin BN&gt;100'!$B$37,
(IF(F331&gt;'admin BN&gt;100'!$C$36,'admin BN&gt;100'!$B$36,
(IF(F331&gt;'admin BN&gt;100'!$C$35,'admin BN&gt;100'!$B$35,
(IF(F331&gt;'admin BN&gt;100'!$C$34,'admin BN&gt;100'!$B$34,
(IF(F331&gt;'admin BN&gt;100'!$C$33,'admin BN&gt;100'!$B$33,
(IF(F331&gt;'admin BN&gt;100'!$C$32,'admin BN&gt;100'!$B$32,
(IF(F331&gt;'admin BN&gt;100'!$C$31,'admin BN&gt;100'!$B$31,
(IF(F331&gt;'admin BN&gt;100'!$C$30,'admin BN&gt;100'!$B$30,
(IF(F331&gt;'admin BN&gt;100'!$C$29,'admin BN&gt;100'!$B$29,IF(F331="","",'admin BN&gt;100'!$B$28)))))))))))))))))))))))))))</f>
        <v/>
      </c>
      <c r="N331" s="12" t="str">
        <f xml:space="preserve">
IF(ISBLANK(K331),"",
IF(K331&gt;'admin BN&gt;100'!$D$6,"Trouble",
IF(K331&gt;'admin BN&gt;100'!$E$6,"Safe",
IF(K331&gt;'admin BN&gt;100'!$F$6,"Alert",
IF(K331&gt;='admin BN&gt;100'!$G$6,"Danger","")))))</f>
        <v/>
      </c>
      <c r="O331" s="13" t="str">
        <f xml:space="preserve">
IF(ISBLANK(L331),"",
IF(L331&gt;'admin BN&gt;100'!$G$7,"Danger",
IF(L331&gt;'admin BN&gt;100'!$F$7,"Alert",
IF(L331&gt;='admin BN&gt;100'!$E$7,"Safe",""))))</f>
        <v/>
      </c>
      <c r="P331" s="14" t="str">
        <f xml:space="preserve">
(IF(G331&gt;'admin BN&gt;100'!$C$23,'admin BN&gt;100'!$B$23,
(IF(G331&gt;'admin BN&gt;100'!$C$22,'admin BN&gt;100'!$B$22,
(IF(G331&gt;'admin BN&gt;100'!$C$21,'admin BN&gt;100'!$B$21,
(IF(G331&gt;'admin BN&gt;100'!$C$20,'admin BN&gt;100'!$B$20,IF(G331&gt;'admin BN&gt;100'!$C$19,'admin BN&gt;100'!$B$19,"")))))))))</f>
        <v/>
      </c>
      <c r="Q331" s="14" t="str">
        <f t="shared" si="10"/>
        <v/>
      </c>
      <c r="R331" s="14">
        <f t="shared" si="11"/>
        <v>5</v>
      </c>
      <c r="S331" s="15" t="str">
        <f xml:space="preserve">
IF($R331&gt;0,"Fill in all required fields",
IF(OR($M331="&lt;0.1% or LNG",$M331="0.1-0.5%"),"Fuel sulphur content is too low for operation on BN&gt;100, please use a lower BN CLO and the matching sheet",
IF($I331&lt;40,"CLO not suitable for this sheet. Please check BN&lt;40 sheet",
IF(AND($I331&gt;39,$I331&lt;101),"CLO not suitable for this sheet. Please check BN40 - BN100 sheet",
IF(AND($K331&gt;50,$K331&lt;81,$L331&lt;100),"Reduce feed rate in steps of 0.05 g/kWh until min. 0.6 g/kWh to avoid deposit formation",
IF(AND($I331&lt;140,$N331="Danger",$P331="&gt;=1.2"),"Increase feed rate in steps of 0.05 g/kWh OR use higher BN cylinder oil",
IF(ISERROR(VLOOKUP(Q331,'admin BN&gt;100'!J$6:M$89,4,FALSE)),"",VLOOKUP(Q331,'admin BN&gt;100'!J$6:M$89,4,FALSE))))))))</f>
        <v>Fill in all required fields</v>
      </c>
    </row>
    <row r="332" spans="2:19" ht="15">
      <c r="B332" s="10">
        <v>327</v>
      </c>
      <c r="C332" s="41"/>
      <c r="D332" s="42"/>
      <c r="E332" s="42"/>
      <c r="F332" s="42"/>
      <c r="G332" s="42"/>
      <c r="H332" s="42"/>
      <c r="I332" s="42"/>
      <c r="J332" s="42"/>
      <c r="K332" s="42"/>
      <c r="L332" s="42"/>
      <c r="M332" s="11" t="str">
        <f xml:space="preserve">
(IF(F332&gt;'admin BN&gt;100'!$C$41,'admin BN&gt;100'!$B$41,
(IF(F332&gt;'admin BN&gt;100'!$C$40,'admin BN&gt;100'!$B$40,
(IF(F332&gt;'admin BN&gt;100'!$C$39,'admin BN&gt;100'!$B$39,
(IF(F332&gt;'admin BN&gt;100'!$C$38,'admin BN&gt;100'!$B$38,
(IF(F332&gt;'admin BN&gt;100'!$C$37,'admin BN&gt;100'!$B$37,
(IF(F332&gt;'admin BN&gt;100'!$C$36,'admin BN&gt;100'!$B$36,
(IF(F332&gt;'admin BN&gt;100'!$C$35,'admin BN&gt;100'!$B$35,
(IF(F332&gt;'admin BN&gt;100'!$C$34,'admin BN&gt;100'!$B$34,
(IF(F332&gt;'admin BN&gt;100'!$C$33,'admin BN&gt;100'!$B$33,
(IF(F332&gt;'admin BN&gt;100'!$C$32,'admin BN&gt;100'!$B$32,
(IF(F332&gt;'admin BN&gt;100'!$C$31,'admin BN&gt;100'!$B$31,
(IF(F332&gt;'admin BN&gt;100'!$C$30,'admin BN&gt;100'!$B$30,
(IF(F332&gt;'admin BN&gt;100'!$C$29,'admin BN&gt;100'!$B$29,IF(F332="","",'admin BN&gt;100'!$B$28)))))))))))))))))))))))))))</f>
        <v/>
      </c>
      <c r="N332" s="12" t="str">
        <f xml:space="preserve">
IF(ISBLANK(K332),"",
IF(K332&gt;'admin BN&gt;100'!$D$6,"Trouble",
IF(K332&gt;'admin BN&gt;100'!$E$6,"Safe",
IF(K332&gt;'admin BN&gt;100'!$F$6,"Alert",
IF(K332&gt;='admin BN&gt;100'!$G$6,"Danger","")))))</f>
        <v/>
      </c>
      <c r="O332" s="13" t="str">
        <f xml:space="preserve">
IF(ISBLANK(L332),"",
IF(L332&gt;'admin BN&gt;100'!$G$7,"Danger",
IF(L332&gt;'admin BN&gt;100'!$F$7,"Alert",
IF(L332&gt;='admin BN&gt;100'!$E$7,"Safe",""))))</f>
        <v/>
      </c>
      <c r="P332" s="14" t="str">
        <f xml:space="preserve">
(IF(G332&gt;'admin BN&gt;100'!$C$23,'admin BN&gt;100'!$B$23,
(IF(G332&gt;'admin BN&gt;100'!$C$22,'admin BN&gt;100'!$B$22,
(IF(G332&gt;'admin BN&gt;100'!$C$21,'admin BN&gt;100'!$B$21,
(IF(G332&gt;'admin BN&gt;100'!$C$20,'admin BN&gt;100'!$B$20,IF(G332&gt;'admin BN&gt;100'!$C$19,'admin BN&gt;100'!$B$19,"")))))))))</f>
        <v/>
      </c>
      <c r="Q332" s="14" t="str">
        <f t="shared" si="10"/>
        <v/>
      </c>
      <c r="R332" s="14">
        <f t="shared" si="11"/>
        <v>5</v>
      </c>
      <c r="S332" s="15" t="str">
        <f xml:space="preserve">
IF($R332&gt;0,"Fill in all required fields",
IF(OR($M332="&lt;0.1% or LNG",$M332="0.1-0.5%"),"Fuel sulphur content is too low for operation on BN&gt;100, please use a lower BN CLO and the matching sheet",
IF($I332&lt;40,"CLO not suitable for this sheet. Please check BN&lt;40 sheet",
IF(AND($I332&gt;39,$I332&lt;101),"CLO not suitable for this sheet. Please check BN40 - BN100 sheet",
IF(AND($K332&gt;50,$K332&lt;81,$L332&lt;100),"Reduce feed rate in steps of 0.05 g/kWh until min. 0.6 g/kWh to avoid deposit formation",
IF(AND($I332&lt;140,$N332="Danger",$P332="&gt;=1.2"),"Increase feed rate in steps of 0.05 g/kWh OR use higher BN cylinder oil",
IF(ISERROR(VLOOKUP(Q332,'admin BN&gt;100'!J$6:M$89,4,FALSE)),"",VLOOKUP(Q332,'admin BN&gt;100'!J$6:M$89,4,FALSE))))))))</f>
        <v>Fill in all required fields</v>
      </c>
    </row>
    <row r="333" spans="2:19" ht="15">
      <c r="B333" s="10">
        <v>328</v>
      </c>
      <c r="C333" s="41"/>
      <c r="D333" s="42"/>
      <c r="E333" s="42"/>
      <c r="F333" s="42"/>
      <c r="G333" s="42"/>
      <c r="H333" s="42"/>
      <c r="I333" s="42"/>
      <c r="J333" s="42"/>
      <c r="K333" s="42"/>
      <c r="L333" s="42"/>
      <c r="M333" s="11" t="str">
        <f xml:space="preserve">
(IF(F333&gt;'admin BN&gt;100'!$C$41,'admin BN&gt;100'!$B$41,
(IF(F333&gt;'admin BN&gt;100'!$C$40,'admin BN&gt;100'!$B$40,
(IF(F333&gt;'admin BN&gt;100'!$C$39,'admin BN&gt;100'!$B$39,
(IF(F333&gt;'admin BN&gt;100'!$C$38,'admin BN&gt;100'!$B$38,
(IF(F333&gt;'admin BN&gt;100'!$C$37,'admin BN&gt;100'!$B$37,
(IF(F333&gt;'admin BN&gt;100'!$C$36,'admin BN&gt;100'!$B$36,
(IF(F333&gt;'admin BN&gt;100'!$C$35,'admin BN&gt;100'!$B$35,
(IF(F333&gt;'admin BN&gt;100'!$C$34,'admin BN&gt;100'!$B$34,
(IF(F333&gt;'admin BN&gt;100'!$C$33,'admin BN&gt;100'!$B$33,
(IF(F333&gt;'admin BN&gt;100'!$C$32,'admin BN&gt;100'!$B$32,
(IF(F333&gt;'admin BN&gt;100'!$C$31,'admin BN&gt;100'!$B$31,
(IF(F333&gt;'admin BN&gt;100'!$C$30,'admin BN&gt;100'!$B$30,
(IF(F333&gt;'admin BN&gt;100'!$C$29,'admin BN&gt;100'!$B$29,IF(F333="","",'admin BN&gt;100'!$B$28)))))))))))))))))))))))))))</f>
        <v/>
      </c>
      <c r="N333" s="12" t="str">
        <f xml:space="preserve">
IF(ISBLANK(K333),"",
IF(K333&gt;'admin BN&gt;100'!$D$6,"Trouble",
IF(K333&gt;'admin BN&gt;100'!$E$6,"Safe",
IF(K333&gt;'admin BN&gt;100'!$F$6,"Alert",
IF(K333&gt;='admin BN&gt;100'!$G$6,"Danger","")))))</f>
        <v/>
      </c>
      <c r="O333" s="13" t="str">
        <f xml:space="preserve">
IF(ISBLANK(L333),"",
IF(L333&gt;'admin BN&gt;100'!$G$7,"Danger",
IF(L333&gt;'admin BN&gt;100'!$F$7,"Alert",
IF(L333&gt;='admin BN&gt;100'!$E$7,"Safe",""))))</f>
        <v/>
      </c>
      <c r="P333" s="14" t="str">
        <f xml:space="preserve">
(IF(G333&gt;'admin BN&gt;100'!$C$23,'admin BN&gt;100'!$B$23,
(IF(G333&gt;'admin BN&gt;100'!$C$22,'admin BN&gt;100'!$B$22,
(IF(G333&gt;'admin BN&gt;100'!$C$21,'admin BN&gt;100'!$B$21,
(IF(G333&gt;'admin BN&gt;100'!$C$20,'admin BN&gt;100'!$B$20,IF(G333&gt;'admin BN&gt;100'!$C$19,'admin BN&gt;100'!$B$19,"")))))))))</f>
        <v/>
      </c>
      <c r="Q333" s="14" t="str">
        <f t="shared" si="10"/>
        <v/>
      </c>
      <c r="R333" s="14">
        <f t="shared" si="11"/>
        <v>5</v>
      </c>
      <c r="S333" s="15" t="str">
        <f xml:space="preserve">
IF($R333&gt;0,"Fill in all required fields",
IF(OR($M333="&lt;0.1% or LNG",$M333="0.1-0.5%"),"Fuel sulphur content is too low for operation on BN&gt;100, please use a lower BN CLO and the matching sheet",
IF($I333&lt;40,"CLO not suitable for this sheet. Please check BN&lt;40 sheet",
IF(AND($I333&gt;39,$I333&lt;101),"CLO not suitable for this sheet. Please check BN40 - BN100 sheet",
IF(AND($K333&gt;50,$K333&lt;81,$L333&lt;100),"Reduce feed rate in steps of 0.05 g/kWh until min. 0.6 g/kWh to avoid deposit formation",
IF(AND($I333&lt;140,$N333="Danger",$P333="&gt;=1.2"),"Increase feed rate in steps of 0.05 g/kWh OR use higher BN cylinder oil",
IF(ISERROR(VLOOKUP(Q333,'admin BN&gt;100'!J$6:M$89,4,FALSE)),"",VLOOKUP(Q333,'admin BN&gt;100'!J$6:M$89,4,FALSE))))))))</f>
        <v>Fill in all required fields</v>
      </c>
    </row>
    <row r="334" spans="2:19" ht="15">
      <c r="B334" s="10">
        <v>329</v>
      </c>
      <c r="C334" s="41"/>
      <c r="D334" s="42"/>
      <c r="E334" s="42"/>
      <c r="F334" s="42"/>
      <c r="G334" s="42"/>
      <c r="H334" s="42"/>
      <c r="I334" s="42"/>
      <c r="J334" s="42"/>
      <c r="K334" s="42"/>
      <c r="L334" s="42"/>
      <c r="M334" s="11" t="str">
        <f xml:space="preserve">
(IF(F334&gt;'admin BN&gt;100'!$C$41,'admin BN&gt;100'!$B$41,
(IF(F334&gt;'admin BN&gt;100'!$C$40,'admin BN&gt;100'!$B$40,
(IF(F334&gt;'admin BN&gt;100'!$C$39,'admin BN&gt;100'!$B$39,
(IF(F334&gt;'admin BN&gt;100'!$C$38,'admin BN&gt;100'!$B$38,
(IF(F334&gt;'admin BN&gt;100'!$C$37,'admin BN&gt;100'!$B$37,
(IF(F334&gt;'admin BN&gt;100'!$C$36,'admin BN&gt;100'!$B$36,
(IF(F334&gt;'admin BN&gt;100'!$C$35,'admin BN&gt;100'!$B$35,
(IF(F334&gt;'admin BN&gt;100'!$C$34,'admin BN&gt;100'!$B$34,
(IF(F334&gt;'admin BN&gt;100'!$C$33,'admin BN&gt;100'!$B$33,
(IF(F334&gt;'admin BN&gt;100'!$C$32,'admin BN&gt;100'!$B$32,
(IF(F334&gt;'admin BN&gt;100'!$C$31,'admin BN&gt;100'!$B$31,
(IF(F334&gt;'admin BN&gt;100'!$C$30,'admin BN&gt;100'!$B$30,
(IF(F334&gt;'admin BN&gt;100'!$C$29,'admin BN&gt;100'!$B$29,IF(F334="","",'admin BN&gt;100'!$B$28)))))))))))))))))))))))))))</f>
        <v/>
      </c>
      <c r="N334" s="12" t="str">
        <f xml:space="preserve">
IF(ISBLANK(K334),"",
IF(K334&gt;'admin BN&gt;100'!$D$6,"Trouble",
IF(K334&gt;'admin BN&gt;100'!$E$6,"Safe",
IF(K334&gt;'admin BN&gt;100'!$F$6,"Alert",
IF(K334&gt;='admin BN&gt;100'!$G$6,"Danger","")))))</f>
        <v/>
      </c>
      <c r="O334" s="13" t="str">
        <f xml:space="preserve">
IF(ISBLANK(L334),"",
IF(L334&gt;'admin BN&gt;100'!$G$7,"Danger",
IF(L334&gt;'admin BN&gt;100'!$F$7,"Alert",
IF(L334&gt;='admin BN&gt;100'!$E$7,"Safe",""))))</f>
        <v/>
      </c>
      <c r="P334" s="14" t="str">
        <f xml:space="preserve">
(IF(G334&gt;'admin BN&gt;100'!$C$23,'admin BN&gt;100'!$B$23,
(IF(G334&gt;'admin BN&gt;100'!$C$22,'admin BN&gt;100'!$B$22,
(IF(G334&gt;'admin BN&gt;100'!$C$21,'admin BN&gt;100'!$B$21,
(IF(G334&gt;'admin BN&gt;100'!$C$20,'admin BN&gt;100'!$B$20,IF(G334&gt;'admin BN&gt;100'!$C$19,'admin BN&gt;100'!$B$19,"")))))))))</f>
        <v/>
      </c>
      <c r="Q334" s="14" t="str">
        <f t="shared" si="10"/>
        <v/>
      </c>
      <c r="R334" s="14">
        <f t="shared" si="11"/>
        <v>5</v>
      </c>
      <c r="S334" s="15" t="str">
        <f xml:space="preserve">
IF($R334&gt;0,"Fill in all required fields",
IF(OR($M334="&lt;0.1% or LNG",$M334="0.1-0.5%"),"Fuel sulphur content is too low for operation on BN&gt;100, please use a lower BN CLO and the matching sheet",
IF($I334&lt;40,"CLO not suitable for this sheet. Please check BN&lt;40 sheet",
IF(AND($I334&gt;39,$I334&lt;101),"CLO not suitable for this sheet. Please check BN40 - BN100 sheet",
IF(AND($K334&gt;50,$K334&lt;81,$L334&lt;100),"Reduce feed rate in steps of 0.05 g/kWh until min. 0.6 g/kWh to avoid deposit formation",
IF(AND($I334&lt;140,$N334="Danger",$P334="&gt;=1.2"),"Increase feed rate in steps of 0.05 g/kWh OR use higher BN cylinder oil",
IF(ISERROR(VLOOKUP(Q334,'admin BN&gt;100'!J$6:M$89,4,FALSE)),"",VLOOKUP(Q334,'admin BN&gt;100'!J$6:M$89,4,FALSE))))))))</f>
        <v>Fill in all required fields</v>
      </c>
    </row>
    <row r="335" spans="2:19" ht="15">
      <c r="B335" s="10">
        <v>330</v>
      </c>
      <c r="C335" s="41"/>
      <c r="D335" s="42"/>
      <c r="E335" s="42"/>
      <c r="F335" s="42"/>
      <c r="G335" s="42"/>
      <c r="H335" s="42"/>
      <c r="I335" s="42"/>
      <c r="J335" s="42"/>
      <c r="K335" s="42"/>
      <c r="L335" s="42"/>
      <c r="M335" s="11" t="str">
        <f xml:space="preserve">
(IF(F335&gt;'admin BN&gt;100'!$C$41,'admin BN&gt;100'!$B$41,
(IF(F335&gt;'admin BN&gt;100'!$C$40,'admin BN&gt;100'!$B$40,
(IF(F335&gt;'admin BN&gt;100'!$C$39,'admin BN&gt;100'!$B$39,
(IF(F335&gt;'admin BN&gt;100'!$C$38,'admin BN&gt;100'!$B$38,
(IF(F335&gt;'admin BN&gt;100'!$C$37,'admin BN&gt;100'!$B$37,
(IF(F335&gt;'admin BN&gt;100'!$C$36,'admin BN&gt;100'!$B$36,
(IF(F335&gt;'admin BN&gt;100'!$C$35,'admin BN&gt;100'!$B$35,
(IF(F335&gt;'admin BN&gt;100'!$C$34,'admin BN&gt;100'!$B$34,
(IF(F335&gt;'admin BN&gt;100'!$C$33,'admin BN&gt;100'!$B$33,
(IF(F335&gt;'admin BN&gt;100'!$C$32,'admin BN&gt;100'!$B$32,
(IF(F335&gt;'admin BN&gt;100'!$C$31,'admin BN&gt;100'!$B$31,
(IF(F335&gt;'admin BN&gt;100'!$C$30,'admin BN&gt;100'!$B$30,
(IF(F335&gt;'admin BN&gt;100'!$C$29,'admin BN&gt;100'!$B$29,IF(F335="","",'admin BN&gt;100'!$B$28)))))))))))))))))))))))))))</f>
        <v/>
      </c>
      <c r="N335" s="12" t="str">
        <f xml:space="preserve">
IF(ISBLANK(K335),"",
IF(K335&gt;'admin BN&gt;100'!$D$6,"Trouble",
IF(K335&gt;'admin BN&gt;100'!$E$6,"Safe",
IF(K335&gt;'admin BN&gt;100'!$F$6,"Alert",
IF(K335&gt;='admin BN&gt;100'!$G$6,"Danger","")))))</f>
        <v/>
      </c>
      <c r="O335" s="13" t="str">
        <f xml:space="preserve">
IF(ISBLANK(L335),"",
IF(L335&gt;'admin BN&gt;100'!$G$7,"Danger",
IF(L335&gt;'admin BN&gt;100'!$F$7,"Alert",
IF(L335&gt;='admin BN&gt;100'!$E$7,"Safe",""))))</f>
        <v/>
      </c>
      <c r="P335" s="14" t="str">
        <f xml:space="preserve">
(IF(G335&gt;'admin BN&gt;100'!$C$23,'admin BN&gt;100'!$B$23,
(IF(G335&gt;'admin BN&gt;100'!$C$22,'admin BN&gt;100'!$B$22,
(IF(G335&gt;'admin BN&gt;100'!$C$21,'admin BN&gt;100'!$B$21,
(IF(G335&gt;'admin BN&gt;100'!$C$20,'admin BN&gt;100'!$B$20,IF(G335&gt;'admin BN&gt;100'!$C$19,'admin BN&gt;100'!$B$19,"")))))))))</f>
        <v/>
      </c>
      <c r="Q335" s="14" t="str">
        <f t="shared" si="10"/>
        <v/>
      </c>
      <c r="R335" s="14">
        <f t="shared" si="11"/>
        <v>5</v>
      </c>
      <c r="S335" s="15" t="str">
        <f xml:space="preserve">
IF($R335&gt;0,"Fill in all required fields",
IF(OR($M335="&lt;0.1% or LNG",$M335="0.1-0.5%"),"Fuel sulphur content is too low for operation on BN&gt;100, please use a lower BN CLO and the matching sheet",
IF($I335&lt;40,"CLO not suitable for this sheet. Please check BN&lt;40 sheet",
IF(AND($I335&gt;39,$I335&lt;101),"CLO not suitable for this sheet. Please check BN40 - BN100 sheet",
IF(AND($K335&gt;50,$K335&lt;81,$L335&lt;100),"Reduce feed rate in steps of 0.05 g/kWh until min. 0.6 g/kWh to avoid deposit formation",
IF(AND($I335&lt;140,$N335="Danger",$P335="&gt;=1.2"),"Increase feed rate in steps of 0.05 g/kWh OR use higher BN cylinder oil",
IF(ISERROR(VLOOKUP(Q335,'admin BN&gt;100'!J$6:M$89,4,FALSE)),"",VLOOKUP(Q335,'admin BN&gt;100'!J$6:M$89,4,FALSE))))))))</f>
        <v>Fill in all required fields</v>
      </c>
    </row>
    <row r="336" spans="2:19" ht="15">
      <c r="B336" s="10">
        <v>331</v>
      </c>
      <c r="C336" s="41"/>
      <c r="D336" s="42"/>
      <c r="E336" s="42"/>
      <c r="F336" s="42"/>
      <c r="G336" s="42"/>
      <c r="H336" s="42"/>
      <c r="I336" s="42"/>
      <c r="J336" s="42"/>
      <c r="K336" s="42"/>
      <c r="L336" s="42"/>
      <c r="M336" s="11" t="str">
        <f xml:space="preserve">
(IF(F336&gt;'admin BN&gt;100'!$C$41,'admin BN&gt;100'!$B$41,
(IF(F336&gt;'admin BN&gt;100'!$C$40,'admin BN&gt;100'!$B$40,
(IF(F336&gt;'admin BN&gt;100'!$C$39,'admin BN&gt;100'!$B$39,
(IF(F336&gt;'admin BN&gt;100'!$C$38,'admin BN&gt;100'!$B$38,
(IF(F336&gt;'admin BN&gt;100'!$C$37,'admin BN&gt;100'!$B$37,
(IF(F336&gt;'admin BN&gt;100'!$C$36,'admin BN&gt;100'!$B$36,
(IF(F336&gt;'admin BN&gt;100'!$C$35,'admin BN&gt;100'!$B$35,
(IF(F336&gt;'admin BN&gt;100'!$C$34,'admin BN&gt;100'!$B$34,
(IF(F336&gt;'admin BN&gt;100'!$C$33,'admin BN&gt;100'!$B$33,
(IF(F336&gt;'admin BN&gt;100'!$C$32,'admin BN&gt;100'!$B$32,
(IF(F336&gt;'admin BN&gt;100'!$C$31,'admin BN&gt;100'!$B$31,
(IF(F336&gt;'admin BN&gt;100'!$C$30,'admin BN&gt;100'!$B$30,
(IF(F336&gt;'admin BN&gt;100'!$C$29,'admin BN&gt;100'!$B$29,IF(F336="","",'admin BN&gt;100'!$B$28)))))))))))))))))))))))))))</f>
        <v/>
      </c>
      <c r="N336" s="12" t="str">
        <f xml:space="preserve">
IF(ISBLANK(K336),"",
IF(K336&gt;'admin BN&gt;100'!$D$6,"Trouble",
IF(K336&gt;'admin BN&gt;100'!$E$6,"Safe",
IF(K336&gt;'admin BN&gt;100'!$F$6,"Alert",
IF(K336&gt;='admin BN&gt;100'!$G$6,"Danger","")))))</f>
        <v/>
      </c>
      <c r="O336" s="13" t="str">
        <f xml:space="preserve">
IF(ISBLANK(L336),"",
IF(L336&gt;'admin BN&gt;100'!$G$7,"Danger",
IF(L336&gt;'admin BN&gt;100'!$F$7,"Alert",
IF(L336&gt;='admin BN&gt;100'!$E$7,"Safe",""))))</f>
        <v/>
      </c>
      <c r="P336" s="14" t="str">
        <f xml:space="preserve">
(IF(G336&gt;'admin BN&gt;100'!$C$23,'admin BN&gt;100'!$B$23,
(IF(G336&gt;'admin BN&gt;100'!$C$22,'admin BN&gt;100'!$B$22,
(IF(G336&gt;'admin BN&gt;100'!$C$21,'admin BN&gt;100'!$B$21,
(IF(G336&gt;'admin BN&gt;100'!$C$20,'admin BN&gt;100'!$B$20,IF(G336&gt;'admin BN&gt;100'!$C$19,'admin BN&gt;100'!$B$19,"")))))))))</f>
        <v/>
      </c>
      <c r="Q336" s="14" t="str">
        <f t="shared" si="10"/>
        <v/>
      </c>
      <c r="R336" s="14">
        <f t="shared" si="11"/>
        <v>5</v>
      </c>
      <c r="S336" s="15" t="str">
        <f xml:space="preserve">
IF($R336&gt;0,"Fill in all required fields",
IF(OR($M336="&lt;0.1% or LNG",$M336="0.1-0.5%"),"Fuel sulphur content is too low for operation on BN&gt;100, please use a lower BN CLO and the matching sheet",
IF($I336&lt;40,"CLO not suitable for this sheet. Please check BN&lt;40 sheet",
IF(AND($I336&gt;39,$I336&lt;101),"CLO not suitable for this sheet. Please check BN40 - BN100 sheet",
IF(AND($K336&gt;50,$K336&lt;81,$L336&lt;100),"Reduce feed rate in steps of 0.05 g/kWh until min. 0.6 g/kWh to avoid deposit formation",
IF(AND($I336&lt;140,$N336="Danger",$P336="&gt;=1.2"),"Increase feed rate in steps of 0.05 g/kWh OR use higher BN cylinder oil",
IF(ISERROR(VLOOKUP(Q336,'admin BN&gt;100'!J$6:M$89,4,FALSE)),"",VLOOKUP(Q336,'admin BN&gt;100'!J$6:M$89,4,FALSE))))))))</f>
        <v>Fill in all required fields</v>
      </c>
    </row>
    <row r="337" spans="2:19" ht="15">
      <c r="B337" s="10">
        <v>332</v>
      </c>
      <c r="C337" s="41"/>
      <c r="D337" s="42"/>
      <c r="E337" s="42"/>
      <c r="F337" s="42"/>
      <c r="G337" s="42"/>
      <c r="H337" s="42"/>
      <c r="I337" s="42"/>
      <c r="J337" s="42"/>
      <c r="K337" s="42"/>
      <c r="L337" s="42"/>
      <c r="M337" s="11" t="str">
        <f xml:space="preserve">
(IF(F337&gt;'admin BN&gt;100'!$C$41,'admin BN&gt;100'!$B$41,
(IF(F337&gt;'admin BN&gt;100'!$C$40,'admin BN&gt;100'!$B$40,
(IF(F337&gt;'admin BN&gt;100'!$C$39,'admin BN&gt;100'!$B$39,
(IF(F337&gt;'admin BN&gt;100'!$C$38,'admin BN&gt;100'!$B$38,
(IF(F337&gt;'admin BN&gt;100'!$C$37,'admin BN&gt;100'!$B$37,
(IF(F337&gt;'admin BN&gt;100'!$C$36,'admin BN&gt;100'!$B$36,
(IF(F337&gt;'admin BN&gt;100'!$C$35,'admin BN&gt;100'!$B$35,
(IF(F337&gt;'admin BN&gt;100'!$C$34,'admin BN&gt;100'!$B$34,
(IF(F337&gt;'admin BN&gt;100'!$C$33,'admin BN&gt;100'!$B$33,
(IF(F337&gt;'admin BN&gt;100'!$C$32,'admin BN&gt;100'!$B$32,
(IF(F337&gt;'admin BN&gt;100'!$C$31,'admin BN&gt;100'!$B$31,
(IF(F337&gt;'admin BN&gt;100'!$C$30,'admin BN&gt;100'!$B$30,
(IF(F337&gt;'admin BN&gt;100'!$C$29,'admin BN&gt;100'!$B$29,IF(F337="","",'admin BN&gt;100'!$B$28)))))))))))))))))))))))))))</f>
        <v/>
      </c>
      <c r="N337" s="12" t="str">
        <f xml:space="preserve">
IF(ISBLANK(K337),"",
IF(K337&gt;'admin BN&gt;100'!$D$6,"Trouble",
IF(K337&gt;'admin BN&gt;100'!$E$6,"Safe",
IF(K337&gt;'admin BN&gt;100'!$F$6,"Alert",
IF(K337&gt;='admin BN&gt;100'!$G$6,"Danger","")))))</f>
        <v/>
      </c>
      <c r="O337" s="13" t="str">
        <f xml:space="preserve">
IF(ISBLANK(L337),"",
IF(L337&gt;'admin BN&gt;100'!$G$7,"Danger",
IF(L337&gt;'admin BN&gt;100'!$F$7,"Alert",
IF(L337&gt;='admin BN&gt;100'!$E$7,"Safe",""))))</f>
        <v/>
      </c>
      <c r="P337" s="14" t="str">
        <f xml:space="preserve">
(IF(G337&gt;'admin BN&gt;100'!$C$23,'admin BN&gt;100'!$B$23,
(IF(G337&gt;'admin BN&gt;100'!$C$22,'admin BN&gt;100'!$B$22,
(IF(G337&gt;'admin BN&gt;100'!$C$21,'admin BN&gt;100'!$B$21,
(IF(G337&gt;'admin BN&gt;100'!$C$20,'admin BN&gt;100'!$B$20,IF(G337&gt;'admin BN&gt;100'!$C$19,'admin BN&gt;100'!$B$19,"")))))))))</f>
        <v/>
      </c>
      <c r="Q337" s="14" t="str">
        <f t="shared" si="10"/>
        <v/>
      </c>
      <c r="R337" s="14">
        <f t="shared" si="11"/>
        <v>5</v>
      </c>
      <c r="S337" s="15" t="str">
        <f xml:space="preserve">
IF($R337&gt;0,"Fill in all required fields",
IF(OR($M337="&lt;0.1% or LNG",$M337="0.1-0.5%"),"Fuel sulphur content is too low for operation on BN&gt;100, please use a lower BN CLO and the matching sheet",
IF($I337&lt;40,"CLO not suitable for this sheet. Please check BN&lt;40 sheet",
IF(AND($I337&gt;39,$I337&lt;101),"CLO not suitable for this sheet. Please check BN40 - BN100 sheet",
IF(AND($K337&gt;50,$K337&lt;81,$L337&lt;100),"Reduce feed rate in steps of 0.05 g/kWh until min. 0.6 g/kWh to avoid deposit formation",
IF(AND($I337&lt;140,$N337="Danger",$P337="&gt;=1.2"),"Increase feed rate in steps of 0.05 g/kWh OR use higher BN cylinder oil",
IF(ISERROR(VLOOKUP(Q337,'admin BN&gt;100'!J$6:M$89,4,FALSE)),"",VLOOKUP(Q337,'admin BN&gt;100'!J$6:M$89,4,FALSE))))))))</f>
        <v>Fill in all required fields</v>
      </c>
    </row>
    <row r="338" spans="2:19" ht="15">
      <c r="B338" s="10">
        <v>333</v>
      </c>
      <c r="C338" s="41"/>
      <c r="D338" s="42"/>
      <c r="E338" s="42"/>
      <c r="F338" s="42"/>
      <c r="G338" s="42"/>
      <c r="H338" s="42"/>
      <c r="I338" s="42"/>
      <c r="J338" s="42"/>
      <c r="K338" s="42"/>
      <c r="L338" s="42"/>
      <c r="M338" s="11" t="str">
        <f xml:space="preserve">
(IF(F338&gt;'admin BN&gt;100'!$C$41,'admin BN&gt;100'!$B$41,
(IF(F338&gt;'admin BN&gt;100'!$C$40,'admin BN&gt;100'!$B$40,
(IF(F338&gt;'admin BN&gt;100'!$C$39,'admin BN&gt;100'!$B$39,
(IF(F338&gt;'admin BN&gt;100'!$C$38,'admin BN&gt;100'!$B$38,
(IF(F338&gt;'admin BN&gt;100'!$C$37,'admin BN&gt;100'!$B$37,
(IF(F338&gt;'admin BN&gt;100'!$C$36,'admin BN&gt;100'!$B$36,
(IF(F338&gt;'admin BN&gt;100'!$C$35,'admin BN&gt;100'!$B$35,
(IF(F338&gt;'admin BN&gt;100'!$C$34,'admin BN&gt;100'!$B$34,
(IF(F338&gt;'admin BN&gt;100'!$C$33,'admin BN&gt;100'!$B$33,
(IF(F338&gt;'admin BN&gt;100'!$C$32,'admin BN&gt;100'!$B$32,
(IF(F338&gt;'admin BN&gt;100'!$C$31,'admin BN&gt;100'!$B$31,
(IF(F338&gt;'admin BN&gt;100'!$C$30,'admin BN&gt;100'!$B$30,
(IF(F338&gt;'admin BN&gt;100'!$C$29,'admin BN&gt;100'!$B$29,IF(F338="","",'admin BN&gt;100'!$B$28)))))))))))))))))))))))))))</f>
        <v/>
      </c>
      <c r="N338" s="12" t="str">
        <f xml:space="preserve">
IF(ISBLANK(K338),"",
IF(K338&gt;'admin BN&gt;100'!$D$6,"Trouble",
IF(K338&gt;'admin BN&gt;100'!$E$6,"Safe",
IF(K338&gt;'admin BN&gt;100'!$F$6,"Alert",
IF(K338&gt;='admin BN&gt;100'!$G$6,"Danger","")))))</f>
        <v/>
      </c>
      <c r="O338" s="13" t="str">
        <f xml:space="preserve">
IF(ISBLANK(L338),"",
IF(L338&gt;'admin BN&gt;100'!$G$7,"Danger",
IF(L338&gt;'admin BN&gt;100'!$F$7,"Alert",
IF(L338&gt;='admin BN&gt;100'!$E$7,"Safe",""))))</f>
        <v/>
      </c>
      <c r="P338" s="14" t="str">
        <f xml:space="preserve">
(IF(G338&gt;'admin BN&gt;100'!$C$23,'admin BN&gt;100'!$B$23,
(IF(G338&gt;'admin BN&gt;100'!$C$22,'admin BN&gt;100'!$B$22,
(IF(G338&gt;'admin BN&gt;100'!$C$21,'admin BN&gt;100'!$B$21,
(IF(G338&gt;'admin BN&gt;100'!$C$20,'admin BN&gt;100'!$B$20,IF(G338&gt;'admin BN&gt;100'!$C$19,'admin BN&gt;100'!$B$19,"")))))))))</f>
        <v/>
      </c>
      <c r="Q338" s="14" t="str">
        <f t="shared" si="10"/>
        <v/>
      </c>
      <c r="R338" s="14">
        <f t="shared" si="11"/>
        <v>5</v>
      </c>
      <c r="S338" s="15" t="str">
        <f xml:space="preserve">
IF($R338&gt;0,"Fill in all required fields",
IF(OR($M338="&lt;0.1% or LNG",$M338="0.1-0.5%"),"Fuel sulphur content is too low for operation on BN&gt;100, please use a lower BN CLO and the matching sheet",
IF($I338&lt;40,"CLO not suitable for this sheet. Please check BN&lt;40 sheet",
IF(AND($I338&gt;39,$I338&lt;101),"CLO not suitable for this sheet. Please check BN40 - BN100 sheet",
IF(AND($K338&gt;50,$K338&lt;81,$L338&lt;100),"Reduce feed rate in steps of 0.05 g/kWh until min. 0.6 g/kWh to avoid deposit formation",
IF(AND($I338&lt;140,$N338="Danger",$P338="&gt;=1.2"),"Increase feed rate in steps of 0.05 g/kWh OR use higher BN cylinder oil",
IF(ISERROR(VLOOKUP(Q338,'admin BN&gt;100'!J$6:M$89,4,FALSE)),"",VLOOKUP(Q338,'admin BN&gt;100'!J$6:M$89,4,FALSE))))))))</f>
        <v>Fill in all required fields</v>
      </c>
    </row>
    <row r="339" spans="2:19" ht="15">
      <c r="B339" s="10">
        <v>334</v>
      </c>
      <c r="C339" s="41"/>
      <c r="D339" s="42"/>
      <c r="E339" s="42"/>
      <c r="F339" s="42"/>
      <c r="G339" s="42"/>
      <c r="H339" s="42"/>
      <c r="I339" s="42"/>
      <c r="J339" s="42"/>
      <c r="K339" s="42"/>
      <c r="L339" s="42"/>
      <c r="M339" s="11" t="str">
        <f xml:space="preserve">
(IF(F339&gt;'admin BN&gt;100'!$C$41,'admin BN&gt;100'!$B$41,
(IF(F339&gt;'admin BN&gt;100'!$C$40,'admin BN&gt;100'!$B$40,
(IF(F339&gt;'admin BN&gt;100'!$C$39,'admin BN&gt;100'!$B$39,
(IF(F339&gt;'admin BN&gt;100'!$C$38,'admin BN&gt;100'!$B$38,
(IF(F339&gt;'admin BN&gt;100'!$C$37,'admin BN&gt;100'!$B$37,
(IF(F339&gt;'admin BN&gt;100'!$C$36,'admin BN&gt;100'!$B$36,
(IF(F339&gt;'admin BN&gt;100'!$C$35,'admin BN&gt;100'!$B$35,
(IF(F339&gt;'admin BN&gt;100'!$C$34,'admin BN&gt;100'!$B$34,
(IF(F339&gt;'admin BN&gt;100'!$C$33,'admin BN&gt;100'!$B$33,
(IF(F339&gt;'admin BN&gt;100'!$C$32,'admin BN&gt;100'!$B$32,
(IF(F339&gt;'admin BN&gt;100'!$C$31,'admin BN&gt;100'!$B$31,
(IF(F339&gt;'admin BN&gt;100'!$C$30,'admin BN&gt;100'!$B$30,
(IF(F339&gt;'admin BN&gt;100'!$C$29,'admin BN&gt;100'!$B$29,IF(F339="","",'admin BN&gt;100'!$B$28)))))))))))))))))))))))))))</f>
        <v/>
      </c>
      <c r="N339" s="12" t="str">
        <f xml:space="preserve">
IF(ISBLANK(K339),"",
IF(K339&gt;'admin BN&gt;100'!$D$6,"Trouble",
IF(K339&gt;'admin BN&gt;100'!$E$6,"Safe",
IF(K339&gt;'admin BN&gt;100'!$F$6,"Alert",
IF(K339&gt;='admin BN&gt;100'!$G$6,"Danger","")))))</f>
        <v/>
      </c>
      <c r="O339" s="13" t="str">
        <f xml:space="preserve">
IF(ISBLANK(L339),"",
IF(L339&gt;'admin BN&gt;100'!$G$7,"Danger",
IF(L339&gt;'admin BN&gt;100'!$F$7,"Alert",
IF(L339&gt;='admin BN&gt;100'!$E$7,"Safe",""))))</f>
        <v/>
      </c>
      <c r="P339" s="14" t="str">
        <f xml:space="preserve">
(IF(G339&gt;'admin BN&gt;100'!$C$23,'admin BN&gt;100'!$B$23,
(IF(G339&gt;'admin BN&gt;100'!$C$22,'admin BN&gt;100'!$B$22,
(IF(G339&gt;'admin BN&gt;100'!$C$21,'admin BN&gt;100'!$B$21,
(IF(G339&gt;'admin BN&gt;100'!$C$20,'admin BN&gt;100'!$B$20,IF(G339&gt;'admin BN&gt;100'!$C$19,'admin BN&gt;100'!$B$19,"")))))))))</f>
        <v/>
      </c>
      <c r="Q339" s="14" t="str">
        <f t="shared" si="10"/>
        <v/>
      </c>
      <c r="R339" s="14">
        <f t="shared" si="11"/>
        <v>5</v>
      </c>
      <c r="S339" s="15" t="str">
        <f xml:space="preserve">
IF($R339&gt;0,"Fill in all required fields",
IF(OR($M339="&lt;0.1% or LNG",$M339="0.1-0.5%"),"Fuel sulphur content is too low for operation on BN&gt;100, please use a lower BN CLO and the matching sheet",
IF($I339&lt;40,"CLO not suitable for this sheet. Please check BN&lt;40 sheet",
IF(AND($I339&gt;39,$I339&lt;101),"CLO not suitable for this sheet. Please check BN40 - BN100 sheet",
IF(AND($K339&gt;50,$K339&lt;81,$L339&lt;100),"Reduce feed rate in steps of 0.05 g/kWh until min. 0.6 g/kWh to avoid deposit formation",
IF(AND($I339&lt;140,$N339="Danger",$P339="&gt;=1.2"),"Increase feed rate in steps of 0.05 g/kWh OR use higher BN cylinder oil",
IF(ISERROR(VLOOKUP(Q339,'admin BN&gt;100'!J$6:M$89,4,FALSE)),"",VLOOKUP(Q339,'admin BN&gt;100'!J$6:M$89,4,FALSE))))))))</f>
        <v>Fill in all required fields</v>
      </c>
    </row>
    <row r="340" spans="2:19" ht="15">
      <c r="B340" s="10">
        <v>335</v>
      </c>
      <c r="C340" s="41"/>
      <c r="D340" s="42"/>
      <c r="E340" s="42"/>
      <c r="F340" s="42"/>
      <c r="G340" s="42"/>
      <c r="H340" s="42"/>
      <c r="I340" s="42"/>
      <c r="J340" s="42"/>
      <c r="K340" s="42"/>
      <c r="L340" s="42"/>
      <c r="M340" s="11" t="str">
        <f xml:space="preserve">
(IF(F340&gt;'admin BN&gt;100'!$C$41,'admin BN&gt;100'!$B$41,
(IF(F340&gt;'admin BN&gt;100'!$C$40,'admin BN&gt;100'!$B$40,
(IF(F340&gt;'admin BN&gt;100'!$C$39,'admin BN&gt;100'!$B$39,
(IF(F340&gt;'admin BN&gt;100'!$C$38,'admin BN&gt;100'!$B$38,
(IF(F340&gt;'admin BN&gt;100'!$C$37,'admin BN&gt;100'!$B$37,
(IF(F340&gt;'admin BN&gt;100'!$C$36,'admin BN&gt;100'!$B$36,
(IF(F340&gt;'admin BN&gt;100'!$C$35,'admin BN&gt;100'!$B$35,
(IF(F340&gt;'admin BN&gt;100'!$C$34,'admin BN&gt;100'!$B$34,
(IF(F340&gt;'admin BN&gt;100'!$C$33,'admin BN&gt;100'!$B$33,
(IF(F340&gt;'admin BN&gt;100'!$C$32,'admin BN&gt;100'!$B$32,
(IF(F340&gt;'admin BN&gt;100'!$C$31,'admin BN&gt;100'!$B$31,
(IF(F340&gt;'admin BN&gt;100'!$C$30,'admin BN&gt;100'!$B$30,
(IF(F340&gt;'admin BN&gt;100'!$C$29,'admin BN&gt;100'!$B$29,IF(F340="","",'admin BN&gt;100'!$B$28)))))))))))))))))))))))))))</f>
        <v/>
      </c>
      <c r="N340" s="12" t="str">
        <f xml:space="preserve">
IF(ISBLANK(K340),"",
IF(K340&gt;'admin BN&gt;100'!$D$6,"Trouble",
IF(K340&gt;'admin BN&gt;100'!$E$6,"Safe",
IF(K340&gt;'admin BN&gt;100'!$F$6,"Alert",
IF(K340&gt;='admin BN&gt;100'!$G$6,"Danger","")))))</f>
        <v/>
      </c>
      <c r="O340" s="13" t="str">
        <f xml:space="preserve">
IF(ISBLANK(L340),"",
IF(L340&gt;'admin BN&gt;100'!$G$7,"Danger",
IF(L340&gt;'admin BN&gt;100'!$F$7,"Alert",
IF(L340&gt;='admin BN&gt;100'!$E$7,"Safe",""))))</f>
        <v/>
      </c>
      <c r="P340" s="14" t="str">
        <f xml:space="preserve">
(IF(G340&gt;'admin BN&gt;100'!$C$23,'admin BN&gt;100'!$B$23,
(IF(G340&gt;'admin BN&gt;100'!$C$22,'admin BN&gt;100'!$B$22,
(IF(G340&gt;'admin BN&gt;100'!$C$21,'admin BN&gt;100'!$B$21,
(IF(G340&gt;'admin BN&gt;100'!$C$20,'admin BN&gt;100'!$B$20,IF(G340&gt;'admin BN&gt;100'!$C$19,'admin BN&gt;100'!$B$19,"")))))))))</f>
        <v/>
      </c>
      <c r="Q340" s="14" t="str">
        <f t="shared" si="10"/>
        <v/>
      </c>
      <c r="R340" s="14">
        <f t="shared" si="11"/>
        <v>5</v>
      </c>
      <c r="S340" s="15" t="str">
        <f xml:space="preserve">
IF($R340&gt;0,"Fill in all required fields",
IF(OR($M340="&lt;0.1% or LNG",$M340="0.1-0.5%"),"Fuel sulphur content is too low for operation on BN&gt;100, please use a lower BN CLO and the matching sheet",
IF($I340&lt;40,"CLO not suitable for this sheet. Please check BN&lt;40 sheet",
IF(AND($I340&gt;39,$I340&lt;101),"CLO not suitable for this sheet. Please check BN40 - BN100 sheet",
IF(AND($K340&gt;50,$K340&lt;81,$L340&lt;100),"Reduce feed rate in steps of 0.05 g/kWh until min. 0.6 g/kWh to avoid deposit formation",
IF(AND($I340&lt;140,$N340="Danger",$P340="&gt;=1.2"),"Increase feed rate in steps of 0.05 g/kWh OR use higher BN cylinder oil",
IF(ISERROR(VLOOKUP(Q340,'admin BN&gt;100'!J$6:M$89,4,FALSE)),"",VLOOKUP(Q340,'admin BN&gt;100'!J$6:M$89,4,FALSE))))))))</f>
        <v>Fill in all required fields</v>
      </c>
    </row>
    <row r="341" spans="2:19" ht="15">
      <c r="B341" s="10">
        <v>336</v>
      </c>
      <c r="C341" s="41"/>
      <c r="D341" s="42"/>
      <c r="E341" s="42"/>
      <c r="F341" s="42"/>
      <c r="G341" s="42"/>
      <c r="H341" s="42"/>
      <c r="I341" s="42"/>
      <c r="J341" s="42"/>
      <c r="K341" s="42"/>
      <c r="L341" s="42"/>
      <c r="M341" s="11" t="str">
        <f xml:space="preserve">
(IF(F341&gt;'admin BN&gt;100'!$C$41,'admin BN&gt;100'!$B$41,
(IF(F341&gt;'admin BN&gt;100'!$C$40,'admin BN&gt;100'!$B$40,
(IF(F341&gt;'admin BN&gt;100'!$C$39,'admin BN&gt;100'!$B$39,
(IF(F341&gt;'admin BN&gt;100'!$C$38,'admin BN&gt;100'!$B$38,
(IF(F341&gt;'admin BN&gt;100'!$C$37,'admin BN&gt;100'!$B$37,
(IF(F341&gt;'admin BN&gt;100'!$C$36,'admin BN&gt;100'!$B$36,
(IF(F341&gt;'admin BN&gt;100'!$C$35,'admin BN&gt;100'!$B$35,
(IF(F341&gt;'admin BN&gt;100'!$C$34,'admin BN&gt;100'!$B$34,
(IF(F341&gt;'admin BN&gt;100'!$C$33,'admin BN&gt;100'!$B$33,
(IF(F341&gt;'admin BN&gt;100'!$C$32,'admin BN&gt;100'!$B$32,
(IF(F341&gt;'admin BN&gt;100'!$C$31,'admin BN&gt;100'!$B$31,
(IF(F341&gt;'admin BN&gt;100'!$C$30,'admin BN&gt;100'!$B$30,
(IF(F341&gt;'admin BN&gt;100'!$C$29,'admin BN&gt;100'!$B$29,IF(F341="","",'admin BN&gt;100'!$B$28)))))))))))))))))))))))))))</f>
        <v/>
      </c>
      <c r="N341" s="12" t="str">
        <f xml:space="preserve">
IF(ISBLANK(K341),"",
IF(K341&gt;'admin BN&gt;100'!$D$6,"Trouble",
IF(K341&gt;'admin BN&gt;100'!$E$6,"Safe",
IF(K341&gt;'admin BN&gt;100'!$F$6,"Alert",
IF(K341&gt;='admin BN&gt;100'!$G$6,"Danger","")))))</f>
        <v/>
      </c>
      <c r="O341" s="13" t="str">
        <f xml:space="preserve">
IF(ISBLANK(L341),"",
IF(L341&gt;'admin BN&gt;100'!$G$7,"Danger",
IF(L341&gt;'admin BN&gt;100'!$F$7,"Alert",
IF(L341&gt;='admin BN&gt;100'!$E$7,"Safe",""))))</f>
        <v/>
      </c>
      <c r="P341" s="14" t="str">
        <f xml:space="preserve">
(IF(G341&gt;'admin BN&gt;100'!$C$23,'admin BN&gt;100'!$B$23,
(IF(G341&gt;'admin BN&gt;100'!$C$22,'admin BN&gt;100'!$B$22,
(IF(G341&gt;'admin BN&gt;100'!$C$21,'admin BN&gt;100'!$B$21,
(IF(G341&gt;'admin BN&gt;100'!$C$20,'admin BN&gt;100'!$B$20,IF(G341&gt;'admin BN&gt;100'!$C$19,'admin BN&gt;100'!$B$19,"")))))))))</f>
        <v/>
      </c>
      <c r="Q341" s="14" t="str">
        <f t="shared" si="10"/>
        <v/>
      </c>
      <c r="R341" s="14">
        <f t="shared" si="11"/>
        <v>5</v>
      </c>
      <c r="S341" s="15" t="str">
        <f xml:space="preserve">
IF($R341&gt;0,"Fill in all required fields",
IF(OR($M341="&lt;0.1% or LNG",$M341="0.1-0.5%"),"Fuel sulphur content is too low for operation on BN&gt;100, please use a lower BN CLO and the matching sheet",
IF($I341&lt;40,"CLO not suitable for this sheet. Please check BN&lt;40 sheet",
IF(AND($I341&gt;39,$I341&lt;101),"CLO not suitable for this sheet. Please check BN40 - BN100 sheet",
IF(AND($K341&gt;50,$K341&lt;81,$L341&lt;100),"Reduce feed rate in steps of 0.05 g/kWh until min. 0.6 g/kWh to avoid deposit formation",
IF(AND($I341&lt;140,$N341="Danger",$P341="&gt;=1.2"),"Increase feed rate in steps of 0.05 g/kWh OR use higher BN cylinder oil",
IF(ISERROR(VLOOKUP(Q341,'admin BN&gt;100'!J$6:M$89,4,FALSE)),"",VLOOKUP(Q341,'admin BN&gt;100'!J$6:M$89,4,FALSE))))))))</f>
        <v>Fill in all required fields</v>
      </c>
    </row>
    <row r="342" spans="2:19" ht="15">
      <c r="B342" s="10">
        <v>337</v>
      </c>
      <c r="C342" s="41"/>
      <c r="D342" s="42"/>
      <c r="E342" s="42"/>
      <c r="F342" s="42"/>
      <c r="G342" s="42"/>
      <c r="H342" s="42"/>
      <c r="I342" s="42"/>
      <c r="J342" s="42"/>
      <c r="K342" s="42"/>
      <c r="L342" s="42"/>
      <c r="M342" s="11" t="str">
        <f xml:space="preserve">
(IF(F342&gt;'admin BN&gt;100'!$C$41,'admin BN&gt;100'!$B$41,
(IF(F342&gt;'admin BN&gt;100'!$C$40,'admin BN&gt;100'!$B$40,
(IF(F342&gt;'admin BN&gt;100'!$C$39,'admin BN&gt;100'!$B$39,
(IF(F342&gt;'admin BN&gt;100'!$C$38,'admin BN&gt;100'!$B$38,
(IF(F342&gt;'admin BN&gt;100'!$C$37,'admin BN&gt;100'!$B$37,
(IF(F342&gt;'admin BN&gt;100'!$C$36,'admin BN&gt;100'!$B$36,
(IF(F342&gt;'admin BN&gt;100'!$C$35,'admin BN&gt;100'!$B$35,
(IF(F342&gt;'admin BN&gt;100'!$C$34,'admin BN&gt;100'!$B$34,
(IF(F342&gt;'admin BN&gt;100'!$C$33,'admin BN&gt;100'!$B$33,
(IF(F342&gt;'admin BN&gt;100'!$C$32,'admin BN&gt;100'!$B$32,
(IF(F342&gt;'admin BN&gt;100'!$C$31,'admin BN&gt;100'!$B$31,
(IF(F342&gt;'admin BN&gt;100'!$C$30,'admin BN&gt;100'!$B$30,
(IF(F342&gt;'admin BN&gt;100'!$C$29,'admin BN&gt;100'!$B$29,IF(F342="","",'admin BN&gt;100'!$B$28)))))))))))))))))))))))))))</f>
        <v/>
      </c>
      <c r="N342" s="12" t="str">
        <f xml:space="preserve">
IF(ISBLANK(K342),"",
IF(K342&gt;'admin BN&gt;100'!$D$6,"Trouble",
IF(K342&gt;'admin BN&gt;100'!$E$6,"Safe",
IF(K342&gt;'admin BN&gt;100'!$F$6,"Alert",
IF(K342&gt;='admin BN&gt;100'!$G$6,"Danger","")))))</f>
        <v/>
      </c>
      <c r="O342" s="13" t="str">
        <f xml:space="preserve">
IF(ISBLANK(L342),"",
IF(L342&gt;'admin BN&gt;100'!$G$7,"Danger",
IF(L342&gt;'admin BN&gt;100'!$F$7,"Alert",
IF(L342&gt;='admin BN&gt;100'!$E$7,"Safe",""))))</f>
        <v/>
      </c>
      <c r="P342" s="14" t="str">
        <f xml:space="preserve">
(IF(G342&gt;'admin BN&gt;100'!$C$23,'admin BN&gt;100'!$B$23,
(IF(G342&gt;'admin BN&gt;100'!$C$22,'admin BN&gt;100'!$B$22,
(IF(G342&gt;'admin BN&gt;100'!$C$21,'admin BN&gt;100'!$B$21,
(IF(G342&gt;'admin BN&gt;100'!$C$20,'admin BN&gt;100'!$B$20,IF(G342&gt;'admin BN&gt;100'!$C$19,'admin BN&gt;100'!$B$19,"")))))))))</f>
        <v/>
      </c>
      <c r="Q342" s="14" t="str">
        <f t="shared" si="10"/>
        <v/>
      </c>
      <c r="R342" s="14">
        <f t="shared" si="11"/>
        <v>5</v>
      </c>
      <c r="S342" s="15" t="str">
        <f xml:space="preserve">
IF($R342&gt;0,"Fill in all required fields",
IF(OR($M342="&lt;0.1% or LNG",$M342="0.1-0.5%"),"Fuel sulphur content is too low for operation on BN&gt;100, please use a lower BN CLO and the matching sheet",
IF($I342&lt;40,"CLO not suitable for this sheet. Please check BN&lt;40 sheet",
IF(AND($I342&gt;39,$I342&lt;101),"CLO not suitable for this sheet. Please check BN40 - BN100 sheet",
IF(AND($K342&gt;50,$K342&lt;81,$L342&lt;100),"Reduce feed rate in steps of 0.05 g/kWh until min. 0.6 g/kWh to avoid deposit formation",
IF(AND($I342&lt;140,$N342="Danger",$P342="&gt;=1.2"),"Increase feed rate in steps of 0.05 g/kWh OR use higher BN cylinder oil",
IF(ISERROR(VLOOKUP(Q342,'admin BN&gt;100'!J$6:M$89,4,FALSE)),"",VLOOKUP(Q342,'admin BN&gt;100'!J$6:M$89,4,FALSE))))))))</f>
        <v>Fill in all required fields</v>
      </c>
    </row>
    <row r="343" spans="2:19" ht="15">
      <c r="B343" s="10">
        <v>338</v>
      </c>
      <c r="C343" s="41"/>
      <c r="D343" s="42"/>
      <c r="E343" s="42"/>
      <c r="F343" s="42"/>
      <c r="G343" s="42"/>
      <c r="H343" s="42"/>
      <c r="I343" s="42"/>
      <c r="J343" s="42"/>
      <c r="K343" s="42"/>
      <c r="L343" s="42"/>
      <c r="M343" s="11" t="str">
        <f xml:space="preserve">
(IF(F343&gt;'admin BN&gt;100'!$C$41,'admin BN&gt;100'!$B$41,
(IF(F343&gt;'admin BN&gt;100'!$C$40,'admin BN&gt;100'!$B$40,
(IF(F343&gt;'admin BN&gt;100'!$C$39,'admin BN&gt;100'!$B$39,
(IF(F343&gt;'admin BN&gt;100'!$C$38,'admin BN&gt;100'!$B$38,
(IF(F343&gt;'admin BN&gt;100'!$C$37,'admin BN&gt;100'!$B$37,
(IF(F343&gt;'admin BN&gt;100'!$C$36,'admin BN&gt;100'!$B$36,
(IF(F343&gt;'admin BN&gt;100'!$C$35,'admin BN&gt;100'!$B$35,
(IF(F343&gt;'admin BN&gt;100'!$C$34,'admin BN&gt;100'!$B$34,
(IF(F343&gt;'admin BN&gt;100'!$C$33,'admin BN&gt;100'!$B$33,
(IF(F343&gt;'admin BN&gt;100'!$C$32,'admin BN&gt;100'!$B$32,
(IF(F343&gt;'admin BN&gt;100'!$C$31,'admin BN&gt;100'!$B$31,
(IF(F343&gt;'admin BN&gt;100'!$C$30,'admin BN&gt;100'!$B$30,
(IF(F343&gt;'admin BN&gt;100'!$C$29,'admin BN&gt;100'!$B$29,IF(F343="","",'admin BN&gt;100'!$B$28)))))))))))))))))))))))))))</f>
        <v/>
      </c>
      <c r="N343" s="12" t="str">
        <f xml:space="preserve">
IF(ISBLANK(K343),"",
IF(K343&gt;'admin BN&gt;100'!$D$6,"Trouble",
IF(K343&gt;'admin BN&gt;100'!$E$6,"Safe",
IF(K343&gt;'admin BN&gt;100'!$F$6,"Alert",
IF(K343&gt;='admin BN&gt;100'!$G$6,"Danger","")))))</f>
        <v/>
      </c>
      <c r="O343" s="13" t="str">
        <f xml:space="preserve">
IF(ISBLANK(L343),"",
IF(L343&gt;'admin BN&gt;100'!$G$7,"Danger",
IF(L343&gt;'admin BN&gt;100'!$F$7,"Alert",
IF(L343&gt;='admin BN&gt;100'!$E$7,"Safe",""))))</f>
        <v/>
      </c>
      <c r="P343" s="14" t="str">
        <f xml:space="preserve">
(IF(G343&gt;'admin BN&gt;100'!$C$23,'admin BN&gt;100'!$B$23,
(IF(G343&gt;'admin BN&gt;100'!$C$22,'admin BN&gt;100'!$B$22,
(IF(G343&gt;'admin BN&gt;100'!$C$21,'admin BN&gt;100'!$B$21,
(IF(G343&gt;'admin BN&gt;100'!$C$20,'admin BN&gt;100'!$B$20,IF(G343&gt;'admin BN&gt;100'!$C$19,'admin BN&gt;100'!$B$19,"")))))))))</f>
        <v/>
      </c>
      <c r="Q343" s="14" t="str">
        <f t="shared" si="10"/>
        <v/>
      </c>
      <c r="R343" s="14">
        <f t="shared" si="11"/>
        <v>5</v>
      </c>
      <c r="S343" s="15" t="str">
        <f xml:space="preserve">
IF($R343&gt;0,"Fill in all required fields",
IF(OR($M343="&lt;0.1% or LNG",$M343="0.1-0.5%"),"Fuel sulphur content is too low for operation on BN&gt;100, please use a lower BN CLO and the matching sheet",
IF($I343&lt;40,"CLO not suitable for this sheet. Please check BN&lt;40 sheet",
IF(AND($I343&gt;39,$I343&lt;101),"CLO not suitable for this sheet. Please check BN40 - BN100 sheet",
IF(AND($K343&gt;50,$K343&lt;81,$L343&lt;100),"Reduce feed rate in steps of 0.05 g/kWh until min. 0.6 g/kWh to avoid deposit formation",
IF(AND($I343&lt;140,$N343="Danger",$P343="&gt;=1.2"),"Increase feed rate in steps of 0.05 g/kWh OR use higher BN cylinder oil",
IF(ISERROR(VLOOKUP(Q343,'admin BN&gt;100'!J$6:M$89,4,FALSE)),"",VLOOKUP(Q343,'admin BN&gt;100'!J$6:M$89,4,FALSE))))))))</f>
        <v>Fill in all required fields</v>
      </c>
    </row>
    <row r="344" spans="2:19" ht="15">
      <c r="B344" s="10">
        <v>339</v>
      </c>
      <c r="C344" s="41"/>
      <c r="D344" s="42"/>
      <c r="E344" s="42"/>
      <c r="F344" s="42"/>
      <c r="G344" s="42"/>
      <c r="H344" s="42"/>
      <c r="I344" s="42"/>
      <c r="J344" s="42"/>
      <c r="K344" s="42"/>
      <c r="L344" s="42"/>
      <c r="M344" s="11" t="str">
        <f xml:space="preserve">
(IF(F344&gt;'admin BN&gt;100'!$C$41,'admin BN&gt;100'!$B$41,
(IF(F344&gt;'admin BN&gt;100'!$C$40,'admin BN&gt;100'!$B$40,
(IF(F344&gt;'admin BN&gt;100'!$C$39,'admin BN&gt;100'!$B$39,
(IF(F344&gt;'admin BN&gt;100'!$C$38,'admin BN&gt;100'!$B$38,
(IF(F344&gt;'admin BN&gt;100'!$C$37,'admin BN&gt;100'!$B$37,
(IF(F344&gt;'admin BN&gt;100'!$C$36,'admin BN&gt;100'!$B$36,
(IF(F344&gt;'admin BN&gt;100'!$C$35,'admin BN&gt;100'!$B$35,
(IF(F344&gt;'admin BN&gt;100'!$C$34,'admin BN&gt;100'!$B$34,
(IF(F344&gt;'admin BN&gt;100'!$C$33,'admin BN&gt;100'!$B$33,
(IF(F344&gt;'admin BN&gt;100'!$C$32,'admin BN&gt;100'!$B$32,
(IF(F344&gt;'admin BN&gt;100'!$C$31,'admin BN&gt;100'!$B$31,
(IF(F344&gt;'admin BN&gt;100'!$C$30,'admin BN&gt;100'!$B$30,
(IF(F344&gt;'admin BN&gt;100'!$C$29,'admin BN&gt;100'!$B$29,IF(F344="","",'admin BN&gt;100'!$B$28)))))))))))))))))))))))))))</f>
        <v/>
      </c>
      <c r="N344" s="12" t="str">
        <f xml:space="preserve">
IF(ISBLANK(K344),"",
IF(K344&gt;'admin BN&gt;100'!$D$6,"Trouble",
IF(K344&gt;'admin BN&gt;100'!$E$6,"Safe",
IF(K344&gt;'admin BN&gt;100'!$F$6,"Alert",
IF(K344&gt;='admin BN&gt;100'!$G$6,"Danger","")))))</f>
        <v/>
      </c>
      <c r="O344" s="13" t="str">
        <f xml:space="preserve">
IF(ISBLANK(L344),"",
IF(L344&gt;'admin BN&gt;100'!$G$7,"Danger",
IF(L344&gt;'admin BN&gt;100'!$F$7,"Alert",
IF(L344&gt;='admin BN&gt;100'!$E$7,"Safe",""))))</f>
        <v/>
      </c>
      <c r="P344" s="14" t="str">
        <f xml:space="preserve">
(IF(G344&gt;'admin BN&gt;100'!$C$23,'admin BN&gt;100'!$B$23,
(IF(G344&gt;'admin BN&gt;100'!$C$22,'admin BN&gt;100'!$B$22,
(IF(G344&gt;'admin BN&gt;100'!$C$21,'admin BN&gt;100'!$B$21,
(IF(G344&gt;'admin BN&gt;100'!$C$20,'admin BN&gt;100'!$B$20,IF(G344&gt;'admin BN&gt;100'!$C$19,'admin BN&gt;100'!$B$19,"")))))))))</f>
        <v/>
      </c>
      <c r="Q344" s="14" t="str">
        <f t="shared" si="10"/>
        <v/>
      </c>
      <c r="R344" s="14">
        <f t="shared" si="11"/>
        <v>5</v>
      </c>
      <c r="S344" s="15" t="str">
        <f xml:space="preserve">
IF($R344&gt;0,"Fill in all required fields",
IF(OR($M344="&lt;0.1% or LNG",$M344="0.1-0.5%"),"Fuel sulphur content is too low for operation on BN&gt;100, please use a lower BN CLO and the matching sheet",
IF($I344&lt;40,"CLO not suitable for this sheet. Please check BN&lt;40 sheet",
IF(AND($I344&gt;39,$I344&lt;101),"CLO not suitable for this sheet. Please check BN40 - BN100 sheet",
IF(AND($K344&gt;50,$K344&lt;81,$L344&lt;100),"Reduce feed rate in steps of 0.05 g/kWh until min. 0.6 g/kWh to avoid deposit formation",
IF(AND($I344&lt;140,$N344="Danger",$P344="&gt;=1.2"),"Increase feed rate in steps of 0.05 g/kWh OR use higher BN cylinder oil",
IF(ISERROR(VLOOKUP(Q344,'admin BN&gt;100'!J$6:M$89,4,FALSE)),"",VLOOKUP(Q344,'admin BN&gt;100'!J$6:M$89,4,FALSE))))))))</f>
        <v>Fill in all required fields</v>
      </c>
    </row>
    <row r="345" spans="2:19" ht="15">
      <c r="B345" s="10">
        <v>340</v>
      </c>
      <c r="C345" s="41"/>
      <c r="D345" s="42"/>
      <c r="E345" s="42"/>
      <c r="F345" s="42"/>
      <c r="G345" s="42"/>
      <c r="H345" s="42"/>
      <c r="I345" s="42"/>
      <c r="J345" s="42"/>
      <c r="K345" s="42"/>
      <c r="L345" s="42"/>
      <c r="M345" s="11" t="str">
        <f xml:space="preserve">
(IF(F345&gt;'admin BN&gt;100'!$C$41,'admin BN&gt;100'!$B$41,
(IF(F345&gt;'admin BN&gt;100'!$C$40,'admin BN&gt;100'!$B$40,
(IF(F345&gt;'admin BN&gt;100'!$C$39,'admin BN&gt;100'!$B$39,
(IF(F345&gt;'admin BN&gt;100'!$C$38,'admin BN&gt;100'!$B$38,
(IF(F345&gt;'admin BN&gt;100'!$C$37,'admin BN&gt;100'!$B$37,
(IF(F345&gt;'admin BN&gt;100'!$C$36,'admin BN&gt;100'!$B$36,
(IF(F345&gt;'admin BN&gt;100'!$C$35,'admin BN&gt;100'!$B$35,
(IF(F345&gt;'admin BN&gt;100'!$C$34,'admin BN&gt;100'!$B$34,
(IF(F345&gt;'admin BN&gt;100'!$C$33,'admin BN&gt;100'!$B$33,
(IF(F345&gt;'admin BN&gt;100'!$C$32,'admin BN&gt;100'!$B$32,
(IF(F345&gt;'admin BN&gt;100'!$C$31,'admin BN&gt;100'!$B$31,
(IF(F345&gt;'admin BN&gt;100'!$C$30,'admin BN&gt;100'!$B$30,
(IF(F345&gt;'admin BN&gt;100'!$C$29,'admin BN&gt;100'!$B$29,IF(F345="","",'admin BN&gt;100'!$B$28)))))))))))))))))))))))))))</f>
        <v/>
      </c>
      <c r="N345" s="12" t="str">
        <f xml:space="preserve">
IF(ISBLANK(K345),"",
IF(K345&gt;'admin BN&gt;100'!$D$6,"Trouble",
IF(K345&gt;'admin BN&gt;100'!$E$6,"Safe",
IF(K345&gt;'admin BN&gt;100'!$F$6,"Alert",
IF(K345&gt;='admin BN&gt;100'!$G$6,"Danger","")))))</f>
        <v/>
      </c>
      <c r="O345" s="13" t="str">
        <f xml:space="preserve">
IF(ISBLANK(L345),"",
IF(L345&gt;'admin BN&gt;100'!$G$7,"Danger",
IF(L345&gt;'admin BN&gt;100'!$F$7,"Alert",
IF(L345&gt;='admin BN&gt;100'!$E$7,"Safe",""))))</f>
        <v/>
      </c>
      <c r="P345" s="14" t="str">
        <f xml:space="preserve">
(IF(G345&gt;'admin BN&gt;100'!$C$23,'admin BN&gt;100'!$B$23,
(IF(G345&gt;'admin BN&gt;100'!$C$22,'admin BN&gt;100'!$B$22,
(IF(G345&gt;'admin BN&gt;100'!$C$21,'admin BN&gt;100'!$B$21,
(IF(G345&gt;'admin BN&gt;100'!$C$20,'admin BN&gt;100'!$B$20,IF(G345&gt;'admin BN&gt;100'!$C$19,'admin BN&gt;100'!$B$19,"")))))))))</f>
        <v/>
      </c>
      <c r="Q345" s="14" t="str">
        <f t="shared" si="10"/>
        <v/>
      </c>
      <c r="R345" s="14">
        <f t="shared" si="11"/>
        <v>5</v>
      </c>
      <c r="S345" s="15" t="str">
        <f xml:space="preserve">
IF($R345&gt;0,"Fill in all required fields",
IF(OR($M345="&lt;0.1% or LNG",$M345="0.1-0.5%"),"Fuel sulphur content is too low for operation on BN&gt;100, please use a lower BN CLO and the matching sheet",
IF($I345&lt;40,"CLO not suitable for this sheet. Please check BN&lt;40 sheet",
IF(AND($I345&gt;39,$I345&lt;101),"CLO not suitable for this sheet. Please check BN40 - BN100 sheet",
IF(AND($K345&gt;50,$K345&lt;81,$L345&lt;100),"Reduce feed rate in steps of 0.05 g/kWh until min. 0.6 g/kWh to avoid deposit formation",
IF(AND($I345&lt;140,$N345="Danger",$P345="&gt;=1.2"),"Increase feed rate in steps of 0.05 g/kWh OR use higher BN cylinder oil",
IF(ISERROR(VLOOKUP(Q345,'admin BN&gt;100'!J$6:M$89,4,FALSE)),"",VLOOKUP(Q345,'admin BN&gt;100'!J$6:M$89,4,FALSE))))))))</f>
        <v>Fill in all required fields</v>
      </c>
    </row>
    <row r="346" spans="2:19" ht="15">
      <c r="B346" s="10">
        <v>341</v>
      </c>
      <c r="C346" s="41"/>
      <c r="D346" s="42"/>
      <c r="E346" s="42"/>
      <c r="F346" s="42"/>
      <c r="G346" s="42"/>
      <c r="H346" s="42"/>
      <c r="I346" s="42"/>
      <c r="J346" s="42"/>
      <c r="K346" s="42"/>
      <c r="L346" s="42"/>
      <c r="M346" s="11" t="str">
        <f xml:space="preserve">
(IF(F346&gt;'admin BN&gt;100'!$C$41,'admin BN&gt;100'!$B$41,
(IF(F346&gt;'admin BN&gt;100'!$C$40,'admin BN&gt;100'!$B$40,
(IF(F346&gt;'admin BN&gt;100'!$C$39,'admin BN&gt;100'!$B$39,
(IF(F346&gt;'admin BN&gt;100'!$C$38,'admin BN&gt;100'!$B$38,
(IF(F346&gt;'admin BN&gt;100'!$C$37,'admin BN&gt;100'!$B$37,
(IF(F346&gt;'admin BN&gt;100'!$C$36,'admin BN&gt;100'!$B$36,
(IF(F346&gt;'admin BN&gt;100'!$C$35,'admin BN&gt;100'!$B$35,
(IF(F346&gt;'admin BN&gt;100'!$C$34,'admin BN&gt;100'!$B$34,
(IF(F346&gt;'admin BN&gt;100'!$C$33,'admin BN&gt;100'!$B$33,
(IF(F346&gt;'admin BN&gt;100'!$C$32,'admin BN&gt;100'!$B$32,
(IF(F346&gt;'admin BN&gt;100'!$C$31,'admin BN&gt;100'!$B$31,
(IF(F346&gt;'admin BN&gt;100'!$C$30,'admin BN&gt;100'!$B$30,
(IF(F346&gt;'admin BN&gt;100'!$C$29,'admin BN&gt;100'!$B$29,IF(F346="","",'admin BN&gt;100'!$B$28)))))))))))))))))))))))))))</f>
        <v/>
      </c>
      <c r="N346" s="12" t="str">
        <f xml:space="preserve">
IF(ISBLANK(K346),"",
IF(K346&gt;'admin BN&gt;100'!$D$6,"Trouble",
IF(K346&gt;'admin BN&gt;100'!$E$6,"Safe",
IF(K346&gt;'admin BN&gt;100'!$F$6,"Alert",
IF(K346&gt;='admin BN&gt;100'!$G$6,"Danger","")))))</f>
        <v/>
      </c>
      <c r="O346" s="13" t="str">
        <f xml:space="preserve">
IF(ISBLANK(L346),"",
IF(L346&gt;'admin BN&gt;100'!$G$7,"Danger",
IF(L346&gt;'admin BN&gt;100'!$F$7,"Alert",
IF(L346&gt;='admin BN&gt;100'!$E$7,"Safe",""))))</f>
        <v/>
      </c>
      <c r="P346" s="14" t="str">
        <f xml:space="preserve">
(IF(G346&gt;'admin BN&gt;100'!$C$23,'admin BN&gt;100'!$B$23,
(IF(G346&gt;'admin BN&gt;100'!$C$22,'admin BN&gt;100'!$B$22,
(IF(G346&gt;'admin BN&gt;100'!$C$21,'admin BN&gt;100'!$B$21,
(IF(G346&gt;'admin BN&gt;100'!$C$20,'admin BN&gt;100'!$B$20,IF(G346&gt;'admin BN&gt;100'!$C$19,'admin BN&gt;100'!$B$19,"")))))))))</f>
        <v/>
      </c>
      <c r="Q346" s="14" t="str">
        <f t="shared" si="10"/>
        <v/>
      </c>
      <c r="R346" s="14">
        <f t="shared" si="11"/>
        <v>5</v>
      </c>
      <c r="S346" s="15" t="str">
        <f xml:space="preserve">
IF($R346&gt;0,"Fill in all required fields",
IF(OR($M346="&lt;0.1% or LNG",$M346="0.1-0.5%"),"Fuel sulphur content is too low for operation on BN&gt;100, please use a lower BN CLO and the matching sheet",
IF($I346&lt;40,"CLO not suitable for this sheet. Please check BN&lt;40 sheet",
IF(AND($I346&gt;39,$I346&lt;101),"CLO not suitable for this sheet. Please check BN40 - BN100 sheet",
IF(AND($K346&gt;50,$K346&lt;81,$L346&lt;100),"Reduce feed rate in steps of 0.05 g/kWh until min. 0.6 g/kWh to avoid deposit formation",
IF(AND($I346&lt;140,$N346="Danger",$P346="&gt;=1.2"),"Increase feed rate in steps of 0.05 g/kWh OR use higher BN cylinder oil",
IF(ISERROR(VLOOKUP(Q346,'admin BN&gt;100'!J$6:M$89,4,FALSE)),"",VLOOKUP(Q346,'admin BN&gt;100'!J$6:M$89,4,FALSE))))))))</f>
        <v>Fill in all required fields</v>
      </c>
    </row>
    <row r="347" spans="2:19" ht="15">
      <c r="B347" s="10">
        <v>342</v>
      </c>
      <c r="C347" s="41"/>
      <c r="D347" s="42"/>
      <c r="E347" s="42"/>
      <c r="F347" s="42"/>
      <c r="G347" s="42"/>
      <c r="H347" s="42"/>
      <c r="I347" s="42"/>
      <c r="J347" s="42"/>
      <c r="K347" s="42"/>
      <c r="L347" s="42"/>
      <c r="M347" s="11" t="str">
        <f xml:space="preserve">
(IF(F347&gt;'admin BN&gt;100'!$C$41,'admin BN&gt;100'!$B$41,
(IF(F347&gt;'admin BN&gt;100'!$C$40,'admin BN&gt;100'!$B$40,
(IF(F347&gt;'admin BN&gt;100'!$C$39,'admin BN&gt;100'!$B$39,
(IF(F347&gt;'admin BN&gt;100'!$C$38,'admin BN&gt;100'!$B$38,
(IF(F347&gt;'admin BN&gt;100'!$C$37,'admin BN&gt;100'!$B$37,
(IF(F347&gt;'admin BN&gt;100'!$C$36,'admin BN&gt;100'!$B$36,
(IF(F347&gt;'admin BN&gt;100'!$C$35,'admin BN&gt;100'!$B$35,
(IF(F347&gt;'admin BN&gt;100'!$C$34,'admin BN&gt;100'!$B$34,
(IF(F347&gt;'admin BN&gt;100'!$C$33,'admin BN&gt;100'!$B$33,
(IF(F347&gt;'admin BN&gt;100'!$C$32,'admin BN&gt;100'!$B$32,
(IF(F347&gt;'admin BN&gt;100'!$C$31,'admin BN&gt;100'!$B$31,
(IF(F347&gt;'admin BN&gt;100'!$C$30,'admin BN&gt;100'!$B$30,
(IF(F347&gt;'admin BN&gt;100'!$C$29,'admin BN&gt;100'!$B$29,IF(F347="","",'admin BN&gt;100'!$B$28)))))))))))))))))))))))))))</f>
        <v/>
      </c>
      <c r="N347" s="12" t="str">
        <f xml:space="preserve">
IF(ISBLANK(K347),"",
IF(K347&gt;'admin BN&gt;100'!$D$6,"Trouble",
IF(K347&gt;'admin BN&gt;100'!$E$6,"Safe",
IF(K347&gt;'admin BN&gt;100'!$F$6,"Alert",
IF(K347&gt;='admin BN&gt;100'!$G$6,"Danger","")))))</f>
        <v/>
      </c>
      <c r="O347" s="13" t="str">
        <f xml:space="preserve">
IF(ISBLANK(L347),"",
IF(L347&gt;'admin BN&gt;100'!$G$7,"Danger",
IF(L347&gt;'admin BN&gt;100'!$F$7,"Alert",
IF(L347&gt;='admin BN&gt;100'!$E$7,"Safe",""))))</f>
        <v/>
      </c>
      <c r="P347" s="14" t="str">
        <f xml:space="preserve">
(IF(G347&gt;'admin BN&gt;100'!$C$23,'admin BN&gt;100'!$B$23,
(IF(G347&gt;'admin BN&gt;100'!$C$22,'admin BN&gt;100'!$B$22,
(IF(G347&gt;'admin BN&gt;100'!$C$21,'admin BN&gt;100'!$B$21,
(IF(G347&gt;'admin BN&gt;100'!$C$20,'admin BN&gt;100'!$B$20,IF(G347&gt;'admin BN&gt;100'!$C$19,'admin BN&gt;100'!$B$19,"")))))))))</f>
        <v/>
      </c>
      <c r="Q347" s="14" t="str">
        <f t="shared" si="10"/>
        <v/>
      </c>
      <c r="R347" s="14">
        <f t="shared" si="11"/>
        <v>5</v>
      </c>
      <c r="S347" s="15" t="str">
        <f xml:space="preserve">
IF($R347&gt;0,"Fill in all required fields",
IF(OR($M347="&lt;0.1% or LNG",$M347="0.1-0.5%"),"Fuel sulphur content is too low for operation on BN&gt;100, please use a lower BN CLO and the matching sheet",
IF($I347&lt;40,"CLO not suitable for this sheet. Please check BN&lt;40 sheet",
IF(AND($I347&gt;39,$I347&lt;101),"CLO not suitable for this sheet. Please check BN40 - BN100 sheet",
IF(AND($K347&gt;50,$K347&lt;81,$L347&lt;100),"Reduce feed rate in steps of 0.05 g/kWh until min. 0.6 g/kWh to avoid deposit formation",
IF(AND($I347&lt;140,$N347="Danger",$P347="&gt;=1.2"),"Increase feed rate in steps of 0.05 g/kWh OR use higher BN cylinder oil",
IF(ISERROR(VLOOKUP(Q347,'admin BN&gt;100'!J$6:M$89,4,FALSE)),"",VLOOKUP(Q347,'admin BN&gt;100'!J$6:M$89,4,FALSE))))))))</f>
        <v>Fill in all required fields</v>
      </c>
    </row>
    <row r="348" spans="2:19" ht="15">
      <c r="B348" s="10">
        <v>343</v>
      </c>
      <c r="C348" s="41"/>
      <c r="D348" s="42"/>
      <c r="E348" s="42"/>
      <c r="F348" s="42"/>
      <c r="G348" s="42"/>
      <c r="H348" s="42"/>
      <c r="I348" s="42"/>
      <c r="J348" s="42"/>
      <c r="K348" s="42"/>
      <c r="L348" s="42"/>
      <c r="M348" s="11" t="str">
        <f xml:space="preserve">
(IF(F348&gt;'admin BN&gt;100'!$C$41,'admin BN&gt;100'!$B$41,
(IF(F348&gt;'admin BN&gt;100'!$C$40,'admin BN&gt;100'!$B$40,
(IF(F348&gt;'admin BN&gt;100'!$C$39,'admin BN&gt;100'!$B$39,
(IF(F348&gt;'admin BN&gt;100'!$C$38,'admin BN&gt;100'!$B$38,
(IF(F348&gt;'admin BN&gt;100'!$C$37,'admin BN&gt;100'!$B$37,
(IF(F348&gt;'admin BN&gt;100'!$C$36,'admin BN&gt;100'!$B$36,
(IF(F348&gt;'admin BN&gt;100'!$C$35,'admin BN&gt;100'!$B$35,
(IF(F348&gt;'admin BN&gt;100'!$C$34,'admin BN&gt;100'!$B$34,
(IF(F348&gt;'admin BN&gt;100'!$C$33,'admin BN&gt;100'!$B$33,
(IF(F348&gt;'admin BN&gt;100'!$C$32,'admin BN&gt;100'!$B$32,
(IF(F348&gt;'admin BN&gt;100'!$C$31,'admin BN&gt;100'!$B$31,
(IF(F348&gt;'admin BN&gt;100'!$C$30,'admin BN&gt;100'!$B$30,
(IF(F348&gt;'admin BN&gt;100'!$C$29,'admin BN&gt;100'!$B$29,IF(F348="","",'admin BN&gt;100'!$B$28)))))))))))))))))))))))))))</f>
        <v/>
      </c>
      <c r="N348" s="12" t="str">
        <f xml:space="preserve">
IF(ISBLANK(K348),"",
IF(K348&gt;'admin BN&gt;100'!$D$6,"Trouble",
IF(K348&gt;'admin BN&gt;100'!$E$6,"Safe",
IF(K348&gt;'admin BN&gt;100'!$F$6,"Alert",
IF(K348&gt;='admin BN&gt;100'!$G$6,"Danger","")))))</f>
        <v/>
      </c>
      <c r="O348" s="13" t="str">
        <f xml:space="preserve">
IF(ISBLANK(L348),"",
IF(L348&gt;'admin BN&gt;100'!$G$7,"Danger",
IF(L348&gt;'admin BN&gt;100'!$F$7,"Alert",
IF(L348&gt;='admin BN&gt;100'!$E$7,"Safe",""))))</f>
        <v/>
      </c>
      <c r="P348" s="14" t="str">
        <f xml:space="preserve">
(IF(G348&gt;'admin BN&gt;100'!$C$23,'admin BN&gt;100'!$B$23,
(IF(G348&gt;'admin BN&gt;100'!$C$22,'admin BN&gt;100'!$B$22,
(IF(G348&gt;'admin BN&gt;100'!$C$21,'admin BN&gt;100'!$B$21,
(IF(G348&gt;'admin BN&gt;100'!$C$20,'admin BN&gt;100'!$B$20,IF(G348&gt;'admin BN&gt;100'!$C$19,'admin BN&gt;100'!$B$19,"")))))))))</f>
        <v/>
      </c>
      <c r="Q348" s="14" t="str">
        <f t="shared" si="10"/>
        <v/>
      </c>
      <c r="R348" s="14">
        <f t="shared" si="11"/>
        <v>5</v>
      </c>
      <c r="S348" s="15" t="str">
        <f xml:space="preserve">
IF($R348&gt;0,"Fill in all required fields",
IF(OR($M348="&lt;0.1% or LNG",$M348="0.1-0.5%"),"Fuel sulphur content is too low for operation on BN&gt;100, please use a lower BN CLO and the matching sheet",
IF($I348&lt;40,"CLO not suitable for this sheet. Please check BN&lt;40 sheet",
IF(AND($I348&gt;39,$I348&lt;101),"CLO not suitable for this sheet. Please check BN40 - BN100 sheet",
IF(AND($K348&gt;50,$K348&lt;81,$L348&lt;100),"Reduce feed rate in steps of 0.05 g/kWh until min. 0.6 g/kWh to avoid deposit formation",
IF(AND($I348&lt;140,$N348="Danger",$P348="&gt;=1.2"),"Increase feed rate in steps of 0.05 g/kWh OR use higher BN cylinder oil",
IF(ISERROR(VLOOKUP(Q348,'admin BN&gt;100'!J$6:M$89,4,FALSE)),"",VLOOKUP(Q348,'admin BN&gt;100'!J$6:M$89,4,FALSE))))))))</f>
        <v>Fill in all required fields</v>
      </c>
    </row>
    <row r="349" spans="2:19" ht="15">
      <c r="B349" s="10">
        <v>344</v>
      </c>
      <c r="C349" s="41"/>
      <c r="D349" s="42"/>
      <c r="E349" s="42"/>
      <c r="F349" s="42"/>
      <c r="G349" s="42"/>
      <c r="H349" s="42"/>
      <c r="I349" s="42"/>
      <c r="J349" s="42"/>
      <c r="K349" s="42"/>
      <c r="L349" s="42"/>
      <c r="M349" s="11" t="str">
        <f xml:space="preserve">
(IF(F349&gt;'admin BN&gt;100'!$C$41,'admin BN&gt;100'!$B$41,
(IF(F349&gt;'admin BN&gt;100'!$C$40,'admin BN&gt;100'!$B$40,
(IF(F349&gt;'admin BN&gt;100'!$C$39,'admin BN&gt;100'!$B$39,
(IF(F349&gt;'admin BN&gt;100'!$C$38,'admin BN&gt;100'!$B$38,
(IF(F349&gt;'admin BN&gt;100'!$C$37,'admin BN&gt;100'!$B$37,
(IF(F349&gt;'admin BN&gt;100'!$C$36,'admin BN&gt;100'!$B$36,
(IF(F349&gt;'admin BN&gt;100'!$C$35,'admin BN&gt;100'!$B$35,
(IF(F349&gt;'admin BN&gt;100'!$C$34,'admin BN&gt;100'!$B$34,
(IF(F349&gt;'admin BN&gt;100'!$C$33,'admin BN&gt;100'!$B$33,
(IF(F349&gt;'admin BN&gt;100'!$C$32,'admin BN&gt;100'!$B$32,
(IF(F349&gt;'admin BN&gt;100'!$C$31,'admin BN&gt;100'!$B$31,
(IF(F349&gt;'admin BN&gt;100'!$C$30,'admin BN&gt;100'!$B$30,
(IF(F349&gt;'admin BN&gt;100'!$C$29,'admin BN&gt;100'!$B$29,IF(F349="","",'admin BN&gt;100'!$B$28)))))))))))))))))))))))))))</f>
        <v/>
      </c>
      <c r="N349" s="12" t="str">
        <f xml:space="preserve">
IF(ISBLANK(K349),"",
IF(K349&gt;'admin BN&gt;100'!$D$6,"Trouble",
IF(K349&gt;'admin BN&gt;100'!$E$6,"Safe",
IF(K349&gt;'admin BN&gt;100'!$F$6,"Alert",
IF(K349&gt;='admin BN&gt;100'!$G$6,"Danger","")))))</f>
        <v/>
      </c>
      <c r="O349" s="13" t="str">
        <f xml:space="preserve">
IF(ISBLANK(L349),"",
IF(L349&gt;'admin BN&gt;100'!$G$7,"Danger",
IF(L349&gt;'admin BN&gt;100'!$F$7,"Alert",
IF(L349&gt;='admin BN&gt;100'!$E$7,"Safe",""))))</f>
        <v/>
      </c>
      <c r="P349" s="14" t="str">
        <f xml:space="preserve">
(IF(G349&gt;'admin BN&gt;100'!$C$23,'admin BN&gt;100'!$B$23,
(IF(G349&gt;'admin BN&gt;100'!$C$22,'admin BN&gt;100'!$B$22,
(IF(G349&gt;'admin BN&gt;100'!$C$21,'admin BN&gt;100'!$B$21,
(IF(G349&gt;'admin BN&gt;100'!$C$20,'admin BN&gt;100'!$B$20,IF(G349&gt;'admin BN&gt;100'!$C$19,'admin BN&gt;100'!$B$19,"")))))))))</f>
        <v/>
      </c>
      <c r="Q349" s="14" t="str">
        <f t="shared" si="10"/>
        <v/>
      </c>
      <c r="R349" s="14">
        <f t="shared" si="11"/>
        <v>5</v>
      </c>
      <c r="S349" s="15" t="str">
        <f xml:space="preserve">
IF($R349&gt;0,"Fill in all required fields",
IF(OR($M349="&lt;0.1% or LNG",$M349="0.1-0.5%"),"Fuel sulphur content is too low for operation on BN&gt;100, please use a lower BN CLO and the matching sheet",
IF($I349&lt;40,"CLO not suitable for this sheet. Please check BN&lt;40 sheet",
IF(AND($I349&gt;39,$I349&lt;101),"CLO not suitable for this sheet. Please check BN40 - BN100 sheet",
IF(AND($K349&gt;50,$K349&lt;81,$L349&lt;100),"Reduce feed rate in steps of 0.05 g/kWh until min. 0.6 g/kWh to avoid deposit formation",
IF(AND($I349&lt;140,$N349="Danger",$P349="&gt;=1.2"),"Increase feed rate in steps of 0.05 g/kWh OR use higher BN cylinder oil",
IF(ISERROR(VLOOKUP(Q349,'admin BN&gt;100'!J$6:M$89,4,FALSE)),"",VLOOKUP(Q349,'admin BN&gt;100'!J$6:M$89,4,FALSE))))))))</f>
        <v>Fill in all required fields</v>
      </c>
    </row>
    <row r="350" spans="2:19" ht="15">
      <c r="B350" s="10">
        <v>345</v>
      </c>
      <c r="C350" s="41"/>
      <c r="D350" s="42"/>
      <c r="E350" s="42"/>
      <c r="F350" s="42"/>
      <c r="G350" s="42"/>
      <c r="H350" s="42"/>
      <c r="I350" s="42"/>
      <c r="J350" s="42"/>
      <c r="K350" s="42"/>
      <c r="L350" s="42"/>
      <c r="M350" s="11" t="str">
        <f xml:space="preserve">
(IF(F350&gt;'admin BN&gt;100'!$C$41,'admin BN&gt;100'!$B$41,
(IF(F350&gt;'admin BN&gt;100'!$C$40,'admin BN&gt;100'!$B$40,
(IF(F350&gt;'admin BN&gt;100'!$C$39,'admin BN&gt;100'!$B$39,
(IF(F350&gt;'admin BN&gt;100'!$C$38,'admin BN&gt;100'!$B$38,
(IF(F350&gt;'admin BN&gt;100'!$C$37,'admin BN&gt;100'!$B$37,
(IF(F350&gt;'admin BN&gt;100'!$C$36,'admin BN&gt;100'!$B$36,
(IF(F350&gt;'admin BN&gt;100'!$C$35,'admin BN&gt;100'!$B$35,
(IF(F350&gt;'admin BN&gt;100'!$C$34,'admin BN&gt;100'!$B$34,
(IF(F350&gt;'admin BN&gt;100'!$C$33,'admin BN&gt;100'!$B$33,
(IF(F350&gt;'admin BN&gt;100'!$C$32,'admin BN&gt;100'!$B$32,
(IF(F350&gt;'admin BN&gt;100'!$C$31,'admin BN&gt;100'!$B$31,
(IF(F350&gt;'admin BN&gt;100'!$C$30,'admin BN&gt;100'!$B$30,
(IF(F350&gt;'admin BN&gt;100'!$C$29,'admin BN&gt;100'!$B$29,IF(F350="","",'admin BN&gt;100'!$B$28)))))))))))))))))))))))))))</f>
        <v/>
      </c>
      <c r="N350" s="12" t="str">
        <f xml:space="preserve">
IF(ISBLANK(K350),"",
IF(K350&gt;'admin BN&gt;100'!$D$6,"Trouble",
IF(K350&gt;'admin BN&gt;100'!$E$6,"Safe",
IF(K350&gt;'admin BN&gt;100'!$F$6,"Alert",
IF(K350&gt;='admin BN&gt;100'!$G$6,"Danger","")))))</f>
        <v/>
      </c>
      <c r="O350" s="13" t="str">
        <f xml:space="preserve">
IF(ISBLANK(L350),"",
IF(L350&gt;'admin BN&gt;100'!$G$7,"Danger",
IF(L350&gt;'admin BN&gt;100'!$F$7,"Alert",
IF(L350&gt;='admin BN&gt;100'!$E$7,"Safe",""))))</f>
        <v/>
      </c>
      <c r="P350" s="14" t="str">
        <f xml:space="preserve">
(IF(G350&gt;'admin BN&gt;100'!$C$23,'admin BN&gt;100'!$B$23,
(IF(G350&gt;'admin BN&gt;100'!$C$22,'admin BN&gt;100'!$B$22,
(IF(G350&gt;'admin BN&gt;100'!$C$21,'admin BN&gt;100'!$B$21,
(IF(G350&gt;'admin BN&gt;100'!$C$20,'admin BN&gt;100'!$B$20,IF(G350&gt;'admin BN&gt;100'!$C$19,'admin BN&gt;100'!$B$19,"")))))))))</f>
        <v/>
      </c>
      <c r="Q350" s="14" t="str">
        <f t="shared" si="10"/>
        <v/>
      </c>
      <c r="R350" s="14">
        <f t="shared" si="11"/>
        <v>5</v>
      </c>
      <c r="S350" s="15" t="str">
        <f xml:space="preserve">
IF($R350&gt;0,"Fill in all required fields",
IF(OR($M350="&lt;0.1% or LNG",$M350="0.1-0.5%"),"Fuel sulphur content is too low for operation on BN&gt;100, please use a lower BN CLO and the matching sheet",
IF($I350&lt;40,"CLO not suitable for this sheet. Please check BN&lt;40 sheet",
IF(AND($I350&gt;39,$I350&lt;101),"CLO not suitable for this sheet. Please check BN40 - BN100 sheet",
IF(AND($K350&gt;50,$K350&lt;81,$L350&lt;100),"Reduce feed rate in steps of 0.05 g/kWh until min. 0.6 g/kWh to avoid deposit formation",
IF(AND($I350&lt;140,$N350="Danger",$P350="&gt;=1.2"),"Increase feed rate in steps of 0.05 g/kWh OR use higher BN cylinder oil",
IF(ISERROR(VLOOKUP(Q350,'admin BN&gt;100'!J$6:M$89,4,FALSE)),"",VLOOKUP(Q350,'admin BN&gt;100'!J$6:M$89,4,FALSE))))))))</f>
        <v>Fill in all required fields</v>
      </c>
    </row>
    <row r="351" spans="2:19" ht="15">
      <c r="B351" s="10">
        <v>346</v>
      </c>
      <c r="C351" s="41"/>
      <c r="D351" s="42"/>
      <c r="E351" s="42"/>
      <c r="F351" s="42"/>
      <c r="G351" s="42"/>
      <c r="H351" s="42"/>
      <c r="I351" s="42"/>
      <c r="J351" s="42"/>
      <c r="K351" s="42"/>
      <c r="L351" s="42"/>
      <c r="M351" s="11" t="str">
        <f xml:space="preserve">
(IF(F351&gt;'admin BN&gt;100'!$C$41,'admin BN&gt;100'!$B$41,
(IF(F351&gt;'admin BN&gt;100'!$C$40,'admin BN&gt;100'!$B$40,
(IF(F351&gt;'admin BN&gt;100'!$C$39,'admin BN&gt;100'!$B$39,
(IF(F351&gt;'admin BN&gt;100'!$C$38,'admin BN&gt;100'!$B$38,
(IF(F351&gt;'admin BN&gt;100'!$C$37,'admin BN&gt;100'!$B$37,
(IF(F351&gt;'admin BN&gt;100'!$C$36,'admin BN&gt;100'!$B$36,
(IF(F351&gt;'admin BN&gt;100'!$C$35,'admin BN&gt;100'!$B$35,
(IF(F351&gt;'admin BN&gt;100'!$C$34,'admin BN&gt;100'!$B$34,
(IF(F351&gt;'admin BN&gt;100'!$C$33,'admin BN&gt;100'!$B$33,
(IF(F351&gt;'admin BN&gt;100'!$C$32,'admin BN&gt;100'!$B$32,
(IF(F351&gt;'admin BN&gt;100'!$C$31,'admin BN&gt;100'!$B$31,
(IF(F351&gt;'admin BN&gt;100'!$C$30,'admin BN&gt;100'!$B$30,
(IF(F351&gt;'admin BN&gt;100'!$C$29,'admin BN&gt;100'!$B$29,IF(F351="","",'admin BN&gt;100'!$B$28)))))))))))))))))))))))))))</f>
        <v/>
      </c>
      <c r="N351" s="12" t="str">
        <f xml:space="preserve">
IF(ISBLANK(K351),"",
IF(K351&gt;'admin BN&gt;100'!$D$6,"Trouble",
IF(K351&gt;'admin BN&gt;100'!$E$6,"Safe",
IF(K351&gt;'admin BN&gt;100'!$F$6,"Alert",
IF(K351&gt;='admin BN&gt;100'!$G$6,"Danger","")))))</f>
        <v/>
      </c>
      <c r="O351" s="13" t="str">
        <f xml:space="preserve">
IF(ISBLANK(L351),"",
IF(L351&gt;'admin BN&gt;100'!$G$7,"Danger",
IF(L351&gt;'admin BN&gt;100'!$F$7,"Alert",
IF(L351&gt;='admin BN&gt;100'!$E$7,"Safe",""))))</f>
        <v/>
      </c>
      <c r="P351" s="14" t="str">
        <f xml:space="preserve">
(IF(G351&gt;'admin BN&gt;100'!$C$23,'admin BN&gt;100'!$B$23,
(IF(G351&gt;'admin BN&gt;100'!$C$22,'admin BN&gt;100'!$B$22,
(IF(G351&gt;'admin BN&gt;100'!$C$21,'admin BN&gt;100'!$B$21,
(IF(G351&gt;'admin BN&gt;100'!$C$20,'admin BN&gt;100'!$B$20,IF(G351&gt;'admin BN&gt;100'!$C$19,'admin BN&gt;100'!$B$19,"")))))))))</f>
        <v/>
      </c>
      <c r="Q351" s="14" t="str">
        <f t="shared" si="10"/>
        <v/>
      </c>
      <c r="R351" s="14">
        <f t="shared" si="11"/>
        <v>5</v>
      </c>
      <c r="S351" s="15" t="str">
        <f xml:space="preserve">
IF($R351&gt;0,"Fill in all required fields",
IF(OR($M351="&lt;0.1% or LNG",$M351="0.1-0.5%"),"Fuel sulphur content is too low for operation on BN&gt;100, please use a lower BN CLO and the matching sheet",
IF($I351&lt;40,"CLO not suitable for this sheet. Please check BN&lt;40 sheet",
IF(AND($I351&gt;39,$I351&lt;101),"CLO not suitable for this sheet. Please check BN40 - BN100 sheet",
IF(AND($K351&gt;50,$K351&lt;81,$L351&lt;100),"Reduce feed rate in steps of 0.05 g/kWh until min. 0.6 g/kWh to avoid deposit formation",
IF(AND($I351&lt;140,$N351="Danger",$P351="&gt;=1.2"),"Increase feed rate in steps of 0.05 g/kWh OR use higher BN cylinder oil",
IF(ISERROR(VLOOKUP(Q351,'admin BN&gt;100'!J$6:M$89,4,FALSE)),"",VLOOKUP(Q351,'admin BN&gt;100'!J$6:M$89,4,FALSE))))))))</f>
        <v>Fill in all required fields</v>
      </c>
    </row>
    <row r="352" spans="2:19" ht="15">
      <c r="B352" s="10">
        <v>347</v>
      </c>
      <c r="C352" s="41"/>
      <c r="D352" s="42"/>
      <c r="E352" s="42"/>
      <c r="F352" s="42"/>
      <c r="G352" s="42"/>
      <c r="H352" s="42"/>
      <c r="I352" s="42"/>
      <c r="J352" s="42"/>
      <c r="K352" s="42"/>
      <c r="L352" s="42"/>
      <c r="M352" s="11" t="str">
        <f xml:space="preserve">
(IF(F352&gt;'admin BN&gt;100'!$C$41,'admin BN&gt;100'!$B$41,
(IF(F352&gt;'admin BN&gt;100'!$C$40,'admin BN&gt;100'!$B$40,
(IF(F352&gt;'admin BN&gt;100'!$C$39,'admin BN&gt;100'!$B$39,
(IF(F352&gt;'admin BN&gt;100'!$C$38,'admin BN&gt;100'!$B$38,
(IF(F352&gt;'admin BN&gt;100'!$C$37,'admin BN&gt;100'!$B$37,
(IF(F352&gt;'admin BN&gt;100'!$C$36,'admin BN&gt;100'!$B$36,
(IF(F352&gt;'admin BN&gt;100'!$C$35,'admin BN&gt;100'!$B$35,
(IF(F352&gt;'admin BN&gt;100'!$C$34,'admin BN&gt;100'!$B$34,
(IF(F352&gt;'admin BN&gt;100'!$C$33,'admin BN&gt;100'!$B$33,
(IF(F352&gt;'admin BN&gt;100'!$C$32,'admin BN&gt;100'!$B$32,
(IF(F352&gt;'admin BN&gt;100'!$C$31,'admin BN&gt;100'!$B$31,
(IF(F352&gt;'admin BN&gt;100'!$C$30,'admin BN&gt;100'!$B$30,
(IF(F352&gt;'admin BN&gt;100'!$C$29,'admin BN&gt;100'!$B$29,IF(F352="","",'admin BN&gt;100'!$B$28)))))))))))))))))))))))))))</f>
        <v/>
      </c>
      <c r="N352" s="12" t="str">
        <f xml:space="preserve">
IF(ISBLANK(K352),"",
IF(K352&gt;'admin BN&gt;100'!$D$6,"Trouble",
IF(K352&gt;'admin BN&gt;100'!$E$6,"Safe",
IF(K352&gt;'admin BN&gt;100'!$F$6,"Alert",
IF(K352&gt;='admin BN&gt;100'!$G$6,"Danger","")))))</f>
        <v/>
      </c>
      <c r="O352" s="13" t="str">
        <f xml:space="preserve">
IF(ISBLANK(L352),"",
IF(L352&gt;'admin BN&gt;100'!$G$7,"Danger",
IF(L352&gt;'admin BN&gt;100'!$F$7,"Alert",
IF(L352&gt;='admin BN&gt;100'!$E$7,"Safe",""))))</f>
        <v/>
      </c>
      <c r="P352" s="14" t="str">
        <f xml:space="preserve">
(IF(G352&gt;'admin BN&gt;100'!$C$23,'admin BN&gt;100'!$B$23,
(IF(G352&gt;'admin BN&gt;100'!$C$22,'admin BN&gt;100'!$B$22,
(IF(G352&gt;'admin BN&gt;100'!$C$21,'admin BN&gt;100'!$B$21,
(IF(G352&gt;'admin BN&gt;100'!$C$20,'admin BN&gt;100'!$B$20,IF(G352&gt;'admin BN&gt;100'!$C$19,'admin BN&gt;100'!$B$19,"")))))))))</f>
        <v/>
      </c>
      <c r="Q352" s="14" t="str">
        <f t="shared" si="10"/>
        <v/>
      </c>
      <c r="R352" s="14">
        <f t="shared" si="11"/>
        <v>5</v>
      </c>
      <c r="S352" s="15" t="str">
        <f xml:space="preserve">
IF($R352&gt;0,"Fill in all required fields",
IF(OR($M352="&lt;0.1% or LNG",$M352="0.1-0.5%"),"Fuel sulphur content is too low for operation on BN&gt;100, please use a lower BN CLO and the matching sheet",
IF($I352&lt;40,"CLO not suitable for this sheet. Please check BN&lt;40 sheet",
IF(AND($I352&gt;39,$I352&lt;101),"CLO not suitable for this sheet. Please check BN40 - BN100 sheet",
IF(AND($K352&gt;50,$K352&lt;81,$L352&lt;100),"Reduce feed rate in steps of 0.05 g/kWh until min. 0.6 g/kWh to avoid deposit formation",
IF(AND($I352&lt;140,$N352="Danger",$P352="&gt;=1.2"),"Increase feed rate in steps of 0.05 g/kWh OR use higher BN cylinder oil",
IF(ISERROR(VLOOKUP(Q352,'admin BN&gt;100'!J$6:M$89,4,FALSE)),"",VLOOKUP(Q352,'admin BN&gt;100'!J$6:M$89,4,FALSE))))))))</f>
        <v>Fill in all required fields</v>
      </c>
    </row>
    <row r="353" spans="2:19" ht="15">
      <c r="B353" s="10">
        <v>348</v>
      </c>
      <c r="C353" s="41"/>
      <c r="D353" s="42"/>
      <c r="E353" s="42"/>
      <c r="F353" s="42"/>
      <c r="G353" s="42"/>
      <c r="H353" s="42"/>
      <c r="I353" s="42"/>
      <c r="J353" s="42"/>
      <c r="K353" s="42"/>
      <c r="L353" s="42"/>
      <c r="M353" s="11" t="str">
        <f xml:space="preserve">
(IF(F353&gt;'admin BN&gt;100'!$C$41,'admin BN&gt;100'!$B$41,
(IF(F353&gt;'admin BN&gt;100'!$C$40,'admin BN&gt;100'!$B$40,
(IF(F353&gt;'admin BN&gt;100'!$C$39,'admin BN&gt;100'!$B$39,
(IF(F353&gt;'admin BN&gt;100'!$C$38,'admin BN&gt;100'!$B$38,
(IF(F353&gt;'admin BN&gt;100'!$C$37,'admin BN&gt;100'!$B$37,
(IF(F353&gt;'admin BN&gt;100'!$C$36,'admin BN&gt;100'!$B$36,
(IF(F353&gt;'admin BN&gt;100'!$C$35,'admin BN&gt;100'!$B$35,
(IF(F353&gt;'admin BN&gt;100'!$C$34,'admin BN&gt;100'!$B$34,
(IF(F353&gt;'admin BN&gt;100'!$C$33,'admin BN&gt;100'!$B$33,
(IF(F353&gt;'admin BN&gt;100'!$C$32,'admin BN&gt;100'!$B$32,
(IF(F353&gt;'admin BN&gt;100'!$C$31,'admin BN&gt;100'!$B$31,
(IF(F353&gt;'admin BN&gt;100'!$C$30,'admin BN&gt;100'!$B$30,
(IF(F353&gt;'admin BN&gt;100'!$C$29,'admin BN&gt;100'!$B$29,IF(F353="","",'admin BN&gt;100'!$B$28)))))))))))))))))))))))))))</f>
        <v/>
      </c>
      <c r="N353" s="12" t="str">
        <f xml:space="preserve">
IF(ISBLANK(K353),"",
IF(K353&gt;'admin BN&gt;100'!$D$6,"Trouble",
IF(K353&gt;'admin BN&gt;100'!$E$6,"Safe",
IF(K353&gt;'admin BN&gt;100'!$F$6,"Alert",
IF(K353&gt;='admin BN&gt;100'!$G$6,"Danger","")))))</f>
        <v/>
      </c>
      <c r="O353" s="13" t="str">
        <f xml:space="preserve">
IF(ISBLANK(L353),"",
IF(L353&gt;'admin BN&gt;100'!$G$7,"Danger",
IF(L353&gt;'admin BN&gt;100'!$F$7,"Alert",
IF(L353&gt;='admin BN&gt;100'!$E$7,"Safe",""))))</f>
        <v/>
      </c>
      <c r="P353" s="14" t="str">
        <f xml:space="preserve">
(IF(G353&gt;'admin BN&gt;100'!$C$23,'admin BN&gt;100'!$B$23,
(IF(G353&gt;'admin BN&gt;100'!$C$22,'admin BN&gt;100'!$B$22,
(IF(G353&gt;'admin BN&gt;100'!$C$21,'admin BN&gt;100'!$B$21,
(IF(G353&gt;'admin BN&gt;100'!$C$20,'admin BN&gt;100'!$B$20,IF(G353&gt;'admin BN&gt;100'!$C$19,'admin BN&gt;100'!$B$19,"")))))))))</f>
        <v/>
      </c>
      <c r="Q353" s="14" t="str">
        <f t="shared" si="10"/>
        <v/>
      </c>
      <c r="R353" s="14">
        <f t="shared" si="11"/>
        <v>5</v>
      </c>
      <c r="S353" s="15" t="str">
        <f xml:space="preserve">
IF($R353&gt;0,"Fill in all required fields",
IF(OR($M353="&lt;0.1% or LNG",$M353="0.1-0.5%"),"Fuel sulphur content is too low for operation on BN&gt;100, please use a lower BN CLO and the matching sheet",
IF($I353&lt;40,"CLO not suitable for this sheet. Please check BN&lt;40 sheet",
IF(AND($I353&gt;39,$I353&lt;101),"CLO not suitable for this sheet. Please check BN40 - BN100 sheet",
IF(AND($K353&gt;50,$K353&lt;81,$L353&lt;100),"Reduce feed rate in steps of 0.05 g/kWh until min. 0.6 g/kWh to avoid deposit formation",
IF(AND($I353&lt;140,$N353="Danger",$P353="&gt;=1.2"),"Increase feed rate in steps of 0.05 g/kWh OR use higher BN cylinder oil",
IF(ISERROR(VLOOKUP(Q353,'admin BN&gt;100'!J$6:M$89,4,FALSE)),"",VLOOKUP(Q353,'admin BN&gt;100'!J$6:M$89,4,FALSE))))))))</f>
        <v>Fill in all required fields</v>
      </c>
    </row>
    <row r="354" spans="2:19" ht="15">
      <c r="B354" s="10">
        <v>349</v>
      </c>
      <c r="C354" s="41"/>
      <c r="D354" s="42"/>
      <c r="E354" s="42"/>
      <c r="F354" s="42"/>
      <c r="G354" s="42"/>
      <c r="H354" s="42"/>
      <c r="I354" s="42"/>
      <c r="J354" s="42"/>
      <c r="K354" s="42"/>
      <c r="L354" s="42"/>
      <c r="M354" s="11" t="str">
        <f xml:space="preserve">
(IF(F354&gt;'admin BN&gt;100'!$C$41,'admin BN&gt;100'!$B$41,
(IF(F354&gt;'admin BN&gt;100'!$C$40,'admin BN&gt;100'!$B$40,
(IF(F354&gt;'admin BN&gt;100'!$C$39,'admin BN&gt;100'!$B$39,
(IF(F354&gt;'admin BN&gt;100'!$C$38,'admin BN&gt;100'!$B$38,
(IF(F354&gt;'admin BN&gt;100'!$C$37,'admin BN&gt;100'!$B$37,
(IF(F354&gt;'admin BN&gt;100'!$C$36,'admin BN&gt;100'!$B$36,
(IF(F354&gt;'admin BN&gt;100'!$C$35,'admin BN&gt;100'!$B$35,
(IF(F354&gt;'admin BN&gt;100'!$C$34,'admin BN&gt;100'!$B$34,
(IF(F354&gt;'admin BN&gt;100'!$C$33,'admin BN&gt;100'!$B$33,
(IF(F354&gt;'admin BN&gt;100'!$C$32,'admin BN&gt;100'!$B$32,
(IF(F354&gt;'admin BN&gt;100'!$C$31,'admin BN&gt;100'!$B$31,
(IF(F354&gt;'admin BN&gt;100'!$C$30,'admin BN&gt;100'!$B$30,
(IF(F354&gt;'admin BN&gt;100'!$C$29,'admin BN&gt;100'!$B$29,IF(F354="","",'admin BN&gt;100'!$B$28)))))))))))))))))))))))))))</f>
        <v/>
      </c>
      <c r="N354" s="12" t="str">
        <f xml:space="preserve">
IF(ISBLANK(K354),"",
IF(K354&gt;'admin BN&gt;100'!$D$6,"Trouble",
IF(K354&gt;'admin BN&gt;100'!$E$6,"Safe",
IF(K354&gt;'admin BN&gt;100'!$F$6,"Alert",
IF(K354&gt;='admin BN&gt;100'!$G$6,"Danger","")))))</f>
        <v/>
      </c>
      <c r="O354" s="13" t="str">
        <f xml:space="preserve">
IF(ISBLANK(L354),"",
IF(L354&gt;'admin BN&gt;100'!$G$7,"Danger",
IF(L354&gt;'admin BN&gt;100'!$F$7,"Alert",
IF(L354&gt;='admin BN&gt;100'!$E$7,"Safe",""))))</f>
        <v/>
      </c>
      <c r="P354" s="14" t="str">
        <f xml:space="preserve">
(IF(G354&gt;'admin BN&gt;100'!$C$23,'admin BN&gt;100'!$B$23,
(IF(G354&gt;'admin BN&gt;100'!$C$22,'admin BN&gt;100'!$B$22,
(IF(G354&gt;'admin BN&gt;100'!$C$21,'admin BN&gt;100'!$B$21,
(IF(G354&gt;'admin BN&gt;100'!$C$20,'admin BN&gt;100'!$B$20,IF(G354&gt;'admin BN&gt;100'!$C$19,'admin BN&gt;100'!$B$19,"")))))))))</f>
        <v/>
      </c>
      <c r="Q354" s="14" t="str">
        <f t="shared" si="10"/>
        <v/>
      </c>
      <c r="R354" s="14">
        <f t="shared" si="11"/>
        <v>5</v>
      </c>
      <c r="S354" s="15" t="str">
        <f xml:space="preserve">
IF($R354&gt;0,"Fill in all required fields",
IF(OR($M354="&lt;0.1% or LNG",$M354="0.1-0.5%"),"Fuel sulphur content is too low for operation on BN&gt;100, please use a lower BN CLO and the matching sheet",
IF($I354&lt;40,"CLO not suitable for this sheet. Please check BN&lt;40 sheet",
IF(AND($I354&gt;39,$I354&lt;101),"CLO not suitable for this sheet. Please check BN40 - BN100 sheet",
IF(AND($K354&gt;50,$K354&lt;81,$L354&lt;100),"Reduce feed rate in steps of 0.05 g/kWh until min. 0.6 g/kWh to avoid deposit formation",
IF(AND($I354&lt;140,$N354="Danger",$P354="&gt;=1.2"),"Increase feed rate in steps of 0.05 g/kWh OR use higher BN cylinder oil",
IF(ISERROR(VLOOKUP(Q354,'admin BN&gt;100'!J$6:M$89,4,FALSE)),"",VLOOKUP(Q354,'admin BN&gt;100'!J$6:M$89,4,FALSE))))))))</f>
        <v>Fill in all required fields</v>
      </c>
    </row>
    <row r="355" spans="2:19" ht="15">
      <c r="B355" s="10">
        <v>350</v>
      </c>
      <c r="C355" s="41"/>
      <c r="D355" s="42"/>
      <c r="E355" s="42"/>
      <c r="F355" s="42"/>
      <c r="G355" s="42"/>
      <c r="H355" s="42"/>
      <c r="I355" s="42"/>
      <c r="J355" s="42"/>
      <c r="K355" s="42"/>
      <c r="L355" s="42"/>
      <c r="M355" s="11" t="str">
        <f xml:space="preserve">
(IF(F355&gt;'admin BN&gt;100'!$C$41,'admin BN&gt;100'!$B$41,
(IF(F355&gt;'admin BN&gt;100'!$C$40,'admin BN&gt;100'!$B$40,
(IF(F355&gt;'admin BN&gt;100'!$C$39,'admin BN&gt;100'!$B$39,
(IF(F355&gt;'admin BN&gt;100'!$C$38,'admin BN&gt;100'!$B$38,
(IF(F355&gt;'admin BN&gt;100'!$C$37,'admin BN&gt;100'!$B$37,
(IF(F355&gt;'admin BN&gt;100'!$C$36,'admin BN&gt;100'!$B$36,
(IF(F355&gt;'admin BN&gt;100'!$C$35,'admin BN&gt;100'!$B$35,
(IF(F355&gt;'admin BN&gt;100'!$C$34,'admin BN&gt;100'!$B$34,
(IF(F355&gt;'admin BN&gt;100'!$C$33,'admin BN&gt;100'!$B$33,
(IF(F355&gt;'admin BN&gt;100'!$C$32,'admin BN&gt;100'!$B$32,
(IF(F355&gt;'admin BN&gt;100'!$C$31,'admin BN&gt;100'!$B$31,
(IF(F355&gt;'admin BN&gt;100'!$C$30,'admin BN&gt;100'!$B$30,
(IF(F355&gt;'admin BN&gt;100'!$C$29,'admin BN&gt;100'!$B$29,IF(F355="","",'admin BN&gt;100'!$B$28)))))))))))))))))))))))))))</f>
        <v/>
      </c>
      <c r="N355" s="12" t="str">
        <f xml:space="preserve">
IF(ISBLANK(K355),"",
IF(K355&gt;'admin BN&gt;100'!$D$6,"Trouble",
IF(K355&gt;'admin BN&gt;100'!$E$6,"Safe",
IF(K355&gt;'admin BN&gt;100'!$F$6,"Alert",
IF(K355&gt;='admin BN&gt;100'!$G$6,"Danger","")))))</f>
        <v/>
      </c>
      <c r="O355" s="13" t="str">
        <f xml:space="preserve">
IF(ISBLANK(L355),"",
IF(L355&gt;'admin BN&gt;100'!$G$7,"Danger",
IF(L355&gt;'admin BN&gt;100'!$F$7,"Alert",
IF(L355&gt;='admin BN&gt;100'!$E$7,"Safe",""))))</f>
        <v/>
      </c>
      <c r="P355" s="14" t="str">
        <f xml:space="preserve">
(IF(G355&gt;'admin BN&gt;100'!$C$23,'admin BN&gt;100'!$B$23,
(IF(G355&gt;'admin BN&gt;100'!$C$22,'admin BN&gt;100'!$B$22,
(IF(G355&gt;'admin BN&gt;100'!$C$21,'admin BN&gt;100'!$B$21,
(IF(G355&gt;'admin BN&gt;100'!$C$20,'admin BN&gt;100'!$B$20,IF(G355&gt;'admin BN&gt;100'!$C$19,'admin BN&gt;100'!$B$19,"")))))))))</f>
        <v/>
      </c>
      <c r="Q355" s="14" t="str">
        <f t="shared" si="10"/>
        <v/>
      </c>
      <c r="R355" s="14">
        <f t="shared" si="11"/>
        <v>5</v>
      </c>
      <c r="S355" s="15" t="str">
        <f xml:space="preserve">
IF($R355&gt;0,"Fill in all required fields",
IF(OR($M355="&lt;0.1% or LNG",$M355="0.1-0.5%"),"Fuel sulphur content is too low for operation on BN&gt;100, please use a lower BN CLO and the matching sheet",
IF($I355&lt;40,"CLO not suitable for this sheet. Please check BN&lt;40 sheet",
IF(AND($I355&gt;39,$I355&lt;101),"CLO not suitable for this sheet. Please check BN40 - BN100 sheet",
IF(AND($K355&gt;50,$K355&lt;81,$L355&lt;100),"Reduce feed rate in steps of 0.05 g/kWh until min. 0.6 g/kWh to avoid deposit formation",
IF(AND($I355&lt;140,$N355="Danger",$P355="&gt;=1.2"),"Increase feed rate in steps of 0.05 g/kWh OR use higher BN cylinder oil",
IF(ISERROR(VLOOKUP(Q355,'admin BN&gt;100'!J$6:M$89,4,FALSE)),"",VLOOKUP(Q355,'admin BN&gt;100'!J$6:M$89,4,FALSE))))))))</f>
        <v>Fill in all required fields</v>
      </c>
    </row>
    <row r="356" spans="2:19" ht="15">
      <c r="B356" s="10">
        <v>351</v>
      </c>
      <c r="C356" s="41"/>
      <c r="D356" s="42"/>
      <c r="E356" s="42"/>
      <c r="F356" s="42"/>
      <c r="G356" s="42"/>
      <c r="H356" s="42"/>
      <c r="I356" s="42"/>
      <c r="J356" s="42"/>
      <c r="K356" s="42"/>
      <c r="L356" s="42"/>
      <c r="M356" s="11" t="str">
        <f xml:space="preserve">
(IF(F356&gt;'admin BN&gt;100'!$C$41,'admin BN&gt;100'!$B$41,
(IF(F356&gt;'admin BN&gt;100'!$C$40,'admin BN&gt;100'!$B$40,
(IF(F356&gt;'admin BN&gt;100'!$C$39,'admin BN&gt;100'!$B$39,
(IF(F356&gt;'admin BN&gt;100'!$C$38,'admin BN&gt;100'!$B$38,
(IF(F356&gt;'admin BN&gt;100'!$C$37,'admin BN&gt;100'!$B$37,
(IF(F356&gt;'admin BN&gt;100'!$C$36,'admin BN&gt;100'!$B$36,
(IF(F356&gt;'admin BN&gt;100'!$C$35,'admin BN&gt;100'!$B$35,
(IF(F356&gt;'admin BN&gt;100'!$C$34,'admin BN&gt;100'!$B$34,
(IF(F356&gt;'admin BN&gt;100'!$C$33,'admin BN&gt;100'!$B$33,
(IF(F356&gt;'admin BN&gt;100'!$C$32,'admin BN&gt;100'!$B$32,
(IF(F356&gt;'admin BN&gt;100'!$C$31,'admin BN&gt;100'!$B$31,
(IF(F356&gt;'admin BN&gt;100'!$C$30,'admin BN&gt;100'!$B$30,
(IF(F356&gt;'admin BN&gt;100'!$C$29,'admin BN&gt;100'!$B$29,IF(F356="","",'admin BN&gt;100'!$B$28)))))))))))))))))))))))))))</f>
        <v/>
      </c>
      <c r="N356" s="12" t="str">
        <f xml:space="preserve">
IF(ISBLANK(K356),"",
IF(K356&gt;'admin BN&gt;100'!$D$6,"Trouble",
IF(K356&gt;'admin BN&gt;100'!$E$6,"Safe",
IF(K356&gt;'admin BN&gt;100'!$F$6,"Alert",
IF(K356&gt;='admin BN&gt;100'!$G$6,"Danger","")))))</f>
        <v/>
      </c>
      <c r="O356" s="13" t="str">
        <f xml:space="preserve">
IF(ISBLANK(L356),"",
IF(L356&gt;'admin BN&gt;100'!$G$7,"Danger",
IF(L356&gt;'admin BN&gt;100'!$F$7,"Alert",
IF(L356&gt;='admin BN&gt;100'!$E$7,"Safe",""))))</f>
        <v/>
      </c>
      <c r="P356" s="14" t="str">
        <f xml:space="preserve">
(IF(G356&gt;'admin BN&gt;100'!$C$23,'admin BN&gt;100'!$B$23,
(IF(G356&gt;'admin BN&gt;100'!$C$22,'admin BN&gt;100'!$B$22,
(IF(G356&gt;'admin BN&gt;100'!$C$21,'admin BN&gt;100'!$B$21,
(IF(G356&gt;'admin BN&gt;100'!$C$20,'admin BN&gt;100'!$B$20,IF(G356&gt;'admin BN&gt;100'!$C$19,'admin BN&gt;100'!$B$19,"")))))))))</f>
        <v/>
      </c>
      <c r="Q356" s="14" t="str">
        <f t="shared" si="10"/>
        <v/>
      </c>
      <c r="R356" s="14">
        <f t="shared" si="11"/>
        <v>5</v>
      </c>
      <c r="S356" s="15" t="str">
        <f xml:space="preserve">
IF($R356&gt;0,"Fill in all required fields",
IF(OR($M356="&lt;0.1% or LNG",$M356="0.1-0.5%"),"Fuel sulphur content is too low for operation on BN&gt;100, please use a lower BN CLO and the matching sheet",
IF($I356&lt;40,"CLO not suitable for this sheet. Please check BN&lt;40 sheet",
IF(AND($I356&gt;39,$I356&lt;101),"CLO not suitable for this sheet. Please check BN40 - BN100 sheet",
IF(AND($K356&gt;50,$K356&lt;81,$L356&lt;100),"Reduce feed rate in steps of 0.05 g/kWh until min. 0.6 g/kWh to avoid deposit formation",
IF(AND($I356&lt;140,$N356="Danger",$P356="&gt;=1.2"),"Increase feed rate in steps of 0.05 g/kWh OR use higher BN cylinder oil",
IF(ISERROR(VLOOKUP(Q356,'admin BN&gt;100'!J$6:M$89,4,FALSE)),"",VLOOKUP(Q356,'admin BN&gt;100'!J$6:M$89,4,FALSE))))))))</f>
        <v>Fill in all required fields</v>
      </c>
    </row>
    <row r="357" spans="2:19" ht="15">
      <c r="B357" s="10">
        <v>352</v>
      </c>
      <c r="C357" s="41"/>
      <c r="D357" s="42"/>
      <c r="E357" s="42"/>
      <c r="F357" s="42"/>
      <c r="G357" s="42"/>
      <c r="H357" s="42"/>
      <c r="I357" s="42"/>
      <c r="J357" s="42"/>
      <c r="K357" s="42"/>
      <c r="L357" s="42"/>
      <c r="M357" s="11" t="str">
        <f xml:space="preserve">
(IF(F357&gt;'admin BN&gt;100'!$C$41,'admin BN&gt;100'!$B$41,
(IF(F357&gt;'admin BN&gt;100'!$C$40,'admin BN&gt;100'!$B$40,
(IF(F357&gt;'admin BN&gt;100'!$C$39,'admin BN&gt;100'!$B$39,
(IF(F357&gt;'admin BN&gt;100'!$C$38,'admin BN&gt;100'!$B$38,
(IF(F357&gt;'admin BN&gt;100'!$C$37,'admin BN&gt;100'!$B$37,
(IF(F357&gt;'admin BN&gt;100'!$C$36,'admin BN&gt;100'!$B$36,
(IF(F357&gt;'admin BN&gt;100'!$C$35,'admin BN&gt;100'!$B$35,
(IF(F357&gt;'admin BN&gt;100'!$C$34,'admin BN&gt;100'!$B$34,
(IF(F357&gt;'admin BN&gt;100'!$C$33,'admin BN&gt;100'!$B$33,
(IF(F357&gt;'admin BN&gt;100'!$C$32,'admin BN&gt;100'!$B$32,
(IF(F357&gt;'admin BN&gt;100'!$C$31,'admin BN&gt;100'!$B$31,
(IF(F357&gt;'admin BN&gt;100'!$C$30,'admin BN&gt;100'!$B$30,
(IF(F357&gt;'admin BN&gt;100'!$C$29,'admin BN&gt;100'!$B$29,IF(F357="","",'admin BN&gt;100'!$B$28)))))))))))))))))))))))))))</f>
        <v/>
      </c>
      <c r="N357" s="12" t="str">
        <f xml:space="preserve">
IF(ISBLANK(K357),"",
IF(K357&gt;'admin BN&gt;100'!$D$6,"Trouble",
IF(K357&gt;'admin BN&gt;100'!$E$6,"Safe",
IF(K357&gt;'admin BN&gt;100'!$F$6,"Alert",
IF(K357&gt;='admin BN&gt;100'!$G$6,"Danger","")))))</f>
        <v/>
      </c>
      <c r="O357" s="13" t="str">
        <f xml:space="preserve">
IF(ISBLANK(L357),"",
IF(L357&gt;'admin BN&gt;100'!$G$7,"Danger",
IF(L357&gt;'admin BN&gt;100'!$F$7,"Alert",
IF(L357&gt;='admin BN&gt;100'!$E$7,"Safe",""))))</f>
        <v/>
      </c>
      <c r="P357" s="14" t="str">
        <f xml:space="preserve">
(IF(G357&gt;'admin BN&gt;100'!$C$23,'admin BN&gt;100'!$B$23,
(IF(G357&gt;'admin BN&gt;100'!$C$22,'admin BN&gt;100'!$B$22,
(IF(G357&gt;'admin BN&gt;100'!$C$21,'admin BN&gt;100'!$B$21,
(IF(G357&gt;'admin BN&gt;100'!$C$20,'admin BN&gt;100'!$B$20,IF(G357&gt;'admin BN&gt;100'!$C$19,'admin BN&gt;100'!$B$19,"")))))))))</f>
        <v/>
      </c>
      <c r="Q357" s="14" t="str">
        <f t="shared" si="10"/>
        <v/>
      </c>
      <c r="R357" s="14">
        <f t="shared" si="11"/>
        <v>5</v>
      </c>
      <c r="S357" s="15" t="str">
        <f xml:space="preserve">
IF($R357&gt;0,"Fill in all required fields",
IF(OR($M357="&lt;0.1% or LNG",$M357="0.1-0.5%"),"Fuel sulphur content is too low for operation on BN&gt;100, please use a lower BN CLO and the matching sheet",
IF($I357&lt;40,"CLO not suitable for this sheet. Please check BN&lt;40 sheet",
IF(AND($I357&gt;39,$I357&lt;101),"CLO not suitable for this sheet. Please check BN40 - BN100 sheet",
IF(AND($K357&gt;50,$K357&lt;81,$L357&lt;100),"Reduce feed rate in steps of 0.05 g/kWh until min. 0.6 g/kWh to avoid deposit formation",
IF(AND($I357&lt;140,$N357="Danger",$P357="&gt;=1.2"),"Increase feed rate in steps of 0.05 g/kWh OR use higher BN cylinder oil",
IF(ISERROR(VLOOKUP(Q357,'admin BN&gt;100'!J$6:M$89,4,FALSE)),"",VLOOKUP(Q357,'admin BN&gt;100'!J$6:M$89,4,FALSE))))))))</f>
        <v>Fill in all required fields</v>
      </c>
    </row>
    <row r="358" spans="2:19" ht="15">
      <c r="B358" s="10">
        <v>353</v>
      </c>
      <c r="C358" s="41"/>
      <c r="D358" s="42"/>
      <c r="E358" s="42"/>
      <c r="F358" s="42"/>
      <c r="G358" s="42"/>
      <c r="H358" s="42"/>
      <c r="I358" s="42"/>
      <c r="J358" s="42"/>
      <c r="K358" s="42"/>
      <c r="L358" s="42"/>
      <c r="M358" s="11" t="str">
        <f xml:space="preserve">
(IF(F358&gt;'admin BN&gt;100'!$C$41,'admin BN&gt;100'!$B$41,
(IF(F358&gt;'admin BN&gt;100'!$C$40,'admin BN&gt;100'!$B$40,
(IF(F358&gt;'admin BN&gt;100'!$C$39,'admin BN&gt;100'!$B$39,
(IF(F358&gt;'admin BN&gt;100'!$C$38,'admin BN&gt;100'!$B$38,
(IF(F358&gt;'admin BN&gt;100'!$C$37,'admin BN&gt;100'!$B$37,
(IF(F358&gt;'admin BN&gt;100'!$C$36,'admin BN&gt;100'!$B$36,
(IF(F358&gt;'admin BN&gt;100'!$C$35,'admin BN&gt;100'!$B$35,
(IF(F358&gt;'admin BN&gt;100'!$C$34,'admin BN&gt;100'!$B$34,
(IF(F358&gt;'admin BN&gt;100'!$C$33,'admin BN&gt;100'!$B$33,
(IF(F358&gt;'admin BN&gt;100'!$C$32,'admin BN&gt;100'!$B$32,
(IF(F358&gt;'admin BN&gt;100'!$C$31,'admin BN&gt;100'!$B$31,
(IF(F358&gt;'admin BN&gt;100'!$C$30,'admin BN&gt;100'!$B$30,
(IF(F358&gt;'admin BN&gt;100'!$C$29,'admin BN&gt;100'!$B$29,IF(F358="","",'admin BN&gt;100'!$B$28)))))))))))))))))))))))))))</f>
        <v/>
      </c>
      <c r="N358" s="12" t="str">
        <f xml:space="preserve">
IF(ISBLANK(K358),"",
IF(K358&gt;'admin BN&gt;100'!$D$6,"Trouble",
IF(K358&gt;'admin BN&gt;100'!$E$6,"Safe",
IF(K358&gt;'admin BN&gt;100'!$F$6,"Alert",
IF(K358&gt;='admin BN&gt;100'!$G$6,"Danger","")))))</f>
        <v/>
      </c>
      <c r="O358" s="13" t="str">
        <f xml:space="preserve">
IF(ISBLANK(L358),"",
IF(L358&gt;'admin BN&gt;100'!$G$7,"Danger",
IF(L358&gt;'admin BN&gt;100'!$F$7,"Alert",
IF(L358&gt;='admin BN&gt;100'!$E$7,"Safe",""))))</f>
        <v/>
      </c>
      <c r="P358" s="14" t="str">
        <f xml:space="preserve">
(IF(G358&gt;'admin BN&gt;100'!$C$23,'admin BN&gt;100'!$B$23,
(IF(G358&gt;'admin BN&gt;100'!$C$22,'admin BN&gt;100'!$B$22,
(IF(G358&gt;'admin BN&gt;100'!$C$21,'admin BN&gt;100'!$B$21,
(IF(G358&gt;'admin BN&gt;100'!$C$20,'admin BN&gt;100'!$B$20,IF(G358&gt;'admin BN&gt;100'!$C$19,'admin BN&gt;100'!$B$19,"")))))))))</f>
        <v/>
      </c>
      <c r="Q358" s="14" t="str">
        <f t="shared" si="10"/>
        <v/>
      </c>
      <c r="R358" s="14">
        <f t="shared" si="11"/>
        <v>5</v>
      </c>
      <c r="S358" s="15" t="str">
        <f xml:space="preserve">
IF($R358&gt;0,"Fill in all required fields",
IF(OR($M358="&lt;0.1% or LNG",$M358="0.1-0.5%"),"Fuel sulphur content is too low for operation on BN&gt;100, please use a lower BN CLO and the matching sheet",
IF($I358&lt;40,"CLO not suitable for this sheet. Please check BN&lt;40 sheet",
IF(AND($I358&gt;39,$I358&lt;101),"CLO not suitable for this sheet. Please check BN40 - BN100 sheet",
IF(AND($K358&gt;50,$K358&lt;81,$L358&lt;100),"Reduce feed rate in steps of 0.05 g/kWh until min. 0.6 g/kWh to avoid deposit formation",
IF(AND($I358&lt;140,$N358="Danger",$P358="&gt;=1.2"),"Increase feed rate in steps of 0.05 g/kWh OR use higher BN cylinder oil",
IF(ISERROR(VLOOKUP(Q358,'admin BN&gt;100'!J$6:M$89,4,FALSE)),"",VLOOKUP(Q358,'admin BN&gt;100'!J$6:M$89,4,FALSE))))))))</f>
        <v>Fill in all required fields</v>
      </c>
    </row>
    <row r="359" spans="2:19" ht="15">
      <c r="B359" s="10">
        <v>354</v>
      </c>
      <c r="C359" s="41"/>
      <c r="D359" s="42"/>
      <c r="E359" s="42"/>
      <c r="F359" s="42"/>
      <c r="G359" s="42"/>
      <c r="H359" s="42"/>
      <c r="I359" s="42"/>
      <c r="J359" s="42"/>
      <c r="K359" s="42"/>
      <c r="L359" s="42"/>
      <c r="M359" s="11" t="str">
        <f xml:space="preserve">
(IF(F359&gt;'admin BN&gt;100'!$C$41,'admin BN&gt;100'!$B$41,
(IF(F359&gt;'admin BN&gt;100'!$C$40,'admin BN&gt;100'!$B$40,
(IF(F359&gt;'admin BN&gt;100'!$C$39,'admin BN&gt;100'!$B$39,
(IF(F359&gt;'admin BN&gt;100'!$C$38,'admin BN&gt;100'!$B$38,
(IF(F359&gt;'admin BN&gt;100'!$C$37,'admin BN&gt;100'!$B$37,
(IF(F359&gt;'admin BN&gt;100'!$C$36,'admin BN&gt;100'!$B$36,
(IF(F359&gt;'admin BN&gt;100'!$C$35,'admin BN&gt;100'!$B$35,
(IF(F359&gt;'admin BN&gt;100'!$C$34,'admin BN&gt;100'!$B$34,
(IF(F359&gt;'admin BN&gt;100'!$C$33,'admin BN&gt;100'!$B$33,
(IF(F359&gt;'admin BN&gt;100'!$C$32,'admin BN&gt;100'!$B$32,
(IF(F359&gt;'admin BN&gt;100'!$C$31,'admin BN&gt;100'!$B$31,
(IF(F359&gt;'admin BN&gt;100'!$C$30,'admin BN&gt;100'!$B$30,
(IF(F359&gt;'admin BN&gt;100'!$C$29,'admin BN&gt;100'!$B$29,IF(F359="","",'admin BN&gt;100'!$B$28)))))))))))))))))))))))))))</f>
        <v/>
      </c>
      <c r="N359" s="12" t="str">
        <f xml:space="preserve">
IF(ISBLANK(K359),"",
IF(K359&gt;'admin BN&gt;100'!$D$6,"Trouble",
IF(K359&gt;'admin BN&gt;100'!$E$6,"Safe",
IF(K359&gt;'admin BN&gt;100'!$F$6,"Alert",
IF(K359&gt;='admin BN&gt;100'!$G$6,"Danger","")))))</f>
        <v/>
      </c>
      <c r="O359" s="13" t="str">
        <f xml:space="preserve">
IF(ISBLANK(L359),"",
IF(L359&gt;'admin BN&gt;100'!$G$7,"Danger",
IF(L359&gt;'admin BN&gt;100'!$F$7,"Alert",
IF(L359&gt;='admin BN&gt;100'!$E$7,"Safe",""))))</f>
        <v/>
      </c>
      <c r="P359" s="14" t="str">
        <f xml:space="preserve">
(IF(G359&gt;'admin BN&gt;100'!$C$23,'admin BN&gt;100'!$B$23,
(IF(G359&gt;'admin BN&gt;100'!$C$22,'admin BN&gt;100'!$B$22,
(IF(G359&gt;'admin BN&gt;100'!$C$21,'admin BN&gt;100'!$B$21,
(IF(G359&gt;'admin BN&gt;100'!$C$20,'admin BN&gt;100'!$B$20,IF(G359&gt;'admin BN&gt;100'!$C$19,'admin BN&gt;100'!$B$19,"")))))))))</f>
        <v/>
      </c>
      <c r="Q359" s="14" t="str">
        <f t="shared" si="10"/>
        <v/>
      </c>
      <c r="R359" s="14">
        <f t="shared" si="11"/>
        <v>5</v>
      </c>
      <c r="S359" s="15" t="str">
        <f xml:space="preserve">
IF($R359&gt;0,"Fill in all required fields",
IF(OR($M359="&lt;0.1% or LNG",$M359="0.1-0.5%"),"Fuel sulphur content is too low for operation on BN&gt;100, please use a lower BN CLO and the matching sheet",
IF($I359&lt;40,"CLO not suitable for this sheet. Please check BN&lt;40 sheet",
IF(AND($I359&gt;39,$I359&lt;101),"CLO not suitable for this sheet. Please check BN40 - BN100 sheet",
IF(AND($K359&gt;50,$K359&lt;81,$L359&lt;100),"Reduce feed rate in steps of 0.05 g/kWh until min. 0.6 g/kWh to avoid deposit formation",
IF(AND($I359&lt;140,$N359="Danger",$P359="&gt;=1.2"),"Increase feed rate in steps of 0.05 g/kWh OR use higher BN cylinder oil",
IF(ISERROR(VLOOKUP(Q359,'admin BN&gt;100'!J$6:M$89,4,FALSE)),"",VLOOKUP(Q359,'admin BN&gt;100'!J$6:M$89,4,FALSE))))))))</f>
        <v>Fill in all required fields</v>
      </c>
    </row>
    <row r="360" spans="2:19" ht="15">
      <c r="B360" s="10">
        <v>355</v>
      </c>
      <c r="C360" s="41"/>
      <c r="D360" s="42"/>
      <c r="E360" s="42"/>
      <c r="F360" s="42"/>
      <c r="G360" s="42"/>
      <c r="H360" s="42"/>
      <c r="I360" s="42"/>
      <c r="J360" s="42"/>
      <c r="K360" s="42"/>
      <c r="L360" s="42"/>
      <c r="M360" s="11" t="str">
        <f xml:space="preserve">
(IF(F360&gt;'admin BN&gt;100'!$C$41,'admin BN&gt;100'!$B$41,
(IF(F360&gt;'admin BN&gt;100'!$C$40,'admin BN&gt;100'!$B$40,
(IF(F360&gt;'admin BN&gt;100'!$C$39,'admin BN&gt;100'!$B$39,
(IF(F360&gt;'admin BN&gt;100'!$C$38,'admin BN&gt;100'!$B$38,
(IF(F360&gt;'admin BN&gt;100'!$C$37,'admin BN&gt;100'!$B$37,
(IF(F360&gt;'admin BN&gt;100'!$C$36,'admin BN&gt;100'!$B$36,
(IF(F360&gt;'admin BN&gt;100'!$C$35,'admin BN&gt;100'!$B$35,
(IF(F360&gt;'admin BN&gt;100'!$C$34,'admin BN&gt;100'!$B$34,
(IF(F360&gt;'admin BN&gt;100'!$C$33,'admin BN&gt;100'!$B$33,
(IF(F360&gt;'admin BN&gt;100'!$C$32,'admin BN&gt;100'!$B$32,
(IF(F360&gt;'admin BN&gt;100'!$C$31,'admin BN&gt;100'!$B$31,
(IF(F360&gt;'admin BN&gt;100'!$C$30,'admin BN&gt;100'!$B$30,
(IF(F360&gt;'admin BN&gt;100'!$C$29,'admin BN&gt;100'!$B$29,IF(F360="","",'admin BN&gt;100'!$B$28)))))))))))))))))))))))))))</f>
        <v/>
      </c>
      <c r="N360" s="12" t="str">
        <f xml:space="preserve">
IF(ISBLANK(K360),"",
IF(K360&gt;'admin BN&gt;100'!$D$6,"Trouble",
IF(K360&gt;'admin BN&gt;100'!$E$6,"Safe",
IF(K360&gt;'admin BN&gt;100'!$F$6,"Alert",
IF(K360&gt;='admin BN&gt;100'!$G$6,"Danger","")))))</f>
        <v/>
      </c>
      <c r="O360" s="13" t="str">
        <f xml:space="preserve">
IF(ISBLANK(L360),"",
IF(L360&gt;'admin BN&gt;100'!$G$7,"Danger",
IF(L360&gt;'admin BN&gt;100'!$F$7,"Alert",
IF(L360&gt;='admin BN&gt;100'!$E$7,"Safe",""))))</f>
        <v/>
      </c>
      <c r="P360" s="14" t="str">
        <f xml:space="preserve">
(IF(G360&gt;'admin BN&gt;100'!$C$23,'admin BN&gt;100'!$B$23,
(IF(G360&gt;'admin BN&gt;100'!$C$22,'admin BN&gt;100'!$B$22,
(IF(G360&gt;'admin BN&gt;100'!$C$21,'admin BN&gt;100'!$B$21,
(IF(G360&gt;'admin BN&gt;100'!$C$20,'admin BN&gt;100'!$B$20,IF(G360&gt;'admin BN&gt;100'!$C$19,'admin BN&gt;100'!$B$19,"")))))))))</f>
        <v/>
      </c>
      <c r="Q360" s="14" t="str">
        <f t="shared" si="10"/>
        <v/>
      </c>
      <c r="R360" s="14">
        <f t="shared" si="11"/>
        <v>5</v>
      </c>
      <c r="S360" s="15" t="str">
        <f xml:space="preserve">
IF($R360&gt;0,"Fill in all required fields",
IF(OR($M360="&lt;0.1% or LNG",$M360="0.1-0.5%"),"Fuel sulphur content is too low for operation on BN&gt;100, please use a lower BN CLO and the matching sheet",
IF($I360&lt;40,"CLO not suitable for this sheet. Please check BN&lt;40 sheet",
IF(AND($I360&gt;39,$I360&lt;101),"CLO not suitable for this sheet. Please check BN40 - BN100 sheet",
IF(AND($K360&gt;50,$K360&lt;81,$L360&lt;100),"Reduce feed rate in steps of 0.05 g/kWh until min. 0.6 g/kWh to avoid deposit formation",
IF(AND($I360&lt;140,$N360="Danger",$P360="&gt;=1.2"),"Increase feed rate in steps of 0.05 g/kWh OR use higher BN cylinder oil",
IF(ISERROR(VLOOKUP(Q360,'admin BN&gt;100'!J$6:M$89,4,FALSE)),"",VLOOKUP(Q360,'admin BN&gt;100'!J$6:M$89,4,FALSE))))))))</f>
        <v>Fill in all required fields</v>
      </c>
    </row>
    <row r="361" spans="2:19" ht="15">
      <c r="B361" s="10">
        <v>356</v>
      </c>
      <c r="C361" s="41"/>
      <c r="D361" s="42"/>
      <c r="E361" s="42"/>
      <c r="F361" s="42"/>
      <c r="G361" s="42"/>
      <c r="H361" s="42"/>
      <c r="I361" s="42"/>
      <c r="J361" s="42"/>
      <c r="K361" s="42"/>
      <c r="L361" s="42"/>
      <c r="M361" s="11" t="str">
        <f xml:space="preserve">
(IF(F361&gt;'admin BN&gt;100'!$C$41,'admin BN&gt;100'!$B$41,
(IF(F361&gt;'admin BN&gt;100'!$C$40,'admin BN&gt;100'!$B$40,
(IF(F361&gt;'admin BN&gt;100'!$C$39,'admin BN&gt;100'!$B$39,
(IF(F361&gt;'admin BN&gt;100'!$C$38,'admin BN&gt;100'!$B$38,
(IF(F361&gt;'admin BN&gt;100'!$C$37,'admin BN&gt;100'!$B$37,
(IF(F361&gt;'admin BN&gt;100'!$C$36,'admin BN&gt;100'!$B$36,
(IF(F361&gt;'admin BN&gt;100'!$C$35,'admin BN&gt;100'!$B$35,
(IF(F361&gt;'admin BN&gt;100'!$C$34,'admin BN&gt;100'!$B$34,
(IF(F361&gt;'admin BN&gt;100'!$C$33,'admin BN&gt;100'!$B$33,
(IF(F361&gt;'admin BN&gt;100'!$C$32,'admin BN&gt;100'!$B$32,
(IF(F361&gt;'admin BN&gt;100'!$C$31,'admin BN&gt;100'!$B$31,
(IF(F361&gt;'admin BN&gt;100'!$C$30,'admin BN&gt;100'!$B$30,
(IF(F361&gt;'admin BN&gt;100'!$C$29,'admin BN&gt;100'!$B$29,IF(F361="","",'admin BN&gt;100'!$B$28)))))))))))))))))))))))))))</f>
        <v/>
      </c>
      <c r="N361" s="12" t="str">
        <f xml:space="preserve">
IF(ISBLANK(K361),"",
IF(K361&gt;'admin BN&gt;100'!$D$6,"Trouble",
IF(K361&gt;'admin BN&gt;100'!$E$6,"Safe",
IF(K361&gt;'admin BN&gt;100'!$F$6,"Alert",
IF(K361&gt;='admin BN&gt;100'!$G$6,"Danger","")))))</f>
        <v/>
      </c>
      <c r="O361" s="13" t="str">
        <f xml:space="preserve">
IF(ISBLANK(L361),"",
IF(L361&gt;'admin BN&gt;100'!$G$7,"Danger",
IF(L361&gt;'admin BN&gt;100'!$F$7,"Alert",
IF(L361&gt;='admin BN&gt;100'!$E$7,"Safe",""))))</f>
        <v/>
      </c>
      <c r="P361" s="14" t="str">
        <f xml:space="preserve">
(IF(G361&gt;'admin BN&gt;100'!$C$23,'admin BN&gt;100'!$B$23,
(IF(G361&gt;'admin BN&gt;100'!$C$22,'admin BN&gt;100'!$B$22,
(IF(G361&gt;'admin BN&gt;100'!$C$21,'admin BN&gt;100'!$B$21,
(IF(G361&gt;'admin BN&gt;100'!$C$20,'admin BN&gt;100'!$B$20,IF(G361&gt;'admin BN&gt;100'!$C$19,'admin BN&gt;100'!$B$19,"")))))))))</f>
        <v/>
      </c>
      <c r="Q361" s="14" t="str">
        <f t="shared" si="10"/>
        <v/>
      </c>
      <c r="R361" s="14">
        <f t="shared" si="11"/>
        <v>5</v>
      </c>
      <c r="S361" s="15" t="str">
        <f xml:space="preserve">
IF($R361&gt;0,"Fill in all required fields",
IF(OR($M361="&lt;0.1% or LNG",$M361="0.1-0.5%"),"Fuel sulphur content is too low for operation on BN&gt;100, please use a lower BN CLO and the matching sheet",
IF($I361&lt;40,"CLO not suitable for this sheet. Please check BN&lt;40 sheet",
IF(AND($I361&gt;39,$I361&lt;101),"CLO not suitable for this sheet. Please check BN40 - BN100 sheet",
IF(AND($K361&gt;50,$K361&lt;81,$L361&lt;100),"Reduce feed rate in steps of 0.05 g/kWh until min. 0.6 g/kWh to avoid deposit formation",
IF(AND($I361&lt;140,$N361="Danger",$P361="&gt;=1.2"),"Increase feed rate in steps of 0.05 g/kWh OR use higher BN cylinder oil",
IF(ISERROR(VLOOKUP(Q361,'admin BN&gt;100'!J$6:M$89,4,FALSE)),"",VLOOKUP(Q361,'admin BN&gt;100'!J$6:M$89,4,FALSE))))))))</f>
        <v>Fill in all required fields</v>
      </c>
    </row>
    <row r="362" spans="2:19" ht="15">
      <c r="B362" s="10">
        <v>357</v>
      </c>
      <c r="C362" s="41"/>
      <c r="D362" s="42"/>
      <c r="E362" s="42"/>
      <c r="F362" s="42"/>
      <c r="G362" s="42"/>
      <c r="H362" s="42"/>
      <c r="I362" s="42"/>
      <c r="J362" s="42"/>
      <c r="K362" s="42"/>
      <c r="L362" s="42"/>
      <c r="M362" s="11" t="str">
        <f xml:space="preserve">
(IF(F362&gt;'admin BN&gt;100'!$C$41,'admin BN&gt;100'!$B$41,
(IF(F362&gt;'admin BN&gt;100'!$C$40,'admin BN&gt;100'!$B$40,
(IF(F362&gt;'admin BN&gt;100'!$C$39,'admin BN&gt;100'!$B$39,
(IF(F362&gt;'admin BN&gt;100'!$C$38,'admin BN&gt;100'!$B$38,
(IF(F362&gt;'admin BN&gt;100'!$C$37,'admin BN&gt;100'!$B$37,
(IF(F362&gt;'admin BN&gt;100'!$C$36,'admin BN&gt;100'!$B$36,
(IF(F362&gt;'admin BN&gt;100'!$C$35,'admin BN&gt;100'!$B$35,
(IF(F362&gt;'admin BN&gt;100'!$C$34,'admin BN&gt;100'!$B$34,
(IF(F362&gt;'admin BN&gt;100'!$C$33,'admin BN&gt;100'!$B$33,
(IF(F362&gt;'admin BN&gt;100'!$C$32,'admin BN&gt;100'!$B$32,
(IF(F362&gt;'admin BN&gt;100'!$C$31,'admin BN&gt;100'!$B$31,
(IF(F362&gt;'admin BN&gt;100'!$C$30,'admin BN&gt;100'!$B$30,
(IF(F362&gt;'admin BN&gt;100'!$C$29,'admin BN&gt;100'!$B$29,IF(F362="","",'admin BN&gt;100'!$B$28)))))))))))))))))))))))))))</f>
        <v/>
      </c>
      <c r="N362" s="12" t="str">
        <f xml:space="preserve">
IF(ISBLANK(K362),"",
IF(K362&gt;'admin BN&gt;100'!$D$6,"Trouble",
IF(K362&gt;'admin BN&gt;100'!$E$6,"Safe",
IF(K362&gt;'admin BN&gt;100'!$F$6,"Alert",
IF(K362&gt;='admin BN&gt;100'!$G$6,"Danger","")))))</f>
        <v/>
      </c>
      <c r="O362" s="13" t="str">
        <f xml:space="preserve">
IF(ISBLANK(L362),"",
IF(L362&gt;'admin BN&gt;100'!$G$7,"Danger",
IF(L362&gt;'admin BN&gt;100'!$F$7,"Alert",
IF(L362&gt;='admin BN&gt;100'!$E$7,"Safe",""))))</f>
        <v/>
      </c>
      <c r="P362" s="14" t="str">
        <f xml:space="preserve">
(IF(G362&gt;'admin BN&gt;100'!$C$23,'admin BN&gt;100'!$B$23,
(IF(G362&gt;'admin BN&gt;100'!$C$22,'admin BN&gt;100'!$B$22,
(IF(G362&gt;'admin BN&gt;100'!$C$21,'admin BN&gt;100'!$B$21,
(IF(G362&gt;'admin BN&gt;100'!$C$20,'admin BN&gt;100'!$B$20,IF(G362&gt;'admin BN&gt;100'!$C$19,'admin BN&gt;100'!$B$19,"")))))))))</f>
        <v/>
      </c>
      <c r="Q362" s="14" t="str">
        <f t="shared" si="10"/>
        <v/>
      </c>
      <c r="R362" s="14">
        <f t="shared" si="11"/>
        <v>5</v>
      </c>
      <c r="S362" s="15" t="str">
        <f xml:space="preserve">
IF($R362&gt;0,"Fill in all required fields",
IF(OR($M362="&lt;0.1% or LNG",$M362="0.1-0.5%"),"Fuel sulphur content is too low for operation on BN&gt;100, please use a lower BN CLO and the matching sheet",
IF($I362&lt;40,"CLO not suitable for this sheet. Please check BN&lt;40 sheet",
IF(AND($I362&gt;39,$I362&lt;101),"CLO not suitable for this sheet. Please check BN40 - BN100 sheet",
IF(AND($K362&gt;50,$K362&lt;81,$L362&lt;100),"Reduce feed rate in steps of 0.05 g/kWh until min. 0.6 g/kWh to avoid deposit formation",
IF(AND($I362&lt;140,$N362="Danger",$P362="&gt;=1.2"),"Increase feed rate in steps of 0.05 g/kWh OR use higher BN cylinder oil",
IF(ISERROR(VLOOKUP(Q362,'admin BN&gt;100'!J$6:M$89,4,FALSE)),"",VLOOKUP(Q362,'admin BN&gt;100'!J$6:M$89,4,FALSE))))))))</f>
        <v>Fill in all required fields</v>
      </c>
    </row>
    <row r="363" spans="2:19" ht="15">
      <c r="B363" s="10">
        <v>358</v>
      </c>
      <c r="C363" s="41"/>
      <c r="D363" s="42"/>
      <c r="E363" s="42"/>
      <c r="F363" s="42"/>
      <c r="G363" s="42"/>
      <c r="H363" s="42"/>
      <c r="I363" s="42"/>
      <c r="J363" s="42"/>
      <c r="K363" s="42"/>
      <c r="L363" s="42"/>
      <c r="M363" s="11" t="str">
        <f xml:space="preserve">
(IF(F363&gt;'admin BN&gt;100'!$C$41,'admin BN&gt;100'!$B$41,
(IF(F363&gt;'admin BN&gt;100'!$C$40,'admin BN&gt;100'!$B$40,
(IF(F363&gt;'admin BN&gt;100'!$C$39,'admin BN&gt;100'!$B$39,
(IF(F363&gt;'admin BN&gt;100'!$C$38,'admin BN&gt;100'!$B$38,
(IF(F363&gt;'admin BN&gt;100'!$C$37,'admin BN&gt;100'!$B$37,
(IF(F363&gt;'admin BN&gt;100'!$C$36,'admin BN&gt;100'!$B$36,
(IF(F363&gt;'admin BN&gt;100'!$C$35,'admin BN&gt;100'!$B$35,
(IF(F363&gt;'admin BN&gt;100'!$C$34,'admin BN&gt;100'!$B$34,
(IF(F363&gt;'admin BN&gt;100'!$C$33,'admin BN&gt;100'!$B$33,
(IF(F363&gt;'admin BN&gt;100'!$C$32,'admin BN&gt;100'!$B$32,
(IF(F363&gt;'admin BN&gt;100'!$C$31,'admin BN&gt;100'!$B$31,
(IF(F363&gt;'admin BN&gt;100'!$C$30,'admin BN&gt;100'!$B$30,
(IF(F363&gt;'admin BN&gt;100'!$C$29,'admin BN&gt;100'!$B$29,IF(F363="","",'admin BN&gt;100'!$B$28)))))))))))))))))))))))))))</f>
        <v/>
      </c>
      <c r="N363" s="12" t="str">
        <f xml:space="preserve">
IF(ISBLANK(K363),"",
IF(K363&gt;'admin BN&gt;100'!$D$6,"Trouble",
IF(K363&gt;'admin BN&gt;100'!$E$6,"Safe",
IF(K363&gt;'admin BN&gt;100'!$F$6,"Alert",
IF(K363&gt;='admin BN&gt;100'!$G$6,"Danger","")))))</f>
        <v/>
      </c>
      <c r="O363" s="13" t="str">
        <f xml:space="preserve">
IF(ISBLANK(L363),"",
IF(L363&gt;'admin BN&gt;100'!$G$7,"Danger",
IF(L363&gt;'admin BN&gt;100'!$F$7,"Alert",
IF(L363&gt;='admin BN&gt;100'!$E$7,"Safe",""))))</f>
        <v/>
      </c>
      <c r="P363" s="14" t="str">
        <f xml:space="preserve">
(IF(G363&gt;'admin BN&gt;100'!$C$23,'admin BN&gt;100'!$B$23,
(IF(G363&gt;'admin BN&gt;100'!$C$22,'admin BN&gt;100'!$B$22,
(IF(G363&gt;'admin BN&gt;100'!$C$21,'admin BN&gt;100'!$B$21,
(IF(G363&gt;'admin BN&gt;100'!$C$20,'admin BN&gt;100'!$B$20,IF(G363&gt;'admin BN&gt;100'!$C$19,'admin BN&gt;100'!$B$19,"")))))))))</f>
        <v/>
      </c>
      <c r="Q363" s="14" t="str">
        <f t="shared" si="10"/>
        <v/>
      </c>
      <c r="R363" s="14">
        <f t="shared" si="11"/>
        <v>5</v>
      </c>
      <c r="S363" s="15" t="str">
        <f xml:space="preserve">
IF($R363&gt;0,"Fill in all required fields",
IF(OR($M363="&lt;0.1% or LNG",$M363="0.1-0.5%"),"Fuel sulphur content is too low for operation on BN&gt;100, please use a lower BN CLO and the matching sheet",
IF($I363&lt;40,"CLO not suitable for this sheet. Please check BN&lt;40 sheet",
IF(AND($I363&gt;39,$I363&lt;101),"CLO not suitable for this sheet. Please check BN40 - BN100 sheet",
IF(AND($K363&gt;50,$K363&lt;81,$L363&lt;100),"Reduce feed rate in steps of 0.05 g/kWh until min. 0.6 g/kWh to avoid deposit formation",
IF(AND($I363&lt;140,$N363="Danger",$P363="&gt;=1.2"),"Increase feed rate in steps of 0.05 g/kWh OR use higher BN cylinder oil",
IF(ISERROR(VLOOKUP(Q363,'admin BN&gt;100'!J$6:M$89,4,FALSE)),"",VLOOKUP(Q363,'admin BN&gt;100'!J$6:M$89,4,FALSE))))))))</f>
        <v>Fill in all required fields</v>
      </c>
    </row>
    <row r="364" spans="2:19" ht="15">
      <c r="B364" s="10">
        <v>359</v>
      </c>
      <c r="C364" s="41"/>
      <c r="D364" s="42"/>
      <c r="E364" s="42"/>
      <c r="F364" s="42"/>
      <c r="G364" s="42"/>
      <c r="H364" s="42"/>
      <c r="I364" s="42"/>
      <c r="J364" s="42"/>
      <c r="K364" s="42"/>
      <c r="L364" s="42"/>
      <c r="M364" s="11" t="str">
        <f xml:space="preserve">
(IF(F364&gt;'admin BN&gt;100'!$C$41,'admin BN&gt;100'!$B$41,
(IF(F364&gt;'admin BN&gt;100'!$C$40,'admin BN&gt;100'!$B$40,
(IF(F364&gt;'admin BN&gt;100'!$C$39,'admin BN&gt;100'!$B$39,
(IF(F364&gt;'admin BN&gt;100'!$C$38,'admin BN&gt;100'!$B$38,
(IF(F364&gt;'admin BN&gt;100'!$C$37,'admin BN&gt;100'!$B$37,
(IF(F364&gt;'admin BN&gt;100'!$C$36,'admin BN&gt;100'!$B$36,
(IF(F364&gt;'admin BN&gt;100'!$C$35,'admin BN&gt;100'!$B$35,
(IF(F364&gt;'admin BN&gt;100'!$C$34,'admin BN&gt;100'!$B$34,
(IF(F364&gt;'admin BN&gt;100'!$C$33,'admin BN&gt;100'!$B$33,
(IF(F364&gt;'admin BN&gt;100'!$C$32,'admin BN&gt;100'!$B$32,
(IF(F364&gt;'admin BN&gt;100'!$C$31,'admin BN&gt;100'!$B$31,
(IF(F364&gt;'admin BN&gt;100'!$C$30,'admin BN&gt;100'!$B$30,
(IF(F364&gt;'admin BN&gt;100'!$C$29,'admin BN&gt;100'!$B$29,IF(F364="","",'admin BN&gt;100'!$B$28)))))))))))))))))))))))))))</f>
        <v/>
      </c>
      <c r="N364" s="12" t="str">
        <f xml:space="preserve">
IF(ISBLANK(K364),"",
IF(K364&gt;'admin BN&gt;100'!$D$6,"Trouble",
IF(K364&gt;'admin BN&gt;100'!$E$6,"Safe",
IF(K364&gt;'admin BN&gt;100'!$F$6,"Alert",
IF(K364&gt;='admin BN&gt;100'!$G$6,"Danger","")))))</f>
        <v/>
      </c>
      <c r="O364" s="13" t="str">
        <f xml:space="preserve">
IF(ISBLANK(L364),"",
IF(L364&gt;'admin BN&gt;100'!$G$7,"Danger",
IF(L364&gt;'admin BN&gt;100'!$F$7,"Alert",
IF(L364&gt;='admin BN&gt;100'!$E$7,"Safe",""))))</f>
        <v/>
      </c>
      <c r="P364" s="14" t="str">
        <f xml:space="preserve">
(IF(G364&gt;'admin BN&gt;100'!$C$23,'admin BN&gt;100'!$B$23,
(IF(G364&gt;'admin BN&gt;100'!$C$22,'admin BN&gt;100'!$B$22,
(IF(G364&gt;'admin BN&gt;100'!$C$21,'admin BN&gt;100'!$B$21,
(IF(G364&gt;'admin BN&gt;100'!$C$20,'admin BN&gt;100'!$B$20,IF(G364&gt;'admin BN&gt;100'!$C$19,'admin BN&gt;100'!$B$19,"")))))))))</f>
        <v/>
      </c>
      <c r="Q364" s="14" t="str">
        <f t="shared" si="10"/>
        <v/>
      </c>
      <c r="R364" s="14">
        <f t="shared" si="11"/>
        <v>5</v>
      </c>
      <c r="S364" s="15" t="str">
        <f xml:space="preserve">
IF($R364&gt;0,"Fill in all required fields",
IF(OR($M364="&lt;0.1% or LNG",$M364="0.1-0.5%"),"Fuel sulphur content is too low for operation on BN&gt;100, please use a lower BN CLO and the matching sheet",
IF($I364&lt;40,"CLO not suitable for this sheet. Please check BN&lt;40 sheet",
IF(AND($I364&gt;39,$I364&lt;101),"CLO not suitable for this sheet. Please check BN40 - BN100 sheet",
IF(AND($K364&gt;50,$K364&lt;81,$L364&lt;100),"Reduce feed rate in steps of 0.05 g/kWh until min. 0.6 g/kWh to avoid deposit formation",
IF(AND($I364&lt;140,$N364="Danger",$P364="&gt;=1.2"),"Increase feed rate in steps of 0.05 g/kWh OR use higher BN cylinder oil",
IF(ISERROR(VLOOKUP(Q364,'admin BN&gt;100'!J$6:M$89,4,FALSE)),"",VLOOKUP(Q364,'admin BN&gt;100'!J$6:M$89,4,FALSE))))))))</f>
        <v>Fill in all required fields</v>
      </c>
    </row>
    <row r="365" spans="2:19" ht="15">
      <c r="B365" s="10">
        <v>360</v>
      </c>
      <c r="C365" s="41"/>
      <c r="D365" s="42"/>
      <c r="E365" s="42"/>
      <c r="F365" s="42"/>
      <c r="G365" s="42"/>
      <c r="H365" s="42"/>
      <c r="I365" s="42"/>
      <c r="J365" s="42"/>
      <c r="K365" s="42"/>
      <c r="L365" s="42"/>
      <c r="M365" s="11" t="str">
        <f xml:space="preserve">
(IF(F365&gt;'admin BN&gt;100'!$C$41,'admin BN&gt;100'!$B$41,
(IF(F365&gt;'admin BN&gt;100'!$C$40,'admin BN&gt;100'!$B$40,
(IF(F365&gt;'admin BN&gt;100'!$C$39,'admin BN&gt;100'!$B$39,
(IF(F365&gt;'admin BN&gt;100'!$C$38,'admin BN&gt;100'!$B$38,
(IF(F365&gt;'admin BN&gt;100'!$C$37,'admin BN&gt;100'!$B$37,
(IF(F365&gt;'admin BN&gt;100'!$C$36,'admin BN&gt;100'!$B$36,
(IF(F365&gt;'admin BN&gt;100'!$C$35,'admin BN&gt;100'!$B$35,
(IF(F365&gt;'admin BN&gt;100'!$C$34,'admin BN&gt;100'!$B$34,
(IF(F365&gt;'admin BN&gt;100'!$C$33,'admin BN&gt;100'!$B$33,
(IF(F365&gt;'admin BN&gt;100'!$C$32,'admin BN&gt;100'!$B$32,
(IF(F365&gt;'admin BN&gt;100'!$C$31,'admin BN&gt;100'!$B$31,
(IF(F365&gt;'admin BN&gt;100'!$C$30,'admin BN&gt;100'!$B$30,
(IF(F365&gt;'admin BN&gt;100'!$C$29,'admin BN&gt;100'!$B$29,IF(F365="","",'admin BN&gt;100'!$B$28)))))))))))))))))))))))))))</f>
        <v/>
      </c>
      <c r="N365" s="12" t="str">
        <f xml:space="preserve">
IF(ISBLANK(K365),"",
IF(K365&gt;'admin BN&gt;100'!$D$6,"Trouble",
IF(K365&gt;'admin BN&gt;100'!$E$6,"Safe",
IF(K365&gt;'admin BN&gt;100'!$F$6,"Alert",
IF(K365&gt;='admin BN&gt;100'!$G$6,"Danger","")))))</f>
        <v/>
      </c>
      <c r="O365" s="13" t="str">
        <f xml:space="preserve">
IF(ISBLANK(L365),"",
IF(L365&gt;'admin BN&gt;100'!$G$7,"Danger",
IF(L365&gt;'admin BN&gt;100'!$F$7,"Alert",
IF(L365&gt;='admin BN&gt;100'!$E$7,"Safe",""))))</f>
        <v/>
      </c>
      <c r="P365" s="14" t="str">
        <f xml:space="preserve">
(IF(G365&gt;'admin BN&gt;100'!$C$23,'admin BN&gt;100'!$B$23,
(IF(G365&gt;'admin BN&gt;100'!$C$22,'admin BN&gt;100'!$B$22,
(IF(G365&gt;'admin BN&gt;100'!$C$21,'admin BN&gt;100'!$B$21,
(IF(G365&gt;'admin BN&gt;100'!$C$20,'admin BN&gt;100'!$B$20,IF(G365&gt;'admin BN&gt;100'!$C$19,'admin BN&gt;100'!$B$19,"")))))))))</f>
        <v/>
      </c>
      <c r="Q365" s="14" t="str">
        <f t="shared" si="10"/>
        <v/>
      </c>
      <c r="R365" s="14">
        <f t="shared" si="11"/>
        <v>5</v>
      </c>
      <c r="S365" s="15" t="str">
        <f xml:space="preserve">
IF($R365&gt;0,"Fill in all required fields",
IF(OR($M365="&lt;0.1% or LNG",$M365="0.1-0.5%"),"Fuel sulphur content is too low for operation on BN&gt;100, please use a lower BN CLO and the matching sheet",
IF($I365&lt;40,"CLO not suitable for this sheet. Please check BN&lt;40 sheet",
IF(AND($I365&gt;39,$I365&lt;101),"CLO not suitable for this sheet. Please check BN40 - BN100 sheet",
IF(AND($K365&gt;50,$K365&lt;81,$L365&lt;100),"Reduce feed rate in steps of 0.05 g/kWh until min. 0.6 g/kWh to avoid deposit formation",
IF(AND($I365&lt;140,$N365="Danger",$P365="&gt;=1.2"),"Increase feed rate in steps of 0.05 g/kWh OR use higher BN cylinder oil",
IF(ISERROR(VLOOKUP(Q365,'admin BN&gt;100'!J$6:M$89,4,FALSE)),"",VLOOKUP(Q365,'admin BN&gt;100'!J$6:M$89,4,FALSE))))))))</f>
        <v>Fill in all required fields</v>
      </c>
    </row>
    <row r="366" spans="2:19" ht="15">
      <c r="B366" s="10">
        <v>361</v>
      </c>
      <c r="C366" s="41"/>
      <c r="D366" s="42"/>
      <c r="E366" s="42"/>
      <c r="F366" s="42"/>
      <c r="G366" s="42"/>
      <c r="H366" s="42"/>
      <c r="I366" s="42"/>
      <c r="J366" s="42"/>
      <c r="K366" s="42"/>
      <c r="L366" s="42"/>
      <c r="M366" s="11" t="str">
        <f xml:space="preserve">
(IF(F366&gt;'admin BN&gt;100'!$C$41,'admin BN&gt;100'!$B$41,
(IF(F366&gt;'admin BN&gt;100'!$C$40,'admin BN&gt;100'!$B$40,
(IF(F366&gt;'admin BN&gt;100'!$C$39,'admin BN&gt;100'!$B$39,
(IF(F366&gt;'admin BN&gt;100'!$C$38,'admin BN&gt;100'!$B$38,
(IF(F366&gt;'admin BN&gt;100'!$C$37,'admin BN&gt;100'!$B$37,
(IF(F366&gt;'admin BN&gt;100'!$C$36,'admin BN&gt;100'!$B$36,
(IF(F366&gt;'admin BN&gt;100'!$C$35,'admin BN&gt;100'!$B$35,
(IF(F366&gt;'admin BN&gt;100'!$C$34,'admin BN&gt;100'!$B$34,
(IF(F366&gt;'admin BN&gt;100'!$C$33,'admin BN&gt;100'!$B$33,
(IF(F366&gt;'admin BN&gt;100'!$C$32,'admin BN&gt;100'!$B$32,
(IF(F366&gt;'admin BN&gt;100'!$C$31,'admin BN&gt;100'!$B$31,
(IF(F366&gt;'admin BN&gt;100'!$C$30,'admin BN&gt;100'!$B$30,
(IF(F366&gt;'admin BN&gt;100'!$C$29,'admin BN&gt;100'!$B$29,IF(F366="","",'admin BN&gt;100'!$B$28)))))))))))))))))))))))))))</f>
        <v/>
      </c>
      <c r="N366" s="12" t="str">
        <f xml:space="preserve">
IF(ISBLANK(K366),"",
IF(K366&gt;'admin BN&gt;100'!$D$6,"Trouble",
IF(K366&gt;'admin BN&gt;100'!$E$6,"Safe",
IF(K366&gt;'admin BN&gt;100'!$F$6,"Alert",
IF(K366&gt;='admin BN&gt;100'!$G$6,"Danger","")))))</f>
        <v/>
      </c>
      <c r="O366" s="13" t="str">
        <f xml:space="preserve">
IF(ISBLANK(L366),"",
IF(L366&gt;'admin BN&gt;100'!$G$7,"Danger",
IF(L366&gt;'admin BN&gt;100'!$F$7,"Alert",
IF(L366&gt;='admin BN&gt;100'!$E$7,"Safe",""))))</f>
        <v/>
      </c>
      <c r="P366" s="14" t="str">
        <f xml:space="preserve">
(IF(G366&gt;'admin BN&gt;100'!$C$23,'admin BN&gt;100'!$B$23,
(IF(G366&gt;'admin BN&gt;100'!$C$22,'admin BN&gt;100'!$B$22,
(IF(G366&gt;'admin BN&gt;100'!$C$21,'admin BN&gt;100'!$B$21,
(IF(G366&gt;'admin BN&gt;100'!$C$20,'admin BN&gt;100'!$B$20,IF(G366&gt;'admin BN&gt;100'!$C$19,'admin BN&gt;100'!$B$19,"")))))))))</f>
        <v/>
      </c>
      <c r="Q366" s="14" t="str">
        <f t="shared" si="10"/>
        <v/>
      </c>
      <c r="R366" s="14">
        <f t="shared" si="11"/>
        <v>5</v>
      </c>
      <c r="S366" s="15" t="str">
        <f xml:space="preserve">
IF($R366&gt;0,"Fill in all required fields",
IF(OR($M366="&lt;0.1% or LNG",$M366="0.1-0.5%"),"Fuel sulphur content is too low for operation on BN&gt;100, please use a lower BN CLO and the matching sheet",
IF($I366&lt;40,"CLO not suitable for this sheet. Please check BN&lt;40 sheet",
IF(AND($I366&gt;39,$I366&lt;101),"CLO not suitable for this sheet. Please check BN40 - BN100 sheet",
IF(AND($K366&gt;50,$K366&lt;81,$L366&lt;100),"Reduce feed rate in steps of 0.05 g/kWh until min. 0.6 g/kWh to avoid deposit formation",
IF(AND($I366&lt;140,$N366="Danger",$P366="&gt;=1.2"),"Increase feed rate in steps of 0.05 g/kWh OR use higher BN cylinder oil",
IF(ISERROR(VLOOKUP(Q366,'admin BN&gt;100'!J$6:M$89,4,FALSE)),"",VLOOKUP(Q366,'admin BN&gt;100'!J$6:M$89,4,FALSE))))))))</f>
        <v>Fill in all required fields</v>
      </c>
    </row>
    <row r="367" spans="2:19" ht="15">
      <c r="B367" s="10">
        <v>362</v>
      </c>
      <c r="C367" s="41"/>
      <c r="D367" s="42"/>
      <c r="E367" s="42"/>
      <c r="F367" s="42"/>
      <c r="G367" s="42"/>
      <c r="H367" s="42"/>
      <c r="I367" s="42"/>
      <c r="J367" s="42"/>
      <c r="K367" s="42"/>
      <c r="L367" s="42"/>
      <c r="M367" s="11" t="str">
        <f xml:space="preserve">
(IF(F367&gt;'admin BN&gt;100'!$C$41,'admin BN&gt;100'!$B$41,
(IF(F367&gt;'admin BN&gt;100'!$C$40,'admin BN&gt;100'!$B$40,
(IF(F367&gt;'admin BN&gt;100'!$C$39,'admin BN&gt;100'!$B$39,
(IF(F367&gt;'admin BN&gt;100'!$C$38,'admin BN&gt;100'!$B$38,
(IF(F367&gt;'admin BN&gt;100'!$C$37,'admin BN&gt;100'!$B$37,
(IF(F367&gt;'admin BN&gt;100'!$C$36,'admin BN&gt;100'!$B$36,
(IF(F367&gt;'admin BN&gt;100'!$C$35,'admin BN&gt;100'!$B$35,
(IF(F367&gt;'admin BN&gt;100'!$C$34,'admin BN&gt;100'!$B$34,
(IF(F367&gt;'admin BN&gt;100'!$C$33,'admin BN&gt;100'!$B$33,
(IF(F367&gt;'admin BN&gt;100'!$C$32,'admin BN&gt;100'!$B$32,
(IF(F367&gt;'admin BN&gt;100'!$C$31,'admin BN&gt;100'!$B$31,
(IF(F367&gt;'admin BN&gt;100'!$C$30,'admin BN&gt;100'!$B$30,
(IF(F367&gt;'admin BN&gt;100'!$C$29,'admin BN&gt;100'!$B$29,IF(F367="","",'admin BN&gt;100'!$B$28)))))))))))))))))))))))))))</f>
        <v/>
      </c>
      <c r="N367" s="12" t="str">
        <f xml:space="preserve">
IF(ISBLANK(K367),"",
IF(K367&gt;'admin BN&gt;100'!$D$6,"Trouble",
IF(K367&gt;'admin BN&gt;100'!$E$6,"Safe",
IF(K367&gt;'admin BN&gt;100'!$F$6,"Alert",
IF(K367&gt;='admin BN&gt;100'!$G$6,"Danger","")))))</f>
        <v/>
      </c>
      <c r="O367" s="13" t="str">
        <f xml:space="preserve">
IF(ISBLANK(L367),"",
IF(L367&gt;'admin BN&gt;100'!$G$7,"Danger",
IF(L367&gt;'admin BN&gt;100'!$F$7,"Alert",
IF(L367&gt;='admin BN&gt;100'!$E$7,"Safe",""))))</f>
        <v/>
      </c>
      <c r="P367" s="14" t="str">
        <f xml:space="preserve">
(IF(G367&gt;'admin BN&gt;100'!$C$23,'admin BN&gt;100'!$B$23,
(IF(G367&gt;'admin BN&gt;100'!$C$22,'admin BN&gt;100'!$B$22,
(IF(G367&gt;'admin BN&gt;100'!$C$21,'admin BN&gt;100'!$B$21,
(IF(G367&gt;'admin BN&gt;100'!$C$20,'admin BN&gt;100'!$B$20,IF(G367&gt;'admin BN&gt;100'!$C$19,'admin BN&gt;100'!$B$19,"")))))))))</f>
        <v/>
      </c>
      <c r="Q367" s="14" t="str">
        <f t="shared" si="10"/>
        <v/>
      </c>
      <c r="R367" s="14">
        <f t="shared" si="11"/>
        <v>5</v>
      </c>
      <c r="S367" s="15" t="str">
        <f xml:space="preserve">
IF($R367&gt;0,"Fill in all required fields",
IF(OR($M367="&lt;0.1% or LNG",$M367="0.1-0.5%"),"Fuel sulphur content is too low for operation on BN&gt;100, please use a lower BN CLO and the matching sheet",
IF($I367&lt;40,"CLO not suitable for this sheet. Please check BN&lt;40 sheet",
IF(AND($I367&gt;39,$I367&lt;101),"CLO not suitable for this sheet. Please check BN40 - BN100 sheet",
IF(AND($K367&gt;50,$K367&lt;81,$L367&lt;100),"Reduce feed rate in steps of 0.05 g/kWh until min. 0.6 g/kWh to avoid deposit formation",
IF(AND($I367&lt;140,$N367="Danger",$P367="&gt;=1.2"),"Increase feed rate in steps of 0.05 g/kWh OR use higher BN cylinder oil",
IF(ISERROR(VLOOKUP(Q367,'admin BN&gt;100'!J$6:M$89,4,FALSE)),"",VLOOKUP(Q367,'admin BN&gt;100'!J$6:M$89,4,FALSE))))))))</f>
        <v>Fill in all required fields</v>
      </c>
    </row>
    <row r="368" spans="2:19" ht="15">
      <c r="B368" s="10">
        <v>363</v>
      </c>
      <c r="C368" s="41"/>
      <c r="D368" s="42"/>
      <c r="E368" s="42"/>
      <c r="F368" s="42"/>
      <c r="G368" s="42"/>
      <c r="H368" s="42"/>
      <c r="I368" s="42"/>
      <c r="J368" s="42"/>
      <c r="K368" s="42"/>
      <c r="L368" s="42"/>
      <c r="M368" s="11" t="str">
        <f xml:space="preserve">
(IF(F368&gt;'admin BN&gt;100'!$C$41,'admin BN&gt;100'!$B$41,
(IF(F368&gt;'admin BN&gt;100'!$C$40,'admin BN&gt;100'!$B$40,
(IF(F368&gt;'admin BN&gt;100'!$C$39,'admin BN&gt;100'!$B$39,
(IF(F368&gt;'admin BN&gt;100'!$C$38,'admin BN&gt;100'!$B$38,
(IF(F368&gt;'admin BN&gt;100'!$C$37,'admin BN&gt;100'!$B$37,
(IF(F368&gt;'admin BN&gt;100'!$C$36,'admin BN&gt;100'!$B$36,
(IF(F368&gt;'admin BN&gt;100'!$C$35,'admin BN&gt;100'!$B$35,
(IF(F368&gt;'admin BN&gt;100'!$C$34,'admin BN&gt;100'!$B$34,
(IF(F368&gt;'admin BN&gt;100'!$C$33,'admin BN&gt;100'!$B$33,
(IF(F368&gt;'admin BN&gt;100'!$C$32,'admin BN&gt;100'!$B$32,
(IF(F368&gt;'admin BN&gt;100'!$C$31,'admin BN&gt;100'!$B$31,
(IF(F368&gt;'admin BN&gt;100'!$C$30,'admin BN&gt;100'!$B$30,
(IF(F368&gt;'admin BN&gt;100'!$C$29,'admin BN&gt;100'!$B$29,IF(F368="","",'admin BN&gt;100'!$B$28)))))))))))))))))))))))))))</f>
        <v/>
      </c>
      <c r="N368" s="12" t="str">
        <f xml:space="preserve">
IF(ISBLANK(K368),"",
IF(K368&gt;'admin BN&gt;100'!$D$6,"Trouble",
IF(K368&gt;'admin BN&gt;100'!$E$6,"Safe",
IF(K368&gt;'admin BN&gt;100'!$F$6,"Alert",
IF(K368&gt;='admin BN&gt;100'!$G$6,"Danger","")))))</f>
        <v/>
      </c>
      <c r="O368" s="13" t="str">
        <f xml:space="preserve">
IF(ISBLANK(L368),"",
IF(L368&gt;'admin BN&gt;100'!$G$7,"Danger",
IF(L368&gt;'admin BN&gt;100'!$F$7,"Alert",
IF(L368&gt;='admin BN&gt;100'!$E$7,"Safe",""))))</f>
        <v/>
      </c>
      <c r="P368" s="14" t="str">
        <f xml:space="preserve">
(IF(G368&gt;'admin BN&gt;100'!$C$23,'admin BN&gt;100'!$B$23,
(IF(G368&gt;'admin BN&gt;100'!$C$22,'admin BN&gt;100'!$B$22,
(IF(G368&gt;'admin BN&gt;100'!$C$21,'admin BN&gt;100'!$B$21,
(IF(G368&gt;'admin BN&gt;100'!$C$20,'admin BN&gt;100'!$B$20,IF(G368&gt;'admin BN&gt;100'!$C$19,'admin BN&gt;100'!$B$19,"")))))))))</f>
        <v/>
      </c>
      <c r="Q368" s="14" t="str">
        <f t="shared" si="10"/>
        <v/>
      </c>
      <c r="R368" s="14">
        <f t="shared" si="11"/>
        <v>5</v>
      </c>
      <c r="S368" s="15" t="str">
        <f xml:space="preserve">
IF($R368&gt;0,"Fill in all required fields",
IF(OR($M368="&lt;0.1% or LNG",$M368="0.1-0.5%"),"Fuel sulphur content is too low for operation on BN&gt;100, please use a lower BN CLO and the matching sheet",
IF($I368&lt;40,"CLO not suitable for this sheet. Please check BN&lt;40 sheet",
IF(AND($I368&gt;39,$I368&lt;101),"CLO not suitable for this sheet. Please check BN40 - BN100 sheet",
IF(AND($K368&gt;50,$K368&lt;81,$L368&lt;100),"Reduce feed rate in steps of 0.05 g/kWh until min. 0.6 g/kWh to avoid deposit formation",
IF(AND($I368&lt;140,$N368="Danger",$P368="&gt;=1.2"),"Increase feed rate in steps of 0.05 g/kWh OR use higher BN cylinder oil",
IF(ISERROR(VLOOKUP(Q368,'admin BN&gt;100'!J$6:M$89,4,FALSE)),"",VLOOKUP(Q368,'admin BN&gt;100'!J$6:M$89,4,FALSE))))))))</f>
        <v>Fill in all required fields</v>
      </c>
    </row>
    <row r="369" spans="2:19" ht="15">
      <c r="B369" s="10">
        <v>364</v>
      </c>
      <c r="C369" s="41"/>
      <c r="D369" s="42"/>
      <c r="E369" s="42"/>
      <c r="F369" s="42"/>
      <c r="G369" s="42"/>
      <c r="H369" s="42"/>
      <c r="I369" s="42"/>
      <c r="J369" s="42"/>
      <c r="K369" s="42"/>
      <c r="L369" s="42"/>
      <c r="M369" s="11" t="str">
        <f xml:space="preserve">
(IF(F369&gt;'admin BN&gt;100'!$C$41,'admin BN&gt;100'!$B$41,
(IF(F369&gt;'admin BN&gt;100'!$C$40,'admin BN&gt;100'!$B$40,
(IF(F369&gt;'admin BN&gt;100'!$C$39,'admin BN&gt;100'!$B$39,
(IF(F369&gt;'admin BN&gt;100'!$C$38,'admin BN&gt;100'!$B$38,
(IF(F369&gt;'admin BN&gt;100'!$C$37,'admin BN&gt;100'!$B$37,
(IF(F369&gt;'admin BN&gt;100'!$C$36,'admin BN&gt;100'!$B$36,
(IF(F369&gt;'admin BN&gt;100'!$C$35,'admin BN&gt;100'!$B$35,
(IF(F369&gt;'admin BN&gt;100'!$C$34,'admin BN&gt;100'!$B$34,
(IF(F369&gt;'admin BN&gt;100'!$C$33,'admin BN&gt;100'!$B$33,
(IF(F369&gt;'admin BN&gt;100'!$C$32,'admin BN&gt;100'!$B$32,
(IF(F369&gt;'admin BN&gt;100'!$C$31,'admin BN&gt;100'!$B$31,
(IF(F369&gt;'admin BN&gt;100'!$C$30,'admin BN&gt;100'!$B$30,
(IF(F369&gt;'admin BN&gt;100'!$C$29,'admin BN&gt;100'!$B$29,IF(F369="","",'admin BN&gt;100'!$B$28)))))))))))))))))))))))))))</f>
        <v/>
      </c>
      <c r="N369" s="12" t="str">
        <f xml:space="preserve">
IF(ISBLANK(K369),"",
IF(K369&gt;'admin BN&gt;100'!$D$6,"Trouble",
IF(K369&gt;'admin BN&gt;100'!$E$6,"Safe",
IF(K369&gt;'admin BN&gt;100'!$F$6,"Alert",
IF(K369&gt;='admin BN&gt;100'!$G$6,"Danger","")))))</f>
        <v/>
      </c>
      <c r="O369" s="13" t="str">
        <f xml:space="preserve">
IF(ISBLANK(L369),"",
IF(L369&gt;'admin BN&gt;100'!$G$7,"Danger",
IF(L369&gt;'admin BN&gt;100'!$F$7,"Alert",
IF(L369&gt;='admin BN&gt;100'!$E$7,"Safe",""))))</f>
        <v/>
      </c>
      <c r="P369" s="14" t="str">
        <f xml:space="preserve">
(IF(G369&gt;'admin BN&gt;100'!$C$23,'admin BN&gt;100'!$B$23,
(IF(G369&gt;'admin BN&gt;100'!$C$22,'admin BN&gt;100'!$B$22,
(IF(G369&gt;'admin BN&gt;100'!$C$21,'admin BN&gt;100'!$B$21,
(IF(G369&gt;'admin BN&gt;100'!$C$20,'admin BN&gt;100'!$B$20,IF(G369&gt;'admin BN&gt;100'!$C$19,'admin BN&gt;100'!$B$19,"")))))))))</f>
        <v/>
      </c>
      <c r="Q369" s="14" t="str">
        <f t="shared" si="10"/>
        <v/>
      </c>
      <c r="R369" s="14">
        <f t="shared" si="11"/>
        <v>5</v>
      </c>
      <c r="S369" s="15" t="str">
        <f xml:space="preserve">
IF($R369&gt;0,"Fill in all required fields",
IF(OR($M369="&lt;0.1% or LNG",$M369="0.1-0.5%"),"Fuel sulphur content is too low for operation on BN&gt;100, please use a lower BN CLO and the matching sheet",
IF($I369&lt;40,"CLO not suitable for this sheet. Please check BN&lt;40 sheet",
IF(AND($I369&gt;39,$I369&lt;101),"CLO not suitable for this sheet. Please check BN40 - BN100 sheet",
IF(AND($K369&gt;50,$K369&lt;81,$L369&lt;100),"Reduce feed rate in steps of 0.05 g/kWh until min. 0.6 g/kWh to avoid deposit formation",
IF(AND($I369&lt;140,$N369="Danger",$P369="&gt;=1.2"),"Increase feed rate in steps of 0.05 g/kWh OR use higher BN cylinder oil",
IF(ISERROR(VLOOKUP(Q369,'admin BN&gt;100'!J$6:M$89,4,FALSE)),"",VLOOKUP(Q369,'admin BN&gt;100'!J$6:M$89,4,FALSE))))))))</f>
        <v>Fill in all required fields</v>
      </c>
    </row>
    <row r="370" spans="2:19" ht="15">
      <c r="B370" s="10">
        <v>365</v>
      </c>
      <c r="C370" s="41"/>
      <c r="D370" s="42"/>
      <c r="E370" s="42"/>
      <c r="F370" s="42"/>
      <c r="G370" s="42"/>
      <c r="H370" s="42"/>
      <c r="I370" s="42"/>
      <c r="J370" s="42"/>
      <c r="K370" s="42"/>
      <c r="L370" s="42"/>
      <c r="M370" s="11" t="str">
        <f xml:space="preserve">
(IF(F370&gt;'admin BN&gt;100'!$C$41,'admin BN&gt;100'!$B$41,
(IF(F370&gt;'admin BN&gt;100'!$C$40,'admin BN&gt;100'!$B$40,
(IF(F370&gt;'admin BN&gt;100'!$C$39,'admin BN&gt;100'!$B$39,
(IF(F370&gt;'admin BN&gt;100'!$C$38,'admin BN&gt;100'!$B$38,
(IF(F370&gt;'admin BN&gt;100'!$C$37,'admin BN&gt;100'!$B$37,
(IF(F370&gt;'admin BN&gt;100'!$C$36,'admin BN&gt;100'!$B$36,
(IF(F370&gt;'admin BN&gt;100'!$C$35,'admin BN&gt;100'!$B$35,
(IF(F370&gt;'admin BN&gt;100'!$C$34,'admin BN&gt;100'!$B$34,
(IF(F370&gt;'admin BN&gt;100'!$C$33,'admin BN&gt;100'!$B$33,
(IF(F370&gt;'admin BN&gt;100'!$C$32,'admin BN&gt;100'!$B$32,
(IF(F370&gt;'admin BN&gt;100'!$C$31,'admin BN&gt;100'!$B$31,
(IF(F370&gt;'admin BN&gt;100'!$C$30,'admin BN&gt;100'!$B$30,
(IF(F370&gt;'admin BN&gt;100'!$C$29,'admin BN&gt;100'!$B$29,IF(F370="","",'admin BN&gt;100'!$B$28)))))))))))))))))))))))))))</f>
        <v/>
      </c>
      <c r="N370" s="12" t="str">
        <f xml:space="preserve">
IF(ISBLANK(K370),"",
IF(K370&gt;'admin BN&gt;100'!$D$6,"Trouble",
IF(K370&gt;'admin BN&gt;100'!$E$6,"Safe",
IF(K370&gt;'admin BN&gt;100'!$F$6,"Alert",
IF(K370&gt;='admin BN&gt;100'!$G$6,"Danger","")))))</f>
        <v/>
      </c>
      <c r="O370" s="13" t="str">
        <f xml:space="preserve">
IF(ISBLANK(L370),"",
IF(L370&gt;'admin BN&gt;100'!$G$7,"Danger",
IF(L370&gt;'admin BN&gt;100'!$F$7,"Alert",
IF(L370&gt;='admin BN&gt;100'!$E$7,"Safe",""))))</f>
        <v/>
      </c>
      <c r="P370" s="14" t="str">
        <f xml:space="preserve">
(IF(G370&gt;'admin BN&gt;100'!$C$23,'admin BN&gt;100'!$B$23,
(IF(G370&gt;'admin BN&gt;100'!$C$22,'admin BN&gt;100'!$B$22,
(IF(G370&gt;'admin BN&gt;100'!$C$21,'admin BN&gt;100'!$B$21,
(IF(G370&gt;'admin BN&gt;100'!$C$20,'admin BN&gt;100'!$B$20,IF(G370&gt;'admin BN&gt;100'!$C$19,'admin BN&gt;100'!$B$19,"")))))))))</f>
        <v/>
      </c>
      <c r="Q370" s="14" t="str">
        <f t="shared" si="10"/>
        <v/>
      </c>
      <c r="R370" s="14">
        <f t="shared" si="11"/>
        <v>5</v>
      </c>
      <c r="S370" s="15" t="str">
        <f xml:space="preserve">
IF($R370&gt;0,"Fill in all required fields",
IF(OR($M370="&lt;0.1% or LNG",$M370="0.1-0.5%"),"Fuel sulphur content is too low for operation on BN&gt;100, please use a lower BN CLO and the matching sheet",
IF($I370&lt;40,"CLO not suitable for this sheet. Please check BN&lt;40 sheet",
IF(AND($I370&gt;39,$I370&lt;101),"CLO not suitable for this sheet. Please check BN40 - BN100 sheet",
IF(AND($K370&gt;50,$K370&lt;81,$L370&lt;100),"Reduce feed rate in steps of 0.05 g/kWh until min. 0.6 g/kWh to avoid deposit formation",
IF(AND($I370&lt;140,$N370="Danger",$P370="&gt;=1.2"),"Increase feed rate in steps of 0.05 g/kWh OR use higher BN cylinder oil",
IF(ISERROR(VLOOKUP(Q370,'admin BN&gt;100'!J$6:M$89,4,FALSE)),"",VLOOKUP(Q370,'admin BN&gt;100'!J$6:M$89,4,FALSE))))))))</f>
        <v>Fill in all required fields</v>
      </c>
    </row>
    <row r="371" spans="2:19" ht="15">
      <c r="B371" s="10">
        <v>366</v>
      </c>
      <c r="C371" s="41"/>
      <c r="D371" s="42"/>
      <c r="E371" s="42"/>
      <c r="F371" s="42"/>
      <c r="G371" s="42"/>
      <c r="H371" s="42"/>
      <c r="I371" s="42"/>
      <c r="J371" s="42"/>
      <c r="K371" s="42"/>
      <c r="L371" s="42"/>
      <c r="M371" s="11" t="str">
        <f xml:space="preserve">
(IF(F371&gt;'admin BN&gt;100'!$C$41,'admin BN&gt;100'!$B$41,
(IF(F371&gt;'admin BN&gt;100'!$C$40,'admin BN&gt;100'!$B$40,
(IF(F371&gt;'admin BN&gt;100'!$C$39,'admin BN&gt;100'!$B$39,
(IF(F371&gt;'admin BN&gt;100'!$C$38,'admin BN&gt;100'!$B$38,
(IF(F371&gt;'admin BN&gt;100'!$C$37,'admin BN&gt;100'!$B$37,
(IF(F371&gt;'admin BN&gt;100'!$C$36,'admin BN&gt;100'!$B$36,
(IF(F371&gt;'admin BN&gt;100'!$C$35,'admin BN&gt;100'!$B$35,
(IF(F371&gt;'admin BN&gt;100'!$C$34,'admin BN&gt;100'!$B$34,
(IF(F371&gt;'admin BN&gt;100'!$C$33,'admin BN&gt;100'!$B$33,
(IF(F371&gt;'admin BN&gt;100'!$C$32,'admin BN&gt;100'!$B$32,
(IF(F371&gt;'admin BN&gt;100'!$C$31,'admin BN&gt;100'!$B$31,
(IF(F371&gt;'admin BN&gt;100'!$C$30,'admin BN&gt;100'!$B$30,
(IF(F371&gt;'admin BN&gt;100'!$C$29,'admin BN&gt;100'!$B$29,IF(F371="","",'admin BN&gt;100'!$B$28)))))))))))))))))))))))))))</f>
        <v/>
      </c>
      <c r="N371" s="12" t="str">
        <f xml:space="preserve">
IF(ISBLANK(K371),"",
IF(K371&gt;'admin BN&gt;100'!$D$6,"Trouble",
IF(K371&gt;'admin BN&gt;100'!$E$6,"Safe",
IF(K371&gt;'admin BN&gt;100'!$F$6,"Alert",
IF(K371&gt;='admin BN&gt;100'!$G$6,"Danger","")))))</f>
        <v/>
      </c>
      <c r="O371" s="13" t="str">
        <f xml:space="preserve">
IF(ISBLANK(L371),"",
IF(L371&gt;'admin BN&gt;100'!$G$7,"Danger",
IF(L371&gt;'admin BN&gt;100'!$F$7,"Alert",
IF(L371&gt;='admin BN&gt;100'!$E$7,"Safe",""))))</f>
        <v/>
      </c>
      <c r="P371" s="14" t="str">
        <f xml:space="preserve">
(IF(G371&gt;'admin BN&gt;100'!$C$23,'admin BN&gt;100'!$B$23,
(IF(G371&gt;'admin BN&gt;100'!$C$22,'admin BN&gt;100'!$B$22,
(IF(G371&gt;'admin BN&gt;100'!$C$21,'admin BN&gt;100'!$B$21,
(IF(G371&gt;'admin BN&gt;100'!$C$20,'admin BN&gt;100'!$B$20,IF(G371&gt;'admin BN&gt;100'!$C$19,'admin BN&gt;100'!$B$19,"")))))))))</f>
        <v/>
      </c>
      <c r="Q371" s="14" t="str">
        <f t="shared" si="10"/>
        <v/>
      </c>
      <c r="R371" s="14">
        <f t="shared" si="11"/>
        <v>5</v>
      </c>
      <c r="S371" s="15" t="str">
        <f xml:space="preserve">
IF($R371&gt;0,"Fill in all required fields",
IF(OR($M371="&lt;0.1% or LNG",$M371="0.1-0.5%"),"Fuel sulphur content is too low for operation on BN&gt;100, please use a lower BN CLO and the matching sheet",
IF($I371&lt;40,"CLO not suitable for this sheet. Please check BN&lt;40 sheet",
IF(AND($I371&gt;39,$I371&lt;101),"CLO not suitable for this sheet. Please check BN40 - BN100 sheet",
IF(AND($K371&gt;50,$K371&lt;81,$L371&lt;100),"Reduce feed rate in steps of 0.05 g/kWh until min. 0.6 g/kWh to avoid deposit formation",
IF(AND($I371&lt;140,$N371="Danger",$P371="&gt;=1.2"),"Increase feed rate in steps of 0.05 g/kWh OR use higher BN cylinder oil",
IF(ISERROR(VLOOKUP(Q371,'admin BN&gt;100'!J$6:M$89,4,FALSE)),"",VLOOKUP(Q371,'admin BN&gt;100'!J$6:M$89,4,FALSE))))))))</f>
        <v>Fill in all required fields</v>
      </c>
    </row>
    <row r="372" spans="2:19" ht="15">
      <c r="B372" s="10">
        <v>367</v>
      </c>
      <c r="C372" s="41"/>
      <c r="D372" s="42"/>
      <c r="E372" s="42"/>
      <c r="F372" s="42"/>
      <c r="G372" s="42"/>
      <c r="H372" s="42"/>
      <c r="I372" s="42"/>
      <c r="J372" s="42"/>
      <c r="K372" s="42"/>
      <c r="L372" s="42"/>
      <c r="M372" s="11" t="str">
        <f xml:space="preserve">
(IF(F372&gt;'admin BN&gt;100'!$C$41,'admin BN&gt;100'!$B$41,
(IF(F372&gt;'admin BN&gt;100'!$C$40,'admin BN&gt;100'!$B$40,
(IF(F372&gt;'admin BN&gt;100'!$C$39,'admin BN&gt;100'!$B$39,
(IF(F372&gt;'admin BN&gt;100'!$C$38,'admin BN&gt;100'!$B$38,
(IF(F372&gt;'admin BN&gt;100'!$C$37,'admin BN&gt;100'!$B$37,
(IF(F372&gt;'admin BN&gt;100'!$C$36,'admin BN&gt;100'!$B$36,
(IF(F372&gt;'admin BN&gt;100'!$C$35,'admin BN&gt;100'!$B$35,
(IF(F372&gt;'admin BN&gt;100'!$C$34,'admin BN&gt;100'!$B$34,
(IF(F372&gt;'admin BN&gt;100'!$C$33,'admin BN&gt;100'!$B$33,
(IF(F372&gt;'admin BN&gt;100'!$C$32,'admin BN&gt;100'!$B$32,
(IF(F372&gt;'admin BN&gt;100'!$C$31,'admin BN&gt;100'!$B$31,
(IF(F372&gt;'admin BN&gt;100'!$C$30,'admin BN&gt;100'!$B$30,
(IF(F372&gt;'admin BN&gt;100'!$C$29,'admin BN&gt;100'!$B$29,IF(F372="","",'admin BN&gt;100'!$B$28)))))))))))))))))))))))))))</f>
        <v/>
      </c>
      <c r="N372" s="12" t="str">
        <f xml:space="preserve">
IF(ISBLANK(K372),"",
IF(K372&gt;'admin BN&gt;100'!$D$6,"Trouble",
IF(K372&gt;'admin BN&gt;100'!$E$6,"Safe",
IF(K372&gt;'admin BN&gt;100'!$F$6,"Alert",
IF(K372&gt;='admin BN&gt;100'!$G$6,"Danger","")))))</f>
        <v/>
      </c>
      <c r="O372" s="13" t="str">
        <f xml:space="preserve">
IF(ISBLANK(L372),"",
IF(L372&gt;'admin BN&gt;100'!$G$7,"Danger",
IF(L372&gt;'admin BN&gt;100'!$F$7,"Alert",
IF(L372&gt;='admin BN&gt;100'!$E$7,"Safe",""))))</f>
        <v/>
      </c>
      <c r="P372" s="14" t="str">
        <f xml:space="preserve">
(IF(G372&gt;'admin BN&gt;100'!$C$23,'admin BN&gt;100'!$B$23,
(IF(G372&gt;'admin BN&gt;100'!$C$22,'admin BN&gt;100'!$B$22,
(IF(G372&gt;'admin BN&gt;100'!$C$21,'admin BN&gt;100'!$B$21,
(IF(G372&gt;'admin BN&gt;100'!$C$20,'admin BN&gt;100'!$B$20,IF(G372&gt;'admin BN&gt;100'!$C$19,'admin BN&gt;100'!$B$19,"")))))))))</f>
        <v/>
      </c>
      <c r="Q372" s="14" t="str">
        <f t="shared" si="10"/>
        <v/>
      </c>
      <c r="R372" s="14">
        <f t="shared" si="11"/>
        <v>5</v>
      </c>
      <c r="S372" s="15" t="str">
        <f xml:space="preserve">
IF($R372&gt;0,"Fill in all required fields",
IF(OR($M372="&lt;0.1% or LNG",$M372="0.1-0.5%"),"Fuel sulphur content is too low for operation on BN&gt;100, please use a lower BN CLO and the matching sheet",
IF($I372&lt;40,"CLO not suitable for this sheet. Please check BN&lt;40 sheet",
IF(AND($I372&gt;39,$I372&lt;101),"CLO not suitable for this sheet. Please check BN40 - BN100 sheet",
IF(AND($K372&gt;50,$K372&lt;81,$L372&lt;100),"Reduce feed rate in steps of 0.05 g/kWh until min. 0.6 g/kWh to avoid deposit formation",
IF(AND($I372&lt;140,$N372="Danger",$P372="&gt;=1.2"),"Increase feed rate in steps of 0.05 g/kWh OR use higher BN cylinder oil",
IF(ISERROR(VLOOKUP(Q372,'admin BN&gt;100'!J$6:M$89,4,FALSE)),"",VLOOKUP(Q372,'admin BN&gt;100'!J$6:M$89,4,FALSE))))))))</f>
        <v>Fill in all required fields</v>
      </c>
    </row>
    <row r="373" spans="2:19" ht="15">
      <c r="B373" s="10">
        <v>368</v>
      </c>
      <c r="C373" s="41"/>
      <c r="D373" s="42"/>
      <c r="E373" s="42"/>
      <c r="F373" s="42"/>
      <c r="G373" s="42"/>
      <c r="H373" s="42"/>
      <c r="I373" s="42"/>
      <c r="J373" s="42"/>
      <c r="K373" s="42"/>
      <c r="L373" s="42"/>
      <c r="M373" s="11" t="str">
        <f xml:space="preserve">
(IF(F373&gt;'admin BN&gt;100'!$C$41,'admin BN&gt;100'!$B$41,
(IF(F373&gt;'admin BN&gt;100'!$C$40,'admin BN&gt;100'!$B$40,
(IF(F373&gt;'admin BN&gt;100'!$C$39,'admin BN&gt;100'!$B$39,
(IF(F373&gt;'admin BN&gt;100'!$C$38,'admin BN&gt;100'!$B$38,
(IF(F373&gt;'admin BN&gt;100'!$C$37,'admin BN&gt;100'!$B$37,
(IF(F373&gt;'admin BN&gt;100'!$C$36,'admin BN&gt;100'!$B$36,
(IF(F373&gt;'admin BN&gt;100'!$C$35,'admin BN&gt;100'!$B$35,
(IF(F373&gt;'admin BN&gt;100'!$C$34,'admin BN&gt;100'!$B$34,
(IF(F373&gt;'admin BN&gt;100'!$C$33,'admin BN&gt;100'!$B$33,
(IF(F373&gt;'admin BN&gt;100'!$C$32,'admin BN&gt;100'!$B$32,
(IF(F373&gt;'admin BN&gt;100'!$C$31,'admin BN&gt;100'!$B$31,
(IF(F373&gt;'admin BN&gt;100'!$C$30,'admin BN&gt;100'!$B$30,
(IF(F373&gt;'admin BN&gt;100'!$C$29,'admin BN&gt;100'!$B$29,IF(F373="","",'admin BN&gt;100'!$B$28)))))))))))))))))))))))))))</f>
        <v/>
      </c>
      <c r="N373" s="12" t="str">
        <f xml:space="preserve">
IF(ISBLANK(K373),"",
IF(K373&gt;'admin BN&gt;100'!$D$6,"Trouble",
IF(K373&gt;'admin BN&gt;100'!$E$6,"Safe",
IF(K373&gt;'admin BN&gt;100'!$F$6,"Alert",
IF(K373&gt;='admin BN&gt;100'!$G$6,"Danger","")))))</f>
        <v/>
      </c>
      <c r="O373" s="13" t="str">
        <f xml:space="preserve">
IF(ISBLANK(L373),"",
IF(L373&gt;'admin BN&gt;100'!$G$7,"Danger",
IF(L373&gt;'admin BN&gt;100'!$F$7,"Alert",
IF(L373&gt;='admin BN&gt;100'!$E$7,"Safe",""))))</f>
        <v/>
      </c>
      <c r="P373" s="14" t="str">
        <f xml:space="preserve">
(IF(G373&gt;'admin BN&gt;100'!$C$23,'admin BN&gt;100'!$B$23,
(IF(G373&gt;'admin BN&gt;100'!$C$22,'admin BN&gt;100'!$B$22,
(IF(G373&gt;'admin BN&gt;100'!$C$21,'admin BN&gt;100'!$B$21,
(IF(G373&gt;'admin BN&gt;100'!$C$20,'admin BN&gt;100'!$B$20,IF(G373&gt;'admin BN&gt;100'!$C$19,'admin BN&gt;100'!$B$19,"")))))))))</f>
        <v/>
      </c>
      <c r="Q373" s="14" t="str">
        <f t="shared" si="10"/>
        <v/>
      </c>
      <c r="R373" s="14">
        <f t="shared" si="11"/>
        <v>5</v>
      </c>
      <c r="S373" s="15" t="str">
        <f xml:space="preserve">
IF($R373&gt;0,"Fill in all required fields",
IF(OR($M373="&lt;0.1% or LNG",$M373="0.1-0.5%"),"Fuel sulphur content is too low for operation on BN&gt;100, please use a lower BN CLO and the matching sheet",
IF($I373&lt;40,"CLO not suitable for this sheet. Please check BN&lt;40 sheet",
IF(AND($I373&gt;39,$I373&lt;101),"CLO not suitable for this sheet. Please check BN40 - BN100 sheet",
IF(AND($K373&gt;50,$K373&lt;81,$L373&lt;100),"Reduce feed rate in steps of 0.05 g/kWh until min. 0.6 g/kWh to avoid deposit formation",
IF(AND($I373&lt;140,$N373="Danger",$P373="&gt;=1.2"),"Increase feed rate in steps of 0.05 g/kWh OR use higher BN cylinder oil",
IF(ISERROR(VLOOKUP(Q373,'admin BN&gt;100'!J$6:M$89,4,FALSE)),"",VLOOKUP(Q373,'admin BN&gt;100'!J$6:M$89,4,FALSE))))))))</f>
        <v>Fill in all required fields</v>
      </c>
    </row>
    <row r="374" spans="2:19" ht="15">
      <c r="B374" s="10">
        <v>369</v>
      </c>
      <c r="C374" s="41"/>
      <c r="D374" s="42"/>
      <c r="E374" s="42"/>
      <c r="F374" s="42"/>
      <c r="G374" s="42"/>
      <c r="H374" s="42"/>
      <c r="I374" s="42"/>
      <c r="J374" s="42"/>
      <c r="K374" s="42"/>
      <c r="L374" s="42"/>
      <c r="M374" s="11" t="str">
        <f xml:space="preserve">
(IF(F374&gt;'admin BN&gt;100'!$C$41,'admin BN&gt;100'!$B$41,
(IF(F374&gt;'admin BN&gt;100'!$C$40,'admin BN&gt;100'!$B$40,
(IF(F374&gt;'admin BN&gt;100'!$C$39,'admin BN&gt;100'!$B$39,
(IF(F374&gt;'admin BN&gt;100'!$C$38,'admin BN&gt;100'!$B$38,
(IF(F374&gt;'admin BN&gt;100'!$C$37,'admin BN&gt;100'!$B$37,
(IF(F374&gt;'admin BN&gt;100'!$C$36,'admin BN&gt;100'!$B$36,
(IF(F374&gt;'admin BN&gt;100'!$C$35,'admin BN&gt;100'!$B$35,
(IF(F374&gt;'admin BN&gt;100'!$C$34,'admin BN&gt;100'!$B$34,
(IF(F374&gt;'admin BN&gt;100'!$C$33,'admin BN&gt;100'!$B$33,
(IF(F374&gt;'admin BN&gt;100'!$C$32,'admin BN&gt;100'!$B$32,
(IF(F374&gt;'admin BN&gt;100'!$C$31,'admin BN&gt;100'!$B$31,
(IF(F374&gt;'admin BN&gt;100'!$C$30,'admin BN&gt;100'!$B$30,
(IF(F374&gt;'admin BN&gt;100'!$C$29,'admin BN&gt;100'!$B$29,IF(F374="","",'admin BN&gt;100'!$B$28)))))))))))))))))))))))))))</f>
        <v/>
      </c>
      <c r="N374" s="12" t="str">
        <f xml:space="preserve">
IF(ISBLANK(K374),"",
IF(K374&gt;'admin BN&gt;100'!$D$6,"Trouble",
IF(K374&gt;'admin BN&gt;100'!$E$6,"Safe",
IF(K374&gt;'admin BN&gt;100'!$F$6,"Alert",
IF(K374&gt;='admin BN&gt;100'!$G$6,"Danger","")))))</f>
        <v/>
      </c>
      <c r="O374" s="13" t="str">
        <f xml:space="preserve">
IF(ISBLANK(L374),"",
IF(L374&gt;'admin BN&gt;100'!$G$7,"Danger",
IF(L374&gt;'admin BN&gt;100'!$F$7,"Alert",
IF(L374&gt;='admin BN&gt;100'!$E$7,"Safe",""))))</f>
        <v/>
      </c>
      <c r="P374" s="14" t="str">
        <f xml:space="preserve">
(IF(G374&gt;'admin BN&gt;100'!$C$23,'admin BN&gt;100'!$B$23,
(IF(G374&gt;'admin BN&gt;100'!$C$22,'admin BN&gt;100'!$B$22,
(IF(G374&gt;'admin BN&gt;100'!$C$21,'admin BN&gt;100'!$B$21,
(IF(G374&gt;'admin BN&gt;100'!$C$20,'admin BN&gt;100'!$B$20,IF(G374&gt;'admin BN&gt;100'!$C$19,'admin BN&gt;100'!$B$19,"")))))))))</f>
        <v/>
      </c>
      <c r="Q374" s="14" t="str">
        <f t="shared" si="10"/>
        <v/>
      </c>
      <c r="R374" s="14">
        <f t="shared" si="11"/>
        <v>5</v>
      </c>
      <c r="S374" s="15" t="str">
        <f xml:space="preserve">
IF($R374&gt;0,"Fill in all required fields",
IF(OR($M374="&lt;0.1% or LNG",$M374="0.1-0.5%"),"Fuel sulphur content is too low for operation on BN&gt;100, please use a lower BN CLO and the matching sheet",
IF($I374&lt;40,"CLO not suitable for this sheet. Please check BN&lt;40 sheet",
IF(AND($I374&gt;39,$I374&lt;101),"CLO not suitable for this sheet. Please check BN40 - BN100 sheet",
IF(AND($K374&gt;50,$K374&lt;81,$L374&lt;100),"Reduce feed rate in steps of 0.05 g/kWh until min. 0.6 g/kWh to avoid deposit formation",
IF(AND($I374&lt;140,$N374="Danger",$P374="&gt;=1.2"),"Increase feed rate in steps of 0.05 g/kWh OR use higher BN cylinder oil",
IF(ISERROR(VLOOKUP(Q374,'admin BN&gt;100'!J$6:M$89,4,FALSE)),"",VLOOKUP(Q374,'admin BN&gt;100'!J$6:M$89,4,FALSE))))))))</f>
        <v>Fill in all required fields</v>
      </c>
    </row>
    <row r="375" spans="2:19" ht="15">
      <c r="B375" s="10">
        <v>370</v>
      </c>
      <c r="C375" s="41"/>
      <c r="D375" s="42"/>
      <c r="E375" s="42"/>
      <c r="F375" s="42"/>
      <c r="G375" s="42"/>
      <c r="H375" s="42"/>
      <c r="I375" s="42"/>
      <c r="J375" s="42"/>
      <c r="K375" s="42"/>
      <c r="L375" s="42"/>
      <c r="M375" s="11" t="str">
        <f xml:space="preserve">
(IF(F375&gt;'admin BN&gt;100'!$C$41,'admin BN&gt;100'!$B$41,
(IF(F375&gt;'admin BN&gt;100'!$C$40,'admin BN&gt;100'!$B$40,
(IF(F375&gt;'admin BN&gt;100'!$C$39,'admin BN&gt;100'!$B$39,
(IF(F375&gt;'admin BN&gt;100'!$C$38,'admin BN&gt;100'!$B$38,
(IF(F375&gt;'admin BN&gt;100'!$C$37,'admin BN&gt;100'!$B$37,
(IF(F375&gt;'admin BN&gt;100'!$C$36,'admin BN&gt;100'!$B$36,
(IF(F375&gt;'admin BN&gt;100'!$C$35,'admin BN&gt;100'!$B$35,
(IF(F375&gt;'admin BN&gt;100'!$C$34,'admin BN&gt;100'!$B$34,
(IF(F375&gt;'admin BN&gt;100'!$C$33,'admin BN&gt;100'!$B$33,
(IF(F375&gt;'admin BN&gt;100'!$C$32,'admin BN&gt;100'!$B$32,
(IF(F375&gt;'admin BN&gt;100'!$C$31,'admin BN&gt;100'!$B$31,
(IF(F375&gt;'admin BN&gt;100'!$C$30,'admin BN&gt;100'!$B$30,
(IF(F375&gt;'admin BN&gt;100'!$C$29,'admin BN&gt;100'!$B$29,IF(F375="","",'admin BN&gt;100'!$B$28)))))))))))))))))))))))))))</f>
        <v/>
      </c>
      <c r="N375" s="12" t="str">
        <f xml:space="preserve">
IF(ISBLANK(K375),"",
IF(K375&gt;'admin BN&gt;100'!$D$6,"Trouble",
IF(K375&gt;'admin BN&gt;100'!$E$6,"Safe",
IF(K375&gt;'admin BN&gt;100'!$F$6,"Alert",
IF(K375&gt;='admin BN&gt;100'!$G$6,"Danger","")))))</f>
        <v/>
      </c>
      <c r="O375" s="13" t="str">
        <f xml:space="preserve">
IF(ISBLANK(L375),"",
IF(L375&gt;'admin BN&gt;100'!$G$7,"Danger",
IF(L375&gt;'admin BN&gt;100'!$F$7,"Alert",
IF(L375&gt;='admin BN&gt;100'!$E$7,"Safe",""))))</f>
        <v/>
      </c>
      <c r="P375" s="14" t="str">
        <f xml:space="preserve">
(IF(G375&gt;'admin BN&gt;100'!$C$23,'admin BN&gt;100'!$B$23,
(IF(G375&gt;'admin BN&gt;100'!$C$22,'admin BN&gt;100'!$B$22,
(IF(G375&gt;'admin BN&gt;100'!$C$21,'admin BN&gt;100'!$B$21,
(IF(G375&gt;'admin BN&gt;100'!$C$20,'admin BN&gt;100'!$B$20,IF(G375&gt;'admin BN&gt;100'!$C$19,'admin BN&gt;100'!$B$19,"")))))))))</f>
        <v/>
      </c>
      <c r="Q375" s="14" t="str">
        <f t="shared" si="10"/>
        <v/>
      </c>
      <c r="R375" s="14">
        <f t="shared" si="11"/>
        <v>5</v>
      </c>
      <c r="S375" s="15" t="str">
        <f xml:space="preserve">
IF($R375&gt;0,"Fill in all required fields",
IF(OR($M375="&lt;0.1% or LNG",$M375="0.1-0.5%"),"Fuel sulphur content is too low for operation on BN&gt;100, please use a lower BN CLO and the matching sheet",
IF($I375&lt;40,"CLO not suitable for this sheet. Please check BN&lt;40 sheet",
IF(AND($I375&gt;39,$I375&lt;101),"CLO not suitable for this sheet. Please check BN40 - BN100 sheet",
IF(AND($K375&gt;50,$K375&lt;81,$L375&lt;100),"Reduce feed rate in steps of 0.05 g/kWh until min. 0.6 g/kWh to avoid deposit formation",
IF(AND($I375&lt;140,$N375="Danger",$P375="&gt;=1.2"),"Increase feed rate in steps of 0.05 g/kWh OR use higher BN cylinder oil",
IF(ISERROR(VLOOKUP(Q375,'admin BN&gt;100'!J$6:M$89,4,FALSE)),"",VLOOKUP(Q375,'admin BN&gt;100'!J$6:M$89,4,FALSE))))))))</f>
        <v>Fill in all required fields</v>
      </c>
    </row>
    <row r="376" spans="2:19" ht="15">
      <c r="B376" s="10">
        <v>371</v>
      </c>
      <c r="C376" s="41"/>
      <c r="D376" s="42"/>
      <c r="E376" s="42"/>
      <c r="F376" s="42"/>
      <c r="G376" s="42"/>
      <c r="H376" s="42"/>
      <c r="I376" s="42"/>
      <c r="J376" s="42"/>
      <c r="K376" s="42"/>
      <c r="L376" s="42"/>
      <c r="M376" s="11" t="str">
        <f xml:space="preserve">
(IF(F376&gt;'admin BN&gt;100'!$C$41,'admin BN&gt;100'!$B$41,
(IF(F376&gt;'admin BN&gt;100'!$C$40,'admin BN&gt;100'!$B$40,
(IF(F376&gt;'admin BN&gt;100'!$C$39,'admin BN&gt;100'!$B$39,
(IF(F376&gt;'admin BN&gt;100'!$C$38,'admin BN&gt;100'!$B$38,
(IF(F376&gt;'admin BN&gt;100'!$C$37,'admin BN&gt;100'!$B$37,
(IF(F376&gt;'admin BN&gt;100'!$C$36,'admin BN&gt;100'!$B$36,
(IF(F376&gt;'admin BN&gt;100'!$C$35,'admin BN&gt;100'!$B$35,
(IF(F376&gt;'admin BN&gt;100'!$C$34,'admin BN&gt;100'!$B$34,
(IF(F376&gt;'admin BN&gt;100'!$C$33,'admin BN&gt;100'!$B$33,
(IF(F376&gt;'admin BN&gt;100'!$C$32,'admin BN&gt;100'!$B$32,
(IF(F376&gt;'admin BN&gt;100'!$C$31,'admin BN&gt;100'!$B$31,
(IF(F376&gt;'admin BN&gt;100'!$C$30,'admin BN&gt;100'!$B$30,
(IF(F376&gt;'admin BN&gt;100'!$C$29,'admin BN&gt;100'!$B$29,IF(F376="","",'admin BN&gt;100'!$B$28)))))))))))))))))))))))))))</f>
        <v/>
      </c>
      <c r="N376" s="12" t="str">
        <f xml:space="preserve">
IF(ISBLANK(K376),"",
IF(K376&gt;'admin BN&gt;100'!$D$6,"Trouble",
IF(K376&gt;'admin BN&gt;100'!$E$6,"Safe",
IF(K376&gt;'admin BN&gt;100'!$F$6,"Alert",
IF(K376&gt;='admin BN&gt;100'!$G$6,"Danger","")))))</f>
        <v/>
      </c>
      <c r="O376" s="13" t="str">
        <f xml:space="preserve">
IF(ISBLANK(L376),"",
IF(L376&gt;'admin BN&gt;100'!$G$7,"Danger",
IF(L376&gt;'admin BN&gt;100'!$F$7,"Alert",
IF(L376&gt;='admin BN&gt;100'!$E$7,"Safe",""))))</f>
        <v/>
      </c>
      <c r="P376" s="14" t="str">
        <f xml:space="preserve">
(IF(G376&gt;'admin BN&gt;100'!$C$23,'admin BN&gt;100'!$B$23,
(IF(G376&gt;'admin BN&gt;100'!$C$22,'admin BN&gt;100'!$B$22,
(IF(G376&gt;'admin BN&gt;100'!$C$21,'admin BN&gt;100'!$B$21,
(IF(G376&gt;'admin BN&gt;100'!$C$20,'admin BN&gt;100'!$B$20,IF(G376&gt;'admin BN&gt;100'!$C$19,'admin BN&gt;100'!$B$19,"")))))))))</f>
        <v/>
      </c>
      <c r="Q376" s="14" t="str">
        <f t="shared" si="10"/>
        <v/>
      </c>
      <c r="R376" s="14">
        <f t="shared" si="11"/>
        <v>5</v>
      </c>
      <c r="S376" s="15" t="str">
        <f xml:space="preserve">
IF($R376&gt;0,"Fill in all required fields",
IF(OR($M376="&lt;0.1% or LNG",$M376="0.1-0.5%"),"Fuel sulphur content is too low for operation on BN&gt;100, please use a lower BN CLO and the matching sheet",
IF($I376&lt;40,"CLO not suitable for this sheet. Please check BN&lt;40 sheet",
IF(AND($I376&gt;39,$I376&lt;101),"CLO not suitable for this sheet. Please check BN40 - BN100 sheet",
IF(AND($K376&gt;50,$K376&lt;81,$L376&lt;100),"Reduce feed rate in steps of 0.05 g/kWh until min. 0.6 g/kWh to avoid deposit formation",
IF(AND($I376&lt;140,$N376="Danger",$P376="&gt;=1.2"),"Increase feed rate in steps of 0.05 g/kWh OR use higher BN cylinder oil",
IF(ISERROR(VLOOKUP(Q376,'admin BN&gt;100'!J$6:M$89,4,FALSE)),"",VLOOKUP(Q376,'admin BN&gt;100'!J$6:M$89,4,FALSE))))))))</f>
        <v>Fill in all required fields</v>
      </c>
    </row>
    <row r="377" spans="2:19" ht="15">
      <c r="B377" s="10">
        <v>372</v>
      </c>
      <c r="C377" s="41"/>
      <c r="D377" s="42"/>
      <c r="E377" s="42"/>
      <c r="F377" s="42"/>
      <c r="G377" s="42"/>
      <c r="H377" s="42"/>
      <c r="I377" s="42"/>
      <c r="J377" s="42"/>
      <c r="K377" s="42"/>
      <c r="L377" s="42"/>
      <c r="M377" s="11" t="str">
        <f xml:space="preserve">
(IF(F377&gt;'admin BN&gt;100'!$C$41,'admin BN&gt;100'!$B$41,
(IF(F377&gt;'admin BN&gt;100'!$C$40,'admin BN&gt;100'!$B$40,
(IF(F377&gt;'admin BN&gt;100'!$C$39,'admin BN&gt;100'!$B$39,
(IF(F377&gt;'admin BN&gt;100'!$C$38,'admin BN&gt;100'!$B$38,
(IF(F377&gt;'admin BN&gt;100'!$C$37,'admin BN&gt;100'!$B$37,
(IF(F377&gt;'admin BN&gt;100'!$C$36,'admin BN&gt;100'!$B$36,
(IF(F377&gt;'admin BN&gt;100'!$C$35,'admin BN&gt;100'!$B$35,
(IF(F377&gt;'admin BN&gt;100'!$C$34,'admin BN&gt;100'!$B$34,
(IF(F377&gt;'admin BN&gt;100'!$C$33,'admin BN&gt;100'!$B$33,
(IF(F377&gt;'admin BN&gt;100'!$C$32,'admin BN&gt;100'!$B$32,
(IF(F377&gt;'admin BN&gt;100'!$C$31,'admin BN&gt;100'!$B$31,
(IF(F377&gt;'admin BN&gt;100'!$C$30,'admin BN&gt;100'!$B$30,
(IF(F377&gt;'admin BN&gt;100'!$C$29,'admin BN&gt;100'!$B$29,IF(F377="","",'admin BN&gt;100'!$B$28)))))))))))))))))))))))))))</f>
        <v/>
      </c>
      <c r="N377" s="12" t="str">
        <f xml:space="preserve">
IF(ISBLANK(K377),"",
IF(K377&gt;'admin BN&gt;100'!$D$6,"Trouble",
IF(K377&gt;'admin BN&gt;100'!$E$6,"Safe",
IF(K377&gt;'admin BN&gt;100'!$F$6,"Alert",
IF(K377&gt;='admin BN&gt;100'!$G$6,"Danger","")))))</f>
        <v/>
      </c>
      <c r="O377" s="13" t="str">
        <f xml:space="preserve">
IF(ISBLANK(L377),"",
IF(L377&gt;'admin BN&gt;100'!$G$7,"Danger",
IF(L377&gt;'admin BN&gt;100'!$F$7,"Alert",
IF(L377&gt;='admin BN&gt;100'!$E$7,"Safe",""))))</f>
        <v/>
      </c>
      <c r="P377" s="14" t="str">
        <f xml:space="preserve">
(IF(G377&gt;'admin BN&gt;100'!$C$23,'admin BN&gt;100'!$B$23,
(IF(G377&gt;'admin BN&gt;100'!$C$22,'admin BN&gt;100'!$B$22,
(IF(G377&gt;'admin BN&gt;100'!$C$21,'admin BN&gt;100'!$B$21,
(IF(G377&gt;'admin BN&gt;100'!$C$20,'admin BN&gt;100'!$B$20,IF(G377&gt;'admin BN&gt;100'!$C$19,'admin BN&gt;100'!$B$19,"")))))))))</f>
        <v/>
      </c>
      <c r="Q377" s="14" t="str">
        <f t="shared" si="10"/>
        <v/>
      </c>
      <c r="R377" s="14">
        <f t="shared" si="11"/>
        <v>5</v>
      </c>
      <c r="S377" s="15" t="str">
        <f xml:space="preserve">
IF($R377&gt;0,"Fill in all required fields",
IF(OR($M377="&lt;0.1% or LNG",$M377="0.1-0.5%"),"Fuel sulphur content is too low for operation on BN&gt;100, please use a lower BN CLO and the matching sheet",
IF($I377&lt;40,"CLO not suitable for this sheet. Please check BN&lt;40 sheet",
IF(AND($I377&gt;39,$I377&lt;101),"CLO not suitable for this sheet. Please check BN40 - BN100 sheet",
IF(AND($K377&gt;50,$K377&lt;81,$L377&lt;100),"Reduce feed rate in steps of 0.05 g/kWh until min. 0.6 g/kWh to avoid deposit formation",
IF(AND($I377&lt;140,$N377="Danger",$P377="&gt;=1.2"),"Increase feed rate in steps of 0.05 g/kWh OR use higher BN cylinder oil",
IF(ISERROR(VLOOKUP(Q377,'admin BN&gt;100'!J$6:M$89,4,FALSE)),"",VLOOKUP(Q377,'admin BN&gt;100'!J$6:M$89,4,FALSE))))))))</f>
        <v>Fill in all required fields</v>
      </c>
    </row>
    <row r="378" spans="2:19" ht="15">
      <c r="B378" s="10">
        <v>373</v>
      </c>
      <c r="C378" s="41"/>
      <c r="D378" s="42"/>
      <c r="E378" s="42"/>
      <c r="F378" s="42"/>
      <c r="G378" s="42"/>
      <c r="H378" s="42"/>
      <c r="I378" s="42"/>
      <c r="J378" s="42"/>
      <c r="K378" s="42"/>
      <c r="L378" s="42"/>
      <c r="M378" s="11" t="str">
        <f xml:space="preserve">
(IF(F378&gt;'admin BN&gt;100'!$C$41,'admin BN&gt;100'!$B$41,
(IF(F378&gt;'admin BN&gt;100'!$C$40,'admin BN&gt;100'!$B$40,
(IF(F378&gt;'admin BN&gt;100'!$C$39,'admin BN&gt;100'!$B$39,
(IF(F378&gt;'admin BN&gt;100'!$C$38,'admin BN&gt;100'!$B$38,
(IF(F378&gt;'admin BN&gt;100'!$C$37,'admin BN&gt;100'!$B$37,
(IF(F378&gt;'admin BN&gt;100'!$C$36,'admin BN&gt;100'!$B$36,
(IF(F378&gt;'admin BN&gt;100'!$C$35,'admin BN&gt;100'!$B$35,
(IF(F378&gt;'admin BN&gt;100'!$C$34,'admin BN&gt;100'!$B$34,
(IF(F378&gt;'admin BN&gt;100'!$C$33,'admin BN&gt;100'!$B$33,
(IF(F378&gt;'admin BN&gt;100'!$C$32,'admin BN&gt;100'!$B$32,
(IF(F378&gt;'admin BN&gt;100'!$C$31,'admin BN&gt;100'!$B$31,
(IF(F378&gt;'admin BN&gt;100'!$C$30,'admin BN&gt;100'!$B$30,
(IF(F378&gt;'admin BN&gt;100'!$C$29,'admin BN&gt;100'!$B$29,IF(F378="","",'admin BN&gt;100'!$B$28)))))))))))))))))))))))))))</f>
        <v/>
      </c>
      <c r="N378" s="12" t="str">
        <f xml:space="preserve">
IF(ISBLANK(K378),"",
IF(K378&gt;'admin BN&gt;100'!$D$6,"Trouble",
IF(K378&gt;'admin BN&gt;100'!$E$6,"Safe",
IF(K378&gt;'admin BN&gt;100'!$F$6,"Alert",
IF(K378&gt;='admin BN&gt;100'!$G$6,"Danger","")))))</f>
        <v/>
      </c>
      <c r="O378" s="13" t="str">
        <f xml:space="preserve">
IF(ISBLANK(L378),"",
IF(L378&gt;'admin BN&gt;100'!$G$7,"Danger",
IF(L378&gt;'admin BN&gt;100'!$F$7,"Alert",
IF(L378&gt;='admin BN&gt;100'!$E$7,"Safe",""))))</f>
        <v/>
      </c>
      <c r="P378" s="14" t="str">
        <f xml:space="preserve">
(IF(G378&gt;'admin BN&gt;100'!$C$23,'admin BN&gt;100'!$B$23,
(IF(G378&gt;'admin BN&gt;100'!$C$22,'admin BN&gt;100'!$B$22,
(IF(G378&gt;'admin BN&gt;100'!$C$21,'admin BN&gt;100'!$B$21,
(IF(G378&gt;'admin BN&gt;100'!$C$20,'admin BN&gt;100'!$B$20,IF(G378&gt;'admin BN&gt;100'!$C$19,'admin BN&gt;100'!$B$19,"")))))))))</f>
        <v/>
      </c>
      <c r="Q378" s="14" t="str">
        <f t="shared" si="10"/>
        <v/>
      </c>
      <c r="R378" s="14">
        <f t="shared" si="11"/>
        <v>5</v>
      </c>
      <c r="S378" s="15" t="str">
        <f xml:space="preserve">
IF($R378&gt;0,"Fill in all required fields",
IF(OR($M378="&lt;0.1% or LNG",$M378="0.1-0.5%"),"Fuel sulphur content is too low for operation on BN&gt;100, please use a lower BN CLO and the matching sheet",
IF($I378&lt;40,"CLO not suitable for this sheet. Please check BN&lt;40 sheet",
IF(AND($I378&gt;39,$I378&lt;101),"CLO not suitable for this sheet. Please check BN40 - BN100 sheet",
IF(AND($K378&gt;50,$K378&lt;81,$L378&lt;100),"Reduce feed rate in steps of 0.05 g/kWh until min. 0.6 g/kWh to avoid deposit formation",
IF(AND($I378&lt;140,$N378="Danger",$P378="&gt;=1.2"),"Increase feed rate in steps of 0.05 g/kWh OR use higher BN cylinder oil",
IF(ISERROR(VLOOKUP(Q378,'admin BN&gt;100'!J$6:M$89,4,FALSE)),"",VLOOKUP(Q378,'admin BN&gt;100'!J$6:M$89,4,FALSE))))))))</f>
        <v>Fill in all required fields</v>
      </c>
    </row>
    <row r="379" spans="2:19" ht="15">
      <c r="B379" s="10">
        <v>374</v>
      </c>
      <c r="C379" s="41"/>
      <c r="D379" s="42"/>
      <c r="E379" s="42"/>
      <c r="F379" s="42"/>
      <c r="G379" s="42"/>
      <c r="H379" s="42"/>
      <c r="I379" s="42"/>
      <c r="J379" s="42"/>
      <c r="K379" s="42"/>
      <c r="L379" s="42"/>
      <c r="M379" s="11" t="str">
        <f xml:space="preserve">
(IF(F379&gt;'admin BN&gt;100'!$C$41,'admin BN&gt;100'!$B$41,
(IF(F379&gt;'admin BN&gt;100'!$C$40,'admin BN&gt;100'!$B$40,
(IF(F379&gt;'admin BN&gt;100'!$C$39,'admin BN&gt;100'!$B$39,
(IF(F379&gt;'admin BN&gt;100'!$C$38,'admin BN&gt;100'!$B$38,
(IF(F379&gt;'admin BN&gt;100'!$C$37,'admin BN&gt;100'!$B$37,
(IF(F379&gt;'admin BN&gt;100'!$C$36,'admin BN&gt;100'!$B$36,
(IF(F379&gt;'admin BN&gt;100'!$C$35,'admin BN&gt;100'!$B$35,
(IF(F379&gt;'admin BN&gt;100'!$C$34,'admin BN&gt;100'!$B$34,
(IF(F379&gt;'admin BN&gt;100'!$C$33,'admin BN&gt;100'!$B$33,
(IF(F379&gt;'admin BN&gt;100'!$C$32,'admin BN&gt;100'!$B$32,
(IF(F379&gt;'admin BN&gt;100'!$C$31,'admin BN&gt;100'!$B$31,
(IF(F379&gt;'admin BN&gt;100'!$C$30,'admin BN&gt;100'!$B$30,
(IF(F379&gt;'admin BN&gt;100'!$C$29,'admin BN&gt;100'!$B$29,IF(F379="","",'admin BN&gt;100'!$B$28)))))))))))))))))))))))))))</f>
        <v/>
      </c>
      <c r="N379" s="12" t="str">
        <f xml:space="preserve">
IF(ISBLANK(K379),"",
IF(K379&gt;'admin BN&gt;100'!$D$6,"Trouble",
IF(K379&gt;'admin BN&gt;100'!$E$6,"Safe",
IF(K379&gt;'admin BN&gt;100'!$F$6,"Alert",
IF(K379&gt;='admin BN&gt;100'!$G$6,"Danger","")))))</f>
        <v/>
      </c>
      <c r="O379" s="13" t="str">
        <f xml:space="preserve">
IF(ISBLANK(L379),"",
IF(L379&gt;'admin BN&gt;100'!$G$7,"Danger",
IF(L379&gt;'admin BN&gt;100'!$F$7,"Alert",
IF(L379&gt;='admin BN&gt;100'!$E$7,"Safe",""))))</f>
        <v/>
      </c>
      <c r="P379" s="14" t="str">
        <f xml:space="preserve">
(IF(G379&gt;'admin BN&gt;100'!$C$23,'admin BN&gt;100'!$B$23,
(IF(G379&gt;'admin BN&gt;100'!$C$22,'admin BN&gt;100'!$B$22,
(IF(G379&gt;'admin BN&gt;100'!$C$21,'admin BN&gt;100'!$B$21,
(IF(G379&gt;'admin BN&gt;100'!$C$20,'admin BN&gt;100'!$B$20,IF(G379&gt;'admin BN&gt;100'!$C$19,'admin BN&gt;100'!$B$19,"")))))))))</f>
        <v/>
      </c>
      <c r="Q379" s="14" t="str">
        <f t="shared" si="10"/>
        <v/>
      </c>
      <c r="R379" s="14">
        <f t="shared" si="11"/>
        <v>5</v>
      </c>
      <c r="S379" s="15" t="str">
        <f xml:space="preserve">
IF($R379&gt;0,"Fill in all required fields",
IF(OR($M379="&lt;0.1% or LNG",$M379="0.1-0.5%"),"Fuel sulphur content is too low for operation on BN&gt;100, please use a lower BN CLO and the matching sheet",
IF($I379&lt;40,"CLO not suitable for this sheet. Please check BN&lt;40 sheet",
IF(AND($I379&gt;39,$I379&lt;101),"CLO not suitable for this sheet. Please check BN40 - BN100 sheet",
IF(AND($K379&gt;50,$K379&lt;81,$L379&lt;100),"Reduce feed rate in steps of 0.05 g/kWh until min. 0.6 g/kWh to avoid deposit formation",
IF(AND($I379&lt;140,$N379="Danger",$P379="&gt;=1.2"),"Increase feed rate in steps of 0.05 g/kWh OR use higher BN cylinder oil",
IF(ISERROR(VLOOKUP(Q379,'admin BN&gt;100'!J$6:M$89,4,FALSE)),"",VLOOKUP(Q379,'admin BN&gt;100'!J$6:M$89,4,FALSE))))))))</f>
        <v>Fill in all required fields</v>
      </c>
    </row>
    <row r="380" spans="2:19" ht="15">
      <c r="B380" s="10">
        <v>375</v>
      </c>
      <c r="C380" s="41"/>
      <c r="D380" s="42"/>
      <c r="E380" s="42"/>
      <c r="F380" s="42"/>
      <c r="G380" s="42"/>
      <c r="H380" s="42"/>
      <c r="I380" s="42"/>
      <c r="J380" s="42"/>
      <c r="K380" s="42"/>
      <c r="L380" s="42"/>
      <c r="M380" s="11" t="str">
        <f xml:space="preserve">
(IF(F380&gt;'admin BN&gt;100'!$C$41,'admin BN&gt;100'!$B$41,
(IF(F380&gt;'admin BN&gt;100'!$C$40,'admin BN&gt;100'!$B$40,
(IF(F380&gt;'admin BN&gt;100'!$C$39,'admin BN&gt;100'!$B$39,
(IF(F380&gt;'admin BN&gt;100'!$C$38,'admin BN&gt;100'!$B$38,
(IF(F380&gt;'admin BN&gt;100'!$C$37,'admin BN&gt;100'!$B$37,
(IF(F380&gt;'admin BN&gt;100'!$C$36,'admin BN&gt;100'!$B$36,
(IF(F380&gt;'admin BN&gt;100'!$C$35,'admin BN&gt;100'!$B$35,
(IF(F380&gt;'admin BN&gt;100'!$C$34,'admin BN&gt;100'!$B$34,
(IF(F380&gt;'admin BN&gt;100'!$C$33,'admin BN&gt;100'!$B$33,
(IF(F380&gt;'admin BN&gt;100'!$C$32,'admin BN&gt;100'!$B$32,
(IF(F380&gt;'admin BN&gt;100'!$C$31,'admin BN&gt;100'!$B$31,
(IF(F380&gt;'admin BN&gt;100'!$C$30,'admin BN&gt;100'!$B$30,
(IF(F380&gt;'admin BN&gt;100'!$C$29,'admin BN&gt;100'!$B$29,IF(F380="","",'admin BN&gt;100'!$B$28)))))))))))))))))))))))))))</f>
        <v/>
      </c>
      <c r="N380" s="12" t="str">
        <f xml:space="preserve">
IF(ISBLANK(K380),"",
IF(K380&gt;'admin BN&gt;100'!$D$6,"Trouble",
IF(K380&gt;'admin BN&gt;100'!$E$6,"Safe",
IF(K380&gt;'admin BN&gt;100'!$F$6,"Alert",
IF(K380&gt;='admin BN&gt;100'!$G$6,"Danger","")))))</f>
        <v/>
      </c>
      <c r="O380" s="13" t="str">
        <f xml:space="preserve">
IF(ISBLANK(L380),"",
IF(L380&gt;'admin BN&gt;100'!$G$7,"Danger",
IF(L380&gt;'admin BN&gt;100'!$F$7,"Alert",
IF(L380&gt;='admin BN&gt;100'!$E$7,"Safe",""))))</f>
        <v/>
      </c>
      <c r="P380" s="14" t="str">
        <f xml:space="preserve">
(IF(G380&gt;'admin BN&gt;100'!$C$23,'admin BN&gt;100'!$B$23,
(IF(G380&gt;'admin BN&gt;100'!$C$22,'admin BN&gt;100'!$B$22,
(IF(G380&gt;'admin BN&gt;100'!$C$21,'admin BN&gt;100'!$B$21,
(IF(G380&gt;'admin BN&gt;100'!$C$20,'admin BN&gt;100'!$B$20,IF(G380&gt;'admin BN&gt;100'!$C$19,'admin BN&gt;100'!$B$19,"")))))))))</f>
        <v/>
      </c>
      <c r="Q380" s="14" t="str">
        <f t="shared" si="10"/>
        <v/>
      </c>
      <c r="R380" s="14">
        <f t="shared" si="11"/>
        <v>5</v>
      </c>
      <c r="S380" s="15" t="str">
        <f xml:space="preserve">
IF($R380&gt;0,"Fill in all required fields",
IF(OR($M380="&lt;0.1% or LNG",$M380="0.1-0.5%"),"Fuel sulphur content is too low for operation on BN&gt;100, please use a lower BN CLO and the matching sheet",
IF($I380&lt;40,"CLO not suitable for this sheet. Please check BN&lt;40 sheet",
IF(AND($I380&gt;39,$I380&lt;101),"CLO not suitable for this sheet. Please check BN40 - BN100 sheet",
IF(AND($K380&gt;50,$K380&lt;81,$L380&lt;100),"Reduce feed rate in steps of 0.05 g/kWh until min. 0.6 g/kWh to avoid deposit formation",
IF(AND($I380&lt;140,$N380="Danger",$P380="&gt;=1.2"),"Increase feed rate in steps of 0.05 g/kWh OR use higher BN cylinder oil",
IF(ISERROR(VLOOKUP(Q380,'admin BN&gt;100'!J$6:M$89,4,FALSE)),"",VLOOKUP(Q380,'admin BN&gt;100'!J$6:M$89,4,FALSE))))))))</f>
        <v>Fill in all required fields</v>
      </c>
    </row>
    <row r="381" spans="2:19" ht="15">
      <c r="B381" s="10">
        <v>376</v>
      </c>
      <c r="C381" s="41"/>
      <c r="D381" s="42"/>
      <c r="E381" s="42"/>
      <c r="F381" s="42"/>
      <c r="G381" s="42"/>
      <c r="H381" s="42"/>
      <c r="I381" s="42"/>
      <c r="J381" s="42"/>
      <c r="K381" s="42"/>
      <c r="L381" s="42"/>
      <c r="M381" s="11" t="str">
        <f xml:space="preserve">
(IF(F381&gt;'admin BN&gt;100'!$C$41,'admin BN&gt;100'!$B$41,
(IF(F381&gt;'admin BN&gt;100'!$C$40,'admin BN&gt;100'!$B$40,
(IF(F381&gt;'admin BN&gt;100'!$C$39,'admin BN&gt;100'!$B$39,
(IF(F381&gt;'admin BN&gt;100'!$C$38,'admin BN&gt;100'!$B$38,
(IF(F381&gt;'admin BN&gt;100'!$C$37,'admin BN&gt;100'!$B$37,
(IF(F381&gt;'admin BN&gt;100'!$C$36,'admin BN&gt;100'!$B$36,
(IF(F381&gt;'admin BN&gt;100'!$C$35,'admin BN&gt;100'!$B$35,
(IF(F381&gt;'admin BN&gt;100'!$C$34,'admin BN&gt;100'!$B$34,
(IF(F381&gt;'admin BN&gt;100'!$C$33,'admin BN&gt;100'!$B$33,
(IF(F381&gt;'admin BN&gt;100'!$C$32,'admin BN&gt;100'!$B$32,
(IF(F381&gt;'admin BN&gt;100'!$C$31,'admin BN&gt;100'!$B$31,
(IF(F381&gt;'admin BN&gt;100'!$C$30,'admin BN&gt;100'!$B$30,
(IF(F381&gt;'admin BN&gt;100'!$C$29,'admin BN&gt;100'!$B$29,IF(F381="","",'admin BN&gt;100'!$B$28)))))))))))))))))))))))))))</f>
        <v/>
      </c>
      <c r="N381" s="12" t="str">
        <f xml:space="preserve">
IF(ISBLANK(K381),"",
IF(K381&gt;'admin BN&gt;100'!$D$6,"Trouble",
IF(K381&gt;'admin BN&gt;100'!$E$6,"Safe",
IF(K381&gt;'admin BN&gt;100'!$F$6,"Alert",
IF(K381&gt;='admin BN&gt;100'!$G$6,"Danger","")))))</f>
        <v/>
      </c>
      <c r="O381" s="13" t="str">
        <f xml:space="preserve">
IF(ISBLANK(L381),"",
IF(L381&gt;'admin BN&gt;100'!$G$7,"Danger",
IF(L381&gt;'admin BN&gt;100'!$F$7,"Alert",
IF(L381&gt;='admin BN&gt;100'!$E$7,"Safe",""))))</f>
        <v/>
      </c>
      <c r="P381" s="14" t="str">
        <f xml:space="preserve">
(IF(G381&gt;'admin BN&gt;100'!$C$23,'admin BN&gt;100'!$B$23,
(IF(G381&gt;'admin BN&gt;100'!$C$22,'admin BN&gt;100'!$B$22,
(IF(G381&gt;'admin BN&gt;100'!$C$21,'admin BN&gt;100'!$B$21,
(IF(G381&gt;'admin BN&gt;100'!$C$20,'admin BN&gt;100'!$B$20,IF(G381&gt;'admin BN&gt;100'!$C$19,'admin BN&gt;100'!$B$19,"")))))))))</f>
        <v/>
      </c>
      <c r="Q381" s="14" t="str">
        <f t="shared" si="10"/>
        <v/>
      </c>
      <c r="R381" s="14">
        <f t="shared" si="11"/>
        <v>5</v>
      </c>
      <c r="S381" s="15" t="str">
        <f xml:space="preserve">
IF($R381&gt;0,"Fill in all required fields",
IF(OR($M381="&lt;0.1% or LNG",$M381="0.1-0.5%"),"Fuel sulphur content is too low for operation on BN&gt;100, please use a lower BN CLO and the matching sheet",
IF($I381&lt;40,"CLO not suitable for this sheet. Please check BN&lt;40 sheet",
IF(AND($I381&gt;39,$I381&lt;101),"CLO not suitable for this sheet. Please check BN40 - BN100 sheet",
IF(AND($K381&gt;50,$K381&lt;81,$L381&lt;100),"Reduce feed rate in steps of 0.05 g/kWh until min. 0.6 g/kWh to avoid deposit formation",
IF(AND($I381&lt;140,$N381="Danger",$P381="&gt;=1.2"),"Increase feed rate in steps of 0.05 g/kWh OR use higher BN cylinder oil",
IF(ISERROR(VLOOKUP(Q381,'admin BN&gt;100'!J$6:M$89,4,FALSE)),"",VLOOKUP(Q381,'admin BN&gt;100'!J$6:M$89,4,FALSE))))))))</f>
        <v>Fill in all required fields</v>
      </c>
    </row>
    <row r="382" spans="2:19" ht="15">
      <c r="B382" s="10">
        <v>377</v>
      </c>
      <c r="C382" s="41"/>
      <c r="D382" s="42"/>
      <c r="E382" s="42"/>
      <c r="F382" s="42"/>
      <c r="G382" s="42"/>
      <c r="H382" s="42"/>
      <c r="I382" s="42"/>
      <c r="J382" s="42"/>
      <c r="K382" s="42"/>
      <c r="L382" s="42"/>
      <c r="M382" s="11" t="str">
        <f xml:space="preserve">
(IF(F382&gt;'admin BN&gt;100'!$C$41,'admin BN&gt;100'!$B$41,
(IF(F382&gt;'admin BN&gt;100'!$C$40,'admin BN&gt;100'!$B$40,
(IF(F382&gt;'admin BN&gt;100'!$C$39,'admin BN&gt;100'!$B$39,
(IF(F382&gt;'admin BN&gt;100'!$C$38,'admin BN&gt;100'!$B$38,
(IF(F382&gt;'admin BN&gt;100'!$C$37,'admin BN&gt;100'!$B$37,
(IF(F382&gt;'admin BN&gt;100'!$C$36,'admin BN&gt;100'!$B$36,
(IF(F382&gt;'admin BN&gt;100'!$C$35,'admin BN&gt;100'!$B$35,
(IF(F382&gt;'admin BN&gt;100'!$C$34,'admin BN&gt;100'!$B$34,
(IF(F382&gt;'admin BN&gt;100'!$C$33,'admin BN&gt;100'!$B$33,
(IF(F382&gt;'admin BN&gt;100'!$C$32,'admin BN&gt;100'!$B$32,
(IF(F382&gt;'admin BN&gt;100'!$C$31,'admin BN&gt;100'!$B$31,
(IF(F382&gt;'admin BN&gt;100'!$C$30,'admin BN&gt;100'!$B$30,
(IF(F382&gt;'admin BN&gt;100'!$C$29,'admin BN&gt;100'!$B$29,IF(F382="","",'admin BN&gt;100'!$B$28)))))))))))))))))))))))))))</f>
        <v/>
      </c>
      <c r="N382" s="12" t="str">
        <f xml:space="preserve">
IF(ISBLANK(K382),"",
IF(K382&gt;'admin BN&gt;100'!$D$6,"Trouble",
IF(K382&gt;'admin BN&gt;100'!$E$6,"Safe",
IF(K382&gt;'admin BN&gt;100'!$F$6,"Alert",
IF(K382&gt;='admin BN&gt;100'!$G$6,"Danger","")))))</f>
        <v/>
      </c>
      <c r="O382" s="13" t="str">
        <f xml:space="preserve">
IF(ISBLANK(L382),"",
IF(L382&gt;'admin BN&gt;100'!$G$7,"Danger",
IF(L382&gt;'admin BN&gt;100'!$F$7,"Alert",
IF(L382&gt;='admin BN&gt;100'!$E$7,"Safe",""))))</f>
        <v/>
      </c>
      <c r="P382" s="14" t="str">
        <f xml:space="preserve">
(IF(G382&gt;'admin BN&gt;100'!$C$23,'admin BN&gt;100'!$B$23,
(IF(G382&gt;'admin BN&gt;100'!$C$22,'admin BN&gt;100'!$B$22,
(IF(G382&gt;'admin BN&gt;100'!$C$21,'admin BN&gt;100'!$B$21,
(IF(G382&gt;'admin BN&gt;100'!$C$20,'admin BN&gt;100'!$B$20,IF(G382&gt;'admin BN&gt;100'!$C$19,'admin BN&gt;100'!$B$19,"")))))))))</f>
        <v/>
      </c>
      <c r="Q382" s="14" t="str">
        <f t="shared" si="10"/>
        <v/>
      </c>
      <c r="R382" s="14">
        <f t="shared" si="11"/>
        <v>5</v>
      </c>
      <c r="S382" s="15" t="str">
        <f xml:space="preserve">
IF($R382&gt;0,"Fill in all required fields",
IF(OR($M382="&lt;0.1% or LNG",$M382="0.1-0.5%"),"Fuel sulphur content is too low for operation on BN&gt;100, please use a lower BN CLO and the matching sheet",
IF($I382&lt;40,"CLO not suitable for this sheet. Please check BN&lt;40 sheet",
IF(AND($I382&gt;39,$I382&lt;101),"CLO not suitable for this sheet. Please check BN40 - BN100 sheet",
IF(AND($K382&gt;50,$K382&lt;81,$L382&lt;100),"Reduce feed rate in steps of 0.05 g/kWh until min. 0.6 g/kWh to avoid deposit formation",
IF(AND($I382&lt;140,$N382="Danger",$P382="&gt;=1.2"),"Increase feed rate in steps of 0.05 g/kWh OR use higher BN cylinder oil",
IF(ISERROR(VLOOKUP(Q382,'admin BN&gt;100'!J$6:M$89,4,FALSE)),"",VLOOKUP(Q382,'admin BN&gt;100'!J$6:M$89,4,FALSE))))))))</f>
        <v>Fill in all required fields</v>
      </c>
    </row>
    <row r="383" spans="2:19" ht="15">
      <c r="B383" s="10">
        <v>378</v>
      </c>
      <c r="C383" s="41"/>
      <c r="D383" s="42"/>
      <c r="E383" s="42"/>
      <c r="F383" s="42"/>
      <c r="G383" s="42"/>
      <c r="H383" s="42"/>
      <c r="I383" s="42"/>
      <c r="J383" s="42"/>
      <c r="K383" s="42"/>
      <c r="L383" s="42"/>
      <c r="M383" s="11" t="str">
        <f xml:space="preserve">
(IF(F383&gt;'admin BN&gt;100'!$C$41,'admin BN&gt;100'!$B$41,
(IF(F383&gt;'admin BN&gt;100'!$C$40,'admin BN&gt;100'!$B$40,
(IF(F383&gt;'admin BN&gt;100'!$C$39,'admin BN&gt;100'!$B$39,
(IF(F383&gt;'admin BN&gt;100'!$C$38,'admin BN&gt;100'!$B$38,
(IF(F383&gt;'admin BN&gt;100'!$C$37,'admin BN&gt;100'!$B$37,
(IF(F383&gt;'admin BN&gt;100'!$C$36,'admin BN&gt;100'!$B$36,
(IF(F383&gt;'admin BN&gt;100'!$C$35,'admin BN&gt;100'!$B$35,
(IF(F383&gt;'admin BN&gt;100'!$C$34,'admin BN&gt;100'!$B$34,
(IF(F383&gt;'admin BN&gt;100'!$C$33,'admin BN&gt;100'!$B$33,
(IF(F383&gt;'admin BN&gt;100'!$C$32,'admin BN&gt;100'!$B$32,
(IF(F383&gt;'admin BN&gt;100'!$C$31,'admin BN&gt;100'!$B$31,
(IF(F383&gt;'admin BN&gt;100'!$C$30,'admin BN&gt;100'!$B$30,
(IF(F383&gt;'admin BN&gt;100'!$C$29,'admin BN&gt;100'!$B$29,IF(F383="","",'admin BN&gt;100'!$B$28)))))))))))))))))))))))))))</f>
        <v/>
      </c>
      <c r="N383" s="12" t="str">
        <f xml:space="preserve">
IF(ISBLANK(K383),"",
IF(K383&gt;'admin BN&gt;100'!$D$6,"Trouble",
IF(K383&gt;'admin BN&gt;100'!$E$6,"Safe",
IF(K383&gt;'admin BN&gt;100'!$F$6,"Alert",
IF(K383&gt;='admin BN&gt;100'!$G$6,"Danger","")))))</f>
        <v/>
      </c>
      <c r="O383" s="13" t="str">
        <f xml:space="preserve">
IF(ISBLANK(L383),"",
IF(L383&gt;'admin BN&gt;100'!$G$7,"Danger",
IF(L383&gt;'admin BN&gt;100'!$F$7,"Alert",
IF(L383&gt;='admin BN&gt;100'!$E$7,"Safe",""))))</f>
        <v/>
      </c>
      <c r="P383" s="14" t="str">
        <f xml:space="preserve">
(IF(G383&gt;'admin BN&gt;100'!$C$23,'admin BN&gt;100'!$B$23,
(IF(G383&gt;'admin BN&gt;100'!$C$22,'admin BN&gt;100'!$B$22,
(IF(G383&gt;'admin BN&gt;100'!$C$21,'admin BN&gt;100'!$B$21,
(IF(G383&gt;'admin BN&gt;100'!$C$20,'admin BN&gt;100'!$B$20,IF(G383&gt;'admin BN&gt;100'!$C$19,'admin BN&gt;100'!$B$19,"")))))))))</f>
        <v/>
      </c>
      <c r="Q383" s="14" t="str">
        <f t="shared" si="10"/>
        <v/>
      </c>
      <c r="R383" s="14">
        <f t="shared" si="11"/>
        <v>5</v>
      </c>
      <c r="S383" s="15" t="str">
        <f xml:space="preserve">
IF($R383&gt;0,"Fill in all required fields",
IF(OR($M383="&lt;0.1% or LNG",$M383="0.1-0.5%"),"Fuel sulphur content is too low for operation on BN&gt;100, please use a lower BN CLO and the matching sheet",
IF($I383&lt;40,"CLO not suitable for this sheet. Please check BN&lt;40 sheet",
IF(AND($I383&gt;39,$I383&lt;101),"CLO not suitable for this sheet. Please check BN40 - BN100 sheet",
IF(AND($K383&gt;50,$K383&lt;81,$L383&lt;100),"Reduce feed rate in steps of 0.05 g/kWh until min. 0.6 g/kWh to avoid deposit formation",
IF(AND($I383&lt;140,$N383="Danger",$P383="&gt;=1.2"),"Increase feed rate in steps of 0.05 g/kWh OR use higher BN cylinder oil",
IF(ISERROR(VLOOKUP(Q383,'admin BN&gt;100'!J$6:M$89,4,FALSE)),"",VLOOKUP(Q383,'admin BN&gt;100'!J$6:M$89,4,FALSE))))))))</f>
        <v>Fill in all required fields</v>
      </c>
    </row>
    <row r="384" spans="2:19" ht="15">
      <c r="B384" s="10">
        <v>379</v>
      </c>
      <c r="C384" s="41"/>
      <c r="D384" s="42"/>
      <c r="E384" s="42"/>
      <c r="F384" s="42"/>
      <c r="G384" s="42"/>
      <c r="H384" s="42"/>
      <c r="I384" s="42"/>
      <c r="J384" s="42"/>
      <c r="K384" s="42"/>
      <c r="L384" s="42"/>
      <c r="M384" s="11" t="str">
        <f xml:space="preserve">
(IF(F384&gt;'admin BN&gt;100'!$C$41,'admin BN&gt;100'!$B$41,
(IF(F384&gt;'admin BN&gt;100'!$C$40,'admin BN&gt;100'!$B$40,
(IF(F384&gt;'admin BN&gt;100'!$C$39,'admin BN&gt;100'!$B$39,
(IF(F384&gt;'admin BN&gt;100'!$C$38,'admin BN&gt;100'!$B$38,
(IF(F384&gt;'admin BN&gt;100'!$C$37,'admin BN&gt;100'!$B$37,
(IF(F384&gt;'admin BN&gt;100'!$C$36,'admin BN&gt;100'!$B$36,
(IF(F384&gt;'admin BN&gt;100'!$C$35,'admin BN&gt;100'!$B$35,
(IF(F384&gt;'admin BN&gt;100'!$C$34,'admin BN&gt;100'!$B$34,
(IF(F384&gt;'admin BN&gt;100'!$C$33,'admin BN&gt;100'!$B$33,
(IF(F384&gt;'admin BN&gt;100'!$C$32,'admin BN&gt;100'!$B$32,
(IF(F384&gt;'admin BN&gt;100'!$C$31,'admin BN&gt;100'!$B$31,
(IF(F384&gt;'admin BN&gt;100'!$C$30,'admin BN&gt;100'!$B$30,
(IF(F384&gt;'admin BN&gt;100'!$C$29,'admin BN&gt;100'!$B$29,IF(F384="","",'admin BN&gt;100'!$B$28)))))))))))))))))))))))))))</f>
        <v/>
      </c>
      <c r="N384" s="12" t="str">
        <f xml:space="preserve">
IF(ISBLANK(K384),"",
IF(K384&gt;'admin BN&gt;100'!$D$6,"Trouble",
IF(K384&gt;'admin BN&gt;100'!$E$6,"Safe",
IF(K384&gt;'admin BN&gt;100'!$F$6,"Alert",
IF(K384&gt;='admin BN&gt;100'!$G$6,"Danger","")))))</f>
        <v/>
      </c>
      <c r="O384" s="13" t="str">
        <f xml:space="preserve">
IF(ISBLANK(L384),"",
IF(L384&gt;'admin BN&gt;100'!$G$7,"Danger",
IF(L384&gt;'admin BN&gt;100'!$F$7,"Alert",
IF(L384&gt;='admin BN&gt;100'!$E$7,"Safe",""))))</f>
        <v/>
      </c>
      <c r="P384" s="14" t="str">
        <f xml:space="preserve">
(IF(G384&gt;'admin BN&gt;100'!$C$23,'admin BN&gt;100'!$B$23,
(IF(G384&gt;'admin BN&gt;100'!$C$22,'admin BN&gt;100'!$B$22,
(IF(G384&gt;'admin BN&gt;100'!$C$21,'admin BN&gt;100'!$B$21,
(IF(G384&gt;'admin BN&gt;100'!$C$20,'admin BN&gt;100'!$B$20,IF(G384&gt;'admin BN&gt;100'!$C$19,'admin BN&gt;100'!$B$19,"")))))))))</f>
        <v/>
      </c>
      <c r="Q384" s="14" t="str">
        <f t="shared" si="10"/>
        <v/>
      </c>
      <c r="R384" s="14">
        <f t="shared" si="11"/>
        <v>5</v>
      </c>
      <c r="S384" s="15" t="str">
        <f xml:space="preserve">
IF($R384&gt;0,"Fill in all required fields",
IF(OR($M384="&lt;0.1% or LNG",$M384="0.1-0.5%"),"Fuel sulphur content is too low for operation on BN&gt;100, please use a lower BN CLO and the matching sheet",
IF($I384&lt;40,"CLO not suitable for this sheet. Please check BN&lt;40 sheet",
IF(AND($I384&gt;39,$I384&lt;101),"CLO not suitable for this sheet. Please check BN40 - BN100 sheet",
IF(AND($K384&gt;50,$K384&lt;81,$L384&lt;100),"Reduce feed rate in steps of 0.05 g/kWh until min. 0.6 g/kWh to avoid deposit formation",
IF(AND($I384&lt;140,$N384="Danger",$P384="&gt;=1.2"),"Increase feed rate in steps of 0.05 g/kWh OR use higher BN cylinder oil",
IF(ISERROR(VLOOKUP(Q384,'admin BN&gt;100'!J$6:M$89,4,FALSE)),"",VLOOKUP(Q384,'admin BN&gt;100'!J$6:M$89,4,FALSE))))))))</f>
        <v>Fill in all required fields</v>
      </c>
    </row>
    <row r="385" spans="2:19" ht="15">
      <c r="B385" s="10">
        <v>380</v>
      </c>
      <c r="C385" s="41"/>
      <c r="D385" s="42"/>
      <c r="E385" s="42"/>
      <c r="F385" s="42"/>
      <c r="G385" s="42"/>
      <c r="H385" s="42"/>
      <c r="I385" s="42"/>
      <c r="J385" s="42"/>
      <c r="K385" s="42"/>
      <c r="L385" s="42"/>
      <c r="M385" s="11" t="str">
        <f xml:space="preserve">
(IF(F385&gt;'admin BN&gt;100'!$C$41,'admin BN&gt;100'!$B$41,
(IF(F385&gt;'admin BN&gt;100'!$C$40,'admin BN&gt;100'!$B$40,
(IF(F385&gt;'admin BN&gt;100'!$C$39,'admin BN&gt;100'!$B$39,
(IF(F385&gt;'admin BN&gt;100'!$C$38,'admin BN&gt;100'!$B$38,
(IF(F385&gt;'admin BN&gt;100'!$C$37,'admin BN&gt;100'!$B$37,
(IF(F385&gt;'admin BN&gt;100'!$C$36,'admin BN&gt;100'!$B$36,
(IF(F385&gt;'admin BN&gt;100'!$C$35,'admin BN&gt;100'!$B$35,
(IF(F385&gt;'admin BN&gt;100'!$C$34,'admin BN&gt;100'!$B$34,
(IF(F385&gt;'admin BN&gt;100'!$C$33,'admin BN&gt;100'!$B$33,
(IF(F385&gt;'admin BN&gt;100'!$C$32,'admin BN&gt;100'!$B$32,
(IF(F385&gt;'admin BN&gt;100'!$C$31,'admin BN&gt;100'!$B$31,
(IF(F385&gt;'admin BN&gt;100'!$C$30,'admin BN&gt;100'!$B$30,
(IF(F385&gt;'admin BN&gt;100'!$C$29,'admin BN&gt;100'!$B$29,IF(F385="","",'admin BN&gt;100'!$B$28)))))))))))))))))))))))))))</f>
        <v/>
      </c>
      <c r="N385" s="12" t="str">
        <f xml:space="preserve">
IF(ISBLANK(K385),"",
IF(K385&gt;'admin BN&gt;100'!$D$6,"Trouble",
IF(K385&gt;'admin BN&gt;100'!$E$6,"Safe",
IF(K385&gt;'admin BN&gt;100'!$F$6,"Alert",
IF(K385&gt;='admin BN&gt;100'!$G$6,"Danger","")))))</f>
        <v/>
      </c>
      <c r="O385" s="13" t="str">
        <f xml:space="preserve">
IF(ISBLANK(L385),"",
IF(L385&gt;'admin BN&gt;100'!$G$7,"Danger",
IF(L385&gt;'admin BN&gt;100'!$F$7,"Alert",
IF(L385&gt;='admin BN&gt;100'!$E$7,"Safe",""))))</f>
        <v/>
      </c>
      <c r="P385" s="14" t="str">
        <f xml:space="preserve">
(IF(G385&gt;'admin BN&gt;100'!$C$23,'admin BN&gt;100'!$B$23,
(IF(G385&gt;'admin BN&gt;100'!$C$22,'admin BN&gt;100'!$B$22,
(IF(G385&gt;'admin BN&gt;100'!$C$21,'admin BN&gt;100'!$B$21,
(IF(G385&gt;'admin BN&gt;100'!$C$20,'admin BN&gt;100'!$B$20,IF(G385&gt;'admin BN&gt;100'!$C$19,'admin BN&gt;100'!$B$19,"")))))))))</f>
        <v/>
      </c>
      <c r="Q385" s="14" t="str">
        <f t="shared" si="10"/>
        <v/>
      </c>
      <c r="R385" s="14">
        <f t="shared" si="11"/>
        <v>5</v>
      </c>
      <c r="S385" s="15" t="str">
        <f xml:space="preserve">
IF($R385&gt;0,"Fill in all required fields",
IF(OR($M385="&lt;0.1% or LNG",$M385="0.1-0.5%"),"Fuel sulphur content is too low for operation on BN&gt;100, please use a lower BN CLO and the matching sheet",
IF($I385&lt;40,"CLO not suitable for this sheet. Please check BN&lt;40 sheet",
IF(AND($I385&gt;39,$I385&lt;101),"CLO not suitable for this sheet. Please check BN40 - BN100 sheet",
IF(AND($K385&gt;50,$K385&lt;81,$L385&lt;100),"Reduce feed rate in steps of 0.05 g/kWh until min. 0.6 g/kWh to avoid deposit formation",
IF(AND($I385&lt;140,$N385="Danger",$P385="&gt;=1.2"),"Increase feed rate in steps of 0.05 g/kWh OR use higher BN cylinder oil",
IF(ISERROR(VLOOKUP(Q385,'admin BN&gt;100'!J$6:M$89,4,FALSE)),"",VLOOKUP(Q385,'admin BN&gt;100'!J$6:M$89,4,FALSE))))))))</f>
        <v>Fill in all required fields</v>
      </c>
    </row>
    <row r="386" spans="2:19" ht="15">
      <c r="B386" s="10">
        <v>381</v>
      </c>
      <c r="C386" s="41"/>
      <c r="D386" s="42"/>
      <c r="E386" s="42"/>
      <c r="F386" s="42"/>
      <c r="G386" s="42"/>
      <c r="H386" s="42"/>
      <c r="I386" s="42"/>
      <c r="J386" s="42"/>
      <c r="K386" s="42"/>
      <c r="L386" s="42"/>
      <c r="M386" s="11" t="str">
        <f xml:space="preserve">
(IF(F386&gt;'admin BN&gt;100'!$C$41,'admin BN&gt;100'!$B$41,
(IF(F386&gt;'admin BN&gt;100'!$C$40,'admin BN&gt;100'!$B$40,
(IF(F386&gt;'admin BN&gt;100'!$C$39,'admin BN&gt;100'!$B$39,
(IF(F386&gt;'admin BN&gt;100'!$C$38,'admin BN&gt;100'!$B$38,
(IF(F386&gt;'admin BN&gt;100'!$C$37,'admin BN&gt;100'!$B$37,
(IF(F386&gt;'admin BN&gt;100'!$C$36,'admin BN&gt;100'!$B$36,
(IF(F386&gt;'admin BN&gt;100'!$C$35,'admin BN&gt;100'!$B$35,
(IF(F386&gt;'admin BN&gt;100'!$C$34,'admin BN&gt;100'!$B$34,
(IF(F386&gt;'admin BN&gt;100'!$C$33,'admin BN&gt;100'!$B$33,
(IF(F386&gt;'admin BN&gt;100'!$C$32,'admin BN&gt;100'!$B$32,
(IF(F386&gt;'admin BN&gt;100'!$C$31,'admin BN&gt;100'!$B$31,
(IF(F386&gt;'admin BN&gt;100'!$C$30,'admin BN&gt;100'!$B$30,
(IF(F386&gt;'admin BN&gt;100'!$C$29,'admin BN&gt;100'!$B$29,IF(F386="","",'admin BN&gt;100'!$B$28)))))))))))))))))))))))))))</f>
        <v/>
      </c>
      <c r="N386" s="12" t="str">
        <f xml:space="preserve">
IF(ISBLANK(K386),"",
IF(K386&gt;'admin BN&gt;100'!$D$6,"Trouble",
IF(K386&gt;'admin BN&gt;100'!$E$6,"Safe",
IF(K386&gt;'admin BN&gt;100'!$F$6,"Alert",
IF(K386&gt;='admin BN&gt;100'!$G$6,"Danger","")))))</f>
        <v/>
      </c>
      <c r="O386" s="13" t="str">
        <f xml:space="preserve">
IF(ISBLANK(L386),"",
IF(L386&gt;'admin BN&gt;100'!$G$7,"Danger",
IF(L386&gt;'admin BN&gt;100'!$F$7,"Alert",
IF(L386&gt;='admin BN&gt;100'!$E$7,"Safe",""))))</f>
        <v/>
      </c>
      <c r="P386" s="14" t="str">
        <f xml:space="preserve">
(IF(G386&gt;'admin BN&gt;100'!$C$23,'admin BN&gt;100'!$B$23,
(IF(G386&gt;'admin BN&gt;100'!$C$22,'admin BN&gt;100'!$B$22,
(IF(G386&gt;'admin BN&gt;100'!$C$21,'admin BN&gt;100'!$B$21,
(IF(G386&gt;'admin BN&gt;100'!$C$20,'admin BN&gt;100'!$B$20,IF(G386&gt;'admin BN&gt;100'!$C$19,'admin BN&gt;100'!$B$19,"")))))))))</f>
        <v/>
      </c>
      <c r="Q386" s="14" t="str">
        <f t="shared" si="10"/>
        <v/>
      </c>
      <c r="R386" s="14">
        <f t="shared" si="11"/>
        <v>5</v>
      </c>
      <c r="S386" s="15" t="str">
        <f xml:space="preserve">
IF($R386&gt;0,"Fill in all required fields",
IF(OR($M386="&lt;0.1% or LNG",$M386="0.1-0.5%"),"Fuel sulphur content is too low for operation on BN&gt;100, please use a lower BN CLO and the matching sheet",
IF($I386&lt;40,"CLO not suitable for this sheet. Please check BN&lt;40 sheet",
IF(AND($I386&gt;39,$I386&lt;101),"CLO not suitable for this sheet. Please check BN40 - BN100 sheet",
IF(AND($K386&gt;50,$K386&lt;81,$L386&lt;100),"Reduce feed rate in steps of 0.05 g/kWh until min. 0.6 g/kWh to avoid deposit formation",
IF(AND($I386&lt;140,$N386="Danger",$P386="&gt;=1.2"),"Increase feed rate in steps of 0.05 g/kWh OR use higher BN cylinder oil",
IF(ISERROR(VLOOKUP(Q386,'admin BN&gt;100'!J$6:M$89,4,FALSE)),"",VLOOKUP(Q386,'admin BN&gt;100'!J$6:M$89,4,FALSE))))))))</f>
        <v>Fill in all required fields</v>
      </c>
    </row>
    <row r="387" spans="2:19" ht="15">
      <c r="B387" s="10">
        <v>382</v>
      </c>
      <c r="C387" s="41"/>
      <c r="D387" s="42"/>
      <c r="E387" s="42"/>
      <c r="F387" s="42"/>
      <c r="G387" s="42"/>
      <c r="H387" s="42"/>
      <c r="I387" s="42"/>
      <c r="J387" s="42"/>
      <c r="K387" s="42"/>
      <c r="L387" s="42"/>
      <c r="M387" s="11" t="str">
        <f xml:space="preserve">
(IF(F387&gt;'admin BN&gt;100'!$C$41,'admin BN&gt;100'!$B$41,
(IF(F387&gt;'admin BN&gt;100'!$C$40,'admin BN&gt;100'!$B$40,
(IF(F387&gt;'admin BN&gt;100'!$C$39,'admin BN&gt;100'!$B$39,
(IF(F387&gt;'admin BN&gt;100'!$C$38,'admin BN&gt;100'!$B$38,
(IF(F387&gt;'admin BN&gt;100'!$C$37,'admin BN&gt;100'!$B$37,
(IF(F387&gt;'admin BN&gt;100'!$C$36,'admin BN&gt;100'!$B$36,
(IF(F387&gt;'admin BN&gt;100'!$C$35,'admin BN&gt;100'!$B$35,
(IF(F387&gt;'admin BN&gt;100'!$C$34,'admin BN&gt;100'!$B$34,
(IF(F387&gt;'admin BN&gt;100'!$C$33,'admin BN&gt;100'!$B$33,
(IF(F387&gt;'admin BN&gt;100'!$C$32,'admin BN&gt;100'!$B$32,
(IF(F387&gt;'admin BN&gt;100'!$C$31,'admin BN&gt;100'!$B$31,
(IF(F387&gt;'admin BN&gt;100'!$C$30,'admin BN&gt;100'!$B$30,
(IF(F387&gt;'admin BN&gt;100'!$C$29,'admin BN&gt;100'!$B$29,IF(F387="","",'admin BN&gt;100'!$B$28)))))))))))))))))))))))))))</f>
        <v/>
      </c>
      <c r="N387" s="12" t="str">
        <f xml:space="preserve">
IF(ISBLANK(K387),"",
IF(K387&gt;'admin BN&gt;100'!$D$6,"Trouble",
IF(K387&gt;'admin BN&gt;100'!$E$6,"Safe",
IF(K387&gt;'admin BN&gt;100'!$F$6,"Alert",
IF(K387&gt;='admin BN&gt;100'!$G$6,"Danger","")))))</f>
        <v/>
      </c>
      <c r="O387" s="13" t="str">
        <f xml:space="preserve">
IF(ISBLANK(L387),"",
IF(L387&gt;'admin BN&gt;100'!$G$7,"Danger",
IF(L387&gt;'admin BN&gt;100'!$F$7,"Alert",
IF(L387&gt;='admin BN&gt;100'!$E$7,"Safe",""))))</f>
        <v/>
      </c>
      <c r="P387" s="14" t="str">
        <f xml:space="preserve">
(IF(G387&gt;'admin BN&gt;100'!$C$23,'admin BN&gt;100'!$B$23,
(IF(G387&gt;'admin BN&gt;100'!$C$22,'admin BN&gt;100'!$B$22,
(IF(G387&gt;'admin BN&gt;100'!$C$21,'admin BN&gt;100'!$B$21,
(IF(G387&gt;'admin BN&gt;100'!$C$20,'admin BN&gt;100'!$B$20,IF(G387&gt;'admin BN&gt;100'!$C$19,'admin BN&gt;100'!$B$19,"")))))))))</f>
        <v/>
      </c>
      <c r="Q387" s="14" t="str">
        <f t="shared" si="10"/>
        <v/>
      </c>
      <c r="R387" s="14">
        <f t="shared" si="11"/>
        <v>5</v>
      </c>
      <c r="S387" s="15" t="str">
        <f xml:space="preserve">
IF($R387&gt;0,"Fill in all required fields",
IF(OR($M387="&lt;0.1% or LNG",$M387="0.1-0.5%"),"Fuel sulphur content is too low for operation on BN&gt;100, please use a lower BN CLO and the matching sheet",
IF($I387&lt;40,"CLO not suitable for this sheet. Please check BN&lt;40 sheet",
IF(AND($I387&gt;39,$I387&lt;101),"CLO not suitable for this sheet. Please check BN40 - BN100 sheet",
IF(AND($K387&gt;50,$K387&lt;81,$L387&lt;100),"Reduce feed rate in steps of 0.05 g/kWh until min. 0.6 g/kWh to avoid deposit formation",
IF(AND($I387&lt;140,$N387="Danger",$P387="&gt;=1.2"),"Increase feed rate in steps of 0.05 g/kWh OR use higher BN cylinder oil",
IF(ISERROR(VLOOKUP(Q387,'admin BN&gt;100'!J$6:M$89,4,FALSE)),"",VLOOKUP(Q387,'admin BN&gt;100'!J$6:M$89,4,FALSE))))))))</f>
        <v>Fill in all required fields</v>
      </c>
    </row>
    <row r="388" spans="2:19" ht="15">
      <c r="B388" s="10">
        <v>383</v>
      </c>
      <c r="C388" s="41"/>
      <c r="D388" s="42"/>
      <c r="E388" s="42"/>
      <c r="F388" s="42"/>
      <c r="G388" s="42"/>
      <c r="H388" s="42"/>
      <c r="I388" s="42"/>
      <c r="J388" s="42"/>
      <c r="K388" s="42"/>
      <c r="L388" s="42"/>
      <c r="M388" s="11" t="str">
        <f xml:space="preserve">
(IF(F388&gt;'admin BN&gt;100'!$C$41,'admin BN&gt;100'!$B$41,
(IF(F388&gt;'admin BN&gt;100'!$C$40,'admin BN&gt;100'!$B$40,
(IF(F388&gt;'admin BN&gt;100'!$C$39,'admin BN&gt;100'!$B$39,
(IF(F388&gt;'admin BN&gt;100'!$C$38,'admin BN&gt;100'!$B$38,
(IF(F388&gt;'admin BN&gt;100'!$C$37,'admin BN&gt;100'!$B$37,
(IF(F388&gt;'admin BN&gt;100'!$C$36,'admin BN&gt;100'!$B$36,
(IF(F388&gt;'admin BN&gt;100'!$C$35,'admin BN&gt;100'!$B$35,
(IF(F388&gt;'admin BN&gt;100'!$C$34,'admin BN&gt;100'!$B$34,
(IF(F388&gt;'admin BN&gt;100'!$C$33,'admin BN&gt;100'!$B$33,
(IF(F388&gt;'admin BN&gt;100'!$C$32,'admin BN&gt;100'!$B$32,
(IF(F388&gt;'admin BN&gt;100'!$C$31,'admin BN&gt;100'!$B$31,
(IF(F388&gt;'admin BN&gt;100'!$C$30,'admin BN&gt;100'!$B$30,
(IF(F388&gt;'admin BN&gt;100'!$C$29,'admin BN&gt;100'!$B$29,IF(F388="","",'admin BN&gt;100'!$B$28)))))))))))))))))))))))))))</f>
        <v/>
      </c>
      <c r="N388" s="12" t="str">
        <f xml:space="preserve">
IF(ISBLANK(K388),"",
IF(K388&gt;'admin BN&gt;100'!$D$6,"Trouble",
IF(K388&gt;'admin BN&gt;100'!$E$6,"Safe",
IF(K388&gt;'admin BN&gt;100'!$F$6,"Alert",
IF(K388&gt;='admin BN&gt;100'!$G$6,"Danger","")))))</f>
        <v/>
      </c>
      <c r="O388" s="13" t="str">
        <f xml:space="preserve">
IF(ISBLANK(L388),"",
IF(L388&gt;'admin BN&gt;100'!$G$7,"Danger",
IF(L388&gt;'admin BN&gt;100'!$F$7,"Alert",
IF(L388&gt;='admin BN&gt;100'!$E$7,"Safe",""))))</f>
        <v/>
      </c>
      <c r="P388" s="14" t="str">
        <f xml:space="preserve">
(IF(G388&gt;'admin BN&gt;100'!$C$23,'admin BN&gt;100'!$B$23,
(IF(G388&gt;'admin BN&gt;100'!$C$22,'admin BN&gt;100'!$B$22,
(IF(G388&gt;'admin BN&gt;100'!$C$21,'admin BN&gt;100'!$B$21,
(IF(G388&gt;'admin BN&gt;100'!$C$20,'admin BN&gt;100'!$B$20,IF(G388&gt;'admin BN&gt;100'!$C$19,'admin BN&gt;100'!$B$19,"")))))))))</f>
        <v/>
      </c>
      <c r="Q388" s="14" t="str">
        <f t="shared" si="10"/>
        <v/>
      </c>
      <c r="R388" s="14">
        <f t="shared" si="11"/>
        <v>5</v>
      </c>
      <c r="S388" s="15" t="str">
        <f xml:space="preserve">
IF($R388&gt;0,"Fill in all required fields",
IF(OR($M388="&lt;0.1% or LNG",$M388="0.1-0.5%"),"Fuel sulphur content is too low for operation on BN&gt;100, please use a lower BN CLO and the matching sheet",
IF($I388&lt;40,"CLO not suitable for this sheet. Please check BN&lt;40 sheet",
IF(AND($I388&gt;39,$I388&lt;101),"CLO not suitable for this sheet. Please check BN40 - BN100 sheet",
IF(AND($K388&gt;50,$K388&lt;81,$L388&lt;100),"Reduce feed rate in steps of 0.05 g/kWh until min. 0.6 g/kWh to avoid deposit formation",
IF(AND($I388&lt;140,$N388="Danger",$P388="&gt;=1.2"),"Increase feed rate in steps of 0.05 g/kWh OR use higher BN cylinder oil",
IF(ISERROR(VLOOKUP(Q388,'admin BN&gt;100'!J$6:M$89,4,FALSE)),"",VLOOKUP(Q388,'admin BN&gt;100'!J$6:M$89,4,FALSE))))))))</f>
        <v>Fill in all required fields</v>
      </c>
    </row>
    <row r="389" spans="2:19" ht="15">
      <c r="B389" s="10">
        <v>384</v>
      </c>
      <c r="C389" s="41"/>
      <c r="D389" s="42"/>
      <c r="E389" s="42"/>
      <c r="F389" s="42"/>
      <c r="G389" s="42"/>
      <c r="H389" s="42"/>
      <c r="I389" s="42"/>
      <c r="J389" s="42"/>
      <c r="K389" s="42"/>
      <c r="L389" s="42"/>
      <c r="M389" s="11" t="str">
        <f xml:space="preserve">
(IF(F389&gt;'admin BN&gt;100'!$C$41,'admin BN&gt;100'!$B$41,
(IF(F389&gt;'admin BN&gt;100'!$C$40,'admin BN&gt;100'!$B$40,
(IF(F389&gt;'admin BN&gt;100'!$C$39,'admin BN&gt;100'!$B$39,
(IF(F389&gt;'admin BN&gt;100'!$C$38,'admin BN&gt;100'!$B$38,
(IF(F389&gt;'admin BN&gt;100'!$C$37,'admin BN&gt;100'!$B$37,
(IF(F389&gt;'admin BN&gt;100'!$C$36,'admin BN&gt;100'!$B$36,
(IF(F389&gt;'admin BN&gt;100'!$C$35,'admin BN&gt;100'!$B$35,
(IF(F389&gt;'admin BN&gt;100'!$C$34,'admin BN&gt;100'!$B$34,
(IF(F389&gt;'admin BN&gt;100'!$C$33,'admin BN&gt;100'!$B$33,
(IF(F389&gt;'admin BN&gt;100'!$C$32,'admin BN&gt;100'!$B$32,
(IF(F389&gt;'admin BN&gt;100'!$C$31,'admin BN&gt;100'!$B$31,
(IF(F389&gt;'admin BN&gt;100'!$C$30,'admin BN&gt;100'!$B$30,
(IF(F389&gt;'admin BN&gt;100'!$C$29,'admin BN&gt;100'!$B$29,IF(F389="","",'admin BN&gt;100'!$B$28)))))))))))))))))))))))))))</f>
        <v/>
      </c>
      <c r="N389" s="12" t="str">
        <f xml:space="preserve">
IF(ISBLANK(K389),"",
IF(K389&gt;'admin BN&gt;100'!$D$6,"Trouble",
IF(K389&gt;'admin BN&gt;100'!$E$6,"Safe",
IF(K389&gt;'admin BN&gt;100'!$F$6,"Alert",
IF(K389&gt;='admin BN&gt;100'!$G$6,"Danger","")))))</f>
        <v/>
      </c>
      <c r="O389" s="13" t="str">
        <f xml:space="preserve">
IF(ISBLANK(L389),"",
IF(L389&gt;'admin BN&gt;100'!$G$7,"Danger",
IF(L389&gt;'admin BN&gt;100'!$F$7,"Alert",
IF(L389&gt;='admin BN&gt;100'!$E$7,"Safe",""))))</f>
        <v/>
      </c>
      <c r="P389" s="14" t="str">
        <f xml:space="preserve">
(IF(G389&gt;'admin BN&gt;100'!$C$23,'admin BN&gt;100'!$B$23,
(IF(G389&gt;'admin BN&gt;100'!$C$22,'admin BN&gt;100'!$B$22,
(IF(G389&gt;'admin BN&gt;100'!$C$21,'admin BN&gt;100'!$B$21,
(IF(G389&gt;'admin BN&gt;100'!$C$20,'admin BN&gt;100'!$B$20,IF(G389&gt;'admin BN&gt;100'!$C$19,'admin BN&gt;100'!$B$19,"")))))))))</f>
        <v/>
      </c>
      <c r="Q389" s="14" t="str">
        <f t="shared" si="10"/>
        <v/>
      </c>
      <c r="R389" s="14">
        <f t="shared" si="11"/>
        <v>5</v>
      </c>
      <c r="S389" s="15" t="str">
        <f xml:space="preserve">
IF($R389&gt;0,"Fill in all required fields",
IF(OR($M389="&lt;0.1% or LNG",$M389="0.1-0.5%"),"Fuel sulphur content is too low for operation on BN&gt;100, please use a lower BN CLO and the matching sheet",
IF($I389&lt;40,"CLO not suitable for this sheet. Please check BN&lt;40 sheet",
IF(AND($I389&gt;39,$I389&lt;101),"CLO not suitable for this sheet. Please check BN40 - BN100 sheet",
IF(AND($K389&gt;50,$K389&lt;81,$L389&lt;100),"Reduce feed rate in steps of 0.05 g/kWh until min. 0.6 g/kWh to avoid deposit formation",
IF(AND($I389&lt;140,$N389="Danger",$P389="&gt;=1.2"),"Increase feed rate in steps of 0.05 g/kWh OR use higher BN cylinder oil",
IF(ISERROR(VLOOKUP(Q389,'admin BN&gt;100'!J$6:M$89,4,FALSE)),"",VLOOKUP(Q389,'admin BN&gt;100'!J$6:M$89,4,FALSE))))))))</f>
        <v>Fill in all required fields</v>
      </c>
    </row>
    <row r="390" spans="2:19" ht="15">
      <c r="B390" s="10">
        <v>385</v>
      </c>
      <c r="C390" s="41"/>
      <c r="D390" s="42"/>
      <c r="E390" s="42"/>
      <c r="F390" s="42"/>
      <c r="G390" s="42"/>
      <c r="H390" s="42"/>
      <c r="I390" s="42"/>
      <c r="J390" s="42"/>
      <c r="K390" s="42"/>
      <c r="L390" s="42"/>
      <c r="M390" s="11" t="str">
        <f xml:space="preserve">
(IF(F390&gt;'admin BN&gt;100'!$C$41,'admin BN&gt;100'!$B$41,
(IF(F390&gt;'admin BN&gt;100'!$C$40,'admin BN&gt;100'!$B$40,
(IF(F390&gt;'admin BN&gt;100'!$C$39,'admin BN&gt;100'!$B$39,
(IF(F390&gt;'admin BN&gt;100'!$C$38,'admin BN&gt;100'!$B$38,
(IF(F390&gt;'admin BN&gt;100'!$C$37,'admin BN&gt;100'!$B$37,
(IF(F390&gt;'admin BN&gt;100'!$C$36,'admin BN&gt;100'!$B$36,
(IF(F390&gt;'admin BN&gt;100'!$C$35,'admin BN&gt;100'!$B$35,
(IF(F390&gt;'admin BN&gt;100'!$C$34,'admin BN&gt;100'!$B$34,
(IF(F390&gt;'admin BN&gt;100'!$C$33,'admin BN&gt;100'!$B$33,
(IF(F390&gt;'admin BN&gt;100'!$C$32,'admin BN&gt;100'!$B$32,
(IF(F390&gt;'admin BN&gt;100'!$C$31,'admin BN&gt;100'!$B$31,
(IF(F390&gt;'admin BN&gt;100'!$C$30,'admin BN&gt;100'!$B$30,
(IF(F390&gt;'admin BN&gt;100'!$C$29,'admin BN&gt;100'!$B$29,IF(F390="","",'admin BN&gt;100'!$B$28)))))))))))))))))))))))))))</f>
        <v/>
      </c>
      <c r="N390" s="12" t="str">
        <f xml:space="preserve">
IF(ISBLANK(K390),"",
IF(K390&gt;'admin BN&gt;100'!$D$6,"Trouble",
IF(K390&gt;'admin BN&gt;100'!$E$6,"Safe",
IF(K390&gt;'admin BN&gt;100'!$F$6,"Alert",
IF(K390&gt;='admin BN&gt;100'!$G$6,"Danger","")))))</f>
        <v/>
      </c>
      <c r="O390" s="13" t="str">
        <f xml:space="preserve">
IF(ISBLANK(L390),"",
IF(L390&gt;'admin BN&gt;100'!$G$7,"Danger",
IF(L390&gt;'admin BN&gt;100'!$F$7,"Alert",
IF(L390&gt;='admin BN&gt;100'!$E$7,"Safe",""))))</f>
        <v/>
      </c>
      <c r="P390" s="14" t="str">
        <f xml:space="preserve">
(IF(G390&gt;'admin BN&gt;100'!$C$23,'admin BN&gt;100'!$B$23,
(IF(G390&gt;'admin BN&gt;100'!$C$22,'admin BN&gt;100'!$B$22,
(IF(G390&gt;'admin BN&gt;100'!$C$21,'admin BN&gt;100'!$B$21,
(IF(G390&gt;'admin BN&gt;100'!$C$20,'admin BN&gt;100'!$B$20,IF(G390&gt;'admin BN&gt;100'!$C$19,'admin BN&gt;100'!$B$19,"")))))))))</f>
        <v/>
      </c>
      <c r="Q390" s="14" t="str">
        <f t="shared" si="10"/>
        <v/>
      </c>
      <c r="R390" s="14">
        <f t="shared" si="11"/>
        <v>5</v>
      </c>
      <c r="S390" s="15" t="str">
        <f xml:space="preserve">
IF($R390&gt;0,"Fill in all required fields",
IF(OR($M390="&lt;0.1% or LNG",$M390="0.1-0.5%"),"Fuel sulphur content is too low for operation on BN&gt;100, please use a lower BN CLO and the matching sheet",
IF($I390&lt;40,"CLO not suitable for this sheet. Please check BN&lt;40 sheet",
IF(AND($I390&gt;39,$I390&lt;101),"CLO not suitable for this sheet. Please check BN40 - BN100 sheet",
IF(AND($K390&gt;50,$K390&lt;81,$L390&lt;100),"Reduce feed rate in steps of 0.05 g/kWh until min. 0.6 g/kWh to avoid deposit formation",
IF(AND($I390&lt;140,$N390="Danger",$P390="&gt;=1.2"),"Increase feed rate in steps of 0.05 g/kWh OR use higher BN cylinder oil",
IF(ISERROR(VLOOKUP(Q390,'admin BN&gt;100'!J$6:M$89,4,FALSE)),"",VLOOKUP(Q390,'admin BN&gt;100'!J$6:M$89,4,FALSE))))))))</f>
        <v>Fill in all required fields</v>
      </c>
    </row>
    <row r="391" spans="2:19" ht="15">
      <c r="B391" s="10">
        <v>386</v>
      </c>
      <c r="C391" s="41"/>
      <c r="D391" s="42"/>
      <c r="E391" s="42"/>
      <c r="F391" s="42"/>
      <c r="G391" s="42"/>
      <c r="H391" s="42"/>
      <c r="I391" s="42"/>
      <c r="J391" s="42"/>
      <c r="K391" s="42"/>
      <c r="L391" s="42"/>
      <c r="M391" s="11" t="str">
        <f xml:space="preserve">
(IF(F391&gt;'admin BN&gt;100'!$C$41,'admin BN&gt;100'!$B$41,
(IF(F391&gt;'admin BN&gt;100'!$C$40,'admin BN&gt;100'!$B$40,
(IF(F391&gt;'admin BN&gt;100'!$C$39,'admin BN&gt;100'!$B$39,
(IF(F391&gt;'admin BN&gt;100'!$C$38,'admin BN&gt;100'!$B$38,
(IF(F391&gt;'admin BN&gt;100'!$C$37,'admin BN&gt;100'!$B$37,
(IF(F391&gt;'admin BN&gt;100'!$C$36,'admin BN&gt;100'!$B$36,
(IF(F391&gt;'admin BN&gt;100'!$C$35,'admin BN&gt;100'!$B$35,
(IF(F391&gt;'admin BN&gt;100'!$C$34,'admin BN&gt;100'!$B$34,
(IF(F391&gt;'admin BN&gt;100'!$C$33,'admin BN&gt;100'!$B$33,
(IF(F391&gt;'admin BN&gt;100'!$C$32,'admin BN&gt;100'!$B$32,
(IF(F391&gt;'admin BN&gt;100'!$C$31,'admin BN&gt;100'!$B$31,
(IF(F391&gt;'admin BN&gt;100'!$C$30,'admin BN&gt;100'!$B$30,
(IF(F391&gt;'admin BN&gt;100'!$C$29,'admin BN&gt;100'!$B$29,IF(F391="","",'admin BN&gt;100'!$B$28)))))))))))))))))))))))))))</f>
        <v/>
      </c>
      <c r="N391" s="12" t="str">
        <f xml:space="preserve">
IF(ISBLANK(K391),"",
IF(K391&gt;'admin BN&gt;100'!$D$6,"Trouble",
IF(K391&gt;'admin BN&gt;100'!$E$6,"Safe",
IF(K391&gt;'admin BN&gt;100'!$F$6,"Alert",
IF(K391&gt;='admin BN&gt;100'!$G$6,"Danger","")))))</f>
        <v/>
      </c>
      <c r="O391" s="13" t="str">
        <f xml:space="preserve">
IF(ISBLANK(L391),"",
IF(L391&gt;'admin BN&gt;100'!$G$7,"Danger",
IF(L391&gt;'admin BN&gt;100'!$F$7,"Alert",
IF(L391&gt;='admin BN&gt;100'!$E$7,"Safe",""))))</f>
        <v/>
      </c>
      <c r="P391" s="14" t="str">
        <f xml:space="preserve">
(IF(G391&gt;'admin BN&gt;100'!$C$23,'admin BN&gt;100'!$B$23,
(IF(G391&gt;'admin BN&gt;100'!$C$22,'admin BN&gt;100'!$B$22,
(IF(G391&gt;'admin BN&gt;100'!$C$21,'admin BN&gt;100'!$B$21,
(IF(G391&gt;'admin BN&gt;100'!$C$20,'admin BN&gt;100'!$B$20,IF(G391&gt;'admin BN&gt;100'!$C$19,'admin BN&gt;100'!$B$19,"")))))))))</f>
        <v/>
      </c>
      <c r="Q391" s="14" t="str">
        <f t="shared" ref="Q391:Q454" si="12">N391&amp;O391&amp;P391</f>
        <v/>
      </c>
      <c r="R391" s="14">
        <f t="shared" ref="R391:R454" si="13">SUM(
COUNTIF($F391,""),
COUNTIF($G391,""),
COUNTIF($I391,""),
COUNTIF($K391,""),
COUNTIF($L391,""))</f>
        <v>5</v>
      </c>
      <c r="S391" s="15" t="str">
        <f xml:space="preserve">
IF($R391&gt;0,"Fill in all required fields",
IF(OR($M391="&lt;0.1% or LNG",$M391="0.1-0.5%"),"Fuel sulphur content is too low for operation on BN&gt;100, please use a lower BN CLO and the matching sheet",
IF($I391&lt;40,"CLO not suitable for this sheet. Please check BN&lt;40 sheet",
IF(AND($I391&gt;39,$I391&lt;101),"CLO not suitable for this sheet. Please check BN40 - BN100 sheet",
IF(AND($K391&gt;50,$K391&lt;81,$L391&lt;100),"Reduce feed rate in steps of 0.05 g/kWh until min. 0.6 g/kWh to avoid deposit formation",
IF(AND($I391&lt;140,$N391="Danger",$P391="&gt;=1.2"),"Increase feed rate in steps of 0.05 g/kWh OR use higher BN cylinder oil",
IF(ISERROR(VLOOKUP(Q391,'admin BN&gt;100'!J$6:M$89,4,FALSE)),"",VLOOKUP(Q391,'admin BN&gt;100'!J$6:M$89,4,FALSE))))))))</f>
        <v>Fill in all required fields</v>
      </c>
    </row>
    <row r="392" spans="2:19" ht="15">
      <c r="B392" s="10">
        <v>387</v>
      </c>
      <c r="C392" s="41"/>
      <c r="D392" s="42"/>
      <c r="E392" s="42"/>
      <c r="F392" s="42"/>
      <c r="G392" s="42"/>
      <c r="H392" s="42"/>
      <c r="I392" s="42"/>
      <c r="J392" s="42"/>
      <c r="K392" s="42"/>
      <c r="L392" s="42"/>
      <c r="M392" s="11" t="str">
        <f xml:space="preserve">
(IF(F392&gt;'admin BN&gt;100'!$C$41,'admin BN&gt;100'!$B$41,
(IF(F392&gt;'admin BN&gt;100'!$C$40,'admin BN&gt;100'!$B$40,
(IF(F392&gt;'admin BN&gt;100'!$C$39,'admin BN&gt;100'!$B$39,
(IF(F392&gt;'admin BN&gt;100'!$C$38,'admin BN&gt;100'!$B$38,
(IF(F392&gt;'admin BN&gt;100'!$C$37,'admin BN&gt;100'!$B$37,
(IF(F392&gt;'admin BN&gt;100'!$C$36,'admin BN&gt;100'!$B$36,
(IF(F392&gt;'admin BN&gt;100'!$C$35,'admin BN&gt;100'!$B$35,
(IF(F392&gt;'admin BN&gt;100'!$C$34,'admin BN&gt;100'!$B$34,
(IF(F392&gt;'admin BN&gt;100'!$C$33,'admin BN&gt;100'!$B$33,
(IF(F392&gt;'admin BN&gt;100'!$C$32,'admin BN&gt;100'!$B$32,
(IF(F392&gt;'admin BN&gt;100'!$C$31,'admin BN&gt;100'!$B$31,
(IF(F392&gt;'admin BN&gt;100'!$C$30,'admin BN&gt;100'!$B$30,
(IF(F392&gt;'admin BN&gt;100'!$C$29,'admin BN&gt;100'!$B$29,IF(F392="","",'admin BN&gt;100'!$B$28)))))))))))))))))))))))))))</f>
        <v/>
      </c>
      <c r="N392" s="12" t="str">
        <f xml:space="preserve">
IF(ISBLANK(K392),"",
IF(K392&gt;'admin BN&gt;100'!$D$6,"Trouble",
IF(K392&gt;'admin BN&gt;100'!$E$6,"Safe",
IF(K392&gt;'admin BN&gt;100'!$F$6,"Alert",
IF(K392&gt;='admin BN&gt;100'!$G$6,"Danger","")))))</f>
        <v/>
      </c>
      <c r="O392" s="13" t="str">
        <f xml:space="preserve">
IF(ISBLANK(L392),"",
IF(L392&gt;'admin BN&gt;100'!$G$7,"Danger",
IF(L392&gt;'admin BN&gt;100'!$F$7,"Alert",
IF(L392&gt;='admin BN&gt;100'!$E$7,"Safe",""))))</f>
        <v/>
      </c>
      <c r="P392" s="14" t="str">
        <f xml:space="preserve">
(IF(G392&gt;'admin BN&gt;100'!$C$23,'admin BN&gt;100'!$B$23,
(IF(G392&gt;'admin BN&gt;100'!$C$22,'admin BN&gt;100'!$B$22,
(IF(G392&gt;'admin BN&gt;100'!$C$21,'admin BN&gt;100'!$B$21,
(IF(G392&gt;'admin BN&gt;100'!$C$20,'admin BN&gt;100'!$B$20,IF(G392&gt;'admin BN&gt;100'!$C$19,'admin BN&gt;100'!$B$19,"")))))))))</f>
        <v/>
      </c>
      <c r="Q392" s="14" t="str">
        <f t="shared" si="12"/>
        <v/>
      </c>
      <c r="R392" s="14">
        <f t="shared" si="13"/>
        <v>5</v>
      </c>
      <c r="S392" s="15" t="str">
        <f xml:space="preserve">
IF($R392&gt;0,"Fill in all required fields",
IF(OR($M392="&lt;0.1% or LNG",$M392="0.1-0.5%"),"Fuel sulphur content is too low for operation on BN&gt;100, please use a lower BN CLO and the matching sheet",
IF($I392&lt;40,"CLO not suitable for this sheet. Please check BN&lt;40 sheet",
IF(AND($I392&gt;39,$I392&lt;101),"CLO not suitable for this sheet. Please check BN40 - BN100 sheet",
IF(AND($K392&gt;50,$K392&lt;81,$L392&lt;100),"Reduce feed rate in steps of 0.05 g/kWh until min. 0.6 g/kWh to avoid deposit formation",
IF(AND($I392&lt;140,$N392="Danger",$P392="&gt;=1.2"),"Increase feed rate in steps of 0.05 g/kWh OR use higher BN cylinder oil",
IF(ISERROR(VLOOKUP(Q392,'admin BN&gt;100'!J$6:M$89,4,FALSE)),"",VLOOKUP(Q392,'admin BN&gt;100'!J$6:M$89,4,FALSE))))))))</f>
        <v>Fill in all required fields</v>
      </c>
    </row>
    <row r="393" spans="2:19" ht="15">
      <c r="B393" s="10">
        <v>388</v>
      </c>
      <c r="C393" s="41"/>
      <c r="D393" s="42"/>
      <c r="E393" s="42"/>
      <c r="F393" s="42"/>
      <c r="G393" s="42"/>
      <c r="H393" s="42"/>
      <c r="I393" s="42"/>
      <c r="J393" s="42"/>
      <c r="K393" s="42"/>
      <c r="L393" s="42"/>
      <c r="M393" s="11" t="str">
        <f xml:space="preserve">
(IF(F393&gt;'admin BN&gt;100'!$C$41,'admin BN&gt;100'!$B$41,
(IF(F393&gt;'admin BN&gt;100'!$C$40,'admin BN&gt;100'!$B$40,
(IF(F393&gt;'admin BN&gt;100'!$C$39,'admin BN&gt;100'!$B$39,
(IF(F393&gt;'admin BN&gt;100'!$C$38,'admin BN&gt;100'!$B$38,
(IF(F393&gt;'admin BN&gt;100'!$C$37,'admin BN&gt;100'!$B$37,
(IF(F393&gt;'admin BN&gt;100'!$C$36,'admin BN&gt;100'!$B$36,
(IF(F393&gt;'admin BN&gt;100'!$C$35,'admin BN&gt;100'!$B$35,
(IF(F393&gt;'admin BN&gt;100'!$C$34,'admin BN&gt;100'!$B$34,
(IF(F393&gt;'admin BN&gt;100'!$C$33,'admin BN&gt;100'!$B$33,
(IF(F393&gt;'admin BN&gt;100'!$C$32,'admin BN&gt;100'!$B$32,
(IF(F393&gt;'admin BN&gt;100'!$C$31,'admin BN&gt;100'!$B$31,
(IF(F393&gt;'admin BN&gt;100'!$C$30,'admin BN&gt;100'!$B$30,
(IF(F393&gt;'admin BN&gt;100'!$C$29,'admin BN&gt;100'!$B$29,IF(F393="","",'admin BN&gt;100'!$B$28)))))))))))))))))))))))))))</f>
        <v/>
      </c>
      <c r="N393" s="12" t="str">
        <f xml:space="preserve">
IF(ISBLANK(K393),"",
IF(K393&gt;'admin BN&gt;100'!$D$6,"Trouble",
IF(K393&gt;'admin BN&gt;100'!$E$6,"Safe",
IF(K393&gt;'admin BN&gt;100'!$F$6,"Alert",
IF(K393&gt;='admin BN&gt;100'!$G$6,"Danger","")))))</f>
        <v/>
      </c>
      <c r="O393" s="13" t="str">
        <f xml:space="preserve">
IF(ISBLANK(L393),"",
IF(L393&gt;'admin BN&gt;100'!$G$7,"Danger",
IF(L393&gt;'admin BN&gt;100'!$F$7,"Alert",
IF(L393&gt;='admin BN&gt;100'!$E$7,"Safe",""))))</f>
        <v/>
      </c>
      <c r="P393" s="14" t="str">
        <f xml:space="preserve">
(IF(G393&gt;'admin BN&gt;100'!$C$23,'admin BN&gt;100'!$B$23,
(IF(G393&gt;'admin BN&gt;100'!$C$22,'admin BN&gt;100'!$B$22,
(IF(G393&gt;'admin BN&gt;100'!$C$21,'admin BN&gt;100'!$B$21,
(IF(G393&gt;'admin BN&gt;100'!$C$20,'admin BN&gt;100'!$B$20,IF(G393&gt;'admin BN&gt;100'!$C$19,'admin BN&gt;100'!$B$19,"")))))))))</f>
        <v/>
      </c>
      <c r="Q393" s="14" t="str">
        <f t="shared" si="12"/>
        <v/>
      </c>
      <c r="R393" s="14">
        <f t="shared" si="13"/>
        <v>5</v>
      </c>
      <c r="S393" s="15" t="str">
        <f xml:space="preserve">
IF($R393&gt;0,"Fill in all required fields",
IF(OR($M393="&lt;0.1% or LNG",$M393="0.1-0.5%"),"Fuel sulphur content is too low for operation on BN&gt;100, please use a lower BN CLO and the matching sheet",
IF($I393&lt;40,"CLO not suitable for this sheet. Please check BN&lt;40 sheet",
IF(AND($I393&gt;39,$I393&lt;101),"CLO not suitable for this sheet. Please check BN40 - BN100 sheet",
IF(AND($K393&gt;50,$K393&lt;81,$L393&lt;100),"Reduce feed rate in steps of 0.05 g/kWh until min. 0.6 g/kWh to avoid deposit formation",
IF(AND($I393&lt;140,$N393="Danger",$P393="&gt;=1.2"),"Increase feed rate in steps of 0.05 g/kWh OR use higher BN cylinder oil",
IF(ISERROR(VLOOKUP(Q393,'admin BN&gt;100'!J$6:M$89,4,FALSE)),"",VLOOKUP(Q393,'admin BN&gt;100'!J$6:M$89,4,FALSE))))))))</f>
        <v>Fill in all required fields</v>
      </c>
    </row>
    <row r="394" spans="2:19" ht="15">
      <c r="B394" s="10">
        <v>389</v>
      </c>
      <c r="C394" s="41"/>
      <c r="D394" s="42"/>
      <c r="E394" s="42"/>
      <c r="F394" s="42"/>
      <c r="G394" s="42"/>
      <c r="H394" s="42"/>
      <c r="I394" s="42"/>
      <c r="J394" s="42"/>
      <c r="K394" s="42"/>
      <c r="L394" s="42"/>
      <c r="M394" s="11" t="str">
        <f xml:space="preserve">
(IF(F394&gt;'admin BN&gt;100'!$C$41,'admin BN&gt;100'!$B$41,
(IF(F394&gt;'admin BN&gt;100'!$C$40,'admin BN&gt;100'!$B$40,
(IF(F394&gt;'admin BN&gt;100'!$C$39,'admin BN&gt;100'!$B$39,
(IF(F394&gt;'admin BN&gt;100'!$C$38,'admin BN&gt;100'!$B$38,
(IF(F394&gt;'admin BN&gt;100'!$C$37,'admin BN&gt;100'!$B$37,
(IF(F394&gt;'admin BN&gt;100'!$C$36,'admin BN&gt;100'!$B$36,
(IF(F394&gt;'admin BN&gt;100'!$C$35,'admin BN&gt;100'!$B$35,
(IF(F394&gt;'admin BN&gt;100'!$C$34,'admin BN&gt;100'!$B$34,
(IF(F394&gt;'admin BN&gt;100'!$C$33,'admin BN&gt;100'!$B$33,
(IF(F394&gt;'admin BN&gt;100'!$C$32,'admin BN&gt;100'!$B$32,
(IF(F394&gt;'admin BN&gt;100'!$C$31,'admin BN&gt;100'!$B$31,
(IF(F394&gt;'admin BN&gt;100'!$C$30,'admin BN&gt;100'!$B$30,
(IF(F394&gt;'admin BN&gt;100'!$C$29,'admin BN&gt;100'!$B$29,IF(F394="","",'admin BN&gt;100'!$B$28)))))))))))))))))))))))))))</f>
        <v/>
      </c>
      <c r="N394" s="12" t="str">
        <f xml:space="preserve">
IF(ISBLANK(K394),"",
IF(K394&gt;'admin BN&gt;100'!$D$6,"Trouble",
IF(K394&gt;'admin BN&gt;100'!$E$6,"Safe",
IF(K394&gt;'admin BN&gt;100'!$F$6,"Alert",
IF(K394&gt;='admin BN&gt;100'!$G$6,"Danger","")))))</f>
        <v/>
      </c>
      <c r="O394" s="13" t="str">
        <f xml:space="preserve">
IF(ISBLANK(L394),"",
IF(L394&gt;'admin BN&gt;100'!$G$7,"Danger",
IF(L394&gt;'admin BN&gt;100'!$F$7,"Alert",
IF(L394&gt;='admin BN&gt;100'!$E$7,"Safe",""))))</f>
        <v/>
      </c>
      <c r="P394" s="14" t="str">
        <f xml:space="preserve">
(IF(G394&gt;'admin BN&gt;100'!$C$23,'admin BN&gt;100'!$B$23,
(IF(G394&gt;'admin BN&gt;100'!$C$22,'admin BN&gt;100'!$B$22,
(IF(G394&gt;'admin BN&gt;100'!$C$21,'admin BN&gt;100'!$B$21,
(IF(G394&gt;'admin BN&gt;100'!$C$20,'admin BN&gt;100'!$B$20,IF(G394&gt;'admin BN&gt;100'!$C$19,'admin BN&gt;100'!$B$19,"")))))))))</f>
        <v/>
      </c>
      <c r="Q394" s="14" t="str">
        <f t="shared" si="12"/>
        <v/>
      </c>
      <c r="R394" s="14">
        <f t="shared" si="13"/>
        <v>5</v>
      </c>
      <c r="S394" s="15" t="str">
        <f xml:space="preserve">
IF($R394&gt;0,"Fill in all required fields",
IF(OR($M394="&lt;0.1% or LNG",$M394="0.1-0.5%"),"Fuel sulphur content is too low for operation on BN&gt;100, please use a lower BN CLO and the matching sheet",
IF($I394&lt;40,"CLO not suitable for this sheet. Please check BN&lt;40 sheet",
IF(AND($I394&gt;39,$I394&lt;101),"CLO not suitable for this sheet. Please check BN40 - BN100 sheet",
IF(AND($K394&gt;50,$K394&lt;81,$L394&lt;100),"Reduce feed rate in steps of 0.05 g/kWh until min. 0.6 g/kWh to avoid deposit formation",
IF(AND($I394&lt;140,$N394="Danger",$P394="&gt;=1.2"),"Increase feed rate in steps of 0.05 g/kWh OR use higher BN cylinder oil",
IF(ISERROR(VLOOKUP(Q394,'admin BN&gt;100'!J$6:M$89,4,FALSE)),"",VLOOKUP(Q394,'admin BN&gt;100'!J$6:M$89,4,FALSE))))))))</f>
        <v>Fill in all required fields</v>
      </c>
    </row>
    <row r="395" spans="2:19" ht="15">
      <c r="B395" s="10">
        <v>390</v>
      </c>
      <c r="C395" s="41"/>
      <c r="D395" s="42"/>
      <c r="E395" s="42"/>
      <c r="F395" s="42"/>
      <c r="G395" s="42"/>
      <c r="H395" s="42"/>
      <c r="I395" s="42"/>
      <c r="J395" s="42"/>
      <c r="K395" s="42"/>
      <c r="L395" s="42"/>
      <c r="M395" s="11" t="str">
        <f xml:space="preserve">
(IF(F395&gt;'admin BN&gt;100'!$C$41,'admin BN&gt;100'!$B$41,
(IF(F395&gt;'admin BN&gt;100'!$C$40,'admin BN&gt;100'!$B$40,
(IF(F395&gt;'admin BN&gt;100'!$C$39,'admin BN&gt;100'!$B$39,
(IF(F395&gt;'admin BN&gt;100'!$C$38,'admin BN&gt;100'!$B$38,
(IF(F395&gt;'admin BN&gt;100'!$C$37,'admin BN&gt;100'!$B$37,
(IF(F395&gt;'admin BN&gt;100'!$C$36,'admin BN&gt;100'!$B$36,
(IF(F395&gt;'admin BN&gt;100'!$C$35,'admin BN&gt;100'!$B$35,
(IF(F395&gt;'admin BN&gt;100'!$C$34,'admin BN&gt;100'!$B$34,
(IF(F395&gt;'admin BN&gt;100'!$C$33,'admin BN&gt;100'!$B$33,
(IF(F395&gt;'admin BN&gt;100'!$C$32,'admin BN&gt;100'!$B$32,
(IF(F395&gt;'admin BN&gt;100'!$C$31,'admin BN&gt;100'!$B$31,
(IF(F395&gt;'admin BN&gt;100'!$C$30,'admin BN&gt;100'!$B$30,
(IF(F395&gt;'admin BN&gt;100'!$C$29,'admin BN&gt;100'!$B$29,IF(F395="","",'admin BN&gt;100'!$B$28)))))))))))))))))))))))))))</f>
        <v/>
      </c>
      <c r="N395" s="12" t="str">
        <f xml:space="preserve">
IF(ISBLANK(K395),"",
IF(K395&gt;'admin BN&gt;100'!$D$6,"Trouble",
IF(K395&gt;'admin BN&gt;100'!$E$6,"Safe",
IF(K395&gt;'admin BN&gt;100'!$F$6,"Alert",
IF(K395&gt;='admin BN&gt;100'!$G$6,"Danger","")))))</f>
        <v/>
      </c>
      <c r="O395" s="13" t="str">
        <f xml:space="preserve">
IF(ISBLANK(L395),"",
IF(L395&gt;'admin BN&gt;100'!$G$7,"Danger",
IF(L395&gt;'admin BN&gt;100'!$F$7,"Alert",
IF(L395&gt;='admin BN&gt;100'!$E$7,"Safe",""))))</f>
        <v/>
      </c>
      <c r="P395" s="14" t="str">
        <f xml:space="preserve">
(IF(G395&gt;'admin BN&gt;100'!$C$23,'admin BN&gt;100'!$B$23,
(IF(G395&gt;'admin BN&gt;100'!$C$22,'admin BN&gt;100'!$B$22,
(IF(G395&gt;'admin BN&gt;100'!$C$21,'admin BN&gt;100'!$B$21,
(IF(G395&gt;'admin BN&gt;100'!$C$20,'admin BN&gt;100'!$B$20,IF(G395&gt;'admin BN&gt;100'!$C$19,'admin BN&gt;100'!$B$19,"")))))))))</f>
        <v/>
      </c>
      <c r="Q395" s="14" t="str">
        <f t="shared" si="12"/>
        <v/>
      </c>
      <c r="R395" s="14">
        <f t="shared" si="13"/>
        <v>5</v>
      </c>
      <c r="S395" s="15" t="str">
        <f xml:space="preserve">
IF($R395&gt;0,"Fill in all required fields",
IF(OR($M395="&lt;0.1% or LNG",$M395="0.1-0.5%"),"Fuel sulphur content is too low for operation on BN&gt;100, please use a lower BN CLO and the matching sheet",
IF($I395&lt;40,"CLO not suitable for this sheet. Please check BN&lt;40 sheet",
IF(AND($I395&gt;39,$I395&lt;101),"CLO not suitable for this sheet. Please check BN40 - BN100 sheet",
IF(AND($K395&gt;50,$K395&lt;81,$L395&lt;100),"Reduce feed rate in steps of 0.05 g/kWh until min. 0.6 g/kWh to avoid deposit formation",
IF(AND($I395&lt;140,$N395="Danger",$P395="&gt;=1.2"),"Increase feed rate in steps of 0.05 g/kWh OR use higher BN cylinder oil",
IF(ISERROR(VLOOKUP(Q395,'admin BN&gt;100'!J$6:M$89,4,FALSE)),"",VLOOKUP(Q395,'admin BN&gt;100'!J$6:M$89,4,FALSE))))))))</f>
        <v>Fill in all required fields</v>
      </c>
    </row>
    <row r="396" spans="2:19" ht="15">
      <c r="B396" s="10">
        <v>391</v>
      </c>
      <c r="C396" s="41"/>
      <c r="D396" s="42"/>
      <c r="E396" s="42"/>
      <c r="F396" s="42"/>
      <c r="G396" s="42"/>
      <c r="H396" s="42"/>
      <c r="I396" s="42"/>
      <c r="J396" s="42"/>
      <c r="K396" s="42"/>
      <c r="L396" s="42"/>
      <c r="M396" s="11" t="str">
        <f xml:space="preserve">
(IF(F396&gt;'admin BN&gt;100'!$C$41,'admin BN&gt;100'!$B$41,
(IF(F396&gt;'admin BN&gt;100'!$C$40,'admin BN&gt;100'!$B$40,
(IF(F396&gt;'admin BN&gt;100'!$C$39,'admin BN&gt;100'!$B$39,
(IF(F396&gt;'admin BN&gt;100'!$C$38,'admin BN&gt;100'!$B$38,
(IF(F396&gt;'admin BN&gt;100'!$C$37,'admin BN&gt;100'!$B$37,
(IF(F396&gt;'admin BN&gt;100'!$C$36,'admin BN&gt;100'!$B$36,
(IF(F396&gt;'admin BN&gt;100'!$C$35,'admin BN&gt;100'!$B$35,
(IF(F396&gt;'admin BN&gt;100'!$C$34,'admin BN&gt;100'!$B$34,
(IF(F396&gt;'admin BN&gt;100'!$C$33,'admin BN&gt;100'!$B$33,
(IF(F396&gt;'admin BN&gt;100'!$C$32,'admin BN&gt;100'!$B$32,
(IF(F396&gt;'admin BN&gt;100'!$C$31,'admin BN&gt;100'!$B$31,
(IF(F396&gt;'admin BN&gt;100'!$C$30,'admin BN&gt;100'!$B$30,
(IF(F396&gt;'admin BN&gt;100'!$C$29,'admin BN&gt;100'!$B$29,IF(F396="","",'admin BN&gt;100'!$B$28)))))))))))))))))))))))))))</f>
        <v/>
      </c>
      <c r="N396" s="12" t="str">
        <f xml:space="preserve">
IF(ISBLANK(K396),"",
IF(K396&gt;'admin BN&gt;100'!$D$6,"Trouble",
IF(K396&gt;'admin BN&gt;100'!$E$6,"Safe",
IF(K396&gt;'admin BN&gt;100'!$F$6,"Alert",
IF(K396&gt;='admin BN&gt;100'!$G$6,"Danger","")))))</f>
        <v/>
      </c>
      <c r="O396" s="13" t="str">
        <f xml:space="preserve">
IF(ISBLANK(L396),"",
IF(L396&gt;'admin BN&gt;100'!$G$7,"Danger",
IF(L396&gt;'admin BN&gt;100'!$F$7,"Alert",
IF(L396&gt;='admin BN&gt;100'!$E$7,"Safe",""))))</f>
        <v/>
      </c>
      <c r="P396" s="14" t="str">
        <f xml:space="preserve">
(IF(G396&gt;'admin BN&gt;100'!$C$23,'admin BN&gt;100'!$B$23,
(IF(G396&gt;'admin BN&gt;100'!$C$22,'admin BN&gt;100'!$B$22,
(IF(G396&gt;'admin BN&gt;100'!$C$21,'admin BN&gt;100'!$B$21,
(IF(G396&gt;'admin BN&gt;100'!$C$20,'admin BN&gt;100'!$B$20,IF(G396&gt;'admin BN&gt;100'!$C$19,'admin BN&gt;100'!$B$19,"")))))))))</f>
        <v/>
      </c>
      <c r="Q396" s="14" t="str">
        <f t="shared" si="12"/>
        <v/>
      </c>
      <c r="R396" s="14">
        <f t="shared" si="13"/>
        <v>5</v>
      </c>
      <c r="S396" s="15" t="str">
        <f xml:space="preserve">
IF($R396&gt;0,"Fill in all required fields",
IF(OR($M396="&lt;0.1% or LNG",$M396="0.1-0.5%"),"Fuel sulphur content is too low for operation on BN&gt;100, please use a lower BN CLO and the matching sheet",
IF($I396&lt;40,"CLO not suitable for this sheet. Please check BN&lt;40 sheet",
IF(AND($I396&gt;39,$I396&lt;101),"CLO not suitable for this sheet. Please check BN40 - BN100 sheet",
IF(AND($K396&gt;50,$K396&lt;81,$L396&lt;100),"Reduce feed rate in steps of 0.05 g/kWh until min. 0.6 g/kWh to avoid deposit formation",
IF(AND($I396&lt;140,$N396="Danger",$P396="&gt;=1.2"),"Increase feed rate in steps of 0.05 g/kWh OR use higher BN cylinder oil",
IF(ISERROR(VLOOKUP(Q396,'admin BN&gt;100'!J$6:M$89,4,FALSE)),"",VLOOKUP(Q396,'admin BN&gt;100'!J$6:M$89,4,FALSE))))))))</f>
        <v>Fill in all required fields</v>
      </c>
    </row>
    <row r="397" spans="2:19" ht="15">
      <c r="B397" s="10">
        <v>392</v>
      </c>
      <c r="C397" s="41"/>
      <c r="D397" s="42"/>
      <c r="E397" s="42"/>
      <c r="F397" s="42"/>
      <c r="G397" s="42"/>
      <c r="H397" s="42"/>
      <c r="I397" s="42"/>
      <c r="J397" s="42"/>
      <c r="K397" s="42"/>
      <c r="L397" s="42"/>
      <c r="M397" s="11" t="str">
        <f xml:space="preserve">
(IF(F397&gt;'admin BN&gt;100'!$C$41,'admin BN&gt;100'!$B$41,
(IF(F397&gt;'admin BN&gt;100'!$C$40,'admin BN&gt;100'!$B$40,
(IF(F397&gt;'admin BN&gt;100'!$C$39,'admin BN&gt;100'!$B$39,
(IF(F397&gt;'admin BN&gt;100'!$C$38,'admin BN&gt;100'!$B$38,
(IF(F397&gt;'admin BN&gt;100'!$C$37,'admin BN&gt;100'!$B$37,
(IF(F397&gt;'admin BN&gt;100'!$C$36,'admin BN&gt;100'!$B$36,
(IF(F397&gt;'admin BN&gt;100'!$C$35,'admin BN&gt;100'!$B$35,
(IF(F397&gt;'admin BN&gt;100'!$C$34,'admin BN&gt;100'!$B$34,
(IF(F397&gt;'admin BN&gt;100'!$C$33,'admin BN&gt;100'!$B$33,
(IF(F397&gt;'admin BN&gt;100'!$C$32,'admin BN&gt;100'!$B$32,
(IF(F397&gt;'admin BN&gt;100'!$C$31,'admin BN&gt;100'!$B$31,
(IF(F397&gt;'admin BN&gt;100'!$C$30,'admin BN&gt;100'!$B$30,
(IF(F397&gt;'admin BN&gt;100'!$C$29,'admin BN&gt;100'!$B$29,IF(F397="","",'admin BN&gt;100'!$B$28)))))))))))))))))))))))))))</f>
        <v/>
      </c>
      <c r="N397" s="12" t="str">
        <f xml:space="preserve">
IF(ISBLANK(K397),"",
IF(K397&gt;'admin BN&gt;100'!$D$6,"Trouble",
IF(K397&gt;'admin BN&gt;100'!$E$6,"Safe",
IF(K397&gt;'admin BN&gt;100'!$F$6,"Alert",
IF(K397&gt;='admin BN&gt;100'!$G$6,"Danger","")))))</f>
        <v/>
      </c>
      <c r="O397" s="13" t="str">
        <f xml:space="preserve">
IF(ISBLANK(L397),"",
IF(L397&gt;'admin BN&gt;100'!$G$7,"Danger",
IF(L397&gt;'admin BN&gt;100'!$F$7,"Alert",
IF(L397&gt;='admin BN&gt;100'!$E$7,"Safe",""))))</f>
        <v/>
      </c>
      <c r="P397" s="14" t="str">
        <f xml:space="preserve">
(IF(G397&gt;'admin BN&gt;100'!$C$23,'admin BN&gt;100'!$B$23,
(IF(G397&gt;'admin BN&gt;100'!$C$22,'admin BN&gt;100'!$B$22,
(IF(G397&gt;'admin BN&gt;100'!$C$21,'admin BN&gt;100'!$B$21,
(IF(G397&gt;'admin BN&gt;100'!$C$20,'admin BN&gt;100'!$B$20,IF(G397&gt;'admin BN&gt;100'!$C$19,'admin BN&gt;100'!$B$19,"")))))))))</f>
        <v/>
      </c>
      <c r="Q397" s="14" t="str">
        <f t="shared" si="12"/>
        <v/>
      </c>
      <c r="R397" s="14">
        <f t="shared" si="13"/>
        <v>5</v>
      </c>
      <c r="S397" s="15" t="str">
        <f xml:space="preserve">
IF($R397&gt;0,"Fill in all required fields",
IF(OR($M397="&lt;0.1% or LNG",$M397="0.1-0.5%"),"Fuel sulphur content is too low for operation on BN&gt;100, please use a lower BN CLO and the matching sheet",
IF($I397&lt;40,"CLO not suitable for this sheet. Please check BN&lt;40 sheet",
IF(AND($I397&gt;39,$I397&lt;101),"CLO not suitable for this sheet. Please check BN40 - BN100 sheet",
IF(AND($K397&gt;50,$K397&lt;81,$L397&lt;100),"Reduce feed rate in steps of 0.05 g/kWh until min. 0.6 g/kWh to avoid deposit formation",
IF(AND($I397&lt;140,$N397="Danger",$P397="&gt;=1.2"),"Increase feed rate in steps of 0.05 g/kWh OR use higher BN cylinder oil",
IF(ISERROR(VLOOKUP(Q397,'admin BN&gt;100'!J$6:M$89,4,FALSE)),"",VLOOKUP(Q397,'admin BN&gt;100'!J$6:M$89,4,FALSE))))))))</f>
        <v>Fill in all required fields</v>
      </c>
    </row>
    <row r="398" spans="2:19" ht="15">
      <c r="B398" s="10">
        <v>393</v>
      </c>
      <c r="C398" s="41"/>
      <c r="D398" s="42"/>
      <c r="E398" s="42"/>
      <c r="F398" s="42"/>
      <c r="G398" s="42"/>
      <c r="H398" s="42"/>
      <c r="I398" s="42"/>
      <c r="J398" s="42"/>
      <c r="K398" s="42"/>
      <c r="L398" s="42"/>
      <c r="M398" s="11" t="str">
        <f xml:space="preserve">
(IF(F398&gt;'admin BN&gt;100'!$C$41,'admin BN&gt;100'!$B$41,
(IF(F398&gt;'admin BN&gt;100'!$C$40,'admin BN&gt;100'!$B$40,
(IF(F398&gt;'admin BN&gt;100'!$C$39,'admin BN&gt;100'!$B$39,
(IF(F398&gt;'admin BN&gt;100'!$C$38,'admin BN&gt;100'!$B$38,
(IF(F398&gt;'admin BN&gt;100'!$C$37,'admin BN&gt;100'!$B$37,
(IF(F398&gt;'admin BN&gt;100'!$C$36,'admin BN&gt;100'!$B$36,
(IF(F398&gt;'admin BN&gt;100'!$C$35,'admin BN&gt;100'!$B$35,
(IF(F398&gt;'admin BN&gt;100'!$C$34,'admin BN&gt;100'!$B$34,
(IF(F398&gt;'admin BN&gt;100'!$C$33,'admin BN&gt;100'!$B$33,
(IF(F398&gt;'admin BN&gt;100'!$C$32,'admin BN&gt;100'!$B$32,
(IF(F398&gt;'admin BN&gt;100'!$C$31,'admin BN&gt;100'!$B$31,
(IF(F398&gt;'admin BN&gt;100'!$C$30,'admin BN&gt;100'!$B$30,
(IF(F398&gt;'admin BN&gt;100'!$C$29,'admin BN&gt;100'!$B$29,IF(F398="","",'admin BN&gt;100'!$B$28)))))))))))))))))))))))))))</f>
        <v/>
      </c>
      <c r="N398" s="12" t="str">
        <f xml:space="preserve">
IF(ISBLANK(K398),"",
IF(K398&gt;'admin BN&gt;100'!$D$6,"Trouble",
IF(K398&gt;'admin BN&gt;100'!$E$6,"Safe",
IF(K398&gt;'admin BN&gt;100'!$F$6,"Alert",
IF(K398&gt;='admin BN&gt;100'!$G$6,"Danger","")))))</f>
        <v/>
      </c>
      <c r="O398" s="13" t="str">
        <f xml:space="preserve">
IF(ISBLANK(L398),"",
IF(L398&gt;'admin BN&gt;100'!$G$7,"Danger",
IF(L398&gt;'admin BN&gt;100'!$F$7,"Alert",
IF(L398&gt;='admin BN&gt;100'!$E$7,"Safe",""))))</f>
        <v/>
      </c>
      <c r="P398" s="14" t="str">
        <f xml:space="preserve">
(IF(G398&gt;'admin BN&gt;100'!$C$23,'admin BN&gt;100'!$B$23,
(IF(G398&gt;'admin BN&gt;100'!$C$22,'admin BN&gt;100'!$B$22,
(IF(G398&gt;'admin BN&gt;100'!$C$21,'admin BN&gt;100'!$B$21,
(IF(G398&gt;'admin BN&gt;100'!$C$20,'admin BN&gt;100'!$B$20,IF(G398&gt;'admin BN&gt;100'!$C$19,'admin BN&gt;100'!$B$19,"")))))))))</f>
        <v/>
      </c>
      <c r="Q398" s="14" t="str">
        <f t="shared" si="12"/>
        <v/>
      </c>
      <c r="R398" s="14">
        <f t="shared" si="13"/>
        <v>5</v>
      </c>
      <c r="S398" s="15" t="str">
        <f xml:space="preserve">
IF($R398&gt;0,"Fill in all required fields",
IF(OR($M398="&lt;0.1% or LNG",$M398="0.1-0.5%"),"Fuel sulphur content is too low for operation on BN&gt;100, please use a lower BN CLO and the matching sheet",
IF($I398&lt;40,"CLO not suitable for this sheet. Please check BN&lt;40 sheet",
IF(AND($I398&gt;39,$I398&lt;101),"CLO not suitable for this sheet. Please check BN40 - BN100 sheet",
IF(AND($K398&gt;50,$K398&lt;81,$L398&lt;100),"Reduce feed rate in steps of 0.05 g/kWh until min. 0.6 g/kWh to avoid deposit formation",
IF(AND($I398&lt;140,$N398="Danger",$P398="&gt;=1.2"),"Increase feed rate in steps of 0.05 g/kWh OR use higher BN cylinder oil",
IF(ISERROR(VLOOKUP(Q398,'admin BN&gt;100'!J$6:M$89,4,FALSE)),"",VLOOKUP(Q398,'admin BN&gt;100'!J$6:M$89,4,FALSE))))))))</f>
        <v>Fill in all required fields</v>
      </c>
    </row>
    <row r="399" spans="2:19" ht="15">
      <c r="B399" s="10">
        <v>394</v>
      </c>
      <c r="C399" s="41"/>
      <c r="D399" s="42"/>
      <c r="E399" s="42"/>
      <c r="F399" s="42"/>
      <c r="G399" s="42"/>
      <c r="H399" s="42"/>
      <c r="I399" s="42"/>
      <c r="J399" s="42"/>
      <c r="K399" s="42"/>
      <c r="L399" s="42"/>
      <c r="M399" s="11" t="str">
        <f xml:space="preserve">
(IF(F399&gt;'admin BN&gt;100'!$C$41,'admin BN&gt;100'!$B$41,
(IF(F399&gt;'admin BN&gt;100'!$C$40,'admin BN&gt;100'!$B$40,
(IF(F399&gt;'admin BN&gt;100'!$C$39,'admin BN&gt;100'!$B$39,
(IF(F399&gt;'admin BN&gt;100'!$C$38,'admin BN&gt;100'!$B$38,
(IF(F399&gt;'admin BN&gt;100'!$C$37,'admin BN&gt;100'!$B$37,
(IF(F399&gt;'admin BN&gt;100'!$C$36,'admin BN&gt;100'!$B$36,
(IF(F399&gt;'admin BN&gt;100'!$C$35,'admin BN&gt;100'!$B$35,
(IF(F399&gt;'admin BN&gt;100'!$C$34,'admin BN&gt;100'!$B$34,
(IF(F399&gt;'admin BN&gt;100'!$C$33,'admin BN&gt;100'!$B$33,
(IF(F399&gt;'admin BN&gt;100'!$C$32,'admin BN&gt;100'!$B$32,
(IF(F399&gt;'admin BN&gt;100'!$C$31,'admin BN&gt;100'!$B$31,
(IF(F399&gt;'admin BN&gt;100'!$C$30,'admin BN&gt;100'!$B$30,
(IF(F399&gt;'admin BN&gt;100'!$C$29,'admin BN&gt;100'!$B$29,IF(F399="","",'admin BN&gt;100'!$B$28)))))))))))))))))))))))))))</f>
        <v/>
      </c>
      <c r="N399" s="12" t="str">
        <f xml:space="preserve">
IF(ISBLANK(K399),"",
IF(K399&gt;'admin BN&gt;100'!$D$6,"Trouble",
IF(K399&gt;'admin BN&gt;100'!$E$6,"Safe",
IF(K399&gt;'admin BN&gt;100'!$F$6,"Alert",
IF(K399&gt;='admin BN&gt;100'!$G$6,"Danger","")))))</f>
        <v/>
      </c>
      <c r="O399" s="13" t="str">
        <f xml:space="preserve">
IF(ISBLANK(L399),"",
IF(L399&gt;'admin BN&gt;100'!$G$7,"Danger",
IF(L399&gt;'admin BN&gt;100'!$F$7,"Alert",
IF(L399&gt;='admin BN&gt;100'!$E$7,"Safe",""))))</f>
        <v/>
      </c>
      <c r="P399" s="14" t="str">
        <f xml:space="preserve">
(IF(G399&gt;'admin BN&gt;100'!$C$23,'admin BN&gt;100'!$B$23,
(IF(G399&gt;'admin BN&gt;100'!$C$22,'admin BN&gt;100'!$B$22,
(IF(G399&gt;'admin BN&gt;100'!$C$21,'admin BN&gt;100'!$B$21,
(IF(G399&gt;'admin BN&gt;100'!$C$20,'admin BN&gt;100'!$B$20,IF(G399&gt;'admin BN&gt;100'!$C$19,'admin BN&gt;100'!$B$19,"")))))))))</f>
        <v/>
      </c>
      <c r="Q399" s="14" t="str">
        <f t="shared" si="12"/>
        <v/>
      </c>
      <c r="R399" s="14">
        <f t="shared" si="13"/>
        <v>5</v>
      </c>
      <c r="S399" s="15" t="str">
        <f xml:space="preserve">
IF($R399&gt;0,"Fill in all required fields",
IF(OR($M399="&lt;0.1% or LNG",$M399="0.1-0.5%"),"Fuel sulphur content is too low for operation on BN&gt;100, please use a lower BN CLO and the matching sheet",
IF($I399&lt;40,"CLO not suitable for this sheet. Please check BN&lt;40 sheet",
IF(AND($I399&gt;39,$I399&lt;101),"CLO not suitable for this sheet. Please check BN40 - BN100 sheet",
IF(AND($K399&gt;50,$K399&lt;81,$L399&lt;100),"Reduce feed rate in steps of 0.05 g/kWh until min. 0.6 g/kWh to avoid deposit formation",
IF(AND($I399&lt;140,$N399="Danger",$P399="&gt;=1.2"),"Increase feed rate in steps of 0.05 g/kWh OR use higher BN cylinder oil",
IF(ISERROR(VLOOKUP(Q399,'admin BN&gt;100'!J$6:M$89,4,FALSE)),"",VLOOKUP(Q399,'admin BN&gt;100'!J$6:M$89,4,FALSE))))))))</f>
        <v>Fill in all required fields</v>
      </c>
    </row>
    <row r="400" spans="2:19" ht="15">
      <c r="B400" s="10">
        <v>395</v>
      </c>
      <c r="C400" s="41"/>
      <c r="D400" s="42"/>
      <c r="E400" s="42"/>
      <c r="F400" s="42"/>
      <c r="G400" s="42"/>
      <c r="H400" s="42"/>
      <c r="I400" s="42"/>
      <c r="J400" s="42"/>
      <c r="K400" s="42"/>
      <c r="L400" s="42"/>
      <c r="M400" s="11" t="str">
        <f xml:space="preserve">
(IF(F400&gt;'admin BN&gt;100'!$C$41,'admin BN&gt;100'!$B$41,
(IF(F400&gt;'admin BN&gt;100'!$C$40,'admin BN&gt;100'!$B$40,
(IF(F400&gt;'admin BN&gt;100'!$C$39,'admin BN&gt;100'!$B$39,
(IF(F400&gt;'admin BN&gt;100'!$C$38,'admin BN&gt;100'!$B$38,
(IF(F400&gt;'admin BN&gt;100'!$C$37,'admin BN&gt;100'!$B$37,
(IF(F400&gt;'admin BN&gt;100'!$C$36,'admin BN&gt;100'!$B$36,
(IF(F400&gt;'admin BN&gt;100'!$C$35,'admin BN&gt;100'!$B$35,
(IF(F400&gt;'admin BN&gt;100'!$C$34,'admin BN&gt;100'!$B$34,
(IF(F400&gt;'admin BN&gt;100'!$C$33,'admin BN&gt;100'!$B$33,
(IF(F400&gt;'admin BN&gt;100'!$C$32,'admin BN&gt;100'!$B$32,
(IF(F400&gt;'admin BN&gt;100'!$C$31,'admin BN&gt;100'!$B$31,
(IF(F400&gt;'admin BN&gt;100'!$C$30,'admin BN&gt;100'!$B$30,
(IF(F400&gt;'admin BN&gt;100'!$C$29,'admin BN&gt;100'!$B$29,IF(F400="","",'admin BN&gt;100'!$B$28)))))))))))))))))))))))))))</f>
        <v/>
      </c>
      <c r="N400" s="12" t="str">
        <f xml:space="preserve">
IF(ISBLANK(K400),"",
IF(K400&gt;'admin BN&gt;100'!$D$6,"Trouble",
IF(K400&gt;'admin BN&gt;100'!$E$6,"Safe",
IF(K400&gt;'admin BN&gt;100'!$F$6,"Alert",
IF(K400&gt;='admin BN&gt;100'!$G$6,"Danger","")))))</f>
        <v/>
      </c>
      <c r="O400" s="13" t="str">
        <f xml:space="preserve">
IF(ISBLANK(L400),"",
IF(L400&gt;'admin BN&gt;100'!$G$7,"Danger",
IF(L400&gt;'admin BN&gt;100'!$F$7,"Alert",
IF(L400&gt;='admin BN&gt;100'!$E$7,"Safe",""))))</f>
        <v/>
      </c>
      <c r="P400" s="14" t="str">
        <f xml:space="preserve">
(IF(G400&gt;'admin BN&gt;100'!$C$23,'admin BN&gt;100'!$B$23,
(IF(G400&gt;'admin BN&gt;100'!$C$22,'admin BN&gt;100'!$B$22,
(IF(G400&gt;'admin BN&gt;100'!$C$21,'admin BN&gt;100'!$B$21,
(IF(G400&gt;'admin BN&gt;100'!$C$20,'admin BN&gt;100'!$B$20,IF(G400&gt;'admin BN&gt;100'!$C$19,'admin BN&gt;100'!$B$19,"")))))))))</f>
        <v/>
      </c>
      <c r="Q400" s="14" t="str">
        <f t="shared" si="12"/>
        <v/>
      </c>
      <c r="R400" s="14">
        <f t="shared" si="13"/>
        <v>5</v>
      </c>
      <c r="S400" s="15" t="str">
        <f xml:space="preserve">
IF($R400&gt;0,"Fill in all required fields",
IF(OR($M400="&lt;0.1% or LNG",$M400="0.1-0.5%"),"Fuel sulphur content is too low for operation on BN&gt;100, please use a lower BN CLO and the matching sheet",
IF($I400&lt;40,"CLO not suitable for this sheet. Please check BN&lt;40 sheet",
IF(AND($I400&gt;39,$I400&lt;101),"CLO not suitable for this sheet. Please check BN40 - BN100 sheet",
IF(AND($K400&gt;50,$K400&lt;81,$L400&lt;100),"Reduce feed rate in steps of 0.05 g/kWh until min. 0.6 g/kWh to avoid deposit formation",
IF(AND($I400&lt;140,$N400="Danger",$P400="&gt;=1.2"),"Increase feed rate in steps of 0.05 g/kWh OR use higher BN cylinder oil",
IF(ISERROR(VLOOKUP(Q400,'admin BN&gt;100'!J$6:M$89,4,FALSE)),"",VLOOKUP(Q400,'admin BN&gt;100'!J$6:M$89,4,FALSE))))))))</f>
        <v>Fill in all required fields</v>
      </c>
    </row>
    <row r="401" spans="2:19" ht="15">
      <c r="B401" s="10">
        <v>396</v>
      </c>
      <c r="C401" s="41"/>
      <c r="D401" s="42"/>
      <c r="E401" s="42"/>
      <c r="F401" s="42"/>
      <c r="G401" s="42"/>
      <c r="H401" s="42"/>
      <c r="I401" s="42"/>
      <c r="J401" s="42"/>
      <c r="K401" s="42"/>
      <c r="L401" s="42"/>
      <c r="M401" s="11" t="str">
        <f xml:space="preserve">
(IF(F401&gt;'admin BN&gt;100'!$C$41,'admin BN&gt;100'!$B$41,
(IF(F401&gt;'admin BN&gt;100'!$C$40,'admin BN&gt;100'!$B$40,
(IF(F401&gt;'admin BN&gt;100'!$C$39,'admin BN&gt;100'!$B$39,
(IF(F401&gt;'admin BN&gt;100'!$C$38,'admin BN&gt;100'!$B$38,
(IF(F401&gt;'admin BN&gt;100'!$C$37,'admin BN&gt;100'!$B$37,
(IF(F401&gt;'admin BN&gt;100'!$C$36,'admin BN&gt;100'!$B$36,
(IF(F401&gt;'admin BN&gt;100'!$C$35,'admin BN&gt;100'!$B$35,
(IF(F401&gt;'admin BN&gt;100'!$C$34,'admin BN&gt;100'!$B$34,
(IF(F401&gt;'admin BN&gt;100'!$C$33,'admin BN&gt;100'!$B$33,
(IF(F401&gt;'admin BN&gt;100'!$C$32,'admin BN&gt;100'!$B$32,
(IF(F401&gt;'admin BN&gt;100'!$C$31,'admin BN&gt;100'!$B$31,
(IF(F401&gt;'admin BN&gt;100'!$C$30,'admin BN&gt;100'!$B$30,
(IF(F401&gt;'admin BN&gt;100'!$C$29,'admin BN&gt;100'!$B$29,IF(F401="","",'admin BN&gt;100'!$B$28)))))))))))))))))))))))))))</f>
        <v/>
      </c>
      <c r="N401" s="12" t="str">
        <f xml:space="preserve">
IF(ISBLANK(K401),"",
IF(K401&gt;'admin BN&gt;100'!$D$6,"Trouble",
IF(K401&gt;'admin BN&gt;100'!$E$6,"Safe",
IF(K401&gt;'admin BN&gt;100'!$F$6,"Alert",
IF(K401&gt;='admin BN&gt;100'!$G$6,"Danger","")))))</f>
        <v/>
      </c>
      <c r="O401" s="13" t="str">
        <f xml:space="preserve">
IF(ISBLANK(L401),"",
IF(L401&gt;'admin BN&gt;100'!$G$7,"Danger",
IF(L401&gt;'admin BN&gt;100'!$F$7,"Alert",
IF(L401&gt;='admin BN&gt;100'!$E$7,"Safe",""))))</f>
        <v/>
      </c>
      <c r="P401" s="14" t="str">
        <f xml:space="preserve">
(IF(G401&gt;'admin BN&gt;100'!$C$23,'admin BN&gt;100'!$B$23,
(IF(G401&gt;'admin BN&gt;100'!$C$22,'admin BN&gt;100'!$B$22,
(IF(G401&gt;'admin BN&gt;100'!$C$21,'admin BN&gt;100'!$B$21,
(IF(G401&gt;'admin BN&gt;100'!$C$20,'admin BN&gt;100'!$B$20,IF(G401&gt;'admin BN&gt;100'!$C$19,'admin BN&gt;100'!$B$19,"")))))))))</f>
        <v/>
      </c>
      <c r="Q401" s="14" t="str">
        <f t="shared" si="12"/>
        <v/>
      </c>
      <c r="R401" s="14">
        <f t="shared" si="13"/>
        <v>5</v>
      </c>
      <c r="S401" s="15" t="str">
        <f xml:space="preserve">
IF($R401&gt;0,"Fill in all required fields",
IF(OR($M401="&lt;0.1% or LNG",$M401="0.1-0.5%"),"Fuel sulphur content is too low for operation on BN&gt;100, please use a lower BN CLO and the matching sheet",
IF($I401&lt;40,"CLO not suitable for this sheet. Please check BN&lt;40 sheet",
IF(AND($I401&gt;39,$I401&lt;101),"CLO not suitable for this sheet. Please check BN40 - BN100 sheet",
IF(AND($K401&gt;50,$K401&lt;81,$L401&lt;100),"Reduce feed rate in steps of 0.05 g/kWh until min. 0.6 g/kWh to avoid deposit formation",
IF(AND($I401&lt;140,$N401="Danger",$P401="&gt;=1.2"),"Increase feed rate in steps of 0.05 g/kWh OR use higher BN cylinder oil",
IF(ISERROR(VLOOKUP(Q401,'admin BN&gt;100'!J$6:M$89,4,FALSE)),"",VLOOKUP(Q401,'admin BN&gt;100'!J$6:M$89,4,FALSE))))))))</f>
        <v>Fill in all required fields</v>
      </c>
    </row>
    <row r="402" spans="2:19" ht="15">
      <c r="B402" s="10">
        <v>397</v>
      </c>
      <c r="C402" s="41"/>
      <c r="D402" s="42"/>
      <c r="E402" s="42"/>
      <c r="F402" s="42"/>
      <c r="G402" s="42"/>
      <c r="H402" s="42"/>
      <c r="I402" s="42"/>
      <c r="J402" s="42"/>
      <c r="K402" s="42"/>
      <c r="L402" s="42"/>
      <c r="M402" s="11" t="str">
        <f xml:space="preserve">
(IF(F402&gt;'admin BN&gt;100'!$C$41,'admin BN&gt;100'!$B$41,
(IF(F402&gt;'admin BN&gt;100'!$C$40,'admin BN&gt;100'!$B$40,
(IF(F402&gt;'admin BN&gt;100'!$C$39,'admin BN&gt;100'!$B$39,
(IF(F402&gt;'admin BN&gt;100'!$C$38,'admin BN&gt;100'!$B$38,
(IF(F402&gt;'admin BN&gt;100'!$C$37,'admin BN&gt;100'!$B$37,
(IF(F402&gt;'admin BN&gt;100'!$C$36,'admin BN&gt;100'!$B$36,
(IF(F402&gt;'admin BN&gt;100'!$C$35,'admin BN&gt;100'!$B$35,
(IF(F402&gt;'admin BN&gt;100'!$C$34,'admin BN&gt;100'!$B$34,
(IF(F402&gt;'admin BN&gt;100'!$C$33,'admin BN&gt;100'!$B$33,
(IF(F402&gt;'admin BN&gt;100'!$C$32,'admin BN&gt;100'!$B$32,
(IF(F402&gt;'admin BN&gt;100'!$C$31,'admin BN&gt;100'!$B$31,
(IF(F402&gt;'admin BN&gt;100'!$C$30,'admin BN&gt;100'!$B$30,
(IF(F402&gt;'admin BN&gt;100'!$C$29,'admin BN&gt;100'!$B$29,IF(F402="","",'admin BN&gt;100'!$B$28)))))))))))))))))))))))))))</f>
        <v/>
      </c>
      <c r="N402" s="12" t="str">
        <f xml:space="preserve">
IF(ISBLANK(K402),"",
IF(K402&gt;'admin BN&gt;100'!$D$6,"Trouble",
IF(K402&gt;'admin BN&gt;100'!$E$6,"Safe",
IF(K402&gt;'admin BN&gt;100'!$F$6,"Alert",
IF(K402&gt;='admin BN&gt;100'!$G$6,"Danger","")))))</f>
        <v/>
      </c>
      <c r="O402" s="13" t="str">
        <f xml:space="preserve">
IF(ISBLANK(L402),"",
IF(L402&gt;'admin BN&gt;100'!$G$7,"Danger",
IF(L402&gt;'admin BN&gt;100'!$F$7,"Alert",
IF(L402&gt;='admin BN&gt;100'!$E$7,"Safe",""))))</f>
        <v/>
      </c>
      <c r="P402" s="14" t="str">
        <f xml:space="preserve">
(IF(G402&gt;'admin BN&gt;100'!$C$23,'admin BN&gt;100'!$B$23,
(IF(G402&gt;'admin BN&gt;100'!$C$22,'admin BN&gt;100'!$B$22,
(IF(G402&gt;'admin BN&gt;100'!$C$21,'admin BN&gt;100'!$B$21,
(IF(G402&gt;'admin BN&gt;100'!$C$20,'admin BN&gt;100'!$B$20,IF(G402&gt;'admin BN&gt;100'!$C$19,'admin BN&gt;100'!$B$19,"")))))))))</f>
        <v/>
      </c>
      <c r="Q402" s="14" t="str">
        <f t="shared" si="12"/>
        <v/>
      </c>
      <c r="R402" s="14">
        <f t="shared" si="13"/>
        <v>5</v>
      </c>
      <c r="S402" s="15" t="str">
        <f xml:space="preserve">
IF($R402&gt;0,"Fill in all required fields",
IF(OR($M402="&lt;0.1% or LNG",$M402="0.1-0.5%"),"Fuel sulphur content is too low for operation on BN&gt;100, please use a lower BN CLO and the matching sheet",
IF($I402&lt;40,"CLO not suitable for this sheet. Please check BN&lt;40 sheet",
IF(AND($I402&gt;39,$I402&lt;101),"CLO not suitable for this sheet. Please check BN40 - BN100 sheet",
IF(AND($K402&gt;50,$K402&lt;81,$L402&lt;100),"Reduce feed rate in steps of 0.05 g/kWh until min. 0.6 g/kWh to avoid deposit formation",
IF(AND($I402&lt;140,$N402="Danger",$P402="&gt;=1.2"),"Increase feed rate in steps of 0.05 g/kWh OR use higher BN cylinder oil",
IF(ISERROR(VLOOKUP(Q402,'admin BN&gt;100'!J$6:M$89,4,FALSE)),"",VLOOKUP(Q402,'admin BN&gt;100'!J$6:M$89,4,FALSE))))))))</f>
        <v>Fill in all required fields</v>
      </c>
    </row>
    <row r="403" spans="2:19" ht="15">
      <c r="B403" s="10">
        <v>398</v>
      </c>
      <c r="C403" s="41"/>
      <c r="D403" s="42"/>
      <c r="E403" s="42"/>
      <c r="F403" s="42"/>
      <c r="G403" s="42"/>
      <c r="H403" s="42"/>
      <c r="I403" s="42"/>
      <c r="J403" s="42"/>
      <c r="K403" s="42"/>
      <c r="L403" s="42"/>
      <c r="M403" s="11" t="str">
        <f xml:space="preserve">
(IF(F403&gt;'admin BN&gt;100'!$C$41,'admin BN&gt;100'!$B$41,
(IF(F403&gt;'admin BN&gt;100'!$C$40,'admin BN&gt;100'!$B$40,
(IF(F403&gt;'admin BN&gt;100'!$C$39,'admin BN&gt;100'!$B$39,
(IF(F403&gt;'admin BN&gt;100'!$C$38,'admin BN&gt;100'!$B$38,
(IF(F403&gt;'admin BN&gt;100'!$C$37,'admin BN&gt;100'!$B$37,
(IF(F403&gt;'admin BN&gt;100'!$C$36,'admin BN&gt;100'!$B$36,
(IF(F403&gt;'admin BN&gt;100'!$C$35,'admin BN&gt;100'!$B$35,
(IF(F403&gt;'admin BN&gt;100'!$C$34,'admin BN&gt;100'!$B$34,
(IF(F403&gt;'admin BN&gt;100'!$C$33,'admin BN&gt;100'!$B$33,
(IF(F403&gt;'admin BN&gt;100'!$C$32,'admin BN&gt;100'!$B$32,
(IF(F403&gt;'admin BN&gt;100'!$C$31,'admin BN&gt;100'!$B$31,
(IF(F403&gt;'admin BN&gt;100'!$C$30,'admin BN&gt;100'!$B$30,
(IF(F403&gt;'admin BN&gt;100'!$C$29,'admin BN&gt;100'!$B$29,IF(F403="","",'admin BN&gt;100'!$B$28)))))))))))))))))))))))))))</f>
        <v/>
      </c>
      <c r="N403" s="12" t="str">
        <f xml:space="preserve">
IF(ISBLANK(K403),"",
IF(K403&gt;'admin BN&gt;100'!$D$6,"Trouble",
IF(K403&gt;'admin BN&gt;100'!$E$6,"Safe",
IF(K403&gt;'admin BN&gt;100'!$F$6,"Alert",
IF(K403&gt;='admin BN&gt;100'!$G$6,"Danger","")))))</f>
        <v/>
      </c>
      <c r="O403" s="13" t="str">
        <f xml:space="preserve">
IF(ISBLANK(L403),"",
IF(L403&gt;'admin BN&gt;100'!$G$7,"Danger",
IF(L403&gt;'admin BN&gt;100'!$F$7,"Alert",
IF(L403&gt;='admin BN&gt;100'!$E$7,"Safe",""))))</f>
        <v/>
      </c>
      <c r="P403" s="14" t="str">
        <f xml:space="preserve">
(IF(G403&gt;'admin BN&gt;100'!$C$23,'admin BN&gt;100'!$B$23,
(IF(G403&gt;'admin BN&gt;100'!$C$22,'admin BN&gt;100'!$B$22,
(IF(G403&gt;'admin BN&gt;100'!$C$21,'admin BN&gt;100'!$B$21,
(IF(G403&gt;'admin BN&gt;100'!$C$20,'admin BN&gt;100'!$B$20,IF(G403&gt;'admin BN&gt;100'!$C$19,'admin BN&gt;100'!$B$19,"")))))))))</f>
        <v/>
      </c>
      <c r="Q403" s="14" t="str">
        <f t="shared" si="12"/>
        <v/>
      </c>
      <c r="R403" s="14">
        <f t="shared" si="13"/>
        <v>5</v>
      </c>
      <c r="S403" s="15" t="str">
        <f xml:space="preserve">
IF($R403&gt;0,"Fill in all required fields",
IF(OR($M403="&lt;0.1% or LNG",$M403="0.1-0.5%"),"Fuel sulphur content is too low for operation on BN&gt;100, please use a lower BN CLO and the matching sheet",
IF($I403&lt;40,"CLO not suitable for this sheet. Please check BN&lt;40 sheet",
IF(AND($I403&gt;39,$I403&lt;101),"CLO not suitable for this sheet. Please check BN40 - BN100 sheet",
IF(AND($K403&gt;50,$K403&lt;81,$L403&lt;100),"Reduce feed rate in steps of 0.05 g/kWh until min. 0.6 g/kWh to avoid deposit formation",
IF(AND($I403&lt;140,$N403="Danger",$P403="&gt;=1.2"),"Increase feed rate in steps of 0.05 g/kWh OR use higher BN cylinder oil",
IF(ISERROR(VLOOKUP(Q403,'admin BN&gt;100'!J$6:M$89,4,FALSE)),"",VLOOKUP(Q403,'admin BN&gt;100'!J$6:M$89,4,FALSE))))))))</f>
        <v>Fill in all required fields</v>
      </c>
    </row>
    <row r="404" spans="2:19" ht="15">
      <c r="B404" s="10">
        <v>399</v>
      </c>
      <c r="C404" s="41"/>
      <c r="D404" s="42"/>
      <c r="E404" s="42"/>
      <c r="F404" s="42"/>
      <c r="G404" s="42"/>
      <c r="H404" s="42"/>
      <c r="I404" s="42"/>
      <c r="J404" s="42"/>
      <c r="K404" s="42"/>
      <c r="L404" s="42"/>
      <c r="M404" s="11" t="str">
        <f xml:space="preserve">
(IF(F404&gt;'admin BN&gt;100'!$C$41,'admin BN&gt;100'!$B$41,
(IF(F404&gt;'admin BN&gt;100'!$C$40,'admin BN&gt;100'!$B$40,
(IF(F404&gt;'admin BN&gt;100'!$C$39,'admin BN&gt;100'!$B$39,
(IF(F404&gt;'admin BN&gt;100'!$C$38,'admin BN&gt;100'!$B$38,
(IF(F404&gt;'admin BN&gt;100'!$C$37,'admin BN&gt;100'!$B$37,
(IF(F404&gt;'admin BN&gt;100'!$C$36,'admin BN&gt;100'!$B$36,
(IF(F404&gt;'admin BN&gt;100'!$C$35,'admin BN&gt;100'!$B$35,
(IF(F404&gt;'admin BN&gt;100'!$C$34,'admin BN&gt;100'!$B$34,
(IF(F404&gt;'admin BN&gt;100'!$C$33,'admin BN&gt;100'!$B$33,
(IF(F404&gt;'admin BN&gt;100'!$C$32,'admin BN&gt;100'!$B$32,
(IF(F404&gt;'admin BN&gt;100'!$C$31,'admin BN&gt;100'!$B$31,
(IF(F404&gt;'admin BN&gt;100'!$C$30,'admin BN&gt;100'!$B$30,
(IF(F404&gt;'admin BN&gt;100'!$C$29,'admin BN&gt;100'!$B$29,IF(F404="","",'admin BN&gt;100'!$B$28)))))))))))))))))))))))))))</f>
        <v/>
      </c>
      <c r="N404" s="12" t="str">
        <f xml:space="preserve">
IF(ISBLANK(K404),"",
IF(K404&gt;'admin BN&gt;100'!$D$6,"Trouble",
IF(K404&gt;'admin BN&gt;100'!$E$6,"Safe",
IF(K404&gt;'admin BN&gt;100'!$F$6,"Alert",
IF(K404&gt;='admin BN&gt;100'!$G$6,"Danger","")))))</f>
        <v/>
      </c>
      <c r="O404" s="13" t="str">
        <f xml:space="preserve">
IF(ISBLANK(L404),"",
IF(L404&gt;'admin BN&gt;100'!$G$7,"Danger",
IF(L404&gt;'admin BN&gt;100'!$F$7,"Alert",
IF(L404&gt;='admin BN&gt;100'!$E$7,"Safe",""))))</f>
        <v/>
      </c>
      <c r="P404" s="14" t="str">
        <f xml:space="preserve">
(IF(G404&gt;'admin BN&gt;100'!$C$23,'admin BN&gt;100'!$B$23,
(IF(G404&gt;'admin BN&gt;100'!$C$22,'admin BN&gt;100'!$B$22,
(IF(G404&gt;'admin BN&gt;100'!$C$21,'admin BN&gt;100'!$B$21,
(IF(G404&gt;'admin BN&gt;100'!$C$20,'admin BN&gt;100'!$B$20,IF(G404&gt;'admin BN&gt;100'!$C$19,'admin BN&gt;100'!$B$19,"")))))))))</f>
        <v/>
      </c>
      <c r="Q404" s="14" t="str">
        <f t="shared" si="12"/>
        <v/>
      </c>
      <c r="R404" s="14">
        <f t="shared" si="13"/>
        <v>5</v>
      </c>
      <c r="S404" s="15" t="str">
        <f xml:space="preserve">
IF($R404&gt;0,"Fill in all required fields",
IF(OR($M404="&lt;0.1% or LNG",$M404="0.1-0.5%"),"Fuel sulphur content is too low for operation on BN&gt;100, please use a lower BN CLO and the matching sheet",
IF($I404&lt;40,"CLO not suitable for this sheet. Please check BN&lt;40 sheet",
IF(AND($I404&gt;39,$I404&lt;101),"CLO not suitable for this sheet. Please check BN40 - BN100 sheet",
IF(AND($K404&gt;50,$K404&lt;81,$L404&lt;100),"Reduce feed rate in steps of 0.05 g/kWh until min. 0.6 g/kWh to avoid deposit formation",
IF(AND($I404&lt;140,$N404="Danger",$P404="&gt;=1.2"),"Increase feed rate in steps of 0.05 g/kWh OR use higher BN cylinder oil",
IF(ISERROR(VLOOKUP(Q404,'admin BN&gt;100'!J$6:M$89,4,FALSE)),"",VLOOKUP(Q404,'admin BN&gt;100'!J$6:M$89,4,FALSE))))))))</f>
        <v>Fill in all required fields</v>
      </c>
    </row>
    <row r="405" spans="2:19" ht="15">
      <c r="B405" s="10">
        <v>400</v>
      </c>
      <c r="C405" s="41"/>
      <c r="D405" s="42"/>
      <c r="E405" s="42"/>
      <c r="F405" s="42"/>
      <c r="G405" s="42"/>
      <c r="H405" s="42"/>
      <c r="I405" s="42"/>
      <c r="J405" s="42"/>
      <c r="K405" s="42"/>
      <c r="L405" s="42"/>
      <c r="M405" s="11" t="str">
        <f xml:space="preserve">
(IF(F405&gt;'admin BN&gt;100'!$C$41,'admin BN&gt;100'!$B$41,
(IF(F405&gt;'admin BN&gt;100'!$C$40,'admin BN&gt;100'!$B$40,
(IF(F405&gt;'admin BN&gt;100'!$C$39,'admin BN&gt;100'!$B$39,
(IF(F405&gt;'admin BN&gt;100'!$C$38,'admin BN&gt;100'!$B$38,
(IF(F405&gt;'admin BN&gt;100'!$C$37,'admin BN&gt;100'!$B$37,
(IF(F405&gt;'admin BN&gt;100'!$C$36,'admin BN&gt;100'!$B$36,
(IF(F405&gt;'admin BN&gt;100'!$C$35,'admin BN&gt;100'!$B$35,
(IF(F405&gt;'admin BN&gt;100'!$C$34,'admin BN&gt;100'!$B$34,
(IF(F405&gt;'admin BN&gt;100'!$C$33,'admin BN&gt;100'!$B$33,
(IF(F405&gt;'admin BN&gt;100'!$C$32,'admin BN&gt;100'!$B$32,
(IF(F405&gt;'admin BN&gt;100'!$C$31,'admin BN&gt;100'!$B$31,
(IF(F405&gt;'admin BN&gt;100'!$C$30,'admin BN&gt;100'!$B$30,
(IF(F405&gt;'admin BN&gt;100'!$C$29,'admin BN&gt;100'!$B$29,IF(F405="","",'admin BN&gt;100'!$B$28)))))))))))))))))))))))))))</f>
        <v/>
      </c>
      <c r="N405" s="12" t="str">
        <f xml:space="preserve">
IF(ISBLANK(K405),"",
IF(K405&gt;'admin BN&gt;100'!$D$6,"Trouble",
IF(K405&gt;'admin BN&gt;100'!$E$6,"Safe",
IF(K405&gt;'admin BN&gt;100'!$F$6,"Alert",
IF(K405&gt;='admin BN&gt;100'!$G$6,"Danger","")))))</f>
        <v/>
      </c>
      <c r="O405" s="13" t="str">
        <f xml:space="preserve">
IF(ISBLANK(L405),"",
IF(L405&gt;'admin BN&gt;100'!$G$7,"Danger",
IF(L405&gt;'admin BN&gt;100'!$F$7,"Alert",
IF(L405&gt;='admin BN&gt;100'!$E$7,"Safe",""))))</f>
        <v/>
      </c>
      <c r="P405" s="14" t="str">
        <f xml:space="preserve">
(IF(G405&gt;'admin BN&gt;100'!$C$23,'admin BN&gt;100'!$B$23,
(IF(G405&gt;'admin BN&gt;100'!$C$22,'admin BN&gt;100'!$B$22,
(IF(G405&gt;'admin BN&gt;100'!$C$21,'admin BN&gt;100'!$B$21,
(IF(G405&gt;'admin BN&gt;100'!$C$20,'admin BN&gt;100'!$B$20,IF(G405&gt;'admin BN&gt;100'!$C$19,'admin BN&gt;100'!$B$19,"")))))))))</f>
        <v/>
      </c>
      <c r="Q405" s="14" t="str">
        <f t="shared" si="12"/>
        <v/>
      </c>
      <c r="R405" s="14">
        <f t="shared" si="13"/>
        <v>5</v>
      </c>
      <c r="S405" s="15" t="str">
        <f xml:space="preserve">
IF($R405&gt;0,"Fill in all required fields",
IF(OR($M405="&lt;0.1% or LNG",$M405="0.1-0.5%"),"Fuel sulphur content is too low for operation on BN&gt;100, please use a lower BN CLO and the matching sheet",
IF($I405&lt;40,"CLO not suitable for this sheet. Please check BN&lt;40 sheet",
IF(AND($I405&gt;39,$I405&lt;101),"CLO not suitable for this sheet. Please check BN40 - BN100 sheet",
IF(AND($K405&gt;50,$K405&lt;81,$L405&lt;100),"Reduce feed rate in steps of 0.05 g/kWh until min. 0.6 g/kWh to avoid deposit formation",
IF(AND($I405&lt;140,$N405="Danger",$P405="&gt;=1.2"),"Increase feed rate in steps of 0.05 g/kWh OR use higher BN cylinder oil",
IF(ISERROR(VLOOKUP(Q405,'admin BN&gt;100'!J$6:M$89,4,FALSE)),"",VLOOKUP(Q405,'admin BN&gt;100'!J$6:M$89,4,FALSE))))))))</f>
        <v>Fill in all required fields</v>
      </c>
    </row>
    <row r="406" spans="2:19" ht="15">
      <c r="B406" s="10">
        <v>401</v>
      </c>
      <c r="C406" s="41"/>
      <c r="D406" s="42"/>
      <c r="E406" s="42"/>
      <c r="F406" s="42"/>
      <c r="G406" s="42"/>
      <c r="H406" s="42"/>
      <c r="I406" s="42"/>
      <c r="J406" s="42"/>
      <c r="K406" s="42"/>
      <c r="L406" s="42"/>
      <c r="M406" s="11" t="str">
        <f xml:space="preserve">
(IF(F406&gt;'admin BN&gt;100'!$C$41,'admin BN&gt;100'!$B$41,
(IF(F406&gt;'admin BN&gt;100'!$C$40,'admin BN&gt;100'!$B$40,
(IF(F406&gt;'admin BN&gt;100'!$C$39,'admin BN&gt;100'!$B$39,
(IF(F406&gt;'admin BN&gt;100'!$C$38,'admin BN&gt;100'!$B$38,
(IF(F406&gt;'admin BN&gt;100'!$C$37,'admin BN&gt;100'!$B$37,
(IF(F406&gt;'admin BN&gt;100'!$C$36,'admin BN&gt;100'!$B$36,
(IF(F406&gt;'admin BN&gt;100'!$C$35,'admin BN&gt;100'!$B$35,
(IF(F406&gt;'admin BN&gt;100'!$C$34,'admin BN&gt;100'!$B$34,
(IF(F406&gt;'admin BN&gt;100'!$C$33,'admin BN&gt;100'!$B$33,
(IF(F406&gt;'admin BN&gt;100'!$C$32,'admin BN&gt;100'!$B$32,
(IF(F406&gt;'admin BN&gt;100'!$C$31,'admin BN&gt;100'!$B$31,
(IF(F406&gt;'admin BN&gt;100'!$C$30,'admin BN&gt;100'!$B$30,
(IF(F406&gt;'admin BN&gt;100'!$C$29,'admin BN&gt;100'!$B$29,IF(F406="","",'admin BN&gt;100'!$B$28)))))))))))))))))))))))))))</f>
        <v/>
      </c>
      <c r="N406" s="12" t="str">
        <f xml:space="preserve">
IF(ISBLANK(K406),"",
IF(K406&gt;'admin BN&gt;100'!$D$6,"Trouble",
IF(K406&gt;'admin BN&gt;100'!$E$6,"Safe",
IF(K406&gt;'admin BN&gt;100'!$F$6,"Alert",
IF(K406&gt;='admin BN&gt;100'!$G$6,"Danger","")))))</f>
        <v/>
      </c>
      <c r="O406" s="13" t="str">
        <f xml:space="preserve">
IF(ISBLANK(L406),"",
IF(L406&gt;'admin BN&gt;100'!$G$7,"Danger",
IF(L406&gt;'admin BN&gt;100'!$F$7,"Alert",
IF(L406&gt;='admin BN&gt;100'!$E$7,"Safe",""))))</f>
        <v/>
      </c>
      <c r="P406" s="14" t="str">
        <f xml:space="preserve">
(IF(G406&gt;'admin BN&gt;100'!$C$23,'admin BN&gt;100'!$B$23,
(IF(G406&gt;'admin BN&gt;100'!$C$22,'admin BN&gt;100'!$B$22,
(IF(G406&gt;'admin BN&gt;100'!$C$21,'admin BN&gt;100'!$B$21,
(IF(G406&gt;'admin BN&gt;100'!$C$20,'admin BN&gt;100'!$B$20,IF(G406&gt;'admin BN&gt;100'!$C$19,'admin BN&gt;100'!$B$19,"")))))))))</f>
        <v/>
      </c>
      <c r="Q406" s="14" t="str">
        <f t="shared" si="12"/>
        <v/>
      </c>
      <c r="R406" s="14">
        <f t="shared" si="13"/>
        <v>5</v>
      </c>
      <c r="S406" s="15" t="str">
        <f xml:space="preserve">
IF($R406&gt;0,"Fill in all required fields",
IF(OR($M406="&lt;0.1% or LNG",$M406="0.1-0.5%"),"Fuel sulphur content is too low for operation on BN&gt;100, please use a lower BN CLO and the matching sheet",
IF($I406&lt;40,"CLO not suitable for this sheet. Please check BN&lt;40 sheet",
IF(AND($I406&gt;39,$I406&lt;101),"CLO not suitable for this sheet. Please check BN40 - BN100 sheet",
IF(AND($K406&gt;50,$K406&lt;81,$L406&lt;100),"Reduce feed rate in steps of 0.05 g/kWh until min. 0.6 g/kWh to avoid deposit formation",
IF(AND($I406&lt;140,$N406="Danger",$P406="&gt;=1.2"),"Increase feed rate in steps of 0.05 g/kWh OR use higher BN cylinder oil",
IF(ISERROR(VLOOKUP(Q406,'admin BN&gt;100'!J$6:M$89,4,FALSE)),"",VLOOKUP(Q406,'admin BN&gt;100'!J$6:M$89,4,FALSE))))))))</f>
        <v>Fill in all required fields</v>
      </c>
    </row>
    <row r="407" spans="2:19" ht="15">
      <c r="B407" s="10">
        <v>402</v>
      </c>
      <c r="C407" s="41"/>
      <c r="D407" s="42"/>
      <c r="E407" s="42"/>
      <c r="F407" s="42"/>
      <c r="G407" s="42"/>
      <c r="H407" s="42"/>
      <c r="I407" s="42"/>
      <c r="J407" s="42"/>
      <c r="K407" s="42"/>
      <c r="L407" s="42"/>
      <c r="M407" s="11" t="str">
        <f xml:space="preserve">
(IF(F407&gt;'admin BN&gt;100'!$C$41,'admin BN&gt;100'!$B$41,
(IF(F407&gt;'admin BN&gt;100'!$C$40,'admin BN&gt;100'!$B$40,
(IF(F407&gt;'admin BN&gt;100'!$C$39,'admin BN&gt;100'!$B$39,
(IF(F407&gt;'admin BN&gt;100'!$C$38,'admin BN&gt;100'!$B$38,
(IF(F407&gt;'admin BN&gt;100'!$C$37,'admin BN&gt;100'!$B$37,
(IF(F407&gt;'admin BN&gt;100'!$C$36,'admin BN&gt;100'!$B$36,
(IF(F407&gt;'admin BN&gt;100'!$C$35,'admin BN&gt;100'!$B$35,
(IF(F407&gt;'admin BN&gt;100'!$C$34,'admin BN&gt;100'!$B$34,
(IF(F407&gt;'admin BN&gt;100'!$C$33,'admin BN&gt;100'!$B$33,
(IF(F407&gt;'admin BN&gt;100'!$C$32,'admin BN&gt;100'!$B$32,
(IF(F407&gt;'admin BN&gt;100'!$C$31,'admin BN&gt;100'!$B$31,
(IF(F407&gt;'admin BN&gt;100'!$C$30,'admin BN&gt;100'!$B$30,
(IF(F407&gt;'admin BN&gt;100'!$C$29,'admin BN&gt;100'!$B$29,IF(F407="","",'admin BN&gt;100'!$B$28)))))))))))))))))))))))))))</f>
        <v/>
      </c>
      <c r="N407" s="12" t="str">
        <f xml:space="preserve">
IF(ISBLANK(K407),"",
IF(K407&gt;'admin BN&gt;100'!$D$6,"Trouble",
IF(K407&gt;'admin BN&gt;100'!$E$6,"Safe",
IF(K407&gt;'admin BN&gt;100'!$F$6,"Alert",
IF(K407&gt;='admin BN&gt;100'!$G$6,"Danger","")))))</f>
        <v/>
      </c>
      <c r="O407" s="13" t="str">
        <f xml:space="preserve">
IF(ISBLANK(L407),"",
IF(L407&gt;'admin BN&gt;100'!$G$7,"Danger",
IF(L407&gt;'admin BN&gt;100'!$F$7,"Alert",
IF(L407&gt;='admin BN&gt;100'!$E$7,"Safe",""))))</f>
        <v/>
      </c>
      <c r="P407" s="14" t="str">
        <f xml:space="preserve">
(IF(G407&gt;'admin BN&gt;100'!$C$23,'admin BN&gt;100'!$B$23,
(IF(G407&gt;'admin BN&gt;100'!$C$22,'admin BN&gt;100'!$B$22,
(IF(G407&gt;'admin BN&gt;100'!$C$21,'admin BN&gt;100'!$B$21,
(IF(G407&gt;'admin BN&gt;100'!$C$20,'admin BN&gt;100'!$B$20,IF(G407&gt;'admin BN&gt;100'!$C$19,'admin BN&gt;100'!$B$19,"")))))))))</f>
        <v/>
      </c>
      <c r="Q407" s="14" t="str">
        <f t="shared" si="12"/>
        <v/>
      </c>
      <c r="R407" s="14">
        <f t="shared" si="13"/>
        <v>5</v>
      </c>
      <c r="S407" s="15" t="str">
        <f xml:space="preserve">
IF($R407&gt;0,"Fill in all required fields",
IF(OR($M407="&lt;0.1% or LNG",$M407="0.1-0.5%"),"Fuel sulphur content is too low for operation on BN&gt;100, please use a lower BN CLO and the matching sheet",
IF($I407&lt;40,"CLO not suitable for this sheet. Please check BN&lt;40 sheet",
IF(AND($I407&gt;39,$I407&lt;101),"CLO not suitable for this sheet. Please check BN40 - BN100 sheet",
IF(AND($K407&gt;50,$K407&lt;81,$L407&lt;100),"Reduce feed rate in steps of 0.05 g/kWh until min. 0.6 g/kWh to avoid deposit formation",
IF(AND($I407&lt;140,$N407="Danger",$P407="&gt;=1.2"),"Increase feed rate in steps of 0.05 g/kWh OR use higher BN cylinder oil",
IF(ISERROR(VLOOKUP(Q407,'admin BN&gt;100'!J$6:M$89,4,FALSE)),"",VLOOKUP(Q407,'admin BN&gt;100'!J$6:M$89,4,FALSE))))))))</f>
        <v>Fill in all required fields</v>
      </c>
    </row>
    <row r="408" spans="2:19" ht="15">
      <c r="B408" s="10">
        <v>403</v>
      </c>
      <c r="C408" s="41"/>
      <c r="D408" s="42"/>
      <c r="E408" s="42"/>
      <c r="F408" s="42"/>
      <c r="G408" s="42"/>
      <c r="H408" s="42"/>
      <c r="I408" s="42"/>
      <c r="J408" s="42"/>
      <c r="K408" s="42"/>
      <c r="L408" s="42"/>
      <c r="M408" s="11" t="str">
        <f xml:space="preserve">
(IF(F408&gt;'admin BN&gt;100'!$C$41,'admin BN&gt;100'!$B$41,
(IF(F408&gt;'admin BN&gt;100'!$C$40,'admin BN&gt;100'!$B$40,
(IF(F408&gt;'admin BN&gt;100'!$C$39,'admin BN&gt;100'!$B$39,
(IF(F408&gt;'admin BN&gt;100'!$C$38,'admin BN&gt;100'!$B$38,
(IF(F408&gt;'admin BN&gt;100'!$C$37,'admin BN&gt;100'!$B$37,
(IF(F408&gt;'admin BN&gt;100'!$C$36,'admin BN&gt;100'!$B$36,
(IF(F408&gt;'admin BN&gt;100'!$C$35,'admin BN&gt;100'!$B$35,
(IF(F408&gt;'admin BN&gt;100'!$C$34,'admin BN&gt;100'!$B$34,
(IF(F408&gt;'admin BN&gt;100'!$C$33,'admin BN&gt;100'!$B$33,
(IF(F408&gt;'admin BN&gt;100'!$C$32,'admin BN&gt;100'!$B$32,
(IF(F408&gt;'admin BN&gt;100'!$C$31,'admin BN&gt;100'!$B$31,
(IF(F408&gt;'admin BN&gt;100'!$C$30,'admin BN&gt;100'!$B$30,
(IF(F408&gt;'admin BN&gt;100'!$C$29,'admin BN&gt;100'!$B$29,IF(F408="","",'admin BN&gt;100'!$B$28)))))))))))))))))))))))))))</f>
        <v/>
      </c>
      <c r="N408" s="12" t="str">
        <f xml:space="preserve">
IF(ISBLANK(K408),"",
IF(K408&gt;'admin BN&gt;100'!$D$6,"Trouble",
IF(K408&gt;'admin BN&gt;100'!$E$6,"Safe",
IF(K408&gt;'admin BN&gt;100'!$F$6,"Alert",
IF(K408&gt;='admin BN&gt;100'!$G$6,"Danger","")))))</f>
        <v/>
      </c>
      <c r="O408" s="13" t="str">
        <f xml:space="preserve">
IF(ISBLANK(L408),"",
IF(L408&gt;'admin BN&gt;100'!$G$7,"Danger",
IF(L408&gt;'admin BN&gt;100'!$F$7,"Alert",
IF(L408&gt;='admin BN&gt;100'!$E$7,"Safe",""))))</f>
        <v/>
      </c>
      <c r="P408" s="14" t="str">
        <f xml:space="preserve">
(IF(G408&gt;'admin BN&gt;100'!$C$23,'admin BN&gt;100'!$B$23,
(IF(G408&gt;'admin BN&gt;100'!$C$22,'admin BN&gt;100'!$B$22,
(IF(G408&gt;'admin BN&gt;100'!$C$21,'admin BN&gt;100'!$B$21,
(IF(G408&gt;'admin BN&gt;100'!$C$20,'admin BN&gt;100'!$B$20,IF(G408&gt;'admin BN&gt;100'!$C$19,'admin BN&gt;100'!$B$19,"")))))))))</f>
        <v/>
      </c>
      <c r="Q408" s="14" t="str">
        <f t="shared" si="12"/>
        <v/>
      </c>
      <c r="R408" s="14">
        <f t="shared" si="13"/>
        <v>5</v>
      </c>
      <c r="S408" s="15" t="str">
        <f xml:space="preserve">
IF($R408&gt;0,"Fill in all required fields",
IF(OR($M408="&lt;0.1% or LNG",$M408="0.1-0.5%"),"Fuel sulphur content is too low for operation on BN&gt;100, please use a lower BN CLO and the matching sheet",
IF($I408&lt;40,"CLO not suitable for this sheet. Please check BN&lt;40 sheet",
IF(AND($I408&gt;39,$I408&lt;101),"CLO not suitable for this sheet. Please check BN40 - BN100 sheet",
IF(AND($K408&gt;50,$K408&lt;81,$L408&lt;100),"Reduce feed rate in steps of 0.05 g/kWh until min. 0.6 g/kWh to avoid deposit formation",
IF(AND($I408&lt;140,$N408="Danger",$P408="&gt;=1.2"),"Increase feed rate in steps of 0.05 g/kWh OR use higher BN cylinder oil",
IF(ISERROR(VLOOKUP(Q408,'admin BN&gt;100'!J$6:M$89,4,FALSE)),"",VLOOKUP(Q408,'admin BN&gt;100'!J$6:M$89,4,FALSE))))))))</f>
        <v>Fill in all required fields</v>
      </c>
    </row>
    <row r="409" spans="2:19" ht="15">
      <c r="B409" s="10">
        <v>404</v>
      </c>
      <c r="C409" s="41"/>
      <c r="D409" s="42"/>
      <c r="E409" s="42"/>
      <c r="F409" s="42"/>
      <c r="G409" s="42"/>
      <c r="H409" s="42"/>
      <c r="I409" s="42"/>
      <c r="J409" s="42"/>
      <c r="K409" s="42"/>
      <c r="L409" s="42"/>
      <c r="M409" s="11" t="str">
        <f xml:space="preserve">
(IF(F409&gt;'admin BN&gt;100'!$C$41,'admin BN&gt;100'!$B$41,
(IF(F409&gt;'admin BN&gt;100'!$C$40,'admin BN&gt;100'!$B$40,
(IF(F409&gt;'admin BN&gt;100'!$C$39,'admin BN&gt;100'!$B$39,
(IF(F409&gt;'admin BN&gt;100'!$C$38,'admin BN&gt;100'!$B$38,
(IF(F409&gt;'admin BN&gt;100'!$C$37,'admin BN&gt;100'!$B$37,
(IF(F409&gt;'admin BN&gt;100'!$C$36,'admin BN&gt;100'!$B$36,
(IF(F409&gt;'admin BN&gt;100'!$C$35,'admin BN&gt;100'!$B$35,
(IF(F409&gt;'admin BN&gt;100'!$C$34,'admin BN&gt;100'!$B$34,
(IF(F409&gt;'admin BN&gt;100'!$C$33,'admin BN&gt;100'!$B$33,
(IF(F409&gt;'admin BN&gt;100'!$C$32,'admin BN&gt;100'!$B$32,
(IF(F409&gt;'admin BN&gt;100'!$C$31,'admin BN&gt;100'!$B$31,
(IF(F409&gt;'admin BN&gt;100'!$C$30,'admin BN&gt;100'!$B$30,
(IF(F409&gt;'admin BN&gt;100'!$C$29,'admin BN&gt;100'!$B$29,IF(F409="","",'admin BN&gt;100'!$B$28)))))))))))))))))))))))))))</f>
        <v/>
      </c>
      <c r="N409" s="12" t="str">
        <f xml:space="preserve">
IF(ISBLANK(K409),"",
IF(K409&gt;'admin BN&gt;100'!$D$6,"Trouble",
IF(K409&gt;'admin BN&gt;100'!$E$6,"Safe",
IF(K409&gt;'admin BN&gt;100'!$F$6,"Alert",
IF(K409&gt;='admin BN&gt;100'!$G$6,"Danger","")))))</f>
        <v/>
      </c>
      <c r="O409" s="13" t="str">
        <f xml:space="preserve">
IF(ISBLANK(L409),"",
IF(L409&gt;'admin BN&gt;100'!$G$7,"Danger",
IF(L409&gt;'admin BN&gt;100'!$F$7,"Alert",
IF(L409&gt;='admin BN&gt;100'!$E$7,"Safe",""))))</f>
        <v/>
      </c>
      <c r="P409" s="14" t="str">
        <f xml:space="preserve">
(IF(G409&gt;'admin BN&gt;100'!$C$23,'admin BN&gt;100'!$B$23,
(IF(G409&gt;'admin BN&gt;100'!$C$22,'admin BN&gt;100'!$B$22,
(IF(G409&gt;'admin BN&gt;100'!$C$21,'admin BN&gt;100'!$B$21,
(IF(G409&gt;'admin BN&gt;100'!$C$20,'admin BN&gt;100'!$B$20,IF(G409&gt;'admin BN&gt;100'!$C$19,'admin BN&gt;100'!$B$19,"")))))))))</f>
        <v/>
      </c>
      <c r="Q409" s="14" t="str">
        <f t="shared" si="12"/>
        <v/>
      </c>
      <c r="R409" s="14">
        <f t="shared" si="13"/>
        <v>5</v>
      </c>
      <c r="S409" s="15" t="str">
        <f xml:space="preserve">
IF($R409&gt;0,"Fill in all required fields",
IF(OR($M409="&lt;0.1% or LNG",$M409="0.1-0.5%"),"Fuel sulphur content is too low for operation on BN&gt;100, please use a lower BN CLO and the matching sheet",
IF($I409&lt;40,"CLO not suitable for this sheet. Please check BN&lt;40 sheet",
IF(AND($I409&gt;39,$I409&lt;101),"CLO not suitable for this sheet. Please check BN40 - BN100 sheet",
IF(AND($K409&gt;50,$K409&lt;81,$L409&lt;100),"Reduce feed rate in steps of 0.05 g/kWh until min. 0.6 g/kWh to avoid deposit formation",
IF(AND($I409&lt;140,$N409="Danger",$P409="&gt;=1.2"),"Increase feed rate in steps of 0.05 g/kWh OR use higher BN cylinder oil",
IF(ISERROR(VLOOKUP(Q409,'admin BN&gt;100'!J$6:M$89,4,FALSE)),"",VLOOKUP(Q409,'admin BN&gt;100'!J$6:M$89,4,FALSE))))))))</f>
        <v>Fill in all required fields</v>
      </c>
    </row>
    <row r="410" spans="2:19" ht="15">
      <c r="B410" s="10">
        <v>405</v>
      </c>
      <c r="C410" s="41"/>
      <c r="D410" s="42"/>
      <c r="E410" s="42"/>
      <c r="F410" s="42"/>
      <c r="G410" s="42"/>
      <c r="H410" s="42"/>
      <c r="I410" s="42"/>
      <c r="J410" s="42"/>
      <c r="K410" s="42"/>
      <c r="L410" s="42"/>
      <c r="M410" s="11" t="str">
        <f xml:space="preserve">
(IF(F410&gt;'admin BN&gt;100'!$C$41,'admin BN&gt;100'!$B$41,
(IF(F410&gt;'admin BN&gt;100'!$C$40,'admin BN&gt;100'!$B$40,
(IF(F410&gt;'admin BN&gt;100'!$C$39,'admin BN&gt;100'!$B$39,
(IF(F410&gt;'admin BN&gt;100'!$C$38,'admin BN&gt;100'!$B$38,
(IF(F410&gt;'admin BN&gt;100'!$C$37,'admin BN&gt;100'!$B$37,
(IF(F410&gt;'admin BN&gt;100'!$C$36,'admin BN&gt;100'!$B$36,
(IF(F410&gt;'admin BN&gt;100'!$C$35,'admin BN&gt;100'!$B$35,
(IF(F410&gt;'admin BN&gt;100'!$C$34,'admin BN&gt;100'!$B$34,
(IF(F410&gt;'admin BN&gt;100'!$C$33,'admin BN&gt;100'!$B$33,
(IF(F410&gt;'admin BN&gt;100'!$C$32,'admin BN&gt;100'!$B$32,
(IF(F410&gt;'admin BN&gt;100'!$C$31,'admin BN&gt;100'!$B$31,
(IF(F410&gt;'admin BN&gt;100'!$C$30,'admin BN&gt;100'!$B$30,
(IF(F410&gt;'admin BN&gt;100'!$C$29,'admin BN&gt;100'!$B$29,IF(F410="","",'admin BN&gt;100'!$B$28)))))))))))))))))))))))))))</f>
        <v/>
      </c>
      <c r="N410" s="12" t="str">
        <f xml:space="preserve">
IF(ISBLANK(K410),"",
IF(K410&gt;'admin BN&gt;100'!$D$6,"Trouble",
IF(K410&gt;'admin BN&gt;100'!$E$6,"Safe",
IF(K410&gt;'admin BN&gt;100'!$F$6,"Alert",
IF(K410&gt;='admin BN&gt;100'!$G$6,"Danger","")))))</f>
        <v/>
      </c>
      <c r="O410" s="13" t="str">
        <f xml:space="preserve">
IF(ISBLANK(L410),"",
IF(L410&gt;'admin BN&gt;100'!$G$7,"Danger",
IF(L410&gt;'admin BN&gt;100'!$F$7,"Alert",
IF(L410&gt;='admin BN&gt;100'!$E$7,"Safe",""))))</f>
        <v/>
      </c>
      <c r="P410" s="14" t="str">
        <f xml:space="preserve">
(IF(G410&gt;'admin BN&gt;100'!$C$23,'admin BN&gt;100'!$B$23,
(IF(G410&gt;'admin BN&gt;100'!$C$22,'admin BN&gt;100'!$B$22,
(IF(G410&gt;'admin BN&gt;100'!$C$21,'admin BN&gt;100'!$B$21,
(IF(G410&gt;'admin BN&gt;100'!$C$20,'admin BN&gt;100'!$B$20,IF(G410&gt;'admin BN&gt;100'!$C$19,'admin BN&gt;100'!$B$19,"")))))))))</f>
        <v/>
      </c>
      <c r="Q410" s="14" t="str">
        <f t="shared" si="12"/>
        <v/>
      </c>
      <c r="R410" s="14">
        <f t="shared" si="13"/>
        <v>5</v>
      </c>
      <c r="S410" s="15" t="str">
        <f xml:space="preserve">
IF($R410&gt;0,"Fill in all required fields",
IF(OR($M410="&lt;0.1% or LNG",$M410="0.1-0.5%"),"Fuel sulphur content is too low for operation on BN&gt;100, please use a lower BN CLO and the matching sheet",
IF($I410&lt;40,"CLO not suitable for this sheet. Please check BN&lt;40 sheet",
IF(AND($I410&gt;39,$I410&lt;101),"CLO not suitable for this sheet. Please check BN40 - BN100 sheet",
IF(AND($K410&gt;50,$K410&lt;81,$L410&lt;100),"Reduce feed rate in steps of 0.05 g/kWh until min. 0.6 g/kWh to avoid deposit formation",
IF(AND($I410&lt;140,$N410="Danger",$P410="&gt;=1.2"),"Increase feed rate in steps of 0.05 g/kWh OR use higher BN cylinder oil",
IF(ISERROR(VLOOKUP(Q410,'admin BN&gt;100'!J$6:M$89,4,FALSE)),"",VLOOKUP(Q410,'admin BN&gt;100'!J$6:M$89,4,FALSE))))))))</f>
        <v>Fill in all required fields</v>
      </c>
    </row>
    <row r="411" spans="2:19" ht="15">
      <c r="B411" s="10">
        <v>406</v>
      </c>
      <c r="C411" s="41"/>
      <c r="D411" s="42"/>
      <c r="E411" s="42"/>
      <c r="F411" s="42"/>
      <c r="G411" s="42"/>
      <c r="H411" s="42"/>
      <c r="I411" s="42"/>
      <c r="J411" s="42"/>
      <c r="K411" s="42"/>
      <c r="L411" s="42"/>
      <c r="M411" s="11" t="str">
        <f xml:space="preserve">
(IF(F411&gt;'admin BN&gt;100'!$C$41,'admin BN&gt;100'!$B$41,
(IF(F411&gt;'admin BN&gt;100'!$C$40,'admin BN&gt;100'!$B$40,
(IF(F411&gt;'admin BN&gt;100'!$C$39,'admin BN&gt;100'!$B$39,
(IF(F411&gt;'admin BN&gt;100'!$C$38,'admin BN&gt;100'!$B$38,
(IF(F411&gt;'admin BN&gt;100'!$C$37,'admin BN&gt;100'!$B$37,
(IF(F411&gt;'admin BN&gt;100'!$C$36,'admin BN&gt;100'!$B$36,
(IF(F411&gt;'admin BN&gt;100'!$C$35,'admin BN&gt;100'!$B$35,
(IF(F411&gt;'admin BN&gt;100'!$C$34,'admin BN&gt;100'!$B$34,
(IF(F411&gt;'admin BN&gt;100'!$C$33,'admin BN&gt;100'!$B$33,
(IF(F411&gt;'admin BN&gt;100'!$C$32,'admin BN&gt;100'!$B$32,
(IF(F411&gt;'admin BN&gt;100'!$C$31,'admin BN&gt;100'!$B$31,
(IF(F411&gt;'admin BN&gt;100'!$C$30,'admin BN&gt;100'!$B$30,
(IF(F411&gt;'admin BN&gt;100'!$C$29,'admin BN&gt;100'!$B$29,IF(F411="","",'admin BN&gt;100'!$B$28)))))))))))))))))))))))))))</f>
        <v/>
      </c>
      <c r="N411" s="12" t="str">
        <f xml:space="preserve">
IF(ISBLANK(K411),"",
IF(K411&gt;'admin BN&gt;100'!$D$6,"Trouble",
IF(K411&gt;'admin BN&gt;100'!$E$6,"Safe",
IF(K411&gt;'admin BN&gt;100'!$F$6,"Alert",
IF(K411&gt;='admin BN&gt;100'!$G$6,"Danger","")))))</f>
        <v/>
      </c>
      <c r="O411" s="13" t="str">
        <f xml:space="preserve">
IF(ISBLANK(L411),"",
IF(L411&gt;'admin BN&gt;100'!$G$7,"Danger",
IF(L411&gt;'admin BN&gt;100'!$F$7,"Alert",
IF(L411&gt;='admin BN&gt;100'!$E$7,"Safe",""))))</f>
        <v/>
      </c>
      <c r="P411" s="14" t="str">
        <f xml:space="preserve">
(IF(G411&gt;'admin BN&gt;100'!$C$23,'admin BN&gt;100'!$B$23,
(IF(G411&gt;'admin BN&gt;100'!$C$22,'admin BN&gt;100'!$B$22,
(IF(G411&gt;'admin BN&gt;100'!$C$21,'admin BN&gt;100'!$B$21,
(IF(G411&gt;'admin BN&gt;100'!$C$20,'admin BN&gt;100'!$B$20,IF(G411&gt;'admin BN&gt;100'!$C$19,'admin BN&gt;100'!$B$19,"")))))))))</f>
        <v/>
      </c>
      <c r="Q411" s="14" t="str">
        <f t="shared" si="12"/>
        <v/>
      </c>
      <c r="R411" s="14">
        <f t="shared" si="13"/>
        <v>5</v>
      </c>
      <c r="S411" s="15" t="str">
        <f xml:space="preserve">
IF($R411&gt;0,"Fill in all required fields",
IF(OR($M411="&lt;0.1% or LNG",$M411="0.1-0.5%"),"Fuel sulphur content is too low for operation on BN&gt;100, please use a lower BN CLO and the matching sheet",
IF($I411&lt;40,"CLO not suitable for this sheet. Please check BN&lt;40 sheet",
IF(AND($I411&gt;39,$I411&lt;101),"CLO not suitable for this sheet. Please check BN40 - BN100 sheet",
IF(AND($K411&gt;50,$K411&lt;81,$L411&lt;100),"Reduce feed rate in steps of 0.05 g/kWh until min. 0.6 g/kWh to avoid deposit formation",
IF(AND($I411&lt;140,$N411="Danger",$P411="&gt;=1.2"),"Increase feed rate in steps of 0.05 g/kWh OR use higher BN cylinder oil",
IF(ISERROR(VLOOKUP(Q411,'admin BN&gt;100'!J$6:M$89,4,FALSE)),"",VLOOKUP(Q411,'admin BN&gt;100'!J$6:M$89,4,FALSE))))))))</f>
        <v>Fill in all required fields</v>
      </c>
    </row>
    <row r="412" spans="2:19" ht="15">
      <c r="B412" s="10">
        <v>407</v>
      </c>
      <c r="C412" s="41"/>
      <c r="D412" s="42"/>
      <c r="E412" s="42"/>
      <c r="F412" s="42"/>
      <c r="G412" s="42"/>
      <c r="H412" s="42"/>
      <c r="I412" s="42"/>
      <c r="J412" s="42"/>
      <c r="K412" s="42"/>
      <c r="L412" s="42"/>
      <c r="M412" s="11" t="str">
        <f xml:space="preserve">
(IF(F412&gt;'admin BN&gt;100'!$C$41,'admin BN&gt;100'!$B$41,
(IF(F412&gt;'admin BN&gt;100'!$C$40,'admin BN&gt;100'!$B$40,
(IF(F412&gt;'admin BN&gt;100'!$C$39,'admin BN&gt;100'!$B$39,
(IF(F412&gt;'admin BN&gt;100'!$C$38,'admin BN&gt;100'!$B$38,
(IF(F412&gt;'admin BN&gt;100'!$C$37,'admin BN&gt;100'!$B$37,
(IF(F412&gt;'admin BN&gt;100'!$C$36,'admin BN&gt;100'!$B$36,
(IF(F412&gt;'admin BN&gt;100'!$C$35,'admin BN&gt;100'!$B$35,
(IF(F412&gt;'admin BN&gt;100'!$C$34,'admin BN&gt;100'!$B$34,
(IF(F412&gt;'admin BN&gt;100'!$C$33,'admin BN&gt;100'!$B$33,
(IF(F412&gt;'admin BN&gt;100'!$C$32,'admin BN&gt;100'!$B$32,
(IF(F412&gt;'admin BN&gt;100'!$C$31,'admin BN&gt;100'!$B$31,
(IF(F412&gt;'admin BN&gt;100'!$C$30,'admin BN&gt;100'!$B$30,
(IF(F412&gt;'admin BN&gt;100'!$C$29,'admin BN&gt;100'!$B$29,IF(F412="","",'admin BN&gt;100'!$B$28)))))))))))))))))))))))))))</f>
        <v/>
      </c>
      <c r="N412" s="12" t="str">
        <f xml:space="preserve">
IF(ISBLANK(K412),"",
IF(K412&gt;'admin BN&gt;100'!$D$6,"Trouble",
IF(K412&gt;'admin BN&gt;100'!$E$6,"Safe",
IF(K412&gt;'admin BN&gt;100'!$F$6,"Alert",
IF(K412&gt;='admin BN&gt;100'!$G$6,"Danger","")))))</f>
        <v/>
      </c>
      <c r="O412" s="13" t="str">
        <f xml:space="preserve">
IF(ISBLANK(L412),"",
IF(L412&gt;'admin BN&gt;100'!$G$7,"Danger",
IF(L412&gt;'admin BN&gt;100'!$F$7,"Alert",
IF(L412&gt;='admin BN&gt;100'!$E$7,"Safe",""))))</f>
        <v/>
      </c>
      <c r="P412" s="14" t="str">
        <f xml:space="preserve">
(IF(G412&gt;'admin BN&gt;100'!$C$23,'admin BN&gt;100'!$B$23,
(IF(G412&gt;'admin BN&gt;100'!$C$22,'admin BN&gt;100'!$B$22,
(IF(G412&gt;'admin BN&gt;100'!$C$21,'admin BN&gt;100'!$B$21,
(IF(G412&gt;'admin BN&gt;100'!$C$20,'admin BN&gt;100'!$B$20,IF(G412&gt;'admin BN&gt;100'!$C$19,'admin BN&gt;100'!$B$19,"")))))))))</f>
        <v/>
      </c>
      <c r="Q412" s="14" t="str">
        <f t="shared" si="12"/>
        <v/>
      </c>
      <c r="R412" s="14">
        <f t="shared" si="13"/>
        <v>5</v>
      </c>
      <c r="S412" s="15" t="str">
        <f xml:space="preserve">
IF($R412&gt;0,"Fill in all required fields",
IF(OR($M412="&lt;0.1% or LNG",$M412="0.1-0.5%"),"Fuel sulphur content is too low for operation on BN&gt;100, please use a lower BN CLO and the matching sheet",
IF($I412&lt;40,"CLO not suitable for this sheet. Please check BN&lt;40 sheet",
IF(AND($I412&gt;39,$I412&lt;101),"CLO not suitable for this sheet. Please check BN40 - BN100 sheet",
IF(AND($K412&gt;50,$K412&lt;81,$L412&lt;100),"Reduce feed rate in steps of 0.05 g/kWh until min. 0.6 g/kWh to avoid deposit formation",
IF(AND($I412&lt;140,$N412="Danger",$P412="&gt;=1.2"),"Increase feed rate in steps of 0.05 g/kWh OR use higher BN cylinder oil",
IF(ISERROR(VLOOKUP(Q412,'admin BN&gt;100'!J$6:M$89,4,FALSE)),"",VLOOKUP(Q412,'admin BN&gt;100'!J$6:M$89,4,FALSE))))))))</f>
        <v>Fill in all required fields</v>
      </c>
    </row>
    <row r="413" spans="2:19" ht="15">
      <c r="B413" s="10">
        <v>408</v>
      </c>
      <c r="C413" s="41"/>
      <c r="D413" s="42"/>
      <c r="E413" s="42"/>
      <c r="F413" s="42"/>
      <c r="G413" s="42"/>
      <c r="H413" s="42"/>
      <c r="I413" s="42"/>
      <c r="J413" s="42"/>
      <c r="K413" s="42"/>
      <c r="L413" s="42"/>
      <c r="M413" s="11" t="str">
        <f xml:space="preserve">
(IF(F413&gt;'admin BN&gt;100'!$C$41,'admin BN&gt;100'!$B$41,
(IF(F413&gt;'admin BN&gt;100'!$C$40,'admin BN&gt;100'!$B$40,
(IF(F413&gt;'admin BN&gt;100'!$C$39,'admin BN&gt;100'!$B$39,
(IF(F413&gt;'admin BN&gt;100'!$C$38,'admin BN&gt;100'!$B$38,
(IF(F413&gt;'admin BN&gt;100'!$C$37,'admin BN&gt;100'!$B$37,
(IF(F413&gt;'admin BN&gt;100'!$C$36,'admin BN&gt;100'!$B$36,
(IF(F413&gt;'admin BN&gt;100'!$C$35,'admin BN&gt;100'!$B$35,
(IF(F413&gt;'admin BN&gt;100'!$C$34,'admin BN&gt;100'!$B$34,
(IF(F413&gt;'admin BN&gt;100'!$C$33,'admin BN&gt;100'!$B$33,
(IF(F413&gt;'admin BN&gt;100'!$C$32,'admin BN&gt;100'!$B$32,
(IF(F413&gt;'admin BN&gt;100'!$C$31,'admin BN&gt;100'!$B$31,
(IF(F413&gt;'admin BN&gt;100'!$C$30,'admin BN&gt;100'!$B$30,
(IF(F413&gt;'admin BN&gt;100'!$C$29,'admin BN&gt;100'!$B$29,IF(F413="","",'admin BN&gt;100'!$B$28)))))))))))))))))))))))))))</f>
        <v/>
      </c>
      <c r="N413" s="12" t="str">
        <f xml:space="preserve">
IF(ISBLANK(K413),"",
IF(K413&gt;'admin BN&gt;100'!$D$6,"Trouble",
IF(K413&gt;'admin BN&gt;100'!$E$6,"Safe",
IF(K413&gt;'admin BN&gt;100'!$F$6,"Alert",
IF(K413&gt;='admin BN&gt;100'!$G$6,"Danger","")))))</f>
        <v/>
      </c>
      <c r="O413" s="13" t="str">
        <f xml:space="preserve">
IF(ISBLANK(L413),"",
IF(L413&gt;'admin BN&gt;100'!$G$7,"Danger",
IF(L413&gt;'admin BN&gt;100'!$F$7,"Alert",
IF(L413&gt;='admin BN&gt;100'!$E$7,"Safe",""))))</f>
        <v/>
      </c>
      <c r="P413" s="14" t="str">
        <f xml:space="preserve">
(IF(G413&gt;'admin BN&gt;100'!$C$23,'admin BN&gt;100'!$B$23,
(IF(G413&gt;'admin BN&gt;100'!$C$22,'admin BN&gt;100'!$B$22,
(IF(G413&gt;'admin BN&gt;100'!$C$21,'admin BN&gt;100'!$B$21,
(IF(G413&gt;'admin BN&gt;100'!$C$20,'admin BN&gt;100'!$B$20,IF(G413&gt;'admin BN&gt;100'!$C$19,'admin BN&gt;100'!$B$19,"")))))))))</f>
        <v/>
      </c>
      <c r="Q413" s="14" t="str">
        <f t="shared" si="12"/>
        <v/>
      </c>
      <c r="R413" s="14">
        <f t="shared" si="13"/>
        <v>5</v>
      </c>
      <c r="S413" s="15" t="str">
        <f xml:space="preserve">
IF($R413&gt;0,"Fill in all required fields",
IF(OR($M413="&lt;0.1% or LNG",$M413="0.1-0.5%"),"Fuel sulphur content is too low for operation on BN&gt;100, please use a lower BN CLO and the matching sheet",
IF($I413&lt;40,"CLO not suitable for this sheet. Please check BN&lt;40 sheet",
IF(AND($I413&gt;39,$I413&lt;101),"CLO not suitable for this sheet. Please check BN40 - BN100 sheet",
IF(AND($K413&gt;50,$K413&lt;81,$L413&lt;100),"Reduce feed rate in steps of 0.05 g/kWh until min. 0.6 g/kWh to avoid deposit formation",
IF(AND($I413&lt;140,$N413="Danger",$P413="&gt;=1.2"),"Increase feed rate in steps of 0.05 g/kWh OR use higher BN cylinder oil",
IF(ISERROR(VLOOKUP(Q413,'admin BN&gt;100'!J$6:M$89,4,FALSE)),"",VLOOKUP(Q413,'admin BN&gt;100'!J$6:M$89,4,FALSE))))))))</f>
        <v>Fill in all required fields</v>
      </c>
    </row>
    <row r="414" spans="2:19" ht="15">
      <c r="B414" s="10">
        <v>409</v>
      </c>
      <c r="C414" s="41"/>
      <c r="D414" s="42"/>
      <c r="E414" s="42"/>
      <c r="F414" s="42"/>
      <c r="G414" s="42"/>
      <c r="H414" s="42"/>
      <c r="I414" s="42"/>
      <c r="J414" s="42"/>
      <c r="K414" s="42"/>
      <c r="L414" s="42"/>
      <c r="M414" s="11" t="str">
        <f xml:space="preserve">
(IF(F414&gt;'admin BN&gt;100'!$C$41,'admin BN&gt;100'!$B$41,
(IF(F414&gt;'admin BN&gt;100'!$C$40,'admin BN&gt;100'!$B$40,
(IF(F414&gt;'admin BN&gt;100'!$C$39,'admin BN&gt;100'!$B$39,
(IF(F414&gt;'admin BN&gt;100'!$C$38,'admin BN&gt;100'!$B$38,
(IF(F414&gt;'admin BN&gt;100'!$C$37,'admin BN&gt;100'!$B$37,
(IF(F414&gt;'admin BN&gt;100'!$C$36,'admin BN&gt;100'!$B$36,
(IF(F414&gt;'admin BN&gt;100'!$C$35,'admin BN&gt;100'!$B$35,
(IF(F414&gt;'admin BN&gt;100'!$C$34,'admin BN&gt;100'!$B$34,
(IF(F414&gt;'admin BN&gt;100'!$C$33,'admin BN&gt;100'!$B$33,
(IF(F414&gt;'admin BN&gt;100'!$C$32,'admin BN&gt;100'!$B$32,
(IF(F414&gt;'admin BN&gt;100'!$C$31,'admin BN&gt;100'!$B$31,
(IF(F414&gt;'admin BN&gt;100'!$C$30,'admin BN&gt;100'!$B$30,
(IF(F414&gt;'admin BN&gt;100'!$C$29,'admin BN&gt;100'!$B$29,IF(F414="","",'admin BN&gt;100'!$B$28)))))))))))))))))))))))))))</f>
        <v/>
      </c>
      <c r="N414" s="12" t="str">
        <f xml:space="preserve">
IF(ISBLANK(K414),"",
IF(K414&gt;'admin BN&gt;100'!$D$6,"Trouble",
IF(K414&gt;'admin BN&gt;100'!$E$6,"Safe",
IF(K414&gt;'admin BN&gt;100'!$F$6,"Alert",
IF(K414&gt;='admin BN&gt;100'!$G$6,"Danger","")))))</f>
        <v/>
      </c>
      <c r="O414" s="13" t="str">
        <f xml:space="preserve">
IF(ISBLANK(L414),"",
IF(L414&gt;'admin BN&gt;100'!$G$7,"Danger",
IF(L414&gt;'admin BN&gt;100'!$F$7,"Alert",
IF(L414&gt;='admin BN&gt;100'!$E$7,"Safe",""))))</f>
        <v/>
      </c>
      <c r="P414" s="14" t="str">
        <f xml:space="preserve">
(IF(G414&gt;'admin BN&gt;100'!$C$23,'admin BN&gt;100'!$B$23,
(IF(G414&gt;'admin BN&gt;100'!$C$22,'admin BN&gt;100'!$B$22,
(IF(G414&gt;'admin BN&gt;100'!$C$21,'admin BN&gt;100'!$B$21,
(IF(G414&gt;'admin BN&gt;100'!$C$20,'admin BN&gt;100'!$B$20,IF(G414&gt;'admin BN&gt;100'!$C$19,'admin BN&gt;100'!$B$19,"")))))))))</f>
        <v/>
      </c>
      <c r="Q414" s="14" t="str">
        <f t="shared" si="12"/>
        <v/>
      </c>
      <c r="R414" s="14">
        <f t="shared" si="13"/>
        <v>5</v>
      </c>
      <c r="S414" s="15" t="str">
        <f xml:space="preserve">
IF($R414&gt;0,"Fill in all required fields",
IF(OR($M414="&lt;0.1% or LNG",$M414="0.1-0.5%"),"Fuel sulphur content is too low for operation on BN&gt;100, please use a lower BN CLO and the matching sheet",
IF($I414&lt;40,"CLO not suitable for this sheet. Please check BN&lt;40 sheet",
IF(AND($I414&gt;39,$I414&lt;101),"CLO not suitable for this sheet. Please check BN40 - BN100 sheet",
IF(AND($K414&gt;50,$K414&lt;81,$L414&lt;100),"Reduce feed rate in steps of 0.05 g/kWh until min. 0.6 g/kWh to avoid deposit formation",
IF(AND($I414&lt;140,$N414="Danger",$P414="&gt;=1.2"),"Increase feed rate in steps of 0.05 g/kWh OR use higher BN cylinder oil",
IF(ISERROR(VLOOKUP(Q414,'admin BN&gt;100'!J$6:M$89,4,FALSE)),"",VLOOKUP(Q414,'admin BN&gt;100'!J$6:M$89,4,FALSE))))))))</f>
        <v>Fill in all required fields</v>
      </c>
    </row>
    <row r="415" spans="2:19" ht="15">
      <c r="B415" s="10">
        <v>410</v>
      </c>
      <c r="C415" s="41"/>
      <c r="D415" s="42"/>
      <c r="E415" s="42"/>
      <c r="F415" s="42"/>
      <c r="G415" s="42"/>
      <c r="H415" s="42"/>
      <c r="I415" s="42"/>
      <c r="J415" s="42"/>
      <c r="K415" s="42"/>
      <c r="L415" s="42"/>
      <c r="M415" s="11" t="str">
        <f xml:space="preserve">
(IF(F415&gt;'admin BN&gt;100'!$C$41,'admin BN&gt;100'!$B$41,
(IF(F415&gt;'admin BN&gt;100'!$C$40,'admin BN&gt;100'!$B$40,
(IF(F415&gt;'admin BN&gt;100'!$C$39,'admin BN&gt;100'!$B$39,
(IF(F415&gt;'admin BN&gt;100'!$C$38,'admin BN&gt;100'!$B$38,
(IF(F415&gt;'admin BN&gt;100'!$C$37,'admin BN&gt;100'!$B$37,
(IF(F415&gt;'admin BN&gt;100'!$C$36,'admin BN&gt;100'!$B$36,
(IF(F415&gt;'admin BN&gt;100'!$C$35,'admin BN&gt;100'!$B$35,
(IF(F415&gt;'admin BN&gt;100'!$C$34,'admin BN&gt;100'!$B$34,
(IF(F415&gt;'admin BN&gt;100'!$C$33,'admin BN&gt;100'!$B$33,
(IF(F415&gt;'admin BN&gt;100'!$C$32,'admin BN&gt;100'!$B$32,
(IF(F415&gt;'admin BN&gt;100'!$C$31,'admin BN&gt;100'!$B$31,
(IF(F415&gt;'admin BN&gt;100'!$C$30,'admin BN&gt;100'!$B$30,
(IF(F415&gt;'admin BN&gt;100'!$C$29,'admin BN&gt;100'!$B$29,IF(F415="","",'admin BN&gt;100'!$B$28)))))))))))))))))))))))))))</f>
        <v/>
      </c>
      <c r="N415" s="12" t="str">
        <f xml:space="preserve">
IF(ISBLANK(K415),"",
IF(K415&gt;'admin BN&gt;100'!$D$6,"Trouble",
IF(K415&gt;'admin BN&gt;100'!$E$6,"Safe",
IF(K415&gt;'admin BN&gt;100'!$F$6,"Alert",
IF(K415&gt;='admin BN&gt;100'!$G$6,"Danger","")))))</f>
        <v/>
      </c>
      <c r="O415" s="13" t="str">
        <f xml:space="preserve">
IF(ISBLANK(L415),"",
IF(L415&gt;'admin BN&gt;100'!$G$7,"Danger",
IF(L415&gt;'admin BN&gt;100'!$F$7,"Alert",
IF(L415&gt;='admin BN&gt;100'!$E$7,"Safe",""))))</f>
        <v/>
      </c>
      <c r="P415" s="14" t="str">
        <f xml:space="preserve">
(IF(G415&gt;'admin BN&gt;100'!$C$23,'admin BN&gt;100'!$B$23,
(IF(G415&gt;'admin BN&gt;100'!$C$22,'admin BN&gt;100'!$B$22,
(IF(G415&gt;'admin BN&gt;100'!$C$21,'admin BN&gt;100'!$B$21,
(IF(G415&gt;'admin BN&gt;100'!$C$20,'admin BN&gt;100'!$B$20,IF(G415&gt;'admin BN&gt;100'!$C$19,'admin BN&gt;100'!$B$19,"")))))))))</f>
        <v/>
      </c>
      <c r="Q415" s="14" t="str">
        <f t="shared" si="12"/>
        <v/>
      </c>
      <c r="R415" s="14">
        <f t="shared" si="13"/>
        <v>5</v>
      </c>
      <c r="S415" s="15" t="str">
        <f xml:space="preserve">
IF($R415&gt;0,"Fill in all required fields",
IF(OR($M415="&lt;0.1% or LNG",$M415="0.1-0.5%"),"Fuel sulphur content is too low for operation on BN&gt;100, please use a lower BN CLO and the matching sheet",
IF($I415&lt;40,"CLO not suitable for this sheet. Please check BN&lt;40 sheet",
IF(AND($I415&gt;39,$I415&lt;101),"CLO not suitable for this sheet. Please check BN40 - BN100 sheet",
IF(AND($K415&gt;50,$K415&lt;81,$L415&lt;100),"Reduce feed rate in steps of 0.05 g/kWh until min. 0.6 g/kWh to avoid deposit formation",
IF(AND($I415&lt;140,$N415="Danger",$P415="&gt;=1.2"),"Increase feed rate in steps of 0.05 g/kWh OR use higher BN cylinder oil",
IF(ISERROR(VLOOKUP(Q415,'admin BN&gt;100'!J$6:M$89,4,FALSE)),"",VLOOKUP(Q415,'admin BN&gt;100'!J$6:M$89,4,FALSE))))))))</f>
        <v>Fill in all required fields</v>
      </c>
    </row>
    <row r="416" spans="2:19" ht="15">
      <c r="B416" s="10">
        <v>411</v>
      </c>
      <c r="C416" s="41"/>
      <c r="D416" s="42"/>
      <c r="E416" s="42"/>
      <c r="F416" s="42"/>
      <c r="G416" s="42"/>
      <c r="H416" s="42"/>
      <c r="I416" s="42"/>
      <c r="J416" s="42"/>
      <c r="K416" s="42"/>
      <c r="L416" s="42"/>
      <c r="M416" s="11" t="str">
        <f xml:space="preserve">
(IF(F416&gt;'admin BN&gt;100'!$C$41,'admin BN&gt;100'!$B$41,
(IF(F416&gt;'admin BN&gt;100'!$C$40,'admin BN&gt;100'!$B$40,
(IF(F416&gt;'admin BN&gt;100'!$C$39,'admin BN&gt;100'!$B$39,
(IF(F416&gt;'admin BN&gt;100'!$C$38,'admin BN&gt;100'!$B$38,
(IF(F416&gt;'admin BN&gt;100'!$C$37,'admin BN&gt;100'!$B$37,
(IF(F416&gt;'admin BN&gt;100'!$C$36,'admin BN&gt;100'!$B$36,
(IF(F416&gt;'admin BN&gt;100'!$C$35,'admin BN&gt;100'!$B$35,
(IF(F416&gt;'admin BN&gt;100'!$C$34,'admin BN&gt;100'!$B$34,
(IF(F416&gt;'admin BN&gt;100'!$C$33,'admin BN&gt;100'!$B$33,
(IF(F416&gt;'admin BN&gt;100'!$C$32,'admin BN&gt;100'!$B$32,
(IF(F416&gt;'admin BN&gt;100'!$C$31,'admin BN&gt;100'!$B$31,
(IF(F416&gt;'admin BN&gt;100'!$C$30,'admin BN&gt;100'!$B$30,
(IF(F416&gt;'admin BN&gt;100'!$C$29,'admin BN&gt;100'!$B$29,IF(F416="","",'admin BN&gt;100'!$B$28)))))))))))))))))))))))))))</f>
        <v/>
      </c>
      <c r="N416" s="12" t="str">
        <f xml:space="preserve">
IF(ISBLANK(K416),"",
IF(K416&gt;'admin BN&gt;100'!$D$6,"Trouble",
IF(K416&gt;'admin BN&gt;100'!$E$6,"Safe",
IF(K416&gt;'admin BN&gt;100'!$F$6,"Alert",
IF(K416&gt;='admin BN&gt;100'!$G$6,"Danger","")))))</f>
        <v/>
      </c>
      <c r="O416" s="13" t="str">
        <f xml:space="preserve">
IF(ISBLANK(L416),"",
IF(L416&gt;'admin BN&gt;100'!$G$7,"Danger",
IF(L416&gt;'admin BN&gt;100'!$F$7,"Alert",
IF(L416&gt;='admin BN&gt;100'!$E$7,"Safe",""))))</f>
        <v/>
      </c>
      <c r="P416" s="14" t="str">
        <f xml:space="preserve">
(IF(G416&gt;'admin BN&gt;100'!$C$23,'admin BN&gt;100'!$B$23,
(IF(G416&gt;'admin BN&gt;100'!$C$22,'admin BN&gt;100'!$B$22,
(IF(G416&gt;'admin BN&gt;100'!$C$21,'admin BN&gt;100'!$B$21,
(IF(G416&gt;'admin BN&gt;100'!$C$20,'admin BN&gt;100'!$B$20,IF(G416&gt;'admin BN&gt;100'!$C$19,'admin BN&gt;100'!$B$19,"")))))))))</f>
        <v/>
      </c>
      <c r="Q416" s="14" t="str">
        <f t="shared" si="12"/>
        <v/>
      </c>
      <c r="R416" s="14">
        <f t="shared" si="13"/>
        <v>5</v>
      </c>
      <c r="S416" s="15" t="str">
        <f xml:space="preserve">
IF($R416&gt;0,"Fill in all required fields",
IF(OR($M416="&lt;0.1% or LNG",$M416="0.1-0.5%"),"Fuel sulphur content is too low for operation on BN&gt;100, please use a lower BN CLO and the matching sheet",
IF($I416&lt;40,"CLO not suitable for this sheet. Please check BN&lt;40 sheet",
IF(AND($I416&gt;39,$I416&lt;101),"CLO not suitable for this sheet. Please check BN40 - BN100 sheet",
IF(AND($K416&gt;50,$K416&lt;81,$L416&lt;100),"Reduce feed rate in steps of 0.05 g/kWh until min. 0.6 g/kWh to avoid deposit formation",
IF(AND($I416&lt;140,$N416="Danger",$P416="&gt;=1.2"),"Increase feed rate in steps of 0.05 g/kWh OR use higher BN cylinder oil",
IF(ISERROR(VLOOKUP(Q416,'admin BN&gt;100'!J$6:M$89,4,FALSE)),"",VLOOKUP(Q416,'admin BN&gt;100'!J$6:M$89,4,FALSE))))))))</f>
        <v>Fill in all required fields</v>
      </c>
    </row>
    <row r="417" spans="2:19" ht="15">
      <c r="B417" s="10">
        <v>412</v>
      </c>
      <c r="C417" s="41"/>
      <c r="D417" s="42"/>
      <c r="E417" s="42"/>
      <c r="F417" s="42"/>
      <c r="G417" s="42"/>
      <c r="H417" s="42"/>
      <c r="I417" s="42"/>
      <c r="J417" s="42"/>
      <c r="K417" s="42"/>
      <c r="L417" s="42"/>
      <c r="M417" s="11" t="str">
        <f xml:space="preserve">
(IF(F417&gt;'admin BN&gt;100'!$C$41,'admin BN&gt;100'!$B$41,
(IF(F417&gt;'admin BN&gt;100'!$C$40,'admin BN&gt;100'!$B$40,
(IF(F417&gt;'admin BN&gt;100'!$C$39,'admin BN&gt;100'!$B$39,
(IF(F417&gt;'admin BN&gt;100'!$C$38,'admin BN&gt;100'!$B$38,
(IF(F417&gt;'admin BN&gt;100'!$C$37,'admin BN&gt;100'!$B$37,
(IF(F417&gt;'admin BN&gt;100'!$C$36,'admin BN&gt;100'!$B$36,
(IF(F417&gt;'admin BN&gt;100'!$C$35,'admin BN&gt;100'!$B$35,
(IF(F417&gt;'admin BN&gt;100'!$C$34,'admin BN&gt;100'!$B$34,
(IF(F417&gt;'admin BN&gt;100'!$C$33,'admin BN&gt;100'!$B$33,
(IF(F417&gt;'admin BN&gt;100'!$C$32,'admin BN&gt;100'!$B$32,
(IF(F417&gt;'admin BN&gt;100'!$C$31,'admin BN&gt;100'!$B$31,
(IF(F417&gt;'admin BN&gt;100'!$C$30,'admin BN&gt;100'!$B$30,
(IF(F417&gt;'admin BN&gt;100'!$C$29,'admin BN&gt;100'!$B$29,IF(F417="","",'admin BN&gt;100'!$B$28)))))))))))))))))))))))))))</f>
        <v/>
      </c>
      <c r="N417" s="12" t="str">
        <f xml:space="preserve">
IF(ISBLANK(K417),"",
IF(K417&gt;'admin BN&gt;100'!$D$6,"Trouble",
IF(K417&gt;'admin BN&gt;100'!$E$6,"Safe",
IF(K417&gt;'admin BN&gt;100'!$F$6,"Alert",
IF(K417&gt;='admin BN&gt;100'!$G$6,"Danger","")))))</f>
        <v/>
      </c>
      <c r="O417" s="13" t="str">
        <f xml:space="preserve">
IF(ISBLANK(L417),"",
IF(L417&gt;'admin BN&gt;100'!$G$7,"Danger",
IF(L417&gt;'admin BN&gt;100'!$F$7,"Alert",
IF(L417&gt;='admin BN&gt;100'!$E$7,"Safe",""))))</f>
        <v/>
      </c>
      <c r="P417" s="14" t="str">
        <f xml:space="preserve">
(IF(G417&gt;'admin BN&gt;100'!$C$23,'admin BN&gt;100'!$B$23,
(IF(G417&gt;'admin BN&gt;100'!$C$22,'admin BN&gt;100'!$B$22,
(IF(G417&gt;'admin BN&gt;100'!$C$21,'admin BN&gt;100'!$B$21,
(IF(G417&gt;'admin BN&gt;100'!$C$20,'admin BN&gt;100'!$B$20,IF(G417&gt;'admin BN&gt;100'!$C$19,'admin BN&gt;100'!$B$19,"")))))))))</f>
        <v/>
      </c>
      <c r="Q417" s="14" t="str">
        <f t="shared" si="12"/>
        <v/>
      </c>
      <c r="R417" s="14">
        <f t="shared" si="13"/>
        <v>5</v>
      </c>
      <c r="S417" s="15" t="str">
        <f xml:space="preserve">
IF($R417&gt;0,"Fill in all required fields",
IF(OR($M417="&lt;0.1% or LNG",$M417="0.1-0.5%"),"Fuel sulphur content is too low for operation on BN&gt;100, please use a lower BN CLO and the matching sheet",
IF($I417&lt;40,"CLO not suitable for this sheet. Please check BN&lt;40 sheet",
IF(AND($I417&gt;39,$I417&lt;101),"CLO not suitable for this sheet. Please check BN40 - BN100 sheet",
IF(AND($K417&gt;50,$K417&lt;81,$L417&lt;100),"Reduce feed rate in steps of 0.05 g/kWh until min. 0.6 g/kWh to avoid deposit formation",
IF(AND($I417&lt;140,$N417="Danger",$P417="&gt;=1.2"),"Increase feed rate in steps of 0.05 g/kWh OR use higher BN cylinder oil",
IF(ISERROR(VLOOKUP(Q417,'admin BN&gt;100'!J$6:M$89,4,FALSE)),"",VLOOKUP(Q417,'admin BN&gt;100'!J$6:M$89,4,FALSE))))))))</f>
        <v>Fill in all required fields</v>
      </c>
    </row>
    <row r="418" spans="2:19" ht="15">
      <c r="B418" s="10">
        <v>413</v>
      </c>
      <c r="C418" s="41"/>
      <c r="D418" s="42"/>
      <c r="E418" s="42"/>
      <c r="F418" s="42"/>
      <c r="G418" s="42"/>
      <c r="H418" s="42"/>
      <c r="I418" s="42"/>
      <c r="J418" s="42"/>
      <c r="K418" s="42"/>
      <c r="L418" s="42"/>
      <c r="M418" s="11" t="str">
        <f xml:space="preserve">
(IF(F418&gt;'admin BN&gt;100'!$C$41,'admin BN&gt;100'!$B$41,
(IF(F418&gt;'admin BN&gt;100'!$C$40,'admin BN&gt;100'!$B$40,
(IF(F418&gt;'admin BN&gt;100'!$C$39,'admin BN&gt;100'!$B$39,
(IF(F418&gt;'admin BN&gt;100'!$C$38,'admin BN&gt;100'!$B$38,
(IF(F418&gt;'admin BN&gt;100'!$C$37,'admin BN&gt;100'!$B$37,
(IF(F418&gt;'admin BN&gt;100'!$C$36,'admin BN&gt;100'!$B$36,
(IF(F418&gt;'admin BN&gt;100'!$C$35,'admin BN&gt;100'!$B$35,
(IF(F418&gt;'admin BN&gt;100'!$C$34,'admin BN&gt;100'!$B$34,
(IF(F418&gt;'admin BN&gt;100'!$C$33,'admin BN&gt;100'!$B$33,
(IF(F418&gt;'admin BN&gt;100'!$C$32,'admin BN&gt;100'!$B$32,
(IF(F418&gt;'admin BN&gt;100'!$C$31,'admin BN&gt;100'!$B$31,
(IF(F418&gt;'admin BN&gt;100'!$C$30,'admin BN&gt;100'!$B$30,
(IF(F418&gt;'admin BN&gt;100'!$C$29,'admin BN&gt;100'!$B$29,IF(F418="","",'admin BN&gt;100'!$B$28)))))))))))))))))))))))))))</f>
        <v/>
      </c>
      <c r="N418" s="12" t="str">
        <f xml:space="preserve">
IF(ISBLANK(K418),"",
IF(K418&gt;'admin BN&gt;100'!$D$6,"Trouble",
IF(K418&gt;'admin BN&gt;100'!$E$6,"Safe",
IF(K418&gt;'admin BN&gt;100'!$F$6,"Alert",
IF(K418&gt;='admin BN&gt;100'!$G$6,"Danger","")))))</f>
        <v/>
      </c>
      <c r="O418" s="13" t="str">
        <f xml:space="preserve">
IF(ISBLANK(L418),"",
IF(L418&gt;'admin BN&gt;100'!$G$7,"Danger",
IF(L418&gt;'admin BN&gt;100'!$F$7,"Alert",
IF(L418&gt;='admin BN&gt;100'!$E$7,"Safe",""))))</f>
        <v/>
      </c>
      <c r="P418" s="14" t="str">
        <f xml:space="preserve">
(IF(G418&gt;'admin BN&gt;100'!$C$23,'admin BN&gt;100'!$B$23,
(IF(G418&gt;'admin BN&gt;100'!$C$22,'admin BN&gt;100'!$B$22,
(IF(G418&gt;'admin BN&gt;100'!$C$21,'admin BN&gt;100'!$B$21,
(IF(G418&gt;'admin BN&gt;100'!$C$20,'admin BN&gt;100'!$B$20,IF(G418&gt;'admin BN&gt;100'!$C$19,'admin BN&gt;100'!$B$19,"")))))))))</f>
        <v/>
      </c>
      <c r="Q418" s="14" t="str">
        <f t="shared" si="12"/>
        <v/>
      </c>
      <c r="R418" s="14">
        <f t="shared" si="13"/>
        <v>5</v>
      </c>
      <c r="S418" s="15" t="str">
        <f xml:space="preserve">
IF($R418&gt;0,"Fill in all required fields",
IF(OR($M418="&lt;0.1% or LNG",$M418="0.1-0.5%"),"Fuel sulphur content is too low for operation on BN&gt;100, please use a lower BN CLO and the matching sheet",
IF($I418&lt;40,"CLO not suitable for this sheet. Please check BN&lt;40 sheet",
IF(AND($I418&gt;39,$I418&lt;101),"CLO not suitable for this sheet. Please check BN40 - BN100 sheet",
IF(AND($K418&gt;50,$K418&lt;81,$L418&lt;100),"Reduce feed rate in steps of 0.05 g/kWh until min. 0.6 g/kWh to avoid deposit formation",
IF(AND($I418&lt;140,$N418="Danger",$P418="&gt;=1.2"),"Increase feed rate in steps of 0.05 g/kWh OR use higher BN cylinder oil",
IF(ISERROR(VLOOKUP(Q418,'admin BN&gt;100'!J$6:M$89,4,FALSE)),"",VLOOKUP(Q418,'admin BN&gt;100'!J$6:M$89,4,FALSE))))))))</f>
        <v>Fill in all required fields</v>
      </c>
    </row>
    <row r="419" spans="2:19" ht="15">
      <c r="B419" s="10">
        <v>414</v>
      </c>
      <c r="C419" s="41"/>
      <c r="D419" s="42"/>
      <c r="E419" s="42"/>
      <c r="F419" s="42"/>
      <c r="G419" s="42"/>
      <c r="H419" s="42"/>
      <c r="I419" s="42"/>
      <c r="J419" s="42"/>
      <c r="K419" s="42"/>
      <c r="L419" s="42"/>
      <c r="M419" s="11" t="str">
        <f xml:space="preserve">
(IF(F419&gt;'admin BN&gt;100'!$C$41,'admin BN&gt;100'!$B$41,
(IF(F419&gt;'admin BN&gt;100'!$C$40,'admin BN&gt;100'!$B$40,
(IF(F419&gt;'admin BN&gt;100'!$C$39,'admin BN&gt;100'!$B$39,
(IF(F419&gt;'admin BN&gt;100'!$C$38,'admin BN&gt;100'!$B$38,
(IF(F419&gt;'admin BN&gt;100'!$C$37,'admin BN&gt;100'!$B$37,
(IF(F419&gt;'admin BN&gt;100'!$C$36,'admin BN&gt;100'!$B$36,
(IF(F419&gt;'admin BN&gt;100'!$C$35,'admin BN&gt;100'!$B$35,
(IF(F419&gt;'admin BN&gt;100'!$C$34,'admin BN&gt;100'!$B$34,
(IF(F419&gt;'admin BN&gt;100'!$C$33,'admin BN&gt;100'!$B$33,
(IF(F419&gt;'admin BN&gt;100'!$C$32,'admin BN&gt;100'!$B$32,
(IF(F419&gt;'admin BN&gt;100'!$C$31,'admin BN&gt;100'!$B$31,
(IF(F419&gt;'admin BN&gt;100'!$C$30,'admin BN&gt;100'!$B$30,
(IF(F419&gt;'admin BN&gt;100'!$C$29,'admin BN&gt;100'!$B$29,IF(F419="","",'admin BN&gt;100'!$B$28)))))))))))))))))))))))))))</f>
        <v/>
      </c>
      <c r="N419" s="12" t="str">
        <f xml:space="preserve">
IF(ISBLANK(K419),"",
IF(K419&gt;'admin BN&gt;100'!$D$6,"Trouble",
IF(K419&gt;'admin BN&gt;100'!$E$6,"Safe",
IF(K419&gt;'admin BN&gt;100'!$F$6,"Alert",
IF(K419&gt;='admin BN&gt;100'!$G$6,"Danger","")))))</f>
        <v/>
      </c>
      <c r="O419" s="13" t="str">
        <f xml:space="preserve">
IF(ISBLANK(L419),"",
IF(L419&gt;'admin BN&gt;100'!$G$7,"Danger",
IF(L419&gt;'admin BN&gt;100'!$F$7,"Alert",
IF(L419&gt;='admin BN&gt;100'!$E$7,"Safe",""))))</f>
        <v/>
      </c>
      <c r="P419" s="14" t="str">
        <f xml:space="preserve">
(IF(G419&gt;'admin BN&gt;100'!$C$23,'admin BN&gt;100'!$B$23,
(IF(G419&gt;'admin BN&gt;100'!$C$22,'admin BN&gt;100'!$B$22,
(IF(G419&gt;'admin BN&gt;100'!$C$21,'admin BN&gt;100'!$B$21,
(IF(G419&gt;'admin BN&gt;100'!$C$20,'admin BN&gt;100'!$B$20,IF(G419&gt;'admin BN&gt;100'!$C$19,'admin BN&gt;100'!$B$19,"")))))))))</f>
        <v/>
      </c>
      <c r="Q419" s="14" t="str">
        <f t="shared" si="12"/>
        <v/>
      </c>
      <c r="R419" s="14">
        <f t="shared" si="13"/>
        <v>5</v>
      </c>
      <c r="S419" s="15" t="str">
        <f xml:space="preserve">
IF($R419&gt;0,"Fill in all required fields",
IF(OR($M419="&lt;0.1% or LNG",$M419="0.1-0.5%"),"Fuel sulphur content is too low for operation on BN&gt;100, please use a lower BN CLO and the matching sheet",
IF($I419&lt;40,"CLO not suitable for this sheet. Please check BN&lt;40 sheet",
IF(AND($I419&gt;39,$I419&lt;101),"CLO not suitable for this sheet. Please check BN40 - BN100 sheet",
IF(AND($K419&gt;50,$K419&lt;81,$L419&lt;100),"Reduce feed rate in steps of 0.05 g/kWh until min. 0.6 g/kWh to avoid deposit formation",
IF(AND($I419&lt;140,$N419="Danger",$P419="&gt;=1.2"),"Increase feed rate in steps of 0.05 g/kWh OR use higher BN cylinder oil",
IF(ISERROR(VLOOKUP(Q419,'admin BN&gt;100'!J$6:M$89,4,FALSE)),"",VLOOKUP(Q419,'admin BN&gt;100'!J$6:M$89,4,FALSE))))))))</f>
        <v>Fill in all required fields</v>
      </c>
    </row>
    <row r="420" spans="2:19" ht="15">
      <c r="B420" s="10">
        <v>415</v>
      </c>
      <c r="C420" s="41"/>
      <c r="D420" s="42"/>
      <c r="E420" s="42"/>
      <c r="F420" s="42"/>
      <c r="G420" s="42"/>
      <c r="H420" s="42"/>
      <c r="I420" s="42"/>
      <c r="J420" s="42"/>
      <c r="K420" s="42"/>
      <c r="L420" s="42"/>
      <c r="M420" s="11" t="str">
        <f xml:space="preserve">
(IF(F420&gt;'admin BN&gt;100'!$C$41,'admin BN&gt;100'!$B$41,
(IF(F420&gt;'admin BN&gt;100'!$C$40,'admin BN&gt;100'!$B$40,
(IF(F420&gt;'admin BN&gt;100'!$C$39,'admin BN&gt;100'!$B$39,
(IF(F420&gt;'admin BN&gt;100'!$C$38,'admin BN&gt;100'!$B$38,
(IF(F420&gt;'admin BN&gt;100'!$C$37,'admin BN&gt;100'!$B$37,
(IF(F420&gt;'admin BN&gt;100'!$C$36,'admin BN&gt;100'!$B$36,
(IF(F420&gt;'admin BN&gt;100'!$C$35,'admin BN&gt;100'!$B$35,
(IF(F420&gt;'admin BN&gt;100'!$C$34,'admin BN&gt;100'!$B$34,
(IF(F420&gt;'admin BN&gt;100'!$C$33,'admin BN&gt;100'!$B$33,
(IF(F420&gt;'admin BN&gt;100'!$C$32,'admin BN&gt;100'!$B$32,
(IF(F420&gt;'admin BN&gt;100'!$C$31,'admin BN&gt;100'!$B$31,
(IF(F420&gt;'admin BN&gt;100'!$C$30,'admin BN&gt;100'!$B$30,
(IF(F420&gt;'admin BN&gt;100'!$C$29,'admin BN&gt;100'!$B$29,IF(F420="","",'admin BN&gt;100'!$B$28)))))))))))))))))))))))))))</f>
        <v/>
      </c>
      <c r="N420" s="12" t="str">
        <f xml:space="preserve">
IF(ISBLANK(K420),"",
IF(K420&gt;'admin BN&gt;100'!$D$6,"Trouble",
IF(K420&gt;'admin BN&gt;100'!$E$6,"Safe",
IF(K420&gt;'admin BN&gt;100'!$F$6,"Alert",
IF(K420&gt;='admin BN&gt;100'!$G$6,"Danger","")))))</f>
        <v/>
      </c>
      <c r="O420" s="13" t="str">
        <f xml:space="preserve">
IF(ISBLANK(L420),"",
IF(L420&gt;'admin BN&gt;100'!$G$7,"Danger",
IF(L420&gt;'admin BN&gt;100'!$F$7,"Alert",
IF(L420&gt;='admin BN&gt;100'!$E$7,"Safe",""))))</f>
        <v/>
      </c>
      <c r="P420" s="14" t="str">
        <f xml:space="preserve">
(IF(G420&gt;'admin BN&gt;100'!$C$23,'admin BN&gt;100'!$B$23,
(IF(G420&gt;'admin BN&gt;100'!$C$22,'admin BN&gt;100'!$B$22,
(IF(G420&gt;'admin BN&gt;100'!$C$21,'admin BN&gt;100'!$B$21,
(IF(G420&gt;'admin BN&gt;100'!$C$20,'admin BN&gt;100'!$B$20,IF(G420&gt;'admin BN&gt;100'!$C$19,'admin BN&gt;100'!$B$19,"")))))))))</f>
        <v/>
      </c>
      <c r="Q420" s="14" t="str">
        <f t="shared" si="12"/>
        <v/>
      </c>
      <c r="R420" s="14">
        <f t="shared" si="13"/>
        <v>5</v>
      </c>
      <c r="S420" s="15" t="str">
        <f xml:space="preserve">
IF($R420&gt;0,"Fill in all required fields",
IF(OR($M420="&lt;0.1% or LNG",$M420="0.1-0.5%"),"Fuel sulphur content is too low for operation on BN&gt;100, please use a lower BN CLO and the matching sheet",
IF($I420&lt;40,"CLO not suitable for this sheet. Please check BN&lt;40 sheet",
IF(AND($I420&gt;39,$I420&lt;101),"CLO not suitable for this sheet. Please check BN40 - BN100 sheet",
IF(AND($K420&gt;50,$K420&lt;81,$L420&lt;100),"Reduce feed rate in steps of 0.05 g/kWh until min. 0.6 g/kWh to avoid deposit formation",
IF(AND($I420&lt;140,$N420="Danger",$P420="&gt;=1.2"),"Increase feed rate in steps of 0.05 g/kWh OR use higher BN cylinder oil",
IF(ISERROR(VLOOKUP(Q420,'admin BN&gt;100'!J$6:M$89,4,FALSE)),"",VLOOKUP(Q420,'admin BN&gt;100'!J$6:M$89,4,FALSE))))))))</f>
        <v>Fill in all required fields</v>
      </c>
    </row>
    <row r="421" spans="2:19" ht="15">
      <c r="B421" s="10">
        <v>416</v>
      </c>
      <c r="C421" s="41"/>
      <c r="D421" s="42"/>
      <c r="E421" s="42"/>
      <c r="F421" s="42"/>
      <c r="G421" s="42"/>
      <c r="H421" s="42"/>
      <c r="I421" s="42"/>
      <c r="J421" s="42"/>
      <c r="K421" s="42"/>
      <c r="L421" s="42"/>
      <c r="M421" s="11" t="str">
        <f xml:space="preserve">
(IF(F421&gt;'admin BN&gt;100'!$C$41,'admin BN&gt;100'!$B$41,
(IF(F421&gt;'admin BN&gt;100'!$C$40,'admin BN&gt;100'!$B$40,
(IF(F421&gt;'admin BN&gt;100'!$C$39,'admin BN&gt;100'!$B$39,
(IF(F421&gt;'admin BN&gt;100'!$C$38,'admin BN&gt;100'!$B$38,
(IF(F421&gt;'admin BN&gt;100'!$C$37,'admin BN&gt;100'!$B$37,
(IF(F421&gt;'admin BN&gt;100'!$C$36,'admin BN&gt;100'!$B$36,
(IF(F421&gt;'admin BN&gt;100'!$C$35,'admin BN&gt;100'!$B$35,
(IF(F421&gt;'admin BN&gt;100'!$C$34,'admin BN&gt;100'!$B$34,
(IF(F421&gt;'admin BN&gt;100'!$C$33,'admin BN&gt;100'!$B$33,
(IF(F421&gt;'admin BN&gt;100'!$C$32,'admin BN&gt;100'!$B$32,
(IF(F421&gt;'admin BN&gt;100'!$C$31,'admin BN&gt;100'!$B$31,
(IF(F421&gt;'admin BN&gt;100'!$C$30,'admin BN&gt;100'!$B$30,
(IF(F421&gt;'admin BN&gt;100'!$C$29,'admin BN&gt;100'!$B$29,IF(F421="","",'admin BN&gt;100'!$B$28)))))))))))))))))))))))))))</f>
        <v/>
      </c>
      <c r="N421" s="12" t="str">
        <f xml:space="preserve">
IF(ISBLANK(K421),"",
IF(K421&gt;'admin BN&gt;100'!$D$6,"Trouble",
IF(K421&gt;'admin BN&gt;100'!$E$6,"Safe",
IF(K421&gt;'admin BN&gt;100'!$F$6,"Alert",
IF(K421&gt;='admin BN&gt;100'!$G$6,"Danger","")))))</f>
        <v/>
      </c>
      <c r="O421" s="13" t="str">
        <f xml:space="preserve">
IF(ISBLANK(L421),"",
IF(L421&gt;'admin BN&gt;100'!$G$7,"Danger",
IF(L421&gt;'admin BN&gt;100'!$F$7,"Alert",
IF(L421&gt;='admin BN&gt;100'!$E$7,"Safe",""))))</f>
        <v/>
      </c>
      <c r="P421" s="14" t="str">
        <f xml:space="preserve">
(IF(G421&gt;'admin BN&gt;100'!$C$23,'admin BN&gt;100'!$B$23,
(IF(G421&gt;'admin BN&gt;100'!$C$22,'admin BN&gt;100'!$B$22,
(IF(G421&gt;'admin BN&gt;100'!$C$21,'admin BN&gt;100'!$B$21,
(IF(G421&gt;'admin BN&gt;100'!$C$20,'admin BN&gt;100'!$B$20,IF(G421&gt;'admin BN&gt;100'!$C$19,'admin BN&gt;100'!$B$19,"")))))))))</f>
        <v/>
      </c>
      <c r="Q421" s="14" t="str">
        <f t="shared" si="12"/>
        <v/>
      </c>
      <c r="R421" s="14">
        <f t="shared" si="13"/>
        <v>5</v>
      </c>
      <c r="S421" s="15" t="str">
        <f xml:space="preserve">
IF($R421&gt;0,"Fill in all required fields",
IF(OR($M421="&lt;0.1% or LNG",$M421="0.1-0.5%"),"Fuel sulphur content is too low for operation on BN&gt;100, please use a lower BN CLO and the matching sheet",
IF($I421&lt;40,"CLO not suitable for this sheet. Please check BN&lt;40 sheet",
IF(AND($I421&gt;39,$I421&lt;101),"CLO not suitable for this sheet. Please check BN40 - BN100 sheet",
IF(AND($K421&gt;50,$K421&lt;81,$L421&lt;100),"Reduce feed rate in steps of 0.05 g/kWh until min. 0.6 g/kWh to avoid deposit formation",
IF(AND($I421&lt;140,$N421="Danger",$P421="&gt;=1.2"),"Increase feed rate in steps of 0.05 g/kWh OR use higher BN cylinder oil",
IF(ISERROR(VLOOKUP(Q421,'admin BN&gt;100'!J$6:M$89,4,FALSE)),"",VLOOKUP(Q421,'admin BN&gt;100'!J$6:M$89,4,FALSE))))))))</f>
        <v>Fill in all required fields</v>
      </c>
    </row>
    <row r="422" spans="2:19" ht="15">
      <c r="B422" s="10">
        <v>417</v>
      </c>
      <c r="C422" s="41"/>
      <c r="D422" s="42"/>
      <c r="E422" s="42"/>
      <c r="F422" s="42"/>
      <c r="G422" s="42"/>
      <c r="H422" s="42"/>
      <c r="I422" s="42"/>
      <c r="J422" s="42"/>
      <c r="K422" s="42"/>
      <c r="L422" s="42"/>
      <c r="M422" s="11" t="str">
        <f xml:space="preserve">
(IF(F422&gt;'admin BN&gt;100'!$C$41,'admin BN&gt;100'!$B$41,
(IF(F422&gt;'admin BN&gt;100'!$C$40,'admin BN&gt;100'!$B$40,
(IF(F422&gt;'admin BN&gt;100'!$C$39,'admin BN&gt;100'!$B$39,
(IF(F422&gt;'admin BN&gt;100'!$C$38,'admin BN&gt;100'!$B$38,
(IF(F422&gt;'admin BN&gt;100'!$C$37,'admin BN&gt;100'!$B$37,
(IF(F422&gt;'admin BN&gt;100'!$C$36,'admin BN&gt;100'!$B$36,
(IF(F422&gt;'admin BN&gt;100'!$C$35,'admin BN&gt;100'!$B$35,
(IF(F422&gt;'admin BN&gt;100'!$C$34,'admin BN&gt;100'!$B$34,
(IF(F422&gt;'admin BN&gt;100'!$C$33,'admin BN&gt;100'!$B$33,
(IF(F422&gt;'admin BN&gt;100'!$C$32,'admin BN&gt;100'!$B$32,
(IF(F422&gt;'admin BN&gt;100'!$C$31,'admin BN&gt;100'!$B$31,
(IF(F422&gt;'admin BN&gt;100'!$C$30,'admin BN&gt;100'!$B$30,
(IF(F422&gt;'admin BN&gt;100'!$C$29,'admin BN&gt;100'!$B$29,IF(F422="","",'admin BN&gt;100'!$B$28)))))))))))))))))))))))))))</f>
        <v/>
      </c>
      <c r="N422" s="12" t="str">
        <f xml:space="preserve">
IF(ISBLANK(K422),"",
IF(K422&gt;'admin BN&gt;100'!$D$6,"Trouble",
IF(K422&gt;'admin BN&gt;100'!$E$6,"Safe",
IF(K422&gt;'admin BN&gt;100'!$F$6,"Alert",
IF(K422&gt;='admin BN&gt;100'!$G$6,"Danger","")))))</f>
        <v/>
      </c>
      <c r="O422" s="13" t="str">
        <f xml:space="preserve">
IF(ISBLANK(L422),"",
IF(L422&gt;'admin BN&gt;100'!$G$7,"Danger",
IF(L422&gt;'admin BN&gt;100'!$F$7,"Alert",
IF(L422&gt;='admin BN&gt;100'!$E$7,"Safe",""))))</f>
        <v/>
      </c>
      <c r="P422" s="14" t="str">
        <f xml:space="preserve">
(IF(G422&gt;'admin BN&gt;100'!$C$23,'admin BN&gt;100'!$B$23,
(IF(G422&gt;'admin BN&gt;100'!$C$22,'admin BN&gt;100'!$B$22,
(IF(G422&gt;'admin BN&gt;100'!$C$21,'admin BN&gt;100'!$B$21,
(IF(G422&gt;'admin BN&gt;100'!$C$20,'admin BN&gt;100'!$B$20,IF(G422&gt;'admin BN&gt;100'!$C$19,'admin BN&gt;100'!$B$19,"")))))))))</f>
        <v/>
      </c>
      <c r="Q422" s="14" t="str">
        <f t="shared" si="12"/>
        <v/>
      </c>
      <c r="R422" s="14">
        <f t="shared" si="13"/>
        <v>5</v>
      </c>
      <c r="S422" s="15" t="str">
        <f xml:space="preserve">
IF($R422&gt;0,"Fill in all required fields",
IF(OR($M422="&lt;0.1% or LNG",$M422="0.1-0.5%"),"Fuel sulphur content is too low for operation on BN&gt;100, please use a lower BN CLO and the matching sheet",
IF($I422&lt;40,"CLO not suitable for this sheet. Please check BN&lt;40 sheet",
IF(AND($I422&gt;39,$I422&lt;101),"CLO not suitable for this sheet. Please check BN40 - BN100 sheet",
IF(AND($K422&gt;50,$K422&lt;81,$L422&lt;100),"Reduce feed rate in steps of 0.05 g/kWh until min. 0.6 g/kWh to avoid deposit formation",
IF(AND($I422&lt;140,$N422="Danger",$P422="&gt;=1.2"),"Increase feed rate in steps of 0.05 g/kWh OR use higher BN cylinder oil",
IF(ISERROR(VLOOKUP(Q422,'admin BN&gt;100'!J$6:M$89,4,FALSE)),"",VLOOKUP(Q422,'admin BN&gt;100'!J$6:M$89,4,FALSE))))))))</f>
        <v>Fill in all required fields</v>
      </c>
    </row>
    <row r="423" spans="2:19" ht="15">
      <c r="B423" s="10">
        <v>418</v>
      </c>
      <c r="C423" s="41"/>
      <c r="D423" s="42"/>
      <c r="E423" s="42"/>
      <c r="F423" s="42"/>
      <c r="G423" s="42"/>
      <c r="H423" s="42"/>
      <c r="I423" s="42"/>
      <c r="J423" s="42"/>
      <c r="K423" s="42"/>
      <c r="L423" s="42"/>
      <c r="M423" s="11" t="str">
        <f xml:space="preserve">
(IF(F423&gt;'admin BN&gt;100'!$C$41,'admin BN&gt;100'!$B$41,
(IF(F423&gt;'admin BN&gt;100'!$C$40,'admin BN&gt;100'!$B$40,
(IF(F423&gt;'admin BN&gt;100'!$C$39,'admin BN&gt;100'!$B$39,
(IF(F423&gt;'admin BN&gt;100'!$C$38,'admin BN&gt;100'!$B$38,
(IF(F423&gt;'admin BN&gt;100'!$C$37,'admin BN&gt;100'!$B$37,
(IF(F423&gt;'admin BN&gt;100'!$C$36,'admin BN&gt;100'!$B$36,
(IF(F423&gt;'admin BN&gt;100'!$C$35,'admin BN&gt;100'!$B$35,
(IF(F423&gt;'admin BN&gt;100'!$C$34,'admin BN&gt;100'!$B$34,
(IF(F423&gt;'admin BN&gt;100'!$C$33,'admin BN&gt;100'!$B$33,
(IF(F423&gt;'admin BN&gt;100'!$C$32,'admin BN&gt;100'!$B$32,
(IF(F423&gt;'admin BN&gt;100'!$C$31,'admin BN&gt;100'!$B$31,
(IF(F423&gt;'admin BN&gt;100'!$C$30,'admin BN&gt;100'!$B$30,
(IF(F423&gt;'admin BN&gt;100'!$C$29,'admin BN&gt;100'!$B$29,IF(F423="","",'admin BN&gt;100'!$B$28)))))))))))))))))))))))))))</f>
        <v/>
      </c>
      <c r="N423" s="12" t="str">
        <f xml:space="preserve">
IF(ISBLANK(K423),"",
IF(K423&gt;'admin BN&gt;100'!$D$6,"Trouble",
IF(K423&gt;'admin BN&gt;100'!$E$6,"Safe",
IF(K423&gt;'admin BN&gt;100'!$F$6,"Alert",
IF(K423&gt;='admin BN&gt;100'!$G$6,"Danger","")))))</f>
        <v/>
      </c>
      <c r="O423" s="13" t="str">
        <f xml:space="preserve">
IF(ISBLANK(L423),"",
IF(L423&gt;'admin BN&gt;100'!$G$7,"Danger",
IF(L423&gt;'admin BN&gt;100'!$F$7,"Alert",
IF(L423&gt;='admin BN&gt;100'!$E$7,"Safe",""))))</f>
        <v/>
      </c>
      <c r="P423" s="14" t="str">
        <f xml:space="preserve">
(IF(G423&gt;'admin BN&gt;100'!$C$23,'admin BN&gt;100'!$B$23,
(IF(G423&gt;'admin BN&gt;100'!$C$22,'admin BN&gt;100'!$B$22,
(IF(G423&gt;'admin BN&gt;100'!$C$21,'admin BN&gt;100'!$B$21,
(IF(G423&gt;'admin BN&gt;100'!$C$20,'admin BN&gt;100'!$B$20,IF(G423&gt;'admin BN&gt;100'!$C$19,'admin BN&gt;100'!$B$19,"")))))))))</f>
        <v/>
      </c>
      <c r="Q423" s="14" t="str">
        <f t="shared" si="12"/>
        <v/>
      </c>
      <c r="R423" s="14">
        <f t="shared" si="13"/>
        <v>5</v>
      </c>
      <c r="S423" s="15" t="str">
        <f xml:space="preserve">
IF($R423&gt;0,"Fill in all required fields",
IF(OR($M423="&lt;0.1% or LNG",$M423="0.1-0.5%"),"Fuel sulphur content is too low for operation on BN&gt;100, please use a lower BN CLO and the matching sheet",
IF($I423&lt;40,"CLO not suitable for this sheet. Please check BN&lt;40 sheet",
IF(AND($I423&gt;39,$I423&lt;101),"CLO not suitable for this sheet. Please check BN40 - BN100 sheet",
IF(AND($K423&gt;50,$K423&lt;81,$L423&lt;100),"Reduce feed rate in steps of 0.05 g/kWh until min. 0.6 g/kWh to avoid deposit formation",
IF(AND($I423&lt;140,$N423="Danger",$P423="&gt;=1.2"),"Increase feed rate in steps of 0.05 g/kWh OR use higher BN cylinder oil",
IF(ISERROR(VLOOKUP(Q423,'admin BN&gt;100'!J$6:M$89,4,FALSE)),"",VLOOKUP(Q423,'admin BN&gt;100'!J$6:M$89,4,FALSE))))))))</f>
        <v>Fill in all required fields</v>
      </c>
    </row>
    <row r="424" spans="2:19" ht="15">
      <c r="B424" s="10">
        <v>419</v>
      </c>
      <c r="C424" s="41"/>
      <c r="D424" s="42"/>
      <c r="E424" s="42"/>
      <c r="F424" s="42"/>
      <c r="G424" s="42"/>
      <c r="H424" s="42"/>
      <c r="I424" s="42"/>
      <c r="J424" s="42"/>
      <c r="K424" s="42"/>
      <c r="L424" s="42"/>
      <c r="M424" s="11" t="str">
        <f xml:space="preserve">
(IF(F424&gt;'admin BN&gt;100'!$C$41,'admin BN&gt;100'!$B$41,
(IF(F424&gt;'admin BN&gt;100'!$C$40,'admin BN&gt;100'!$B$40,
(IF(F424&gt;'admin BN&gt;100'!$C$39,'admin BN&gt;100'!$B$39,
(IF(F424&gt;'admin BN&gt;100'!$C$38,'admin BN&gt;100'!$B$38,
(IF(F424&gt;'admin BN&gt;100'!$C$37,'admin BN&gt;100'!$B$37,
(IF(F424&gt;'admin BN&gt;100'!$C$36,'admin BN&gt;100'!$B$36,
(IF(F424&gt;'admin BN&gt;100'!$C$35,'admin BN&gt;100'!$B$35,
(IF(F424&gt;'admin BN&gt;100'!$C$34,'admin BN&gt;100'!$B$34,
(IF(F424&gt;'admin BN&gt;100'!$C$33,'admin BN&gt;100'!$B$33,
(IF(F424&gt;'admin BN&gt;100'!$C$32,'admin BN&gt;100'!$B$32,
(IF(F424&gt;'admin BN&gt;100'!$C$31,'admin BN&gt;100'!$B$31,
(IF(F424&gt;'admin BN&gt;100'!$C$30,'admin BN&gt;100'!$B$30,
(IF(F424&gt;'admin BN&gt;100'!$C$29,'admin BN&gt;100'!$B$29,IF(F424="","",'admin BN&gt;100'!$B$28)))))))))))))))))))))))))))</f>
        <v/>
      </c>
      <c r="N424" s="12" t="str">
        <f xml:space="preserve">
IF(ISBLANK(K424),"",
IF(K424&gt;'admin BN&gt;100'!$D$6,"Trouble",
IF(K424&gt;'admin BN&gt;100'!$E$6,"Safe",
IF(K424&gt;'admin BN&gt;100'!$F$6,"Alert",
IF(K424&gt;='admin BN&gt;100'!$G$6,"Danger","")))))</f>
        <v/>
      </c>
      <c r="O424" s="13" t="str">
        <f xml:space="preserve">
IF(ISBLANK(L424),"",
IF(L424&gt;'admin BN&gt;100'!$G$7,"Danger",
IF(L424&gt;'admin BN&gt;100'!$F$7,"Alert",
IF(L424&gt;='admin BN&gt;100'!$E$7,"Safe",""))))</f>
        <v/>
      </c>
      <c r="P424" s="14" t="str">
        <f xml:space="preserve">
(IF(G424&gt;'admin BN&gt;100'!$C$23,'admin BN&gt;100'!$B$23,
(IF(G424&gt;'admin BN&gt;100'!$C$22,'admin BN&gt;100'!$B$22,
(IF(G424&gt;'admin BN&gt;100'!$C$21,'admin BN&gt;100'!$B$21,
(IF(G424&gt;'admin BN&gt;100'!$C$20,'admin BN&gt;100'!$B$20,IF(G424&gt;'admin BN&gt;100'!$C$19,'admin BN&gt;100'!$B$19,"")))))))))</f>
        <v/>
      </c>
      <c r="Q424" s="14" t="str">
        <f t="shared" si="12"/>
        <v/>
      </c>
      <c r="R424" s="14">
        <f t="shared" si="13"/>
        <v>5</v>
      </c>
      <c r="S424" s="15" t="str">
        <f xml:space="preserve">
IF($R424&gt;0,"Fill in all required fields",
IF(OR($M424="&lt;0.1% or LNG",$M424="0.1-0.5%"),"Fuel sulphur content is too low for operation on BN&gt;100, please use a lower BN CLO and the matching sheet",
IF($I424&lt;40,"CLO not suitable for this sheet. Please check BN&lt;40 sheet",
IF(AND($I424&gt;39,$I424&lt;101),"CLO not suitable for this sheet. Please check BN40 - BN100 sheet",
IF(AND($K424&gt;50,$K424&lt;81,$L424&lt;100),"Reduce feed rate in steps of 0.05 g/kWh until min. 0.6 g/kWh to avoid deposit formation",
IF(AND($I424&lt;140,$N424="Danger",$P424="&gt;=1.2"),"Increase feed rate in steps of 0.05 g/kWh OR use higher BN cylinder oil",
IF(ISERROR(VLOOKUP(Q424,'admin BN&gt;100'!J$6:M$89,4,FALSE)),"",VLOOKUP(Q424,'admin BN&gt;100'!J$6:M$89,4,FALSE))))))))</f>
        <v>Fill in all required fields</v>
      </c>
    </row>
    <row r="425" spans="2:19" ht="15">
      <c r="B425" s="10">
        <v>420</v>
      </c>
      <c r="C425" s="41"/>
      <c r="D425" s="42"/>
      <c r="E425" s="42"/>
      <c r="F425" s="42"/>
      <c r="G425" s="42"/>
      <c r="H425" s="42"/>
      <c r="I425" s="42"/>
      <c r="J425" s="42"/>
      <c r="K425" s="42"/>
      <c r="L425" s="42"/>
      <c r="M425" s="11" t="str">
        <f xml:space="preserve">
(IF(F425&gt;'admin BN&gt;100'!$C$41,'admin BN&gt;100'!$B$41,
(IF(F425&gt;'admin BN&gt;100'!$C$40,'admin BN&gt;100'!$B$40,
(IF(F425&gt;'admin BN&gt;100'!$C$39,'admin BN&gt;100'!$B$39,
(IF(F425&gt;'admin BN&gt;100'!$C$38,'admin BN&gt;100'!$B$38,
(IF(F425&gt;'admin BN&gt;100'!$C$37,'admin BN&gt;100'!$B$37,
(IF(F425&gt;'admin BN&gt;100'!$C$36,'admin BN&gt;100'!$B$36,
(IF(F425&gt;'admin BN&gt;100'!$C$35,'admin BN&gt;100'!$B$35,
(IF(F425&gt;'admin BN&gt;100'!$C$34,'admin BN&gt;100'!$B$34,
(IF(F425&gt;'admin BN&gt;100'!$C$33,'admin BN&gt;100'!$B$33,
(IF(F425&gt;'admin BN&gt;100'!$C$32,'admin BN&gt;100'!$B$32,
(IF(F425&gt;'admin BN&gt;100'!$C$31,'admin BN&gt;100'!$B$31,
(IF(F425&gt;'admin BN&gt;100'!$C$30,'admin BN&gt;100'!$B$30,
(IF(F425&gt;'admin BN&gt;100'!$C$29,'admin BN&gt;100'!$B$29,IF(F425="","",'admin BN&gt;100'!$B$28)))))))))))))))))))))))))))</f>
        <v/>
      </c>
      <c r="N425" s="12" t="str">
        <f xml:space="preserve">
IF(ISBLANK(K425),"",
IF(K425&gt;'admin BN&gt;100'!$D$6,"Trouble",
IF(K425&gt;'admin BN&gt;100'!$E$6,"Safe",
IF(K425&gt;'admin BN&gt;100'!$F$6,"Alert",
IF(K425&gt;='admin BN&gt;100'!$G$6,"Danger","")))))</f>
        <v/>
      </c>
      <c r="O425" s="13" t="str">
        <f xml:space="preserve">
IF(ISBLANK(L425),"",
IF(L425&gt;'admin BN&gt;100'!$G$7,"Danger",
IF(L425&gt;'admin BN&gt;100'!$F$7,"Alert",
IF(L425&gt;='admin BN&gt;100'!$E$7,"Safe",""))))</f>
        <v/>
      </c>
      <c r="P425" s="14" t="str">
        <f xml:space="preserve">
(IF(G425&gt;'admin BN&gt;100'!$C$23,'admin BN&gt;100'!$B$23,
(IF(G425&gt;'admin BN&gt;100'!$C$22,'admin BN&gt;100'!$B$22,
(IF(G425&gt;'admin BN&gt;100'!$C$21,'admin BN&gt;100'!$B$21,
(IF(G425&gt;'admin BN&gt;100'!$C$20,'admin BN&gt;100'!$B$20,IF(G425&gt;'admin BN&gt;100'!$C$19,'admin BN&gt;100'!$B$19,"")))))))))</f>
        <v/>
      </c>
      <c r="Q425" s="14" t="str">
        <f t="shared" si="12"/>
        <v/>
      </c>
      <c r="R425" s="14">
        <f t="shared" si="13"/>
        <v>5</v>
      </c>
      <c r="S425" s="15" t="str">
        <f xml:space="preserve">
IF($R425&gt;0,"Fill in all required fields",
IF(OR($M425="&lt;0.1% or LNG",$M425="0.1-0.5%"),"Fuel sulphur content is too low for operation on BN&gt;100, please use a lower BN CLO and the matching sheet",
IF($I425&lt;40,"CLO not suitable for this sheet. Please check BN&lt;40 sheet",
IF(AND($I425&gt;39,$I425&lt;101),"CLO not suitable for this sheet. Please check BN40 - BN100 sheet",
IF(AND($K425&gt;50,$K425&lt;81,$L425&lt;100),"Reduce feed rate in steps of 0.05 g/kWh until min. 0.6 g/kWh to avoid deposit formation",
IF(AND($I425&lt;140,$N425="Danger",$P425="&gt;=1.2"),"Increase feed rate in steps of 0.05 g/kWh OR use higher BN cylinder oil",
IF(ISERROR(VLOOKUP(Q425,'admin BN&gt;100'!J$6:M$89,4,FALSE)),"",VLOOKUP(Q425,'admin BN&gt;100'!J$6:M$89,4,FALSE))))))))</f>
        <v>Fill in all required fields</v>
      </c>
    </row>
    <row r="426" spans="2:19" ht="15">
      <c r="B426" s="10">
        <v>421</v>
      </c>
      <c r="C426" s="41"/>
      <c r="D426" s="42"/>
      <c r="E426" s="42"/>
      <c r="F426" s="42"/>
      <c r="G426" s="42"/>
      <c r="H426" s="42"/>
      <c r="I426" s="42"/>
      <c r="J426" s="42"/>
      <c r="K426" s="42"/>
      <c r="L426" s="42"/>
      <c r="M426" s="11" t="str">
        <f xml:space="preserve">
(IF(F426&gt;'admin BN&gt;100'!$C$41,'admin BN&gt;100'!$B$41,
(IF(F426&gt;'admin BN&gt;100'!$C$40,'admin BN&gt;100'!$B$40,
(IF(F426&gt;'admin BN&gt;100'!$C$39,'admin BN&gt;100'!$B$39,
(IF(F426&gt;'admin BN&gt;100'!$C$38,'admin BN&gt;100'!$B$38,
(IF(F426&gt;'admin BN&gt;100'!$C$37,'admin BN&gt;100'!$B$37,
(IF(F426&gt;'admin BN&gt;100'!$C$36,'admin BN&gt;100'!$B$36,
(IF(F426&gt;'admin BN&gt;100'!$C$35,'admin BN&gt;100'!$B$35,
(IF(F426&gt;'admin BN&gt;100'!$C$34,'admin BN&gt;100'!$B$34,
(IF(F426&gt;'admin BN&gt;100'!$C$33,'admin BN&gt;100'!$B$33,
(IF(F426&gt;'admin BN&gt;100'!$C$32,'admin BN&gt;100'!$B$32,
(IF(F426&gt;'admin BN&gt;100'!$C$31,'admin BN&gt;100'!$B$31,
(IF(F426&gt;'admin BN&gt;100'!$C$30,'admin BN&gt;100'!$B$30,
(IF(F426&gt;'admin BN&gt;100'!$C$29,'admin BN&gt;100'!$B$29,IF(F426="","",'admin BN&gt;100'!$B$28)))))))))))))))))))))))))))</f>
        <v/>
      </c>
      <c r="N426" s="12" t="str">
        <f xml:space="preserve">
IF(ISBLANK(K426),"",
IF(K426&gt;'admin BN&gt;100'!$D$6,"Trouble",
IF(K426&gt;'admin BN&gt;100'!$E$6,"Safe",
IF(K426&gt;'admin BN&gt;100'!$F$6,"Alert",
IF(K426&gt;='admin BN&gt;100'!$G$6,"Danger","")))))</f>
        <v/>
      </c>
      <c r="O426" s="13" t="str">
        <f xml:space="preserve">
IF(ISBLANK(L426),"",
IF(L426&gt;'admin BN&gt;100'!$G$7,"Danger",
IF(L426&gt;'admin BN&gt;100'!$F$7,"Alert",
IF(L426&gt;='admin BN&gt;100'!$E$7,"Safe",""))))</f>
        <v/>
      </c>
      <c r="P426" s="14" t="str">
        <f xml:space="preserve">
(IF(G426&gt;'admin BN&gt;100'!$C$23,'admin BN&gt;100'!$B$23,
(IF(G426&gt;'admin BN&gt;100'!$C$22,'admin BN&gt;100'!$B$22,
(IF(G426&gt;'admin BN&gt;100'!$C$21,'admin BN&gt;100'!$B$21,
(IF(G426&gt;'admin BN&gt;100'!$C$20,'admin BN&gt;100'!$B$20,IF(G426&gt;'admin BN&gt;100'!$C$19,'admin BN&gt;100'!$B$19,"")))))))))</f>
        <v/>
      </c>
      <c r="Q426" s="14" t="str">
        <f t="shared" si="12"/>
        <v/>
      </c>
      <c r="R426" s="14">
        <f t="shared" si="13"/>
        <v>5</v>
      </c>
      <c r="S426" s="15" t="str">
        <f xml:space="preserve">
IF($R426&gt;0,"Fill in all required fields",
IF(OR($M426="&lt;0.1% or LNG",$M426="0.1-0.5%"),"Fuel sulphur content is too low for operation on BN&gt;100, please use a lower BN CLO and the matching sheet",
IF($I426&lt;40,"CLO not suitable for this sheet. Please check BN&lt;40 sheet",
IF(AND($I426&gt;39,$I426&lt;101),"CLO not suitable for this sheet. Please check BN40 - BN100 sheet",
IF(AND($K426&gt;50,$K426&lt;81,$L426&lt;100),"Reduce feed rate in steps of 0.05 g/kWh until min. 0.6 g/kWh to avoid deposit formation",
IF(AND($I426&lt;140,$N426="Danger",$P426="&gt;=1.2"),"Increase feed rate in steps of 0.05 g/kWh OR use higher BN cylinder oil",
IF(ISERROR(VLOOKUP(Q426,'admin BN&gt;100'!J$6:M$89,4,FALSE)),"",VLOOKUP(Q426,'admin BN&gt;100'!J$6:M$89,4,FALSE))))))))</f>
        <v>Fill in all required fields</v>
      </c>
    </row>
    <row r="427" spans="2:19" ht="15">
      <c r="B427" s="10">
        <v>422</v>
      </c>
      <c r="C427" s="41"/>
      <c r="D427" s="42"/>
      <c r="E427" s="42"/>
      <c r="F427" s="42"/>
      <c r="G427" s="42"/>
      <c r="H427" s="42"/>
      <c r="I427" s="42"/>
      <c r="J427" s="42"/>
      <c r="K427" s="42"/>
      <c r="L427" s="42"/>
      <c r="M427" s="11" t="str">
        <f xml:space="preserve">
(IF(F427&gt;'admin BN&gt;100'!$C$41,'admin BN&gt;100'!$B$41,
(IF(F427&gt;'admin BN&gt;100'!$C$40,'admin BN&gt;100'!$B$40,
(IF(F427&gt;'admin BN&gt;100'!$C$39,'admin BN&gt;100'!$B$39,
(IF(F427&gt;'admin BN&gt;100'!$C$38,'admin BN&gt;100'!$B$38,
(IF(F427&gt;'admin BN&gt;100'!$C$37,'admin BN&gt;100'!$B$37,
(IF(F427&gt;'admin BN&gt;100'!$C$36,'admin BN&gt;100'!$B$36,
(IF(F427&gt;'admin BN&gt;100'!$C$35,'admin BN&gt;100'!$B$35,
(IF(F427&gt;'admin BN&gt;100'!$C$34,'admin BN&gt;100'!$B$34,
(IF(F427&gt;'admin BN&gt;100'!$C$33,'admin BN&gt;100'!$B$33,
(IF(F427&gt;'admin BN&gt;100'!$C$32,'admin BN&gt;100'!$B$32,
(IF(F427&gt;'admin BN&gt;100'!$C$31,'admin BN&gt;100'!$B$31,
(IF(F427&gt;'admin BN&gt;100'!$C$30,'admin BN&gt;100'!$B$30,
(IF(F427&gt;'admin BN&gt;100'!$C$29,'admin BN&gt;100'!$B$29,IF(F427="","",'admin BN&gt;100'!$B$28)))))))))))))))))))))))))))</f>
        <v/>
      </c>
      <c r="N427" s="12" t="str">
        <f xml:space="preserve">
IF(ISBLANK(K427),"",
IF(K427&gt;'admin BN&gt;100'!$D$6,"Trouble",
IF(K427&gt;'admin BN&gt;100'!$E$6,"Safe",
IF(K427&gt;'admin BN&gt;100'!$F$6,"Alert",
IF(K427&gt;='admin BN&gt;100'!$G$6,"Danger","")))))</f>
        <v/>
      </c>
      <c r="O427" s="13" t="str">
        <f xml:space="preserve">
IF(ISBLANK(L427),"",
IF(L427&gt;'admin BN&gt;100'!$G$7,"Danger",
IF(L427&gt;'admin BN&gt;100'!$F$7,"Alert",
IF(L427&gt;='admin BN&gt;100'!$E$7,"Safe",""))))</f>
        <v/>
      </c>
      <c r="P427" s="14" t="str">
        <f xml:space="preserve">
(IF(G427&gt;'admin BN&gt;100'!$C$23,'admin BN&gt;100'!$B$23,
(IF(G427&gt;'admin BN&gt;100'!$C$22,'admin BN&gt;100'!$B$22,
(IF(G427&gt;'admin BN&gt;100'!$C$21,'admin BN&gt;100'!$B$21,
(IF(G427&gt;'admin BN&gt;100'!$C$20,'admin BN&gt;100'!$B$20,IF(G427&gt;'admin BN&gt;100'!$C$19,'admin BN&gt;100'!$B$19,"")))))))))</f>
        <v/>
      </c>
      <c r="Q427" s="14" t="str">
        <f t="shared" si="12"/>
        <v/>
      </c>
      <c r="R427" s="14">
        <f t="shared" si="13"/>
        <v>5</v>
      </c>
      <c r="S427" s="15" t="str">
        <f xml:space="preserve">
IF($R427&gt;0,"Fill in all required fields",
IF(OR($M427="&lt;0.1% or LNG",$M427="0.1-0.5%"),"Fuel sulphur content is too low for operation on BN&gt;100, please use a lower BN CLO and the matching sheet",
IF($I427&lt;40,"CLO not suitable for this sheet. Please check BN&lt;40 sheet",
IF(AND($I427&gt;39,$I427&lt;101),"CLO not suitable for this sheet. Please check BN40 - BN100 sheet",
IF(AND($K427&gt;50,$K427&lt;81,$L427&lt;100),"Reduce feed rate in steps of 0.05 g/kWh until min. 0.6 g/kWh to avoid deposit formation",
IF(AND($I427&lt;140,$N427="Danger",$P427="&gt;=1.2"),"Increase feed rate in steps of 0.05 g/kWh OR use higher BN cylinder oil",
IF(ISERROR(VLOOKUP(Q427,'admin BN&gt;100'!J$6:M$89,4,FALSE)),"",VLOOKUP(Q427,'admin BN&gt;100'!J$6:M$89,4,FALSE))))))))</f>
        <v>Fill in all required fields</v>
      </c>
    </row>
    <row r="428" spans="2:19" ht="15">
      <c r="B428" s="10">
        <v>423</v>
      </c>
      <c r="C428" s="41"/>
      <c r="D428" s="42"/>
      <c r="E428" s="42"/>
      <c r="F428" s="42"/>
      <c r="G428" s="42"/>
      <c r="H428" s="42"/>
      <c r="I428" s="42"/>
      <c r="J428" s="42"/>
      <c r="K428" s="42"/>
      <c r="L428" s="42"/>
      <c r="M428" s="11" t="str">
        <f xml:space="preserve">
(IF(F428&gt;'admin BN&gt;100'!$C$41,'admin BN&gt;100'!$B$41,
(IF(F428&gt;'admin BN&gt;100'!$C$40,'admin BN&gt;100'!$B$40,
(IF(F428&gt;'admin BN&gt;100'!$C$39,'admin BN&gt;100'!$B$39,
(IF(F428&gt;'admin BN&gt;100'!$C$38,'admin BN&gt;100'!$B$38,
(IF(F428&gt;'admin BN&gt;100'!$C$37,'admin BN&gt;100'!$B$37,
(IF(F428&gt;'admin BN&gt;100'!$C$36,'admin BN&gt;100'!$B$36,
(IF(F428&gt;'admin BN&gt;100'!$C$35,'admin BN&gt;100'!$B$35,
(IF(F428&gt;'admin BN&gt;100'!$C$34,'admin BN&gt;100'!$B$34,
(IF(F428&gt;'admin BN&gt;100'!$C$33,'admin BN&gt;100'!$B$33,
(IF(F428&gt;'admin BN&gt;100'!$C$32,'admin BN&gt;100'!$B$32,
(IF(F428&gt;'admin BN&gt;100'!$C$31,'admin BN&gt;100'!$B$31,
(IF(F428&gt;'admin BN&gt;100'!$C$30,'admin BN&gt;100'!$B$30,
(IF(F428&gt;'admin BN&gt;100'!$C$29,'admin BN&gt;100'!$B$29,IF(F428="","",'admin BN&gt;100'!$B$28)))))))))))))))))))))))))))</f>
        <v/>
      </c>
      <c r="N428" s="12" t="str">
        <f xml:space="preserve">
IF(ISBLANK(K428),"",
IF(K428&gt;'admin BN&gt;100'!$D$6,"Trouble",
IF(K428&gt;'admin BN&gt;100'!$E$6,"Safe",
IF(K428&gt;'admin BN&gt;100'!$F$6,"Alert",
IF(K428&gt;='admin BN&gt;100'!$G$6,"Danger","")))))</f>
        <v/>
      </c>
      <c r="O428" s="13" t="str">
        <f xml:space="preserve">
IF(ISBLANK(L428),"",
IF(L428&gt;'admin BN&gt;100'!$G$7,"Danger",
IF(L428&gt;'admin BN&gt;100'!$F$7,"Alert",
IF(L428&gt;='admin BN&gt;100'!$E$7,"Safe",""))))</f>
        <v/>
      </c>
      <c r="P428" s="14" t="str">
        <f xml:space="preserve">
(IF(G428&gt;'admin BN&gt;100'!$C$23,'admin BN&gt;100'!$B$23,
(IF(G428&gt;'admin BN&gt;100'!$C$22,'admin BN&gt;100'!$B$22,
(IF(G428&gt;'admin BN&gt;100'!$C$21,'admin BN&gt;100'!$B$21,
(IF(G428&gt;'admin BN&gt;100'!$C$20,'admin BN&gt;100'!$B$20,IF(G428&gt;'admin BN&gt;100'!$C$19,'admin BN&gt;100'!$B$19,"")))))))))</f>
        <v/>
      </c>
      <c r="Q428" s="14" t="str">
        <f t="shared" si="12"/>
        <v/>
      </c>
      <c r="R428" s="14">
        <f t="shared" si="13"/>
        <v>5</v>
      </c>
      <c r="S428" s="15" t="str">
        <f xml:space="preserve">
IF($R428&gt;0,"Fill in all required fields",
IF(OR($M428="&lt;0.1% or LNG",$M428="0.1-0.5%"),"Fuel sulphur content is too low for operation on BN&gt;100, please use a lower BN CLO and the matching sheet",
IF($I428&lt;40,"CLO not suitable for this sheet. Please check BN&lt;40 sheet",
IF(AND($I428&gt;39,$I428&lt;101),"CLO not suitable for this sheet. Please check BN40 - BN100 sheet",
IF(AND($K428&gt;50,$K428&lt;81,$L428&lt;100),"Reduce feed rate in steps of 0.05 g/kWh until min. 0.6 g/kWh to avoid deposit formation",
IF(AND($I428&lt;140,$N428="Danger",$P428="&gt;=1.2"),"Increase feed rate in steps of 0.05 g/kWh OR use higher BN cylinder oil",
IF(ISERROR(VLOOKUP(Q428,'admin BN&gt;100'!J$6:M$89,4,FALSE)),"",VLOOKUP(Q428,'admin BN&gt;100'!J$6:M$89,4,FALSE))))))))</f>
        <v>Fill in all required fields</v>
      </c>
    </row>
    <row r="429" spans="2:19" ht="15">
      <c r="B429" s="10">
        <v>424</v>
      </c>
      <c r="C429" s="41"/>
      <c r="D429" s="42"/>
      <c r="E429" s="42"/>
      <c r="F429" s="42"/>
      <c r="G429" s="42"/>
      <c r="H429" s="42"/>
      <c r="I429" s="42"/>
      <c r="J429" s="42"/>
      <c r="K429" s="42"/>
      <c r="L429" s="42"/>
      <c r="M429" s="11" t="str">
        <f xml:space="preserve">
(IF(F429&gt;'admin BN&gt;100'!$C$41,'admin BN&gt;100'!$B$41,
(IF(F429&gt;'admin BN&gt;100'!$C$40,'admin BN&gt;100'!$B$40,
(IF(F429&gt;'admin BN&gt;100'!$C$39,'admin BN&gt;100'!$B$39,
(IF(F429&gt;'admin BN&gt;100'!$C$38,'admin BN&gt;100'!$B$38,
(IF(F429&gt;'admin BN&gt;100'!$C$37,'admin BN&gt;100'!$B$37,
(IF(F429&gt;'admin BN&gt;100'!$C$36,'admin BN&gt;100'!$B$36,
(IF(F429&gt;'admin BN&gt;100'!$C$35,'admin BN&gt;100'!$B$35,
(IF(F429&gt;'admin BN&gt;100'!$C$34,'admin BN&gt;100'!$B$34,
(IF(F429&gt;'admin BN&gt;100'!$C$33,'admin BN&gt;100'!$B$33,
(IF(F429&gt;'admin BN&gt;100'!$C$32,'admin BN&gt;100'!$B$32,
(IF(F429&gt;'admin BN&gt;100'!$C$31,'admin BN&gt;100'!$B$31,
(IF(F429&gt;'admin BN&gt;100'!$C$30,'admin BN&gt;100'!$B$30,
(IF(F429&gt;'admin BN&gt;100'!$C$29,'admin BN&gt;100'!$B$29,IF(F429="","",'admin BN&gt;100'!$B$28)))))))))))))))))))))))))))</f>
        <v/>
      </c>
      <c r="N429" s="12" t="str">
        <f xml:space="preserve">
IF(ISBLANK(K429),"",
IF(K429&gt;'admin BN&gt;100'!$D$6,"Trouble",
IF(K429&gt;'admin BN&gt;100'!$E$6,"Safe",
IF(K429&gt;'admin BN&gt;100'!$F$6,"Alert",
IF(K429&gt;='admin BN&gt;100'!$G$6,"Danger","")))))</f>
        <v/>
      </c>
      <c r="O429" s="13" t="str">
        <f xml:space="preserve">
IF(ISBLANK(L429),"",
IF(L429&gt;'admin BN&gt;100'!$G$7,"Danger",
IF(L429&gt;'admin BN&gt;100'!$F$7,"Alert",
IF(L429&gt;='admin BN&gt;100'!$E$7,"Safe",""))))</f>
        <v/>
      </c>
      <c r="P429" s="14" t="str">
        <f xml:space="preserve">
(IF(G429&gt;'admin BN&gt;100'!$C$23,'admin BN&gt;100'!$B$23,
(IF(G429&gt;'admin BN&gt;100'!$C$22,'admin BN&gt;100'!$B$22,
(IF(G429&gt;'admin BN&gt;100'!$C$21,'admin BN&gt;100'!$B$21,
(IF(G429&gt;'admin BN&gt;100'!$C$20,'admin BN&gt;100'!$B$20,IF(G429&gt;'admin BN&gt;100'!$C$19,'admin BN&gt;100'!$B$19,"")))))))))</f>
        <v/>
      </c>
      <c r="Q429" s="14" t="str">
        <f t="shared" si="12"/>
        <v/>
      </c>
      <c r="R429" s="14">
        <f t="shared" si="13"/>
        <v>5</v>
      </c>
      <c r="S429" s="15" t="str">
        <f xml:space="preserve">
IF($R429&gt;0,"Fill in all required fields",
IF(OR($M429="&lt;0.1% or LNG",$M429="0.1-0.5%"),"Fuel sulphur content is too low for operation on BN&gt;100, please use a lower BN CLO and the matching sheet",
IF($I429&lt;40,"CLO not suitable for this sheet. Please check BN&lt;40 sheet",
IF(AND($I429&gt;39,$I429&lt;101),"CLO not suitable for this sheet. Please check BN40 - BN100 sheet",
IF(AND($K429&gt;50,$K429&lt;81,$L429&lt;100),"Reduce feed rate in steps of 0.05 g/kWh until min. 0.6 g/kWh to avoid deposit formation",
IF(AND($I429&lt;140,$N429="Danger",$P429="&gt;=1.2"),"Increase feed rate in steps of 0.05 g/kWh OR use higher BN cylinder oil",
IF(ISERROR(VLOOKUP(Q429,'admin BN&gt;100'!J$6:M$89,4,FALSE)),"",VLOOKUP(Q429,'admin BN&gt;100'!J$6:M$89,4,FALSE))))))))</f>
        <v>Fill in all required fields</v>
      </c>
    </row>
    <row r="430" spans="2:19" ht="15">
      <c r="B430" s="10">
        <v>425</v>
      </c>
      <c r="C430" s="41"/>
      <c r="D430" s="42"/>
      <c r="E430" s="42"/>
      <c r="F430" s="42"/>
      <c r="G430" s="42"/>
      <c r="H430" s="42"/>
      <c r="I430" s="42"/>
      <c r="J430" s="42"/>
      <c r="K430" s="42"/>
      <c r="L430" s="42"/>
      <c r="M430" s="11" t="str">
        <f xml:space="preserve">
(IF(F430&gt;'admin BN&gt;100'!$C$41,'admin BN&gt;100'!$B$41,
(IF(F430&gt;'admin BN&gt;100'!$C$40,'admin BN&gt;100'!$B$40,
(IF(F430&gt;'admin BN&gt;100'!$C$39,'admin BN&gt;100'!$B$39,
(IF(F430&gt;'admin BN&gt;100'!$C$38,'admin BN&gt;100'!$B$38,
(IF(F430&gt;'admin BN&gt;100'!$C$37,'admin BN&gt;100'!$B$37,
(IF(F430&gt;'admin BN&gt;100'!$C$36,'admin BN&gt;100'!$B$36,
(IF(F430&gt;'admin BN&gt;100'!$C$35,'admin BN&gt;100'!$B$35,
(IF(F430&gt;'admin BN&gt;100'!$C$34,'admin BN&gt;100'!$B$34,
(IF(F430&gt;'admin BN&gt;100'!$C$33,'admin BN&gt;100'!$B$33,
(IF(F430&gt;'admin BN&gt;100'!$C$32,'admin BN&gt;100'!$B$32,
(IF(F430&gt;'admin BN&gt;100'!$C$31,'admin BN&gt;100'!$B$31,
(IF(F430&gt;'admin BN&gt;100'!$C$30,'admin BN&gt;100'!$B$30,
(IF(F430&gt;'admin BN&gt;100'!$C$29,'admin BN&gt;100'!$B$29,IF(F430="","",'admin BN&gt;100'!$B$28)))))))))))))))))))))))))))</f>
        <v/>
      </c>
      <c r="N430" s="12" t="str">
        <f xml:space="preserve">
IF(ISBLANK(K430),"",
IF(K430&gt;'admin BN&gt;100'!$D$6,"Trouble",
IF(K430&gt;'admin BN&gt;100'!$E$6,"Safe",
IF(K430&gt;'admin BN&gt;100'!$F$6,"Alert",
IF(K430&gt;='admin BN&gt;100'!$G$6,"Danger","")))))</f>
        <v/>
      </c>
      <c r="O430" s="13" t="str">
        <f xml:space="preserve">
IF(ISBLANK(L430),"",
IF(L430&gt;'admin BN&gt;100'!$G$7,"Danger",
IF(L430&gt;'admin BN&gt;100'!$F$7,"Alert",
IF(L430&gt;='admin BN&gt;100'!$E$7,"Safe",""))))</f>
        <v/>
      </c>
      <c r="P430" s="14" t="str">
        <f xml:space="preserve">
(IF(G430&gt;'admin BN&gt;100'!$C$23,'admin BN&gt;100'!$B$23,
(IF(G430&gt;'admin BN&gt;100'!$C$22,'admin BN&gt;100'!$B$22,
(IF(G430&gt;'admin BN&gt;100'!$C$21,'admin BN&gt;100'!$B$21,
(IF(G430&gt;'admin BN&gt;100'!$C$20,'admin BN&gt;100'!$B$20,IF(G430&gt;'admin BN&gt;100'!$C$19,'admin BN&gt;100'!$B$19,"")))))))))</f>
        <v/>
      </c>
      <c r="Q430" s="14" t="str">
        <f t="shared" si="12"/>
        <v/>
      </c>
      <c r="R430" s="14">
        <f t="shared" si="13"/>
        <v>5</v>
      </c>
      <c r="S430" s="15" t="str">
        <f xml:space="preserve">
IF($R430&gt;0,"Fill in all required fields",
IF(OR($M430="&lt;0.1% or LNG",$M430="0.1-0.5%"),"Fuel sulphur content is too low for operation on BN&gt;100, please use a lower BN CLO and the matching sheet",
IF($I430&lt;40,"CLO not suitable for this sheet. Please check BN&lt;40 sheet",
IF(AND($I430&gt;39,$I430&lt;101),"CLO not suitable for this sheet. Please check BN40 - BN100 sheet",
IF(AND($K430&gt;50,$K430&lt;81,$L430&lt;100),"Reduce feed rate in steps of 0.05 g/kWh until min. 0.6 g/kWh to avoid deposit formation",
IF(AND($I430&lt;140,$N430="Danger",$P430="&gt;=1.2"),"Increase feed rate in steps of 0.05 g/kWh OR use higher BN cylinder oil",
IF(ISERROR(VLOOKUP(Q430,'admin BN&gt;100'!J$6:M$89,4,FALSE)),"",VLOOKUP(Q430,'admin BN&gt;100'!J$6:M$89,4,FALSE))))))))</f>
        <v>Fill in all required fields</v>
      </c>
    </row>
    <row r="431" spans="2:19" ht="15">
      <c r="B431" s="10">
        <v>426</v>
      </c>
      <c r="C431" s="41"/>
      <c r="D431" s="42"/>
      <c r="E431" s="42"/>
      <c r="F431" s="42"/>
      <c r="G431" s="42"/>
      <c r="H431" s="42"/>
      <c r="I431" s="42"/>
      <c r="J431" s="42"/>
      <c r="K431" s="42"/>
      <c r="L431" s="42"/>
      <c r="M431" s="11" t="str">
        <f xml:space="preserve">
(IF(F431&gt;'admin BN&gt;100'!$C$41,'admin BN&gt;100'!$B$41,
(IF(F431&gt;'admin BN&gt;100'!$C$40,'admin BN&gt;100'!$B$40,
(IF(F431&gt;'admin BN&gt;100'!$C$39,'admin BN&gt;100'!$B$39,
(IF(F431&gt;'admin BN&gt;100'!$C$38,'admin BN&gt;100'!$B$38,
(IF(F431&gt;'admin BN&gt;100'!$C$37,'admin BN&gt;100'!$B$37,
(IF(F431&gt;'admin BN&gt;100'!$C$36,'admin BN&gt;100'!$B$36,
(IF(F431&gt;'admin BN&gt;100'!$C$35,'admin BN&gt;100'!$B$35,
(IF(F431&gt;'admin BN&gt;100'!$C$34,'admin BN&gt;100'!$B$34,
(IF(F431&gt;'admin BN&gt;100'!$C$33,'admin BN&gt;100'!$B$33,
(IF(F431&gt;'admin BN&gt;100'!$C$32,'admin BN&gt;100'!$B$32,
(IF(F431&gt;'admin BN&gt;100'!$C$31,'admin BN&gt;100'!$B$31,
(IF(F431&gt;'admin BN&gt;100'!$C$30,'admin BN&gt;100'!$B$30,
(IF(F431&gt;'admin BN&gt;100'!$C$29,'admin BN&gt;100'!$B$29,IF(F431="","",'admin BN&gt;100'!$B$28)))))))))))))))))))))))))))</f>
        <v/>
      </c>
      <c r="N431" s="12" t="str">
        <f xml:space="preserve">
IF(ISBLANK(K431),"",
IF(K431&gt;'admin BN&gt;100'!$D$6,"Trouble",
IF(K431&gt;'admin BN&gt;100'!$E$6,"Safe",
IF(K431&gt;'admin BN&gt;100'!$F$6,"Alert",
IF(K431&gt;='admin BN&gt;100'!$G$6,"Danger","")))))</f>
        <v/>
      </c>
      <c r="O431" s="13" t="str">
        <f xml:space="preserve">
IF(ISBLANK(L431),"",
IF(L431&gt;'admin BN&gt;100'!$G$7,"Danger",
IF(L431&gt;'admin BN&gt;100'!$F$7,"Alert",
IF(L431&gt;='admin BN&gt;100'!$E$7,"Safe",""))))</f>
        <v/>
      </c>
      <c r="P431" s="14" t="str">
        <f xml:space="preserve">
(IF(G431&gt;'admin BN&gt;100'!$C$23,'admin BN&gt;100'!$B$23,
(IF(G431&gt;'admin BN&gt;100'!$C$22,'admin BN&gt;100'!$B$22,
(IF(G431&gt;'admin BN&gt;100'!$C$21,'admin BN&gt;100'!$B$21,
(IF(G431&gt;'admin BN&gt;100'!$C$20,'admin BN&gt;100'!$B$20,IF(G431&gt;'admin BN&gt;100'!$C$19,'admin BN&gt;100'!$B$19,"")))))))))</f>
        <v/>
      </c>
      <c r="Q431" s="14" t="str">
        <f t="shared" si="12"/>
        <v/>
      </c>
      <c r="R431" s="14">
        <f t="shared" si="13"/>
        <v>5</v>
      </c>
      <c r="S431" s="15" t="str">
        <f xml:space="preserve">
IF($R431&gt;0,"Fill in all required fields",
IF(OR($M431="&lt;0.1% or LNG",$M431="0.1-0.5%"),"Fuel sulphur content is too low for operation on BN&gt;100, please use a lower BN CLO and the matching sheet",
IF($I431&lt;40,"CLO not suitable for this sheet. Please check BN&lt;40 sheet",
IF(AND($I431&gt;39,$I431&lt;101),"CLO not suitable for this sheet. Please check BN40 - BN100 sheet",
IF(AND($K431&gt;50,$K431&lt;81,$L431&lt;100),"Reduce feed rate in steps of 0.05 g/kWh until min. 0.6 g/kWh to avoid deposit formation",
IF(AND($I431&lt;140,$N431="Danger",$P431="&gt;=1.2"),"Increase feed rate in steps of 0.05 g/kWh OR use higher BN cylinder oil",
IF(ISERROR(VLOOKUP(Q431,'admin BN&gt;100'!J$6:M$89,4,FALSE)),"",VLOOKUP(Q431,'admin BN&gt;100'!J$6:M$89,4,FALSE))))))))</f>
        <v>Fill in all required fields</v>
      </c>
    </row>
    <row r="432" spans="2:19" ht="15">
      <c r="B432" s="10">
        <v>427</v>
      </c>
      <c r="C432" s="41"/>
      <c r="D432" s="42"/>
      <c r="E432" s="42"/>
      <c r="F432" s="42"/>
      <c r="G432" s="42"/>
      <c r="H432" s="42"/>
      <c r="I432" s="42"/>
      <c r="J432" s="42"/>
      <c r="K432" s="42"/>
      <c r="L432" s="42"/>
      <c r="M432" s="11" t="str">
        <f xml:space="preserve">
(IF(F432&gt;'admin BN&gt;100'!$C$41,'admin BN&gt;100'!$B$41,
(IF(F432&gt;'admin BN&gt;100'!$C$40,'admin BN&gt;100'!$B$40,
(IF(F432&gt;'admin BN&gt;100'!$C$39,'admin BN&gt;100'!$B$39,
(IF(F432&gt;'admin BN&gt;100'!$C$38,'admin BN&gt;100'!$B$38,
(IF(F432&gt;'admin BN&gt;100'!$C$37,'admin BN&gt;100'!$B$37,
(IF(F432&gt;'admin BN&gt;100'!$C$36,'admin BN&gt;100'!$B$36,
(IF(F432&gt;'admin BN&gt;100'!$C$35,'admin BN&gt;100'!$B$35,
(IF(F432&gt;'admin BN&gt;100'!$C$34,'admin BN&gt;100'!$B$34,
(IF(F432&gt;'admin BN&gt;100'!$C$33,'admin BN&gt;100'!$B$33,
(IF(F432&gt;'admin BN&gt;100'!$C$32,'admin BN&gt;100'!$B$32,
(IF(F432&gt;'admin BN&gt;100'!$C$31,'admin BN&gt;100'!$B$31,
(IF(F432&gt;'admin BN&gt;100'!$C$30,'admin BN&gt;100'!$B$30,
(IF(F432&gt;'admin BN&gt;100'!$C$29,'admin BN&gt;100'!$B$29,IF(F432="","",'admin BN&gt;100'!$B$28)))))))))))))))))))))))))))</f>
        <v/>
      </c>
      <c r="N432" s="12" t="str">
        <f xml:space="preserve">
IF(ISBLANK(K432),"",
IF(K432&gt;'admin BN&gt;100'!$D$6,"Trouble",
IF(K432&gt;'admin BN&gt;100'!$E$6,"Safe",
IF(K432&gt;'admin BN&gt;100'!$F$6,"Alert",
IF(K432&gt;='admin BN&gt;100'!$G$6,"Danger","")))))</f>
        <v/>
      </c>
      <c r="O432" s="13" t="str">
        <f xml:space="preserve">
IF(ISBLANK(L432),"",
IF(L432&gt;'admin BN&gt;100'!$G$7,"Danger",
IF(L432&gt;'admin BN&gt;100'!$F$7,"Alert",
IF(L432&gt;='admin BN&gt;100'!$E$7,"Safe",""))))</f>
        <v/>
      </c>
      <c r="P432" s="14" t="str">
        <f xml:space="preserve">
(IF(G432&gt;'admin BN&gt;100'!$C$23,'admin BN&gt;100'!$B$23,
(IF(G432&gt;'admin BN&gt;100'!$C$22,'admin BN&gt;100'!$B$22,
(IF(G432&gt;'admin BN&gt;100'!$C$21,'admin BN&gt;100'!$B$21,
(IF(G432&gt;'admin BN&gt;100'!$C$20,'admin BN&gt;100'!$B$20,IF(G432&gt;'admin BN&gt;100'!$C$19,'admin BN&gt;100'!$B$19,"")))))))))</f>
        <v/>
      </c>
      <c r="Q432" s="14" t="str">
        <f t="shared" si="12"/>
        <v/>
      </c>
      <c r="R432" s="14">
        <f t="shared" si="13"/>
        <v>5</v>
      </c>
      <c r="S432" s="15" t="str">
        <f xml:space="preserve">
IF($R432&gt;0,"Fill in all required fields",
IF(OR($M432="&lt;0.1% or LNG",$M432="0.1-0.5%"),"Fuel sulphur content is too low for operation on BN&gt;100, please use a lower BN CLO and the matching sheet",
IF($I432&lt;40,"CLO not suitable for this sheet. Please check BN&lt;40 sheet",
IF(AND($I432&gt;39,$I432&lt;101),"CLO not suitable for this sheet. Please check BN40 - BN100 sheet",
IF(AND($K432&gt;50,$K432&lt;81,$L432&lt;100),"Reduce feed rate in steps of 0.05 g/kWh until min. 0.6 g/kWh to avoid deposit formation",
IF(AND($I432&lt;140,$N432="Danger",$P432="&gt;=1.2"),"Increase feed rate in steps of 0.05 g/kWh OR use higher BN cylinder oil",
IF(ISERROR(VLOOKUP(Q432,'admin BN&gt;100'!J$6:M$89,4,FALSE)),"",VLOOKUP(Q432,'admin BN&gt;100'!J$6:M$89,4,FALSE))))))))</f>
        <v>Fill in all required fields</v>
      </c>
    </row>
    <row r="433" spans="2:19" ht="15">
      <c r="B433" s="10">
        <v>428</v>
      </c>
      <c r="C433" s="41"/>
      <c r="D433" s="42"/>
      <c r="E433" s="42"/>
      <c r="F433" s="42"/>
      <c r="G433" s="42"/>
      <c r="H433" s="42"/>
      <c r="I433" s="42"/>
      <c r="J433" s="42"/>
      <c r="K433" s="42"/>
      <c r="L433" s="42"/>
      <c r="M433" s="11" t="str">
        <f xml:space="preserve">
(IF(F433&gt;'admin BN&gt;100'!$C$41,'admin BN&gt;100'!$B$41,
(IF(F433&gt;'admin BN&gt;100'!$C$40,'admin BN&gt;100'!$B$40,
(IF(F433&gt;'admin BN&gt;100'!$C$39,'admin BN&gt;100'!$B$39,
(IF(F433&gt;'admin BN&gt;100'!$C$38,'admin BN&gt;100'!$B$38,
(IF(F433&gt;'admin BN&gt;100'!$C$37,'admin BN&gt;100'!$B$37,
(IF(F433&gt;'admin BN&gt;100'!$C$36,'admin BN&gt;100'!$B$36,
(IF(F433&gt;'admin BN&gt;100'!$C$35,'admin BN&gt;100'!$B$35,
(IF(F433&gt;'admin BN&gt;100'!$C$34,'admin BN&gt;100'!$B$34,
(IF(F433&gt;'admin BN&gt;100'!$C$33,'admin BN&gt;100'!$B$33,
(IF(F433&gt;'admin BN&gt;100'!$C$32,'admin BN&gt;100'!$B$32,
(IF(F433&gt;'admin BN&gt;100'!$C$31,'admin BN&gt;100'!$B$31,
(IF(F433&gt;'admin BN&gt;100'!$C$30,'admin BN&gt;100'!$B$30,
(IF(F433&gt;'admin BN&gt;100'!$C$29,'admin BN&gt;100'!$B$29,IF(F433="","",'admin BN&gt;100'!$B$28)))))))))))))))))))))))))))</f>
        <v/>
      </c>
      <c r="N433" s="12" t="str">
        <f xml:space="preserve">
IF(ISBLANK(K433),"",
IF(K433&gt;'admin BN&gt;100'!$D$6,"Trouble",
IF(K433&gt;'admin BN&gt;100'!$E$6,"Safe",
IF(K433&gt;'admin BN&gt;100'!$F$6,"Alert",
IF(K433&gt;='admin BN&gt;100'!$G$6,"Danger","")))))</f>
        <v/>
      </c>
      <c r="O433" s="13" t="str">
        <f xml:space="preserve">
IF(ISBLANK(L433),"",
IF(L433&gt;'admin BN&gt;100'!$G$7,"Danger",
IF(L433&gt;'admin BN&gt;100'!$F$7,"Alert",
IF(L433&gt;='admin BN&gt;100'!$E$7,"Safe",""))))</f>
        <v/>
      </c>
      <c r="P433" s="14" t="str">
        <f xml:space="preserve">
(IF(G433&gt;'admin BN&gt;100'!$C$23,'admin BN&gt;100'!$B$23,
(IF(G433&gt;'admin BN&gt;100'!$C$22,'admin BN&gt;100'!$B$22,
(IF(G433&gt;'admin BN&gt;100'!$C$21,'admin BN&gt;100'!$B$21,
(IF(G433&gt;'admin BN&gt;100'!$C$20,'admin BN&gt;100'!$B$20,IF(G433&gt;'admin BN&gt;100'!$C$19,'admin BN&gt;100'!$B$19,"")))))))))</f>
        <v/>
      </c>
      <c r="Q433" s="14" t="str">
        <f t="shared" si="12"/>
        <v/>
      </c>
      <c r="R433" s="14">
        <f t="shared" si="13"/>
        <v>5</v>
      </c>
      <c r="S433" s="15" t="str">
        <f xml:space="preserve">
IF($R433&gt;0,"Fill in all required fields",
IF(OR($M433="&lt;0.1% or LNG",$M433="0.1-0.5%"),"Fuel sulphur content is too low for operation on BN&gt;100, please use a lower BN CLO and the matching sheet",
IF($I433&lt;40,"CLO not suitable for this sheet. Please check BN&lt;40 sheet",
IF(AND($I433&gt;39,$I433&lt;101),"CLO not suitable for this sheet. Please check BN40 - BN100 sheet",
IF(AND($K433&gt;50,$K433&lt;81,$L433&lt;100),"Reduce feed rate in steps of 0.05 g/kWh until min. 0.6 g/kWh to avoid deposit formation",
IF(AND($I433&lt;140,$N433="Danger",$P433="&gt;=1.2"),"Increase feed rate in steps of 0.05 g/kWh OR use higher BN cylinder oil",
IF(ISERROR(VLOOKUP(Q433,'admin BN&gt;100'!J$6:M$89,4,FALSE)),"",VLOOKUP(Q433,'admin BN&gt;100'!J$6:M$89,4,FALSE))))))))</f>
        <v>Fill in all required fields</v>
      </c>
    </row>
    <row r="434" spans="2:19" ht="15">
      <c r="B434" s="10">
        <v>429</v>
      </c>
      <c r="C434" s="41"/>
      <c r="D434" s="42"/>
      <c r="E434" s="42"/>
      <c r="F434" s="42"/>
      <c r="G434" s="42"/>
      <c r="H434" s="42"/>
      <c r="I434" s="42"/>
      <c r="J434" s="42"/>
      <c r="K434" s="42"/>
      <c r="L434" s="42"/>
      <c r="M434" s="11" t="str">
        <f xml:space="preserve">
(IF(F434&gt;'admin BN&gt;100'!$C$41,'admin BN&gt;100'!$B$41,
(IF(F434&gt;'admin BN&gt;100'!$C$40,'admin BN&gt;100'!$B$40,
(IF(F434&gt;'admin BN&gt;100'!$C$39,'admin BN&gt;100'!$B$39,
(IF(F434&gt;'admin BN&gt;100'!$C$38,'admin BN&gt;100'!$B$38,
(IF(F434&gt;'admin BN&gt;100'!$C$37,'admin BN&gt;100'!$B$37,
(IF(F434&gt;'admin BN&gt;100'!$C$36,'admin BN&gt;100'!$B$36,
(IF(F434&gt;'admin BN&gt;100'!$C$35,'admin BN&gt;100'!$B$35,
(IF(F434&gt;'admin BN&gt;100'!$C$34,'admin BN&gt;100'!$B$34,
(IF(F434&gt;'admin BN&gt;100'!$C$33,'admin BN&gt;100'!$B$33,
(IF(F434&gt;'admin BN&gt;100'!$C$32,'admin BN&gt;100'!$B$32,
(IF(F434&gt;'admin BN&gt;100'!$C$31,'admin BN&gt;100'!$B$31,
(IF(F434&gt;'admin BN&gt;100'!$C$30,'admin BN&gt;100'!$B$30,
(IF(F434&gt;'admin BN&gt;100'!$C$29,'admin BN&gt;100'!$B$29,IF(F434="","",'admin BN&gt;100'!$B$28)))))))))))))))))))))))))))</f>
        <v/>
      </c>
      <c r="N434" s="12" t="str">
        <f xml:space="preserve">
IF(ISBLANK(K434),"",
IF(K434&gt;'admin BN&gt;100'!$D$6,"Trouble",
IF(K434&gt;'admin BN&gt;100'!$E$6,"Safe",
IF(K434&gt;'admin BN&gt;100'!$F$6,"Alert",
IF(K434&gt;='admin BN&gt;100'!$G$6,"Danger","")))))</f>
        <v/>
      </c>
      <c r="O434" s="13" t="str">
        <f xml:space="preserve">
IF(ISBLANK(L434),"",
IF(L434&gt;'admin BN&gt;100'!$G$7,"Danger",
IF(L434&gt;'admin BN&gt;100'!$F$7,"Alert",
IF(L434&gt;='admin BN&gt;100'!$E$7,"Safe",""))))</f>
        <v/>
      </c>
      <c r="P434" s="14" t="str">
        <f xml:space="preserve">
(IF(G434&gt;'admin BN&gt;100'!$C$23,'admin BN&gt;100'!$B$23,
(IF(G434&gt;'admin BN&gt;100'!$C$22,'admin BN&gt;100'!$B$22,
(IF(G434&gt;'admin BN&gt;100'!$C$21,'admin BN&gt;100'!$B$21,
(IF(G434&gt;'admin BN&gt;100'!$C$20,'admin BN&gt;100'!$B$20,IF(G434&gt;'admin BN&gt;100'!$C$19,'admin BN&gt;100'!$B$19,"")))))))))</f>
        <v/>
      </c>
      <c r="Q434" s="14" t="str">
        <f t="shared" si="12"/>
        <v/>
      </c>
      <c r="R434" s="14">
        <f t="shared" si="13"/>
        <v>5</v>
      </c>
      <c r="S434" s="15" t="str">
        <f xml:space="preserve">
IF($R434&gt;0,"Fill in all required fields",
IF(OR($M434="&lt;0.1% or LNG",$M434="0.1-0.5%"),"Fuel sulphur content is too low for operation on BN&gt;100, please use a lower BN CLO and the matching sheet",
IF($I434&lt;40,"CLO not suitable for this sheet. Please check BN&lt;40 sheet",
IF(AND($I434&gt;39,$I434&lt;101),"CLO not suitable for this sheet. Please check BN40 - BN100 sheet",
IF(AND($K434&gt;50,$K434&lt;81,$L434&lt;100),"Reduce feed rate in steps of 0.05 g/kWh until min. 0.6 g/kWh to avoid deposit formation",
IF(AND($I434&lt;140,$N434="Danger",$P434="&gt;=1.2"),"Increase feed rate in steps of 0.05 g/kWh OR use higher BN cylinder oil",
IF(ISERROR(VLOOKUP(Q434,'admin BN&gt;100'!J$6:M$89,4,FALSE)),"",VLOOKUP(Q434,'admin BN&gt;100'!J$6:M$89,4,FALSE))))))))</f>
        <v>Fill in all required fields</v>
      </c>
    </row>
    <row r="435" spans="2:19" ht="15">
      <c r="B435" s="10">
        <v>430</v>
      </c>
      <c r="C435" s="41"/>
      <c r="D435" s="42"/>
      <c r="E435" s="42"/>
      <c r="F435" s="42"/>
      <c r="G435" s="42"/>
      <c r="H435" s="42"/>
      <c r="I435" s="42"/>
      <c r="J435" s="42"/>
      <c r="K435" s="42"/>
      <c r="L435" s="42"/>
      <c r="M435" s="11" t="str">
        <f xml:space="preserve">
(IF(F435&gt;'admin BN&gt;100'!$C$41,'admin BN&gt;100'!$B$41,
(IF(F435&gt;'admin BN&gt;100'!$C$40,'admin BN&gt;100'!$B$40,
(IF(F435&gt;'admin BN&gt;100'!$C$39,'admin BN&gt;100'!$B$39,
(IF(F435&gt;'admin BN&gt;100'!$C$38,'admin BN&gt;100'!$B$38,
(IF(F435&gt;'admin BN&gt;100'!$C$37,'admin BN&gt;100'!$B$37,
(IF(F435&gt;'admin BN&gt;100'!$C$36,'admin BN&gt;100'!$B$36,
(IF(F435&gt;'admin BN&gt;100'!$C$35,'admin BN&gt;100'!$B$35,
(IF(F435&gt;'admin BN&gt;100'!$C$34,'admin BN&gt;100'!$B$34,
(IF(F435&gt;'admin BN&gt;100'!$C$33,'admin BN&gt;100'!$B$33,
(IF(F435&gt;'admin BN&gt;100'!$C$32,'admin BN&gt;100'!$B$32,
(IF(F435&gt;'admin BN&gt;100'!$C$31,'admin BN&gt;100'!$B$31,
(IF(F435&gt;'admin BN&gt;100'!$C$30,'admin BN&gt;100'!$B$30,
(IF(F435&gt;'admin BN&gt;100'!$C$29,'admin BN&gt;100'!$B$29,IF(F435="","",'admin BN&gt;100'!$B$28)))))))))))))))))))))))))))</f>
        <v/>
      </c>
      <c r="N435" s="12" t="str">
        <f xml:space="preserve">
IF(ISBLANK(K435),"",
IF(K435&gt;'admin BN&gt;100'!$D$6,"Trouble",
IF(K435&gt;'admin BN&gt;100'!$E$6,"Safe",
IF(K435&gt;'admin BN&gt;100'!$F$6,"Alert",
IF(K435&gt;='admin BN&gt;100'!$G$6,"Danger","")))))</f>
        <v/>
      </c>
      <c r="O435" s="13" t="str">
        <f xml:space="preserve">
IF(ISBLANK(L435),"",
IF(L435&gt;'admin BN&gt;100'!$G$7,"Danger",
IF(L435&gt;'admin BN&gt;100'!$F$7,"Alert",
IF(L435&gt;='admin BN&gt;100'!$E$7,"Safe",""))))</f>
        <v/>
      </c>
      <c r="P435" s="14" t="str">
        <f xml:space="preserve">
(IF(G435&gt;'admin BN&gt;100'!$C$23,'admin BN&gt;100'!$B$23,
(IF(G435&gt;'admin BN&gt;100'!$C$22,'admin BN&gt;100'!$B$22,
(IF(G435&gt;'admin BN&gt;100'!$C$21,'admin BN&gt;100'!$B$21,
(IF(G435&gt;'admin BN&gt;100'!$C$20,'admin BN&gt;100'!$B$20,IF(G435&gt;'admin BN&gt;100'!$C$19,'admin BN&gt;100'!$B$19,"")))))))))</f>
        <v/>
      </c>
      <c r="Q435" s="14" t="str">
        <f t="shared" si="12"/>
        <v/>
      </c>
      <c r="R435" s="14">
        <f t="shared" si="13"/>
        <v>5</v>
      </c>
      <c r="S435" s="15" t="str">
        <f xml:space="preserve">
IF($R435&gt;0,"Fill in all required fields",
IF(OR($M435="&lt;0.1% or LNG",$M435="0.1-0.5%"),"Fuel sulphur content is too low for operation on BN&gt;100, please use a lower BN CLO and the matching sheet",
IF($I435&lt;40,"CLO not suitable for this sheet. Please check BN&lt;40 sheet",
IF(AND($I435&gt;39,$I435&lt;101),"CLO not suitable for this sheet. Please check BN40 - BN100 sheet",
IF(AND($K435&gt;50,$K435&lt;81,$L435&lt;100),"Reduce feed rate in steps of 0.05 g/kWh until min. 0.6 g/kWh to avoid deposit formation",
IF(AND($I435&lt;140,$N435="Danger",$P435="&gt;=1.2"),"Increase feed rate in steps of 0.05 g/kWh OR use higher BN cylinder oil",
IF(ISERROR(VLOOKUP(Q435,'admin BN&gt;100'!J$6:M$89,4,FALSE)),"",VLOOKUP(Q435,'admin BN&gt;100'!J$6:M$89,4,FALSE))))))))</f>
        <v>Fill in all required fields</v>
      </c>
    </row>
    <row r="436" spans="2:19" ht="15">
      <c r="B436" s="10">
        <v>431</v>
      </c>
      <c r="C436" s="41"/>
      <c r="D436" s="42"/>
      <c r="E436" s="42"/>
      <c r="F436" s="42"/>
      <c r="G436" s="42"/>
      <c r="H436" s="42"/>
      <c r="I436" s="42"/>
      <c r="J436" s="42"/>
      <c r="K436" s="42"/>
      <c r="L436" s="42"/>
      <c r="M436" s="11" t="str">
        <f xml:space="preserve">
(IF(F436&gt;'admin BN&gt;100'!$C$41,'admin BN&gt;100'!$B$41,
(IF(F436&gt;'admin BN&gt;100'!$C$40,'admin BN&gt;100'!$B$40,
(IF(F436&gt;'admin BN&gt;100'!$C$39,'admin BN&gt;100'!$B$39,
(IF(F436&gt;'admin BN&gt;100'!$C$38,'admin BN&gt;100'!$B$38,
(IF(F436&gt;'admin BN&gt;100'!$C$37,'admin BN&gt;100'!$B$37,
(IF(F436&gt;'admin BN&gt;100'!$C$36,'admin BN&gt;100'!$B$36,
(IF(F436&gt;'admin BN&gt;100'!$C$35,'admin BN&gt;100'!$B$35,
(IF(F436&gt;'admin BN&gt;100'!$C$34,'admin BN&gt;100'!$B$34,
(IF(F436&gt;'admin BN&gt;100'!$C$33,'admin BN&gt;100'!$B$33,
(IF(F436&gt;'admin BN&gt;100'!$C$32,'admin BN&gt;100'!$B$32,
(IF(F436&gt;'admin BN&gt;100'!$C$31,'admin BN&gt;100'!$B$31,
(IF(F436&gt;'admin BN&gt;100'!$C$30,'admin BN&gt;100'!$B$30,
(IF(F436&gt;'admin BN&gt;100'!$C$29,'admin BN&gt;100'!$B$29,IF(F436="","",'admin BN&gt;100'!$B$28)))))))))))))))))))))))))))</f>
        <v/>
      </c>
      <c r="N436" s="12" t="str">
        <f xml:space="preserve">
IF(ISBLANK(K436),"",
IF(K436&gt;'admin BN&gt;100'!$D$6,"Trouble",
IF(K436&gt;'admin BN&gt;100'!$E$6,"Safe",
IF(K436&gt;'admin BN&gt;100'!$F$6,"Alert",
IF(K436&gt;='admin BN&gt;100'!$G$6,"Danger","")))))</f>
        <v/>
      </c>
      <c r="O436" s="13" t="str">
        <f xml:space="preserve">
IF(ISBLANK(L436),"",
IF(L436&gt;'admin BN&gt;100'!$G$7,"Danger",
IF(L436&gt;'admin BN&gt;100'!$F$7,"Alert",
IF(L436&gt;='admin BN&gt;100'!$E$7,"Safe",""))))</f>
        <v/>
      </c>
      <c r="P436" s="14" t="str">
        <f xml:space="preserve">
(IF(G436&gt;'admin BN&gt;100'!$C$23,'admin BN&gt;100'!$B$23,
(IF(G436&gt;'admin BN&gt;100'!$C$22,'admin BN&gt;100'!$B$22,
(IF(G436&gt;'admin BN&gt;100'!$C$21,'admin BN&gt;100'!$B$21,
(IF(G436&gt;'admin BN&gt;100'!$C$20,'admin BN&gt;100'!$B$20,IF(G436&gt;'admin BN&gt;100'!$C$19,'admin BN&gt;100'!$B$19,"")))))))))</f>
        <v/>
      </c>
      <c r="Q436" s="14" t="str">
        <f t="shared" si="12"/>
        <v/>
      </c>
      <c r="R436" s="14">
        <f t="shared" si="13"/>
        <v>5</v>
      </c>
      <c r="S436" s="15" t="str">
        <f xml:space="preserve">
IF($R436&gt;0,"Fill in all required fields",
IF(OR($M436="&lt;0.1% or LNG",$M436="0.1-0.5%"),"Fuel sulphur content is too low for operation on BN&gt;100, please use a lower BN CLO and the matching sheet",
IF($I436&lt;40,"CLO not suitable for this sheet. Please check BN&lt;40 sheet",
IF(AND($I436&gt;39,$I436&lt;101),"CLO not suitable for this sheet. Please check BN40 - BN100 sheet",
IF(AND($K436&gt;50,$K436&lt;81,$L436&lt;100),"Reduce feed rate in steps of 0.05 g/kWh until min. 0.6 g/kWh to avoid deposit formation",
IF(AND($I436&lt;140,$N436="Danger",$P436="&gt;=1.2"),"Increase feed rate in steps of 0.05 g/kWh OR use higher BN cylinder oil",
IF(ISERROR(VLOOKUP(Q436,'admin BN&gt;100'!J$6:M$89,4,FALSE)),"",VLOOKUP(Q436,'admin BN&gt;100'!J$6:M$89,4,FALSE))))))))</f>
        <v>Fill in all required fields</v>
      </c>
    </row>
    <row r="437" spans="2:19" ht="15">
      <c r="B437" s="10">
        <v>432</v>
      </c>
      <c r="C437" s="41"/>
      <c r="D437" s="42"/>
      <c r="E437" s="42"/>
      <c r="F437" s="42"/>
      <c r="G437" s="42"/>
      <c r="H437" s="42"/>
      <c r="I437" s="42"/>
      <c r="J437" s="42"/>
      <c r="K437" s="42"/>
      <c r="L437" s="42"/>
      <c r="M437" s="11" t="str">
        <f xml:space="preserve">
(IF(F437&gt;'admin BN&gt;100'!$C$41,'admin BN&gt;100'!$B$41,
(IF(F437&gt;'admin BN&gt;100'!$C$40,'admin BN&gt;100'!$B$40,
(IF(F437&gt;'admin BN&gt;100'!$C$39,'admin BN&gt;100'!$B$39,
(IF(F437&gt;'admin BN&gt;100'!$C$38,'admin BN&gt;100'!$B$38,
(IF(F437&gt;'admin BN&gt;100'!$C$37,'admin BN&gt;100'!$B$37,
(IF(F437&gt;'admin BN&gt;100'!$C$36,'admin BN&gt;100'!$B$36,
(IF(F437&gt;'admin BN&gt;100'!$C$35,'admin BN&gt;100'!$B$35,
(IF(F437&gt;'admin BN&gt;100'!$C$34,'admin BN&gt;100'!$B$34,
(IF(F437&gt;'admin BN&gt;100'!$C$33,'admin BN&gt;100'!$B$33,
(IF(F437&gt;'admin BN&gt;100'!$C$32,'admin BN&gt;100'!$B$32,
(IF(F437&gt;'admin BN&gt;100'!$C$31,'admin BN&gt;100'!$B$31,
(IF(F437&gt;'admin BN&gt;100'!$C$30,'admin BN&gt;100'!$B$30,
(IF(F437&gt;'admin BN&gt;100'!$C$29,'admin BN&gt;100'!$B$29,IF(F437="","",'admin BN&gt;100'!$B$28)))))))))))))))))))))))))))</f>
        <v/>
      </c>
      <c r="N437" s="12" t="str">
        <f xml:space="preserve">
IF(ISBLANK(K437),"",
IF(K437&gt;'admin BN&gt;100'!$D$6,"Trouble",
IF(K437&gt;'admin BN&gt;100'!$E$6,"Safe",
IF(K437&gt;'admin BN&gt;100'!$F$6,"Alert",
IF(K437&gt;='admin BN&gt;100'!$G$6,"Danger","")))))</f>
        <v/>
      </c>
      <c r="O437" s="13" t="str">
        <f xml:space="preserve">
IF(ISBLANK(L437),"",
IF(L437&gt;'admin BN&gt;100'!$G$7,"Danger",
IF(L437&gt;'admin BN&gt;100'!$F$7,"Alert",
IF(L437&gt;='admin BN&gt;100'!$E$7,"Safe",""))))</f>
        <v/>
      </c>
      <c r="P437" s="14" t="str">
        <f xml:space="preserve">
(IF(G437&gt;'admin BN&gt;100'!$C$23,'admin BN&gt;100'!$B$23,
(IF(G437&gt;'admin BN&gt;100'!$C$22,'admin BN&gt;100'!$B$22,
(IF(G437&gt;'admin BN&gt;100'!$C$21,'admin BN&gt;100'!$B$21,
(IF(G437&gt;'admin BN&gt;100'!$C$20,'admin BN&gt;100'!$B$20,IF(G437&gt;'admin BN&gt;100'!$C$19,'admin BN&gt;100'!$B$19,"")))))))))</f>
        <v/>
      </c>
      <c r="Q437" s="14" t="str">
        <f t="shared" si="12"/>
        <v/>
      </c>
      <c r="R437" s="14">
        <f t="shared" si="13"/>
        <v>5</v>
      </c>
      <c r="S437" s="15" t="str">
        <f xml:space="preserve">
IF($R437&gt;0,"Fill in all required fields",
IF(OR($M437="&lt;0.1% or LNG",$M437="0.1-0.5%"),"Fuel sulphur content is too low for operation on BN&gt;100, please use a lower BN CLO and the matching sheet",
IF($I437&lt;40,"CLO not suitable for this sheet. Please check BN&lt;40 sheet",
IF(AND($I437&gt;39,$I437&lt;101),"CLO not suitable for this sheet. Please check BN40 - BN100 sheet",
IF(AND($K437&gt;50,$K437&lt;81,$L437&lt;100),"Reduce feed rate in steps of 0.05 g/kWh until min. 0.6 g/kWh to avoid deposit formation",
IF(AND($I437&lt;140,$N437="Danger",$P437="&gt;=1.2"),"Increase feed rate in steps of 0.05 g/kWh OR use higher BN cylinder oil",
IF(ISERROR(VLOOKUP(Q437,'admin BN&gt;100'!J$6:M$89,4,FALSE)),"",VLOOKUP(Q437,'admin BN&gt;100'!J$6:M$89,4,FALSE))))))))</f>
        <v>Fill in all required fields</v>
      </c>
    </row>
    <row r="438" spans="2:19" ht="15">
      <c r="B438" s="10">
        <v>433</v>
      </c>
      <c r="C438" s="41"/>
      <c r="D438" s="42"/>
      <c r="E438" s="42"/>
      <c r="F438" s="42"/>
      <c r="G438" s="42"/>
      <c r="H438" s="42"/>
      <c r="I438" s="42"/>
      <c r="J438" s="42"/>
      <c r="K438" s="42"/>
      <c r="L438" s="42"/>
      <c r="M438" s="11" t="str">
        <f xml:space="preserve">
(IF(F438&gt;'admin BN&gt;100'!$C$41,'admin BN&gt;100'!$B$41,
(IF(F438&gt;'admin BN&gt;100'!$C$40,'admin BN&gt;100'!$B$40,
(IF(F438&gt;'admin BN&gt;100'!$C$39,'admin BN&gt;100'!$B$39,
(IF(F438&gt;'admin BN&gt;100'!$C$38,'admin BN&gt;100'!$B$38,
(IF(F438&gt;'admin BN&gt;100'!$C$37,'admin BN&gt;100'!$B$37,
(IF(F438&gt;'admin BN&gt;100'!$C$36,'admin BN&gt;100'!$B$36,
(IF(F438&gt;'admin BN&gt;100'!$C$35,'admin BN&gt;100'!$B$35,
(IF(F438&gt;'admin BN&gt;100'!$C$34,'admin BN&gt;100'!$B$34,
(IF(F438&gt;'admin BN&gt;100'!$C$33,'admin BN&gt;100'!$B$33,
(IF(F438&gt;'admin BN&gt;100'!$C$32,'admin BN&gt;100'!$B$32,
(IF(F438&gt;'admin BN&gt;100'!$C$31,'admin BN&gt;100'!$B$31,
(IF(F438&gt;'admin BN&gt;100'!$C$30,'admin BN&gt;100'!$B$30,
(IF(F438&gt;'admin BN&gt;100'!$C$29,'admin BN&gt;100'!$B$29,IF(F438="","",'admin BN&gt;100'!$B$28)))))))))))))))))))))))))))</f>
        <v/>
      </c>
      <c r="N438" s="12" t="str">
        <f xml:space="preserve">
IF(ISBLANK(K438),"",
IF(K438&gt;'admin BN&gt;100'!$D$6,"Trouble",
IF(K438&gt;'admin BN&gt;100'!$E$6,"Safe",
IF(K438&gt;'admin BN&gt;100'!$F$6,"Alert",
IF(K438&gt;='admin BN&gt;100'!$G$6,"Danger","")))))</f>
        <v/>
      </c>
      <c r="O438" s="13" t="str">
        <f xml:space="preserve">
IF(ISBLANK(L438),"",
IF(L438&gt;'admin BN&gt;100'!$G$7,"Danger",
IF(L438&gt;'admin BN&gt;100'!$F$7,"Alert",
IF(L438&gt;='admin BN&gt;100'!$E$7,"Safe",""))))</f>
        <v/>
      </c>
      <c r="P438" s="14" t="str">
        <f xml:space="preserve">
(IF(G438&gt;'admin BN&gt;100'!$C$23,'admin BN&gt;100'!$B$23,
(IF(G438&gt;'admin BN&gt;100'!$C$22,'admin BN&gt;100'!$B$22,
(IF(G438&gt;'admin BN&gt;100'!$C$21,'admin BN&gt;100'!$B$21,
(IF(G438&gt;'admin BN&gt;100'!$C$20,'admin BN&gt;100'!$B$20,IF(G438&gt;'admin BN&gt;100'!$C$19,'admin BN&gt;100'!$B$19,"")))))))))</f>
        <v/>
      </c>
      <c r="Q438" s="14" t="str">
        <f t="shared" si="12"/>
        <v/>
      </c>
      <c r="R438" s="14">
        <f t="shared" si="13"/>
        <v>5</v>
      </c>
      <c r="S438" s="15" t="str">
        <f xml:space="preserve">
IF($R438&gt;0,"Fill in all required fields",
IF(OR($M438="&lt;0.1% or LNG",$M438="0.1-0.5%"),"Fuel sulphur content is too low for operation on BN&gt;100, please use a lower BN CLO and the matching sheet",
IF($I438&lt;40,"CLO not suitable for this sheet. Please check BN&lt;40 sheet",
IF(AND($I438&gt;39,$I438&lt;101),"CLO not suitable for this sheet. Please check BN40 - BN100 sheet",
IF(AND($K438&gt;50,$K438&lt;81,$L438&lt;100),"Reduce feed rate in steps of 0.05 g/kWh until min. 0.6 g/kWh to avoid deposit formation",
IF(AND($I438&lt;140,$N438="Danger",$P438="&gt;=1.2"),"Increase feed rate in steps of 0.05 g/kWh OR use higher BN cylinder oil",
IF(ISERROR(VLOOKUP(Q438,'admin BN&gt;100'!J$6:M$89,4,FALSE)),"",VLOOKUP(Q438,'admin BN&gt;100'!J$6:M$89,4,FALSE))))))))</f>
        <v>Fill in all required fields</v>
      </c>
    </row>
    <row r="439" spans="2:19" ht="15">
      <c r="B439" s="10">
        <v>434</v>
      </c>
      <c r="C439" s="41"/>
      <c r="D439" s="42"/>
      <c r="E439" s="42"/>
      <c r="F439" s="42"/>
      <c r="G439" s="42"/>
      <c r="H439" s="42"/>
      <c r="I439" s="42"/>
      <c r="J439" s="42"/>
      <c r="K439" s="42"/>
      <c r="L439" s="42"/>
      <c r="M439" s="11" t="str">
        <f xml:space="preserve">
(IF(F439&gt;'admin BN&gt;100'!$C$41,'admin BN&gt;100'!$B$41,
(IF(F439&gt;'admin BN&gt;100'!$C$40,'admin BN&gt;100'!$B$40,
(IF(F439&gt;'admin BN&gt;100'!$C$39,'admin BN&gt;100'!$B$39,
(IF(F439&gt;'admin BN&gt;100'!$C$38,'admin BN&gt;100'!$B$38,
(IF(F439&gt;'admin BN&gt;100'!$C$37,'admin BN&gt;100'!$B$37,
(IF(F439&gt;'admin BN&gt;100'!$C$36,'admin BN&gt;100'!$B$36,
(IF(F439&gt;'admin BN&gt;100'!$C$35,'admin BN&gt;100'!$B$35,
(IF(F439&gt;'admin BN&gt;100'!$C$34,'admin BN&gt;100'!$B$34,
(IF(F439&gt;'admin BN&gt;100'!$C$33,'admin BN&gt;100'!$B$33,
(IF(F439&gt;'admin BN&gt;100'!$C$32,'admin BN&gt;100'!$B$32,
(IF(F439&gt;'admin BN&gt;100'!$C$31,'admin BN&gt;100'!$B$31,
(IF(F439&gt;'admin BN&gt;100'!$C$30,'admin BN&gt;100'!$B$30,
(IF(F439&gt;'admin BN&gt;100'!$C$29,'admin BN&gt;100'!$B$29,IF(F439="","",'admin BN&gt;100'!$B$28)))))))))))))))))))))))))))</f>
        <v/>
      </c>
      <c r="N439" s="12" t="str">
        <f xml:space="preserve">
IF(ISBLANK(K439),"",
IF(K439&gt;'admin BN&gt;100'!$D$6,"Trouble",
IF(K439&gt;'admin BN&gt;100'!$E$6,"Safe",
IF(K439&gt;'admin BN&gt;100'!$F$6,"Alert",
IF(K439&gt;='admin BN&gt;100'!$G$6,"Danger","")))))</f>
        <v/>
      </c>
      <c r="O439" s="13" t="str">
        <f xml:space="preserve">
IF(ISBLANK(L439),"",
IF(L439&gt;'admin BN&gt;100'!$G$7,"Danger",
IF(L439&gt;'admin BN&gt;100'!$F$7,"Alert",
IF(L439&gt;='admin BN&gt;100'!$E$7,"Safe",""))))</f>
        <v/>
      </c>
      <c r="P439" s="14" t="str">
        <f xml:space="preserve">
(IF(G439&gt;'admin BN&gt;100'!$C$23,'admin BN&gt;100'!$B$23,
(IF(G439&gt;'admin BN&gt;100'!$C$22,'admin BN&gt;100'!$B$22,
(IF(G439&gt;'admin BN&gt;100'!$C$21,'admin BN&gt;100'!$B$21,
(IF(G439&gt;'admin BN&gt;100'!$C$20,'admin BN&gt;100'!$B$20,IF(G439&gt;'admin BN&gt;100'!$C$19,'admin BN&gt;100'!$B$19,"")))))))))</f>
        <v/>
      </c>
      <c r="Q439" s="14" t="str">
        <f t="shared" si="12"/>
        <v/>
      </c>
      <c r="R439" s="14">
        <f t="shared" si="13"/>
        <v>5</v>
      </c>
      <c r="S439" s="15" t="str">
        <f xml:space="preserve">
IF($R439&gt;0,"Fill in all required fields",
IF(OR($M439="&lt;0.1% or LNG",$M439="0.1-0.5%"),"Fuel sulphur content is too low for operation on BN&gt;100, please use a lower BN CLO and the matching sheet",
IF($I439&lt;40,"CLO not suitable for this sheet. Please check BN&lt;40 sheet",
IF(AND($I439&gt;39,$I439&lt;101),"CLO not suitable for this sheet. Please check BN40 - BN100 sheet",
IF(AND($K439&gt;50,$K439&lt;81,$L439&lt;100),"Reduce feed rate in steps of 0.05 g/kWh until min. 0.6 g/kWh to avoid deposit formation",
IF(AND($I439&lt;140,$N439="Danger",$P439="&gt;=1.2"),"Increase feed rate in steps of 0.05 g/kWh OR use higher BN cylinder oil",
IF(ISERROR(VLOOKUP(Q439,'admin BN&gt;100'!J$6:M$89,4,FALSE)),"",VLOOKUP(Q439,'admin BN&gt;100'!J$6:M$89,4,FALSE))))))))</f>
        <v>Fill in all required fields</v>
      </c>
    </row>
    <row r="440" spans="2:19" ht="15">
      <c r="B440" s="10">
        <v>435</v>
      </c>
      <c r="C440" s="41"/>
      <c r="D440" s="42"/>
      <c r="E440" s="42"/>
      <c r="F440" s="42"/>
      <c r="G440" s="42"/>
      <c r="H440" s="42"/>
      <c r="I440" s="42"/>
      <c r="J440" s="42"/>
      <c r="K440" s="42"/>
      <c r="L440" s="42"/>
      <c r="M440" s="11" t="str">
        <f xml:space="preserve">
(IF(F440&gt;'admin BN&gt;100'!$C$41,'admin BN&gt;100'!$B$41,
(IF(F440&gt;'admin BN&gt;100'!$C$40,'admin BN&gt;100'!$B$40,
(IF(F440&gt;'admin BN&gt;100'!$C$39,'admin BN&gt;100'!$B$39,
(IF(F440&gt;'admin BN&gt;100'!$C$38,'admin BN&gt;100'!$B$38,
(IF(F440&gt;'admin BN&gt;100'!$C$37,'admin BN&gt;100'!$B$37,
(IF(F440&gt;'admin BN&gt;100'!$C$36,'admin BN&gt;100'!$B$36,
(IF(F440&gt;'admin BN&gt;100'!$C$35,'admin BN&gt;100'!$B$35,
(IF(F440&gt;'admin BN&gt;100'!$C$34,'admin BN&gt;100'!$B$34,
(IF(F440&gt;'admin BN&gt;100'!$C$33,'admin BN&gt;100'!$B$33,
(IF(F440&gt;'admin BN&gt;100'!$C$32,'admin BN&gt;100'!$B$32,
(IF(F440&gt;'admin BN&gt;100'!$C$31,'admin BN&gt;100'!$B$31,
(IF(F440&gt;'admin BN&gt;100'!$C$30,'admin BN&gt;100'!$B$30,
(IF(F440&gt;'admin BN&gt;100'!$C$29,'admin BN&gt;100'!$B$29,IF(F440="","",'admin BN&gt;100'!$B$28)))))))))))))))))))))))))))</f>
        <v/>
      </c>
      <c r="N440" s="12" t="str">
        <f xml:space="preserve">
IF(ISBLANK(K440),"",
IF(K440&gt;'admin BN&gt;100'!$D$6,"Trouble",
IF(K440&gt;'admin BN&gt;100'!$E$6,"Safe",
IF(K440&gt;'admin BN&gt;100'!$F$6,"Alert",
IF(K440&gt;='admin BN&gt;100'!$G$6,"Danger","")))))</f>
        <v/>
      </c>
      <c r="O440" s="13" t="str">
        <f xml:space="preserve">
IF(ISBLANK(L440),"",
IF(L440&gt;'admin BN&gt;100'!$G$7,"Danger",
IF(L440&gt;'admin BN&gt;100'!$F$7,"Alert",
IF(L440&gt;='admin BN&gt;100'!$E$7,"Safe",""))))</f>
        <v/>
      </c>
      <c r="P440" s="14" t="str">
        <f xml:space="preserve">
(IF(G440&gt;'admin BN&gt;100'!$C$23,'admin BN&gt;100'!$B$23,
(IF(G440&gt;'admin BN&gt;100'!$C$22,'admin BN&gt;100'!$B$22,
(IF(G440&gt;'admin BN&gt;100'!$C$21,'admin BN&gt;100'!$B$21,
(IF(G440&gt;'admin BN&gt;100'!$C$20,'admin BN&gt;100'!$B$20,IF(G440&gt;'admin BN&gt;100'!$C$19,'admin BN&gt;100'!$B$19,"")))))))))</f>
        <v/>
      </c>
      <c r="Q440" s="14" t="str">
        <f t="shared" si="12"/>
        <v/>
      </c>
      <c r="R440" s="14">
        <f t="shared" si="13"/>
        <v>5</v>
      </c>
      <c r="S440" s="15" t="str">
        <f xml:space="preserve">
IF($R440&gt;0,"Fill in all required fields",
IF(OR($M440="&lt;0.1% or LNG",$M440="0.1-0.5%"),"Fuel sulphur content is too low for operation on BN&gt;100, please use a lower BN CLO and the matching sheet",
IF($I440&lt;40,"CLO not suitable for this sheet. Please check BN&lt;40 sheet",
IF(AND($I440&gt;39,$I440&lt;101),"CLO not suitable for this sheet. Please check BN40 - BN100 sheet",
IF(AND($K440&gt;50,$K440&lt;81,$L440&lt;100),"Reduce feed rate in steps of 0.05 g/kWh until min. 0.6 g/kWh to avoid deposit formation",
IF(AND($I440&lt;140,$N440="Danger",$P440="&gt;=1.2"),"Increase feed rate in steps of 0.05 g/kWh OR use higher BN cylinder oil",
IF(ISERROR(VLOOKUP(Q440,'admin BN&gt;100'!J$6:M$89,4,FALSE)),"",VLOOKUP(Q440,'admin BN&gt;100'!J$6:M$89,4,FALSE))))))))</f>
        <v>Fill in all required fields</v>
      </c>
    </row>
    <row r="441" spans="2:19" ht="15">
      <c r="B441" s="10">
        <v>436</v>
      </c>
      <c r="C441" s="41"/>
      <c r="D441" s="42"/>
      <c r="E441" s="42"/>
      <c r="F441" s="42"/>
      <c r="G441" s="42"/>
      <c r="H441" s="42"/>
      <c r="I441" s="42"/>
      <c r="J441" s="42"/>
      <c r="K441" s="42"/>
      <c r="L441" s="42"/>
      <c r="M441" s="11" t="str">
        <f xml:space="preserve">
(IF(F441&gt;'admin BN&gt;100'!$C$41,'admin BN&gt;100'!$B$41,
(IF(F441&gt;'admin BN&gt;100'!$C$40,'admin BN&gt;100'!$B$40,
(IF(F441&gt;'admin BN&gt;100'!$C$39,'admin BN&gt;100'!$B$39,
(IF(F441&gt;'admin BN&gt;100'!$C$38,'admin BN&gt;100'!$B$38,
(IF(F441&gt;'admin BN&gt;100'!$C$37,'admin BN&gt;100'!$B$37,
(IF(F441&gt;'admin BN&gt;100'!$C$36,'admin BN&gt;100'!$B$36,
(IF(F441&gt;'admin BN&gt;100'!$C$35,'admin BN&gt;100'!$B$35,
(IF(F441&gt;'admin BN&gt;100'!$C$34,'admin BN&gt;100'!$B$34,
(IF(F441&gt;'admin BN&gt;100'!$C$33,'admin BN&gt;100'!$B$33,
(IF(F441&gt;'admin BN&gt;100'!$C$32,'admin BN&gt;100'!$B$32,
(IF(F441&gt;'admin BN&gt;100'!$C$31,'admin BN&gt;100'!$B$31,
(IF(F441&gt;'admin BN&gt;100'!$C$30,'admin BN&gt;100'!$B$30,
(IF(F441&gt;'admin BN&gt;100'!$C$29,'admin BN&gt;100'!$B$29,IF(F441="","",'admin BN&gt;100'!$B$28)))))))))))))))))))))))))))</f>
        <v/>
      </c>
      <c r="N441" s="12" t="str">
        <f xml:space="preserve">
IF(ISBLANK(K441),"",
IF(K441&gt;'admin BN&gt;100'!$D$6,"Trouble",
IF(K441&gt;'admin BN&gt;100'!$E$6,"Safe",
IF(K441&gt;'admin BN&gt;100'!$F$6,"Alert",
IF(K441&gt;='admin BN&gt;100'!$G$6,"Danger","")))))</f>
        <v/>
      </c>
      <c r="O441" s="13" t="str">
        <f xml:space="preserve">
IF(ISBLANK(L441),"",
IF(L441&gt;'admin BN&gt;100'!$G$7,"Danger",
IF(L441&gt;'admin BN&gt;100'!$F$7,"Alert",
IF(L441&gt;='admin BN&gt;100'!$E$7,"Safe",""))))</f>
        <v/>
      </c>
      <c r="P441" s="14" t="str">
        <f xml:space="preserve">
(IF(G441&gt;'admin BN&gt;100'!$C$23,'admin BN&gt;100'!$B$23,
(IF(G441&gt;'admin BN&gt;100'!$C$22,'admin BN&gt;100'!$B$22,
(IF(G441&gt;'admin BN&gt;100'!$C$21,'admin BN&gt;100'!$B$21,
(IF(G441&gt;'admin BN&gt;100'!$C$20,'admin BN&gt;100'!$B$20,IF(G441&gt;'admin BN&gt;100'!$C$19,'admin BN&gt;100'!$B$19,"")))))))))</f>
        <v/>
      </c>
      <c r="Q441" s="14" t="str">
        <f t="shared" si="12"/>
        <v/>
      </c>
      <c r="R441" s="14">
        <f t="shared" si="13"/>
        <v>5</v>
      </c>
      <c r="S441" s="15" t="str">
        <f xml:space="preserve">
IF($R441&gt;0,"Fill in all required fields",
IF(OR($M441="&lt;0.1% or LNG",$M441="0.1-0.5%"),"Fuel sulphur content is too low for operation on BN&gt;100, please use a lower BN CLO and the matching sheet",
IF($I441&lt;40,"CLO not suitable for this sheet. Please check BN&lt;40 sheet",
IF(AND($I441&gt;39,$I441&lt;101),"CLO not suitable for this sheet. Please check BN40 - BN100 sheet",
IF(AND($K441&gt;50,$K441&lt;81,$L441&lt;100),"Reduce feed rate in steps of 0.05 g/kWh until min. 0.6 g/kWh to avoid deposit formation",
IF(AND($I441&lt;140,$N441="Danger",$P441="&gt;=1.2"),"Increase feed rate in steps of 0.05 g/kWh OR use higher BN cylinder oil",
IF(ISERROR(VLOOKUP(Q441,'admin BN&gt;100'!J$6:M$89,4,FALSE)),"",VLOOKUP(Q441,'admin BN&gt;100'!J$6:M$89,4,FALSE))))))))</f>
        <v>Fill in all required fields</v>
      </c>
    </row>
    <row r="442" spans="2:19" ht="15">
      <c r="B442" s="10">
        <v>437</v>
      </c>
      <c r="C442" s="41"/>
      <c r="D442" s="42"/>
      <c r="E442" s="42"/>
      <c r="F442" s="42"/>
      <c r="G442" s="42"/>
      <c r="H442" s="42"/>
      <c r="I442" s="42"/>
      <c r="J442" s="42"/>
      <c r="K442" s="42"/>
      <c r="L442" s="42"/>
      <c r="M442" s="11" t="str">
        <f xml:space="preserve">
(IF(F442&gt;'admin BN&gt;100'!$C$41,'admin BN&gt;100'!$B$41,
(IF(F442&gt;'admin BN&gt;100'!$C$40,'admin BN&gt;100'!$B$40,
(IF(F442&gt;'admin BN&gt;100'!$C$39,'admin BN&gt;100'!$B$39,
(IF(F442&gt;'admin BN&gt;100'!$C$38,'admin BN&gt;100'!$B$38,
(IF(F442&gt;'admin BN&gt;100'!$C$37,'admin BN&gt;100'!$B$37,
(IF(F442&gt;'admin BN&gt;100'!$C$36,'admin BN&gt;100'!$B$36,
(IF(F442&gt;'admin BN&gt;100'!$C$35,'admin BN&gt;100'!$B$35,
(IF(F442&gt;'admin BN&gt;100'!$C$34,'admin BN&gt;100'!$B$34,
(IF(F442&gt;'admin BN&gt;100'!$C$33,'admin BN&gt;100'!$B$33,
(IF(F442&gt;'admin BN&gt;100'!$C$32,'admin BN&gt;100'!$B$32,
(IF(F442&gt;'admin BN&gt;100'!$C$31,'admin BN&gt;100'!$B$31,
(IF(F442&gt;'admin BN&gt;100'!$C$30,'admin BN&gt;100'!$B$30,
(IF(F442&gt;'admin BN&gt;100'!$C$29,'admin BN&gt;100'!$B$29,IF(F442="","",'admin BN&gt;100'!$B$28)))))))))))))))))))))))))))</f>
        <v/>
      </c>
      <c r="N442" s="12" t="str">
        <f xml:space="preserve">
IF(ISBLANK(K442),"",
IF(K442&gt;'admin BN&gt;100'!$D$6,"Trouble",
IF(K442&gt;'admin BN&gt;100'!$E$6,"Safe",
IF(K442&gt;'admin BN&gt;100'!$F$6,"Alert",
IF(K442&gt;='admin BN&gt;100'!$G$6,"Danger","")))))</f>
        <v/>
      </c>
      <c r="O442" s="13" t="str">
        <f xml:space="preserve">
IF(ISBLANK(L442),"",
IF(L442&gt;'admin BN&gt;100'!$G$7,"Danger",
IF(L442&gt;'admin BN&gt;100'!$F$7,"Alert",
IF(L442&gt;='admin BN&gt;100'!$E$7,"Safe",""))))</f>
        <v/>
      </c>
      <c r="P442" s="14" t="str">
        <f xml:space="preserve">
(IF(G442&gt;'admin BN&gt;100'!$C$23,'admin BN&gt;100'!$B$23,
(IF(G442&gt;'admin BN&gt;100'!$C$22,'admin BN&gt;100'!$B$22,
(IF(G442&gt;'admin BN&gt;100'!$C$21,'admin BN&gt;100'!$B$21,
(IF(G442&gt;'admin BN&gt;100'!$C$20,'admin BN&gt;100'!$B$20,IF(G442&gt;'admin BN&gt;100'!$C$19,'admin BN&gt;100'!$B$19,"")))))))))</f>
        <v/>
      </c>
      <c r="Q442" s="14" t="str">
        <f t="shared" si="12"/>
        <v/>
      </c>
      <c r="R442" s="14">
        <f t="shared" si="13"/>
        <v>5</v>
      </c>
      <c r="S442" s="15" t="str">
        <f xml:space="preserve">
IF($R442&gt;0,"Fill in all required fields",
IF(OR($M442="&lt;0.1% or LNG",$M442="0.1-0.5%"),"Fuel sulphur content is too low for operation on BN&gt;100, please use a lower BN CLO and the matching sheet",
IF($I442&lt;40,"CLO not suitable for this sheet. Please check BN&lt;40 sheet",
IF(AND($I442&gt;39,$I442&lt;101),"CLO not suitable for this sheet. Please check BN40 - BN100 sheet",
IF(AND($K442&gt;50,$K442&lt;81,$L442&lt;100),"Reduce feed rate in steps of 0.05 g/kWh until min. 0.6 g/kWh to avoid deposit formation",
IF(AND($I442&lt;140,$N442="Danger",$P442="&gt;=1.2"),"Increase feed rate in steps of 0.05 g/kWh OR use higher BN cylinder oil",
IF(ISERROR(VLOOKUP(Q442,'admin BN&gt;100'!J$6:M$89,4,FALSE)),"",VLOOKUP(Q442,'admin BN&gt;100'!J$6:M$89,4,FALSE))))))))</f>
        <v>Fill in all required fields</v>
      </c>
    </row>
    <row r="443" spans="2:19" ht="15">
      <c r="B443" s="10">
        <v>438</v>
      </c>
      <c r="C443" s="41"/>
      <c r="D443" s="42"/>
      <c r="E443" s="42"/>
      <c r="F443" s="42"/>
      <c r="G443" s="42"/>
      <c r="H443" s="42"/>
      <c r="I443" s="42"/>
      <c r="J443" s="42"/>
      <c r="K443" s="42"/>
      <c r="L443" s="42"/>
      <c r="M443" s="11" t="str">
        <f xml:space="preserve">
(IF(F443&gt;'admin BN&gt;100'!$C$41,'admin BN&gt;100'!$B$41,
(IF(F443&gt;'admin BN&gt;100'!$C$40,'admin BN&gt;100'!$B$40,
(IF(F443&gt;'admin BN&gt;100'!$C$39,'admin BN&gt;100'!$B$39,
(IF(F443&gt;'admin BN&gt;100'!$C$38,'admin BN&gt;100'!$B$38,
(IF(F443&gt;'admin BN&gt;100'!$C$37,'admin BN&gt;100'!$B$37,
(IF(F443&gt;'admin BN&gt;100'!$C$36,'admin BN&gt;100'!$B$36,
(IF(F443&gt;'admin BN&gt;100'!$C$35,'admin BN&gt;100'!$B$35,
(IF(F443&gt;'admin BN&gt;100'!$C$34,'admin BN&gt;100'!$B$34,
(IF(F443&gt;'admin BN&gt;100'!$C$33,'admin BN&gt;100'!$B$33,
(IF(F443&gt;'admin BN&gt;100'!$C$32,'admin BN&gt;100'!$B$32,
(IF(F443&gt;'admin BN&gt;100'!$C$31,'admin BN&gt;100'!$B$31,
(IF(F443&gt;'admin BN&gt;100'!$C$30,'admin BN&gt;100'!$B$30,
(IF(F443&gt;'admin BN&gt;100'!$C$29,'admin BN&gt;100'!$B$29,IF(F443="","",'admin BN&gt;100'!$B$28)))))))))))))))))))))))))))</f>
        <v/>
      </c>
      <c r="N443" s="12" t="str">
        <f xml:space="preserve">
IF(ISBLANK(K443),"",
IF(K443&gt;'admin BN&gt;100'!$D$6,"Trouble",
IF(K443&gt;'admin BN&gt;100'!$E$6,"Safe",
IF(K443&gt;'admin BN&gt;100'!$F$6,"Alert",
IF(K443&gt;='admin BN&gt;100'!$G$6,"Danger","")))))</f>
        <v/>
      </c>
      <c r="O443" s="13" t="str">
        <f xml:space="preserve">
IF(ISBLANK(L443),"",
IF(L443&gt;'admin BN&gt;100'!$G$7,"Danger",
IF(L443&gt;'admin BN&gt;100'!$F$7,"Alert",
IF(L443&gt;='admin BN&gt;100'!$E$7,"Safe",""))))</f>
        <v/>
      </c>
      <c r="P443" s="14" t="str">
        <f xml:space="preserve">
(IF(G443&gt;'admin BN&gt;100'!$C$23,'admin BN&gt;100'!$B$23,
(IF(G443&gt;'admin BN&gt;100'!$C$22,'admin BN&gt;100'!$B$22,
(IF(G443&gt;'admin BN&gt;100'!$C$21,'admin BN&gt;100'!$B$21,
(IF(G443&gt;'admin BN&gt;100'!$C$20,'admin BN&gt;100'!$B$20,IF(G443&gt;'admin BN&gt;100'!$C$19,'admin BN&gt;100'!$B$19,"")))))))))</f>
        <v/>
      </c>
      <c r="Q443" s="14" t="str">
        <f t="shared" si="12"/>
        <v/>
      </c>
      <c r="R443" s="14">
        <f t="shared" si="13"/>
        <v>5</v>
      </c>
      <c r="S443" s="15" t="str">
        <f xml:space="preserve">
IF($R443&gt;0,"Fill in all required fields",
IF(OR($M443="&lt;0.1% or LNG",$M443="0.1-0.5%"),"Fuel sulphur content is too low for operation on BN&gt;100, please use a lower BN CLO and the matching sheet",
IF($I443&lt;40,"CLO not suitable for this sheet. Please check BN&lt;40 sheet",
IF(AND($I443&gt;39,$I443&lt;101),"CLO not suitable for this sheet. Please check BN40 - BN100 sheet",
IF(AND($K443&gt;50,$K443&lt;81,$L443&lt;100),"Reduce feed rate in steps of 0.05 g/kWh until min. 0.6 g/kWh to avoid deposit formation",
IF(AND($I443&lt;140,$N443="Danger",$P443="&gt;=1.2"),"Increase feed rate in steps of 0.05 g/kWh OR use higher BN cylinder oil",
IF(ISERROR(VLOOKUP(Q443,'admin BN&gt;100'!J$6:M$89,4,FALSE)),"",VLOOKUP(Q443,'admin BN&gt;100'!J$6:M$89,4,FALSE))))))))</f>
        <v>Fill in all required fields</v>
      </c>
    </row>
    <row r="444" spans="2:19" ht="15">
      <c r="B444" s="10">
        <v>439</v>
      </c>
      <c r="C444" s="41"/>
      <c r="D444" s="42"/>
      <c r="E444" s="42"/>
      <c r="F444" s="42"/>
      <c r="G444" s="42"/>
      <c r="H444" s="42"/>
      <c r="I444" s="42"/>
      <c r="J444" s="42"/>
      <c r="K444" s="42"/>
      <c r="L444" s="42"/>
      <c r="M444" s="11" t="str">
        <f xml:space="preserve">
(IF(F444&gt;'admin BN&gt;100'!$C$41,'admin BN&gt;100'!$B$41,
(IF(F444&gt;'admin BN&gt;100'!$C$40,'admin BN&gt;100'!$B$40,
(IF(F444&gt;'admin BN&gt;100'!$C$39,'admin BN&gt;100'!$B$39,
(IF(F444&gt;'admin BN&gt;100'!$C$38,'admin BN&gt;100'!$B$38,
(IF(F444&gt;'admin BN&gt;100'!$C$37,'admin BN&gt;100'!$B$37,
(IF(F444&gt;'admin BN&gt;100'!$C$36,'admin BN&gt;100'!$B$36,
(IF(F444&gt;'admin BN&gt;100'!$C$35,'admin BN&gt;100'!$B$35,
(IF(F444&gt;'admin BN&gt;100'!$C$34,'admin BN&gt;100'!$B$34,
(IF(F444&gt;'admin BN&gt;100'!$C$33,'admin BN&gt;100'!$B$33,
(IF(F444&gt;'admin BN&gt;100'!$C$32,'admin BN&gt;100'!$B$32,
(IF(F444&gt;'admin BN&gt;100'!$C$31,'admin BN&gt;100'!$B$31,
(IF(F444&gt;'admin BN&gt;100'!$C$30,'admin BN&gt;100'!$B$30,
(IF(F444&gt;'admin BN&gt;100'!$C$29,'admin BN&gt;100'!$B$29,IF(F444="","",'admin BN&gt;100'!$B$28)))))))))))))))))))))))))))</f>
        <v/>
      </c>
      <c r="N444" s="12" t="str">
        <f xml:space="preserve">
IF(ISBLANK(K444),"",
IF(K444&gt;'admin BN&gt;100'!$D$6,"Trouble",
IF(K444&gt;'admin BN&gt;100'!$E$6,"Safe",
IF(K444&gt;'admin BN&gt;100'!$F$6,"Alert",
IF(K444&gt;='admin BN&gt;100'!$G$6,"Danger","")))))</f>
        <v/>
      </c>
      <c r="O444" s="13" t="str">
        <f xml:space="preserve">
IF(ISBLANK(L444),"",
IF(L444&gt;'admin BN&gt;100'!$G$7,"Danger",
IF(L444&gt;'admin BN&gt;100'!$F$7,"Alert",
IF(L444&gt;='admin BN&gt;100'!$E$7,"Safe",""))))</f>
        <v/>
      </c>
      <c r="P444" s="14" t="str">
        <f xml:space="preserve">
(IF(G444&gt;'admin BN&gt;100'!$C$23,'admin BN&gt;100'!$B$23,
(IF(G444&gt;'admin BN&gt;100'!$C$22,'admin BN&gt;100'!$B$22,
(IF(G444&gt;'admin BN&gt;100'!$C$21,'admin BN&gt;100'!$B$21,
(IF(G444&gt;'admin BN&gt;100'!$C$20,'admin BN&gt;100'!$B$20,IF(G444&gt;'admin BN&gt;100'!$C$19,'admin BN&gt;100'!$B$19,"")))))))))</f>
        <v/>
      </c>
      <c r="Q444" s="14" t="str">
        <f t="shared" si="12"/>
        <v/>
      </c>
      <c r="R444" s="14">
        <f t="shared" si="13"/>
        <v>5</v>
      </c>
      <c r="S444" s="15" t="str">
        <f xml:space="preserve">
IF($R444&gt;0,"Fill in all required fields",
IF(OR($M444="&lt;0.1% or LNG",$M444="0.1-0.5%"),"Fuel sulphur content is too low for operation on BN&gt;100, please use a lower BN CLO and the matching sheet",
IF($I444&lt;40,"CLO not suitable for this sheet. Please check BN&lt;40 sheet",
IF(AND($I444&gt;39,$I444&lt;101),"CLO not suitable for this sheet. Please check BN40 - BN100 sheet",
IF(AND($K444&gt;50,$K444&lt;81,$L444&lt;100),"Reduce feed rate in steps of 0.05 g/kWh until min. 0.6 g/kWh to avoid deposit formation",
IF(AND($I444&lt;140,$N444="Danger",$P444="&gt;=1.2"),"Increase feed rate in steps of 0.05 g/kWh OR use higher BN cylinder oil",
IF(ISERROR(VLOOKUP(Q444,'admin BN&gt;100'!J$6:M$89,4,FALSE)),"",VLOOKUP(Q444,'admin BN&gt;100'!J$6:M$89,4,FALSE))))))))</f>
        <v>Fill in all required fields</v>
      </c>
    </row>
    <row r="445" spans="2:19" ht="15">
      <c r="B445" s="10">
        <v>440</v>
      </c>
      <c r="C445" s="41"/>
      <c r="D445" s="42"/>
      <c r="E445" s="42"/>
      <c r="F445" s="42"/>
      <c r="G445" s="42"/>
      <c r="H445" s="42"/>
      <c r="I445" s="42"/>
      <c r="J445" s="42"/>
      <c r="K445" s="42"/>
      <c r="L445" s="42"/>
      <c r="M445" s="11" t="str">
        <f xml:space="preserve">
(IF(F445&gt;'admin BN&gt;100'!$C$41,'admin BN&gt;100'!$B$41,
(IF(F445&gt;'admin BN&gt;100'!$C$40,'admin BN&gt;100'!$B$40,
(IF(F445&gt;'admin BN&gt;100'!$C$39,'admin BN&gt;100'!$B$39,
(IF(F445&gt;'admin BN&gt;100'!$C$38,'admin BN&gt;100'!$B$38,
(IF(F445&gt;'admin BN&gt;100'!$C$37,'admin BN&gt;100'!$B$37,
(IF(F445&gt;'admin BN&gt;100'!$C$36,'admin BN&gt;100'!$B$36,
(IF(F445&gt;'admin BN&gt;100'!$C$35,'admin BN&gt;100'!$B$35,
(IF(F445&gt;'admin BN&gt;100'!$C$34,'admin BN&gt;100'!$B$34,
(IF(F445&gt;'admin BN&gt;100'!$C$33,'admin BN&gt;100'!$B$33,
(IF(F445&gt;'admin BN&gt;100'!$C$32,'admin BN&gt;100'!$B$32,
(IF(F445&gt;'admin BN&gt;100'!$C$31,'admin BN&gt;100'!$B$31,
(IF(F445&gt;'admin BN&gt;100'!$C$30,'admin BN&gt;100'!$B$30,
(IF(F445&gt;'admin BN&gt;100'!$C$29,'admin BN&gt;100'!$B$29,IF(F445="","",'admin BN&gt;100'!$B$28)))))))))))))))))))))))))))</f>
        <v/>
      </c>
      <c r="N445" s="12" t="str">
        <f xml:space="preserve">
IF(ISBLANK(K445),"",
IF(K445&gt;'admin BN&gt;100'!$D$6,"Trouble",
IF(K445&gt;'admin BN&gt;100'!$E$6,"Safe",
IF(K445&gt;'admin BN&gt;100'!$F$6,"Alert",
IF(K445&gt;='admin BN&gt;100'!$G$6,"Danger","")))))</f>
        <v/>
      </c>
      <c r="O445" s="13" t="str">
        <f xml:space="preserve">
IF(ISBLANK(L445),"",
IF(L445&gt;'admin BN&gt;100'!$G$7,"Danger",
IF(L445&gt;'admin BN&gt;100'!$F$7,"Alert",
IF(L445&gt;='admin BN&gt;100'!$E$7,"Safe",""))))</f>
        <v/>
      </c>
      <c r="P445" s="14" t="str">
        <f xml:space="preserve">
(IF(G445&gt;'admin BN&gt;100'!$C$23,'admin BN&gt;100'!$B$23,
(IF(G445&gt;'admin BN&gt;100'!$C$22,'admin BN&gt;100'!$B$22,
(IF(G445&gt;'admin BN&gt;100'!$C$21,'admin BN&gt;100'!$B$21,
(IF(G445&gt;'admin BN&gt;100'!$C$20,'admin BN&gt;100'!$B$20,IF(G445&gt;'admin BN&gt;100'!$C$19,'admin BN&gt;100'!$B$19,"")))))))))</f>
        <v/>
      </c>
      <c r="Q445" s="14" t="str">
        <f t="shared" si="12"/>
        <v/>
      </c>
      <c r="R445" s="14">
        <f t="shared" si="13"/>
        <v>5</v>
      </c>
      <c r="S445" s="15" t="str">
        <f xml:space="preserve">
IF($R445&gt;0,"Fill in all required fields",
IF(OR($M445="&lt;0.1% or LNG",$M445="0.1-0.5%"),"Fuel sulphur content is too low for operation on BN&gt;100, please use a lower BN CLO and the matching sheet",
IF($I445&lt;40,"CLO not suitable for this sheet. Please check BN&lt;40 sheet",
IF(AND($I445&gt;39,$I445&lt;101),"CLO not suitable for this sheet. Please check BN40 - BN100 sheet",
IF(AND($K445&gt;50,$K445&lt;81,$L445&lt;100),"Reduce feed rate in steps of 0.05 g/kWh until min. 0.6 g/kWh to avoid deposit formation",
IF(AND($I445&lt;140,$N445="Danger",$P445="&gt;=1.2"),"Increase feed rate in steps of 0.05 g/kWh OR use higher BN cylinder oil",
IF(ISERROR(VLOOKUP(Q445,'admin BN&gt;100'!J$6:M$89,4,FALSE)),"",VLOOKUP(Q445,'admin BN&gt;100'!J$6:M$89,4,FALSE))))))))</f>
        <v>Fill in all required fields</v>
      </c>
    </row>
    <row r="446" spans="2:19" ht="15">
      <c r="B446" s="10">
        <v>441</v>
      </c>
      <c r="C446" s="41"/>
      <c r="D446" s="42"/>
      <c r="E446" s="42"/>
      <c r="F446" s="42"/>
      <c r="G446" s="42"/>
      <c r="H446" s="42"/>
      <c r="I446" s="42"/>
      <c r="J446" s="42"/>
      <c r="K446" s="42"/>
      <c r="L446" s="42"/>
      <c r="M446" s="11" t="str">
        <f xml:space="preserve">
(IF(F446&gt;'admin BN&gt;100'!$C$41,'admin BN&gt;100'!$B$41,
(IF(F446&gt;'admin BN&gt;100'!$C$40,'admin BN&gt;100'!$B$40,
(IF(F446&gt;'admin BN&gt;100'!$C$39,'admin BN&gt;100'!$B$39,
(IF(F446&gt;'admin BN&gt;100'!$C$38,'admin BN&gt;100'!$B$38,
(IF(F446&gt;'admin BN&gt;100'!$C$37,'admin BN&gt;100'!$B$37,
(IF(F446&gt;'admin BN&gt;100'!$C$36,'admin BN&gt;100'!$B$36,
(IF(F446&gt;'admin BN&gt;100'!$C$35,'admin BN&gt;100'!$B$35,
(IF(F446&gt;'admin BN&gt;100'!$C$34,'admin BN&gt;100'!$B$34,
(IF(F446&gt;'admin BN&gt;100'!$C$33,'admin BN&gt;100'!$B$33,
(IF(F446&gt;'admin BN&gt;100'!$C$32,'admin BN&gt;100'!$B$32,
(IF(F446&gt;'admin BN&gt;100'!$C$31,'admin BN&gt;100'!$B$31,
(IF(F446&gt;'admin BN&gt;100'!$C$30,'admin BN&gt;100'!$B$30,
(IF(F446&gt;'admin BN&gt;100'!$C$29,'admin BN&gt;100'!$B$29,IF(F446="","",'admin BN&gt;100'!$B$28)))))))))))))))))))))))))))</f>
        <v/>
      </c>
      <c r="N446" s="12" t="str">
        <f xml:space="preserve">
IF(ISBLANK(K446),"",
IF(K446&gt;'admin BN&gt;100'!$D$6,"Trouble",
IF(K446&gt;'admin BN&gt;100'!$E$6,"Safe",
IF(K446&gt;'admin BN&gt;100'!$F$6,"Alert",
IF(K446&gt;='admin BN&gt;100'!$G$6,"Danger","")))))</f>
        <v/>
      </c>
      <c r="O446" s="13" t="str">
        <f xml:space="preserve">
IF(ISBLANK(L446),"",
IF(L446&gt;'admin BN&gt;100'!$G$7,"Danger",
IF(L446&gt;'admin BN&gt;100'!$F$7,"Alert",
IF(L446&gt;='admin BN&gt;100'!$E$7,"Safe",""))))</f>
        <v/>
      </c>
      <c r="P446" s="14" t="str">
        <f xml:space="preserve">
(IF(G446&gt;'admin BN&gt;100'!$C$23,'admin BN&gt;100'!$B$23,
(IF(G446&gt;'admin BN&gt;100'!$C$22,'admin BN&gt;100'!$B$22,
(IF(G446&gt;'admin BN&gt;100'!$C$21,'admin BN&gt;100'!$B$21,
(IF(G446&gt;'admin BN&gt;100'!$C$20,'admin BN&gt;100'!$B$20,IF(G446&gt;'admin BN&gt;100'!$C$19,'admin BN&gt;100'!$B$19,"")))))))))</f>
        <v/>
      </c>
      <c r="Q446" s="14" t="str">
        <f t="shared" si="12"/>
        <v/>
      </c>
      <c r="R446" s="14">
        <f t="shared" si="13"/>
        <v>5</v>
      </c>
      <c r="S446" s="15" t="str">
        <f xml:space="preserve">
IF($R446&gt;0,"Fill in all required fields",
IF(OR($M446="&lt;0.1% or LNG",$M446="0.1-0.5%"),"Fuel sulphur content is too low for operation on BN&gt;100, please use a lower BN CLO and the matching sheet",
IF($I446&lt;40,"CLO not suitable for this sheet. Please check BN&lt;40 sheet",
IF(AND($I446&gt;39,$I446&lt;101),"CLO not suitable for this sheet. Please check BN40 - BN100 sheet",
IF(AND($K446&gt;50,$K446&lt;81,$L446&lt;100),"Reduce feed rate in steps of 0.05 g/kWh until min. 0.6 g/kWh to avoid deposit formation",
IF(AND($I446&lt;140,$N446="Danger",$P446="&gt;=1.2"),"Increase feed rate in steps of 0.05 g/kWh OR use higher BN cylinder oil",
IF(ISERROR(VLOOKUP(Q446,'admin BN&gt;100'!J$6:M$89,4,FALSE)),"",VLOOKUP(Q446,'admin BN&gt;100'!J$6:M$89,4,FALSE))))))))</f>
        <v>Fill in all required fields</v>
      </c>
    </row>
    <row r="447" spans="2:19" ht="15">
      <c r="B447" s="10">
        <v>442</v>
      </c>
      <c r="C447" s="41"/>
      <c r="D447" s="42"/>
      <c r="E447" s="42"/>
      <c r="F447" s="42"/>
      <c r="G447" s="42"/>
      <c r="H447" s="42"/>
      <c r="I447" s="42"/>
      <c r="J447" s="42"/>
      <c r="K447" s="42"/>
      <c r="L447" s="42"/>
      <c r="M447" s="11" t="str">
        <f xml:space="preserve">
(IF(F447&gt;'admin BN&gt;100'!$C$41,'admin BN&gt;100'!$B$41,
(IF(F447&gt;'admin BN&gt;100'!$C$40,'admin BN&gt;100'!$B$40,
(IF(F447&gt;'admin BN&gt;100'!$C$39,'admin BN&gt;100'!$B$39,
(IF(F447&gt;'admin BN&gt;100'!$C$38,'admin BN&gt;100'!$B$38,
(IF(F447&gt;'admin BN&gt;100'!$C$37,'admin BN&gt;100'!$B$37,
(IF(F447&gt;'admin BN&gt;100'!$C$36,'admin BN&gt;100'!$B$36,
(IF(F447&gt;'admin BN&gt;100'!$C$35,'admin BN&gt;100'!$B$35,
(IF(F447&gt;'admin BN&gt;100'!$C$34,'admin BN&gt;100'!$B$34,
(IF(F447&gt;'admin BN&gt;100'!$C$33,'admin BN&gt;100'!$B$33,
(IF(F447&gt;'admin BN&gt;100'!$C$32,'admin BN&gt;100'!$B$32,
(IF(F447&gt;'admin BN&gt;100'!$C$31,'admin BN&gt;100'!$B$31,
(IF(F447&gt;'admin BN&gt;100'!$C$30,'admin BN&gt;100'!$B$30,
(IF(F447&gt;'admin BN&gt;100'!$C$29,'admin BN&gt;100'!$B$29,IF(F447="","",'admin BN&gt;100'!$B$28)))))))))))))))))))))))))))</f>
        <v/>
      </c>
      <c r="N447" s="12" t="str">
        <f xml:space="preserve">
IF(ISBLANK(K447),"",
IF(K447&gt;'admin BN&gt;100'!$D$6,"Trouble",
IF(K447&gt;'admin BN&gt;100'!$E$6,"Safe",
IF(K447&gt;'admin BN&gt;100'!$F$6,"Alert",
IF(K447&gt;='admin BN&gt;100'!$G$6,"Danger","")))))</f>
        <v/>
      </c>
      <c r="O447" s="13" t="str">
        <f xml:space="preserve">
IF(ISBLANK(L447),"",
IF(L447&gt;'admin BN&gt;100'!$G$7,"Danger",
IF(L447&gt;'admin BN&gt;100'!$F$7,"Alert",
IF(L447&gt;='admin BN&gt;100'!$E$7,"Safe",""))))</f>
        <v/>
      </c>
      <c r="P447" s="14" t="str">
        <f xml:space="preserve">
(IF(G447&gt;'admin BN&gt;100'!$C$23,'admin BN&gt;100'!$B$23,
(IF(G447&gt;'admin BN&gt;100'!$C$22,'admin BN&gt;100'!$B$22,
(IF(G447&gt;'admin BN&gt;100'!$C$21,'admin BN&gt;100'!$B$21,
(IF(G447&gt;'admin BN&gt;100'!$C$20,'admin BN&gt;100'!$B$20,IF(G447&gt;'admin BN&gt;100'!$C$19,'admin BN&gt;100'!$B$19,"")))))))))</f>
        <v/>
      </c>
      <c r="Q447" s="14" t="str">
        <f t="shared" si="12"/>
        <v/>
      </c>
      <c r="R447" s="14">
        <f t="shared" si="13"/>
        <v>5</v>
      </c>
      <c r="S447" s="15" t="str">
        <f xml:space="preserve">
IF($R447&gt;0,"Fill in all required fields",
IF(OR($M447="&lt;0.1% or LNG",$M447="0.1-0.5%"),"Fuel sulphur content is too low for operation on BN&gt;100, please use a lower BN CLO and the matching sheet",
IF($I447&lt;40,"CLO not suitable for this sheet. Please check BN&lt;40 sheet",
IF(AND($I447&gt;39,$I447&lt;101),"CLO not suitable for this sheet. Please check BN40 - BN100 sheet",
IF(AND($K447&gt;50,$K447&lt;81,$L447&lt;100),"Reduce feed rate in steps of 0.05 g/kWh until min. 0.6 g/kWh to avoid deposit formation",
IF(AND($I447&lt;140,$N447="Danger",$P447="&gt;=1.2"),"Increase feed rate in steps of 0.05 g/kWh OR use higher BN cylinder oil",
IF(ISERROR(VLOOKUP(Q447,'admin BN&gt;100'!J$6:M$89,4,FALSE)),"",VLOOKUP(Q447,'admin BN&gt;100'!J$6:M$89,4,FALSE))))))))</f>
        <v>Fill in all required fields</v>
      </c>
    </row>
    <row r="448" spans="2:19" ht="15">
      <c r="B448" s="10">
        <v>443</v>
      </c>
      <c r="C448" s="41"/>
      <c r="D448" s="42"/>
      <c r="E448" s="42"/>
      <c r="F448" s="42"/>
      <c r="G448" s="42"/>
      <c r="H448" s="42"/>
      <c r="I448" s="42"/>
      <c r="J448" s="42"/>
      <c r="K448" s="42"/>
      <c r="L448" s="42"/>
      <c r="M448" s="11" t="str">
        <f xml:space="preserve">
(IF(F448&gt;'admin BN&gt;100'!$C$41,'admin BN&gt;100'!$B$41,
(IF(F448&gt;'admin BN&gt;100'!$C$40,'admin BN&gt;100'!$B$40,
(IF(F448&gt;'admin BN&gt;100'!$C$39,'admin BN&gt;100'!$B$39,
(IF(F448&gt;'admin BN&gt;100'!$C$38,'admin BN&gt;100'!$B$38,
(IF(F448&gt;'admin BN&gt;100'!$C$37,'admin BN&gt;100'!$B$37,
(IF(F448&gt;'admin BN&gt;100'!$C$36,'admin BN&gt;100'!$B$36,
(IF(F448&gt;'admin BN&gt;100'!$C$35,'admin BN&gt;100'!$B$35,
(IF(F448&gt;'admin BN&gt;100'!$C$34,'admin BN&gt;100'!$B$34,
(IF(F448&gt;'admin BN&gt;100'!$C$33,'admin BN&gt;100'!$B$33,
(IF(F448&gt;'admin BN&gt;100'!$C$32,'admin BN&gt;100'!$B$32,
(IF(F448&gt;'admin BN&gt;100'!$C$31,'admin BN&gt;100'!$B$31,
(IF(F448&gt;'admin BN&gt;100'!$C$30,'admin BN&gt;100'!$B$30,
(IF(F448&gt;'admin BN&gt;100'!$C$29,'admin BN&gt;100'!$B$29,IF(F448="","",'admin BN&gt;100'!$B$28)))))))))))))))))))))))))))</f>
        <v/>
      </c>
      <c r="N448" s="12" t="str">
        <f xml:space="preserve">
IF(ISBLANK(K448),"",
IF(K448&gt;'admin BN&gt;100'!$D$6,"Trouble",
IF(K448&gt;'admin BN&gt;100'!$E$6,"Safe",
IF(K448&gt;'admin BN&gt;100'!$F$6,"Alert",
IF(K448&gt;='admin BN&gt;100'!$G$6,"Danger","")))))</f>
        <v/>
      </c>
      <c r="O448" s="13" t="str">
        <f xml:space="preserve">
IF(ISBLANK(L448),"",
IF(L448&gt;'admin BN&gt;100'!$G$7,"Danger",
IF(L448&gt;'admin BN&gt;100'!$F$7,"Alert",
IF(L448&gt;='admin BN&gt;100'!$E$7,"Safe",""))))</f>
        <v/>
      </c>
      <c r="P448" s="14" t="str">
        <f xml:space="preserve">
(IF(G448&gt;'admin BN&gt;100'!$C$23,'admin BN&gt;100'!$B$23,
(IF(G448&gt;'admin BN&gt;100'!$C$22,'admin BN&gt;100'!$B$22,
(IF(G448&gt;'admin BN&gt;100'!$C$21,'admin BN&gt;100'!$B$21,
(IF(G448&gt;'admin BN&gt;100'!$C$20,'admin BN&gt;100'!$B$20,IF(G448&gt;'admin BN&gt;100'!$C$19,'admin BN&gt;100'!$B$19,"")))))))))</f>
        <v/>
      </c>
      <c r="Q448" s="14" t="str">
        <f t="shared" si="12"/>
        <v/>
      </c>
      <c r="R448" s="14">
        <f t="shared" si="13"/>
        <v>5</v>
      </c>
      <c r="S448" s="15" t="str">
        <f xml:space="preserve">
IF($R448&gt;0,"Fill in all required fields",
IF(OR($M448="&lt;0.1% or LNG",$M448="0.1-0.5%"),"Fuel sulphur content is too low for operation on BN&gt;100, please use a lower BN CLO and the matching sheet",
IF($I448&lt;40,"CLO not suitable for this sheet. Please check BN&lt;40 sheet",
IF(AND($I448&gt;39,$I448&lt;101),"CLO not suitable for this sheet. Please check BN40 - BN100 sheet",
IF(AND($K448&gt;50,$K448&lt;81,$L448&lt;100),"Reduce feed rate in steps of 0.05 g/kWh until min. 0.6 g/kWh to avoid deposit formation",
IF(AND($I448&lt;140,$N448="Danger",$P448="&gt;=1.2"),"Increase feed rate in steps of 0.05 g/kWh OR use higher BN cylinder oil",
IF(ISERROR(VLOOKUP(Q448,'admin BN&gt;100'!J$6:M$89,4,FALSE)),"",VLOOKUP(Q448,'admin BN&gt;100'!J$6:M$89,4,FALSE))))))))</f>
        <v>Fill in all required fields</v>
      </c>
    </row>
    <row r="449" spans="2:19" ht="15">
      <c r="B449" s="10">
        <v>444</v>
      </c>
      <c r="C449" s="41"/>
      <c r="D449" s="42"/>
      <c r="E449" s="42"/>
      <c r="F449" s="42"/>
      <c r="G449" s="42"/>
      <c r="H449" s="42"/>
      <c r="I449" s="42"/>
      <c r="J449" s="42"/>
      <c r="K449" s="42"/>
      <c r="L449" s="42"/>
      <c r="M449" s="11" t="str">
        <f xml:space="preserve">
(IF(F449&gt;'admin BN&gt;100'!$C$41,'admin BN&gt;100'!$B$41,
(IF(F449&gt;'admin BN&gt;100'!$C$40,'admin BN&gt;100'!$B$40,
(IF(F449&gt;'admin BN&gt;100'!$C$39,'admin BN&gt;100'!$B$39,
(IF(F449&gt;'admin BN&gt;100'!$C$38,'admin BN&gt;100'!$B$38,
(IF(F449&gt;'admin BN&gt;100'!$C$37,'admin BN&gt;100'!$B$37,
(IF(F449&gt;'admin BN&gt;100'!$C$36,'admin BN&gt;100'!$B$36,
(IF(F449&gt;'admin BN&gt;100'!$C$35,'admin BN&gt;100'!$B$35,
(IF(F449&gt;'admin BN&gt;100'!$C$34,'admin BN&gt;100'!$B$34,
(IF(F449&gt;'admin BN&gt;100'!$C$33,'admin BN&gt;100'!$B$33,
(IF(F449&gt;'admin BN&gt;100'!$C$32,'admin BN&gt;100'!$B$32,
(IF(F449&gt;'admin BN&gt;100'!$C$31,'admin BN&gt;100'!$B$31,
(IF(F449&gt;'admin BN&gt;100'!$C$30,'admin BN&gt;100'!$B$30,
(IF(F449&gt;'admin BN&gt;100'!$C$29,'admin BN&gt;100'!$B$29,IF(F449="","",'admin BN&gt;100'!$B$28)))))))))))))))))))))))))))</f>
        <v/>
      </c>
      <c r="N449" s="12" t="str">
        <f xml:space="preserve">
IF(ISBLANK(K449),"",
IF(K449&gt;'admin BN&gt;100'!$D$6,"Trouble",
IF(K449&gt;'admin BN&gt;100'!$E$6,"Safe",
IF(K449&gt;'admin BN&gt;100'!$F$6,"Alert",
IF(K449&gt;='admin BN&gt;100'!$G$6,"Danger","")))))</f>
        <v/>
      </c>
      <c r="O449" s="13" t="str">
        <f xml:space="preserve">
IF(ISBLANK(L449),"",
IF(L449&gt;'admin BN&gt;100'!$G$7,"Danger",
IF(L449&gt;'admin BN&gt;100'!$F$7,"Alert",
IF(L449&gt;='admin BN&gt;100'!$E$7,"Safe",""))))</f>
        <v/>
      </c>
      <c r="P449" s="14" t="str">
        <f xml:space="preserve">
(IF(G449&gt;'admin BN&gt;100'!$C$23,'admin BN&gt;100'!$B$23,
(IF(G449&gt;'admin BN&gt;100'!$C$22,'admin BN&gt;100'!$B$22,
(IF(G449&gt;'admin BN&gt;100'!$C$21,'admin BN&gt;100'!$B$21,
(IF(G449&gt;'admin BN&gt;100'!$C$20,'admin BN&gt;100'!$B$20,IF(G449&gt;'admin BN&gt;100'!$C$19,'admin BN&gt;100'!$B$19,"")))))))))</f>
        <v/>
      </c>
      <c r="Q449" s="14" t="str">
        <f t="shared" si="12"/>
        <v/>
      </c>
      <c r="R449" s="14">
        <f t="shared" si="13"/>
        <v>5</v>
      </c>
      <c r="S449" s="15" t="str">
        <f xml:space="preserve">
IF($R449&gt;0,"Fill in all required fields",
IF(OR($M449="&lt;0.1% or LNG",$M449="0.1-0.5%"),"Fuel sulphur content is too low for operation on BN&gt;100, please use a lower BN CLO and the matching sheet",
IF($I449&lt;40,"CLO not suitable for this sheet. Please check BN&lt;40 sheet",
IF(AND($I449&gt;39,$I449&lt;101),"CLO not suitable for this sheet. Please check BN40 - BN100 sheet",
IF(AND($K449&gt;50,$K449&lt;81,$L449&lt;100),"Reduce feed rate in steps of 0.05 g/kWh until min. 0.6 g/kWh to avoid deposit formation",
IF(AND($I449&lt;140,$N449="Danger",$P449="&gt;=1.2"),"Increase feed rate in steps of 0.05 g/kWh OR use higher BN cylinder oil",
IF(ISERROR(VLOOKUP(Q449,'admin BN&gt;100'!J$6:M$89,4,FALSE)),"",VLOOKUP(Q449,'admin BN&gt;100'!J$6:M$89,4,FALSE))))))))</f>
        <v>Fill in all required fields</v>
      </c>
    </row>
    <row r="450" spans="2:19" ht="15">
      <c r="B450" s="10">
        <v>445</v>
      </c>
      <c r="C450" s="41"/>
      <c r="D450" s="42"/>
      <c r="E450" s="42"/>
      <c r="F450" s="42"/>
      <c r="G450" s="42"/>
      <c r="H450" s="42"/>
      <c r="I450" s="42"/>
      <c r="J450" s="42"/>
      <c r="K450" s="42"/>
      <c r="L450" s="42"/>
      <c r="M450" s="11" t="str">
        <f xml:space="preserve">
(IF(F450&gt;'admin BN&gt;100'!$C$41,'admin BN&gt;100'!$B$41,
(IF(F450&gt;'admin BN&gt;100'!$C$40,'admin BN&gt;100'!$B$40,
(IF(F450&gt;'admin BN&gt;100'!$C$39,'admin BN&gt;100'!$B$39,
(IF(F450&gt;'admin BN&gt;100'!$C$38,'admin BN&gt;100'!$B$38,
(IF(F450&gt;'admin BN&gt;100'!$C$37,'admin BN&gt;100'!$B$37,
(IF(F450&gt;'admin BN&gt;100'!$C$36,'admin BN&gt;100'!$B$36,
(IF(F450&gt;'admin BN&gt;100'!$C$35,'admin BN&gt;100'!$B$35,
(IF(F450&gt;'admin BN&gt;100'!$C$34,'admin BN&gt;100'!$B$34,
(IF(F450&gt;'admin BN&gt;100'!$C$33,'admin BN&gt;100'!$B$33,
(IF(F450&gt;'admin BN&gt;100'!$C$32,'admin BN&gt;100'!$B$32,
(IF(F450&gt;'admin BN&gt;100'!$C$31,'admin BN&gt;100'!$B$31,
(IF(F450&gt;'admin BN&gt;100'!$C$30,'admin BN&gt;100'!$B$30,
(IF(F450&gt;'admin BN&gt;100'!$C$29,'admin BN&gt;100'!$B$29,IF(F450="","",'admin BN&gt;100'!$B$28)))))))))))))))))))))))))))</f>
        <v/>
      </c>
      <c r="N450" s="12" t="str">
        <f xml:space="preserve">
IF(ISBLANK(K450),"",
IF(K450&gt;'admin BN&gt;100'!$D$6,"Trouble",
IF(K450&gt;'admin BN&gt;100'!$E$6,"Safe",
IF(K450&gt;'admin BN&gt;100'!$F$6,"Alert",
IF(K450&gt;='admin BN&gt;100'!$G$6,"Danger","")))))</f>
        <v/>
      </c>
      <c r="O450" s="13" t="str">
        <f xml:space="preserve">
IF(ISBLANK(L450),"",
IF(L450&gt;'admin BN&gt;100'!$G$7,"Danger",
IF(L450&gt;'admin BN&gt;100'!$F$7,"Alert",
IF(L450&gt;='admin BN&gt;100'!$E$7,"Safe",""))))</f>
        <v/>
      </c>
      <c r="P450" s="14" t="str">
        <f xml:space="preserve">
(IF(G450&gt;'admin BN&gt;100'!$C$23,'admin BN&gt;100'!$B$23,
(IF(G450&gt;'admin BN&gt;100'!$C$22,'admin BN&gt;100'!$B$22,
(IF(G450&gt;'admin BN&gt;100'!$C$21,'admin BN&gt;100'!$B$21,
(IF(G450&gt;'admin BN&gt;100'!$C$20,'admin BN&gt;100'!$B$20,IF(G450&gt;'admin BN&gt;100'!$C$19,'admin BN&gt;100'!$B$19,"")))))))))</f>
        <v/>
      </c>
      <c r="Q450" s="14" t="str">
        <f t="shared" si="12"/>
        <v/>
      </c>
      <c r="R450" s="14">
        <f t="shared" si="13"/>
        <v>5</v>
      </c>
      <c r="S450" s="15" t="str">
        <f xml:space="preserve">
IF($R450&gt;0,"Fill in all required fields",
IF(OR($M450="&lt;0.1% or LNG",$M450="0.1-0.5%"),"Fuel sulphur content is too low for operation on BN&gt;100, please use a lower BN CLO and the matching sheet",
IF($I450&lt;40,"CLO not suitable for this sheet. Please check BN&lt;40 sheet",
IF(AND($I450&gt;39,$I450&lt;101),"CLO not suitable for this sheet. Please check BN40 - BN100 sheet",
IF(AND($K450&gt;50,$K450&lt;81,$L450&lt;100),"Reduce feed rate in steps of 0.05 g/kWh until min. 0.6 g/kWh to avoid deposit formation",
IF(AND($I450&lt;140,$N450="Danger",$P450="&gt;=1.2"),"Increase feed rate in steps of 0.05 g/kWh OR use higher BN cylinder oil",
IF(ISERROR(VLOOKUP(Q450,'admin BN&gt;100'!J$6:M$89,4,FALSE)),"",VLOOKUP(Q450,'admin BN&gt;100'!J$6:M$89,4,FALSE))))))))</f>
        <v>Fill in all required fields</v>
      </c>
    </row>
    <row r="451" spans="2:19" ht="15">
      <c r="B451" s="10">
        <v>446</v>
      </c>
      <c r="C451" s="41"/>
      <c r="D451" s="42"/>
      <c r="E451" s="42"/>
      <c r="F451" s="42"/>
      <c r="G451" s="42"/>
      <c r="H451" s="42"/>
      <c r="I451" s="42"/>
      <c r="J451" s="42"/>
      <c r="K451" s="42"/>
      <c r="L451" s="42"/>
      <c r="M451" s="11" t="str">
        <f xml:space="preserve">
(IF(F451&gt;'admin BN&gt;100'!$C$41,'admin BN&gt;100'!$B$41,
(IF(F451&gt;'admin BN&gt;100'!$C$40,'admin BN&gt;100'!$B$40,
(IF(F451&gt;'admin BN&gt;100'!$C$39,'admin BN&gt;100'!$B$39,
(IF(F451&gt;'admin BN&gt;100'!$C$38,'admin BN&gt;100'!$B$38,
(IF(F451&gt;'admin BN&gt;100'!$C$37,'admin BN&gt;100'!$B$37,
(IF(F451&gt;'admin BN&gt;100'!$C$36,'admin BN&gt;100'!$B$36,
(IF(F451&gt;'admin BN&gt;100'!$C$35,'admin BN&gt;100'!$B$35,
(IF(F451&gt;'admin BN&gt;100'!$C$34,'admin BN&gt;100'!$B$34,
(IF(F451&gt;'admin BN&gt;100'!$C$33,'admin BN&gt;100'!$B$33,
(IF(F451&gt;'admin BN&gt;100'!$C$32,'admin BN&gt;100'!$B$32,
(IF(F451&gt;'admin BN&gt;100'!$C$31,'admin BN&gt;100'!$B$31,
(IF(F451&gt;'admin BN&gt;100'!$C$30,'admin BN&gt;100'!$B$30,
(IF(F451&gt;'admin BN&gt;100'!$C$29,'admin BN&gt;100'!$B$29,IF(F451="","",'admin BN&gt;100'!$B$28)))))))))))))))))))))))))))</f>
        <v/>
      </c>
      <c r="N451" s="12" t="str">
        <f xml:space="preserve">
IF(ISBLANK(K451),"",
IF(K451&gt;'admin BN&gt;100'!$D$6,"Trouble",
IF(K451&gt;'admin BN&gt;100'!$E$6,"Safe",
IF(K451&gt;'admin BN&gt;100'!$F$6,"Alert",
IF(K451&gt;='admin BN&gt;100'!$G$6,"Danger","")))))</f>
        <v/>
      </c>
      <c r="O451" s="13" t="str">
        <f xml:space="preserve">
IF(ISBLANK(L451),"",
IF(L451&gt;'admin BN&gt;100'!$G$7,"Danger",
IF(L451&gt;'admin BN&gt;100'!$F$7,"Alert",
IF(L451&gt;='admin BN&gt;100'!$E$7,"Safe",""))))</f>
        <v/>
      </c>
      <c r="P451" s="14" t="str">
        <f xml:space="preserve">
(IF(G451&gt;'admin BN&gt;100'!$C$23,'admin BN&gt;100'!$B$23,
(IF(G451&gt;'admin BN&gt;100'!$C$22,'admin BN&gt;100'!$B$22,
(IF(G451&gt;'admin BN&gt;100'!$C$21,'admin BN&gt;100'!$B$21,
(IF(G451&gt;'admin BN&gt;100'!$C$20,'admin BN&gt;100'!$B$20,IF(G451&gt;'admin BN&gt;100'!$C$19,'admin BN&gt;100'!$B$19,"")))))))))</f>
        <v/>
      </c>
      <c r="Q451" s="14" t="str">
        <f t="shared" si="12"/>
        <v/>
      </c>
      <c r="R451" s="14">
        <f t="shared" si="13"/>
        <v>5</v>
      </c>
      <c r="S451" s="15" t="str">
        <f xml:space="preserve">
IF($R451&gt;0,"Fill in all required fields",
IF(OR($M451="&lt;0.1% or LNG",$M451="0.1-0.5%"),"Fuel sulphur content is too low for operation on BN&gt;100, please use a lower BN CLO and the matching sheet",
IF($I451&lt;40,"CLO not suitable for this sheet. Please check BN&lt;40 sheet",
IF(AND($I451&gt;39,$I451&lt;101),"CLO not suitable for this sheet. Please check BN40 - BN100 sheet",
IF(AND($K451&gt;50,$K451&lt;81,$L451&lt;100),"Reduce feed rate in steps of 0.05 g/kWh until min. 0.6 g/kWh to avoid deposit formation",
IF(AND($I451&lt;140,$N451="Danger",$P451="&gt;=1.2"),"Increase feed rate in steps of 0.05 g/kWh OR use higher BN cylinder oil",
IF(ISERROR(VLOOKUP(Q451,'admin BN&gt;100'!J$6:M$89,4,FALSE)),"",VLOOKUP(Q451,'admin BN&gt;100'!J$6:M$89,4,FALSE))))))))</f>
        <v>Fill in all required fields</v>
      </c>
    </row>
    <row r="452" spans="2:19" ht="15">
      <c r="B452" s="10">
        <v>447</v>
      </c>
      <c r="C452" s="41"/>
      <c r="D452" s="42"/>
      <c r="E452" s="42"/>
      <c r="F452" s="42"/>
      <c r="G452" s="42"/>
      <c r="H452" s="42"/>
      <c r="I452" s="42"/>
      <c r="J452" s="42"/>
      <c r="K452" s="42"/>
      <c r="L452" s="42"/>
      <c r="M452" s="11" t="str">
        <f xml:space="preserve">
(IF(F452&gt;'admin BN&gt;100'!$C$41,'admin BN&gt;100'!$B$41,
(IF(F452&gt;'admin BN&gt;100'!$C$40,'admin BN&gt;100'!$B$40,
(IF(F452&gt;'admin BN&gt;100'!$C$39,'admin BN&gt;100'!$B$39,
(IF(F452&gt;'admin BN&gt;100'!$C$38,'admin BN&gt;100'!$B$38,
(IF(F452&gt;'admin BN&gt;100'!$C$37,'admin BN&gt;100'!$B$37,
(IF(F452&gt;'admin BN&gt;100'!$C$36,'admin BN&gt;100'!$B$36,
(IF(F452&gt;'admin BN&gt;100'!$C$35,'admin BN&gt;100'!$B$35,
(IF(F452&gt;'admin BN&gt;100'!$C$34,'admin BN&gt;100'!$B$34,
(IF(F452&gt;'admin BN&gt;100'!$C$33,'admin BN&gt;100'!$B$33,
(IF(F452&gt;'admin BN&gt;100'!$C$32,'admin BN&gt;100'!$B$32,
(IF(F452&gt;'admin BN&gt;100'!$C$31,'admin BN&gt;100'!$B$31,
(IF(F452&gt;'admin BN&gt;100'!$C$30,'admin BN&gt;100'!$B$30,
(IF(F452&gt;'admin BN&gt;100'!$C$29,'admin BN&gt;100'!$B$29,IF(F452="","",'admin BN&gt;100'!$B$28)))))))))))))))))))))))))))</f>
        <v/>
      </c>
      <c r="N452" s="12" t="str">
        <f xml:space="preserve">
IF(ISBLANK(K452),"",
IF(K452&gt;'admin BN&gt;100'!$D$6,"Trouble",
IF(K452&gt;'admin BN&gt;100'!$E$6,"Safe",
IF(K452&gt;'admin BN&gt;100'!$F$6,"Alert",
IF(K452&gt;='admin BN&gt;100'!$G$6,"Danger","")))))</f>
        <v/>
      </c>
      <c r="O452" s="13" t="str">
        <f xml:space="preserve">
IF(ISBLANK(L452),"",
IF(L452&gt;'admin BN&gt;100'!$G$7,"Danger",
IF(L452&gt;'admin BN&gt;100'!$F$7,"Alert",
IF(L452&gt;='admin BN&gt;100'!$E$7,"Safe",""))))</f>
        <v/>
      </c>
      <c r="P452" s="14" t="str">
        <f xml:space="preserve">
(IF(G452&gt;'admin BN&gt;100'!$C$23,'admin BN&gt;100'!$B$23,
(IF(G452&gt;'admin BN&gt;100'!$C$22,'admin BN&gt;100'!$B$22,
(IF(G452&gt;'admin BN&gt;100'!$C$21,'admin BN&gt;100'!$B$21,
(IF(G452&gt;'admin BN&gt;100'!$C$20,'admin BN&gt;100'!$B$20,IF(G452&gt;'admin BN&gt;100'!$C$19,'admin BN&gt;100'!$B$19,"")))))))))</f>
        <v/>
      </c>
      <c r="Q452" s="14" t="str">
        <f t="shared" si="12"/>
        <v/>
      </c>
      <c r="R452" s="14">
        <f t="shared" si="13"/>
        <v>5</v>
      </c>
      <c r="S452" s="15" t="str">
        <f xml:space="preserve">
IF($R452&gt;0,"Fill in all required fields",
IF(OR($M452="&lt;0.1% or LNG",$M452="0.1-0.5%"),"Fuel sulphur content is too low for operation on BN&gt;100, please use a lower BN CLO and the matching sheet",
IF($I452&lt;40,"CLO not suitable for this sheet. Please check BN&lt;40 sheet",
IF(AND($I452&gt;39,$I452&lt;101),"CLO not suitable for this sheet. Please check BN40 - BN100 sheet",
IF(AND($K452&gt;50,$K452&lt;81,$L452&lt;100),"Reduce feed rate in steps of 0.05 g/kWh until min. 0.6 g/kWh to avoid deposit formation",
IF(AND($I452&lt;140,$N452="Danger",$P452="&gt;=1.2"),"Increase feed rate in steps of 0.05 g/kWh OR use higher BN cylinder oil",
IF(ISERROR(VLOOKUP(Q452,'admin BN&gt;100'!J$6:M$89,4,FALSE)),"",VLOOKUP(Q452,'admin BN&gt;100'!J$6:M$89,4,FALSE))))))))</f>
        <v>Fill in all required fields</v>
      </c>
    </row>
    <row r="453" spans="2:19" ht="15">
      <c r="B453" s="10">
        <v>448</v>
      </c>
      <c r="C453" s="41"/>
      <c r="D453" s="42"/>
      <c r="E453" s="42"/>
      <c r="F453" s="42"/>
      <c r="G453" s="42"/>
      <c r="H453" s="42"/>
      <c r="I453" s="42"/>
      <c r="J453" s="42"/>
      <c r="K453" s="42"/>
      <c r="L453" s="42"/>
      <c r="M453" s="11" t="str">
        <f xml:space="preserve">
(IF(F453&gt;'admin BN&gt;100'!$C$41,'admin BN&gt;100'!$B$41,
(IF(F453&gt;'admin BN&gt;100'!$C$40,'admin BN&gt;100'!$B$40,
(IF(F453&gt;'admin BN&gt;100'!$C$39,'admin BN&gt;100'!$B$39,
(IF(F453&gt;'admin BN&gt;100'!$C$38,'admin BN&gt;100'!$B$38,
(IF(F453&gt;'admin BN&gt;100'!$C$37,'admin BN&gt;100'!$B$37,
(IF(F453&gt;'admin BN&gt;100'!$C$36,'admin BN&gt;100'!$B$36,
(IF(F453&gt;'admin BN&gt;100'!$C$35,'admin BN&gt;100'!$B$35,
(IF(F453&gt;'admin BN&gt;100'!$C$34,'admin BN&gt;100'!$B$34,
(IF(F453&gt;'admin BN&gt;100'!$C$33,'admin BN&gt;100'!$B$33,
(IF(F453&gt;'admin BN&gt;100'!$C$32,'admin BN&gt;100'!$B$32,
(IF(F453&gt;'admin BN&gt;100'!$C$31,'admin BN&gt;100'!$B$31,
(IF(F453&gt;'admin BN&gt;100'!$C$30,'admin BN&gt;100'!$B$30,
(IF(F453&gt;'admin BN&gt;100'!$C$29,'admin BN&gt;100'!$B$29,IF(F453="","",'admin BN&gt;100'!$B$28)))))))))))))))))))))))))))</f>
        <v/>
      </c>
      <c r="N453" s="12" t="str">
        <f xml:space="preserve">
IF(ISBLANK(K453),"",
IF(K453&gt;'admin BN&gt;100'!$D$6,"Trouble",
IF(K453&gt;'admin BN&gt;100'!$E$6,"Safe",
IF(K453&gt;'admin BN&gt;100'!$F$6,"Alert",
IF(K453&gt;='admin BN&gt;100'!$G$6,"Danger","")))))</f>
        <v/>
      </c>
      <c r="O453" s="13" t="str">
        <f xml:space="preserve">
IF(ISBLANK(L453),"",
IF(L453&gt;'admin BN&gt;100'!$G$7,"Danger",
IF(L453&gt;'admin BN&gt;100'!$F$7,"Alert",
IF(L453&gt;='admin BN&gt;100'!$E$7,"Safe",""))))</f>
        <v/>
      </c>
      <c r="P453" s="14" t="str">
        <f xml:space="preserve">
(IF(G453&gt;'admin BN&gt;100'!$C$23,'admin BN&gt;100'!$B$23,
(IF(G453&gt;'admin BN&gt;100'!$C$22,'admin BN&gt;100'!$B$22,
(IF(G453&gt;'admin BN&gt;100'!$C$21,'admin BN&gt;100'!$B$21,
(IF(G453&gt;'admin BN&gt;100'!$C$20,'admin BN&gt;100'!$B$20,IF(G453&gt;'admin BN&gt;100'!$C$19,'admin BN&gt;100'!$B$19,"")))))))))</f>
        <v/>
      </c>
      <c r="Q453" s="14" t="str">
        <f t="shared" si="12"/>
        <v/>
      </c>
      <c r="R453" s="14">
        <f t="shared" si="13"/>
        <v>5</v>
      </c>
      <c r="S453" s="15" t="str">
        <f xml:space="preserve">
IF($R453&gt;0,"Fill in all required fields",
IF(OR($M453="&lt;0.1% or LNG",$M453="0.1-0.5%"),"Fuel sulphur content is too low for operation on BN&gt;100, please use a lower BN CLO and the matching sheet",
IF($I453&lt;40,"CLO not suitable for this sheet. Please check BN&lt;40 sheet",
IF(AND($I453&gt;39,$I453&lt;101),"CLO not suitable for this sheet. Please check BN40 - BN100 sheet",
IF(AND($K453&gt;50,$K453&lt;81,$L453&lt;100),"Reduce feed rate in steps of 0.05 g/kWh until min. 0.6 g/kWh to avoid deposit formation",
IF(AND($I453&lt;140,$N453="Danger",$P453="&gt;=1.2"),"Increase feed rate in steps of 0.05 g/kWh OR use higher BN cylinder oil",
IF(ISERROR(VLOOKUP(Q453,'admin BN&gt;100'!J$6:M$89,4,FALSE)),"",VLOOKUP(Q453,'admin BN&gt;100'!J$6:M$89,4,FALSE))))))))</f>
        <v>Fill in all required fields</v>
      </c>
    </row>
    <row r="454" spans="2:19" ht="15">
      <c r="B454" s="10">
        <v>449</v>
      </c>
      <c r="C454" s="41"/>
      <c r="D454" s="42"/>
      <c r="E454" s="42"/>
      <c r="F454" s="42"/>
      <c r="G454" s="42"/>
      <c r="H454" s="42"/>
      <c r="I454" s="42"/>
      <c r="J454" s="42"/>
      <c r="K454" s="42"/>
      <c r="L454" s="42"/>
      <c r="M454" s="11" t="str">
        <f xml:space="preserve">
(IF(F454&gt;'admin BN&gt;100'!$C$41,'admin BN&gt;100'!$B$41,
(IF(F454&gt;'admin BN&gt;100'!$C$40,'admin BN&gt;100'!$B$40,
(IF(F454&gt;'admin BN&gt;100'!$C$39,'admin BN&gt;100'!$B$39,
(IF(F454&gt;'admin BN&gt;100'!$C$38,'admin BN&gt;100'!$B$38,
(IF(F454&gt;'admin BN&gt;100'!$C$37,'admin BN&gt;100'!$B$37,
(IF(F454&gt;'admin BN&gt;100'!$C$36,'admin BN&gt;100'!$B$36,
(IF(F454&gt;'admin BN&gt;100'!$C$35,'admin BN&gt;100'!$B$35,
(IF(F454&gt;'admin BN&gt;100'!$C$34,'admin BN&gt;100'!$B$34,
(IF(F454&gt;'admin BN&gt;100'!$C$33,'admin BN&gt;100'!$B$33,
(IF(F454&gt;'admin BN&gt;100'!$C$32,'admin BN&gt;100'!$B$32,
(IF(F454&gt;'admin BN&gt;100'!$C$31,'admin BN&gt;100'!$B$31,
(IF(F454&gt;'admin BN&gt;100'!$C$30,'admin BN&gt;100'!$B$30,
(IF(F454&gt;'admin BN&gt;100'!$C$29,'admin BN&gt;100'!$B$29,IF(F454="","",'admin BN&gt;100'!$B$28)))))))))))))))))))))))))))</f>
        <v/>
      </c>
      <c r="N454" s="12" t="str">
        <f xml:space="preserve">
IF(ISBLANK(K454),"",
IF(K454&gt;'admin BN&gt;100'!$D$6,"Trouble",
IF(K454&gt;'admin BN&gt;100'!$E$6,"Safe",
IF(K454&gt;'admin BN&gt;100'!$F$6,"Alert",
IF(K454&gt;='admin BN&gt;100'!$G$6,"Danger","")))))</f>
        <v/>
      </c>
      <c r="O454" s="13" t="str">
        <f xml:space="preserve">
IF(ISBLANK(L454),"",
IF(L454&gt;'admin BN&gt;100'!$G$7,"Danger",
IF(L454&gt;'admin BN&gt;100'!$F$7,"Alert",
IF(L454&gt;='admin BN&gt;100'!$E$7,"Safe",""))))</f>
        <v/>
      </c>
      <c r="P454" s="14" t="str">
        <f xml:space="preserve">
(IF(G454&gt;'admin BN&gt;100'!$C$23,'admin BN&gt;100'!$B$23,
(IF(G454&gt;'admin BN&gt;100'!$C$22,'admin BN&gt;100'!$B$22,
(IF(G454&gt;'admin BN&gt;100'!$C$21,'admin BN&gt;100'!$B$21,
(IF(G454&gt;'admin BN&gt;100'!$C$20,'admin BN&gt;100'!$B$20,IF(G454&gt;'admin BN&gt;100'!$C$19,'admin BN&gt;100'!$B$19,"")))))))))</f>
        <v/>
      </c>
      <c r="Q454" s="14" t="str">
        <f t="shared" si="12"/>
        <v/>
      </c>
      <c r="R454" s="14">
        <f t="shared" si="13"/>
        <v>5</v>
      </c>
      <c r="S454" s="15" t="str">
        <f xml:space="preserve">
IF($R454&gt;0,"Fill in all required fields",
IF(OR($M454="&lt;0.1% or LNG",$M454="0.1-0.5%"),"Fuel sulphur content is too low for operation on BN&gt;100, please use a lower BN CLO and the matching sheet",
IF($I454&lt;40,"CLO not suitable for this sheet. Please check BN&lt;40 sheet",
IF(AND($I454&gt;39,$I454&lt;101),"CLO not suitable for this sheet. Please check BN40 - BN100 sheet",
IF(AND($K454&gt;50,$K454&lt;81,$L454&lt;100),"Reduce feed rate in steps of 0.05 g/kWh until min. 0.6 g/kWh to avoid deposit formation",
IF(AND($I454&lt;140,$N454="Danger",$P454="&gt;=1.2"),"Increase feed rate in steps of 0.05 g/kWh OR use higher BN cylinder oil",
IF(ISERROR(VLOOKUP(Q454,'admin BN&gt;100'!J$6:M$89,4,FALSE)),"",VLOOKUP(Q454,'admin BN&gt;100'!J$6:M$89,4,FALSE))))))))</f>
        <v>Fill in all required fields</v>
      </c>
    </row>
    <row r="455" spans="2:19" ht="15">
      <c r="B455" s="10">
        <v>450</v>
      </c>
      <c r="C455" s="41"/>
      <c r="D455" s="42"/>
      <c r="E455" s="42"/>
      <c r="F455" s="42"/>
      <c r="G455" s="42"/>
      <c r="H455" s="42"/>
      <c r="I455" s="42"/>
      <c r="J455" s="42"/>
      <c r="K455" s="42"/>
      <c r="L455" s="42"/>
      <c r="M455" s="11" t="str">
        <f xml:space="preserve">
(IF(F455&gt;'admin BN&gt;100'!$C$41,'admin BN&gt;100'!$B$41,
(IF(F455&gt;'admin BN&gt;100'!$C$40,'admin BN&gt;100'!$B$40,
(IF(F455&gt;'admin BN&gt;100'!$C$39,'admin BN&gt;100'!$B$39,
(IF(F455&gt;'admin BN&gt;100'!$C$38,'admin BN&gt;100'!$B$38,
(IF(F455&gt;'admin BN&gt;100'!$C$37,'admin BN&gt;100'!$B$37,
(IF(F455&gt;'admin BN&gt;100'!$C$36,'admin BN&gt;100'!$B$36,
(IF(F455&gt;'admin BN&gt;100'!$C$35,'admin BN&gt;100'!$B$35,
(IF(F455&gt;'admin BN&gt;100'!$C$34,'admin BN&gt;100'!$B$34,
(IF(F455&gt;'admin BN&gt;100'!$C$33,'admin BN&gt;100'!$B$33,
(IF(F455&gt;'admin BN&gt;100'!$C$32,'admin BN&gt;100'!$B$32,
(IF(F455&gt;'admin BN&gt;100'!$C$31,'admin BN&gt;100'!$B$31,
(IF(F455&gt;'admin BN&gt;100'!$C$30,'admin BN&gt;100'!$B$30,
(IF(F455&gt;'admin BN&gt;100'!$C$29,'admin BN&gt;100'!$B$29,IF(F455="","",'admin BN&gt;100'!$B$28)))))))))))))))))))))))))))</f>
        <v/>
      </c>
      <c r="N455" s="12" t="str">
        <f xml:space="preserve">
IF(ISBLANK(K455),"",
IF(K455&gt;'admin BN&gt;100'!$D$6,"Trouble",
IF(K455&gt;'admin BN&gt;100'!$E$6,"Safe",
IF(K455&gt;'admin BN&gt;100'!$F$6,"Alert",
IF(K455&gt;='admin BN&gt;100'!$G$6,"Danger","")))))</f>
        <v/>
      </c>
      <c r="O455" s="13" t="str">
        <f xml:space="preserve">
IF(ISBLANK(L455),"",
IF(L455&gt;'admin BN&gt;100'!$G$7,"Danger",
IF(L455&gt;'admin BN&gt;100'!$F$7,"Alert",
IF(L455&gt;='admin BN&gt;100'!$E$7,"Safe",""))))</f>
        <v/>
      </c>
      <c r="P455" s="14" t="str">
        <f xml:space="preserve">
(IF(G455&gt;'admin BN&gt;100'!$C$23,'admin BN&gt;100'!$B$23,
(IF(G455&gt;'admin BN&gt;100'!$C$22,'admin BN&gt;100'!$B$22,
(IF(G455&gt;'admin BN&gt;100'!$C$21,'admin BN&gt;100'!$B$21,
(IF(G455&gt;'admin BN&gt;100'!$C$20,'admin BN&gt;100'!$B$20,IF(G455&gt;'admin BN&gt;100'!$C$19,'admin BN&gt;100'!$B$19,"")))))))))</f>
        <v/>
      </c>
      <c r="Q455" s="14" t="str">
        <f t="shared" ref="Q455:Q518" si="14">N455&amp;O455&amp;P455</f>
        <v/>
      </c>
      <c r="R455" s="14">
        <f t="shared" ref="R455:R518" si="15">SUM(
COUNTIF($F455,""),
COUNTIF($G455,""),
COUNTIF($I455,""),
COUNTIF($K455,""),
COUNTIF($L455,""))</f>
        <v>5</v>
      </c>
      <c r="S455" s="15" t="str">
        <f xml:space="preserve">
IF($R455&gt;0,"Fill in all required fields",
IF(OR($M455="&lt;0.1% or LNG",$M455="0.1-0.5%"),"Fuel sulphur content is too low for operation on BN&gt;100, please use a lower BN CLO and the matching sheet",
IF($I455&lt;40,"CLO not suitable for this sheet. Please check BN&lt;40 sheet",
IF(AND($I455&gt;39,$I455&lt;101),"CLO not suitable for this sheet. Please check BN40 - BN100 sheet",
IF(AND($K455&gt;50,$K455&lt;81,$L455&lt;100),"Reduce feed rate in steps of 0.05 g/kWh until min. 0.6 g/kWh to avoid deposit formation",
IF(AND($I455&lt;140,$N455="Danger",$P455="&gt;=1.2"),"Increase feed rate in steps of 0.05 g/kWh OR use higher BN cylinder oil",
IF(ISERROR(VLOOKUP(Q455,'admin BN&gt;100'!J$6:M$89,4,FALSE)),"",VLOOKUP(Q455,'admin BN&gt;100'!J$6:M$89,4,FALSE))))))))</f>
        <v>Fill in all required fields</v>
      </c>
    </row>
    <row r="456" spans="2:19" ht="15">
      <c r="B456" s="10">
        <v>451</v>
      </c>
      <c r="C456" s="41"/>
      <c r="D456" s="42"/>
      <c r="E456" s="42"/>
      <c r="F456" s="42"/>
      <c r="G456" s="42"/>
      <c r="H456" s="42"/>
      <c r="I456" s="42"/>
      <c r="J456" s="42"/>
      <c r="K456" s="42"/>
      <c r="L456" s="42"/>
      <c r="M456" s="11" t="str">
        <f xml:space="preserve">
(IF(F456&gt;'admin BN&gt;100'!$C$41,'admin BN&gt;100'!$B$41,
(IF(F456&gt;'admin BN&gt;100'!$C$40,'admin BN&gt;100'!$B$40,
(IF(F456&gt;'admin BN&gt;100'!$C$39,'admin BN&gt;100'!$B$39,
(IF(F456&gt;'admin BN&gt;100'!$C$38,'admin BN&gt;100'!$B$38,
(IF(F456&gt;'admin BN&gt;100'!$C$37,'admin BN&gt;100'!$B$37,
(IF(F456&gt;'admin BN&gt;100'!$C$36,'admin BN&gt;100'!$B$36,
(IF(F456&gt;'admin BN&gt;100'!$C$35,'admin BN&gt;100'!$B$35,
(IF(F456&gt;'admin BN&gt;100'!$C$34,'admin BN&gt;100'!$B$34,
(IF(F456&gt;'admin BN&gt;100'!$C$33,'admin BN&gt;100'!$B$33,
(IF(F456&gt;'admin BN&gt;100'!$C$32,'admin BN&gt;100'!$B$32,
(IF(F456&gt;'admin BN&gt;100'!$C$31,'admin BN&gt;100'!$B$31,
(IF(F456&gt;'admin BN&gt;100'!$C$30,'admin BN&gt;100'!$B$30,
(IF(F456&gt;'admin BN&gt;100'!$C$29,'admin BN&gt;100'!$B$29,IF(F456="","",'admin BN&gt;100'!$B$28)))))))))))))))))))))))))))</f>
        <v/>
      </c>
      <c r="N456" s="12" t="str">
        <f xml:space="preserve">
IF(ISBLANK(K456),"",
IF(K456&gt;'admin BN&gt;100'!$D$6,"Trouble",
IF(K456&gt;'admin BN&gt;100'!$E$6,"Safe",
IF(K456&gt;'admin BN&gt;100'!$F$6,"Alert",
IF(K456&gt;='admin BN&gt;100'!$G$6,"Danger","")))))</f>
        <v/>
      </c>
      <c r="O456" s="13" t="str">
        <f xml:space="preserve">
IF(ISBLANK(L456),"",
IF(L456&gt;'admin BN&gt;100'!$G$7,"Danger",
IF(L456&gt;'admin BN&gt;100'!$F$7,"Alert",
IF(L456&gt;='admin BN&gt;100'!$E$7,"Safe",""))))</f>
        <v/>
      </c>
      <c r="P456" s="14" t="str">
        <f xml:space="preserve">
(IF(G456&gt;'admin BN&gt;100'!$C$23,'admin BN&gt;100'!$B$23,
(IF(G456&gt;'admin BN&gt;100'!$C$22,'admin BN&gt;100'!$B$22,
(IF(G456&gt;'admin BN&gt;100'!$C$21,'admin BN&gt;100'!$B$21,
(IF(G456&gt;'admin BN&gt;100'!$C$20,'admin BN&gt;100'!$B$20,IF(G456&gt;'admin BN&gt;100'!$C$19,'admin BN&gt;100'!$B$19,"")))))))))</f>
        <v/>
      </c>
      <c r="Q456" s="14" t="str">
        <f t="shared" si="14"/>
        <v/>
      </c>
      <c r="R456" s="14">
        <f t="shared" si="15"/>
        <v>5</v>
      </c>
      <c r="S456" s="15" t="str">
        <f xml:space="preserve">
IF($R456&gt;0,"Fill in all required fields",
IF(OR($M456="&lt;0.1% or LNG",$M456="0.1-0.5%"),"Fuel sulphur content is too low for operation on BN&gt;100, please use a lower BN CLO and the matching sheet",
IF($I456&lt;40,"CLO not suitable for this sheet. Please check BN&lt;40 sheet",
IF(AND($I456&gt;39,$I456&lt;101),"CLO not suitable for this sheet. Please check BN40 - BN100 sheet",
IF(AND($K456&gt;50,$K456&lt;81,$L456&lt;100),"Reduce feed rate in steps of 0.05 g/kWh until min. 0.6 g/kWh to avoid deposit formation",
IF(AND($I456&lt;140,$N456="Danger",$P456="&gt;=1.2"),"Increase feed rate in steps of 0.05 g/kWh OR use higher BN cylinder oil",
IF(ISERROR(VLOOKUP(Q456,'admin BN&gt;100'!J$6:M$89,4,FALSE)),"",VLOOKUP(Q456,'admin BN&gt;100'!J$6:M$89,4,FALSE))))))))</f>
        <v>Fill in all required fields</v>
      </c>
    </row>
    <row r="457" spans="2:19" ht="15">
      <c r="B457" s="10">
        <v>452</v>
      </c>
      <c r="C457" s="41"/>
      <c r="D457" s="42"/>
      <c r="E457" s="42"/>
      <c r="F457" s="42"/>
      <c r="G457" s="42"/>
      <c r="H457" s="42"/>
      <c r="I457" s="42"/>
      <c r="J457" s="42"/>
      <c r="K457" s="42"/>
      <c r="L457" s="42"/>
      <c r="M457" s="11" t="str">
        <f xml:space="preserve">
(IF(F457&gt;'admin BN&gt;100'!$C$41,'admin BN&gt;100'!$B$41,
(IF(F457&gt;'admin BN&gt;100'!$C$40,'admin BN&gt;100'!$B$40,
(IF(F457&gt;'admin BN&gt;100'!$C$39,'admin BN&gt;100'!$B$39,
(IF(F457&gt;'admin BN&gt;100'!$C$38,'admin BN&gt;100'!$B$38,
(IF(F457&gt;'admin BN&gt;100'!$C$37,'admin BN&gt;100'!$B$37,
(IF(F457&gt;'admin BN&gt;100'!$C$36,'admin BN&gt;100'!$B$36,
(IF(F457&gt;'admin BN&gt;100'!$C$35,'admin BN&gt;100'!$B$35,
(IF(F457&gt;'admin BN&gt;100'!$C$34,'admin BN&gt;100'!$B$34,
(IF(F457&gt;'admin BN&gt;100'!$C$33,'admin BN&gt;100'!$B$33,
(IF(F457&gt;'admin BN&gt;100'!$C$32,'admin BN&gt;100'!$B$32,
(IF(F457&gt;'admin BN&gt;100'!$C$31,'admin BN&gt;100'!$B$31,
(IF(F457&gt;'admin BN&gt;100'!$C$30,'admin BN&gt;100'!$B$30,
(IF(F457&gt;'admin BN&gt;100'!$C$29,'admin BN&gt;100'!$B$29,IF(F457="","",'admin BN&gt;100'!$B$28)))))))))))))))))))))))))))</f>
        <v/>
      </c>
      <c r="N457" s="12" t="str">
        <f xml:space="preserve">
IF(ISBLANK(K457),"",
IF(K457&gt;'admin BN&gt;100'!$D$6,"Trouble",
IF(K457&gt;'admin BN&gt;100'!$E$6,"Safe",
IF(K457&gt;'admin BN&gt;100'!$F$6,"Alert",
IF(K457&gt;='admin BN&gt;100'!$G$6,"Danger","")))))</f>
        <v/>
      </c>
      <c r="O457" s="13" t="str">
        <f xml:space="preserve">
IF(ISBLANK(L457),"",
IF(L457&gt;'admin BN&gt;100'!$G$7,"Danger",
IF(L457&gt;'admin BN&gt;100'!$F$7,"Alert",
IF(L457&gt;='admin BN&gt;100'!$E$7,"Safe",""))))</f>
        <v/>
      </c>
      <c r="P457" s="14" t="str">
        <f xml:space="preserve">
(IF(G457&gt;'admin BN&gt;100'!$C$23,'admin BN&gt;100'!$B$23,
(IF(G457&gt;'admin BN&gt;100'!$C$22,'admin BN&gt;100'!$B$22,
(IF(G457&gt;'admin BN&gt;100'!$C$21,'admin BN&gt;100'!$B$21,
(IF(G457&gt;'admin BN&gt;100'!$C$20,'admin BN&gt;100'!$B$20,IF(G457&gt;'admin BN&gt;100'!$C$19,'admin BN&gt;100'!$B$19,"")))))))))</f>
        <v/>
      </c>
      <c r="Q457" s="14" t="str">
        <f t="shared" si="14"/>
        <v/>
      </c>
      <c r="R457" s="14">
        <f t="shared" si="15"/>
        <v>5</v>
      </c>
      <c r="S457" s="15" t="str">
        <f xml:space="preserve">
IF($R457&gt;0,"Fill in all required fields",
IF(OR($M457="&lt;0.1% or LNG",$M457="0.1-0.5%"),"Fuel sulphur content is too low for operation on BN&gt;100, please use a lower BN CLO and the matching sheet",
IF($I457&lt;40,"CLO not suitable for this sheet. Please check BN&lt;40 sheet",
IF(AND($I457&gt;39,$I457&lt;101),"CLO not suitable for this sheet. Please check BN40 - BN100 sheet",
IF(AND($K457&gt;50,$K457&lt;81,$L457&lt;100),"Reduce feed rate in steps of 0.05 g/kWh until min. 0.6 g/kWh to avoid deposit formation",
IF(AND($I457&lt;140,$N457="Danger",$P457="&gt;=1.2"),"Increase feed rate in steps of 0.05 g/kWh OR use higher BN cylinder oil",
IF(ISERROR(VLOOKUP(Q457,'admin BN&gt;100'!J$6:M$89,4,FALSE)),"",VLOOKUP(Q457,'admin BN&gt;100'!J$6:M$89,4,FALSE))))))))</f>
        <v>Fill in all required fields</v>
      </c>
    </row>
    <row r="458" spans="2:19" ht="15">
      <c r="B458" s="10">
        <v>453</v>
      </c>
      <c r="C458" s="41"/>
      <c r="D458" s="42"/>
      <c r="E458" s="42"/>
      <c r="F458" s="42"/>
      <c r="G458" s="42"/>
      <c r="H458" s="42"/>
      <c r="I458" s="42"/>
      <c r="J458" s="42"/>
      <c r="K458" s="42"/>
      <c r="L458" s="42"/>
      <c r="M458" s="11" t="str">
        <f xml:space="preserve">
(IF(F458&gt;'admin BN&gt;100'!$C$41,'admin BN&gt;100'!$B$41,
(IF(F458&gt;'admin BN&gt;100'!$C$40,'admin BN&gt;100'!$B$40,
(IF(F458&gt;'admin BN&gt;100'!$C$39,'admin BN&gt;100'!$B$39,
(IF(F458&gt;'admin BN&gt;100'!$C$38,'admin BN&gt;100'!$B$38,
(IF(F458&gt;'admin BN&gt;100'!$C$37,'admin BN&gt;100'!$B$37,
(IF(F458&gt;'admin BN&gt;100'!$C$36,'admin BN&gt;100'!$B$36,
(IF(F458&gt;'admin BN&gt;100'!$C$35,'admin BN&gt;100'!$B$35,
(IF(F458&gt;'admin BN&gt;100'!$C$34,'admin BN&gt;100'!$B$34,
(IF(F458&gt;'admin BN&gt;100'!$C$33,'admin BN&gt;100'!$B$33,
(IF(F458&gt;'admin BN&gt;100'!$C$32,'admin BN&gt;100'!$B$32,
(IF(F458&gt;'admin BN&gt;100'!$C$31,'admin BN&gt;100'!$B$31,
(IF(F458&gt;'admin BN&gt;100'!$C$30,'admin BN&gt;100'!$B$30,
(IF(F458&gt;'admin BN&gt;100'!$C$29,'admin BN&gt;100'!$B$29,IF(F458="","",'admin BN&gt;100'!$B$28)))))))))))))))))))))))))))</f>
        <v/>
      </c>
      <c r="N458" s="12" t="str">
        <f xml:space="preserve">
IF(ISBLANK(K458),"",
IF(K458&gt;'admin BN&gt;100'!$D$6,"Trouble",
IF(K458&gt;'admin BN&gt;100'!$E$6,"Safe",
IF(K458&gt;'admin BN&gt;100'!$F$6,"Alert",
IF(K458&gt;='admin BN&gt;100'!$G$6,"Danger","")))))</f>
        <v/>
      </c>
      <c r="O458" s="13" t="str">
        <f xml:space="preserve">
IF(ISBLANK(L458),"",
IF(L458&gt;'admin BN&gt;100'!$G$7,"Danger",
IF(L458&gt;'admin BN&gt;100'!$F$7,"Alert",
IF(L458&gt;='admin BN&gt;100'!$E$7,"Safe",""))))</f>
        <v/>
      </c>
      <c r="P458" s="14" t="str">
        <f xml:space="preserve">
(IF(G458&gt;'admin BN&gt;100'!$C$23,'admin BN&gt;100'!$B$23,
(IF(G458&gt;'admin BN&gt;100'!$C$22,'admin BN&gt;100'!$B$22,
(IF(G458&gt;'admin BN&gt;100'!$C$21,'admin BN&gt;100'!$B$21,
(IF(G458&gt;'admin BN&gt;100'!$C$20,'admin BN&gt;100'!$B$20,IF(G458&gt;'admin BN&gt;100'!$C$19,'admin BN&gt;100'!$B$19,"")))))))))</f>
        <v/>
      </c>
      <c r="Q458" s="14" t="str">
        <f t="shared" si="14"/>
        <v/>
      </c>
      <c r="R458" s="14">
        <f t="shared" si="15"/>
        <v>5</v>
      </c>
      <c r="S458" s="15" t="str">
        <f xml:space="preserve">
IF($R458&gt;0,"Fill in all required fields",
IF(OR($M458="&lt;0.1% or LNG",$M458="0.1-0.5%"),"Fuel sulphur content is too low for operation on BN&gt;100, please use a lower BN CLO and the matching sheet",
IF($I458&lt;40,"CLO not suitable for this sheet. Please check BN&lt;40 sheet",
IF(AND($I458&gt;39,$I458&lt;101),"CLO not suitable for this sheet. Please check BN40 - BN100 sheet",
IF(AND($K458&gt;50,$K458&lt;81,$L458&lt;100),"Reduce feed rate in steps of 0.05 g/kWh until min. 0.6 g/kWh to avoid deposit formation",
IF(AND($I458&lt;140,$N458="Danger",$P458="&gt;=1.2"),"Increase feed rate in steps of 0.05 g/kWh OR use higher BN cylinder oil",
IF(ISERROR(VLOOKUP(Q458,'admin BN&gt;100'!J$6:M$89,4,FALSE)),"",VLOOKUP(Q458,'admin BN&gt;100'!J$6:M$89,4,FALSE))))))))</f>
        <v>Fill in all required fields</v>
      </c>
    </row>
    <row r="459" spans="2:19" ht="15">
      <c r="B459" s="10">
        <v>454</v>
      </c>
      <c r="C459" s="41"/>
      <c r="D459" s="42"/>
      <c r="E459" s="42"/>
      <c r="F459" s="42"/>
      <c r="G459" s="42"/>
      <c r="H459" s="42"/>
      <c r="I459" s="42"/>
      <c r="J459" s="42"/>
      <c r="K459" s="42"/>
      <c r="L459" s="42"/>
      <c r="M459" s="11" t="str">
        <f xml:space="preserve">
(IF(F459&gt;'admin BN&gt;100'!$C$41,'admin BN&gt;100'!$B$41,
(IF(F459&gt;'admin BN&gt;100'!$C$40,'admin BN&gt;100'!$B$40,
(IF(F459&gt;'admin BN&gt;100'!$C$39,'admin BN&gt;100'!$B$39,
(IF(F459&gt;'admin BN&gt;100'!$C$38,'admin BN&gt;100'!$B$38,
(IF(F459&gt;'admin BN&gt;100'!$C$37,'admin BN&gt;100'!$B$37,
(IF(F459&gt;'admin BN&gt;100'!$C$36,'admin BN&gt;100'!$B$36,
(IF(F459&gt;'admin BN&gt;100'!$C$35,'admin BN&gt;100'!$B$35,
(IF(F459&gt;'admin BN&gt;100'!$C$34,'admin BN&gt;100'!$B$34,
(IF(F459&gt;'admin BN&gt;100'!$C$33,'admin BN&gt;100'!$B$33,
(IF(F459&gt;'admin BN&gt;100'!$C$32,'admin BN&gt;100'!$B$32,
(IF(F459&gt;'admin BN&gt;100'!$C$31,'admin BN&gt;100'!$B$31,
(IF(F459&gt;'admin BN&gt;100'!$C$30,'admin BN&gt;100'!$B$30,
(IF(F459&gt;'admin BN&gt;100'!$C$29,'admin BN&gt;100'!$B$29,IF(F459="","",'admin BN&gt;100'!$B$28)))))))))))))))))))))))))))</f>
        <v/>
      </c>
      <c r="N459" s="12" t="str">
        <f xml:space="preserve">
IF(ISBLANK(K459),"",
IF(K459&gt;'admin BN&gt;100'!$D$6,"Trouble",
IF(K459&gt;'admin BN&gt;100'!$E$6,"Safe",
IF(K459&gt;'admin BN&gt;100'!$F$6,"Alert",
IF(K459&gt;='admin BN&gt;100'!$G$6,"Danger","")))))</f>
        <v/>
      </c>
      <c r="O459" s="13" t="str">
        <f xml:space="preserve">
IF(ISBLANK(L459),"",
IF(L459&gt;'admin BN&gt;100'!$G$7,"Danger",
IF(L459&gt;'admin BN&gt;100'!$F$7,"Alert",
IF(L459&gt;='admin BN&gt;100'!$E$7,"Safe",""))))</f>
        <v/>
      </c>
      <c r="P459" s="14" t="str">
        <f xml:space="preserve">
(IF(G459&gt;'admin BN&gt;100'!$C$23,'admin BN&gt;100'!$B$23,
(IF(G459&gt;'admin BN&gt;100'!$C$22,'admin BN&gt;100'!$B$22,
(IF(G459&gt;'admin BN&gt;100'!$C$21,'admin BN&gt;100'!$B$21,
(IF(G459&gt;'admin BN&gt;100'!$C$20,'admin BN&gt;100'!$B$20,IF(G459&gt;'admin BN&gt;100'!$C$19,'admin BN&gt;100'!$B$19,"")))))))))</f>
        <v/>
      </c>
      <c r="Q459" s="14" t="str">
        <f t="shared" si="14"/>
        <v/>
      </c>
      <c r="R459" s="14">
        <f t="shared" si="15"/>
        <v>5</v>
      </c>
      <c r="S459" s="15" t="str">
        <f xml:space="preserve">
IF($R459&gt;0,"Fill in all required fields",
IF(OR($M459="&lt;0.1% or LNG",$M459="0.1-0.5%"),"Fuel sulphur content is too low for operation on BN&gt;100, please use a lower BN CLO and the matching sheet",
IF($I459&lt;40,"CLO not suitable for this sheet. Please check BN&lt;40 sheet",
IF(AND($I459&gt;39,$I459&lt;101),"CLO not suitable for this sheet. Please check BN40 - BN100 sheet",
IF(AND($K459&gt;50,$K459&lt;81,$L459&lt;100),"Reduce feed rate in steps of 0.05 g/kWh until min. 0.6 g/kWh to avoid deposit formation",
IF(AND($I459&lt;140,$N459="Danger",$P459="&gt;=1.2"),"Increase feed rate in steps of 0.05 g/kWh OR use higher BN cylinder oil",
IF(ISERROR(VLOOKUP(Q459,'admin BN&gt;100'!J$6:M$89,4,FALSE)),"",VLOOKUP(Q459,'admin BN&gt;100'!J$6:M$89,4,FALSE))))))))</f>
        <v>Fill in all required fields</v>
      </c>
    </row>
    <row r="460" spans="2:19" ht="15">
      <c r="B460" s="10">
        <v>455</v>
      </c>
      <c r="C460" s="41"/>
      <c r="D460" s="42"/>
      <c r="E460" s="42"/>
      <c r="F460" s="42"/>
      <c r="G460" s="42"/>
      <c r="H460" s="42"/>
      <c r="I460" s="42"/>
      <c r="J460" s="42"/>
      <c r="K460" s="42"/>
      <c r="L460" s="42"/>
      <c r="M460" s="11" t="str">
        <f xml:space="preserve">
(IF(F460&gt;'admin BN&gt;100'!$C$41,'admin BN&gt;100'!$B$41,
(IF(F460&gt;'admin BN&gt;100'!$C$40,'admin BN&gt;100'!$B$40,
(IF(F460&gt;'admin BN&gt;100'!$C$39,'admin BN&gt;100'!$B$39,
(IF(F460&gt;'admin BN&gt;100'!$C$38,'admin BN&gt;100'!$B$38,
(IF(F460&gt;'admin BN&gt;100'!$C$37,'admin BN&gt;100'!$B$37,
(IF(F460&gt;'admin BN&gt;100'!$C$36,'admin BN&gt;100'!$B$36,
(IF(F460&gt;'admin BN&gt;100'!$C$35,'admin BN&gt;100'!$B$35,
(IF(F460&gt;'admin BN&gt;100'!$C$34,'admin BN&gt;100'!$B$34,
(IF(F460&gt;'admin BN&gt;100'!$C$33,'admin BN&gt;100'!$B$33,
(IF(F460&gt;'admin BN&gt;100'!$C$32,'admin BN&gt;100'!$B$32,
(IF(F460&gt;'admin BN&gt;100'!$C$31,'admin BN&gt;100'!$B$31,
(IF(F460&gt;'admin BN&gt;100'!$C$30,'admin BN&gt;100'!$B$30,
(IF(F460&gt;'admin BN&gt;100'!$C$29,'admin BN&gt;100'!$B$29,IF(F460="","",'admin BN&gt;100'!$B$28)))))))))))))))))))))))))))</f>
        <v/>
      </c>
      <c r="N460" s="12" t="str">
        <f xml:space="preserve">
IF(ISBLANK(K460),"",
IF(K460&gt;'admin BN&gt;100'!$D$6,"Trouble",
IF(K460&gt;'admin BN&gt;100'!$E$6,"Safe",
IF(K460&gt;'admin BN&gt;100'!$F$6,"Alert",
IF(K460&gt;='admin BN&gt;100'!$G$6,"Danger","")))))</f>
        <v/>
      </c>
      <c r="O460" s="13" t="str">
        <f xml:space="preserve">
IF(ISBLANK(L460),"",
IF(L460&gt;'admin BN&gt;100'!$G$7,"Danger",
IF(L460&gt;'admin BN&gt;100'!$F$7,"Alert",
IF(L460&gt;='admin BN&gt;100'!$E$7,"Safe",""))))</f>
        <v/>
      </c>
      <c r="P460" s="14" t="str">
        <f xml:space="preserve">
(IF(G460&gt;'admin BN&gt;100'!$C$23,'admin BN&gt;100'!$B$23,
(IF(G460&gt;'admin BN&gt;100'!$C$22,'admin BN&gt;100'!$B$22,
(IF(G460&gt;'admin BN&gt;100'!$C$21,'admin BN&gt;100'!$B$21,
(IF(G460&gt;'admin BN&gt;100'!$C$20,'admin BN&gt;100'!$B$20,IF(G460&gt;'admin BN&gt;100'!$C$19,'admin BN&gt;100'!$B$19,"")))))))))</f>
        <v/>
      </c>
      <c r="Q460" s="14" t="str">
        <f t="shared" si="14"/>
        <v/>
      </c>
      <c r="R460" s="14">
        <f t="shared" si="15"/>
        <v>5</v>
      </c>
      <c r="S460" s="15" t="str">
        <f xml:space="preserve">
IF($R460&gt;0,"Fill in all required fields",
IF(OR($M460="&lt;0.1% or LNG",$M460="0.1-0.5%"),"Fuel sulphur content is too low for operation on BN&gt;100, please use a lower BN CLO and the matching sheet",
IF($I460&lt;40,"CLO not suitable for this sheet. Please check BN&lt;40 sheet",
IF(AND($I460&gt;39,$I460&lt;101),"CLO not suitable for this sheet. Please check BN40 - BN100 sheet",
IF(AND($K460&gt;50,$K460&lt;81,$L460&lt;100),"Reduce feed rate in steps of 0.05 g/kWh until min. 0.6 g/kWh to avoid deposit formation",
IF(AND($I460&lt;140,$N460="Danger",$P460="&gt;=1.2"),"Increase feed rate in steps of 0.05 g/kWh OR use higher BN cylinder oil",
IF(ISERROR(VLOOKUP(Q460,'admin BN&gt;100'!J$6:M$89,4,FALSE)),"",VLOOKUP(Q460,'admin BN&gt;100'!J$6:M$89,4,FALSE))))))))</f>
        <v>Fill in all required fields</v>
      </c>
    </row>
    <row r="461" spans="2:19" ht="15">
      <c r="B461" s="10">
        <v>456</v>
      </c>
      <c r="C461" s="41"/>
      <c r="D461" s="42"/>
      <c r="E461" s="42"/>
      <c r="F461" s="42"/>
      <c r="G461" s="42"/>
      <c r="H461" s="42"/>
      <c r="I461" s="42"/>
      <c r="J461" s="42"/>
      <c r="K461" s="42"/>
      <c r="L461" s="42"/>
      <c r="M461" s="11" t="str">
        <f xml:space="preserve">
(IF(F461&gt;'admin BN&gt;100'!$C$41,'admin BN&gt;100'!$B$41,
(IF(F461&gt;'admin BN&gt;100'!$C$40,'admin BN&gt;100'!$B$40,
(IF(F461&gt;'admin BN&gt;100'!$C$39,'admin BN&gt;100'!$B$39,
(IF(F461&gt;'admin BN&gt;100'!$C$38,'admin BN&gt;100'!$B$38,
(IF(F461&gt;'admin BN&gt;100'!$C$37,'admin BN&gt;100'!$B$37,
(IF(F461&gt;'admin BN&gt;100'!$C$36,'admin BN&gt;100'!$B$36,
(IF(F461&gt;'admin BN&gt;100'!$C$35,'admin BN&gt;100'!$B$35,
(IF(F461&gt;'admin BN&gt;100'!$C$34,'admin BN&gt;100'!$B$34,
(IF(F461&gt;'admin BN&gt;100'!$C$33,'admin BN&gt;100'!$B$33,
(IF(F461&gt;'admin BN&gt;100'!$C$32,'admin BN&gt;100'!$B$32,
(IF(F461&gt;'admin BN&gt;100'!$C$31,'admin BN&gt;100'!$B$31,
(IF(F461&gt;'admin BN&gt;100'!$C$30,'admin BN&gt;100'!$B$30,
(IF(F461&gt;'admin BN&gt;100'!$C$29,'admin BN&gt;100'!$B$29,IF(F461="","",'admin BN&gt;100'!$B$28)))))))))))))))))))))))))))</f>
        <v/>
      </c>
      <c r="N461" s="12" t="str">
        <f xml:space="preserve">
IF(ISBLANK(K461),"",
IF(K461&gt;'admin BN&gt;100'!$D$6,"Trouble",
IF(K461&gt;'admin BN&gt;100'!$E$6,"Safe",
IF(K461&gt;'admin BN&gt;100'!$F$6,"Alert",
IF(K461&gt;='admin BN&gt;100'!$G$6,"Danger","")))))</f>
        <v/>
      </c>
      <c r="O461" s="13" t="str">
        <f xml:space="preserve">
IF(ISBLANK(L461),"",
IF(L461&gt;'admin BN&gt;100'!$G$7,"Danger",
IF(L461&gt;'admin BN&gt;100'!$F$7,"Alert",
IF(L461&gt;='admin BN&gt;100'!$E$7,"Safe",""))))</f>
        <v/>
      </c>
      <c r="P461" s="14" t="str">
        <f xml:space="preserve">
(IF(G461&gt;'admin BN&gt;100'!$C$23,'admin BN&gt;100'!$B$23,
(IF(G461&gt;'admin BN&gt;100'!$C$22,'admin BN&gt;100'!$B$22,
(IF(G461&gt;'admin BN&gt;100'!$C$21,'admin BN&gt;100'!$B$21,
(IF(G461&gt;'admin BN&gt;100'!$C$20,'admin BN&gt;100'!$B$20,IF(G461&gt;'admin BN&gt;100'!$C$19,'admin BN&gt;100'!$B$19,"")))))))))</f>
        <v/>
      </c>
      <c r="Q461" s="14" t="str">
        <f t="shared" si="14"/>
        <v/>
      </c>
      <c r="R461" s="14">
        <f t="shared" si="15"/>
        <v>5</v>
      </c>
      <c r="S461" s="15" t="str">
        <f xml:space="preserve">
IF($R461&gt;0,"Fill in all required fields",
IF(OR($M461="&lt;0.1% or LNG",$M461="0.1-0.5%"),"Fuel sulphur content is too low for operation on BN&gt;100, please use a lower BN CLO and the matching sheet",
IF($I461&lt;40,"CLO not suitable for this sheet. Please check BN&lt;40 sheet",
IF(AND($I461&gt;39,$I461&lt;101),"CLO not suitable for this sheet. Please check BN40 - BN100 sheet",
IF(AND($K461&gt;50,$K461&lt;81,$L461&lt;100),"Reduce feed rate in steps of 0.05 g/kWh until min. 0.6 g/kWh to avoid deposit formation",
IF(AND($I461&lt;140,$N461="Danger",$P461="&gt;=1.2"),"Increase feed rate in steps of 0.05 g/kWh OR use higher BN cylinder oil",
IF(ISERROR(VLOOKUP(Q461,'admin BN&gt;100'!J$6:M$89,4,FALSE)),"",VLOOKUP(Q461,'admin BN&gt;100'!J$6:M$89,4,FALSE))))))))</f>
        <v>Fill in all required fields</v>
      </c>
    </row>
    <row r="462" spans="2:19" ht="15">
      <c r="B462" s="10">
        <v>457</v>
      </c>
      <c r="C462" s="41"/>
      <c r="D462" s="42"/>
      <c r="E462" s="42"/>
      <c r="F462" s="42"/>
      <c r="G462" s="42"/>
      <c r="H462" s="42"/>
      <c r="I462" s="42"/>
      <c r="J462" s="42"/>
      <c r="K462" s="42"/>
      <c r="L462" s="42"/>
      <c r="M462" s="11" t="str">
        <f xml:space="preserve">
(IF(F462&gt;'admin BN&gt;100'!$C$41,'admin BN&gt;100'!$B$41,
(IF(F462&gt;'admin BN&gt;100'!$C$40,'admin BN&gt;100'!$B$40,
(IF(F462&gt;'admin BN&gt;100'!$C$39,'admin BN&gt;100'!$B$39,
(IF(F462&gt;'admin BN&gt;100'!$C$38,'admin BN&gt;100'!$B$38,
(IF(F462&gt;'admin BN&gt;100'!$C$37,'admin BN&gt;100'!$B$37,
(IF(F462&gt;'admin BN&gt;100'!$C$36,'admin BN&gt;100'!$B$36,
(IF(F462&gt;'admin BN&gt;100'!$C$35,'admin BN&gt;100'!$B$35,
(IF(F462&gt;'admin BN&gt;100'!$C$34,'admin BN&gt;100'!$B$34,
(IF(F462&gt;'admin BN&gt;100'!$C$33,'admin BN&gt;100'!$B$33,
(IF(F462&gt;'admin BN&gt;100'!$C$32,'admin BN&gt;100'!$B$32,
(IF(F462&gt;'admin BN&gt;100'!$C$31,'admin BN&gt;100'!$B$31,
(IF(F462&gt;'admin BN&gt;100'!$C$30,'admin BN&gt;100'!$B$30,
(IF(F462&gt;'admin BN&gt;100'!$C$29,'admin BN&gt;100'!$B$29,IF(F462="","",'admin BN&gt;100'!$B$28)))))))))))))))))))))))))))</f>
        <v/>
      </c>
      <c r="N462" s="12" t="str">
        <f xml:space="preserve">
IF(ISBLANK(K462),"",
IF(K462&gt;'admin BN&gt;100'!$D$6,"Trouble",
IF(K462&gt;'admin BN&gt;100'!$E$6,"Safe",
IF(K462&gt;'admin BN&gt;100'!$F$6,"Alert",
IF(K462&gt;='admin BN&gt;100'!$G$6,"Danger","")))))</f>
        <v/>
      </c>
      <c r="O462" s="13" t="str">
        <f xml:space="preserve">
IF(ISBLANK(L462),"",
IF(L462&gt;'admin BN&gt;100'!$G$7,"Danger",
IF(L462&gt;'admin BN&gt;100'!$F$7,"Alert",
IF(L462&gt;='admin BN&gt;100'!$E$7,"Safe",""))))</f>
        <v/>
      </c>
      <c r="P462" s="14" t="str">
        <f xml:space="preserve">
(IF(G462&gt;'admin BN&gt;100'!$C$23,'admin BN&gt;100'!$B$23,
(IF(G462&gt;'admin BN&gt;100'!$C$22,'admin BN&gt;100'!$B$22,
(IF(G462&gt;'admin BN&gt;100'!$C$21,'admin BN&gt;100'!$B$21,
(IF(G462&gt;'admin BN&gt;100'!$C$20,'admin BN&gt;100'!$B$20,IF(G462&gt;'admin BN&gt;100'!$C$19,'admin BN&gt;100'!$B$19,"")))))))))</f>
        <v/>
      </c>
      <c r="Q462" s="14" t="str">
        <f t="shared" si="14"/>
        <v/>
      </c>
      <c r="R462" s="14">
        <f t="shared" si="15"/>
        <v>5</v>
      </c>
      <c r="S462" s="15" t="str">
        <f xml:space="preserve">
IF($R462&gt;0,"Fill in all required fields",
IF(OR($M462="&lt;0.1% or LNG",$M462="0.1-0.5%"),"Fuel sulphur content is too low for operation on BN&gt;100, please use a lower BN CLO and the matching sheet",
IF($I462&lt;40,"CLO not suitable for this sheet. Please check BN&lt;40 sheet",
IF(AND($I462&gt;39,$I462&lt;101),"CLO not suitable for this sheet. Please check BN40 - BN100 sheet",
IF(AND($K462&gt;50,$K462&lt;81,$L462&lt;100),"Reduce feed rate in steps of 0.05 g/kWh until min. 0.6 g/kWh to avoid deposit formation",
IF(AND($I462&lt;140,$N462="Danger",$P462="&gt;=1.2"),"Increase feed rate in steps of 0.05 g/kWh OR use higher BN cylinder oil",
IF(ISERROR(VLOOKUP(Q462,'admin BN&gt;100'!J$6:M$89,4,FALSE)),"",VLOOKUP(Q462,'admin BN&gt;100'!J$6:M$89,4,FALSE))))))))</f>
        <v>Fill in all required fields</v>
      </c>
    </row>
    <row r="463" spans="2:19" ht="15">
      <c r="B463" s="10">
        <v>458</v>
      </c>
      <c r="C463" s="41"/>
      <c r="D463" s="42"/>
      <c r="E463" s="42"/>
      <c r="F463" s="42"/>
      <c r="G463" s="42"/>
      <c r="H463" s="42"/>
      <c r="I463" s="42"/>
      <c r="J463" s="42"/>
      <c r="K463" s="42"/>
      <c r="L463" s="42"/>
      <c r="M463" s="11" t="str">
        <f xml:space="preserve">
(IF(F463&gt;'admin BN&gt;100'!$C$41,'admin BN&gt;100'!$B$41,
(IF(F463&gt;'admin BN&gt;100'!$C$40,'admin BN&gt;100'!$B$40,
(IF(F463&gt;'admin BN&gt;100'!$C$39,'admin BN&gt;100'!$B$39,
(IF(F463&gt;'admin BN&gt;100'!$C$38,'admin BN&gt;100'!$B$38,
(IF(F463&gt;'admin BN&gt;100'!$C$37,'admin BN&gt;100'!$B$37,
(IF(F463&gt;'admin BN&gt;100'!$C$36,'admin BN&gt;100'!$B$36,
(IF(F463&gt;'admin BN&gt;100'!$C$35,'admin BN&gt;100'!$B$35,
(IF(F463&gt;'admin BN&gt;100'!$C$34,'admin BN&gt;100'!$B$34,
(IF(F463&gt;'admin BN&gt;100'!$C$33,'admin BN&gt;100'!$B$33,
(IF(F463&gt;'admin BN&gt;100'!$C$32,'admin BN&gt;100'!$B$32,
(IF(F463&gt;'admin BN&gt;100'!$C$31,'admin BN&gt;100'!$B$31,
(IF(F463&gt;'admin BN&gt;100'!$C$30,'admin BN&gt;100'!$B$30,
(IF(F463&gt;'admin BN&gt;100'!$C$29,'admin BN&gt;100'!$B$29,IF(F463="","",'admin BN&gt;100'!$B$28)))))))))))))))))))))))))))</f>
        <v/>
      </c>
      <c r="N463" s="12" t="str">
        <f xml:space="preserve">
IF(ISBLANK(K463),"",
IF(K463&gt;'admin BN&gt;100'!$D$6,"Trouble",
IF(K463&gt;'admin BN&gt;100'!$E$6,"Safe",
IF(K463&gt;'admin BN&gt;100'!$F$6,"Alert",
IF(K463&gt;='admin BN&gt;100'!$G$6,"Danger","")))))</f>
        <v/>
      </c>
      <c r="O463" s="13" t="str">
        <f xml:space="preserve">
IF(ISBLANK(L463),"",
IF(L463&gt;'admin BN&gt;100'!$G$7,"Danger",
IF(L463&gt;'admin BN&gt;100'!$F$7,"Alert",
IF(L463&gt;='admin BN&gt;100'!$E$7,"Safe",""))))</f>
        <v/>
      </c>
      <c r="P463" s="14" t="str">
        <f xml:space="preserve">
(IF(G463&gt;'admin BN&gt;100'!$C$23,'admin BN&gt;100'!$B$23,
(IF(G463&gt;'admin BN&gt;100'!$C$22,'admin BN&gt;100'!$B$22,
(IF(G463&gt;'admin BN&gt;100'!$C$21,'admin BN&gt;100'!$B$21,
(IF(G463&gt;'admin BN&gt;100'!$C$20,'admin BN&gt;100'!$B$20,IF(G463&gt;'admin BN&gt;100'!$C$19,'admin BN&gt;100'!$B$19,"")))))))))</f>
        <v/>
      </c>
      <c r="Q463" s="14" t="str">
        <f t="shared" si="14"/>
        <v/>
      </c>
      <c r="R463" s="14">
        <f t="shared" si="15"/>
        <v>5</v>
      </c>
      <c r="S463" s="15" t="str">
        <f xml:space="preserve">
IF($R463&gt;0,"Fill in all required fields",
IF(OR($M463="&lt;0.1% or LNG",$M463="0.1-0.5%"),"Fuel sulphur content is too low for operation on BN&gt;100, please use a lower BN CLO and the matching sheet",
IF($I463&lt;40,"CLO not suitable for this sheet. Please check BN&lt;40 sheet",
IF(AND($I463&gt;39,$I463&lt;101),"CLO not suitable for this sheet. Please check BN40 - BN100 sheet",
IF(AND($K463&gt;50,$K463&lt;81,$L463&lt;100),"Reduce feed rate in steps of 0.05 g/kWh until min. 0.6 g/kWh to avoid deposit formation",
IF(AND($I463&lt;140,$N463="Danger",$P463="&gt;=1.2"),"Increase feed rate in steps of 0.05 g/kWh OR use higher BN cylinder oil",
IF(ISERROR(VLOOKUP(Q463,'admin BN&gt;100'!J$6:M$89,4,FALSE)),"",VLOOKUP(Q463,'admin BN&gt;100'!J$6:M$89,4,FALSE))))))))</f>
        <v>Fill in all required fields</v>
      </c>
    </row>
    <row r="464" spans="2:19" ht="15">
      <c r="B464" s="10">
        <v>459</v>
      </c>
      <c r="C464" s="41"/>
      <c r="D464" s="42"/>
      <c r="E464" s="42"/>
      <c r="F464" s="42"/>
      <c r="G464" s="42"/>
      <c r="H464" s="42"/>
      <c r="I464" s="42"/>
      <c r="J464" s="42"/>
      <c r="K464" s="42"/>
      <c r="L464" s="42"/>
      <c r="M464" s="11" t="str">
        <f xml:space="preserve">
(IF(F464&gt;'admin BN&gt;100'!$C$41,'admin BN&gt;100'!$B$41,
(IF(F464&gt;'admin BN&gt;100'!$C$40,'admin BN&gt;100'!$B$40,
(IF(F464&gt;'admin BN&gt;100'!$C$39,'admin BN&gt;100'!$B$39,
(IF(F464&gt;'admin BN&gt;100'!$C$38,'admin BN&gt;100'!$B$38,
(IF(F464&gt;'admin BN&gt;100'!$C$37,'admin BN&gt;100'!$B$37,
(IF(F464&gt;'admin BN&gt;100'!$C$36,'admin BN&gt;100'!$B$36,
(IF(F464&gt;'admin BN&gt;100'!$C$35,'admin BN&gt;100'!$B$35,
(IF(F464&gt;'admin BN&gt;100'!$C$34,'admin BN&gt;100'!$B$34,
(IF(F464&gt;'admin BN&gt;100'!$C$33,'admin BN&gt;100'!$B$33,
(IF(F464&gt;'admin BN&gt;100'!$C$32,'admin BN&gt;100'!$B$32,
(IF(F464&gt;'admin BN&gt;100'!$C$31,'admin BN&gt;100'!$B$31,
(IF(F464&gt;'admin BN&gt;100'!$C$30,'admin BN&gt;100'!$B$30,
(IF(F464&gt;'admin BN&gt;100'!$C$29,'admin BN&gt;100'!$B$29,IF(F464="","",'admin BN&gt;100'!$B$28)))))))))))))))))))))))))))</f>
        <v/>
      </c>
      <c r="N464" s="12" t="str">
        <f xml:space="preserve">
IF(ISBLANK(K464),"",
IF(K464&gt;'admin BN&gt;100'!$D$6,"Trouble",
IF(K464&gt;'admin BN&gt;100'!$E$6,"Safe",
IF(K464&gt;'admin BN&gt;100'!$F$6,"Alert",
IF(K464&gt;='admin BN&gt;100'!$G$6,"Danger","")))))</f>
        <v/>
      </c>
      <c r="O464" s="13" t="str">
        <f xml:space="preserve">
IF(ISBLANK(L464),"",
IF(L464&gt;'admin BN&gt;100'!$G$7,"Danger",
IF(L464&gt;'admin BN&gt;100'!$F$7,"Alert",
IF(L464&gt;='admin BN&gt;100'!$E$7,"Safe",""))))</f>
        <v/>
      </c>
      <c r="P464" s="14" t="str">
        <f xml:space="preserve">
(IF(G464&gt;'admin BN&gt;100'!$C$23,'admin BN&gt;100'!$B$23,
(IF(G464&gt;'admin BN&gt;100'!$C$22,'admin BN&gt;100'!$B$22,
(IF(G464&gt;'admin BN&gt;100'!$C$21,'admin BN&gt;100'!$B$21,
(IF(G464&gt;'admin BN&gt;100'!$C$20,'admin BN&gt;100'!$B$20,IF(G464&gt;'admin BN&gt;100'!$C$19,'admin BN&gt;100'!$B$19,"")))))))))</f>
        <v/>
      </c>
      <c r="Q464" s="14" t="str">
        <f t="shared" si="14"/>
        <v/>
      </c>
      <c r="R464" s="14">
        <f t="shared" si="15"/>
        <v>5</v>
      </c>
      <c r="S464" s="15" t="str">
        <f xml:space="preserve">
IF($R464&gt;0,"Fill in all required fields",
IF(OR($M464="&lt;0.1% or LNG",$M464="0.1-0.5%"),"Fuel sulphur content is too low for operation on BN&gt;100, please use a lower BN CLO and the matching sheet",
IF($I464&lt;40,"CLO not suitable for this sheet. Please check BN&lt;40 sheet",
IF(AND($I464&gt;39,$I464&lt;101),"CLO not suitable for this sheet. Please check BN40 - BN100 sheet",
IF(AND($K464&gt;50,$K464&lt;81,$L464&lt;100),"Reduce feed rate in steps of 0.05 g/kWh until min. 0.6 g/kWh to avoid deposit formation",
IF(AND($I464&lt;140,$N464="Danger",$P464="&gt;=1.2"),"Increase feed rate in steps of 0.05 g/kWh OR use higher BN cylinder oil",
IF(ISERROR(VLOOKUP(Q464,'admin BN&gt;100'!J$6:M$89,4,FALSE)),"",VLOOKUP(Q464,'admin BN&gt;100'!J$6:M$89,4,FALSE))))))))</f>
        <v>Fill in all required fields</v>
      </c>
    </row>
    <row r="465" spans="2:19" ht="15">
      <c r="B465" s="10">
        <v>460</v>
      </c>
      <c r="C465" s="41"/>
      <c r="D465" s="42"/>
      <c r="E465" s="42"/>
      <c r="F465" s="42"/>
      <c r="G465" s="42"/>
      <c r="H465" s="42"/>
      <c r="I465" s="42"/>
      <c r="J465" s="42"/>
      <c r="K465" s="42"/>
      <c r="L465" s="42"/>
      <c r="M465" s="11" t="str">
        <f xml:space="preserve">
(IF(F465&gt;'admin BN&gt;100'!$C$41,'admin BN&gt;100'!$B$41,
(IF(F465&gt;'admin BN&gt;100'!$C$40,'admin BN&gt;100'!$B$40,
(IF(F465&gt;'admin BN&gt;100'!$C$39,'admin BN&gt;100'!$B$39,
(IF(F465&gt;'admin BN&gt;100'!$C$38,'admin BN&gt;100'!$B$38,
(IF(F465&gt;'admin BN&gt;100'!$C$37,'admin BN&gt;100'!$B$37,
(IF(F465&gt;'admin BN&gt;100'!$C$36,'admin BN&gt;100'!$B$36,
(IF(F465&gt;'admin BN&gt;100'!$C$35,'admin BN&gt;100'!$B$35,
(IF(F465&gt;'admin BN&gt;100'!$C$34,'admin BN&gt;100'!$B$34,
(IF(F465&gt;'admin BN&gt;100'!$C$33,'admin BN&gt;100'!$B$33,
(IF(F465&gt;'admin BN&gt;100'!$C$32,'admin BN&gt;100'!$B$32,
(IF(F465&gt;'admin BN&gt;100'!$C$31,'admin BN&gt;100'!$B$31,
(IF(F465&gt;'admin BN&gt;100'!$C$30,'admin BN&gt;100'!$B$30,
(IF(F465&gt;'admin BN&gt;100'!$C$29,'admin BN&gt;100'!$B$29,IF(F465="","",'admin BN&gt;100'!$B$28)))))))))))))))))))))))))))</f>
        <v/>
      </c>
      <c r="N465" s="12" t="str">
        <f xml:space="preserve">
IF(ISBLANK(K465),"",
IF(K465&gt;'admin BN&gt;100'!$D$6,"Trouble",
IF(K465&gt;'admin BN&gt;100'!$E$6,"Safe",
IF(K465&gt;'admin BN&gt;100'!$F$6,"Alert",
IF(K465&gt;='admin BN&gt;100'!$G$6,"Danger","")))))</f>
        <v/>
      </c>
      <c r="O465" s="13" t="str">
        <f xml:space="preserve">
IF(ISBLANK(L465),"",
IF(L465&gt;'admin BN&gt;100'!$G$7,"Danger",
IF(L465&gt;'admin BN&gt;100'!$F$7,"Alert",
IF(L465&gt;='admin BN&gt;100'!$E$7,"Safe",""))))</f>
        <v/>
      </c>
      <c r="P465" s="14" t="str">
        <f xml:space="preserve">
(IF(G465&gt;'admin BN&gt;100'!$C$23,'admin BN&gt;100'!$B$23,
(IF(G465&gt;'admin BN&gt;100'!$C$22,'admin BN&gt;100'!$B$22,
(IF(G465&gt;'admin BN&gt;100'!$C$21,'admin BN&gt;100'!$B$21,
(IF(G465&gt;'admin BN&gt;100'!$C$20,'admin BN&gt;100'!$B$20,IF(G465&gt;'admin BN&gt;100'!$C$19,'admin BN&gt;100'!$B$19,"")))))))))</f>
        <v/>
      </c>
      <c r="Q465" s="14" t="str">
        <f t="shared" si="14"/>
        <v/>
      </c>
      <c r="R465" s="14">
        <f t="shared" si="15"/>
        <v>5</v>
      </c>
      <c r="S465" s="15" t="str">
        <f xml:space="preserve">
IF($R465&gt;0,"Fill in all required fields",
IF(OR($M465="&lt;0.1% or LNG",$M465="0.1-0.5%"),"Fuel sulphur content is too low for operation on BN&gt;100, please use a lower BN CLO and the matching sheet",
IF($I465&lt;40,"CLO not suitable for this sheet. Please check BN&lt;40 sheet",
IF(AND($I465&gt;39,$I465&lt;101),"CLO not suitable for this sheet. Please check BN40 - BN100 sheet",
IF(AND($K465&gt;50,$K465&lt;81,$L465&lt;100),"Reduce feed rate in steps of 0.05 g/kWh until min. 0.6 g/kWh to avoid deposit formation",
IF(AND($I465&lt;140,$N465="Danger",$P465="&gt;=1.2"),"Increase feed rate in steps of 0.05 g/kWh OR use higher BN cylinder oil",
IF(ISERROR(VLOOKUP(Q465,'admin BN&gt;100'!J$6:M$89,4,FALSE)),"",VLOOKUP(Q465,'admin BN&gt;100'!J$6:M$89,4,FALSE))))))))</f>
        <v>Fill in all required fields</v>
      </c>
    </row>
    <row r="466" spans="2:19" ht="15">
      <c r="B466" s="10">
        <v>461</v>
      </c>
      <c r="C466" s="41"/>
      <c r="D466" s="42"/>
      <c r="E466" s="42"/>
      <c r="F466" s="42"/>
      <c r="G466" s="42"/>
      <c r="H466" s="42"/>
      <c r="I466" s="42"/>
      <c r="J466" s="42"/>
      <c r="K466" s="42"/>
      <c r="L466" s="42"/>
      <c r="M466" s="11" t="str">
        <f xml:space="preserve">
(IF(F466&gt;'admin BN&gt;100'!$C$41,'admin BN&gt;100'!$B$41,
(IF(F466&gt;'admin BN&gt;100'!$C$40,'admin BN&gt;100'!$B$40,
(IF(F466&gt;'admin BN&gt;100'!$C$39,'admin BN&gt;100'!$B$39,
(IF(F466&gt;'admin BN&gt;100'!$C$38,'admin BN&gt;100'!$B$38,
(IF(F466&gt;'admin BN&gt;100'!$C$37,'admin BN&gt;100'!$B$37,
(IF(F466&gt;'admin BN&gt;100'!$C$36,'admin BN&gt;100'!$B$36,
(IF(F466&gt;'admin BN&gt;100'!$C$35,'admin BN&gt;100'!$B$35,
(IF(F466&gt;'admin BN&gt;100'!$C$34,'admin BN&gt;100'!$B$34,
(IF(F466&gt;'admin BN&gt;100'!$C$33,'admin BN&gt;100'!$B$33,
(IF(F466&gt;'admin BN&gt;100'!$C$32,'admin BN&gt;100'!$B$32,
(IF(F466&gt;'admin BN&gt;100'!$C$31,'admin BN&gt;100'!$B$31,
(IF(F466&gt;'admin BN&gt;100'!$C$30,'admin BN&gt;100'!$B$30,
(IF(F466&gt;'admin BN&gt;100'!$C$29,'admin BN&gt;100'!$B$29,IF(F466="","",'admin BN&gt;100'!$B$28)))))))))))))))))))))))))))</f>
        <v/>
      </c>
      <c r="N466" s="12" t="str">
        <f xml:space="preserve">
IF(ISBLANK(K466),"",
IF(K466&gt;'admin BN&gt;100'!$D$6,"Trouble",
IF(K466&gt;'admin BN&gt;100'!$E$6,"Safe",
IF(K466&gt;'admin BN&gt;100'!$F$6,"Alert",
IF(K466&gt;='admin BN&gt;100'!$G$6,"Danger","")))))</f>
        <v/>
      </c>
      <c r="O466" s="13" t="str">
        <f xml:space="preserve">
IF(ISBLANK(L466),"",
IF(L466&gt;'admin BN&gt;100'!$G$7,"Danger",
IF(L466&gt;'admin BN&gt;100'!$F$7,"Alert",
IF(L466&gt;='admin BN&gt;100'!$E$7,"Safe",""))))</f>
        <v/>
      </c>
      <c r="P466" s="14" t="str">
        <f xml:space="preserve">
(IF(G466&gt;'admin BN&gt;100'!$C$23,'admin BN&gt;100'!$B$23,
(IF(G466&gt;'admin BN&gt;100'!$C$22,'admin BN&gt;100'!$B$22,
(IF(G466&gt;'admin BN&gt;100'!$C$21,'admin BN&gt;100'!$B$21,
(IF(G466&gt;'admin BN&gt;100'!$C$20,'admin BN&gt;100'!$B$20,IF(G466&gt;'admin BN&gt;100'!$C$19,'admin BN&gt;100'!$B$19,"")))))))))</f>
        <v/>
      </c>
      <c r="Q466" s="14" t="str">
        <f t="shared" si="14"/>
        <v/>
      </c>
      <c r="R466" s="14">
        <f t="shared" si="15"/>
        <v>5</v>
      </c>
      <c r="S466" s="15" t="str">
        <f xml:space="preserve">
IF($R466&gt;0,"Fill in all required fields",
IF(OR($M466="&lt;0.1% or LNG",$M466="0.1-0.5%"),"Fuel sulphur content is too low for operation on BN&gt;100, please use a lower BN CLO and the matching sheet",
IF($I466&lt;40,"CLO not suitable for this sheet. Please check BN&lt;40 sheet",
IF(AND($I466&gt;39,$I466&lt;101),"CLO not suitable for this sheet. Please check BN40 - BN100 sheet",
IF(AND($K466&gt;50,$K466&lt;81,$L466&lt;100),"Reduce feed rate in steps of 0.05 g/kWh until min. 0.6 g/kWh to avoid deposit formation",
IF(AND($I466&lt;140,$N466="Danger",$P466="&gt;=1.2"),"Increase feed rate in steps of 0.05 g/kWh OR use higher BN cylinder oil",
IF(ISERROR(VLOOKUP(Q466,'admin BN&gt;100'!J$6:M$89,4,FALSE)),"",VLOOKUP(Q466,'admin BN&gt;100'!J$6:M$89,4,FALSE))))))))</f>
        <v>Fill in all required fields</v>
      </c>
    </row>
    <row r="467" spans="2:19" ht="15">
      <c r="B467" s="10">
        <v>462</v>
      </c>
      <c r="C467" s="41"/>
      <c r="D467" s="42"/>
      <c r="E467" s="42"/>
      <c r="F467" s="42"/>
      <c r="G467" s="42"/>
      <c r="H467" s="42"/>
      <c r="I467" s="42"/>
      <c r="J467" s="42"/>
      <c r="K467" s="42"/>
      <c r="L467" s="42"/>
      <c r="M467" s="11" t="str">
        <f xml:space="preserve">
(IF(F467&gt;'admin BN&gt;100'!$C$41,'admin BN&gt;100'!$B$41,
(IF(F467&gt;'admin BN&gt;100'!$C$40,'admin BN&gt;100'!$B$40,
(IF(F467&gt;'admin BN&gt;100'!$C$39,'admin BN&gt;100'!$B$39,
(IF(F467&gt;'admin BN&gt;100'!$C$38,'admin BN&gt;100'!$B$38,
(IF(F467&gt;'admin BN&gt;100'!$C$37,'admin BN&gt;100'!$B$37,
(IF(F467&gt;'admin BN&gt;100'!$C$36,'admin BN&gt;100'!$B$36,
(IF(F467&gt;'admin BN&gt;100'!$C$35,'admin BN&gt;100'!$B$35,
(IF(F467&gt;'admin BN&gt;100'!$C$34,'admin BN&gt;100'!$B$34,
(IF(F467&gt;'admin BN&gt;100'!$C$33,'admin BN&gt;100'!$B$33,
(IF(F467&gt;'admin BN&gt;100'!$C$32,'admin BN&gt;100'!$B$32,
(IF(F467&gt;'admin BN&gt;100'!$C$31,'admin BN&gt;100'!$B$31,
(IF(F467&gt;'admin BN&gt;100'!$C$30,'admin BN&gt;100'!$B$30,
(IF(F467&gt;'admin BN&gt;100'!$C$29,'admin BN&gt;100'!$B$29,IF(F467="","",'admin BN&gt;100'!$B$28)))))))))))))))))))))))))))</f>
        <v/>
      </c>
      <c r="N467" s="12" t="str">
        <f xml:space="preserve">
IF(ISBLANK(K467),"",
IF(K467&gt;'admin BN&gt;100'!$D$6,"Trouble",
IF(K467&gt;'admin BN&gt;100'!$E$6,"Safe",
IF(K467&gt;'admin BN&gt;100'!$F$6,"Alert",
IF(K467&gt;='admin BN&gt;100'!$G$6,"Danger","")))))</f>
        <v/>
      </c>
      <c r="O467" s="13" t="str">
        <f xml:space="preserve">
IF(ISBLANK(L467),"",
IF(L467&gt;'admin BN&gt;100'!$G$7,"Danger",
IF(L467&gt;'admin BN&gt;100'!$F$7,"Alert",
IF(L467&gt;='admin BN&gt;100'!$E$7,"Safe",""))))</f>
        <v/>
      </c>
      <c r="P467" s="14" t="str">
        <f xml:space="preserve">
(IF(G467&gt;'admin BN&gt;100'!$C$23,'admin BN&gt;100'!$B$23,
(IF(G467&gt;'admin BN&gt;100'!$C$22,'admin BN&gt;100'!$B$22,
(IF(G467&gt;'admin BN&gt;100'!$C$21,'admin BN&gt;100'!$B$21,
(IF(G467&gt;'admin BN&gt;100'!$C$20,'admin BN&gt;100'!$B$20,IF(G467&gt;'admin BN&gt;100'!$C$19,'admin BN&gt;100'!$B$19,"")))))))))</f>
        <v/>
      </c>
      <c r="Q467" s="14" t="str">
        <f t="shared" si="14"/>
        <v/>
      </c>
      <c r="R467" s="14">
        <f t="shared" si="15"/>
        <v>5</v>
      </c>
      <c r="S467" s="15" t="str">
        <f xml:space="preserve">
IF($R467&gt;0,"Fill in all required fields",
IF(OR($M467="&lt;0.1% or LNG",$M467="0.1-0.5%"),"Fuel sulphur content is too low for operation on BN&gt;100, please use a lower BN CLO and the matching sheet",
IF($I467&lt;40,"CLO not suitable for this sheet. Please check BN&lt;40 sheet",
IF(AND($I467&gt;39,$I467&lt;101),"CLO not suitable for this sheet. Please check BN40 - BN100 sheet",
IF(AND($K467&gt;50,$K467&lt;81,$L467&lt;100),"Reduce feed rate in steps of 0.05 g/kWh until min. 0.6 g/kWh to avoid deposit formation",
IF(AND($I467&lt;140,$N467="Danger",$P467="&gt;=1.2"),"Increase feed rate in steps of 0.05 g/kWh OR use higher BN cylinder oil",
IF(ISERROR(VLOOKUP(Q467,'admin BN&gt;100'!J$6:M$89,4,FALSE)),"",VLOOKUP(Q467,'admin BN&gt;100'!J$6:M$89,4,FALSE))))))))</f>
        <v>Fill in all required fields</v>
      </c>
    </row>
    <row r="468" spans="2:19" ht="15">
      <c r="B468" s="10">
        <v>463</v>
      </c>
      <c r="C468" s="41"/>
      <c r="D468" s="42"/>
      <c r="E468" s="42"/>
      <c r="F468" s="42"/>
      <c r="G468" s="42"/>
      <c r="H468" s="42"/>
      <c r="I468" s="42"/>
      <c r="J468" s="42"/>
      <c r="K468" s="42"/>
      <c r="L468" s="42"/>
      <c r="M468" s="11" t="str">
        <f xml:space="preserve">
(IF(F468&gt;'admin BN&gt;100'!$C$41,'admin BN&gt;100'!$B$41,
(IF(F468&gt;'admin BN&gt;100'!$C$40,'admin BN&gt;100'!$B$40,
(IF(F468&gt;'admin BN&gt;100'!$C$39,'admin BN&gt;100'!$B$39,
(IF(F468&gt;'admin BN&gt;100'!$C$38,'admin BN&gt;100'!$B$38,
(IF(F468&gt;'admin BN&gt;100'!$C$37,'admin BN&gt;100'!$B$37,
(IF(F468&gt;'admin BN&gt;100'!$C$36,'admin BN&gt;100'!$B$36,
(IF(F468&gt;'admin BN&gt;100'!$C$35,'admin BN&gt;100'!$B$35,
(IF(F468&gt;'admin BN&gt;100'!$C$34,'admin BN&gt;100'!$B$34,
(IF(F468&gt;'admin BN&gt;100'!$C$33,'admin BN&gt;100'!$B$33,
(IF(F468&gt;'admin BN&gt;100'!$C$32,'admin BN&gt;100'!$B$32,
(IF(F468&gt;'admin BN&gt;100'!$C$31,'admin BN&gt;100'!$B$31,
(IF(F468&gt;'admin BN&gt;100'!$C$30,'admin BN&gt;100'!$B$30,
(IF(F468&gt;'admin BN&gt;100'!$C$29,'admin BN&gt;100'!$B$29,IF(F468="","",'admin BN&gt;100'!$B$28)))))))))))))))))))))))))))</f>
        <v/>
      </c>
      <c r="N468" s="12" t="str">
        <f xml:space="preserve">
IF(ISBLANK(K468),"",
IF(K468&gt;'admin BN&gt;100'!$D$6,"Trouble",
IF(K468&gt;'admin BN&gt;100'!$E$6,"Safe",
IF(K468&gt;'admin BN&gt;100'!$F$6,"Alert",
IF(K468&gt;='admin BN&gt;100'!$G$6,"Danger","")))))</f>
        <v/>
      </c>
      <c r="O468" s="13" t="str">
        <f xml:space="preserve">
IF(ISBLANK(L468),"",
IF(L468&gt;'admin BN&gt;100'!$G$7,"Danger",
IF(L468&gt;'admin BN&gt;100'!$F$7,"Alert",
IF(L468&gt;='admin BN&gt;100'!$E$7,"Safe",""))))</f>
        <v/>
      </c>
      <c r="P468" s="14" t="str">
        <f xml:space="preserve">
(IF(G468&gt;'admin BN&gt;100'!$C$23,'admin BN&gt;100'!$B$23,
(IF(G468&gt;'admin BN&gt;100'!$C$22,'admin BN&gt;100'!$B$22,
(IF(G468&gt;'admin BN&gt;100'!$C$21,'admin BN&gt;100'!$B$21,
(IF(G468&gt;'admin BN&gt;100'!$C$20,'admin BN&gt;100'!$B$20,IF(G468&gt;'admin BN&gt;100'!$C$19,'admin BN&gt;100'!$B$19,"")))))))))</f>
        <v/>
      </c>
      <c r="Q468" s="14" t="str">
        <f t="shared" si="14"/>
        <v/>
      </c>
      <c r="R468" s="14">
        <f t="shared" si="15"/>
        <v>5</v>
      </c>
      <c r="S468" s="15" t="str">
        <f xml:space="preserve">
IF($R468&gt;0,"Fill in all required fields",
IF(OR($M468="&lt;0.1% or LNG",$M468="0.1-0.5%"),"Fuel sulphur content is too low for operation on BN&gt;100, please use a lower BN CLO and the matching sheet",
IF($I468&lt;40,"CLO not suitable for this sheet. Please check BN&lt;40 sheet",
IF(AND($I468&gt;39,$I468&lt;101),"CLO not suitable for this sheet. Please check BN40 - BN100 sheet",
IF(AND($K468&gt;50,$K468&lt;81,$L468&lt;100),"Reduce feed rate in steps of 0.05 g/kWh until min. 0.6 g/kWh to avoid deposit formation",
IF(AND($I468&lt;140,$N468="Danger",$P468="&gt;=1.2"),"Increase feed rate in steps of 0.05 g/kWh OR use higher BN cylinder oil",
IF(ISERROR(VLOOKUP(Q468,'admin BN&gt;100'!J$6:M$89,4,FALSE)),"",VLOOKUP(Q468,'admin BN&gt;100'!J$6:M$89,4,FALSE))))))))</f>
        <v>Fill in all required fields</v>
      </c>
    </row>
    <row r="469" spans="2:19" ht="15">
      <c r="B469" s="10">
        <v>464</v>
      </c>
      <c r="C469" s="41"/>
      <c r="D469" s="42"/>
      <c r="E469" s="42"/>
      <c r="F469" s="42"/>
      <c r="G469" s="42"/>
      <c r="H469" s="42"/>
      <c r="I469" s="42"/>
      <c r="J469" s="42"/>
      <c r="K469" s="42"/>
      <c r="L469" s="42"/>
      <c r="M469" s="11" t="str">
        <f xml:space="preserve">
(IF(F469&gt;'admin BN&gt;100'!$C$41,'admin BN&gt;100'!$B$41,
(IF(F469&gt;'admin BN&gt;100'!$C$40,'admin BN&gt;100'!$B$40,
(IF(F469&gt;'admin BN&gt;100'!$C$39,'admin BN&gt;100'!$B$39,
(IF(F469&gt;'admin BN&gt;100'!$C$38,'admin BN&gt;100'!$B$38,
(IF(F469&gt;'admin BN&gt;100'!$C$37,'admin BN&gt;100'!$B$37,
(IF(F469&gt;'admin BN&gt;100'!$C$36,'admin BN&gt;100'!$B$36,
(IF(F469&gt;'admin BN&gt;100'!$C$35,'admin BN&gt;100'!$B$35,
(IF(F469&gt;'admin BN&gt;100'!$C$34,'admin BN&gt;100'!$B$34,
(IF(F469&gt;'admin BN&gt;100'!$C$33,'admin BN&gt;100'!$B$33,
(IF(F469&gt;'admin BN&gt;100'!$C$32,'admin BN&gt;100'!$B$32,
(IF(F469&gt;'admin BN&gt;100'!$C$31,'admin BN&gt;100'!$B$31,
(IF(F469&gt;'admin BN&gt;100'!$C$30,'admin BN&gt;100'!$B$30,
(IF(F469&gt;'admin BN&gt;100'!$C$29,'admin BN&gt;100'!$B$29,IF(F469="","",'admin BN&gt;100'!$B$28)))))))))))))))))))))))))))</f>
        <v/>
      </c>
      <c r="N469" s="12" t="str">
        <f xml:space="preserve">
IF(ISBLANK(K469),"",
IF(K469&gt;'admin BN&gt;100'!$D$6,"Trouble",
IF(K469&gt;'admin BN&gt;100'!$E$6,"Safe",
IF(K469&gt;'admin BN&gt;100'!$F$6,"Alert",
IF(K469&gt;='admin BN&gt;100'!$G$6,"Danger","")))))</f>
        <v/>
      </c>
      <c r="O469" s="13" t="str">
        <f xml:space="preserve">
IF(ISBLANK(L469),"",
IF(L469&gt;'admin BN&gt;100'!$G$7,"Danger",
IF(L469&gt;'admin BN&gt;100'!$F$7,"Alert",
IF(L469&gt;='admin BN&gt;100'!$E$7,"Safe",""))))</f>
        <v/>
      </c>
      <c r="P469" s="14" t="str">
        <f xml:space="preserve">
(IF(G469&gt;'admin BN&gt;100'!$C$23,'admin BN&gt;100'!$B$23,
(IF(G469&gt;'admin BN&gt;100'!$C$22,'admin BN&gt;100'!$B$22,
(IF(G469&gt;'admin BN&gt;100'!$C$21,'admin BN&gt;100'!$B$21,
(IF(G469&gt;'admin BN&gt;100'!$C$20,'admin BN&gt;100'!$B$20,IF(G469&gt;'admin BN&gt;100'!$C$19,'admin BN&gt;100'!$B$19,"")))))))))</f>
        <v/>
      </c>
      <c r="Q469" s="14" t="str">
        <f t="shared" si="14"/>
        <v/>
      </c>
      <c r="R469" s="14">
        <f t="shared" si="15"/>
        <v>5</v>
      </c>
      <c r="S469" s="15" t="str">
        <f xml:space="preserve">
IF($R469&gt;0,"Fill in all required fields",
IF(OR($M469="&lt;0.1% or LNG",$M469="0.1-0.5%"),"Fuel sulphur content is too low for operation on BN&gt;100, please use a lower BN CLO and the matching sheet",
IF($I469&lt;40,"CLO not suitable for this sheet. Please check BN&lt;40 sheet",
IF(AND($I469&gt;39,$I469&lt;101),"CLO not suitable for this sheet. Please check BN40 - BN100 sheet",
IF(AND($K469&gt;50,$K469&lt;81,$L469&lt;100),"Reduce feed rate in steps of 0.05 g/kWh until min. 0.6 g/kWh to avoid deposit formation",
IF(AND($I469&lt;140,$N469="Danger",$P469="&gt;=1.2"),"Increase feed rate in steps of 0.05 g/kWh OR use higher BN cylinder oil",
IF(ISERROR(VLOOKUP(Q469,'admin BN&gt;100'!J$6:M$89,4,FALSE)),"",VLOOKUP(Q469,'admin BN&gt;100'!J$6:M$89,4,FALSE))))))))</f>
        <v>Fill in all required fields</v>
      </c>
    </row>
    <row r="470" spans="2:19" ht="15">
      <c r="B470" s="10">
        <v>465</v>
      </c>
      <c r="C470" s="41"/>
      <c r="D470" s="42"/>
      <c r="E470" s="42"/>
      <c r="F470" s="42"/>
      <c r="G470" s="42"/>
      <c r="H470" s="42"/>
      <c r="I470" s="42"/>
      <c r="J470" s="42"/>
      <c r="K470" s="42"/>
      <c r="L470" s="42"/>
      <c r="M470" s="11" t="str">
        <f xml:space="preserve">
(IF(F470&gt;'admin BN&gt;100'!$C$41,'admin BN&gt;100'!$B$41,
(IF(F470&gt;'admin BN&gt;100'!$C$40,'admin BN&gt;100'!$B$40,
(IF(F470&gt;'admin BN&gt;100'!$C$39,'admin BN&gt;100'!$B$39,
(IF(F470&gt;'admin BN&gt;100'!$C$38,'admin BN&gt;100'!$B$38,
(IF(F470&gt;'admin BN&gt;100'!$C$37,'admin BN&gt;100'!$B$37,
(IF(F470&gt;'admin BN&gt;100'!$C$36,'admin BN&gt;100'!$B$36,
(IF(F470&gt;'admin BN&gt;100'!$C$35,'admin BN&gt;100'!$B$35,
(IF(F470&gt;'admin BN&gt;100'!$C$34,'admin BN&gt;100'!$B$34,
(IF(F470&gt;'admin BN&gt;100'!$C$33,'admin BN&gt;100'!$B$33,
(IF(F470&gt;'admin BN&gt;100'!$C$32,'admin BN&gt;100'!$B$32,
(IF(F470&gt;'admin BN&gt;100'!$C$31,'admin BN&gt;100'!$B$31,
(IF(F470&gt;'admin BN&gt;100'!$C$30,'admin BN&gt;100'!$B$30,
(IF(F470&gt;'admin BN&gt;100'!$C$29,'admin BN&gt;100'!$B$29,IF(F470="","",'admin BN&gt;100'!$B$28)))))))))))))))))))))))))))</f>
        <v/>
      </c>
      <c r="N470" s="12" t="str">
        <f xml:space="preserve">
IF(ISBLANK(K470),"",
IF(K470&gt;'admin BN&gt;100'!$D$6,"Trouble",
IF(K470&gt;'admin BN&gt;100'!$E$6,"Safe",
IF(K470&gt;'admin BN&gt;100'!$F$6,"Alert",
IF(K470&gt;='admin BN&gt;100'!$G$6,"Danger","")))))</f>
        <v/>
      </c>
      <c r="O470" s="13" t="str">
        <f xml:space="preserve">
IF(ISBLANK(L470),"",
IF(L470&gt;'admin BN&gt;100'!$G$7,"Danger",
IF(L470&gt;'admin BN&gt;100'!$F$7,"Alert",
IF(L470&gt;='admin BN&gt;100'!$E$7,"Safe",""))))</f>
        <v/>
      </c>
      <c r="P470" s="14" t="str">
        <f xml:space="preserve">
(IF(G470&gt;'admin BN&gt;100'!$C$23,'admin BN&gt;100'!$B$23,
(IF(G470&gt;'admin BN&gt;100'!$C$22,'admin BN&gt;100'!$B$22,
(IF(G470&gt;'admin BN&gt;100'!$C$21,'admin BN&gt;100'!$B$21,
(IF(G470&gt;'admin BN&gt;100'!$C$20,'admin BN&gt;100'!$B$20,IF(G470&gt;'admin BN&gt;100'!$C$19,'admin BN&gt;100'!$B$19,"")))))))))</f>
        <v/>
      </c>
      <c r="Q470" s="14" t="str">
        <f t="shared" si="14"/>
        <v/>
      </c>
      <c r="R470" s="14">
        <f t="shared" si="15"/>
        <v>5</v>
      </c>
      <c r="S470" s="15" t="str">
        <f xml:space="preserve">
IF($R470&gt;0,"Fill in all required fields",
IF(OR($M470="&lt;0.1% or LNG",$M470="0.1-0.5%"),"Fuel sulphur content is too low for operation on BN&gt;100, please use a lower BN CLO and the matching sheet",
IF($I470&lt;40,"CLO not suitable for this sheet. Please check BN&lt;40 sheet",
IF(AND($I470&gt;39,$I470&lt;101),"CLO not suitable for this sheet. Please check BN40 - BN100 sheet",
IF(AND($K470&gt;50,$K470&lt;81,$L470&lt;100),"Reduce feed rate in steps of 0.05 g/kWh until min. 0.6 g/kWh to avoid deposit formation",
IF(AND($I470&lt;140,$N470="Danger",$P470="&gt;=1.2"),"Increase feed rate in steps of 0.05 g/kWh OR use higher BN cylinder oil",
IF(ISERROR(VLOOKUP(Q470,'admin BN&gt;100'!J$6:M$89,4,FALSE)),"",VLOOKUP(Q470,'admin BN&gt;100'!J$6:M$89,4,FALSE))))))))</f>
        <v>Fill in all required fields</v>
      </c>
    </row>
    <row r="471" spans="2:19" ht="15">
      <c r="B471" s="10">
        <v>466</v>
      </c>
      <c r="C471" s="41"/>
      <c r="D471" s="42"/>
      <c r="E471" s="42"/>
      <c r="F471" s="42"/>
      <c r="G471" s="42"/>
      <c r="H471" s="42"/>
      <c r="I471" s="42"/>
      <c r="J471" s="42"/>
      <c r="K471" s="42"/>
      <c r="L471" s="42"/>
      <c r="M471" s="11" t="str">
        <f xml:space="preserve">
(IF(F471&gt;'admin BN&gt;100'!$C$41,'admin BN&gt;100'!$B$41,
(IF(F471&gt;'admin BN&gt;100'!$C$40,'admin BN&gt;100'!$B$40,
(IF(F471&gt;'admin BN&gt;100'!$C$39,'admin BN&gt;100'!$B$39,
(IF(F471&gt;'admin BN&gt;100'!$C$38,'admin BN&gt;100'!$B$38,
(IF(F471&gt;'admin BN&gt;100'!$C$37,'admin BN&gt;100'!$B$37,
(IF(F471&gt;'admin BN&gt;100'!$C$36,'admin BN&gt;100'!$B$36,
(IF(F471&gt;'admin BN&gt;100'!$C$35,'admin BN&gt;100'!$B$35,
(IF(F471&gt;'admin BN&gt;100'!$C$34,'admin BN&gt;100'!$B$34,
(IF(F471&gt;'admin BN&gt;100'!$C$33,'admin BN&gt;100'!$B$33,
(IF(F471&gt;'admin BN&gt;100'!$C$32,'admin BN&gt;100'!$B$32,
(IF(F471&gt;'admin BN&gt;100'!$C$31,'admin BN&gt;100'!$B$31,
(IF(F471&gt;'admin BN&gt;100'!$C$30,'admin BN&gt;100'!$B$30,
(IF(F471&gt;'admin BN&gt;100'!$C$29,'admin BN&gt;100'!$B$29,IF(F471="","",'admin BN&gt;100'!$B$28)))))))))))))))))))))))))))</f>
        <v/>
      </c>
      <c r="N471" s="12" t="str">
        <f xml:space="preserve">
IF(ISBLANK(K471),"",
IF(K471&gt;'admin BN&gt;100'!$D$6,"Trouble",
IF(K471&gt;'admin BN&gt;100'!$E$6,"Safe",
IF(K471&gt;'admin BN&gt;100'!$F$6,"Alert",
IF(K471&gt;='admin BN&gt;100'!$G$6,"Danger","")))))</f>
        <v/>
      </c>
      <c r="O471" s="13" t="str">
        <f xml:space="preserve">
IF(ISBLANK(L471),"",
IF(L471&gt;'admin BN&gt;100'!$G$7,"Danger",
IF(L471&gt;'admin BN&gt;100'!$F$7,"Alert",
IF(L471&gt;='admin BN&gt;100'!$E$7,"Safe",""))))</f>
        <v/>
      </c>
      <c r="P471" s="14" t="str">
        <f xml:space="preserve">
(IF(G471&gt;'admin BN&gt;100'!$C$23,'admin BN&gt;100'!$B$23,
(IF(G471&gt;'admin BN&gt;100'!$C$22,'admin BN&gt;100'!$B$22,
(IF(G471&gt;'admin BN&gt;100'!$C$21,'admin BN&gt;100'!$B$21,
(IF(G471&gt;'admin BN&gt;100'!$C$20,'admin BN&gt;100'!$B$20,IF(G471&gt;'admin BN&gt;100'!$C$19,'admin BN&gt;100'!$B$19,"")))))))))</f>
        <v/>
      </c>
      <c r="Q471" s="14" t="str">
        <f t="shared" si="14"/>
        <v/>
      </c>
      <c r="R471" s="14">
        <f t="shared" si="15"/>
        <v>5</v>
      </c>
      <c r="S471" s="15" t="str">
        <f xml:space="preserve">
IF($R471&gt;0,"Fill in all required fields",
IF(OR($M471="&lt;0.1% or LNG",$M471="0.1-0.5%"),"Fuel sulphur content is too low for operation on BN&gt;100, please use a lower BN CLO and the matching sheet",
IF($I471&lt;40,"CLO not suitable for this sheet. Please check BN&lt;40 sheet",
IF(AND($I471&gt;39,$I471&lt;101),"CLO not suitable for this sheet. Please check BN40 - BN100 sheet",
IF(AND($K471&gt;50,$K471&lt;81,$L471&lt;100),"Reduce feed rate in steps of 0.05 g/kWh until min. 0.6 g/kWh to avoid deposit formation",
IF(AND($I471&lt;140,$N471="Danger",$P471="&gt;=1.2"),"Increase feed rate in steps of 0.05 g/kWh OR use higher BN cylinder oil",
IF(ISERROR(VLOOKUP(Q471,'admin BN&gt;100'!J$6:M$89,4,FALSE)),"",VLOOKUP(Q471,'admin BN&gt;100'!J$6:M$89,4,FALSE))))))))</f>
        <v>Fill in all required fields</v>
      </c>
    </row>
    <row r="472" spans="2:19" ht="15">
      <c r="B472" s="10">
        <v>467</v>
      </c>
      <c r="C472" s="41"/>
      <c r="D472" s="42"/>
      <c r="E472" s="42"/>
      <c r="F472" s="42"/>
      <c r="G472" s="42"/>
      <c r="H472" s="42"/>
      <c r="I472" s="42"/>
      <c r="J472" s="42"/>
      <c r="K472" s="42"/>
      <c r="L472" s="42"/>
      <c r="M472" s="11" t="str">
        <f xml:space="preserve">
(IF(F472&gt;'admin BN&gt;100'!$C$41,'admin BN&gt;100'!$B$41,
(IF(F472&gt;'admin BN&gt;100'!$C$40,'admin BN&gt;100'!$B$40,
(IF(F472&gt;'admin BN&gt;100'!$C$39,'admin BN&gt;100'!$B$39,
(IF(F472&gt;'admin BN&gt;100'!$C$38,'admin BN&gt;100'!$B$38,
(IF(F472&gt;'admin BN&gt;100'!$C$37,'admin BN&gt;100'!$B$37,
(IF(F472&gt;'admin BN&gt;100'!$C$36,'admin BN&gt;100'!$B$36,
(IF(F472&gt;'admin BN&gt;100'!$C$35,'admin BN&gt;100'!$B$35,
(IF(F472&gt;'admin BN&gt;100'!$C$34,'admin BN&gt;100'!$B$34,
(IF(F472&gt;'admin BN&gt;100'!$C$33,'admin BN&gt;100'!$B$33,
(IF(F472&gt;'admin BN&gt;100'!$C$32,'admin BN&gt;100'!$B$32,
(IF(F472&gt;'admin BN&gt;100'!$C$31,'admin BN&gt;100'!$B$31,
(IF(F472&gt;'admin BN&gt;100'!$C$30,'admin BN&gt;100'!$B$30,
(IF(F472&gt;'admin BN&gt;100'!$C$29,'admin BN&gt;100'!$B$29,IF(F472="","",'admin BN&gt;100'!$B$28)))))))))))))))))))))))))))</f>
        <v/>
      </c>
      <c r="N472" s="12" t="str">
        <f xml:space="preserve">
IF(ISBLANK(K472),"",
IF(K472&gt;'admin BN&gt;100'!$D$6,"Trouble",
IF(K472&gt;'admin BN&gt;100'!$E$6,"Safe",
IF(K472&gt;'admin BN&gt;100'!$F$6,"Alert",
IF(K472&gt;='admin BN&gt;100'!$G$6,"Danger","")))))</f>
        <v/>
      </c>
      <c r="O472" s="13" t="str">
        <f xml:space="preserve">
IF(ISBLANK(L472),"",
IF(L472&gt;'admin BN&gt;100'!$G$7,"Danger",
IF(L472&gt;'admin BN&gt;100'!$F$7,"Alert",
IF(L472&gt;='admin BN&gt;100'!$E$7,"Safe",""))))</f>
        <v/>
      </c>
      <c r="P472" s="14" t="str">
        <f xml:space="preserve">
(IF(G472&gt;'admin BN&gt;100'!$C$23,'admin BN&gt;100'!$B$23,
(IF(G472&gt;'admin BN&gt;100'!$C$22,'admin BN&gt;100'!$B$22,
(IF(G472&gt;'admin BN&gt;100'!$C$21,'admin BN&gt;100'!$B$21,
(IF(G472&gt;'admin BN&gt;100'!$C$20,'admin BN&gt;100'!$B$20,IF(G472&gt;'admin BN&gt;100'!$C$19,'admin BN&gt;100'!$B$19,"")))))))))</f>
        <v/>
      </c>
      <c r="Q472" s="14" t="str">
        <f t="shared" si="14"/>
        <v/>
      </c>
      <c r="R472" s="14">
        <f t="shared" si="15"/>
        <v>5</v>
      </c>
      <c r="S472" s="15" t="str">
        <f xml:space="preserve">
IF($R472&gt;0,"Fill in all required fields",
IF(OR($M472="&lt;0.1% or LNG",$M472="0.1-0.5%"),"Fuel sulphur content is too low for operation on BN&gt;100, please use a lower BN CLO and the matching sheet",
IF($I472&lt;40,"CLO not suitable for this sheet. Please check BN&lt;40 sheet",
IF(AND($I472&gt;39,$I472&lt;101),"CLO not suitable for this sheet. Please check BN40 - BN100 sheet",
IF(AND($K472&gt;50,$K472&lt;81,$L472&lt;100),"Reduce feed rate in steps of 0.05 g/kWh until min. 0.6 g/kWh to avoid deposit formation",
IF(AND($I472&lt;140,$N472="Danger",$P472="&gt;=1.2"),"Increase feed rate in steps of 0.05 g/kWh OR use higher BN cylinder oil",
IF(ISERROR(VLOOKUP(Q472,'admin BN&gt;100'!J$6:M$89,4,FALSE)),"",VLOOKUP(Q472,'admin BN&gt;100'!J$6:M$89,4,FALSE))))))))</f>
        <v>Fill in all required fields</v>
      </c>
    </row>
    <row r="473" spans="2:19" ht="15">
      <c r="B473" s="10">
        <v>468</v>
      </c>
      <c r="C473" s="41"/>
      <c r="D473" s="42"/>
      <c r="E473" s="42"/>
      <c r="F473" s="42"/>
      <c r="G473" s="42"/>
      <c r="H473" s="42"/>
      <c r="I473" s="42"/>
      <c r="J473" s="42"/>
      <c r="K473" s="42"/>
      <c r="L473" s="42"/>
      <c r="M473" s="11" t="str">
        <f xml:space="preserve">
(IF(F473&gt;'admin BN&gt;100'!$C$41,'admin BN&gt;100'!$B$41,
(IF(F473&gt;'admin BN&gt;100'!$C$40,'admin BN&gt;100'!$B$40,
(IF(F473&gt;'admin BN&gt;100'!$C$39,'admin BN&gt;100'!$B$39,
(IF(F473&gt;'admin BN&gt;100'!$C$38,'admin BN&gt;100'!$B$38,
(IF(F473&gt;'admin BN&gt;100'!$C$37,'admin BN&gt;100'!$B$37,
(IF(F473&gt;'admin BN&gt;100'!$C$36,'admin BN&gt;100'!$B$36,
(IF(F473&gt;'admin BN&gt;100'!$C$35,'admin BN&gt;100'!$B$35,
(IF(F473&gt;'admin BN&gt;100'!$C$34,'admin BN&gt;100'!$B$34,
(IF(F473&gt;'admin BN&gt;100'!$C$33,'admin BN&gt;100'!$B$33,
(IF(F473&gt;'admin BN&gt;100'!$C$32,'admin BN&gt;100'!$B$32,
(IF(F473&gt;'admin BN&gt;100'!$C$31,'admin BN&gt;100'!$B$31,
(IF(F473&gt;'admin BN&gt;100'!$C$30,'admin BN&gt;100'!$B$30,
(IF(F473&gt;'admin BN&gt;100'!$C$29,'admin BN&gt;100'!$B$29,IF(F473="","",'admin BN&gt;100'!$B$28)))))))))))))))))))))))))))</f>
        <v/>
      </c>
      <c r="N473" s="12" t="str">
        <f xml:space="preserve">
IF(ISBLANK(K473),"",
IF(K473&gt;'admin BN&gt;100'!$D$6,"Trouble",
IF(K473&gt;'admin BN&gt;100'!$E$6,"Safe",
IF(K473&gt;'admin BN&gt;100'!$F$6,"Alert",
IF(K473&gt;='admin BN&gt;100'!$G$6,"Danger","")))))</f>
        <v/>
      </c>
      <c r="O473" s="13" t="str">
        <f xml:space="preserve">
IF(ISBLANK(L473),"",
IF(L473&gt;'admin BN&gt;100'!$G$7,"Danger",
IF(L473&gt;'admin BN&gt;100'!$F$7,"Alert",
IF(L473&gt;='admin BN&gt;100'!$E$7,"Safe",""))))</f>
        <v/>
      </c>
      <c r="P473" s="14" t="str">
        <f xml:space="preserve">
(IF(G473&gt;'admin BN&gt;100'!$C$23,'admin BN&gt;100'!$B$23,
(IF(G473&gt;'admin BN&gt;100'!$C$22,'admin BN&gt;100'!$B$22,
(IF(G473&gt;'admin BN&gt;100'!$C$21,'admin BN&gt;100'!$B$21,
(IF(G473&gt;'admin BN&gt;100'!$C$20,'admin BN&gt;100'!$B$20,IF(G473&gt;'admin BN&gt;100'!$C$19,'admin BN&gt;100'!$B$19,"")))))))))</f>
        <v/>
      </c>
      <c r="Q473" s="14" t="str">
        <f t="shared" si="14"/>
        <v/>
      </c>
      <c r="R473" s="14">
        <f t="shared" si="15"/>
        <v>5</v>
      </c>
      <c r="S473" s="15" t="str">
        <f xml:space="preserve">
IF($R473&gt;0,"Fill in all required fields",
IF(OR($M473="&lt;0.1% or LNG",$M473="0.1-0.5%"),"Fuel sulphur content is too low for operation on BN&gt;100, please use a lower BN CLO and the matching sheet",
IF($I473&lt;40,"CLO not suitable for this sheet. Please check BN&lt;40 sheet",
IF(AND($I473&gt;39,$I473&lt;101),"CLO not suitable for this sheet. Please check BN40 - BN100 sheet",
IF(AND($K473&gt;50,$K473&lt;81,$L473&lt;100),"Reduce feed rate in steps of 0.05 g/kWh until min. 0.6 g/kWh to avoid deposit formation",
IF(AND($I473&lt;140,$N473="Danger",$P473="&gt;=1.2"),"Increase feed rate in steps of 0.05 g/kWh OR use higher BN cylinder oil",
IF(ISERROR(VLOOKUP(Q473,'admin BN&gt;100'!J$6:M$89,4,FALSE)),"",VLOOKUP(Q473,'admin BN&gt;100'!J$6:M$89,4,FALSE))))))))</f>
        <v>Fill in all required fields</v>
      </c>
    </row>
    <row r="474" spans="2:19" ht="15">
      <c r="B474" s="10">
        <v>469</v>
      </c>
      <c r="C474" s="41"/>
      <c r="D474" s="42"/>
      <c r="E474" s="42"/>
      <c r="F474" s="42"/>
      <c r="G474" s="42"/>
      <c r="H474" s="42"/>
      <c r="I474" s="42"/>
      <c r="J474" s="42"/>
      <c r="K474" s="42"/>
      <c r="L474" s="42"/>
      <c r="M474" s="11" t="str">
        <f xml:space="preserve">
(IF(F474&gt;'admin BN&gt;100'!$C$41,'admin BN&gt;100'!$B$41,
(IF(F474&gt;'admin BN&gt;100'!$C$40,'admin BN&gt;100'!$B$40,
(IF(F474&gt;'admin BN&gt;100'!$C$39,'admin BN&gt;100'!$B$39,
(IF(F474&gt;'admin BN&gt;100'!$C$38,'admin BN&gt;100'!$B$38,
(IF(F474&gt;'admin BN&gt;100'!$C$37,'admin BN&gt;100'!$B$37,
(IF(F474&gt;'admin BN&gt;100'!$C$36,'admin BN&gt;100'!$B$36,
(IF(F474&gt;'admin BN&gt;100'!$C$35,'admin BN&gt;100'!$B$35,
(IF(F474&gt;'admin BN&gt;100'!$C$34,'admin BN&gt;100'!$B$34,
(IF(F474&gt;'admin BN&gt;100'!$C$33,'admin BN&gt;100'!$B$33,
(IF(F474&gt;'admin BN&gt;100'!$C$32,'admin BN&gt;100'!$B$32,
(IF(F474&gt;'admin BN&gt;100'!$C$31,'admin BN&gt;100'!$B$31,
(IF(F474&gt;'admin BN&gt;100'!$C$30,'admin BN&gt;100'!$B$30,
(IF(F474&gt;'admin BN&gt;100'!$C$29,'admin BN&gt;100'!$B$29,IF(F474="","",'admin BN&gt;100'!$B$28)))))))))))))))))))))))))))</f>
        <v/>
      </c>
      <c r="N474" s="12" t="str">
        <f xml:space="preserve">
IF(ISBLANK(K474),"",
IF(K474&gt;'admin BN&gt;100'!$D$6,"Trouble",
IF(K474&gt;'admin BN&gt;100'!$E$6,"Safe",
IF(K474&gt;'admin BN&gt;100'!$F$6,"Alert",
IF(K474&gt;='admin BN&gt;100'!$G$6,"Danger","")))))</f>
        <v/>
      </c>
      <c r="O474" s="13" t="str">
        <f xml:space="preserve">
IF(ISBLANK(L474),"",
IF(L474&gt;'admin BN&gt;100'!$G$7,"Danger",
IF(L474&gt;'admin BN&gt;100'!$F$7,"Alert",
IF(L474&gt;='admin BN&gt;100'!$E$7,"Safe",""))))</f>
        <v/>
      </c>
      <c r="P474" s="14" t="str">
        <f xml:space="preserve">
(IF(G474&gt;'admin BN&gt;100'!$C$23,'admin BN&gt;100'!$B$23,
(IF(G474&gt;'admin BN&gt;100'!$C$22,'admin BN&gt;100'!$B$22,
(IF(G474&gt;'admin BN&gt;100'!$C$21,'admin BN&gt;100'!$B$21,
(IF(G474&gt;'admin BN&gt;100'!$C$20,'admin BN&gt;100'!$B$20,IF(G474&gt;'admin BN&gt;100'!$C$19,'admin BN&gt;100'!$B$19,"")))))))))</f>
        <v/>
      </c>
      <c r="Q474" s="14" t="str">
        <f t="shared" si="14"/>
        <v/>
      </c>
      <c r="R474" s="14">
        <f t="shared" si="15"/>
        <v>5</v>
      </c>
      <c r="S474" s="15" t="str">
        <f xml:space="preserve">
IF($R474&gt;0,"Fill in all required fields",
IF(OR($M474="&lt;0.1% or LNG",$M474="0.1-0.5%"),"Fuel sulphur content is too low for operation on BN&gt;100, please use a lower BN CLO and the matching sheet",
IF($I474&lt;40,"CLO not suitable for this sheet. Please check BN&lt;40 sheet",
IF(AND($I474&gt;39,$I474&lt;101),"CLO not suitable for this sheet. Please check BN40 - BN100 sheet",
IF(AND($K474&gt;50,$K474&lt;81,$L474&lt;100),"Reduce feed rate in steps of 0.05 g/kWh until min. 0.6 g/kWh to avoid deposit formation",
IF(AND($I474&lt;140,$N474="Danger",$P474="&gt;=1.2"),"Increase feed rate in steps of 0.05 g/kWh OR use higher BN cylinder oil",
IF(ISERROR(VLOOKUP(Q474,'admin BN&gt;100'!J$6:M$89,4,FALSE)),"",VLOOKUP(Q474,'admin BN&gt;100'!J$6:M$89,4,FALSE))))))))</f>
        <v>Fill in all required fields</v>
      </c>
    </row>
    <row r="475" spans="2:19" ht="15">
      <c r="B475" s="10">
        <v>470</v>
      </c>
      <c r="C475" s="41"/>
      <c r="D475" s="42"/>
      <c r="E475" s="42"/>
      <c r="F475" s="42"/>
      <c r="G475" s="42"/>
      <c r="H475" s="42"/>
      <c r="I475" s="42"/>
      <c r="J475" s="42"/>
      <c r="K475" s="42"/>
      <c r="L475" s="42"/>
      <c r="M475" s="11" t="str">
        <f xml:space="preserve">
(IF(F475&gt;'admin BN&gt;100'!$C$41,'admin BN&gt;100'!$B$41,
(IF(F475&gt;'admin BN&gt;100'!$C$40,'admin BN&gt;100'!$B$40,
(IF(F475&gt;'admin BN&gt;100'!$C$39,'admin BN&gt;100'!$B$39,
(IF(F475&gt;'admin BN&gt;100'!$C$38,'admin BN&gt;100'!$B$38,
(IF(F475&gt;'admin BN&gt;100'!$C$37,'admin BN&gt;100'!$B$37,
(IF(F475&gt;'admin BN&gt;100'!$C$36,'admin BN&gt;100'!$B$36,
(IF(F475&gt;'admin BN&gt;100'!$C$35,'admin BN&gt;100'!$B$35,
(IF(F475&gt;'admin BN&gt;100'!$C$34,'admin BN&gt;100'!$B$34,
(IF(F475&gt;'admin BN&gt;100'!$C$33,'admin BN&gt;100'!$B$33,
(IF(F475&gt;'admin BN&gt;100'!$C$32,'admin BN&gt;100'!$B$32,
(IF(F475&gt;'admin BN&gt;100'!$C$31,'admin BN&gt;100'!$B$31,
(IF(F475&gt;'admin BN&gt;100'!$C$30,'admin BN&gt;100'!$B$30,
(IF(F475&gt;'admin BN&gt;100'!$C$29,'admin BN&gt;100'!$B$29,IF(F475="","",'admin BN&gt;100'!$B$28)))))))))))))))))))))))))))</f>
        <v/>
      </c>
      <c r="N475" s="12" t="str">
        <f xml:space="preserve">
IF(ISBLANK(K475),"",
IF(K475&gt;'admin BN&gt;100'!$D$6,"Trouble",
IF(K475&gt;'admin BN&gt;100'!$E$6,"Safe",
IF(K475&gt;'admin BN&gt;100'!$F$6,"Alert",
IF(K475&gt;='admin BN&gt;100'!$G$6,"Danger","")))))</f>
        <v/>
      </c>
      <c r="O475" s="13" t="str">
        <f xml:space="preserve">
IF(ISBLANK(L475),"",
IF(L475&gt;'admin BN&gt;100'!$G$7,"Danger",
IF(L475&gt;'admin BN&gt;100'!$F$7,"Alert",
IF(L475&gt;='admin BN&gt;100'!$E$7,"Safe",""))))</f>
        <v/>
      </c>
      <c r="P475" s="14" t="str">
        <f xml:space="preserve">
(IF(G475&gt;'admin BN&gt;100'!$C$23,'admin BN&gt;100'!$B$23,
(IF(G475&gt;'admin BN&gt;100'!$C$22,'admin BN&gt;100'!$B$22,
(IF(G475&gt;'admin BN&gt;100'!$C$21,'admin BN&gt;100'!$B$21,
(IF(G475&gt;'admin BN&gt;100'!$C$20,'admin BN&gt;100'!$B$20,IF(G475&gt;'admin BN&gt;100'!$C$19,'admin BN&gt;100'!$B$19,"")))))))))</f>
        <v/>
      </c>
      <c r="Q475" s="14" t="str">
        <f t="shared" si="14"/>
        <v/>
      </c>
      <c r="R475" s="14">
        <f t="shared" si="15"/>
        <v>5</v>
      </c>
      <c r="S475" s="15" t="str">
        <f xml:space="preserve">
IF($R475&gt;0,"Fill in all required fields",
IF(OR($M475="&lt;0.1% or LNG",$M475="0.1-0.5%"),"Fuel sulphur content is too low for operation on BN&gt;100, please use a lower BN CLO and the matching sheet",
IF($I475&lt;40,"CLO not suitable for this sheet. Please check BN&lt;40 sheet",
IF(AND($I475&gt;39,$I475&lt;101),"CLO not suitable for this sheet. Please check BN40 - BN100 sheet",
IF(AND($K475&gt;50,$K475&lt;81,$L475&lt;100),"Reduce feed rate in steps of 0.05 g/kWh until min. 0.6 g/kWh to avoid deposit formation",
IF(AND($I475&lt;140,$N475="Danger",$P475="&gt;=1.2"),"Increase feed rate in steps of 0.05 g/kWh OR use higher BN cylinder oil",
IF(ISERROR(VLOOKUP(Q475,'admin BN&gt;100'!J$6:M$89,4,FALSE)),"",VLOOKUP(Q475,'admin BN&gt;100'!J$6:M$89,4,FALSE))))))))</f>
        <v>Fill in all required fields</v>
      </c>
    </row>
    <row r="476" spans="2:19" ht="15">
      <c r="B476" s="10">
        <v>471</v>
      </c>
      <c r="C476" s="41"/>
      <c r="D476" s="42"/>
      <c r="E476" s="42"/>
      <c r="F476" s="42"/>
      <c r="G476" s="42"/>
      <c r="H476" s="42"/>
      <c r="I476" s="42"/>
      <c r="J476" s="42"/>
      <c r="K476" s="42"/>
      <c r="L476" s="42"/>
      <c r="M476" s="11" t="str">
        <f xml:space="preserve">
(IF(F476&gt;'admin BN&gt;100'!$C$41,'admin BN&gt;100'!$B$41,
(IF(F476&gt;'admin BN&gt;100'!$C$40,'admin BN&gt;100'!$B$40,
(IF(F476&gt;'admin BN&gt;100'!$C$39,'admin BN&gt;100'!$B$39,
(IF(F476&gt;'admin BN&gt;100'!$C$38,'admin BN&gt;100'!$B$38,
(IF(F476&gt;'admin BN&gt;100'!$C$37,'admin BN&gt;100'!$B$37,
(IF(F476&gt;'admin BN&gt;100'!$C$36,'admin BN&gt;100'!$B$36,
(IF(F476&gt;'admin BN&gt;100'!$C$35,'admin BN&gt;100'!$B$35,
(IF(F476&gt;'admin BN&gt;100'!$C$34,'admin BN&gt;100'!$B$34,
(IF(F476&gt;'admin BN&gt;100'!$C$33,'admin BN&gt;100'!$B$33,
(IF(F476&gt;'admin BN&gt;100'!$C$32,'admin BN&gt;100'!$B$32,
(IF(F476&gt;'admin BN&gt;100'!$C$31,'admin BN&gt;100'!$B$31,
(IF(F476&gt;'admin BN&gt;100'!$C$30,'admin BN&gt;100'!$B$30,
(IF(F476&gt;'admin BN&gt;100'!$C$29,'admin BN&gt;100'!$B$29,IF(F476="","",'admin BN&gt;100'!$B$28)))))))))))))))))))))))))))</f>
        <v/>
      </c>
      <c r="N476" s="12" t="str">
        <f xml:space="preserve">
IF(ISBLANK(K476),"",
IF(K476&gt;'admin BN&gt;100'!$D$6,"Trouble",
IF(K476&gt;'admin BN&gt;100'!$E$6,"Safe",
IF(K476&gt;'admin BN&gt;100'!$F$6,"Alert",
IF(K476&gt;='admin BN&gt;100'!$G$6,"Danger","")))))</f>
        <v/>
      </c>
      <c r="O476" s="13" t="str">
        <f xml:space="preserve">
IF(ISBLANK(L476),"",
IF(L476&gt;'admin BN&gt;100'!$G$7,"Danger",
IF(L476&gt;'admin BN&gt;100'!$F$7,"Alert",
IF(L476&gt;='admin BN&gt;100'!$E$7,"Safe",""))))</f>
        <v/>
      </c>
      <c r="P476" s="14" t="str">
        <f xml:space="preserve">
(IF(G476&gt;'admin BN&gt;100'!$C$23,'admin BN&gt;100'!$B$23,
(IF(G476&gt;'admin BN&gt;100'!$C$22,'admin BN&gt;100'!$B$22,
(IF(G476&gt;'admin BN&gt;100'!$C$21,'admin BN&gt;100'!$B$21,
(IF(G476&gt;'admin BN&gt;100'!$C$20,'admin BN&gt;100'!$B$20,IF(G476&gt;'admin BN&gt;100'!$C$19,'admin BN&gt;100'!$B$19,"")))))))))</f>
        <v/>
      </c>
      <c r="Q476" s="14" t="str">
        <f t="shared" si="14"/>
        <v/>
      </c>
      <c r="R476" s="14">
        <f t="shared" si="15"/>
        <v>5</v>
      </c>
      <c r="S476" s="15" t="str">
        <f xml:space="preserve">
IF($R476&gt;0,"Fill in all required fields",
IF(OR($M476="&lt;0.1% or LNG",$M476="0.1-0.5%"),"Fuel sulphur content is too low for operation on BN&gt;100, please use a lower BN CLO and the matching sheet",
IF($I476&lt;40,"CLO not suitable for this sheet. Please check BN&lt;40 sheet",
IF(AND($I476&gt;39,$I476&lt;101),"CLO not suitable for this sheet. Please check BN40 - BN100 sheet",
IF(AND($K476&gt;50,$K476&lt;81,$L476&lt;100),"Reduce feed rate in steps of 0.05 g/kWh until min. 0.6 g/kWh to avoid deposit formation",
IF(AND($I476&lt;140,$N476="Danger",$P476="&gt;=1.2"),"Increase feed rate in steps of 0.05 g/kWh OR use higher BN cylinder oil",
IF(ISERROR(VLOOKUP(Q476,'admin BN&gt;100'!J$6:M$89,4,FALSE)),"",VLOOKUP(Q476,'admin BN&gt;100'!J$6:M$89,4,FALSE))))))))</f>
        <v>Fill in all required fields</v>
      </c>
    </row>
    <row r="477" spans="2:19" ht="15">
      <c r="B477" s="10">
        <v>472</v>
      </c>
      <c r="C477" s="41"/>
      <c r="D477" s="42"/>
      <c r="E477" s="42"/>
      <c r="F477" s="42"/>
      <c r="G477" s="42"/>
      <c r="H477" s="42"/>
      <c r="I477" s="42"/>
      <c r="J477" s="42"/>
      <c r="K477" s="42"/>
      <c r="L477" s="42"/>
      <c r="M477" s="11" t="str">
        <f xml:space="preserve">
(IF(F477&gt;'admin BN&gt;100'!$C$41,'admin BN&gt;100'!$B$41,
(IF(F477&gt;'admin BN&gt;100'!$C$40,'admin BN&gt;100'!$B$40,
(IF(F477&gt;'admin BN&gt;100'!$C$39,'admin BN&gt;100'!$B$39,
(IF(F477&gt;'admin BN&gt;100'!$C$38,'admin BN&gt;100'!$B$38,
(IF(F477&gt;'admin BN&gt;100'!$C$37,'admin BN&gt;100'!$B$37,
(IF(F477&gt;'admin BN&gt;100'!$C$36,'admin BN&gt;100'!$B$36,
(IF(F477&gt;'admin BN&gt;100'!$C$35,'admin BN&gt;100'!$B$35,
(IF(F477&gt;'admin BN&gt;100'!$C$34,'admin BN&gt;100'!$B$34,
(IF(F477&gt;'admin BN&gt;100'!$C$33,'admin BN&gt;100'!$B$33,
(IF(F477&gt;'admin BN&gt;100'!$C$32,'admin BN&gt;100'!$B$32,
(IF(F477&gt;'admin BN&gt;100'!$C$31,'admin BN&gt;100'!$B$31,
(IF(F477&gt;'admin BN&gt;100'!$C$30,'admin BN&gt;100'!$B$30,
(IF(F477&gt;'admin BN&gt;100'!$C$29,'admin BN&gt;100'!$B$29,IF(F477="","",'admin BN&gt;100'!$B$28)))))))))))))))))))))))))))</f>
        <v/>
      </c>
      <c r="N477" s="12" t="str">
        <f xml:space="preserve">
IF(ISBLANK(K477),"",
IF(K477&gt;'admin BN&gt;100'!$D$6,"Trouble",
IF(K477&gt;'admin BN&gt;100'!$E$6,"Safe",
IF(K477&gt;'admin BN&gt;100'!$F$6,"Alert",
IF(K477&gt;='admin BN&gt;100'!$G$6,"Danger","")))))</f>
        <v/>
      </c>
      <c r="O477" s="13" t="str">
        <f xml:space="preserve">
IF(ISBLANK(L477),"",
IF(L477&gt;'admin BN&gt;100'!$G$7,"Danger",
IF(L477&gt;'admin BN&gt;100'!$F$7,"Alert",
IF(L477&gt;='admin BN&gt;100'!$E$7,"Safe",""))))</f>
        <v/>
      </c>
      <c r="P477" s="14" t="str">
        <f xml:space="preserve">
(IF(G477&gt;'admin BN&gt;100'!$C$23,'admin BN&gt;100'!$B$23,
(IF(G477&gt;'admin BN&gt;100'!$C$22,'admin BN&gt;100'!$B$22,
(IF(G477&gt;'admin BN&gt;100'!$C$21,'admin BN&gt;100'!$B$21,
(IF(G477&gt;'admin BN&gt;100'!$C$20,'admin BN&gt;100'!$B$20,IF(G477&gt;'admin BN&gt;100'!$C$19,'admin BN&gt;100'!$B$19,"")))))))))</f>
        <v/>
      </c>
      <c r="Q477" s="14" t="str">
        <f t="shared" si="14"/>
        <v/>
      </c>
      <c r="R477" s="14">
        <f t="shared" si="15"/>
        <v>5</v>
      </c>
      <c r="S477" s="15" t="str">
        <f xml:space="preserve">
IF($R477&gt;0,"Fill in all required fields",
IF(OR($M477="&lt;0.1% or LNG",$M477="0.1-0.5%"),"Fuel sulphur content is too low for operation on BN&gt;100, please use a lower BN CLO and the matching sheet",
IF($I477&lt;40,"CLO not suitable for this sheet. Please check BN&lt;40 sheet",
IF(AND($I477&gt;39,$I477&lt;101),"CLO not suitable for this sheet. Please check BN40 - BN100 sheet",
IF(AND($K477&gt;50,$K477&lt;81,$L477&lt;100),"Reduce feed rate in steps of 0.05 g/kWh until min. 0.6 g/kWh to avoid deposit formation",
IF(AND($I477&lt;140,$N477="Danger",$P477="&gt;=1.2"),"Increase feed rate in steps of 0.05 g/kWh OR use higher BN cylinder oil",
IF(ISERROR(VLOOKUP(Q477,'admin BN&gt;100'!J$6:M$89,4,FALSE)),"",VLOOKUP(Q477,'admin BN&gt;100'!J$6:M$89,4,FALSE))))))))</f>
        <v>Fill in all required fields</v>
      </c>
    </row>
    <row r="478" spans="2:19" ht="15">
      <c r="B478" s="10">
        <v>473</v>
      </c>
      <c r="C478" s="41"/>
      <c r="D478" s="42"/>
      <c r="E478" s="42"/>
      <c r="F478" s="42"/>
      <c r="G478" s="42"/>
      <c r="H478" s="42"/>
      <c r="I478" s="42"/>
      <c r="J478" s="42"/>
      <c r="K478" s="42"/>
      <c r="L478" s="42"/>
      <c r="M478" s="11" t="str">
        <f xml:space="preserve">
(IF(F478&gt;'admin BN&gt;100'!$C$41,'admin BN&gt;100'!$B$41,
(IF(F478&gt;'admin BN&gt;100'!$C$40,'admin BN&gt;100'!$B$40,
(IF(F478&gt;'admin BN&gt;100'!$C$39,'admin BN&gt;100'!$B$39,
(IF(F478&gt;'admin BN&gt;100'!$C$38,'admin BN&gt;100'!$B$38,
(IF(F478&gt;'admin BN&gt;100'!$C$37,'admin BN&gt;100'!$B$37,
(IF(F478&gt;'admin BN&gt;100'!$C$36,'admin BN&gt;100'!$B$36,
(IF(F478&gt;'admin BN&gt;100'!$C$35,'admin BN&gt;100'!$B$35,
(IF(F478&gt;'admin BN&gt;100'!$C$34,'admin BN&gt;100'!$B$34,
(IF(F478&gt;'admin BN&gt;100'!$C$33,'admin BN&gt;100'!$B$33,
(IF(F478&gt;'admin BN&gt;100'!$C$32,'admin BN&gt;100'!$B$32,
(IF(F478&gt;'admin BN&gt;100'!$C$31,'admin BN&gt;100'!$B$31,
(IF(F478&gt;'admin BN&gt;100'!$C$30,'admin BN&gt;100'!$B$30,
(IF(F478&gt;'admin BN&gt;100'!$C$29,'admin BN&gt;100'!$B$29,IF(F478="","",'admin BN&gt;100'!$B$28)))))))))))))))))))))))))))</f>
        <v/>
      </c>
      <c r="N478" s="12" t="str">
        <f xml:space="preserve">
IF(ISBLANK(K478),"",
IF(K478&gt;'admin BN&gt;100'!$D$6,"Trouble",
IF(K478&gt;'admin BN&gt;100'!$E$6,"Safe",
IF(K478&gt;'admin BN&gt;100'!$F$6,"Alert",
IF(K478&gt;='admin BN&gt;100'!$G$6,"Danger","")))))</f>
        <v/>
      </c>
      <c r="O478" s="13" t="str">
        <f xml:space="preserve">
IF(ISBLANK(L478),"",
IF(L478&gt;'admin BN&gt;100'!$G$7,"Danger",
IF(L478&gt;'admin BN&gt;100'!$F$7,"Alert",
IF(L478&gt;='admin BN&gt;100'!$E$7,"Safe",""))))</f>
        <v/>
      </c>
      <c r="P478" s="14" t="str">
        <f xml:space="preserve">
(IF(G478&gt;'admin BN&gt;100'!$C$23,'admin BN&gt;100'!$B$23,
(IF(G478&gt;'admin BN&gt;100'!$C$22,'admin BN&gt;100'!$B$22,
(IF(G478&gt;'admin BN&gt;100'!$C$21,'admin BN&gt;100'!$B$21,
(IF(G478&gt;'admin BN&gt;100'!$C$20,'admin BN&gt;100'!$B$20,IF(G478&gt;'admin BN&gt;100'!$C$19,'admin BN&gt;100'!$B$19,"")))))))))</f>
        <v/>
      </c>
      <c r="Q478" s="14" t="str">
        <f t="shared" si="14"/>
        <v/>
      </c>
      <c r="R478" s="14">
        <f t="shared" si="15"/>
        <v>5</v>
      </c>
      <c r="S478" s="15" t="str">
        <f xml:space="preserve">
IF($R478&gt;0,"Fill in all required fields",
IF(OR($M478="&lt;0.1% or LNG",$M478="0.1-0.5%"),"Fuel sulphur content is too low for operation on BN&gt;100, please use a lower BN CLO and the matching sheet",
IF($I478&lt;40,"CLO not suitable for this sheet. Please check BN&lt;40 sheet",
IF(AND($I478&gt;39,$I478&lt;101),"CLO not suitable for this sheet. Please check BN40 - BN100 sheet",
IF(AND($K478&gt;50,$K478&lt;81,$L478&lt;100),"Reduce feed rate in steps of 0.05 g/kWh until min. 0.6 g/kWh to avoid deposit formation",
IF(AND($I478&lt;140,$N478="Danger",$P478="&gt;=1.2"),"Increase feed rate in steps of 0.05 g/kWh OR use higher BN cylinder oil",
IF(ISERROR(VLOOKUP(Q478,'admin BN&gt;100'!J$6:M$89,4,FALSE)),"",VLOOKUP(Q478,'admin BN&gt;100'!J$6:M$89,4,FALSE))))))))</f>
        <v>Fill in all required fields</v>
      </c>
    </row>
    <row r="479" spans="2:19" ht="15">
      <c r="B479" s="10">
        <v>474</v>
      </c>
      <c r="C479" s="41"/>
      <c r="D479" s="42"/>
      <c r="E479" s="42"/>
      <c r="F479" s="42"/>
      <c r="G479" s="42"/>
      <c r="H479" s="42"/>
      <c r="I479" s="42"/>
      <c r="J479" s="42"/>
      <c r="K479" s="42"/>
      <c r="L479" s="42"/>
      <c r="M479" s="11" t="str">
        <f xml:space="preserve">
(IF(F479&gt;'admin BN&gt;100'!$C$41,'admin BN&gt;100'!$B$41,
(IF(F479&gt;'admin BN&gt;100'!$C$40,'admin BN&gt;100'!$B$40,
(IF(F479&gt;'admin BN&gt;100'!$C$39,'admin BN&gt;100'!$B$39,
(IF(F479&gt;'admin BN&gt;100'!$C$38,'admin BN&gt;100'!$B$38,
(IF(F479&gt;'admin BN&gt;100'!$C$37,'admin BN&gt;100'!$B$37,
(IF(F479&gt;'admin BN&gt;100'!$C$36,'admin BN&gt;100'!$B$36,
(IF(F479&gt;'admin BN&gt;100'!$C$35,'admin BN&gt;100'!$B$35,
(IF(F479&gt;'admin BN&gt;100'!$C$34,'admin BN&gt;100'!$B$34,
(IF(F479&gt;'admin BN&gt;100'!$C$33,'admin BN&gt;100'!$B$33,
(IF(F479&gt;'admin BN&gt;100'!$C$32,'admin BN&gt;100'!$B$32,
(IF(F479&gt;'admin BN&gt;100'!$C$31,'admin BN&gt;100'!$B$31,
(IF(F479&gt;'admin BN&gt;100'!$C$30,'admin BN&gt;100'!$B$30,
(IF(F479&gt;'admin BN&gt;100'!$C$29,'admin BN&gt;100'!$B$29,IF(F479="","",'admin BN&gt;100'!$B$28)))))))))))))))))))))))))))</f>
        <v/>
      </c>
      <c r="N479" s="12" t="str">
        <f xml:space="preserve">
IF(ISBLANK(K479),"",
IF(K479&gt;'admin BN&gt;100'!$D$6,"Trouble",
IF(K479&gt;'admin BN&gt;100'!$E$6,"Safe",
IF(K479&gt;'admin BN&gt;100'!$F$6,"Alert",
IF(K479&gt;='admin BN&gt;100'!$G$6,"Danger","")))))</f>
        <v/>
      </c>
      <c r="O479" s="13" t="str">
        <f xml:space="preserve">
IF(ISBLANK(L479),"",
IF(L479&gt;'admin BN&gt;100'!$G$7,"Danger",
IF(L479&gt;'admin BN&gt;100'!$F$7,"Alert",
IF(L479&gt;='admin BN&gt;100'!$E$7,"Safe",""))))</f>
        <v/>
      </c>
      <c r="P479" s="14" t="str">
        <f xml:space="preserve">
(IF(G479&gt;'admin BN&gt;100'!$C$23,'admin BN&gt;100'!$B$23,
(IF(G479&gt;'admin BN&gt;100'!$C$22,'admin BN&gt;100'!$B$22,
(IF(G479&gt;'admin BN&gt;100'!$C$21,'admin BN&gt;100'!$B$21,
(IF(G479&gt;'admin BN&gt;100'!$C$20,'admin BN&gt;100'!$B$20,IF(G479&gt;'admin BN&gt;100'!$C$19,'admin BN&gt;100'!$B$19,"")))))))))</f>
        <v/>
      </c>
      <c r="Q479" s="14" t="str">
        <f t="shared" si="14"/>
        <v/>
      </c>
      <c r="R479" s="14">
        <f t="shared" si="15"/>
        <v>5</v>
      </c>
      <c r="S479" s="15" t="str">
        <f xml:space="preserve">
IF($R479&gt;0,"Fill in all required fields",
IF(OR($M479="&lt;0.1% or LNG",$M479="0.1-0.5%"),"Fuel sulphur content is too low for operation on BN&gt;100, please use a lower BN CLO and the matching sheet",
IF($I479&lt;40,"CLO not suitable for this sheet. Please check BN&lt;40 sheet",
IF(AND($I479&gt;39,$I479&lt;101),"CLO not suitable for this sheet. Please check BN40 - BN100 sheet",
IF(AND($K479&gt;50,$K479&lt;81,$L479&lt;100),"Reduce feed rate in steps of 0.05 g/kWh until min. 0.6 g/kWh to avoid deposit formation",
IF(AND($I479&lt;140,$N479="Danger",$P479="&gt;=1.2"),"Increase feed rate in steps of 0.05 g/kWh OR use higher BN cylinder oil",
IF(ISERROR(VLOOKUP(Q479,'admin BN&gt;100'!J$6:M$89,4,FALSE)),"",VLOOKUP(Q479,'admin BN&gt;100'!J$6:M$89,4,FALSE))))))))</f>
        <v>Fill in all required fields</v>
      </c>
    </row>
    <row r="480" spans="2:19" ht="15">
      <c r="B480" s="10">
        <v>475</v>
      </c>
      <c r="C480" s="41"/>
      <c r="D480" s="42"/>
      <c r="E480" s="42"/>
      <c r="F480" s="42"/>
      <c r="G480" s="42"/>
      <c r="H480" s="42"/>
      <c r="I480" s="42"/>
      <c r="J480" s="42"/>
      <c r="K480" s="42"/>
      <c r="L480" s="42"/>
      <c r="M480" s="11" t="str">
        <f xml:space="preserve">
(IF(F480&gt;'admin BN&gt;100'!$C$41,'admin BN&gt;100'!$B$41,
(IF(F480&gt;'admin BN&gt;100'!$C$40,'admin BN&gt;100'!$B$40,
(IF(F480&gt;'admin BN&gt;100'!$C$39,'admin BN&gt;100'!$B$39,
(IF(F480&gt;'admin BN&gt;100'!$C$38,'admin BN&gt;100'!$B$38,
(IF(F480&gt;'admin BN&gt;100'!$C$37,'admin BN&gt;100'!$B$37,
(IF(F480&gt;'admin BN&gt;100'!$C$36,'admin BN&gt;100'!$B$36,
(IF(F480&gt;'admin BN&gt;100'!$C$35,'admin BN&gt;100'!$B$35,
(IF(F480&gt;'admin BN&gt;100'!$C$34,'admin BN&gt;100'!$B$34,
(IF(F480&gt;'admin BN&gt;100'!$C$33,'admin BN&gt;100'!$B$33,
(IF(F480&gt;'admin BN&gt;100'!$C$32,'admin BN&gt;100'!$B$32,
(IF(F480&gt;'admin BN&gt;100'!$C$31,'admin BN&gt;100'!$B$31,
(IF(F480&gt;'admin BN&gt;100'!$C$30,'admin BN&gt;100'!$B$30,
(IF(F480&gt;'admin BN&gt;100'!$C$29,'admin BN&gt;100'!$B$29,IF(F480="","",'admin BN&gt;100'!$B$28)))))))))))))))))))))))))))</f>
        <v/>
      </c>
      <c r="N480" s="12" t="str">
        <f xml:space="preserve">
IF(ISBLANK(K480),"",
IF(K480&gt;'admin BN&gt;100'!$D$6,"Trouble",
IF(K480&gt;'admin BN&gt;100'!$E$6,"Safe",
IF(K480&gt;'admin BN&gt;100'!$F$6,"Alert",
IF(K480&gt;='admin BN&gt;100'!$G$6,"Danger","")))))</f>
        <v/>
      </c>
      <c r="O480" s="13" t="str">
        <f xml:space="preserve">
IF(ISBLANK(L480),"",
IF(L480&gt;'admin BN&gt;100'!$G$7,"Danger",
IF(L480&gt;'admin BN&gt;100'!$F$7,"Alert",
IF(L480&gt;='admin BN&gt;100'!$E$7,"Safe",""))))</f>
        <v/>
      </c>
      <c r="P480" s="14" t="str">
        <f xml:space="preserve">
(IF(G480&gt;'admin BN&gt;100'!$C$23,'admin BN&gt;100'!$B$23,
(IF(G480&gt;'admin BN&gt;100'!$C$22,'admin BN&gt;100'!$B$22,
(IF(G480&gt;'admin BN&gt;100'!$C$21,'admin BN&gt;100'!$B$21,
(IF(G480&gt;'admin BN&gt;100'!$C$20,'admin BN&gt;100'!$B$20,IF(G480&gt;'admin BN&gt;100'!$C$19,'admin BN&gt;100'!$B$19,"")))))))))</f>
        <v/>
      </c>
      <c r="Q480" s="14" t="str">
        <f t="shared" si="14"/>
        <v/>
      </c>
      <c r="R480" s="14">
        <f t="shared" si="15"/>
        <v>5</v>
      </c>
      <c r="S480" s="15" t="str">
        <f xml:space="preserve">
IF($R480&gt;0,"Fill in all required fields",
IF(OR($M480="&lt;0.1% or LNG",$M480="0.1-0.5%"),"Fuel sulphur content is too low for operation on BN&gt;100, please use a lower BN CLO and the matching sheet",
IF($I480&lt;40,"CLO not suitable for this sheet. Please check BN&lt;40 sheet",
IF(AND($I480&gt;39,$I480&lt;101),"CLO not suitable for this sheet. Please check BN40 - BN100 sheet",
IF(AND($K480&gt;50,$K480&lt;81,$L480&lt;100),"Reduce feed rate in steps of 0.05 g/kWh until min. 0.6 g/kWh to avoid deposit formation",
IF(AND($I480&lt;140,$N480="Danger",$P480="&gt;=1.2"),"Increase feed rate in steps of 0.05 g/kWh OR use higher BN cylinder oil",
IF(ISERROR(VLOOKUP(Q480,'admin BN&gt;100'!J$6:M$89,4,FALSE)),"",VLOOKUP(Q480,'admin BN&gt;100'!J$6:M$89,4,FALSE))))))))</f>
        <v>Fill in all required fields</v>
      </c>
    </row>
    <row r="481" spans="2:19" ht="15">
      <c r="B481" s="10">
        <v>476</v>
      </c>
      <c r="C481" s="41"/>
      <c r="D481" s="42"/>
      <c r="E481" s="42"/>
      <c r="F481" s="42"/>
      <c r="G481" s="42"/>
      <c r="H481" s="42"/>
      <c r="I481" s="42"/>
      <c r="J481" s="42"/>
      <c r="K481" s="42"/>
      <c r="L481" s="42"/>
      <c r="M481" s="11" t="str">
        <f xml:space="preserve">
(IF(F481&gt;'admin BN&gt;100'!$C$41,'admin BN&gt;100'!$B$41,
(IF(F481&gt;'admin BN&gt;100'!$C$40,'admin BN&gt;100'!$B$40,
(IF(F481&gt;'admin BN&gt;100'!$C$39,'admin BN&gt;100'!$B$39,
(IF(F481&gt;'admin BN&gt;100'!$C$38,'admin BN&gt;100'!$B$38,
(IF(F481&gt;'admin BN&gt;100'!$C$37,'admin BN&gt;100'!$B$37,
(IF(F481&gt;'admin BN&gt;100'!$C$36,'admin BN&gt;100'!$B$36,
(IF(F481&gt;'admin BN&gt;100'!$C$35,'admin BN&gt;100'!$B$35,
(IF(F481&gt;'admin BN&gt;100'!$C$34,'admin BN&gt;100'!$B$34,
(IF(F481&gt;'admin BN&gt;100'!$C$33,'admin BN&gt;100'!$B$33,
(IF(F481&gt;'admin BN&gt;100'!$C$32,'admin BN&gt;100'!$B$32,
(IF(F481&gt;'admin BN&gt;100'!$C$31,'admin BN&gt;100'!$B$31,
(IF(F481&gt;'admin BN&gt;100'!$C$30,'admin BN&gt;100'!$B$30,
(IF(F481&gt;'admin BN&gt;100'!$C$29,'admin BN&gt;100'!$B$29,IF(F481="","",'admin BN&gt;100'!$B$28)))))))))))))))))))))))))))</f>
        <v/>
      </c>
      <c r="N481" s="12" t="str">
        <f xml:space="preserve">
IF(ISBLANK(K481),"",
IF(K481&gt;'admin BN&gt;100'!$D$6,"Trouble",
IF(K481&gt;'admin BN&gt;100'!$E$6,"Safe",
IF(K481&gt;'admin BN&gt;100'!$F$6,"Alert",
IF(K481&gt;='admin BN&gt;100'!$G$6,"Danger","")))))</f>
        <v/>
      </c>
      <c r="O481" s="13" t="str">
        <f xml:space="preserve">
IF(ISBLANK(L481),"",
IF(L481&gt;'admin BN&gt;100'!$G$7,"Danger",
IF(L481&gt;'admin BN&gt;100'!$F$7,"Alert",
IF(L481&gt;='admin BN&gt;100'!$E$7,"Safe",""))))</f>
        <v/>
      </c>
      <c r="P481" s="14" t="str">
        <f xml:space="preserve">
(IF(G481&gt;'admin BN&gt;100'!$C$23,'admin BN&gt;100'!$B$23,
(IF(G481&gt;'admin BN&gt;100'!$C$22,'admin BN&gt;100'!$B$22,
(IF(G481&gt;'admin BN&gt;100'!$C$21,'admin BN&gt;100'!$B$21,
(IF(G481&gt;'admin BN&gt;100'!$C$20,'admin BN&gt;100'!$B$20,IF(G481&gt;'admin BN&gt;100'!$C$19,'admin BN&gt;100'!$B$19,"")))))))))</f>
        <v/>
      </c>
      <c r="Q481" s="14" t="str">
        <f t="shared" si="14"/>
        <v/>
      </c>
      <c r="R481" s="14">
        <f t="shared" si="15"/>
        <v>5</v>
      </c>
      <c r="S481" s="15" t="str">
        <f xml:space="preserve">
IF($R481&gt;0,"Fill in all required fields",
IF(OR($M481="&lt;0.1% or LNG",$M481="0.1-0.5%"),"Fuel sulphur content is too low for operation on BN&gt;100, please use a lower BN CLO and the matching sheet",
IF($I481&lt;40,"CLO not suitable for this sheet. Please check BN&lt;40 sheet",
IF(AND($I481&gt;39,$I481&lt;101),"CLO not suitable for this sheet. Please check BN40 - BN100 sheet",
IF(AND($K481&gt;50,$K481&lt;81,$L481&lt;100),"Reduce feed rate in steps of 0.05 g/kWh until min. 0.6 g/kWh to avoid deposit formation",
IF(AND($I481&lt;140,$N481="Danger",$P481="&gt;=1.2"),"Increase feed rate in steps of 0.05 g/kWh OR use higher BN cylinder oil",
IF(ISERROR(VLOOKUP(Q481,'admin BN&gt;100'!J$6:M$89,4,FALSE)),"",VLOOKUP(Q481,'admin BN&gt;100'!J$6:M$89,4,FALSE))))))))</f>
        <v>Fill in all required fields</v>
      </c>
    </row>
    <row r="482" spans="2:19" ht="15">
      <c r="B482" s="10">
        <v>477</v>
      </c>
      <c r="C482" s="41"/>
      <c r="D482" s="42"/>
      <c r="E482" s="42"/>
      <c r="F482" s="42"/>
      <c r="G482" s="42"/>
      <c r="H482" s="42"/>
      <c r="I482" s="42"/>
      <c r="J482" s="42"/>
      <c r="K482" s="42"/>
      <c r="L482" s="42"/>
      <c r="M482" s="11" t="str">
        <f xml:space="preserve">
(IF(F482&gt;'admin BN&gt;100'!$C$41,'admin BN&gt;100'!$B$41,
(IF(F482&gt;'admin BN&gt;100'!$C$40,'admin BN&gt;100'!$B$40,
(IF(F482&gt;'admin BN&gt;100'!$C$39,'admin BN&gt;100'!$B$39,
(IF(F482&gt;'admin BN&gt;100'!$C$38,'admin BN&gt;100'!$B$38,
(IF(F482&gt;'admin BN&gt;100'!$C$37,'admin BN&gt;100'!$B$37,
(IF(F482&gt;'admin BN&gt;100'!$C$36,'admin BN&gt;100'!$B$36,
(IF(F482&gt;'admin BN&gt;100'!$C$35,'admin BN&gt;100'!$B$35,
(IF(F482&gt;'admin BN&gt;100'!$C$34,'admin BN&gt;100'!$B$34,
(IF(F482&gt;'admin BN&gt;100'!$C$33,'admin BN&gt;100'!$B$33,
(IF(F482&gt;'admin BN&gt;100'!$C$32,'admin BN&gt;100'!$B$32,
(IF(F482&gt;'admin BN&gt;100'!$C$31,'admin BN&gt;100'!$B$31,
(IF(F482&gt;'admin BN&gt;100'!$C$30,'admin BN&gt;100'!$B$30,
(IF(F482&gt;'admin BN&gt;100'!$C$29,'admin BN&gt;100'!$B$29,IF(F482="","",'admin BN&gt;100'!$B$28)))))))))))))))))))))))))))</f>
        <v/>
      </c>
      <c r="N482" s="12" t="str">
        <f xml:space="preserve">
IF(ISBLANK(K482),"",
IF(K482&gt;'admin BN&gt;100'!$D$6,"Trouble",
IF(K482&gt;'admin BN&gt;100'!$E$6,"Safe",
IF(K482&gt;'admin BN&gt;100'!$F$6,"Alert",
IF(K482&gt;='admin BN&gt;100'!$G$6,"Danger","")))))</f>
        <v/>
      </c>
      <c r="O482" s="13" t="str">
        <f xml:space="preserve">
IF(ISBLANK(L482),"",
IF(L482&gt;'admin BN&gt;100'!$G$7,"Danger",
IF(L482&gt;'admin BN&gt;100'!$F$7,"Alert",
IF(L482&gt;='admin BN&gt;100'!$E$7,"Safe",""))))</f>
        <v/>
      </c>
      <c r="P482" s="14" t="str">
        <f xml:space="preserve">
(IF(G482&gt;'admin BN&gt;100'!$C$23,'admin BN&gt;100'!$B$23,
(IF(G482&gt;'admin BN&gt;100'!$C$22,'admin BN&gt;100'!$B$22,
(IF(G482&gt;'admin BN&gt;100'!$C$21,'admin BN&gt;100'!$B$21,
(IF(G482&gt;'admin BN&gt;100'!$C$20,'admin BN&gt;100'!$B$20,IF(G482&gt;'admin BN&gt;100'!$C$19,'admin BN&gt;100'!$B$19,"")))))))))</f>
        <v/>
      </c>
      <c r="Q482" s="14" t="str">
        <f t="shared" si="14"/>
        <v/>
      </c>
      <c r="R482" s="14">
        <f t="shared" si="15"/>
        <v>5</v>
      </c>
      <c r="S482" s="15" t="str">
        <f xml:space="preserve">
IF($R482&gt;0,"Fill in all required fields",
IF(OR($M482="&lt;0.1% or LNG",$M482="0.1-0.5%"),"Fuel sulphur content is too low for operation on BN&gt;100, please use a lower BN CLO and the matching sheet",
IF($I482&lt;40,"CLO not suitable for this sheet. Please check BN&lt;40 sheet",
IF(AND($I482&gt;39,$I482&lt;101),"CLO not suitable for this sheet. Please check BN40 - BN100 sheet",
IF(AND($K482&gt;50,$K482&lt;81,$L482&lt;100),"Reduce feed rate in steps of 0.05 g/kWh until min. 0.6 g/kWh to avoid deposit formation",
IF(AND($I482&lt;140,$N482="Danger",$P482="&gt;=1.2"),"Increase feed rate in steps of 0.05 g/kWh OR use higher BN cylinder oil",
IF(ISERROR(VLOOKUP(Q482,'admin BN&gt;100'!J$6:M$89,4,FALSE)),"",VLOOKUP(Q482,'admin BN&gt;100'!J$6:M$89,4,FALSE))))))))</f>
        <v>Fill in all required fields</v>
      </c>
    </row>
    <row r="483" spans="2:19" ht="15">
      <c r="B483" s="10">
        <v>478</v>
      </c>
      <c r="C483" s="41"/>
      <c r="D483" s="42"/>
      <c r="E483" s="42"/>
      <c r="F483" s="42"/>
      <c r="G483" s="42"/>
      <c r="H483" s="42"/>
      <c r="I483" s="42"/>
      <c r="J483" s="42"/>
      <c r="K483" s="42"/>
      <c r="L483" s="42"/>
      <c r="M483" s="11" t="str">
        <f xml:space="preserve">
(IF(F483&gt;'admin BN&gt;100'!$C$41,'admin BN&gt;100'!$B$41,
(IF(F483&gt;'admin BN&gt;100'!$C$40,'admin BN&gt;100'!$B$40,
(IF(F483&gt;'admin BN&gt;100'!$C$39,'admin BN&gt;100'!$B$39,
(IF(F483&gt;'admin BN&gt;100'!$C$38,'admin BN&gt;100'!$B$38,
(IF(F483&gt;'admin BN&gt;100'!$C$37,'admin BN&gt;100'!$B$37,
(IF(F483&gt;'admin BN&gt;100'!$C$36,'admin BN&gt;100'!$B$36,
(IF(F483&gt;'admin BN&gt;100'!$C$35,'admin BN&gt;100'!$B$35,
(IF(F483&gt;'admin BN&gt;100'!$C$34,'admin BN&gt;100'!$B$34,
(IF(F483&gt;'admin BN&gt;100'!$C$33,'admin BN&gt;100'!$B$33,
(IF(F483&gt;'admin BN&gt;100'!$C$32,'admin BN&gt;100'!$B$32,
(IF(F483&gt;'admin BN&gt;100'!$C$31,'admin BN&gt;100'!$B$31,
(IF(F483&gt;'admin BN&gt;100'!$C$30,'admin BN&gt;100'!$B$30,
(IF(F483&gt;'admin BN&gt;100'!$C$29,'admin BN&gt;100'!$B$29,IF(F483="","",'admin BN&gt;100'!$B$28)))))))))))))))))))))))))))</f>
        <v/>
      </c>
      <c r="N483" s="12" t="str">
        <f xml:space="preserve">
IF(ISBLANK(K483),"",
IF(K483&gt;'admin BN&gt;100'!$D$6,"Trouble",
IF(K483&gt;'admin BN&gt;100'!$E$6,"Safe",
IF(K483&gt;'admin BN&gt;100'!$F$6,"Alert",
IF(K483&gt;='admin BN&gt;100'!$G$6,"Danger","")))))</f>
        <v/>
      </c>
      <c r="O483" s="13" t="str">
        <f xml:space="preserve">
IF(ISBLANK(L483),"",
IF(L483&gt;'admin BN&gt;100'!$G$7,"Danger",
IF(L483&gt;'admin BN&gt;100'!$F$7,"Alert",
IF(L483&gt;='admin BN&gt;100'!$E$7,"Safe",""))))</f>
        <v/>
      </c>
      <c r="P483" s="14" t="str">
        <f xml:space="preserve">
(IF(G483&gt;'admin BN&gt;100'!$C$23,'admin BN&gt;100'!$B$23,
(IF(G483&gt;'admin BN&gt;100'!$C$22,'admin BN&gt;100'!$B$22,
(IF(G483&gt;'admin BN&gt;100'!$C$21,'admin BN&gt;100'!$B$21,
(IF(G483&gt;'admin BN&gt;100'!$C$20,'admin BN&gt;100'!$B$20,IF(G483&gt;'admin BN&gt;100'!$C$19,'admin BN&gt;100'!$B$19,"")))))))))</f>
        <v/>
      </c>
      <c r="Q483" s="14" t="str">
        <f t="shared" si="14"/>
        <v/>
      </c>
      <c r="R483" s="14">
        <f t="shared" si="15"/>
        <v>5</v>
      </c>
      <c r="S483" s="15" t="str">
        <f xml:space="preserve">
IF($R483&gt;0,"Fill in all required fields",
IF(OR($M483="&lt;0.1% or LNG",$M483="0.1-0.5%"),"Fuel sulphur content is too low for operation on BN&gt;100, please use a lower BN CLO and the matching sheet",
IF($I483&lt;40,"CLO not suitable for this sheet. Please check BN&lt;40 sheet",
IF(AND($I483&gt;39,$I483&lt;101),"CLO not suitable for this sheet. Please check BN40 - BN100 sheet",
IF(AND($K483&gt;50,$K483&lt;81,$L483&lt;100),"Reduce feed rate in steps of 0.05 g/kWh until min. 0.6 g/kWh to avoid deposit formation",
IF(AND($I483&lt;140,$N483="Danger",$P483="&gt;=1.2"),"Increase feed rate in steps of 0.05 g/kWh OR use higher BN cylinder oil",
IF(ISERROR(VLOOKUP(Q483,'admin BN&gt;100'!J$6:M$89,4,FALSE)),"",VLOOKUP(Q483,'admin BN&gt;100'!J$6:M$89,4,FALSE))))))))</f>
        <v>Fill in all required fields</v>
      </c>
    </row>
    <row r="484" spans="2:19" ht="15">
      <c r="B484" s="10">
        <v>479</v>
      </c>
      <c r="C484" s="41"/>
      <c r="D484" s="42"/>
      <c r="E484" s="42"/>
      <c r="F484" s="42"/>
      <c r="G484" s="42"/>
      <c r="H484" s="42"/>
      <c r="I484" s="42"/>
      <c r="J484" s="42"/>
      <c r="K484" s="42"/>
      <c r="L484" s="42"/>
      <c r="M484" s="11" t="str">
        <f xml:space="preserve">
(IF(F484&gt;'admin BN&gt;100'!$C$41,'admin BN&gt;100'!$B$41,
(IF(F484&gt;'admin BN&gt;100'!$C$40,'admin BN&gt;100'!$B$40,
(IF(F484&gt;'admin BN&gt;100'!$C$39,'admin BN&gt;100'!$B$39,
(IF(F484&gt;'admin BN&gt;100'!$C$38,'admin BN&gt;100'!$B$38,
(IF(F484&gt;'admin BN&gt;100'!$C$37,'admin BN&gt;100'!$B$37,
(IF(F484&gt;'admin BN&gt;100'!$C$36,'admin BN&gt;100'!$B$36,
(IF(F484&gt;'admin BN&gt;100'!$C$35,'admin BN&gt;100'!$B$35,
(IF(F484&gt;'admin BN&gt;100'!$C$34,'admin BN&gt;100'!$B$34,
(IF(F484&gt;'admin BN&gt;100'!$C$33,'admin BN&gt;100'!$B$33,
(IF(F484&gt;'admin BN&gt;100'!$C$32,'admin BN&gt;100'!$B$32,
(IF(F484&gt;'admin BN&gt;100'!$C$31,'admin BN&gt;100'!$B$31,
(IF(F484&gt;'admin BN&gt;100'!$C$30,'admin BN&gt;100'!$B$30,
(IF(F484&gt;'admin BN&gt;100'!$C$29,'admin BN&gt;100'!$B$29,IF(F484="","",'admin BN&gt;100'!$B$28)))))))))))))))))))))))))))</f>
        <v/>
      </c>
      <c r="N484" s="12" t="str">
        <f xml:space="preserve">
IF(ISBLANK(K484),"",
IF(K484&gt;'admin BN&gt;100'!$D$6,"Trouble",
IF(K484&gt;'admin BN&gt;100'!$E$6,"Safe",
IF(K484&gt;'admin BN&gt;100'!$F$6,"Alert",
IF(K484&gt;='admin BN&gt;100'!$G$6,"Danger","")))))</f>
        <v/>
      </c>
      <c r="O484" s="13" t="str">
        <f xml:space="preserve">
IF(ISBLANK(L484),"",
IF(L484&gt;'admin BN&gt;100'!$G$7,"Danger",
IF(L484&gt;'admin BN&gt;100'!$F$7,"Alert",
IF(L484&gt;='admin BN&gt;100'!$E$7,"Safe",""))))</f>
        <v/>
      </c>
      <c r="P484" s="14" t="str">
        <f xml:space="preserve">
(IF(G484&gt;'admin BN&gt;100'!$C$23,'admin BN&gt;100'!$B$23,
(IF(G484&gt;'admin BN&gt;100'!$C$22,'admin BN&gt;100'!$B$22,
(IF(G484&gt;'admin BN&gt;100'!$C$21,'admin BN&gt;100'!$B$21,
(IF(G484&gt;'admin BN&gt;100'!$C$20,'admin BN&gt;100'!$B$20,IF(G484&gt;'admin BN&gt;100'!$C$19,'admin BN&gt;100'!$B$19,"")))))))))</f>
        <v/>
      </c>
      <c r="Q484" s="14" t="str">
        <f t="shared" si="14"/>
        <v/>
      </c>
      <c r="R484" s="14">
        <f t="shared" si="15"/>
        <v>5</v>
      </c>
      <c r="S484" s="15" t="str">
        <f xml:space="preserve">
IF($R484&gt;0,"Fill in all required fields",
IF(OR($M484="&lt;0.1% or LNG",$M484="0.1-0.5%"),"Fuel sulphur content is too low for operation on BN&gt;100, please use a lower BN CLO and the matching sheet",
IF($I484&lt;40,"CLO not suitable for this sheet. Please check BN&lt;40 sheet",
IF(AND($I484&gt;39,$I484&lt;101),"CLO not suitable for this sheet. Please check BN40 - BN100 sheet",
IF(AND($K484&gt;50,$K484&lt;81,$L484&lt;100),"Reduce feed rate in steps of 0.05 g/kWh until min. 0.6 g/kWh to avoid deposit formation",
IF(AND($I484&lt;140,$N484="Danger",$P484="&gt;=1.2"),"Increase feed rate in steps of 0.05 g/kWh OR use higher BN cylinder oil",
IF(ISERROR(VLOOKUP(Q484,'admin BN&gt;100'!J$6:M$89,4,FALSE)),"",VLOOKUP(Q484,'admin BN&gt;100'!J$6:M$89,4,FALSE))))))))</f>
        <v>Fill in all required fields</v>
      </c>
    </row>
    <row r="485" spans="2:19" ht="15">
      <c r="B485" s="10">
        <v>480</v>
      </c>
      <c r="C485" s="41"/>
      <c r="D485" s="42"/>
      <c r="E485" s="42"/>
      <c r="F485" s="42"/>
      <c r="G485" s="42"/>
      <c r="H485" s="42"/>
      <c r="I485" s="42"/>
      <c r="J485" s="42"/>
      <c r="K485" s="42"/>
      <c r="L485" s="42"/>
      <c r="M485" s="11" t="str">
        <f xml:space="preserve">
(IF(F485&gt;'admin BN&gt;100'!$C$41,'admin BN&gt;100'!$B$41,
(IF(F485&gt;'admin BN&gt;100'!$C$40,'admin BN&gt;100'!$B$40,
(IF(F485&gt;'admin BN&gt;100'!$C$39,'admin BN&gt;100'!$B$39,
(IF(F485&gt;'admin BN&gt;100'!$C$38,'admin BN&gt;100'!$B$38,
(IF(F485&gt;'admin BN&gt;100'!$C$37,'admin BN&gt;100'!$B$37,
(IF(F485&gt;'admin BN&gt;100'!$C$36,'admin BN&gt;100'!$B$36,
(IF(F485&gt;'admin BN&gt;100'!$C$35,'admin BN&gt;100'!$B$35,
(IF(F485&gt;'admin BN&gt;100'!$C$34,'admin BN&gt;100'!$B$34,
(IF(F485&gt;'admin BN&gt;100'!$C$33,'admin BN&gt;100'!$B$33,
(IF(F485&gt;'admin BN&gt;100'!$C$32,'admin BN&gt;100'!$B$32,
(IF(F485&gt;'admin BN&gt;100'!$C$31,'admin BN&gt;100'!$B$31,
(IF(F485&gt;'admin BN&gt;100'!$C$30,'admin BN&gt;100'!$B$30,
(IF(F485&gt;'admin BN&gt;100'!$C$29,'admin BN&gt;100'!$B$29,IF(F485="","",'admin BN&gt;100'!$B$28)))))))))))))))))))))))))))</f>
        <v/>
      </c>
      <c r="N485" s="12" t="str">
        <f xml:space="preserve">
IF(ISBLANK(K485),"",
IF(K485&gt;'admin BN&gt;100'!$D$6,"Trouble",
IF(K485&gt;'admin BN&gt;100'!$E$6,"Safe",
IF(K485&gt;'admin BN&gt;100'!$F$6,"Alert",
IF(K485&gt;='admin BN&gt;100'!$G$6,"Danger","")))))</f>
        <v/>
      </c>
      <c r="O485" s="13" t="str">
        <f xml:space="preserve">
IF(ISBLANK(L485),"",
IF(L485&gt;'admin BN&gt;100'!$G$7,"Danger",
IF(L485&gt;'admin BN&gt;100'!$F$7,"Alert",
IF(L485&gt;='admin BN&gt;100'!$E$7,"Safe",""))))</f>
        <v/>
      </c>
      <c r="P485" s="14" t="str">
        <f xml:space="preserve">
(IF(G485&gt;'admin BN&gt;100'!$C$23,'admin BN&gt;100'!$B$23,
(IF(G485&gt;'admin BN&gt;100'!$C$22,'admin BN&gt;100'!$B$22,
(IF(G485&gt;'admin BN&gt;100'!$C$21,'admin BN&gt;100'!$B$21,
(IF(G485&gt;'admin BN&gt;100'!$C$20,'admin BN&gt;100'!$B$20,IF(G485&gt;'admin BN&gt;100'!$C$19,'admin BN&gt;100'!$B$19,"")))))))))</f>
        <v/>
      </c>
      <c r="Q485" s="14" t="str">
        <f t="shared" si="14"/>
        <v/>
      </c>
      <c r="R485" s="14">
        <f t="shared" si="15"/>
        <v>5</v>
      </c>
      <c r="S485" s="15" t="str">
        <f xml:space="preserve">
IF($R485&gt;0,"Fill in all required fields",
IF(OR($M485="&lt;0.1% or LNG",$M485="0.1-0.5%"),"Fuel sulphur content is too low for operation on BN&gt;100, please use a lower BN CLO and the matching sheet",
IF($I485&lt;40,"CLO not suitable for this sheet. Please check BN&lt;40 sheet",
IF(AND($I485&gt;39,$I485&lt;101),"CLO not suitable for this sheet. Please check BN40 - BN100 sheet",
IF(AND($K485&gt;50,$K485&lt;81,$L485&lt;100),"Reduce feed rate in steps of 0.05 g/kWh until min. 0.6 g/kWh to avoid deposit formation",
IF(AND($I485&lt;140,$N485="Danger",$P485="&gt;=1.2"),"Increase feed rate in steps of 0.05 g/kWh OR use higher BN cylinder oil",
IF(ISERROR(VLOOKUP(Q485,'admin BN&gt;100'!J$6:M$89,4,FALSE)),"",VLOOKUP(Q485,'admin BN&gt;100'!J$6:M$89,4,FALSE))))))))</f>
        <v>Fill in all required fields</v>
      </c>
    </row>
    <row r="486" spans="2:19" ht="15">
      <c r="B486" s="10">
        <v>481</v>
      </c>
      <c r="C486" s="41"/>
      <c r="D486" s="42"/>
      <c r="E486" s="42"/>
      <c r="F486" s="42"/>
      <c r="G486" s="42"/>
      <c r="H486" s="42"/>
      <c r="I486" s="42"/>
      <c r="J486" s="42"/>
      <c r="K486" s="42"/>
      <c r="L486" s="42"/>
      <c r="M486" s="11" t="str">
        <f xml:space="preserve">
(IF(F486&gt;'admin BN&gt;100'!$C$41,'admin BN&gt;100'!$B$41,
(IF(F486&gt;'admin BN&gt;100'!$C$40,'admin BN&gt;100'!$B$40,
(IF(F486&gt;'admin BN&gt;100'!$C$39,'admin BN&gt;100'!$B$39,
(IF(F486&gt;'admin BN&gt;100'!$C$38,'admin BN&gt;100'!$B$38,
(IF(F486&gt;'admin BN&gt;100'!$C$37,'admin BN&gt;100'!$B$37,
(IF(F486&gt;'admin BN&gt;100'!$C$36,'admin BN&gt;100'!$B$36,
(IF(F486&gt;'admin BN&gt;100'!$C$35,'admin BN&gt;100'!$B$35,
(IF(F486&gt;'admin BN&gt;100'!$C$34,'admin BN&gt;100'!$B$34,
(IF(F486&gt;'admin BN&gt;100'!$C$33,'admin BN&gt;100'!$B$33,
(IF(F486&gt;'admin BN&gt;100'!$C$32,'admin BN&gt;100'!$B$32,
(IF(F486&gt;'admin BN&gt;100'!$C$31,'admin BN&gt;100'!$B$31,
(IF(F486&gt;'admin BN&gt;100'!$C$30,'admin BN&gt;100'!$B$30,
(IF(F486&gt;'admin BN&gt;100'!$C$29,'admin BN&gt;100'!$B$29,IF(F486="","",'admin BN&gt;100'!$B$28)))))))))))))))))))))))))))</f>
        <v/>
      </c>
      <c r="N486" s="12" t="str">
        <f xml:space="preserve">
IF(ISBLANK(K486),"",
IF(K486&gt;'admin BN&gt;100'!$D$6,"Trouble",
IF(K486&gt;'admin BN&gt;100'!$E$6,"Safe",
IF(K486&gt;'admin BN&gt;100'!$F$6,"Alert",
IF(K486&gt;='admin BN&gt;100'!$G$6,"Danger","")))))</f>
        <v/>
      </c>
      <c r="O486" s="13" t="str">
        <f xml:space="preserve">
IF(ISBLANK(L486),"",
IF(L486&gt;'admin BN&gt;100'!$G$7,"Danger",
IF(L486&gt;'admin BN&gt;100'!$F$7,"Alert",
IF(L486&gt;='admin BN&gt;100'!$E$7,"Safe",""))))</f>
        <v/>
      </c>
      <c r="P486" s="14" t="str">
        <f xml:space="preserve">
(IF(G486&gt;'admin BN&gt;100'!$C$23,'admin BN&gt;100'!$B$23,
(IF(G486&gt;'admin BN&gt;100'!$C$22,'admin BN&gt;100'!$B$22,
(IF(G486&gt;'admin BN&gt;100'!$C$21,'admin BN&gt;100'!$B$21,
(IF(G486&gt;'admin BN&gt;100'!$C$20,'admin BN&gt;100'!$B$20,IF(G486&gt;'admin BN&gt;100'!$C$19,'admin BN&gt;100'!$B$19,"")))))))))</f>
        <v/>
      </c>
      <c r="Q486" s="14" t="str">
        <f t="shared" si="14"/>
        <v/>
      </c>
      <c r="R486" s="14">
        <f t="shared" si="15"/>
        <v>5</v>
      </c>
      <c r="S486" s="15" t="str">
        <f xml:space="preserve">
IF($R486&gt;0,"Fill in all required fields",
IF(OR($M486="&lt;0.1% or LNG",$M486="0.1-0.5%"),"Fuel sulphur content is too low for operation on BN&gt;100, please use a lower BN CLO and the matching sheet",
IF($I486&lt;40,"CLO not suitable for this sheet. Please check BN&lt;40 sheet",
IF(AND($I486&gt;39,$I486&lt;101),"CLO not suitable for this sheet. Please check BN40 - BN100 sheet",
IF(AND($K486&gt;50,$K486&lt;81,$L486&lt;100),"Reduce feed rate in steps of 0.05 g/kWh until min. 0.6 g/kWh to avoid deposit formation",
IF(AND($I486&lt;140,$N486="Danger",$P486="&gt;=1.2"),"Increase feed rate in steps of 0.05 g/kWh OR use higher BN cylinder oil",
IF(ISERROR(VLOOKUP(Q486,'admin BN&gt;100'!J$6:M$89,4,FALSE)),"",VLOOKUP(Q486,'admin BN&gt;100'!J$6:M$89,4,FALSE))))))))</f>
        <v>Fill in all required fields</v>
      </c>
    </row>
    <row r="487" spans="2:19" ht="15">
      <c r="B487" s="10">
        <v>482</v>
      </c>
      <c r="C487" s="41"/>
      <c r="D487" s="42"/>
      <c r="E487" s="42"/>
      <c r="F487" s="42"/>
      <c r="G487" s="42"/>
      <c r="H487" s="42"/>
      <c r="I487" s="42"/>
      <c r="J487" s="42"/>
      <c r="K487" s="42"/>
      <c r="L487" s="42"/>
      <c r="M487" s="11" t="str">
        <f xml:space="preserve">
(IF(F487&gt;'admin BN&gt;100'!$C$41,'admin BN&gt;100'!$B$41,
(IF(F487&gt;'admin BN&gt;100'!$C$40,'admin BN&gt;100'!$B$40,
(IF(F487&gt;'admin BN&gt;100'!$C$39,'admin BN&gt;100'!$B$39,
(IF(F487&gt;'admin BN&gt;100'!$C$38,'admin BN&gt;100'!$B$38,
(IF(F487&gt;'admin BN&gt;100'!$C$37,'admin BN&gt;100'!$B$37,
(IF(F487&gt;'admin BN&gt;100'!$C$36,'admin BN&gt;100'!$B$36,
(IF(F487&gt;'admin BN&gt;100'!$C$35,'admin BN&gt;100'!$B$35,
(IF(F487&gt;'admin BN&gt;100'!$C$34,'admin BN&gt;100'!$B$34,
(IF(F487&gt;'admin BN&gt;100'!$C$33,'admin BN&gt;100'!$B$33,
(IF(F487&gt;'admin BN&gt;100'!$C$32,'admin BN&gt;100'!$B$32,
(IF(F487&gt;'admin BN&gt;100'!$C$31,'admin BN&gt;100'!$B$31,
(IF(F487&gt;'admin BN&gt;100'!$C$30,'admin BN&gt;100'!$B$30,
(IF(F487&gt;'admin BN&gt;100'!$C$29,'admin BN&gt;100'!$B$29,IF(F487="","",'admin BN&gt;100'!$B$28)))))))))))))))))))))))))))</f>
        <v/>
      </c>
      <c r="N487" s="12" t="str">
        <f xml:space="preserve">
IF(ISBLANK(K487),"",
IF(K487&gt;'admin BN&gt;100'!$D$6,"Trouble",
IF(K487&gt;'admin BN&gt;100'!$E$6,"Safe",
IF(K487&gt;'admin BN&gt;100'!$F$6,"Alert",
IF(K487&gt;='admin BN&gt;100'!$G$6,"Danger","")))))</f>
        <v/>
      </c>
      <c r="O487" s="13" t="str">
        <f xml:space="preserve">
IF(ISBLANK(L487),"",
IF(L487&gt;'admin BN&gt;100'!$G$7,"Danger",
IF(L487&gt;'admin BN&gt;100'!$F$7,"Alert",
IF(L487&gt;='admin BN&gt;100'!$E$7,"Safe",""))))</f>
        <v/>
      </c>
      <c r="P487" s="14" t="str">
        <f xml:space="preserve">
(IF(G487&gt;'admin BN&gt;100'!$C$23,'admin BN&gt;100'!$B$23,
(IF(G487&gt;'admin BN&gt;100'!$C$22,'admin BN&gt;100'!$B$22,
(IF(G487&gt;'admin BN&gt;100'!$C$21,'admin BN&gt;100'!$B$21,
(IF(G487&gt;'admin BN&gt;100'!$C$20,'admin BN&gt;100'!$B$20,IF(G487&gt;'admin BN&gt;100'!$C$19,'admin BN&gt;100'!$B$19,"")))))))))</f>
        <v/>
      </c>
      <c r="Q487" s="14" t="str">
        <f t="shared" si="14"/>
        <v/>
      </c>
      <c r="R487" s="14">
        <f t="shared" si="15"/>
        <v>5</v>
      </c>
      <c r="S487" s="15" t="str">
        <f xml:space="preserve">
IF($R487&gt;0,"Fill in all required fields",
IF(OR($M487="&lt;0.1% or LNG",$M487="0.1-0.5%"),"Fuel sulphur content is too low for operation on BN&gt;100, please use a lower BN CLO and the matching sheet",
IF($I487&lt;40,"CLO not suitable for this sheet. Please check BN&lt;40 sheet",
IF(AND($I487&gt;39,$I487&lt;101),"CLO not suitable for this sheet. Please check BN40 - BN100 sheet",
IF(AND($K487&gt;50,$K487&lt;81,$L487&lt;100),"Reduce feed rate in steps of 0.05 g/kWh until min. 0.6 g/kWh to avoid deposit formation",
IF(AND($I487&lt;140,$N487="Danger",$P487="&gt;=1.2"),"Increase feed rate in steps of 0.05 g/kWh OR use higher BN cylinder oil",
IF(ISERROR(VLOOKUP(Q487,'admin BN&gt;100'!J$6:M$89,4,FALSE)),"",VLOOKUP(Q487,'admin BN&gt;100'!J$6:M$89,4,FALSE))))))))</f>
        <v>Fill in all required fields</v>
      </c>
    </row>
    <row r="488" spans="2:19" ht="15">
      <c r="B488" s="10">
        <v>483</v>
      </c>
      <c r="C488" s="41"/>
      <c r="D488" s="42"/>
      <c r="E488" s="42"/>
      <c r="F488" s="42"/>
      <c r="G488" s="42"/>
      <c r="H488" s="42"/>
      <c r="I488" s="42"/>
      <c r="J488" s="42"/>
      <c r="K488" s="42"/>
      <c r="L488" s="42"/>
      <c r="M488" s="11" t="str">
        <f xml:space="preserve">
(IF(F488&gt;'admin BN&gt;100'!$C$41,'admin BN&gt;100'!$B$41,
(IF(F488&gt;'admin BN&gt;100'!$C$40,'admin BN&gt;100'!$B$40,
(IF(F488&gt;'admin BN&gt;100'!$C$39,'admin BN&gt;100'!$B$39,
(IF(F488&gt;'admin BN&gt;100'!$C$38,'admin BN&gt;100'!$B$38,
(IF(F488&gt;'admin BN&gt;100'!$C$37,'admin BN&gt;100'!$B$37,
(IF(F488&gt;'admin BN&gt;100'!$C$36,'admin BN&gt;100'!$B$36,
(IF(F488&gt;'admin BN&gt;100'!$C$35,'admin BN&gt;100'!$B$35,
(IF(F488&gt;'admin BN&gt;100'!$C$34,'admin BN&gt;100'!$B$34,
(IF(F488&gt;'admin BN&gt;100'!$C$33,'admin BN&gt;100'!$B$33,
(IF(F488&gt;'admin BN&gt;100'!$C$32,'admin BN&gt;100'!$B$32,
(IF(F488&gt;'admin BN&gt;100'!$C$31,'admin BN&gt;100'!$B$31,
(IF(F488&gt;'admin BN&gt;100'!$C$30,'admin BN&gt;100'!$B$30,
(IF(F488&gt;'admin BN&gt;100'!$C$29,'admin BN&gt;100'!$B$29,IF(F488="","",'admin BN&gt;100'!$B$28)))))))))))))))))))))))))))</f>
        <v/>
      </c>
      <c r="N488" s="12" t="str">
        <f xml:space="preserve">
IF(ISBLANK(K488),"",
IF(K488&gt;'admin BN&gt;100'!$D$6,"Trouble",
IF(K488&gt;'admin BN&gt;100'!$E$6,"Safe",
IF(K488&gt;'admin BN&gt;100'!$F$6,"Alert",
IF(K488&gt;='admin BN&gt;100'!$G$6,"Danger","")))))</f>
        <v/>
      </c>
      <c r="O488" s="13" t="str">
        <f xml:space="preserve">
IF(ISBLANK(L488),"",
IF(L488&gt;'admin BN&gt;100'!$G$7,"Danger",
IF(L488&gt;'admin BN&gt;100'!$F$7,"Alert",
IF(L488&gt;='admin BN&gt;100'!$E$7,"Safe",""))))</f>
        <v/>
      </c>
      <c r="P488" s="14" t="str">
        <f xml:space="preserve">
(IF(G488&gt;'admin BN&gt;100'!$C$23,'admin BN&gt;100'!$B$23,
(IF(G488&gt;'admin BN&gt;100'!$C$22,'admin BN&gt;100'!$B$22,
(IF(G488&gt;'admin BN&gt;100'!$C$21,'admin BN&gt;100'!$B$21,
(IF(G488&gt;'admin BN&gt;100'!$C$20,'admin BN&gt;100'!$B$20,IF(G488&gt;'admin BN&gt;100'!$C$19,'admin BN&gt;100'!$B$19,"")))))))))</f>
        <v/>
      </c>
      <c r="Q488" s="14" t="str">
        <f t="shared" si="14"/>
        <v/>
      </c>
      <c r="R488" s="14">
        <f t="shared" si="15"/>
        <v>5</v>
      </c>
      <c r="S488" s="15" t="str">
        <f xml:space="preserve">
IF($R488&gt;0,"Fill in all required fields",
IF(OR($M488="&lt;0.1% or LNG",$M488="0.1-0.5%"),"Fuel sulphur content is too low for operation on BN&gt;100, please use a lower BN CLO and the matching sheet",
IF($I488&lt;40,"CLO not suitable for this sheet. Please check BN&lt;40 sheet",
IF(AND($I488&gt;39,$I488&lt;101),"CLO not suitable for this sheet. Please check BN40 - BN100 sheet",
IF(AND($K488&gt;50,$K488&lt;81,$L488&lt;100),"Reduce feed rate in steps of 0.05 g/kWh until min. 0.6 g/kWh to avoid deposit formation",
IF(AND($I488&lt;140,$N488="Danger",$P488="&gt;=1.2"),"Increase feed rate in steps of 0.05 g/kWh OR use higher BN cylinder oil",
IF(ISERROR(VLOOKUP(Q488,'admin BN&gt;100'!J$6:M$89,4,FALSE)),"",VLOOKUP(Q488,'admin BN&gt;100'!J$6:M$89,4,FALSE))))))))</f>
        <v>Fill in all required fields</v>
      </c>
    </row>
    <row r="489" spans="2:19" ht="15">
      <c r="B489" s="10">
        <v>484</v>
      </c>
      <c r="C489" s="41"/>
      <c r="D489" s="42"/>
      <c r="E489" s="42"/>
      <c r="F489" s="42"/>
      <c r="G489" s="42"/>
      <c r="H489" s="42"/>
      <c r="I489" s="42"/>
      <c r="J489" s="42"/>
      <c r="K489" s="42"/>
      <c r="L489" s="42"/>
      <c r="M489" s="11" t="str">
        <f xml:space="preserve">
(IF(F489&gt;'admin BN&gt;100'!$C$41,'admin BN&gt;100'!$B$41,
(IF(F489&gt;'admin BN&gt;100'!$C$40,'admin BN&gt;100'!$B$40,
(IF(F489&gt;'admin BN&gt;100'!$C$39,'admin BN&gt;100'!$B$39,
(IF(F489&gt;'admin BN&gt;100'!$C$38,'admin BN&gt;100'!$B$38,
(IF(F489&gt;'admin BN&gt;100'!$C$37,'admin BN&gt;100'!$B$37,
(IF(F489&gt;'admin BN&gt;100'!$C$36,'admin BN&gt;100'!$B$36,
(IF(F489&gt;'admin BN&gt;100'!$C$35,'admin BN&gt;100'!$B$35,
(IF(F489&gt;'admin BN&gt;100'!$C$34,'admin BN&gt;100'!$B$34,
(IF(F489&gt;'admin BN&gt;100'!$C$33,'admin BN&gt;100'!$B$33,
(IF(F489&gt;'admin BN&gt;100'!$C$32,'admin BN&gt;100'!$B$32,
(IF(F489&gt;'admin BN&gt;100'!$C$31,'admin BN&gt;100'!$B$31,
(IF(F489&gt;'admin BN&gt;100'!$C$30,'admin BN&gt;100'!$B$30,
(IF(F489&gt;'admin BN&gt;100'!$C$29,'admin BN&gt;100'!$B$29,IF(F489="","",'admin BN&gt;100'!$B$28)))))))))))))))))))))))))))</f>
        <v/>
      </c>
      <c r="N489" s="12" t="str">
        <f xml:space="preserve">
IF(ISBLANK(K489),"",
IF(K489&gt;'admin BN&gt;100'!$D$6,"Trouble",
IF(K489&gt;'admin BN&gt;100'!$E$6,"Safe",
IF(K489&gt;'admin BN&gt;100'!$F$6,"Alert",
IF(K489&gt;='admin BN&gt;100'!$G$6,"Danger","")))))</f>
        <v/>
      </c>
      <c r="O489" s="13" t="str">
        <f xml:space="preserve">
IF(ISBLANK(L489),"",
IF(L489&gt;'admin BN&gt;100'!$G$7,"Danger",
IF(L489&gt;'admin BN&gt;100'!$F$7,"Alert",
IF(L489&gt;='admin BN&gt;100'!$E$7,"Safe",""))))</f>
        <v/>
      </c>
      <c r="P489" s="14" t="str">
        <f xml:space="preserve">
(IF(G489&gt;'admin BN&gt;100'!$C$23,'admin BN&gt;100'!$B$23,
(IF(G489&gt;'admin BN&gt;100'!$C$22,'admin BN&gt;100'!$B$22,
(IF(G489&gt;'admin BN&gt;100'!$C$21,'admin BN&gt;100'!$B$21,
(IF(G489&gt;'admin BN&gt;100'!$C$20,'admin BN&gt;100'!$B$20,IF(G489&gt;'admin BN&gt;100'!$C$19,'admin BN&gt;100'!$B$19,"")))))))))</f>
        <v/>
      </c>
      <c r="Q489" s="14" t="str">
        <f t="shared" si="14"/>
        <v/>
      </c>
      <c r="R489" s="14">
        <f t="shared" si="15"/>
        <v>5</v>
      </c>
      <c r="S489" s="15" t="str">
        <f xml:space="preserve">
IF($R489&gt;0,"Fill in all required fields",
IF(OR($M489="&lt;0.1% or LNG",$M489="0.1-0.5%"),"Fuel sulphur content is too low for operation on BN&gt;100, please use a lower BN CLO and the matching sheet",
IF($I489&lt;40,"CLO not suitable for this sheet. Please check BN&lt;40 sheet",
IF(AND($I489&gt;39,$I489&lt;101),"CLO not suitable for this sheet. Please check BN40 - BN100 sheet",
IF(AND($K489&gt;50,$K489&lt;81,$L489&lt;100),"Reduce feed rate in steps of 0.05 g/kWh until min. 0.6 g/kWh to avoid deposit formation",
IF(AND($I489&lt;140,$N489="Danger",$P489="&gt;=1.2"),"Increase feed rate in steps of 0.05 g/kWh OR use higher BN cylinder oil",
IF(ISERROR(VLOOKUP(Q489,'admin BN&gt;100'!J$6:M$89,4,FALSE)),"",VLOOKUP(Q489,'admin BN&gt;100'!J$6:M$89,4,FALSE))))))))</f>
        <v>Fill in all required fields</v>
      </c>
    </row>
    <row r="490" spans="2:19" ht="15">
      <c r="B490" s="10">
        <v>485</v>
      </c>
      <c r="C490" s="41"/>
      <c r="D490" s="42"/>
      <c r="E490" s="42"/>
      <c r="F490" s="42"/>
      <c r="G490" s="42"/>
      <c r="H490" s="42"/>
      <c r="I490" s="42"/>
      <c r="J490" s="42"/>
      <c r="K490" s="42"/>
      <c r="L490" s="42"/>
      <c r="M490" s="11" t="str">
        <f xml:space="preserve">
(IF(F490&gt;'admin BN&gt;100'!$C$41,'admin BN&gt;100'!$B$41,
(IF(F490&gt;'admin BN&gt;100'!$C$40,'admin BN&gt;100'!$B$40,
(IF(F490&gt;'admin BN&gt;100'!$C$39,'admin BN&gt;100'!$B$39,
(IF(F490&gt;'admin BN&gt;100'!$C$38,'admin BN&gt;100'!$B$38,
(IF(F490&gt;'admin BN&gt;100'!$C$37,'admin BN&gt;100'!$B$37,
(IF(F490&gt;'admin BN&gt;100'!$C$36,'admin BN&gt;100'!$B$36,
(IF(F490&gt;'admin BN&gt;100'!$C$35,'admin BN&gt;100'!$B$35,
(IF(F490&gt;'admin BN&gt;100'!$C$34,'admin BN&gt;100'!$B$34,
(IF(F490&gt;'admin BN&gt;100'!$C$33,'admin BN&gt;100'!$B$33,
(IF(F490&gt;'admin BN&gt;100'!$C$32,'admin BN&gt;100'!$B$32,
(IF(F490&gt;'admin BN&gt;100'!$C$31,'admin BN&gt;100'!$B$31,
(IF(F490&gt;'admin BN&gt;100'!$C$30,'admin BN&gt;100'!$B$30,
(IF(F490&gt;'admin BN&gt;100'!$C$29,'admin BN&gt;100'!$B$29,IF(F490="","",'admin BN&gt;100'!$B$28)))))))))))))))))))))))))))</f>
        <v/>
      </c>
      <c r="N490" s="12" t="str">
        <f xml:space="preserve">
IF(ISBLANK(K490),"",
IF(K490&gt;'admin BN&gt;100'!$D$6,"Trouble",
IF(K490&gt;'admin BN&gt;100'!$E$6,"Safe",
IF(K490&gt;'admin BN&gt;100'!$F$6,"Alert",
IF(K490&gt;='admin BN&gt;100'!$G$6,"Danger","")))))</f>
        <v/>
      </c>
      <c r="O490" s="13" t="str">
        <f xml:space="preserve">
IF(ISBLANK(L490),"",
IF(L490&gt;'admin BN&gt;100'!$G$7,"Danger",
IF(L490&gt;'admin BN&gt;100'!$F$7,"Alert",
IF(L490&gt;='admin BN&gt;100'!$E$7,"Safe",""))))</f>
        <v/>
      </c>
      <c r="P490" s="14" t="str">
        <f xml:space="preserve">
(IF(G490&gt;'admin BN&gt;100'!$C$23,'admin BN&gt;100'!$B$23,
(IF(G490&gt;'admin BN&gt;100'!$C$22,'admin BN&gt;100'!$B$22,
(IF(G490&gt;'admin BN&gt;100'!$C$21,'admin BN&gt;100'!$B$21,
(IF(G490&gt;'admin BN&gt;100'!$C$20,'admin BN&gt;100'!$B$20,IF(G490&gt;'admin BN&gt;100'!$C$19,'admin BN&gt;100'!$B$19,"")))))))))</f>
        <v/>
      </c>
      <c r="Q490" s="14" t="str">
        <f t="shared" si="14"/>
        <v/>
      </c>
      <c r="R490" s="14">
        <f t="shared" si="15"/>
        <v>5</v>
      </c>
      <c r="S490" s="15" t="str">
        <f xml:space="preserve">
IF($R490&gt;0,"Fill in all required fields",
IF(OR($M490="&lt;0.1% or LNG",$M490="0.1-0.5%"),"Fuel sulphur content is too low for operation on BN&gt;100, please use a lower BN CLO and the matching sheet",
IF($I490&lt;40,"CLO not suitable for this sheet. Please check BN&lt;40 sheet",
IF(AND($I490&gt;39,$I490&lt;101),"CLO not suitable for this sheet. Please check BN40 - BN100 sheet",
IF(AND($K490&gt;50,$K490&lt;81,$L490&lt;100),"Reduce feed rate in steps of 0.05 g/kWh until min. 0.6 g/kWh to avoid deposit formation",
IF(AND($I490&lt;140,$N490="Danger",$P490="&gt;=1.2"),"Increase feed rate in steps of 0.05 g/kWh OR use higher BN cylinder oil",
IF(ISERROR(VLOOKUP(Q490,'admin BN&gt;100'!J$6:M$89,4,FALSE)),"",VLOOKUP(Q490,'admin BN&gt;100'!J$6:M$89,4,FALSE))))))))</f>
        <v>Fill in all required fields</v>
      </c>
    </row>
    <row r="491" spans="2:19" ht="15">
      <c r="B491" s="10">
        <v>486</v>
      </c>
      <c r="C491" s="41"/>
      <c r="D491" s="42"/>
      <c r="E491" s="42"/>
      <c r="F491" s="42"/>
      <c r="G491" s="42"/>
      <c r="H491" s="42"/>
      <c r="I491" s="42"/>
      <c r="J491" s="42"/>
      <c r="K491" s="42"/>
      <c r="L491" s="42"/>
      <c r="M491" s="11" t="str">
        <f xml:space="preserve">
(IF(F491&gt;'admin BN&gt;100'!$C$41,'admin BN&gt;100'!$B$41,
(IF(F491&gt;'admin BN&gt;100'!$C$40,'admin BN&gt;100'!$B$40,
(IF(F491&gt;'admin BN&gt;100'!$C$39,'admin BN&gt;100'!$B$39,
(IF(F491&gt;'admin BN&gt;100'!$C$38,'admin BN&gt;100'!$B$38,
(IF(F491&gt;'admin BN&gt;100'!$C$37,'admin BN&gt;100'!$B$37,
(IF(F491&gt;'admin BN&gt;100'!$C$36,'admin BN&gt;100'!$B$36,
(IF(F491&gt;'admin BN&gt;100'!$C$35,'admin BN&gt;100'!$B$35,
(IF(F491&gt;'admin BN&gt;100'!$C$34,'admin BN&gt;100'!$B$34,
(IF(F491&gt;'admin BN&gt;100'!$C$33,'admin BN&gt;100'!$B$33,
(IF(F491&gt;'admin BN&gt;100'!$C$32,'admin BN&gt;100'!$B$32,
(IF(F491&gt;'admin BN&gt;100'!$C$31,'admin BN&gt;100'!$B$31,
(IF(F491&gt;'admin BN&gt;100'!$C$30,'admin BN&gt;100'!$B$30,
(IF(F491&gt;'admin BN&gt;100'!$C$29,'admin BN&gt;100'!$B$29,IF(F491="","",'admin BN&gt;100'!$B$28)))))))))))))))))))))))))))</f>
        <v/>
      </c>
      <c r="N491" s="12" t="str">
        <f xml:space="preserve">
IF(ISBLANK(K491),"",
IF(K491&gt;'admin BN&gt;100'!$D$6,"Trouble",
IF(K491&gt;'admin BN&gt;100'!$E$6,"Safe",
IF(K491&gt;'admin BN&gt;100'!$F$6,"Alert",
IF(K491&gt;='admin BN&gt;100'!$G$6,"Danger","")))))</f>
        <v/>
      </c>
      <c r="O491" s="13" t="str">
        <f xml:space="preserve">
IF(ISBLANK(L491),"",
IF(L491&gt;'admin BN&gt;100'!$G$7,"Danger",
IF(L491&gt;'admin BN&gt;100'!$F$7,"Alert",
IF(L491&gt;='admin BN&gt;100'!$E$7,"Safe",""))))</f>
        <v/>
      </c>
      <c r="P491" s="14" t="str">
        <f xml:space="preserve">
(IF(G491&gt;'admin BN&gt;100'!$C$23,'admin BN&gt;100'!$B$23,
(IF(G491&gt;'admin BN&gt;100'!$C$22,'admin BN&gt;100'!$B$22,
(IF(G491&gt;'admin BN&gt;100'!$C$21,'admin BN&gt;100'!$B$21,
(IF(G491&gt;'admin BN&gt;100'!$C$20,'admin BN&gt;100'!$B$20,IF(G491&gt;'admin BN&gt;100'!$C$19,'admin BN&gt;100'!$B$19,"")))))))))</f>
        <v/>
      </c>
      <c r="Q491" s="14" t="str">
        <f t="shared" si="14"/>
        <v/>
      </c>
      <c r="R491" s="14">
        <f t="shared" si="15"/>
        <v>5</v>
      </c>
      <c r="S491" s="15" t="str">
        <f xml:space="preserve">
IF($R491&gt;0,"Fill in all required fields",
IF(OR($M491="&lt;0.1% or LNG",$M491="0.1-0.5%"),"Fuel sulphur content is too low for operation on BN&gt;100, please use a lower BN CLO and the matching sheet",
IF($I491&lt;40,"CLO not suitable for this sheet. Please check BN&lt;40 sheet",
IF(AND($I491&gt;39,$I491&lt;101),"CLO not suitable for this sheet. Please check BN40 - BN100 sheet",
IF(AND($K491&gt;50,$K491&lt;81,$L491&lt;100),"Reduce feed rate in steps of 0.05 g/kWh until min. 0.6 g/kWh to avoid deposit formation",
IF(AND($I491&lt;140,$N491="Danger",$P491="&gt;=1.2"),"Increase feed rate in steps of 0.05 g/kWh OR use higher BN cylinder oil",
IF(ISERROR(VLOOKUP(Q491,'admin BN&gt;100'!J$6:M$89,4,FALSE)),"",VLOOKUP(Q491,'admin BN&gt;100'!J$6:M$89,4,FALSE))))))))</f>
        <v>Fill in all required fields</v>
      </c>
    </row>
    <row r="492" spans="2:19" ht="15">
      <c r="B492" s="10">
        <v>487</v>
      </c>
      <c r="C492" s="41"/>
      <c r="D492" s="42"/>
      <c r="E492" s="42"/>
      <c r="F492" s="42"/>
      <c r="G492" s="42"/>
      <c r="H492" s="42"/>
      <c r="I492" s="42"/>
      <c r="J492" s="42"/>
      <c r="K492" s="42"/>
      <c r="L492" s="42"/>
      <c r="M492" s="11" t="str">
        <f xml:space="preserve">
(IF(F492&gt;'admin BN&gt;100'!$C$41,'admin BN&gt;100'!$B$41,
(IF(F492&gt;'admin BN&gt;100'!$C$40,'admin BN&gt;100'!$B$40,
(IF(F492&gt;'admin BN&gt;100'!$C$39,'admin BN&gt;100'!$B$39,
(IF(F492&gt;'admin BN&gt;100'!$C$38,'admin BN&gt;100'!$B$38,
(IF(F492&gt;'admin BN&gt;100'!$C$37,'admin BN&gt;100'!$B$37,
(IF(F492&gt;'admin BN&gt;100'!$C$36,'admin BN&gt;100'!$B$36,
(IF(F492&gt;'admin BN&gt;100'!$C$35,'admin BN&gt;100'!$B$35,
(IF(F492&gt;'admin BN&gt;100'!$C$34,'admin BN&gt;100'!$B$34,
(IF(F492&gt;'admin BN&gt;100'!$C$33,'admin BN&gt;100'!$B$33,
(IF(F492&gt;'admin BN&gt;100'!$C$32,'admin BN&gt;100'!$B$32,
(IF(F492&gt;'admin BN&gt;100'!$C$31,'admin BN&gt;100'!$B$31,
(IF(F492&gt;'admin BN&gt;100'!$C$30,'admin BN&gt;100'!$B$30,
(IF(F492&gt;'admin BN&gt;100'!$C$29,'admin BN&gt;100'!$B$29,IF(F492="","",'admin BN&gt;100'!$B$28)))))))))))))))))))))))))))</f>
        <v/>
      </c>
      <c r="N492" s="12" t="str">
        <f xml:space="preserve">
IF(ISBLANK(K492),"",
IF(K492&gt;'admin BN&gt;100'!$D$6,"Trouble",
IF(K492&gt;'admin BN&gt;100'!$E$6,"Safe",
IF(K492&gt;'admin BN&gt;100'!$F$6,"Alert",
IF(K492&gt;='admin BN&gt;100'!$G$6,"Danger","")))))</f>
        <v/>
      </c>
      <c r="O492" s="13" t="str">
        <f xml:space="preserve">
IF(ISBLANK(L492),"",
IF(L492&gt;'admin BN&gt;100'!$G$7,"Danger",
IF(L492&gt;'admin BN&gt;100'!$F$7,"Alert",
IF(L492&gt;='admin BN&gt;100'!$E$7,"Safe",""))))</f>
        <v/>
      </c>
      <c r="P492" s="14" t="str">
        <f xml:space="preserve">
(IF(G492&gt;'admin BN&gt;100'!$C$23,'admin BN&gt;100'!$B$23,
(IF(G492&gt;'admin BN&gt;100'!$C$22,'admin BN&gt;100'!$B$22,
(IF(G492&gt;'admin BN&gt;100'!$C$21,'admin BN&gt;100'!$B$21,
(IF(G492&gt;'admin BN&gt;100'!$C$20,'admin BN&gt;100'!$B$20,IF(G492&gt;'admin BN&gt;100'!$C$19,'admin BN&gt;100'!$B$19,"")))))))))</f>
        <v/>
      </c>
      <c r="Q492" s="14" t="str">
        <f t="shared" si="14"/>
        <v/>
      </c>
      <c r="R492" s="14">
        <f t="shared" si="15"/>
        <v>5</v>
      </c>
      <c r="S492" s="15" t="str">
        <f xml:space="preserve">
IF($R492&gt;0,"Fill in all required fields",
IF(OR($M492="&lt;0.1% or LNG",$M492="0.1-0.5%"),"Fuel sulphur content is too low for operation on BN&gt;100, please use a lower BN CLO and the matching sheet",
IF($I492&lt;40,"CLO not suitable for this sheet. Please check BN&lt;40 sheet",
IF(AND($I492&gt;39,$I492&lt;101),"CLO not suitable for this sheet. Please check BN40 - BN100 sheet",
IF(AND($K492&gt;50,$K492&lt;81,$L492&lt;100),"Reduce feed rate in steps of 0.05 g/kWh until min. 0.6 g/kWh to avoid deposit formation",
IF(AND($I492&lt;140,$N492="Danger",$P492="&gt;=1.2"),"Increase feed rate in steps of 0.05 g/kWh OR use higher BN cylinder oil",
IF(ISERROR(VLOOKUP(Q492,'admin BN&gt;100'!J$6:M$89,4,FALSE)),"",VLOOKUP(Q492,'admin BN&gt;100'!J$6:M$89,4,FALSE))))))))</f>
        <v>Fill in all required fields</v>
      </c>
    </row>
    <row r="493" spans="2:19" ht="15">
      <c r="B493" s="10">
        <v>488</v>
      </c>
      <c r="C493" s="41"/>
      <c r="D493" s="42"/>
      <c r="E493" s="42"/>
      <c r="F493" s="42"/>
      <c r="G493" s="42"/>
      <c r="H493" s="42"/>
      <c r="I493" s="42"/>
      <c r="J493" s="42"/>
      <c r="K493" s="42"/>
      <c r="L493" s="42"/>
      <c r="M493" s="11" t="str">
        <f xml:space="preserve">
(IF(F493&gt;'admin BN&gt;100'!$C$41,'admin BN&gt;100'!$B$41,
(IF(F493&gt;'admin BN&gt;100'!$C$40,'admin BN&gt;100'!$B$40,
(IF(F493&gt;'admin BN&gt;100'!$C$39,'admin BN&gt;100'!$B$39,
(IF(F493&gt;'admin BN&gt;100'!$C$38,'admin BN&gt;100'!$B$38,
(IF(F493&gt;'admin BN&gt;100'!$C$37,'admin BN&gt;100'!$B$37,
(IF(F493&gt;'admin BN&gt;100'!$C$36,'admin BN&gt;100'!$B$36,
(IF(F493&gt;'admin BN&gt;100'!$C$35,'admin BN&gt;100'!$B$35,
(IF(F493&gt;'admin BN&gt;100'!$C$34,'admin BN&gt;100'!$B$34,
(IF(F493&gt;'admin BN&gt;100'!$C$33,'admin BN&gt;100'!$B$33,
(IF(F493&gt;'admin BN&gt;100'!$C$32,'admin BN&gt;100'!$B$32,
(IF(F493&gt;'admin BN&gt;100'!$C$31,'admin BN&gt;100'!$B$31,
(IF(F493&gt;'admin BN&gt;100'!$C$30,'admin BN&gt;100'!$B$30,
(IF(F493&gt;'admin BN&gt;100'!$C$29,'admin BN&gt;100'!$B$29,IF(F493="","",'admin BN&gt;100'!$B$28)))))))))))))))))))))))))))</f>
        <v/>
      </c>
      <c r="N493" s="12" t="str">
        <f xml:space="preserve">
IF(ISBLANK(K493),"",
IF(K493&gt;'admin BN&gt;100'!$D$6,"Trouble",
IF(K493&gt;'admin BN&gt;100'!$E$6,"Safe",
IF(K493&gt;'admin BN&gt;100'!$F$6,"Alert",
IF(K493&gt;='admin BN&gt;100'!$G$6,"Danger","")))))</f>
        <v/>
      </c>
      <c r="O493" s="13" t="str">
        <f xml:space="preserve">
IF(ISBLANK(L493),"",
IF(L493&gt;'admin BN&gt;100'!$G$7,"Danger",
IF(L493&gt;'admin BN&gt;100'!$F$7,"Alert",
IF(L493&gt;='admin BN&gt;100'!$E$7,"Safe",""))))</f>
        <v/>
      </c>
      <c r="P493" s="14" t="str">
        <f xml:space="preserve">
(IF(G493&gt;'admin BN&gt;100'!$C$23,'admin BN&gt;100'!$B$23,
(IF(G493&gt;'admin BN&gt;100'!$C$22,'admin BN&gt;100'!$B$22,
(IF(G493&gt;'admin BN&gt;100'!$C$21,'admin BN&gt;100'!$B$21,
(IF(G493&gt;'admin BN&gt;100'!$C$20,'admin BN&gt;100'!$B$20,IF(G493&gt;'admin BN&gt;100'!$C$19,'admin BN&gt;100'!$B$19,"")))))))))</f>
        <v/>
      </c>
      <c r="Q493" s="14" t="str">
        <f t="shared" si="14"/>
        <v/>
      </c>
      <c r="R493" s="14">
        <f t="shared" si="15"/>
        <v>5</v>
      </c>
      <c r="S493" s="15" t="str">
        <f xml:space="preserve">
IF($R493&gt;0,"Fill in all required fields",
IF(OR($M493="&lt;0.1% or LNG",$M493="0.1-0.5%"),"Fuel sulphur content is too low for operation on BN&gt;100, please use a lower BN CLO and the matching sheet",
IF($I493&lt;40,"CLO not suitable for this sheet. Please check BN&lt;40 sheet",
IF(AND($I493&gt;39,$I493&lt;101),"CLO not suitable for this sheet. Please check BN40 - BN100 sheet",
IF(AND($K493&gt;50,$K493&lt;81,$L493&lt;100),"Reduce feed rate in steps of 0.05 g/kWh until min. 0.6 g/kWh to avoid deposit formation",
IF(AND($I493&lt;140,$N493="Danger",$P493="&gt;=1.2"),"Increase feed rate in steps of 0.05 g/kWh OR use higher BN cylinder oil",
IF(ISERROR(VLOOKUP(Q493,'admin BN&gt;100'!J$6:M$89,4,FALSE)),"",VLOOKUP(Q493,'admin BN&gt;100'!J$6:M$89,4,FALSE))))))))</f>
        <v>Fill in all required fields</v>
      </c>
    </row>
    <row r="494" spans="2:19" ht="15">
      <c r="B494" s="10">
        <v>489</v>
      </c>
      <c r="C494" s="41"/>
      <c r="D494" s="42"/>
      <c r="E494" s="42"/>
      <c r="F494" s="42"/>
      <c r="G494" s="42"/>
      <c r="H494" s="42"/>
      <c r="I494" s="42"/>
      <c r="J494" s="42"/>
      <c r="K494" s="42"/>
      <c r="L494" s="42"/>
      <c r="M494" s="11" t="str">
        <f xml:space="preserve">
(IF(F494&gt;'admin BN&gt;100'!$C$41,'admin BN&gt;100'!$B$41,
(IF(F494&gt;'admin BN&gt;100'!$C$40,'admin BN&gt;100'!$B$40,
(IF(F494&gt;'admin BN&gt;100'!$C$39,'admin BN&gt;100'!$B$39,
(IF(F494&gt;'admin BN&gt;100'!$C$38,'admin BN&gt;100'!$B$38,
(IF(F494&gt;'admin BN&gt;100'!$C$37,'admin BN&gt;100'!$B$37,
(IF(F494&gt;'admin BN&gt;100'!$C$36,'admin BN&gt;100'!$B$36,
(IF(F494&gt;'admin BN&gt;100'!$C$35,'admin BN&gt;100'!$B$35,
(IF(F494&gt;'admin BN&gt;100'!$C$34,'admin BN&gt;100'!$B$34,
(IF(F494&gt;'admin BN&gt;100'!$C$33,'admin BN&gt;100'!$B$33,
(IF(F494&gt;'admin BN&gt;100'!$C$32,'admin BN&gt;100'!$B$32,
(IF(F494&gt;'admin BN&gt;100'!$C$31,'admin BN&gt;100'!$B$31,
(IF(F494&gt;'admin BN&gt;100'!$C$30,'admin BN&gt;100'!$B$30,
(IF(F494&gt;'admin BN&gt;100'!$C$29,'admin BN&gt;100'!$B$29,IF(F494="","",'admin BN&gt;100'!$B$28)))))))))))))))))))))))))))</f>
        <v/>
      </c>
      <c r="N494" s="12" t="str">
        <f xml:space="preserve">
IF(ISBLANK(K494),"",
IF(K494&gt;'admin BN&gt;100'!$D$6,"Trouble",
IF(K494&gt;'admin BN&gt;100'!$E$6,"Safe",
IF(K494&gt;'admin BN&gt;100'!$F$6,"Alert",
IF(K494&gt;='admin BN&gt;100'!$G$6,"Danger","")))))</f>
        <v/>
      </c>
      <c r="O494" s="13" t="str">
        <f xml:space="preserve">
IF(ISBLANK(L494),"",
IF(L494&gt;'admin BN&gt;100'!$G$7,"Danger",
IF(L494&gt;'admin BN&gt;100'!$F$7,"Alert",
IF(L494&gt;='admin BN&gt;100'!$E$7,"Safe",""))))</f>
        <v/>
      </c>
      <c r="P494" s="14" t="str">
        <f xml:space="preserve">
(IF(G494&gt;'admin BN&gt;100'!$C$23,'admin BN&gt;100'!$B$23,
(IF(G494&gt;'admin BN&gt;100'!$C$22,'admin BN&gt;100'!$B$22,
(IF(G494&gt;'admin BN&gt;100'!$C$21,'admin BN&gt;100'!$B$21,
(IF(G494&gt;'admin BN&gt;100'!$C$20,'admin BN&gt;100'!$B$20,IF(G494&gt;'admin BN&gt;100'!$C$19,'admin BN&gt;100'!$B$19,"")))))))))</f>
        <v/>
      </c>
      <c r="Q494" s="14" t="str">
        <f t="shared" si="14"/>
        <v/>
      </c>
      <c r="R494" s="14">
        <f t="shared" si="15"/>
        <v>5</v>
      </c>
      <c r="S494" s="15" t="str">
        <f xml:space="preserve">
IF($R494&gt;0,"Fill in all required fields",
IF(OR($M494="&lt;0.1% or LNG",$M494="0.1-0.5%"),"Fuel sulphur content is too low for operation on BN&gt;100, please use a lower BN CLO and the matching sheet",
IF($I494&lt;40,"CLO not suitable for this sheet. Please check BN&lt;40 sheet",
IF(AND($I494&gt;39,$I494&lt;101),"CLO not suitable for this sheet. Please check BN40 - BN100 sheet",
IF(AND($K494&gt;50,$K494&lt;81,$L494&lt;100),"Reduce feed rate in steps of 0.05 g/kWh until min. 0.6 g/kWh to avoid deposit formation",
IF(AND($I494&lt;140,$N494="Danger",$P494="&gt;=1.2"),"Increase feed rate in steps of 0.05 g/kWh OR use higher BN cylinder oil",
IF(ISERROR(VLOOKUP(Q494,'admin BN&gt;100'!J$6:M$89,4,FALSE)),"",VLOOKUP(Q494,'admin BN&gt;100'!J$6:M$89,4,FALSE))))))))</f>
        <v>Fill in all required fields</v>
      </c>
    </row>
    <row r="495" spans="2:19" ht="15">
      <c r="B495" s="10">
        <v>490</v>
      </c>
      <c r="C495" s="41"/>
      <c r="D495" s="42"/>
      <c r="E495" s="42"/>
      <c r="F495" s="42"/>
      <c r="G495" s="42"/>
      <c r="H495" s="42"/>
      <c r="I495" s="42"/>
      <c r="J495" s="42"/>
      <c r="K495" s="42"/>
      <c r="L495" s="42"/>
      <c r="M495" s="11" t="str">
        <f xml:space="preserve">
(IF(F495&gt;'admin BN&gt;100'!$C$41,'admin BN&gt;100'!$B$41,
(IF(F495&gt;'admin BN&gt;100'!$C$40,'admin BN&gt;100'!$B$40,
(IF(F495&gt;'admin BN&gt;100'!$C$39,'admin BN&gt;100'!$B$39,
(IF(F495&gt;'admin BN&gt;100'!$C$38,'admin BN&gt;100'!$B$38,
(IF(F495&gt;'admin BN&gt;100'!$C$37,'admin BN&gt;100'!$B$37,
(IF(F495&gt;'admin BN&gt;100'!$C$36,'admin BN&gt;100'!$B$36,
(IF(F495&gt;'admin BN&gt;100'!$C$35,'admin BN&gt;100'!$B$35,
(IF(F495&gt;'admin BN&gt;100'!$C$34,'admin BN&gt;100'!$B$34,
(IF(F495&gt;'admin BN&gt;100'!$C$33,'admin BN&gt;100'!$B$33,
(IF(F495&gt;'admin BN&gt;100'!$C$32,'admin BN&gt;100'!$B$32,
(IF(F495&gt;'admin BN&gt;100'!$C$31,'admin BN&gt;100'!$B$31,
(IF(F495&gt;'admin BN&gt;100'!$C$30,'admin BN&gt;100'!$B$30,
(IF(F495&gt;'admin BN&gt;100'!$C$29,'admin BN&gt;100'!$B$29,IF(F495="","",'admin BN&gt;100'!$B$28)))))))))))))))))))))))))))</f>
        <v/>
      </c>
      <c r="N495" s="12" t="str">
        <f xml:space="preserve">
IF(ISBLANK(K495),"",
IF(K495&gt;'admin BN&gt;100'!$D$6,"Trouble",
IF(K495&gt;'admin BN&gt;100'!$E$6,"Safe",
IF(K495&gt;'admin BN&gt;100'!$F$6,"Alert",
IF(K495&gt;='admin BN&gt;100'!$G$6,"Danger","")))))</f>
        <v/>
      </c>
      <c r="O495" s="13" t="str">
        <f xml:space="preserve">
IF(ISBLANK(L495),"",
IF(L495&gt;'admin BN&gt;100'!$G$7,"Danger",
IF(L495&gt;'admin BN&gt;100'!$F$7,"Alert",
IF(L495&gt;='admin BN&gt;100'!$E$7,"Safe",""))))</f>
        <v/>
      </c>
      <c r="P495" s="14" t="str">
        <f xml:space="preserve">
(IF(G495&gt;'admin BN&gt;100'!$C$23,'admin BN&gt;100'!$B$23,
(IF(G495&gt;'admin BN&gt;100'!$C$22,'admin BN&gt;100'!$B$22,
(IF(G495&gt;'admin BN&gt;100'!$C$21,'admin BN&gt;100'!$B$21,
(IF(G495&gt;'admin BN&gt;100'!$C$20,'admin BN&gt;100'!$B$20,IF(G495&gt;'admin BN&gt;100'!$C$19,'admin BN&gt;100'!$B$19,"")))))))))</f>
        <v/>
      </c>
      <c r="Q495" s="14" t="str">
        <f t="shared" si="14"/>
        <v/>
      </c>
      <c r="R495" s="14">
        <f t="shared" si="15"/>
        <v>5</v>
      </c>
      <c r="S495" s="15" t="str">
        <f xml:space="preserve">
IF($R495&gt;0,"Fill in all required fields",
IF(OR($M495="&lt;0.1% or LNG",$M495="0.1-0.5%"),"Fuel sulphur content is too low for operation on BN&gt;100, please use a lower BN CLO and the matching sheet",
IF($I495&lt;40,"CLO not suitable for this sheet. Please check BN&lt;40 sheet",
IF(AND($I495&gt;39,$I495&lt;101),"CLO not suitable for this sheet. Please check BN40 - BN100 sheet",
IF(AND($K495&gt;50,$K495&lt;81,$L495&lt;100),"Reduce feed rate in steps of 0.05 g/kWh until min. 0.6 g/kWh to avoid deposit formation",
IF(AND($I495&lt;140,$N495="Danger",$P495="&gt;=1.2"),"Increase feed rate in steps of 0.05 g/kWh OR use higher BN cylinder oil",
IF(ISERROR(VLOOKUP(Q495,'admin BN&gt;100'!J$6:M$89,4,FALSE)),"",VLOOKUP(Q495,'admin BN&gt;100'!J$6:M$89,4,FALSE))))))))</f>
        <v>Fill in all required fields</v>
      </c>
    </row>
    <row r="496" spans="2:19" ht="15">
      <c r="B496" s="10">
        <v>491</v>
      </c>
      <c r="C496" s="41"/>
      <c r="D496" s="42"/>
      <c r="E496" s="42"/>
      <c r="F496" s="42"/>
      <c r="G496" s="42"/>
      <c r="H496" s="42"/>
      <c r="I496" s="42"/>
      <c r="J496" s="42"/>
      <c r="K496" s="42"/>
      <c r="L496" s="42"/>
      <c r="M496" s="11" t="str">
        <f xml:space="preserve">
(IF(F496&gt;'admin BN&gt;100'!$C$41,'admin BN&gt;100'!$B$41,
(IF(F496&gt;'admin BN&gt;100'!$C$40,'admin BN&gt;100'!$B$40,
(IF(F496&gt;'admin BN&gt;100'!$C$39,'admin BN&gt;100'!$B$39,
(IF(F496&gt;'admin BN&gt;100'!$C$38,'admin BN&gt;100'!$B$38,
(IF(F496&gt;'admin BN&gt;100'!$C$37,'admin BN&gt;100'!$B$37,
(IF(F496&gt;'admin BN&gt;100'!$C$36,'admin BN&gt;100'!$B$36,
(IF(F496&gt;'admin BN&gt;100'!$C$35,'admin BN&gt;100'!$B$35,
(IF(F496&gt;'admin BN&gt;100'!$C$34,'admin BN&gt;100'!$B$34,
(IF(F496&gt;'admin BN&gt;100'!$C$33,'admin BN&gt;100'!$B$33,
(IF(F496&gt;'admin BN&gt;100'!$C$32,'admin BN&gt;100'!$B$32,
(IF(F496&gt;'admin BN&gt;100'!$C$31,'admin BN&gt;100'!$B$31,
(IF(F496&gt;'admin BN&gt;100'!$C$30,'admin BN&gt;100'!$B$30,
(IF(F496&gt;'admin BN&gt;100'!$C$29,'admin BN&gt;100'!$B$29,IF(F496="","",'admin BN&gt;100'!$B$28)))))))))))))))))))))))))))</f>
        <v/>
      </c>
      <c r="N496" s="12" t="str">
        <f xml:space="preserve">
IF(ISBLANK(K496),"",
IF(K496&gt;'admin BN&gt;100'!$D$6,"Trouble",
IF(K496&gt;'admin BN&gt;100'!$E$6,"Safe",
IF(K496&gt;'admin BN&gt;100'!$F$6,"Alert",
IF(K496&gt;='admin BN&gt;100'!$G$6,"Danger","")))))</f>
        <v/>
      </c>
      <c r="O496" s="13" t="str">
        <f xml:space="preserve">
IF(ISBLANK(L496),"",
IF(L496&gt;'admin BN&gt;100'!$G$7,"Danger",
IF(L496&gt;'admin BN&gt;100'!$F$7,"Alert",
IF(L496&gt;='admin BN&gt;100'!$E$7,"Safe",""))))</f>
        <v/>
      </c>
      <c r="P496" s="14" t="str">
        <f xml:space="preserve">
(IF(G496&gt;'admin BN&gt;100'!$C$23,'admin BN&gt;100'!$B$23,
(IF(G496&gt;'admin BN&gt;100'!$C$22,'admin BN&gt;100'!$B$22,
(IF(G496&gt;'admin BN&gt;100'!$C$21,'admin BN&gt;100'!$B$21,
(IF(G496&gt;'admin BN&gt;100'!$C$20,'admin BN&gt;100'!$B$20,IF(G496&gt;'admin BN&gt;100'!$C$19,'admin BN&gt;100'!$B$19,"")))))))))</f>
        <v/>
      </c>
      <c r="Q496" s="14" t="str">
        <f t="shared" si="14"/>
        <v/>
      </c>
      <c r="R496" s="14">
        <f t="shared" si="15"/>
        <v>5</v>
      </c>
      <c r="S496" s="15" t="str">
        <f xml:space="preserve">
IF($R496&gt;0,"Fill in all required fields",
IF(OR($M496="&lt;0.1% or LNG",$M496="0.1-0.5%"),"Fuel sulphur content is too low for operation on BN&gt;100, please use a lower BN CLO and the matching sheet",
IF($I496&lt;40,"CLO not suitable for this sheet. Please check BN&lt;40 sheet",
IF(AND($I496&gt;39,$I496&lt;101),"CLO not suitable for this sheet. Please check BN40 - BN100 sheet",
IF(AND($K496&gt;50,$K496&lt;81,$L496&lt;100),"Reduce feed rate in steps of 0.05 g/kWh until min. 0.6 g/kWh to avoid deposit formation",
IF(AND($I496&lt;140,$N496="Danger",$P496="&gt;=1.2"),"Increase feed rate in steps of 0.05 g/kWh OR use higher BN cylinder oil",
IF(ISERROR(VLOOKUP(Q496,'admin BN&gt;100'!J$6:M$89,4,FALSE)),"",VLOOKUP(Q496,'admin BN&gt;100'!J$6:M$89,4,FALSE))))))))</f>
        <v>Fill in all required fields</v>
      </c>
    </row>
    <row r="497" spans="2:19" ht="15">
      <c r="B497" s="10">
        <v>492</v>
      </c>
      <c r="C497" s="41"/>
      <c r="D497" s="42"/>
      <c r="E497" s="42"/>
      <c r="F497" s="42"/>
      <c r="G497" s="42"/>
      <c r="H497" s="42"/>
      <c r="I497" s="42"/>
      <c r="J497" s="42"/>
      <c r="K497" s="42"/>
      <c r="L497" s="42"/>
      <c r="M497" s="11" t="str">
        <f xml:space="preserve">
(IF(F497&gt;'admin BN&gt;100'!$C$41,'admin BN&gt;100'!$B$41,
(IF(F497&gt;'admin BN&gt;100'!$C$40,'admin BN&gt;100'!$B$40,
(IF(F497&gt;'admin BN&gt;100'!$C$39,'admin BN&gt;100'!$B$39,
(IF(F497&gt;'admin BN&gt;100'!$C$38,'admin BN&gt;100'!$B$38,
(IF(F497&gt;'admin BN&gt;100'!$C$37,'admin BN&gt;100'!$B$37,
(IF(F497&gt;'admin BN&gt;100'!$C$36,'admin BN&gt;100'!$B$36,
(IF(F497&gt;'admin BN&gt;100'!$C$35,'admin BN&gt;100'!$B$35,
(IF(F497&gt;'admin BN&gt;100'!$C$34,'admin BN&gt;100'!$B$34,
(IF(F497&gt;'admin BN&gt;100'!$C$33,'admin BN&gt;100'!$B$33,
(IF(F497&gt;'admin BN&gt;100'!$C$32,'admin BN&gt;100'!$B$32,
(IF(F497&gt;'admin BN&gt;100'!$C$31,'admin BN&gt;100'!$B$31,
(IF(F497&gt;'admin BN&gt;100'!$C$30,'admin BN&gt;100'!$B$30,
(IF(F497&gt;'admin BN&gt;100'!$C$29,'admin BN&gt;100'!$B$29,IF(F497="","",'admin BN&gt;100'!$B$28)))))))))))))))))))))))))))</f>
        <v/>
      </c>
      <c r="N497" s="12" t="str">
        <f xml:space="preserve">
IF(ISBLANK(K497),"",
IF(K497&gt;'admin BN&gt;100'!$D$6,"Trouble",
IF(K497&gt;'admin BN&gt;100'!$E$6,"Safe",
IF(K497&gt;'admin BN&gt;100'!$F$6,"Alert",
IF(K497&gt;='admin BN&gt;100'!$G$6,"Danger","")))))</f>
        <v/>
      </c>
      <c r="O497" s="13" t="str">
        <f xml:space="preserve">
IF(ISBLANK(L497),"",
IF(L497&gt;'admin BN&gt;100'!$G$7,"Danger",
IF(L497&gt;'admin BN&gt;100'!$F$7,"Alert",
IF(L497&gt;='admin BN&gt;100'!$E$7,"Safe",""))))</f>
        <v/>
      </c>
      <c r="P497" s="14" t="str">
        <f xml:space="preserve">
(IF(G497&gt;'admin BN&gt;100'!$C$23,'admin BN&gt;100'!$B$23,
(IF(G497&gt;'admin BN&gt;100'!$C$22,'admin BN&gt;100'!$B$22,
(IF(G497&gt;'admin BN&gt;100'!$C$21,'admin BN&gt;100'!$B$21,
(IF(G497&gt;'admin BN&gt;100'!$C$20,'admin BN&gt;100'!$B$20,IF(G497&gt;'admin BN&gt;100'!$C$19,'admin BN&gt;100'!$B$19,"")))))))))</f>
        <v/>
      </c>
      <c r="Q497" s="14" t="str">
        <f t="shared" si="14"/>
        <v/>
      </c>
      <c r="R497" s="14">
        <f t="shared" si="15"/>
        <v>5</v>
      </c>
      <c r="S497" s="15" t="str">
        <f xml:space="preserve">
IF($R497&gt;0,"Fill in all required fields",
IF(OR($M497="&lt;0.1% or LNG",$M497="0.1-0.5%"),"Fuel sulphur content is too low for operation on BN&gt;100, please use a lower BN CLO and the matching sheet",
IF($I497&lt;40,"CLO not suitable for this sheet. Please check BN&lt;40 sheet",
IF(AND($I497&gt;39,$I497&lt;101),"CLO not suitable for this sheet. Please check BN40 - BN100 sheet",
IF(AND($K497&gt;50,$K497&lt;81,$L497&lt;100),"Reduce feed rate in steps of 0.05 g/kWh until min. 0.6 g/kWh to avoid deposit formation",
IF(AND($I497&lt;140,$N497="Danger",$P497="&gt;=1.2"),"Increase feed rate in steps of 0.05 g/kWh OR use higher BN cylinder oil",
IF(ISERROR(VLOOKUP(Q497,'admin BN&gt;100'!J$6:M$89,4,FALSE)),"",VLOOKUP(Q497,'admin BN&gt;100'!J$6:M$89,4,FALSE))))))))</f>
        <v>Fill in all required fields</v>
      </c>
    </row>
    <row r="498" spans="2:19" ht="15">
      <c r="B498" s="10">
        <v>493</v>
      </c>
      <c r="C498" s="41"/>
      <c r="D498" s="42"/>
      <c r="E498" s="42"/>
      <c r="F498" s="42"/>
      <c r="G498" s="42"/>
      <c r="H498" s="42"/>
      <c r="I498" s="42"/>
      <c r="J498" s="42"/>
      <c r="K498" s="42"/>
      <c r="L498" s="42"/>
      <c r="M498" s="11" t="str">
        <f xml:space="preserve">
(IF(F498&gt;'admin BN&gt;100'!$C$41,'admin BN&gt;100'!$B$41,
(IF(F498&gt;'admin BN&gt;100'!$C$40,'admin BN&gt;100'!$B$40,
(IF(F498&gt;'admin BN&gt;100'!$C$39,'admin BN&gt;100'!$B$39,
(IF(F498&gt;'admin BN&gt;100'!$C$38,'admin BN&gt;100'!$B$38,
(IF(F498&gt;'admin BN&gt;100'!$C$37,'admin BN&gt;100'!$B$37,
(IF(F498&gt;'admin BN&gt;100'!$C$36,'admin BN&gt;100'!$B$36,
(IF(F498&gt;'admin BN&gt;100'!$C$35,'admin BN&gt;100'!$B$35,
(IF(F498&gt;'admin BN&gt;100'!$C$34,'admin BN&gt;100'!$B$34,
(IF(F498&gt;'admin BN&gt;100'!$C$33,'admin BN&gt;100'!$B$33,
(IF(F498&gt;'admin BN&gt;100'!$C$32,'admin BN&gt;100'!$B$32,
(IF(F498&gt;'admin BN&gt;100'!$C$31,'admin BN&gt;100'!$B$31,
(IF(F498&gt;'admin BN&gt;100'!$C$30,'admin BN&gt;100'!$B$30,
(IF(F498&gt;'admin BN&gt;100'!$C$29,'admin BN&gt;100'!$B$29,IF(F498="","",'admin BN&gt;100'!$B$28)))))))))))))))))))))))))))</f>
        <v/>
      </c>
      <c r="N498" s="12" t="str">
        <f xml:space="preserve">
IF(ISBLANK(K498),"",
IF(K498&gt;'admin BN&gt;100'!$D$6,"Trouble",
IF(K498&gt;'admin BN&gt;100'!$E$6,"Safe",
IF(K498&gt;'admin BN&gt;100'!$F$6,"Alert",
IF(K498&gt;='admin BN&gt;100'!$G$6,"Danger","")))))</f>
        <v/>
      </c>
      <c r="O498" s="13" t="str">
        <f xml:space="preserve">
IF(ISBLANK(L498),"",
IF(L498&gt;'admin BN&gt;100'!$G$7,"Danger",
IF(L498&gt;'admin BN&gt;100'!$F$7,"Alert",
IF(L498&gt;='admin BN&gt;100'!$E$7,"Safe",""))))</f>
        <v/>
      </c>
      <c r="P498" s="14" t="str">
        <f xml:space="preserve">
(IF(G498&gt;'admin BN&gt;100'!$C$23,'admin BN&gt;100'!$B$23,
(IF(G498&gt;'admin BN&gt;100'!$C$22,'admin BN&gt;100'!$B$22,
(IF(G498&gt;'admin BN&gt;100'!$C$21,'admin BN&gt;100'!$B$21,
(IF(G498&gt;'admin BN&gt;100'!$C$20,'admin BN&gt;100'!$B$20,IF(G498&gt;'admin BN&gt;100'!$C$19,'admin BN&gt;100'!$B$19,"")))))))))</f>
        <v/>
      </c>
      <c r="Q498" s="14" t="str">
        <f t="shared" si="14"/>
        <v/>
      </c>
      <c r="R498" s="14">
        <f t="shared" si="15"/>
        <v>5</v>
      </c>
      <c r="S498" s="15" t="str">
        <f xml:space="preserve">
IF($R498&gt;0,"Fill in all required fields",
IF(OR($M498="&lt;0.1% or LNG",$M498="0.1-0.5%"),"Fuel sulphur content is too low for operation on BN&gt;100, please use a lower BN CLO and the matching sheet",
IF($I498&lt;40,"CLO not suitable for this sheet. Please check BN&lt;40 sheet",
IF(AND($I498&gt;39,$I498&lt;101),"CLO not suitable for this sheet. Please check BN40 - BN100 sheet",
IF(AND($K498&gt;50,$K498&lt;81,$L498&lt;100),"Reduce feed rate in steps of 0.05 g/kWh until min. 0.6 g/kWh to avoid deposit formation",
IF(AND($I498&lt;140,$N498="Danger",$P498="&gt;=1.2"),"Increase feed rate in steps of 0.05 g/kWh OR use higher BN cylinder oil",
IF(ISERROR(VLOOKUP(Q498,'admin BN&gt;100'!J$6:M$89,4,FALSE)),"",VLOOKUP(Q498,'admin BN&gt;100'!J$6:M$89,4,FALSE))))))))</f>
        <v>Fill in all required fields</v>
      </c>
    </row>
    <row r="499" spans="2:19" ht="15">
      <c r="B499" s="10">
        <v>494</v>
      </c>
      <c r="C499" s="41"/>
      <c r="D499" s="42"/>
      <c r="E499" s="42"/>
      <c r="F499" s="42"/>
      <c r="G499" s="42"/>
      <c r="H499" s="42"/>
      <c r="I499" s="42"/>
      <c r="J499" s="42"/>
      <c r="K499" s="42"/>
      <c r="L499" s="42"/>
      <c r="M499" s="11" t="str">
        <f xml:space="preserve">
(IF(F499&gt;'admin BN&gt;100'!$C$41,'admin BN&gt;100'!$B$41,
(IF(F499&gt;'admin BN&gt;100'!$C$40,'admin BN&gt;100'!$B$40,
(IF(F499&gt;'admin BN&gt;100'!$C$39,'admin BN&gt;100'!$B$39,
(IF(F499&gt;'admin BN&gt;100'!$C$38,'admin BN&gt;100'!$B$38,
(IF(F499&gt;'admin BN&gt;100'!$C$37,'admin BN&gt;100'!$B$37,
(IF(F499&gt;'admin BN&gt;100'!$C$36,'admin BN&gt;100'!$B$36,
(IF(F499&gt;'admin BN&gt;100'!$C$35,'admin BN&gt;100'!$B$35,
(IF(F499&gt;'admin BN&gt;100'!$C$34,'admin BN&gt;100'!$B$34,
(IF(F499&gt;'admin BN&gt;100'!$C$33,'admin BN&gt;100'!$B$33,
(IF(F499&gt;'admin BN&gt;100'!$C$32,'admin BN&gt;100'!$B$32,
(IF(F499&gt;'admin BN&gt;100'!$C$31,'admin BN&gt;100'!$B$31,
(IF(F499&gt;'admin BN&gt;100'!$C$30,'admin BN&gt;100'!$B$30,
(IF(F499&gt;'admin BN&gt;100'!$C$29,'admin BN&gt;100'!$B$29,IF(F499="","",'admin BN&gt;100'!$B$28)))))))))))))))))))))))))))</f>
        <v/>
      </c>
      <c r="N499" s="12" t="str">
        <f xml:space="preserve">
IF(ISBLANK(K499),"",
IF(K499&gt;'admin BN&gt;100'!$D$6,"Trouble",
IF(K499&gt;'admin BN&gt;100'!$E$6,"Safe",
IF(K499&gt;'admin BN&gt;100'!$F$6,"Alert",
IF(K499&gt;='admin BN&gt;100'!$G$6,"Danger","")))))</f>
        <v/>
      </c>
      <c r="O499" s="13" t="str">
        <f xml:space="preserve">
IF(ISBLANK(L499),"",
IF(L499&gt;'admin BN&gt;100'!$G$7,"Danger",
IF(L499&gt;'admin BN&gt;100'!$F$7,"Alert",
IF(L499&gt;='admin BN&gt;100'!$E$7,"Safe",""))))</f>
        <v/>
      </c>
      <c r="P499" s="14" t="str">
        <f xml:space="preserve">
(IF(G499&gt;'admin BN&gt;100'!$C$23,'admin BN&gt;100'!$B$23,
(IF(G499&gt;'admin BN&gt;100'!$C$22,'admin BN&gt;100'!$B$22,
(IF(G499&gt;'admin BN&gt;100'!$C$21,'admin BN&gt;100'!$B$21,
(IF(G499&gt;'admin BN&gt;100'!$C$20,'admin BN&gt;100'!$B$20,IF(G499&gt;'admin BN&gt;100'!$C$19,'admin BN&gt;100'!$B$19,"")))))))))</f>
        <v/>
      </c>
      <c r="Q499" s="14" t="str">
        <f t="shared" si="14"/>
        <v/>
      </c>
      <c r="R499" s="14">
        <f t="shared" si="15"/>
        <v>5</v>
      </c>
      <c r="S499" s="15" t="str">
        <f xml:space="preserve">
IF($R499&gt;0,"Fill in all required fields",
IF(OR($M499="&lt;0.1% or LNG",$M499="0.1-0.5%"),"Fuel sulphur content is too low for operation on BN&gt;100, please use a lower BN CLO and the matching sheet",
IF($I499&lt;40,"CLO not suitable for this sheet. Please check BN&lt;40 sheet",
IF(AND($I499&gt;39,$I499&lt;101),"CLO not suitable for this sheet. Please check BN40 - BN100 sheet",
IF(AND($K499&gt;50,$K499&lt;81,$L499&lt;100),"Reduce feed rate in steps of 0.05 g/kWh until min. 0.6 g/kWh to avoid deposit formation",
IF(AND($I499&lt;140,$N499="Danger",$P499="&gt;=1.2"),"Increase feed rate in steps of 0.05 g/kWh OR use higher BN cylinder oil",
IF(ISERROR(VLOOKUP(Q499,'admin BN&gt;100'!J$6:M$89,4,FALSE)),"",VLOOKUP(Q499,'admin BN&gt;100'!J$6:M$89,4,FALSE))))))))</f>
        <v>Fill in all required fields</v>
      </c>
    </row>
    <row r="500" spans="2:19" ht="15">
      <c r="B500" s="10">
        <v>495</v>
      </c>
      <c r="C500" s="41"/>
      <c r="D500" s="42"/>
      <c r="E500" s="42"/>
      <c r="F500" s="42"/>
      <c r="G500" s="42"/>
      <c r="H500" s="42"/>
      <c r="I500" s="42"/>
      <c r="J500" s="42"/>
      <c r="K500" s="42"/>
      <c r="L500" s="42"/>
      <c r="M500" s="11" t="str">
        <f xml:space="preserve">
(IF(F500&gt;'admin BN&gt;100'!$C$41,'admin BN&gt;100'!$B$41,
(IF(F500&gt;'admin BN&gt;100'!$C$40,'admin BN&gt;100'!$B$40,
(IF(F500&gt;'admin BN&gt;100'!$C$39,'admin BN&gt;100'!$B$39,
(IF(F500&gt;'admin BN&gt;100'!$C$38,'admin BN&gt;100'!$B$38,
(IF(F500&gt;'admin BN&gt;100'!$C$37,'admin BN&gt;100'!$B$37,
(IF(F500&gt;'admin BN&gt;100'!$C$36,'admin BN&gt;100'!$B$36,
(IF(F500&gt;'admin BN&gt;100'!$C$35,'admin BN&gt;100'!$B$35,
(IF(F500&gt;'admin BN&gt;100'!$C$34,'admin BN&gt;100'!$B$34,
(IF(F500&gt;'admin BN&gt;100'!$C$33,'admin BN&gt;100'!$B$33,
(IF(F500&gt;'admin BN&gt;100'!$C$32,'admin BN&gt;100'!$B$32,
(IF(F500&gt;'admin BN&gt;100'!$C$31,'admin BN&gt;100'!$B$31,
(IF(F500&gt;'admin BN&gt;100'!$C$30,'admin BN&gt;100'!$B$30,
(IF(F500&gt;'admin BN&gt;100'!$C$29,'admin BN&gt;100'!$B$29,IF(F500="","",'admin BN&gt;100'!$B$28)))))))))))))))))))))))))))</f>
        <v/>
      </c>
      <c r="N500" s="12" t="str">
        <f xml:space="preserve">
IF(ISBLANK(K500),"",
IF(K500&gt;'admin BN&gt;100'!$D$6,"Trouble",
IF(K500&gt;'admin BN&gt;100'!$E$6,"Safe",
IF(K500&gt;'admin BN&gt;100'!$F$6,"Alert",
IF(K500&gt;='admin BN&gt;100'!$G$6,"Danger","")))))</f>
        <v/>
      </c>
      <c r="O500" s="13" t="str">
        <f xml:space="preserve">
IF(ISBLANK(L500),"",
IF(L500&gt;'admin BN&gt;100'!$G$7,"Danger",
IF(L500&gt;'admin BN&gt;100'!$F$7,"Alert",
IF(L500&gt;='admin BN&gt;100'!$E$7,"Safe",""))))</f>
        <v/>
      </c>
      <c r="P500" s="14" t="str">
        <f xml:space="preserve">
(IF(G500&gt;'admin BN&gt;100'!$C$23,'admin BN&gt;100'!$B$23,
(IF(G500&gt;'admin BN&gt;100'!$C$22,'admin BN&gt;100'!$B$22,
(IF(G500&gt;'admin BN&gt;100'!$C$21,'admin BN&gt;100'!$B$21,
(IF(G500&gt;'admin BN&gt;100'!$C$20,'admin BN&gt;100'!$B$20,IF(G500&gt;'admin BN&gt;100'!$C$19,'admin BN&gt;100'!$B$19,"")))))))))</f>
        <v/>
      </c>
      <c r="Q500" s="14" t="str">
        <f t="shared" si="14"/>
        <v/>
      </c>
      <c r="R500" s="14">
        <f t="shared" si="15"/>
        <v>5</v>
      </c>
      <c r="S500" s="15" t="str">
        <f xml:space="preserve">
IF($R500&gt;0,"Fill in all required fields",
IF(OR($M500="&lt;0.1% or LNG",$M500="0.1-0.5%"),"Fuel sulphur content is too low for operation on BN&gt;100, please use a lower BN CLO and the matching sheet",
IF($I500&lt;40,"CLO not suitable for this sheet. Please check BN&lt;40 sheet",
IF(AND($I500&gt;39,$I500&lt;101),"CLO not suitable for this sheet. Please check BN40 - BN100 sheet",
IF(AND($K500&gt;50,$K500&lt;81,$L500&lt;100),"Reduce feed rate in steps of 0.05 g/kWh until min. 0.6 g/kWh to avoid deposit formation",
IF(AND($I500&lt;140,$N500="Danger",$P500="&gt;=1.2"),"Increase feed rate in steps of 0.05 g/kWh OR use higher BN cylinder oil",
IF(ISERROR(VLOOKUP(Q500,'admin BN&gt;100'!J$6:M$89,4,FALSE)),"",VLOOKUP(Q500,'admin BN&gt;100'!J$6:M$89,4,FALSE))))))))</f>
        <v>Fill in all required fields</v>
      </c>
    </row>
    <row r="501" spans="2:19" ht="15">
      <c r="B501" s="10">
        <v>496</v>
      </c>
      <c r="C501" s="41"/>
      <c r="D501" s="42"/>
      <c r="E501" s="42"/>
      <c r="F501" s="42"/>
      <c r="G501" s="42"/>
      <c r="H501" s="42"/>
      <c r="I501" s="42"/>
      <c r="J501" s="42"/>
      <c r="K501" s="42"/>
      <c r="L501" s="42"/>
      <c r="M501" s="11" t="str">
        <f xml:space="preserve">
(IF(F501&gt;'admin BN&gt;100'!$C$41,'admin BN&gt;100'!$B$41,
(IF(F501&gt;'admin BN&gt;100'!$C$40,'admin BN&gt;100'!$B$40,
(IF(F501&gt;'admin BN&gt;100'!$C$39,'admin BN&gt;100'!$B$39,
(IF(F501&gt;'admin BN&gt;100'!$C$38,'admin BN&gt;100'!$B$38,
(IF(F501&gt;'admin BN&gt;100'!$C$37,'admin BN&gt;100'!$B$37,
(IF(F501&gt;'admin BN&gt;100'!$C$36,'admin BN&gt;100'!$B$36,
(IF(F501&gt;'admin BN&gt;100'!$C$35,'admin BN&gt;100'!$B$35,
(IF(F501&gt;'admin BN&gt;100'!$C$34,'admin BN&gt;100'!$B$34,
(IF(F501&gt;'admin BN&gt;100'!$C$33,'admin BN&gt;100'!$B$33,
(IF(F501&gt;'admin BN&gt;100'!$C$32,'admin BN&gt;100'!$B$32,
(IF(F501&gt;'admin BN&gt;100'!$C$31,'admin BN&gt;100'!$B$31,
(IF(F501&gt;'admin BN&gt;100'!$C$30,'admin BN&gt;100'!$B$30,
(IF(F501&gt;'admin BN&gt;100'!$C$29,'admin BN&gt;100'!$B$29,IF(F501="","",'admin BN&gt;100'!$B$28)))))))))))))))))))))))))))</f>
        <v/>
      </c>
      <c r="N501" s="12" t="str">
        <f xml:space="preserve">
IF(ISBLANK(K501),"",
IF(K501&gt;'admin BN&gt;100'!$D$6,"Trouble",
IF(K501&gt;'admin BN&gt;100'!$E$6,"Safe",
IF(K501&gt;'admin BN&gt;100'!$F$6,"Alert",
IF(K501&gt;='admin BN&gt;100'!$G$6,"Danger","")))))</f>
        <v/>
      </c>
      <c r="O501" s="13" t="str">
        <f xml:space="preserve">
IF(ISBLANK(L501),"",
IF(L501&gt;'admin BN&gt;100'!$G$7,"Danger",
IF(L501&gt;'admin BN&gt;100'!$F$7,"Alert",
IF(L501&gt;='admin BN&gt;100'!$E$7,"Safe",""))))</f>
        <v/>
      </c>
      <c r="P501" s="14" t="str">
        <f xml:space="preserve">
(IF(G501&gt;'admin BN&gt;100'!$C$23,'admin BN&gt;100'!$B$23,
(IF(G501&gt;'admin BN&gt;100'!$C$22,'admin BN&gt;100'!$B$22,
(IF(G501&gt;'admin BN&gt;100'!$C$21,'admin BN&gt;100'!$B$21,
(IF(G501&gt;'admin BN&gt;100'!$C$20,'admin BN&gt;100'!$B$20,IF(G501&gt;'admin BN&gt;100'!$C$19,'admin BN&gt;100'!$B$19,"")))))))))</f>
        <v/>
      </c>
      <c r="Q501" s="14" t="str">
        <f t="shared" si="14"/>
        <v/>
      </c>
      <c r="R501" s="14">
        <f t="shared" si="15"/>
        <v>5</v>
      </c>
      <c r="S501" s="15" t="str">
        <f xml:space="preserve">
IF($R501&gt;0,"Fill in all required fields",
IF(OR($M501="&lt;0.1% or LNG",$M501="0.1-0.5%"),"Fuel sulphur content is too low for operation on BN&gt;100, please use a lower BN CLO and the matching sheet",
IF($I501&lt;40,"CLO not suitable for this sheet. Please check BN&lt;40 sheet",
IF(AND($I501&gt;39,$I501&lt;101),"CLO not suitable for this sheet. Please check BN40 - BN100 sheet",
IF(AND($K501&gt;50,$K501&lt;81,$L501&lt;100),"Reduce feed rate in steps of 0.05 g/kWh until min. 0.6 g/kWh to avoid deposit formation",
IF(AND($I501&lt;140,$N501="Danger",$P501="&gt;=1.2"),"Increase feed rate in steps of 0.05 g/kWh OR use higher BN cylinder oil",
IF(ISERROR(VLOOKUP(Q501,'admin BN&gt;100'!J$6:M$89,4,FALSE)),"",VLOOKUP(Q501,'admin BN&gt;100'!J$6:M$89,4,FALSE))))))))</f>
        <v>Fill in all required fields</v>
      </c>
    </row>
    <row r="502" spans="2:19" ht="15">
      <c r="B502" s="10">
        <v>497</v>
      </c>
      <c r="C502" s="41"/>
      <c r="D502" s="42"/>
      <c r="E502" s="42"/>
      <c r="F502" s="42"/>
      <c r="G502" s="42"/>
      <c r="H502" s="42"/>
      <c r="I502" s="42"/>
      <c r="J502" s="42"/>
      <c r="K502" s="42"/>
      <c r="L502" s="42"/>
      <c r="M502" s="11" t="str">
        <f xml:space="preserve">
(IF(F502&gt;'admin BN&gt;100'!$C$41,'admin BN&gt;100'!$B$41,
(IF(F502&gt;'admin BN&gt;100'!$C$40,'admin BN&gt;100'!$B$40,
(IF(F502&gt;'admin BN&gt;100'!$C$39,'admin BN&gt;100'!$B$39,
(IF(F502&gt;'admin BN&gt;100'!$C$38,'admin BN&gt;100'!$B$38,
(IF(F502&gt;'admin BN&gt;100'!$C$37,'admin BN&gt;100'!$B$37,
(IF(F502&gt;'admin BN&gt;100'!$C$36,'admin BN&gt;100'!$B$36,
(IF(F502&gt;'admin BN&gt;100'!$C$35,'admin BN&gt;100'!$B$35,
(IF(F502&gt;'admin BN&gt;100'!$C$34,'admin BN&gt;100'!$B$34,
(IF(F502&gt;'admin BN&gt;100'!$C$33,'admin BN&gt;100'!$B$33,
(IF(F502&gt;'admin BN&gt;100'!$C$32,'admin BN&gt;100'!$B$32,
(IF(F502&gt;'admin BN&gt;100'!$C$31,'admin BN&gt;100'!$B$31,
(IF(F502&gt;'admin BN&gt;100'!$C$30,'admin BN&gt;100'!$B$30,
(IF(F502&gt;'admin BN&gt;100'!$C$29,'admin BN&gt;100'!$B$29,IF(F502="","",'admin BN&gt;100'!$B$28)))))))))))))))))))))))))))</f>
        <v/>
      </c>
      <c r="N502" s="12" t="str">
        <f xml:space="preserve">
IF(ISBLANK(K502),"",
IF(K502&gt;'admin BN&gt;100'!$D$6,"Trouble",
IF(K502&gt;'admin BN&gt;100'!$E$6,"Safe",
IF(K502&gt;'admin BN&gt;100'!$F$6,"Alert",
IF(K502&gt;='admin BN&gt;100'!$G$6,"Danger","")))))</f>
        <v/>
      </c>
      <c r="O502" s="13" t="str">
        <f xml:space="preserve">
IF(ISBLANK(L502),"",
IF(L502&gt;'admin BN&gt;100'!$G$7,"Danger",
IF(L502&gt;'admin BN&gt;100'!$F$7,"Alert",
IF(L502&gt;='admin BN&gt;100'!$E$7,"Safe",""))))</f>
        <v/>
      </c>
      <c r="P502" s="14" t="str">
        <f xml:space="preserve">
(IF(G502&gt;'admin BN&gt;100'!$C$23,'admin BN&gt;100'!$B$23,
(IF(G502&gt;'admin BN&gt;100'!$C$22,'admin BN&gt;100'!$B$22,
(IF(G502&gt;'admin BN&gt;100'!$C$21,'admin BN&gt;100'!$B$21,
(IF(G502&gt;'admin BN&gt;100'!$C$20,'admin BN&gt;100'!$B$20,IF(G502&gt;'admin BN&gt;100'!$C$19,'admin BN&gt;100'!$B$19,"")))))))))</f>
        <v/>
      </c>
      <c r="Q502" s="14" t="str">
        <f t="shared" si="14"/>
        <v/>
      </c>
      <c r="R502" s="14">
        <f t="shared" si="15"/>
        <v>5</v>
      </c>
      <c r="S502" s="15" t="str">
        <f xml:space="preserve">
IF($R502&gt;0,"Fill in all required fields",
IF(OR($M502="&lt;0.1% or LNG",$M502="0.1-0.5%"),"Fuel sulphur content is too low for operation on BN&gt;100, please use a lower BN CLO and the matching sheet",
IF($I502&lt;40,"CLO not suitable for this sheet. Please check BN&lt;40 sheet",
IF(AND($I502&gt;39,$I502&lt;101),"CLO not suitable for this sheet. Please check BN40 - BN100 sheet",
IF(AND($K502&gt;50,$K502&lt;81,$L502&lt;100),"Reduce feed rate in steps of 0.05 g/kWh until min. 0.6 g/kWh to avoid deposit formation",
IF(AND($I502&lt;140,$N502="Danger",$P502="&gt;=1.2"),"Increase feed rate in steps of 0.05 g/kWh OR use higher BN cylinder oil",
IF(ISERROR(VLOOKUP(Q502,'admin BN&gt;100'!J$6:M$89,4,FALSE)),"",VLOOKUP(Q502,'admin BN&gt;100'!J$6:M$89,4,FALSE))))))))</f>
        <v>Fill in all required fields</v>
      </c>
    </row>
    <row r="503" spans="2:19" ht="15">
      <c r="B503" s="10">
        <v>498</v>
      </c>
      <c r="C503" s="41"/>
      <c r="D503" s="42"/>
      <c r="E503" s="42"/>
      <c r="F503" s="42"/>
      <c r="G503" s="42"/>
      <c r="H503" s="42"/>
      <c r="I503" s="42"/>
      <c r="J503" s="42"/>
      <c r="K503" s="42"/>
      <c r="L503" s="42"/>
      <c r="M503" s="11" t="str">
        <f xml:space="preserve">
(IF(F503&gt;'admin BN&gt;100'!$C$41,'admin BN&gt;100'!$B$41,
(IF(F503&gt;'admin BN&gt;100'!$C$40,'admin BN&gt;100'!$B$40,
(IF(F503&gt;'admin BN&gt;100'!$C$39,'admin BN&gt;100'!$B$39,
(IF(F503&gt;'admin BN&gt;100'!$C$38,'admin BN&gt;100'!$B$38,
(IF(F503&gt;'admin BN&gt;100'!$C$37,'admin BN&gt;100'!$B$37,
(IF(F503&gt;'admin BN&gt;100'!$C$36,'admin BN&gt;100'!$B$36,
(IF(F503&gt;'admin BN&gt;100'!$C$35,'admin BN&gt;100'!$B$35,
(IF(F503&gt;'admin BN&gt;100'!$C$34,'admin BN&gt;100'!$B$34,
(IF(F503&gt;'admin BN&gt;100'!$C$33,'admin BN&gt;100'!$B$33,
(IF(F503&gt;'admin BN&gt;100'!$C$32,'admin BN&gt;100'!$B$32,
(IF(F503&gt;'admin BN&gt;100'!$C$31,'admin BN&gt;100'!$B$31,
(IF(F503&gt;'admin BN&gt;100'!$C$30,'admin BN&gt;100'!$B$30,
(IF(F503&gt;'admin BN&gt;100'!$C$29,'admin BN&gt;100'!$B$29,IF(F503="","",'admin BN&gt;100'!$B$28)))))))))))))))))))))))))))</f>
        <v/>
      </c>
      <c r="N503" s="12" t="str">
        <f xml:space="preserve">
IF(ISBLANK(K503),"",
IF(K503&gt;'admin BN&gt;100'!$D$6,"Trouble",
IF(K503&gt;'admin BN&gt;100'!$E$6,"Safe",
IF(K503&gt;'admin BN&gt;100'!$F$6,"Alert",
IF(K503&gt;='admin BN&gt;100'!$G$6,"Danger","")))))</f>
        <v/>
      </c>
      <c r="O503" s="13" t="str">
        <f xml:space="preserve">
IF(ISBLANK(L503),"",
IF(L503&gt;'admin BN&gt;100'!$G$7,"Danger",
IF(L503&gt;'admin BN&gt;100'!$F$7,"Alert",
IF(L503&gt;='admin BN&gt;100'!$E$7,"Safe",""))))</f>
        <v/>
      </c>
      <c r="P503" s="14" t="str">
        <f xml:space="preserve">
(IF(G503&gt;'admin BN&gt;100'!$C$23,'admin BN&gt;100'!$B$23,
(IF(G503&gt;'admin BN&gt;100'!$C$22,'admin BN&gt;100'!$B$22,
(IF(G503&gt;'admin BN&gt;100'!$C$21,'admin BN&gt;100'!$B$21,
(IF(G503&gt;'admin BN&gt;100'!$C$20,'admin BN&gt;100'!$B$20,IF(G503&gt;'admin BN&gt;100'!$C$19,'admin BN&gt;100'!$B$19,"")))))))))</f>
        <v/>
      </c>
      <c r="Q503" s="14" t="str">
        <f t="shared" si="14"/>
        <v/>
      </c>
      <c r="R503" s="14">
        <f t="shared" si="15"/>
        <v>5</v>
      </c>
      <c r="S503" s="15" t="str">
        <f xml:space="preserve">
IF($R503&gt;0,"Fill in all required fields",
IF(OR($M503="&lt;0.1% or LNG",$M503="0.1-0.5%"),"Fuel sulphur content is too low for operation on BN&gt;100, please use a lower BN CLO and the matching sheet",
IF($I503&lt;40,"CLO not suitable for this sheet. Please check BN&lt;40 sheet",
IF(AND($I503&gt;39,$I503&lt;101),"CLO not suitable for this sheet. Please check BN40 - BN100 sheet",
IF(AND($K503&gt;50,$K503&lt;81,$L503&lt;100),"Reduce feed rate in steps of 0.05 g/kWh until min. 0.6 g/kWh to avoid deposit formation",
IF(AND($I503&lt;140,$N503="Danger",$P503="&gt;=1.2"),"Increase feed rate in steps of 0.05 g/kWh OR use higher BN cylinder oil",
IF(ISERROR(VLOOKUP(Q503,'admin BN&gt;100'!J$6:M$89,4,FALSE)),"",VLOOKUP(Q503,'admin BN&gt;100'!J$6:M$89,4,FALSE))))))))</f>
        <v>Fill in all required fields</v>
      </c>
    </row>
    <row r="504" spans="2:19" ht="15">
      <c r="B504" s="10">
        <v>499</v>
      </c>
      <c r="C504" s="41"/>
      <c r="D504" s="42"/>
      <c r="E504" s="42"/>
      <c r="F504" s="42"/>
      <c r="G504" s="42"/>
      <c r="H504" s="42"/>
      <c r="I504" s="42"/>
      <c r="J504" s="42"/>
      <c r="K504" s="42"/>
      <c r="L504" s="42"/>
      <c r="M504" s="11" t="str">
        <f xml:space="preserve">
(IF(F504&gt;'admin BN&gt;100'!$C$41,'admin BN&gt;100'!$B$41,
(IF(F504&gt;'admin BN&gt;100'!$C$40,'admin BN&gt;100'!$B$40,
(IF(F504&gt;'admin BN&gt;100'!$C$39,'admin BN&gt;100'!$B$39,
(IF(F504&gt;'admin BN&gt;100'!$C$38,'admin BN&gt;100'!$B$38,
(IF(F504&gt;'admin BN&gt;100'!$C$37,'admin BN&gt;100'!$B$37,
(IF(F504&gt;'admin BN&gt;100'!$C$36,'admin BN&gt;100'!$B$36,
(IF(F504&gt;'admin BN&gt;100'!$C$35,'admin BN&gt;100'!$B$35,
(IF(F504&gt;'admin BN&gt;100'!$C$34,'admin BN&gt;100'!$B$34,
(IF(F504&gt;'admin BN&gt;100'!$C$33,'admin BN&gt;100'!$B$33,
(IF(F504&gt;'admin BN&gt;100'!$C$32,'admin BN&gt;100'!$B$32,
(IF(F504&gt;'admin BN&gt;100'!$C$31,'admin BN&gt;100'!$B$31,
(IF(F504&gt;'admin BN&gt;100'!$C$30,'admin BN&gt;100'!$B$30,
(IF(F504&gt;'admin BN&gt;100'!$C$29,'admin BN&gt;100'!$B$29,IF(F504="","",'admin BN&gt;100'!$B$28)))))))))))))))))))))))))))</f>
        <v/>
      </c>
      <c r="N504" s="12" t="str">
        <f xml:space="preserve">
IF(ISBLANK(K504),"",
IF(K504&gt;'admin BN&gt;100'!$D$6,"Trouble",
IF(K504&gt;'admin BN&gt;100'!$E$6,"Safe",
IF(K504&gt;'admin BN&gt;100'!$F$6,"Alert",
IF(K504&gt;='admin BN&gt;100'!$G$6,"Danger","")))))</f>
        <v/>
      </c>
      <c r="O504" s="13" t="str">
        <f xml:space="preserve">
IF(ISBLANK(L504),"",
IF(L504&gt;'admin BN&gt;100'!$G$7,"Danger",
IF(L504&gt;'admin BN&gt;100'!$F$7,"Alert",
IF(L504&gt;='admin BN&gt;100'!$E$7,"Safe",""))))</f>
        <v/>
      </c>
      <c r="P504" s="14" t="str">
        <f xml:space="preserve">
(IF(G504&gt;'admin BN&gt;100'!$C$23,'admin BN&gt;100'!$B$23,
(IF(G504&gt;'admin BN&gt;100'!$C$22,'admin BN&gt;100'!$B$22,
(IF(G504&gt;'admin BN&gt;100'!$C$21,'admin BN&gt;100'!$B$21,
(IF(G504&gt;'admin BN&gt;100'!$C$20,'admin BN&gt;100'!$B$20,IF(G504&gt;'admin BN&gt;100'!$C$19,'admin BN&gt;100'!$B$19,"")))))))))</f>
        <v/>
      </c>
      <c r="Q504" s="14" t="str">
        <f t="shared" si="14"/>
        <v/>
      </c>
      <c r="R504" s="14">
        <f t="shared" si="15"/>
        <v>5</v>
      </c>
      <c r="S504" s="15" t="str">
        <f xml:space="preserve">
IF($R504&gt;0,"Fill in all required fields",
IF(OR($M504="&lt;0.1% or LNG",$M504="0.1-0.5%"),"Fuel sulphur content is too low for operation on BN&gt;100, please use a lower BN CLO and the matching sheet",
IF($I504&lt;40,"CLO not suitable for this sheet. Please check BN&lt;40 sheet",
IF(AND($I504&gt;39,$I504&lt;101),"CLO not suitable for this sheet. Please check BN40 - BN100 sheet",
IF(AND($K504&gt;50,$K504&lt;81,$L504&lt;100),"Reduce feed rate in steps of 0.05 g/kWh until min. 0.6 g/kWh to avoid deposit formation",
IF(AND($I504&lt;140,$N504="Danger",$P504="&gt;=1.2"),"Increase feed rate in steps of 0.05 g/kWh OR use higher BN cylinder oil",
IF(ISERROR(VLOOKUP(Q504,'admin BN&gt;100'!J$6:M$89,4,FALSE)),"",VLOOKUP(Q504,'admin BN&gt;100'!J$6:M$89,4,FALSE))))))))</f>
        <v>Fill in all required fields</v>
      </c>
    </row>
    <row r="505" spans="2:19" ht="15">
      <c r="B505" s="10">
        <v>500</v>
      </c>
      <c r="C505" s="41"/>
      <c r="D505" s="42"/>
      <c r="E505" s="42"/>
      <c r="F505" s="42"/>
      <c r="G505" s="42"/>
      <c r="H505" s="42"/>
      <c r="I505" s="42"/>
      <c r="J505" s="42"/>
      <c r="K505" s="42"/>
      <c r="L505" s="42"/>
      <c r="M505" s="11" t="str">
        <f xml:space="preserve">
(IF(F505&gt;'admin BN&gt;100'!$C$41,'admin BN&gt;100'!$B$41,
(IF(F505&gt;'admin BN&gt;100'!$C$40,'admin BN&gt;100'!$B$40,
(IF(F505&gt;'admin BN&gt;100'!$C$39,'admin BN&gt;100'!$B$39,
(IF(F505&gt;'admin BN&gt;100'!$C$38,'admin BN&gt;100'!$B$38,
(IF(F505&gt;'admin BN&gt;100'!$C$37,'admin BN&gt;100'!$B$37,
(IF(F505&gt;'admin BN&gt;100'!$C$36,'admin BN&gt;100'!$B$36,
(IF(F505&gt;'admin BN&gt;100'!$C$35,'admin BN&gt;100'!$B$35,
(IF(F505&gt;'admin BN&gt;100'!$C$34,'admin BN&gt;100'!$B$34,
(IF(F505&gt;'admin BN&gt;100'!$C$33,'admin BN&gt;100'!$B$33,
(IF(F505&gt;'admin BN&gt;100'!$C$32,'admin BN&gt;100'!$B$32,
(IF(F505&gt;'admin BN&gt;100'!$C$31,'admin BN&gt;100'!$B$31,
(IF(F505&gt;'admin BN&gt;100'!$C$30,'admin BN&gt;100'!$B$30,
(IF(F505&gt;'admin BN&gt;100'!$C$29,'admin BN&gt;100'!$B$29,IF(F505="","",'admin BN&gt;100'!$B$28)))))))))))))))))))))))))))</f>
        <v/>
      </c>
      <c r="N505" s="12" t="str">
        <f xml:space="preserve">
IF(ISBLANK(K505),"",
IF(K505&gt;'admin BN&gt;100'!$D$6,"Trouble",
IF(K505&gt;'admin BN&gt;100'!$E$6,"Safe",
IF(K505&gt;'admin BN&gt;100'!$F$6,"Alert",
IF(K505&gt;='admin BN&gt;100'!$G$6,"Danger","")))))</f>
        <v/>
      </c>
      <c r="O505" s="13" t="str">
        <f xml:space="preserve">
IF(ISBLANK(L505),"",
IF(L505&gt;'admin BN&gt;100'!$G$7,"Danger",
IF(L505&gt;'admin BN&gt;100'!$F$7,"Alert",
IF(L505&gt;='admin BN&gt;100'!$E$7,"Safe",""))))</f>
        <v/>
      </c>
      <c r="P505" s="14" t="str">
        <f xml:space="preserve">
(IF(G505&gt;'admin BN&gt;100'!$C$23,'admin BN&gt;100'!$B$23,
(IF(G505&gt;'admin BN&gt;100'!$C$22,'admin BN&gt;100'!$B$22,
(IF(G505&gt;'admin BN&gt;100'!$C$21,'admin BN&gt;100'!$B$21,
(IF(G505&gt;'admin BN&gt;100'!$C$20,'admin BN&gt;100'!$B$20,IF(G505&gt;'admin BN&gt;100'!$C$19,'admin BN&gt;100'!$B$19,"")))))))))</f>
        <v/>
      </c>
      <c r="Q505" s="14" t="str">
        <f t="shared" si="14"/>
        <v/>
      </c>
      <c r="R505" s="14">
        <f t="shared" si="15"/>
        <v>5</v>
      </c>
      <c r="S505" s="15" t="str">
        <f xml:space="preserve">
IF($R505&gt;0,"Fill in all required fields",
IF(OR($M505="&lt;0.1% or LNG",$M505="0.1-0.5%"),"Fuel sulphur content is too low for operation on BN&gt;100, please use a lower BN CLO and the matching sheet",
IF($I505&lt;40,"CLO not suitable for this sheet. Please check BN&lt;40 sheet",
IF(AND($I505&gt;39,$I505&lt;101),"CLO not suitable for this sheet. Please check BN40 - BN100 sheet",
IF(AND($K505&gt;50,$K505&lt;81,$L505&lt;100),"Reduce feed rate in steps of 0.05 g/kWh until min. 0.6 g/kWh to avoid deposit formation",
IF(AND($I505&lt;140,$N505="Danger",$P505="&gt;=1.2"),"Increase feed rate in steps of 0.05 g/kWh OR use higher BN cylinder oil",
IF(ISERROR(VLOOKUP(Q505,'admin BN&gt;100'!J$6:M$89,4,FALSE)),"",VLOOKUP(Q505,'admin BN&gt;100'!J$6:M$89,4,FALSE))))))))</f>
        <v>Fill in all required fields</v>
      </c>
    </row>
    <row r="506" spans="2:19" ht="15">
      <c r="B506" s="10">
        <v>501</v>
      </c>
      <c r="C506" s="41"/>
      <c r="D506" s="42"/>
      <c r="E506" s="42"/>
      <c r="F506" s="42"/>
      <c r="G506" s="42"/>
      <c r="H506" s="42"/>
      <c r="I506" s="42"/>
      <c r="J506" s="42"/>
      <c r="K506" s="42"/>
      <c r="L506" s="42"/>
      <c r="M506" s="11" t="str">
        <f xml:space="preserve">
(IF(F506&gt;'admin BN&gt;100'!$C$41,'admin BN&gt;100'!$B$41,
(IF(F506&gt;'admin BN&gt;100'!$C$40,'admin BN&gt;100'!$B$40,
(IF(F506&gt;'admin BN&gt;100'!$C$39,'admin BN&gt;100'!$B$39,
(IF(F506&gt;'admin BN&gt;100'!$C$38,'admin BN&gt;100'!$B$38,
(IF(F506&gt;'admin BN&gt;100'!$C$37,'admin BN&gt;100'!$B$37,
(IF(F506&gt;'admin BN&gt;100'!$C$36,'admin BN&gt;100'!$B$36,
(IF(F506&gt;'admin BN&gt;100'!$C$35,'admin BN&gt;100'!$B$35,
(IF(F506&gt;'admin BN&gt;100'!$C$34,'admin BN&gt;100'!$B$34,
(IF(F506&gt;'admin BN&gt;100'!$C$33,'admin BN&gt;100'!$B$33,
(IF(F506&gt;'admin BN&gt;100'!$C$32,'admin BN&gt;100'!$B$32,
(IF(F506&gt;'admin BN&gt;100'!$C$31,'admin BN&gt;100'!$B$31,
(IF(F506&gt;'admin BN&gt;100'!$C$30,'admin BN&gt;100'!$B$30,
(IF(F506&gt;'admin BN&gt;100'!$C$29,'admin BN&gt;100'!$B$29,IF(F506="","",'admin BN&gt;100'!$B$28)))))))))))))))))))))))))))</f>
        <v/>
      </c>
      <c r="N506" s="12" t="str">
        <f xml:space="preserve">
IF(ISBLANK(K506),"",
IF(K506&gt;'admin BN&gt;100'!$D$6,"Trouble",
IF(K506&gt;'admin BN&gt;100'!$E$6,"Safe",
IF(K506&gt;'admin BN&gt;100'!$F$6,"Alert",
IF(K506&gt;='admin BN&gt;100'!$G$6,"Danger","")))))</f>
        <v/>
      </c>
      <c r="O506" s="13" t="str">
        <f xml:space="preserve">
IF(ISBLANK(L506),"",
IF(L506&gt;'admin BN&gt;100'!$G$7,"Danger",
IF(L506&gt;'admin BN&gt;100'!$F$7,"Alert",
IF(L506&gt;='admin BN&gt;100'!$E$7,"Safe",""))))</f>
        <v/>
      </c>
      <c r="P506" s="14" t="str">
        <f xml:space="preserve">
(IF(G506&gt;'admin BN&gt;100'!$C$23,'admin BN&gt;100'!$B$23,
(IF(G506&gt;'admin BN&gt;100'!$C$22,'admin BN&gt;100'!$B$22,
(IF(G506&gt;'admin BN&gt;100'!$C$21,'admin BN&gt;100'!$B$21,
(IF(G506&gt;'admin BN&gt;100'!$C$20,'admin BN&gt;100'!$B$20,IF(G506&gt;'admin BN&gt;100'!$C$19,'admin BN&gt;100'!$B$19,"")))))))))</f>
        <v/>
      </c>
      <c r="Q506" s="14" t="str">
        <f t="shared" si="14"/>
        <v/>
      </c>
      <c r="R506" s="14">
        <f t="shared" si="15"/>
        <v>5</v>
      </c>
      <c r="S506" s="15" t="str">
        <f xml:space="preserve">
IF($R506&gt;0,"Fill in all required fields",
IF(OR($M506="&lt;0.1% or LNG",$M506="0.1-0.5%"),"Fuel sulphur content is too low for operation on BN&gt;100, please use a lower BN CLO and the matching sheet",
IF($I506&lt;40,"CLO not suitable for this sheet. Please check BN&lt;40 sheet",
IF(AND($I506&gt;39,$I506&lt;101),"CLO not suitable for this sheet. Please check BN40 - BN100 sheet",
IF(AND($K506&gt;50,$K506&lt;81,$L506&lt;100),"Reduce feed rate in steps of 0.05 g/kWh until min. 0.6 g/kWh to avoid deposit formation",
IF(AND($I506&lt;140,$N506="Danger",$P506="&gt;=1.2"),"Increase feed rate in steps of 0.05 g/kWh OR use higher BN cylinder oil",
IF(ISERROR(VLOOKUP(Q506,'admin BN&gt;100'!J$6:M$89,4,FALSE)),"",VLOOKUP(Q506,'admin BN&gt;100'!J$6:M$89,4,FALSE))))))))</f>
        <v>Fill in all required fields</v>
      </c>
    </row>
    <row r="507" spans="2:19" ht="15">
      <c r="B507" s="10">
        <v>502</v>
      </c>
      <c r="C507" s="41"/>
      <c r="D507" s="42"/>
      <c r="E507" s="42"/>
      <c r="F507" s="42"/>
      <c r="G507" s="42"/>
      <c r="H507" s="42"/>
      <c r="I507" s="42"/>
      <c r="J507" s="42"/>
      <c r="K507" s="42"/>
      <c r="L507" s="42"/>
      <c r="M507" s="11" t="str">
        <f xml:space="preserve">
(IF(F507&gt;'admin BN&gt;100'!$C$41,'admin BN&gt;100'!$B$41,
(IF(F507&gt;'admin BN&gt;100'!$C$40,'admin BN&gt;100'!$B$40,
(IF(F507&gt;'admin BN&gt;100'!$C$39,'admin BN&gt;100'!$B$39,
(IF(F507&gt;'admin BN&gt;100'!$C$38,'admin BN&gt;100'!$B$38,
(IF(F507&gt;'admin BN&gt;100'!$C$37,'admin BN&gt;100'!$B$37,
(IF(F507&gt;'admin BN&gt;100'!$C$36,'admin BN&gt;100'!$B$36,
(IF(F507&gt;'admin BN&gt;100'!$C$35,'admin BN&gt;100'!$B$35,
(IF(F507&gt;'admin BN&gt;100'!$C$34,'admin BN&gt;100'!$B$34,
(IF(F507&gt;'admin BN&gt;100'!$C$33,'admin BN&gt;100'!$B$33,
(IF(F507&gt;'admin BN&gt;100'!$C$32,'admin BN&gt;100'!$B$32,
(IF(F507&gt;'admin BN&gt;100'!$C$31,'admin BN&gt;100'!$B$31,
(IF(F507&gt;'admin BN&gt;100'!$C$30,'admin BN&gt;100'!$B$30,
(IF(F507&gt;'admin BN&gt;100'!$C$29,'admin BN&gt;100'!$B$29,IF(F507="","",'admin BN&gt;100'!$B$28)))))))))))))))))))))))))))</f>
        <v/>
      </c>
      <c r="N507" s="12" t="str">
        <f xml:space="preserve">
IF(ISBLANK(K507),"",
IF(K507&gt;'admin BN&gt;100'!$D$6,"Trouble",
IF(K507&gt;'admin BN&gt;100'!$E$6,"Safe",
IF(K507&gt;'admin BN&gt;100'!$F$6,"Alert",
IF(K507&gt;='admin BN&gt;100'!$G$6,"Danger","")))))</f>
        <v/>
      </c>
      <c r="O507" s="13" t="str">
        <f xml:space="preserve">
IF(ISBLANK(L507),"",
IF(L507&gt;'admin BN&gt;100'!$G$7,"Danger",
IF(L507&gt;'admin BN&gt;100'!$F$7,"Alert",
IF(L507&gt;='admin BN&gt;100'!$E$7,"Safe",""))))</f>
        <v/>
      </c>
      <c r="P507" s="14" t="str">
        <f xml:space="preserve">
(IF(G507&gt;'admin BN&gt;100'!$C$23,'admin BN&gt;100'!$B$23,
(IF(G507&gt;'admin BN&gt;100'!$C$22,'admin BN&gt;100'!$B$22,
(IF(G507&gt;'admin BN&gt;100'!$C$21,'admin BN&gt;100'!$B$21,
(IF(G507&gt;'admin BN&gt;100'!$C$20,'admin BN&gt;100'!$B$20,IF(G507&gt;'admin BN&gt;100'!$C$19,'admin BN&gt;100'!$B$19,"")))))))))</f>
        <v/>
      </c>
      <c r="Q507" s="14" t="str">
        <f t="shared" si="14"/>
        <v/>
      </c>
      <c r="R507" s="14">
        <f t="shared" si="15"/>
        <v>5</v>
      </c>
      <c r="S507" s="15" t="str">
        <f xml:space="preserve">
IF($R507&gt;0,"Fill in all required fields",
IF(OR($M507="&lt;0.1% or LNG",$M507="0.1-0.5%"),"Fuel sulphur content is too low for operation on BN&gt;100, please use a lower BN CLO and the matching sheet",
IF($I507&lt;40,"CLO not suitable for this sheet. Please check BN&lt;40 sheet",
IF(AND($I507&gt;39,$I507&lt;101),"CLO not suitable for this sheet. Please check BN40 - BN100 sheet",
IF(AND($K507&gt;50,$K507&lt;81,$L507&lt;100),"Reduce feed rate in steps of 0.05 g/kWh until min. 0.6 g/kWh to avoid deposit formation",
IF(AND($I507&lt;140,$N507="Danger",$P507="&gt;=1.2"),"Increase feed rate in steps of 0.05 g/kWh OR use higher BN cylinder oil",
IF(ISERROR(VLOOKUP(Q507,'admin BN&gt;100'!J$6:M$89,4,FALSE)),"",VLOOKUP(Q507,'admin BN&gt;100'!J$6:M$89,4,FALSE))))))))</f>
        <v>Fill in all required fields</v>
      </c>
    </row>
    <row r="508" spans="2:19" ht="15">
      <c r="B508" s="10">
        <v>503</v>
      </c>
      <c r="C508" s="41"/>
      <c r="D508" s="42"/>
      <c r="E508" s="42"/>
      <c r="F508" s="42"/>
      <c r="G508" s="42"/>
      <c r="H508" s="42"/>
      <c r="I508" s="42"/>
      <c r="J508" s="42"/>
      <c r="K508" s="42"/>
      <c r="L508" s="42"/>
      <c r="M508" s="11" t="str">
        <f xml:space="preserve">
(IF(F508&gt;'admin BN&gt;100'!$C$41,'admin BN&gt;100'!$B$41,
(IF(F508&gt;'admin BN&gt;100'!$C$40,'admin BN&gt;100'!$B$40,
(IF(F508&gt;'admin BN&gt;100'!$C$39,'admin BN&gt;100'!$B$39,
(IF(F508&gt;'admin BN&gt;100'!$C$38,'admin BN&gt;100'!$B$38,
(IF(F508&gt;'admin BN&gt;100'!$C$37,'admin BN&gt;100'!$B$37,
(IF(F508&gt;'admin BN&gt;100'!$C$36,'admin BN&gt;100'!$B$36,
(IF(F508&gt;'admin BN&gt;100'!$C$35,'admin BN&gt;100'!$B$35,
(IF(F508&gt;'admin BN&gt;100'!$C$34,'admin BN&gt;100'!$B$34,
(IF(F508&gt;'admin BN&gt;100'!$C$33,'admin BN&gt;100'!$B$33,
(IF(F508&gt;'admin BN&gt;100'!$C$32,'admin BN&gt;100'!$B$32,
(IF(F508&gt;'admin BN&gt;100'!$C$31,'admin BN&gt;100'!$B$31,
(IF(F508&gt;'admin BN&gt;100'!$C$30,'admin BN&gt;100'!$B$30,
(IF(F508&gt;'admin BN&gt;100'!$C$29,'admin BN&gt;100'!$B$29,IF(F508="","",'admin BN&gt;100'!$B$28)))))))))))))))))))))))))))</f>
        <v/>
      </c>
      <c r="N508" s="12" t="str">
        <f xml:space="preserve">
IF(ISBLANK(K508),"",
IF(K508&gt;'admin BN&gt;100'!$D$6,"Trouble",
IF(K508&gt;'admin BN&gt;100'!$E$6,"Safe",
IF(K508&gt;'admin BN&gt;100'!$F$6,"Alert",
IF(K508&gt;='admin BN&gt;100'!$G$6,"Danger","")))))</f>
        <v/>
      </c>
      <c r="O508" s="13" t="str">
        <f xml:space="preserve">
IF(ISBLANK(L508),"",
IF(L508&gt;'admin BN&gt;100'!$G$7,"Danger",
IF(L508&gt;'admin BN&gt;100'!$F$7,"Alert",
IF(L508&gt;='admin BN&gt;100'!$E$7,"Safe",""))))</f>
        <v/>
      </c>
      <c r="P508" s="14" t="str">
        <f xml:space="preserve">
(IF(G508&gt;'admin BN&gt;100'!$C$23,'admin BN&gt;100'!$B$23,
(IF(G508&gt;'admin BN&gt;100'!$C$22,'admin BN&gt;100'!$B$22,
(IF(G508&gt;'admin BN&gt;100'!$C$21,'admin BN&gt;100'!$B$21,
(IF(G508&gt;'admin BN&gt;100'!$C$20,'admin BN&gt;100'!$B$20,IF(G508&gt;'admin BN&gt;100'!$C$19,'admin BN&gt;100'!$B$19,"")))))))))</f>
        <v/>
      </c>
      <c r="Q508" s="14" t="str">
        <f t="shared" si="14"/>
        <v/>
      </c>
      <c r="R508" s="14">
        <f t="shared" si="15"/>
        <v>5</v>
      </c>
      <c r="S508" s="15" t="str">
        <f xml:space="preserve">
IF($R508&gt;0,"Fill in all required fields",
IF(OR($M508="&lt;0.1% or LNG",$M508="0.1-0.5%"),"Fuel sulphur content is too low for operation on BN&gt;100, please use a lower BN CLO and the matching sheet",
IF($I508&lt;40,"CLO not suitable for this sheet. Please check BN&lt;40 sheet",
IF(AND($I508&gt;39,$I508&lt;101),"CLO not suitable for this sheet. Please check BN40 - BN100 sheet",
IF(AND($K508&gt;50,$K508&lt;81,$L508&lt;100),"Reduce feed rate in steps of 0.05 g/kWh until min. 0.6 g/kWh to avoid deposit formation",
IF(AND($I508&lt;140,$N508="Danger",$P508="&gt;=1.2"),"Increase feed rate in steps of 0.05 g/kWh OR use higher BN cylinder oil",
IF(ISERROR(VLOOKUP(Q508,'admin BN&gt;100'!J$6:M$89,4,FALSE)),"",VLOOKUP(Q508,'admin BN&gt;100'!J$6:M$89,4,FALSE))))))))</f>
        <v>Fill in all required fields</v>
      </c>
    </row>
    <row r="509" spans="2:19" ht="15">
      <c r="B509" s="10">
        <v>504</v>
      </c>
      <c r="C509" s="41"/>
      <c r="D509" s="42"/>
      <c r="E509" s="42"/>
      <c r="F509" s="42"/>
      <c r="G509" s="42"/>
      <c r="H509" s="42"/>
      <c r="I509" s="42"/>
      <c r="J509" s="42"/>
      <c r="K509" s="42"/>
      <c r="L509" s="42"/>
      <c r="M509" s="11" t="str">
        <f xml:space="preserve">
(IF(F509&gt;'admin BN&gt;100'!$C$41,'admin BN&gt;100'!$B$41,
(IF(F509&gt;'admin BN&gt;100'!$C$40,'admin BN&gt;100'!$B$40,
(IF(F509&gt;'admin BN&gt;100'!$C$39,'admin BN&gt;100'!$B$39,
(IF(F509&gt;'admin BN&gt;100'!$C$38,'admin BN&gt;100'!$B$38,
(IF(F509&gt;'admin BN&gt;100'!$C$37,'admin BN&gt;100'!$B$37,
(IF(F509&gt;'admin BN&gt;100'!$C$36,'admin BN&gt;100'!$B$36,
(IF(F509&gt;'admin BN&gt;100'!$C$35,'admin BN&gt;100'!$B$35,
(IF(F509&gt;'admin BN&gt;100'!$C$34,'admin BN&gt;100'!$B$34,
(IF(F509&gt;'admin BN&gt;100'!$C$33,'admin BN&gt;100'!$B$33,
(IF(F509&gt;'admin BN&gt;100'!$C$32,'admin BN&gt;100'!$B$32,
(IF(F509&gt;'admin BN&gt;100'!$C$31,'admin BN&gt;100'!$B$31,
(IF(F509&gt;'admin BN&gt;100'!$C$30,'admin BN&gt;100'!$B$30,
(IF(F509&gt;'admin BN&gt;100'!$C$29,'admin BN&gt;100'!$B$29,IF(F509="","",'admin BN&gt;100'!$B$28)))))))))))))))))))))))))))</f>
        <v/>
      </c>
      <c r="N509" s="12" t="str">
        <f xml:space="preserve">
IF(ISBLANK(K509),"",
IF(K509&gt;'admin BN&gt;100'!$D$6,"Trouble",
IF(K509&gt;'admin BN&gt;100'!$E$6,"Safe",
IF(K509&gt;'admin BN&gt;100'!$F$6,"Alert",
IF(K509&gt;='admin BN&gt;100'!$G$6,"Danger","")))))</f>
        <v/>
      </c>
      <c r="O509" s="13" t="str">
        <f xml:space="preserve">
IF(ISBLANK(L509),"",
IF(L509&gt;'admin BN&gt;100'!$G$7,"Danger",
IF(L509&gt;'admin BN&gt;100'!$F$7,"Alert",
IF(L509&gt;='admin BN&gt;100'!$E$7,"Safe",""))))</f>
        <v/>
      </c>
      <c r="P509" s="14" t="str">
        <f xml:space="preserve">
(IF(G509&gt;'admin BN&gt;100'!$C$23,'admin BN&gt;100'!$B$23,
(IF(G509&gt;'admin BN&gt;100'!$C$22,'admin BN&gt;100'!$B$22,
(IF(G509&gt;'admin BN&gt;100'!$C$21,'admin BN&gt;100'!$B$21,
(IF(G509&gt;'admin BN&gt;100'!$C$20,'admin BN&gt;100'!$B$20,IF(G509&gt;'admin BN&gt;100'!$C$19,'admin BN&gt;100'!$B$19,"")))))))))</f>
        <v/>
      </c>
      <c r="Q509" s="14" t="str">
        <f t="shared" si="14"/>
        <v/>
      </c>
      <c r="R509" s="14">
        <f t="shared" si="15"/>
        <v>5</v>
      </c>
      <c r="S509" s="15" t="str">
        <f xml:space="preserve">
IF($R509&gt;0,"Fill in all required fields",
IF(OR($M509="&lt;0.1% or LNG",$M509="0.1-0.5%"),"Fuel sulphur content is too low for operation on BN&gt;100, please use a lower BN CLO and the matching sheet",
IF($I509&lt;40,"CLO not suitable for this sheet. Please check BN&lt;40 sheet",
IF(AND($I509&gt;39,$I509&lt;101),"CLO not suitable for this sheet. Please check BN40 - BN100 sheet",
IF(AND($K509&gt;50,$K509&lt;81,$L509&lt;100),"Reduce feed rate in steps of 0.05 g/kWh until min. 0.6 g/kWh to avoid deposit formation",
IF(AND($I509&lt;140,$N509="Danger",$P509="&gt;=1.2"),"Increase feed rate in steps of 0.05 g/kWh OR use higher BN cylinder oil",
IF(ISERROR(VLOOKUP(Q509,'admin BN&gt;100'!J$6:M$89,4,FALSE)),"",VLOOKUP(Q509,'admin BN&gt;100'!J$6:M$89,4,FALSE))))))))</f>
        <v>Fill in all required fields</v>
      </c>
    </row>
    <row r="510" spans="2:19" ht="15">
      <c r="B510" s="10">
        <v>505</v>
      </c>
      <c r="C510" s="41"/>
      <c r="D510" s="42"/>
      <c r="E510" s="42"/>
      <c r="F510" s="42"/>
      <c r="G510" s="42"/>
      <c r="H510" s="42"/>
      <c r="I510" s="42"/>
      <c r="J510" s="42"/>
      <c r="K510" s="42"/>
      <c r="L510" s="42"/>
      <c r="M510" s="11" t="str">
        <f xml:space="preserve">
(IF(F510&gt;'admin BN&gt;100'!$C$41,'admin BN&gt;100'!$B$41,
(IF(F510&gt;'admin BN&gt;100'!$C$40,'admin BN&gt;100'!$B$40,
(IF(F510&gt;'admin BN&gt;100'!$C$39,'admin BN&gt;100'!$B$39,
(IF(F510&gt;'admin BN&gt;100'!$C$38,'admin BN&gt;100'!$B$38,
(IF(F510&gt;'admin BN&gt;100'!$C$37,'admin BN&gt;100'!$B$37,
(IF(F510&gt;'admin BN&gt;100'!$C$36,'admin BN&gt;100'!$B$36,
(IF(F510&gt;'admin BN&gt;100'!$C$35,'admin BN&gt;100'!$B$35,
(IF(F510&gt;'admin BN&gt;100'!$C$34,'admin BN&gt;100'!$B$34,
(IF(F510&gt;'admin BN&gt;100'!$C$33,'admin BN&gt;100'!$B$33,
(IF(F510&gt;'admin BN&gt;100'!$C$32,'admin BN&gt;100'!$B$32,
(IF(F510&gt;'admin BN&gt;100'!$C$31,'admin BN&gt;100'!$B$31,
(IF(F510&gt;'admin BN&gt;100'!$C$30,'admin BN&gt;100'!$B$30,
(IF(F510&gt;'admin BN&gt;100'!$C$29,'admin BN&gt;100'!$B$29,IF(F510="","",'admin BN&gt;100'!$B$28)))))))))))))))))))))))))))</f>
        <v/>
      </c>
      <c r="N510" s="12" t="str">
        <f xml:space="preserve">
IF(ISBLANK(K510),"",
IF(K510&gt;'admin BN&gt;100'!$D$6,"Trouble",
IF(K510&gt;'admin BN&gt;100'!$E$6,"Safe",
IF(K510&gt;'admin BN&gt;100'!$F$6,"Alert",
IF(K510&gt;='admin BN&gt;100'!$G$6,"Danger","")))))</f>
        <v/>
      </c>
      <c r="O510" s="13" t="str">
        <f xml:space="preserve">
IF(ISBLANK(L510),"",
IF(L510&gt;'admin BN&gt;100'!$G$7,"Danger",
IF(L510&gt;'admin BN&gt;100'!$F$7,"Alert",
IF(L510&gt;='admin BN&gt;100'!$E$7,"Safe",""))))</f>
        <v/>
      </c>
      <c r="P510" s="14" t="str">
        <f xml:space="preserve">
(IF(G510&gt;'admin BN&gt;100'!$C$23,'admin BN&gt;100'!$B$23,
(IF(G510&gt;'admin BN&gt;100'!$C$22,'admin BN&gt;100'!$B$22,
(IF(G510&gt;'admin BN&gt;100'!$C$21,'admin BN&gt;100'!$B$21,
(IF(G510&gt;'admin BN&gt;100'!$C$20,'admin BN&gt;100'!$B$20,IF(G510&gt;'admin BN&gt;100'!$C$19,'admin BN&gt;100'!$B$19,"")))))))))</f>
        <v/>
      </c>
      <c r="Q510" s="14" t="str">
        <f t="shared" si="14"/>
        <v/>
      </c>
      <c r="R510" s="14">
        <f t="shared" si="15"/>
        <v>5</v>
      </c>
      <c r="S510" s="15" t="str">
        <f xml:space="preserve">
IF($R510&gt;0,"Fill in all required fields",
IF(OR($M510="&lt;0.1% or LNG",$M510="0.1-0.5%"),"Fuel sulphur content is too low for operation on BN&gt;100, please use a lower BN CLO and the matching sheet",
IF($I510&lt;40,"CLO not suitable for this sheet. Please check BN&lt;40 sheet",
IF(AND($I510&gt;39,$I510&lt;101),"CLO not suitable for this sheet. Please check BN40 - BN100 sheet",
IF(AND($K510&gt;50,$K510&lt;81,$L510&lt;100),"Reduce feed rate in steps of 0.05 g/kWh until min. 0.6 g/kWh to avoid deposit formation",
IF(AND($I510&lt;140,$N510="Danger",$P510="&gt;=1.2"),"Increase feed rate in steps of 0.05 g/kWh OR use higher BN cylinder oil",
IF(ISERROR(VLOOKUP(Q510,'admin BN&gt;100'!J$6:M$89,4,FALSE)),"",VLOOKUP(Q510,'admin BN&gt;100'!J$6:M$89,4,FALSE))))))))</f>
        <v>Fill in all required fields</v>
      </c>
    </row>
    <row r="511" spans="2:19" ht="15">
      <c r="B511" s="10">
        <v>506</v>
      </c>
      <c r="C511" s="41"/>
      <c r="D511" s="42"/>
      <c r="E511" s="42"/>
      <c r="F511" s="42"/>
      <c r="G511" s="42"/>
      <c r="H511" s="42"/>
      <c r="I511" s="42"/>
      <c r="J511" s="42"/>
      <c r="K511" s="42"/>
      <c r="L511" s="42"/>
      <c r="M511" s="11" t="str">
        <f xml:space="preserve">
(IF(F511&gt;'admin BN&gt;100'!$C$41,'admin BN&gt;100'!$B$41,
(IF(F511&gt;'admin BN&gt;100'!$C$40,'admin BN&gt;100'!$B$40,
(IF(F511&gt;'admin BN&gt;100'!$C$39,'admin BN&gt;100'!$B$39,
(IF(F511&gt;'admin BN&gt;100'!$C$38,'admin BN&gt;100'!$B$38,
(IF(F511&gt;'admin BN&gt;100'!$C$37,'admin BN&gt;100'!$B$37,
(IF(F511&gt;'admin BN&gt;100'!$C$36,'admin BN&gt;100'!$B$36,
(IF(F511&gt;'admin BN&gt;100'!$C$35,'admin BN&gt;100'!$B$35,
(IF(F511&gt;'admin BN&gt;100'!$C$34,'admin BN&gt;100'!$B$34,
(IF(F511&gt;'admin BN&gt;100'!$C$33,'admin BN&gt;100'!$B$33,
(IF(F511&gt;'admin BN&gt;100'!$C$32,'admin BN&gt;100'!$B$32,
(IF(F511&gt;'admin BN&gt;100'!$C$31,'admin BN&gt;100'!$B$31,
(IF(F511&gt;'admin BN&gt;100'!$C$30,'admin BN&gt;100'!$B$30,
(IF(F511&gt;'admin BN&gt;100'!$C$29,'admin BN&gt;100'!$B$29,IF(F511="","",'admin BN&gt;100'!$B$28)))))))))))))))))))))))))))</f>
        <v/>
      </c>
      <c r="N511" s="12" t="str">
        <f xml:space="preserve">
IF(ISBLANK(K511),"",
IF(K511&gt;'admin BN&gt;100'!$D$6,"Trouble",
IF(K511&gt;'admin BN&gt;100'!$E$6,"Safe",
IF(K511&gt;'admin BN&gt;100'!$F$6,"Alert",
IF(K511&gt;='admin BN&gt;100'!$G$6,"Danger","")))))</f>
        <v/>
      </c>
      <c r="O511" s="13" t="str">
        <f xml:space="preserve">
IF(ISBLANK(L511),"",
IF(L511&gt;'admin BN&gt;100'!$G$7,"Danger",
IF(L511&gt;'admin BN&gt;100'!$F$7,"Alert",
IF(L511&gt;='admin BN&gt;100'!$E$7,"Safe",""))))</f>
        <v/>
      </c>
      <c r="P511" s="14" t="str">
        <f xml:space="preserve">
(IF(G511&gt;'admin BN&gt;100'!$C$23,'admin BN&gt;100'!$B$23,
(IF(G511&gt;'admin BN&gt;100'!$C$22,'admin BN&gt;100'!$B$22,
(IF(G511&gt;'admin BN&gt;100'!$C$21,'admin BN&gt;100'!$B$21,
(IF(G511&gt;'admin BN&gt;100'!$C$20,'admin BN&gt;100'!$B$20,IF(G511&gt;'admin BN&gt;100'!$C$19,'admin BN&gt;100'!$B$19,"")))))))))</f>
        <v/>
      </c>
      <c r="Q511" s="14" t="str">
        <f t="shared" si="14"/>
        <v/>
      </c>
      <c r="R511" s="14">
        <f t="shared" si="15"/>
        <v>5</v>
      </c>
      <c r="S511" s="15" t="str">
        <f xml:space="preserve">
IF($R511&gt;0,"Fill in all required fields",
IF(OR($M511="&lt;0.1% or LNG",$M511="0.1-0.5%"),"Fuel sulphur content is too low for operation on BN&gt;100, please use a lower BN CLO and the matching sheet",
IF($I511&lt;40,"CLO not suitable for this sheet. Please check BN&lt;40 sheet",
IF(AND($I511&gt;39,$I511&lt;101),"CLO not suitable for this sheet. Please check BN40 - BN100 sheet",
IF(AND($K511&gt;50,$K511&lt;81,$L511&lt;100),"Reduce feed rate in steps of 0.05 g/kWh until min. 0.6 g/kWh to avoid deposit formation",
IF(AND($I511&lt;140,$N511="Danger",$P511="&gt;=1.2"),"Increase feed rate in steps of 0.05 g/kWh OR use higher BN cylinder oil",
IF(ISERROR(VLOOKUP(Q511,'admin BN&gt;100'!J$6:M$89,4,FALSE)),"",VLOOKUP(Q511,'admin BN&gt;100'!J$6:M$89,4,FALSE))))))))</f>
        <v>Fill in all required fields</v>
      </c>
    </row>
    <row r="512" spans="2:19" ht="15">
      <c r="B512" s="10">
        <v>507</v>
      </c>
      <c r="C512" s="41"/>
      <c r="D512" s="42"/>
      <c r="E512" s="42"/>
      <c r="F512" s="42"/>
      <c r="G512" s="42"/>
      <c r="H512" s="42"/>
      <c r="I512" s="42"/>
      <c r="J512" s="42"/>
      <c r="K512" s="42"/>
      <c r="L512" s="42"/>
      <c r="M512" s="11" t="str">
        <f xml:space="preserve">
(IF(F512&gt;'admin BN&gt;100'!$C$41,'admin BN&gt;100'!$B$41,
(IF(F512&gt;'admin BN&gt;100'!$C$40,'admin BN&gt;100'!$B$40,
(IF(F512&gt;'admin BN&gt;100'!$C$39,'admin BN&gt;100'!$B$39,
(IF(F512&gt;'admin BN&gt;100'!$C$38,'admin BN&gt;100'!$B$38,
(IF(F512&gt;'admin BN&gt;100'!$C$37,'admin BN&gt;100'!$B$37,
(IF(F512&gt;'admin BN&gt;100'!$C$36,'admin BN&gt;100'!$B$36,
(IF(F512&gt;'admin BN&gt;100'!$C$35,'admin BN&gt;100'!$B$35,
(IF(F512&gt;'admin BN&gt;100'!$C$34,'admin BN&gt;100'!$B$34,
(IF(F512&gt;'admin BN&gt;100'!$C$33,'admin BN&gt;100'!$B$33,
(IF(F512&gt;'admin BN&gt;100'!$C$32,'admin BN&gt;100'!$B$32,
(IF(F512&gt;'admin BN&gt;100'!$C$31,'admin BN&gt;100'!$B$31,
(IF(F512&gt;'admin BN&gt;100'!$C$30,'admin BN&gt;100'!$B$30,
(IF(F512&gt;'admin BN&gt;100'!$C$29,'admin BN&gt;100'!$B$29,IF(F512="","",'admin BN&gt;100'!$B$28)))))))))))))))))))))))))))</f>
        <v/>
      </c>
      <c r="N512" s="12" t="str">
        <f xml:space="preserve">
IF(ISBLANK(K512),"",
IF(K512&gt;'admin BN&gt;100'!$D$6,"Trouble",
IF(K512&gt;'admin BN&gt;100'!$E$6,"Safe",
IF(K512&gt;'admin BN&gt;100'!$F$6,"Alert",
IF(K512&gt;='admin BN&gt;100'!$G$6,"Danger","")))))</f>
        <v/>
      </c>
      <c r="O512" s="13" t="str">
        <f xml:space="preserve">
IF(ISBLANK(L512),"",
IF(L512&gt;'admin BN&gt;100'!$G$7,"Danger",
IF(L512&gt;'admin BN&gt;100'!$F$7,"Alert",
IF(L512&gt;='admin BN&gt;100'!$E$7,"Safe",""))))</f>
        <v/>
      </c>
      <c r="P512" s="14" t="str">
        <f xml:space="preserve">
(IF(G512&gt;'admin BN&gt;100'!$C$23,'admin BN&gt;100'!$B$23,
(IF(G512&gt;'admin BN&gt;100'!$C$22,'admin BN&gt;100'!$B$22,
(IF(G512&gt;'admin BN&gt;100'!$C$21,'admin BN&gt;100'!$B$21,
(IF(G512&gt;'admin BN&gt;100'!$C$20,'admin BN&gt;100'!$B$20,IF(G512&gt;'admin BN&gt;100'!$C$19,'admin BN&gt;100'!$B$19,"")))))))))</f>
        <v/>
      </c>
      <c r="Q512" s="14" t="str">
        <f t="shared" si="14"/>
        <v/>
      </c>
      <c r="R512" s="14">
        <f t="shared" si="15"/>
        <v>5</v>
      </c>
      <c r="S512" s="15" t="str">
        <f xml:space="preserve">
IF($R512&gt;0,"Fill in all required fields",
IF(OR($M512="&lt;0.1% or LNG",$M512="0.1-0.5%"),"Fuel sulphur content is too low for operation on BN&gt;100, please use a lower BN CLO and the matching sheet",
IF($I512&lt;40,"CLO not suitable for this sheet. Please check BN&lt;40 sheet",
IF(AND($I512&gt;39,$I512&lt;101),"CLO not suitable for this sheet. Please check BN40 - BN100 sheet",
IF(AND($K512&gt;50,$K512&lt;81,$L512&lt;100),"Reduce feed rate in steps of 0.05 g/kWh until min. 0.6 g/kWh to avoid deposit formation",
IF(AND($I512&lt;140,$N512="Danger",$P512="&gt;=1.2"),"Increase feed rate in steps of 0.05 g/kWh OR use higher BN cylinder oil",
IF(ISERROR(VLOOKUP(Q512,'admin BN&gt;100'!J$6:M$89,4,FALSE)),"",VLOOKUP(Q512,'admin BN&gt;100'!J$6:M$89,4,FALSE))))))))</f>
        <v>Fill in all required fields</v>
      </c>
    </row>
    <row r="513" spans="2:19" ht="15">
      <c r="B513" s="10">
        <v>508</v>
      </c>
      <c r="C513" s="41"/>
      <c r="D513" s="42"/>
      <c r="E513" s="42"/>
      <c r="F513" s="42"/>
      <c r="G513" s="42"/>
      <c r="H513" s="42"/>
      <c r="I513" s="42"/>
      <c r="J513" s="42"/>
      <c r="K513" s="42"/>
      <c r="L513" s="42"/>
      <c r="M513" s="11" t="str">
        <f xml:space="preserve">
(IF(F513&gt;'admin BN&gt;100'!$C$41,'admin BN&gt;100'!$B$41,
(IF(F513&gt;'admin BN&gt;100'!$C$40,'admin BN&gt;100'!$B$40,
(IF(F513&gt;'admin BN&gt;100'!$C$39,'admin BN&gt;100'!$B$39,
(IF(F513&gt;'admin BN&gt;100'!$C$38,'admin BN&gt;100'!$B$38,
(IF(F513&gt;'admin BN&gt;100'!$C$37,'admin BN&gt;100'!$B$37,
(IF(F513&gt;'admin BN&gt;100'!$C$36,'admin BN&gt;100'!$B$36,
(IF(F513&gt;'admin BN&gt;100'!$C$35,'admin BN&gt;100'!$B$35,
(IF(F513&gt;'admin BN&gt;100'!$C$34,'admin BN&gt;100'!$B$34,
(IF(F513&gt;'admin BN&gt;100'!$C$33,'admin BN&gt;100'!$B$33,
(IF(F513&gt;'admin BN&gt;100'!$C$32,'admin BN&gt;100'!$B$32,
(IF(F513&gt;'admin BN&gt;100'!$C$31,'admin BN&gt;100'!$B$31,
(IF(F513&gt;'admin BN&gt;100'!$C$30,'admin BN&gt;100'!$B$30,
(IF(F513&gt;'admin BN&gt;100'!$C$29,'admin BN&gt;100'!$B$29,IF(F513="","",'admin BN&gt;100'!$B$28)))))))))))))))))))))))))))</f>
        <v/>
      </c>
      <c r="N513" s="12" t="str">
        <f xml:space="preserve">
IF(ISBLANK(K513),"",
IF(K513&gt;'admin BN&gt;100'!$D$6,"Trouble",
IF(K513&gt;'admin BN&gt;100'!$E$6,"Safe",
IF(K513&gt;'admin BN&gt;100'!$F$6,"Alert",
IF(K513&gt;='admin BN&gt;100'!$G$6,"Danger","")))))</f>
        <v/>
      </c>
      <c r="O513" s="13" t="str">
        <f xml:space="preserve">
IF(ISBLANK(L513),"",
IF(L513&gt;'admin BN&gt;100'!$G$7,"Danger",
IF(L513&gt;'admin BN&gt;100'!$F$7,"Alert",
IF(L513&gt;='admin BN&gt;100'!$E$7,"Safe",""))))</f>
        <v/>
      </c>
      <c r="P513" s="14" t="str">
        <f xml:space="preserve">
(IF(G513&gt;'admin BN&gt;100'!$C$23,'admin BN&gt;100'!$B$23,
(IF(G513&gt;'admin BN&gt;100'!$C$22,'admin BN&gt;100'!$B$22,
(IF(G513&gt;'admin BN&gt;100'!$C$21,'admin BN&gt;100'!$B$21,
(IF(G513&gt;'admin BN&gt;100'!$C$20,'admin BN&gt;100'!$B$20,IF(G513&gt;'admin BN&gt;100'!$C$19,'admin BN&gt;100'!$B$19,"")))))))))</f>
        <v/>
      </c>
      <c r="Q513" s="14" t="str">
        <f t="shared" si="14"/>
        <v/>
      </c>
      <c r="R513" s="14">
        <f t="shared" si="15"/>
        <v>5</v>
      </c>
      <c r="S513" s="15" t="str">
        <f xml:space="preserve">
IF($R513&gt;0,"Fill in all required fields",
IF(OR($M513="&lt;0.1% or LNG",$M513="0.1-0.5%"),"Fuel sulphur content is too low for operation on BN&gt;100, please use a lower BN CLO and the matching sheet",
IF($I513&lt;40,"CLO not suitable for this sheet. Please check BN&lt;40 sheet",
IF(AND($I513&gt;39,$I513&lt;101),"CLO not suitable for this sheet. Please check BN40 - BN100 sheet",
IF(AND($K513&gt;50,$K513&lt;81,$L513&lt;100),"Reduce feed rate in steps of 0.05 g/kWh until min. 0.6 g/kWh to avoid deposit formation",
IF(AND($I513&lt;140,$N513="Danger",$P513="&gt;=1.2"),"Increase feed rate in steps of 0.05 g/kWh OR use higher BN cylinder oil",
IF(ISERROR(VLOOKUP(Q513,'admin BN&gt;100'!J$6:M$89,4,FALSE)),"",VLOOKUP(Q513,'admin BN&gt;100'!J$6:M$89,4,FALSE))))))))</f>
        <v>Fill in all required fields</v>
      </c>
    </row>
    <row r="514" spans="2:19" ht="15">
      <c r="B514" s="10">
        <v>509</v>
      </c>
      <c r="C514" s="41"/>
      <c r="D514" s="42"/>
      <c r="E514" s="42"/>
      <c r="F514" s="42"/>
      <c r="G514" s="42"/>
      <c r="H514" s="42"/>
      <c r="I514" s="42"/>
      <c r="J514" s="42"/>
      <c r="K514" s="42"/>
      <c r="L514" s="42"/>
      <c r="M514" s="11" t="str">
        <f xml:space="preserve">
(IF(F514&gt;'admin BN&gt;100'!$C$41,'admin BN&gt;100'!$B$41,
(IF(F514&gt;'admin BN&gt;100'!$C$40,'admin BN&gt;100'!$B$40,
(IF(F514&gt;'admin BN&gt;100'!$C$39,'admin BN&gt;100'!$B$39,
(IF(F514&gt;'admin BN&gt;100'!$C$38,'admin BN&gt;100'!$B$38,
(IF(F514&gt;'admin BN&gt;100'!$C$37,'admin BN&gt;100'!$B$37,
(IF(F514&gt;'admin BN&gt;100'!$C$36,'admin BN&gt;100'!$B$36,
(IF(F514&gt;'admin BN&gt;100'!$C$35,'admin BN&gt;100'!$B$35,
(IF(F514&gt;'admin BN&gt;100'!$C$34,'admin BN&gt;100'!$B$34,
(IF(F514&gt;'admin BN&gt;100'!$C$33,'admin BN&gt;100'!$B$33,
(IF(F514&gt;'admin BN&gt;100'!$C$32,'admin BN&gt;100'!$B$32,
(IF(F514&gt;'admin BN&gt;100'!$C$31,'admin BN&gt;100'!$B$31,
(IF(F514&gt;'admin BN&gt;100'!$C$30,'admin BN&gt;100'!$B$30,
(IF(F514&gt;'admin BN&gt;100'!$C$29,'admin BN&gt;100'!$B$29,IF(F514="","",'admin BN&gt;100'!$B$28)))))))))))))))))))))))))))</f>
        <v/>
      </c>
      <c r="N514" s="12" t="str">
        <f xml:space="preserve">
IF(ISBLANK(K514),"",
IF(K514&gt;'admin BN&gt;100'!$D$6,"Trouble",
IF(K514&gt;'admin BN&gt;100'!$E$6,"Safe",
IF(K514&gt;'admin BN&gt;100'!$F$6,"Alert",
IF(K514&gt;='admin BN&gt;100'!$G$6,"Danger","")))))</f>
        <v/>
      </c>
      <c r="O514" s="13" t="str">
        <f xml:space="preserve">
IF(ISBLANK(L514),"",
IF(L514&gt;'admin BN&gt;100'!$G$7,"Danger",
IF(L514&gt;'admin BN&gt;100'!$F$7,"Alert",
IF(L514&gt;='admin BN&gt;100'!$E$7,"Safe",""))))</f>
        <v/>
      </c>
      <c r="P514" s="14" t="str">
        <f xml:space="preserve">
(IF(G514&gt;'admin BN&gt;100'!$C$23,'admin BN&gt;100'!$B$23,
(IF(G514&gt;'admin BN&gt;100'!$C$22,'admin BN&gt;100'!$B$22,
(IF(G514&gt;'admin BN&gt;100'!$C$21,'admin BN&gt;100'!$B$21,
(IF(G514&gt;'admin BN&gt;100'!$C$20,'admin BN&gt;100'!$B$20,IF(G514&gt;'admin BN&gt;100'!$C$19,'admin BN&gt;100'!$B$19,"")))))))))</f>
        <v/>
      </c>
      <c r="Q514" s="14" t="str">
        <f t="shared" si="14"/>
        <v/>
      </c>
      <c r="R514" s="14">
        <f t="shared" si="15"/>
        <v>5</v>
      </c>
      <c r="S514" s="15" t="str">
        <f xml:space="preserve">
IF($R514&gt;0,"Fill in all required fields",
IF(OR($M514="&lt;0.1% or LNG",$M514="0.1-0.5%"),"Fuel sulphur content is too low for operation on BN&gt;100, please use a lower BN CLO and the matching sheet",
IF($I514&lt;40,"CLO not suitable for this sheet. Please check BN&lt;40 sheet",
IF(AND($I514&gt;39,$I514&lt;101),"CLO not suitable for this sheet. Please check BN40 - BN100 sheet",
IF(AND($K514&gt;50,$K514&lt;81,$L514&lt;100),"Reduce feed rate in steps of 0.05 g/kWh until min. 0.6 g/kWh to avoid deposit formation",
IF(AND($I514&lt;140,$N514="Danger",$P514="&gt;=1.2"),"Increase feed rate in steps of 0.05 g/kWh OR use higher BN cylinder oil",
IF(ISERROR(VLOOKUP(Q514,'admin BN&gt;100'!J$6:M$89,4,FALSE)),"",VLOOKUP(Q514,'admin BN&gt;100'!J$6:M$89,4,FALSE))))))))</f>
        <v>Fill in all required fields</v>
      </c>
    </row>
    <row r="515" spans="2:19" ht="15">
      <c r="B515" s="10">
        <v>510</v>
      </c>
      <c r="C515" s="41"/>
      <c r="D515" s="42"/>
      <c r="E515" s="42"/>
      <c r="F515" s="42"/>
      <c r="G515" s="42"/>
      <c r="H515" s="42"/>
      <c r="I515" s="42"/>
      <c r="J515" s="42"/>
      <c r="K515" s="42"/>
      <c r="L515" s="42"/>
      <c r="M515" s="11" t="str">
        <f xml:space="preserve">
(IF(F515&gt;'admin BN&gt;100'!$C$41,'admin BN&gt;100'!$B$41,
(IF(F515&gt;'admin BN&gt;100'!$C$40,'admin BN&gt;100'!$B$40,
(IF(F515&gt;'admin BN&gt;100'!$C$39,'admin BN&gt;100'!$B$39,
(IF(F515&gt;'admin BN&gt;100'!$C$38,'admin BN&gt;100'!$B$38,
(IF(F515&gt;'admin BN&gt;100'!$C$37,'admin BN&gt;100'!$B$37,
(IF(F515&gt;'admin BN&gt;100'!$C$36,'admin BN&gt;100'!$B$36,
(IF(F515&gt;'admin BN&gt;100'!$C$35,'admin BN&gt;100'!$B$35,
(IF(F515&gt;'admin BN&gt;100'!$C$34,'admin BN&gt;100'!$B$34,
(IF(F515&gt;'admin BN&gt;100'!$C$33,'admin BN&gt;100'!$B$33,
(IF(F515&gt;'admin BN&gt;100'!$C$32,'admin BN&gt;100'!$B$32,
(IF(F515&gt;'admin BN&gt;100'!$C$31,'admin BN&gt;100'!$B$31,
(IF(F515&gt;'admin BN&gt;100'!$C$30,'admin BN&gt;100'!$B$30,
(IF(F515&gt;'admin BN&gt;100'!$C$29,'admin BN&gt;100'!$B$29,IF(F515="","",'admin BN&gt;100'!$B$28)))))))))))))))))))))))))))</f>
        <v/>
      </c>
      <c r="N515" s="12" t="str">
        <f xml:space="preserve">
IF(ISBLANK(K515),"",
IF(K515&gt;'admin BN&gt;100'!$D$6,"Trouble",
IF(K515&gt;'admin BN&gt;100'!$E$6,"Safe",
IF(K515&gt;'admin BN&gt;100'!$F$6,"Alert",
IF(K515&gt;='admin BN&gt;100'!$G$6,"Danger","")))))</f>
        <v/>
      </c>
      <c r="O515" s="13" t="str">
        <f xml:space="preserve">
IF(ISBLANK(L515),"",
IF(L515&gt;'admin BN&gt;100'!$G$7,"Danger",
IF(L515&gt;'admin BN&gt;100'!$F$7,"Alert",
IF(L515&gt;='admin BN&gt;100'!$E$7,"Safe",""))))</f>
        <v/>
      </c>
      <c r="P515" s="14" t="str">
        <f xml:space="preserve">
(IF(G515&gt;'admin BN&gt;100'!$C$23,'admin BN&gt;100'!$B$23,
(IF(G515&gt;'admin BN&gt;100'!$C$22,'admin BN&gt;100'!$B$22,
(IF(G515&gt;'admin BN&gt;100'!$C$21,'admin BN&gt;100'!$B$21,
(IF(G515&gt;'admin BN&gt;100'!$C$20,'admin BN&gt;100'!$B$20,IF(G515&gt;'admin BN&gt;100'!$C$19,'admin BN&gt;100'!$B$19,"")))))))))</f>
        <v/>
      </c>
      <c r="Q515" s="14" t="str">
        <f t="shared" si="14"/>
        <v/>
      </c>
      <c r="R515" s="14">
        <f t="shared" si="15"/>
        <v>5</v>
      </c>
      <c r="S515" s="15" t="str">
        <f xml:space="preserve">
IF($R515&gt;0,"Fill in all required fields",
IF(OR($M515="&lt;0.1% or LNG",$M515="0.1-0.5%"),"Fuel sulphur content is too low for operation on BN&gt;100, please use a lower BN CLO and the matching sheet",
IF($I515&lt;40,"CLO not suitable for this sheet. Please check BN&lt;40 sheet",
IF(AND($I515&gt;39,$I515&lt;101),"CLO not suitable for this sheet. Please check BN40 - BN100 sheet",
IF(AND($K515&gt;50,$K515&lt;81,$L515&lt;100),"Reduce feed rate in steps of 0.05 g/kWh until min. 0.6 g/kWh to avoid deposit formation",
IF(AND($I515&lt;140,$N515="Danger",$P515="&gt;=1.2"),"Increase feed rate in steps of 0.05 g/kWh OR use higher BN cylinder oil",
IF(ISERROR(VLOOKUP(Q515,'admin BN&gt;100'!J$6:M$89,4,FALSE)),"",VLOOKUP(Q515,'admin BN&gt;100'!J$6:M$89,4,FALSE))))))))</f>
        <v>Fill in all required fields</v>
      </c>
    </row>
    <row r="516" spans="2:19" ht="15">
      <c r="B516" s="10">
        <v>511</v>
      </c>
      <c r="C516" s="41"/>
      <c r="D516" s="42"/>
      <c r="E516" s="42"/>
      <c r="F516" s="42"/>
      <c r="G516" s="42"/>
      <c r="H516" s="42"/>
      <c r="I516" s="42"/>
      <c r="J516" s="42"/>
      <c r="K516" s="42"/>
      <c r="L516" s="42"/>
      <c r="M516" s="11" t="str">
        <f xml:space="preserve">
(IF(F516&gt;'admin BN&gt;100'!$C$41,'admin BN&gt;100'!$B$41,
(IF(F516&gt;'admin BN&gt;100'!$C$40,'admin BN&gt;100'!$B$40,
(IF(F516&gt;'admin BN&gt;100'!$C$39,'admin BN&gt;100'!$B$39,
(IF(F516&gt;'admin BN&gt;100'!$C$38,'admin BN&gt;100'!$B$38,
(IF(F516&gt;'admin BN&gt;100'!$C$37,'admin BN&gt;100'!$B$37,
(IF(F516&gt;'admin BN&gt;100'!$C$36,'admin BN&gt;100'!$B$36,
(IF(F516&gt;'admin BN&gt;100'!$C$35,'admin BN&gt;100'!$B$35,
(IF(F516&gt;'admin BN&gt;100'!$C$34,'admin BN&gt;100'!$B$34,
(IF(F516&gt;'admin BN&gt;100'!$C$33,'admin BN&gt;100'!$B$33,
(IF(F516&gt;'admin BN&gt;100'!$C$32,'admin BN&gt;100'!$B$32,
(IF(F516&gt;'admin BN&gt;100'!$C$31,'admin BN&gt;100'!$B$31,
(IF(F516&gt;'admin BN&gt;100'!$C$30,'admin BN&gt;100'!$B$30,
(IF(F516&gt;'admin BN&gt;100'!$C$29,'admin BN&gt;100'!$B$29,IF(F516="","",'admin BN&gt;100'!$B$28)))))))))))))))))))))))))))</f>
        <v/>
      </c>
      <c r="N516" s="12" t="str">
        <f xml:space="preserve">
IF(ISBLANK(K516),"",
IF(K516&gt;'admin BN&gt;100'!$D$6,"Trouble",
IF(K516&gt;'admin BN&gt;100'!$E$6,"Safe",
IF(K516&gt;'admin BN&gt;100'!$F$6,"Alert",
IF(K516&gt;='admin BN&gt;100'!$G$6,"Danger","")))))</f>
        <v/>
      </c>
      <c r="O516" s="13" t="str">
        <f xml:space="preserve">
IF(ISBLANK(L516),"",
IF(L516&gt;'admin BN&gt;100'!$G$7,"Danger",
IF(L516&gt;'admin BN&gt;100'!$F$7,"Alert",
IF(L516&gt;='admin BN&gt;100'!$E$7,"Safe",""))))</f>
        <v/>
      </c>
      <c r="P516" s="14" t="str">
        <f xml:space="preserve">
(IF(G516&gt;'admin BN&gt;100'!$C$23,'admin BN&gt;100'!$B$23,
(IF(G516&gt;'admin BN&gt;100'!$C$22,'admin BN&gt;100'!$B$22,
(IF(G516&gt;'admin BN&gt;100'!$C$21,'admin BN&gt;100'!$B$21,
(IF(G516&gt;'admin BN&gt;100'!$C$20,'admin BN&gt;100'!$B$20,IF(G516&gt;'admin BN&gt;100'!$C$19,'admin BN&gt;100'!$B$19,"")))))))))</f>
        <v/>
      </c>
      <c r="Q516" s="14" t="str">
        <f t="shared" si="14"/>
        <v/>
      </c>
      <c r="R516" s="14">
        <f t="shared" si="15"/>
        <v>5</v>
      </c>
      <c r="S516" s="15" t="str">
        <f xml:space="preserve">
IF($R516&gt;0,"Fill in all required fields",
IF(OR($M516="&lt;0.1% or LNG",$M516="0.1-0.5%"),"Fuel sulphur content is too low for operation on BN&gt;100, please use a lower BN CLO and the matching sheet",
IF($I516&lt;40,"CLO not suitable for this sheet. Please check BN&lt;40 sheet",
IF(AND($I516&gt;39,$I516&lt;101),"CLO not suitable for this sheet. Please check BN40 - BN100 sheet",
IF(AND($K516&gt;50,$K516&lt;81,$L516&lt;100),"Reduce feed rate in steps of 0.05 g/kWh until min. 0.6 g/kWh to avoid deposit formation",
IF(AND($I516&lt;140,$N516="Danger",$P516="&gt;=1.2"),"Increase feed rate in steps of 0.05 g/kWh OR use higher BN cylinder oil",
IF(ISERROR(VLOOKUP(Q516,'admin BN&gt;100'!J$6:M$89,4,FALSE)),"",VLOOKUP(Q516,'admin BN&gt;100'!J$6:M$89,4,FALSE))))))))</f>
        <v>Fill in all required fields</v>
      </c>
    </row>
    <row r="517" spans="2:19" ht="15">
      <c r="B517" s="10">
        <v>512</v>
      </c>
      <c r="C517" s="41"/>
      <c r="D517" s="42"/>
      <c r="E517" s="42"/>
      <c r="F517" s="42"/>
      <c r="G517" s="42"/>
      <c r="H517" s="42"/>
      <c r="I517" s="42"/>
      <c r="J517" s="42"/>
      <c r="K517" s="42"/>
      <c r="L517" s="42"/>
      <c r="M517" s="11" t="str">
        <f xml:space="preserve">
(IF(F517&gt;'admin BN&gt;100'!$C$41,'admin BN&gt;100'!$B$41,
(IF(F517&gt;'admin BN&gt;100'!$C$40,'admin BN&gt;100'!$B$40,
(IF(F517&gt;'admin BN&gt;100'!$C$39,'admin BN&gt;100'!$B$39,
(IF(F517&gt;'admin BN&gt;100'!$C$38,'admin BN&gt;100'!$B$38,
(IF(F517&gt;'admin BN&gt;100'!$C$37,'admin BN&gt;100'!$B$37,
(IF(F517&gt;'admin BN&gt;100'!$C$36,'admin BN&gt;100'!$B$36,
(IF(F517&gt;'admin BN&gt;100'!$C$35,'admin BN&gt;100'!$B$35,
(IF(F517&gt;'admin BN&gt;100'!$C$34,'admin BN&gt;100'!$B$34,
(IF(F517&gt;'admin BN&gt;100'!$C$33,'admin BN&gt;100'!$B$33,
(IF(F517&gt;'admin BN&gt;100'!$C$32,'admin BN&gt;100'!$B$32,
(IF(F517&gt;'admin BN&gt;100'!$C$31,'admin BN&gt;100'!$B$31,
(IF(F517&gt;'admin BN&gt;100'!$C$30,'admin BN&gt;100'!$B$30,
(IF(F517&gt;'admin BN&gt;100'!$C$29,'admin BN&gt;100'!$B$29,IF(F517="","",'admin BN&gt;100'!$B$28)))))))))))))))))))))))))))</f>
        <v/>
      </c>
      <c r="N517" s="12" t="str">
        <f xml:space="preserve">
IF(ISBLANK(K517),"",
IF(K517&gt;'admin BN&gt;100'!$D$6,"Trouble",
IF(K517&gt;'admin BN&gt;100'!$E$6,"Safe",
IF(K517&gt;'admin BN&gt;100'!$F$6,"Alert",
IF(K517&gt;='admin BN&gt;100'!$G$6,"Danger","")))))</f>
        <v/>
      </c>
      <c r="O517" s="13" t="str">
        <f xml:space="preserve">
IF(ISBLANK(L517),"",
IF(L517&gt;'admin BN&gt;100'!$G$7,"Danger",
IF(L517&gt;'admin BN&gt;100'!$F$7,"Alert",
IF(L517&gt;='admin BN&gt;100'!$E$7,"Safe",""))))</f>
        <v/>
      </c>
      <c r="P517" s="14" t="str">
        <f xml:space="preserve">
(IF(G517&gt;'admin BN&gt;100'!$C$23,'admin BN&gt;100'!$B$23,
(IF(G517&gt;'admin BN&gt;100'!$C$22,'admin BN&gt;100'!$B$22,
(IF(G517&gt;'admin BN&gt;100'!$C$21,'admin BN&gt;100'!$B$21,
(IF(G517&gt;'admin BN&gt;100'!$C$20,'admin BN&gt;100'!$B$20,IF(G517&gt;'admin BN&gt;100'!$C$19,'admin BN&gt;100'!$B$19,"")))))))))</f>
        <v/>
      </c>
      <c r="Q517" s="14" t="str">
        <f t="shared" si="14"/>
        <v/>
      </c>
      <c r="R517" s="14">
        <f t="shared" si="15"/>
        <v>5</v>
      </c>
      <c r="S517" s="15" t="str">
        <f xml:space="preserve">
IF($R517&gt;0,"Fill in all required fields",
IF(OR($M517="&lt;0.1% or LNG",$M517="0.1-0.5%"),"Fuel sulphur content is too low for operation on BN&gt;100, please use a lower BN CLO and the matching sheet",
IF($I517&lt;40,"CLO not suitable for this sheet. Please check BN&lt;40 sheet",
IF(AND($I517&gt;39,$I517&lt;101),"CLO not suitable for this sheet. Please check BN40 - BN100 sheet",
IF(AND($K517&gt;50,$K517&lt;81,$L517&lt;100),"Reduce feed rate in steps of 0.05 g/kWh until min. 0.6 g/kWh to avoid deposit formation",
IF(AND($I517&lt;140,$N517="Danger",$P517="&gt;=1.2"),"Increase feed rate in steps of 0.05 g/kWh OR use higher BN cylinder oil",
IF(ISERROR(VLOOKUP(Q517,'admin BN&gt;100'!J$6:M$89,4,FALSE)),"",VLOOKUP(Q517,'admin BN&gt;100'!J$6:M$89,4,FALSE))))))))</f>
        <v>Fill in all required fields</v>
      </c>
    </row>
    <row r="518" spans="2:19" ht="15">
      <c r="B518" s="10">
        <v>513</v>
      </c>
      <c r="C518" s="41"/>
      <c r="D518" s="42"/>
      <c r="E518" s="42"/>
      <c r="F518" s="42"/>
      <c r="G518" s="42"/>
      <c r="H518" s="42"/>
      <c r="I518" s="42"/>
      <c r="J518" s="42"/>
      <c r="K518" s="42"/>
      <c r="L518" s="42"/>
      <c r="M518" s="11" t="str">
        <f xml:space="preserve">
(IF(F518&gt;'admin BN&gt;100'!$C$41,'admin BN&gt;100'!$B$41,
(IF(F518&gt;'admin BN&gt;100'!$C$40,'admin BN&gt;100'!$B$40,
(IF(F518&gt;'admin BN&gt;100'!$C$39,'admin BN&gt;100'!$B$39,
(IF(F518&gt;'admin BN&gt;100'!$C$38,'admin BN&gt;100'!$B$38,
(IF(F518&gt;'admin BN&gt;100'!$C$37,'admin BN&gt;100'!$B$37,
(IF(F518&gt;'admin BN&gt;100'!$C$36,'admin BN&gt;100'!$B$36,
(IF(F518&gt;'admin BN&gt;100'!$C$35,'admin BN&gt;100'!$B$35,
(IF(F518&gt;'admin BN&gt;100'!$C$34,'admin BN&gt;100'!$B$34,
(IF(F518&gt;'admin BN&gt;100'!$C$33,'admin BN&gt;100'!$B$33,
(IF(F518&gt;'admin BN&gt;100'!$C$32,'admin BN&gt;100'!$B$32,
(IF(F518&gt;'admin BN&gt;100'!$C$31,'admin BN&gt;100'!$B$31,
(IF(F518&gt;'admin BN&gt;100'!$C$30,'admin BN&gt;100'!$B$30,
(IF(F518&gt;'admin BN&gt;100'!$C$29,'admin BN&gt;100'!$B$29,IF(F518="","",'admin BN&gt;100'!$B$28)))))))))))))))))))))))))))</f>
        <v/>
      </c>
      <c r="N518" s="12" t="str">
        <f xml:space="preserve">
IF(ISBLANK(K518),"",
IF(K518&gt;'admin BN&gt;100'!$D$6,"Trouble",
IF(K518&gt;'admin BN&gt;100'!$E$6,"Safe",
IF(K518&gt;'admin BN&gt;100'!$F$6,"Alert",
IF(K518&gt;='admin BN&gt;100'!$G$6,"Danger","")))))</f>
        <v/>
      </c>
      <c r="O518" s="13" t="str">
        <f xml:space="preserve">
IF(ISBLANK(L518),"",
IF(L518&gt;'admin BN&gt;100'!$G$7,"Danger",
IF(L518&gt;'admin BN&gt;100'!$F$7,"Alert",
IF(L518&gt;='admin BN&gt;100'!$E$7,"Safe",""))))</f>
        <v/>
      </c>
      <c r="P518" s="14" t="str">
        <f xml:space="preserve">
(IF(G518&gt;'admin BN&gt;100'!$C$23,'admin BN&gt;100'!$B$23,
(IF(G518&gt;'admin BN&gt;100'!$C$22,'admin BN&gt;100'!$B$22,
(IF(G518&gt;'admin BN&gt;100'!$C$21,'admin BN&gt;100'!$B$21,
(IF(G518&gt;'admin BN&gt;100'!$C$20,'admin BN&gt;100'!$B$20,IF(G518&gt;'admin BN&gt;100'!$C$19,'admin BN&gt;100'!$B$19,"")))))))))</f>
        <v/>
      </c>
      <c r="Q518" s="14" t="str">
        <f t="shared" si="14"/>
        <v/>
      </c>
      <c r="R518" s="14">
        <f t="shared" si="15"/>
        <v>5</v>
      </c>
      <c r="S518" s="15" t="str">
        <f xml:space="preserve">
IF($R518&gt;0,"Fill in all required fields",
IF(OR($M518="&lt;0.1% or LNG",$M518="0.1-0.5%"),"Fuel sulphur content is too low for operation on BN&gt;100, please use a lower BN CLO and the matching sheet",
IF($I518&lt;40,"CLO not suitable for this sheet. Please check BN&lt;40 sheet",
IF(AND($I518&gt;39,$I518&lt;101),"CLO not suitable for this sheet. Please check BN40 - BN100 sheet",
IF(AND($K518&gt;50,$K518&lt;81,$L518&lt;100),"Reduce feed rate in steps of 0.05 g/kWh until min. 0.6 g/kWh to avoid deposit formation",
IF(AND($I518&lt;140,$N518="Danger",$P518="&gt;=1.2"),"Increase feed rate in steps of 0.05 g/kWh OR use higher BN cylinder oil",
IF(ISERROR(VLOOKUP(Q518,'admin BN&gt;100'!J$6:M$89,4,FALSE)),"",VLOOKUP(Q518,'admin BN&gt;100'!J$6:M$89,4,FALSE))))))))</f>
        <v>Fill in all required fields</v>
      </c>
    </row>
    <row r="519" spans="2:19" ht="15">
      <c r="B519" s="10">
        <v>514</v>
      </c>
      <c r="C519" s="41"/>
      <c r="D519" s="42"/>
      <c r="E519" s="42"/>
      <c r="F519" s="42"/>
      <c r="G519" s="42"/>
      <c r="H519" s="42"/>
      <c r="I519" s="42"/>
      <c r="J519" s="42"/>
      <c r="K519" s="42"/>
      <c r="L519" s="42"/>
      <c r="M519" s="11" t="str">
        <f xml:space="preserve">
(IF(F519&gt;'admin BN&gt;100'!$C$41,'admin BN&gt;100'!$B$41,
(IF(F519&gt;'admin BN&gt;100'!$C$40,'admin BN&gt;100'!$B$40,
(IF(F519&gt;'admin BN&gt;100'!$C$39,'admin BN&gt;100'!$B$39,
(IF(F519&gt;'admin BN&gt;100'!$C$38,'admin BN&gt;100'!$B$38,
(IF(F519&gt;'admin BN&gt;100'!$C$37,'admin BN&gt;100'!$B$37,
(IF(F519&gt;'admin BN&gt;100'!$C$36,'admin BN&gt;100'!$B$36,
(IF(F519&gt;'admin BN&gt;100'!$C$35,'admin BN&gt;100'!$B$35,
(IF(F519&gt;'admin BN&gt;100'!$C$34,'admin BN&gt;100'!$B$34,
(IF(F519&gt;'admin BN&gt;100'!$C$33,'admin BN&gt;100'!$B$33,
(IF(F519&gt;'admin BN&gt;100'!$C$32,'admin BN&gt;100'!$B$32,
(IF(F519&gt;'admin BN&gt;100'!$C$31,'admin BN&gt;100'!$B$31,
(IF(F519&gt;'admin BN&gt;100'!$C$30,'admin BN&gt;100'!$B$30,
(IF(F519&gt;'admin BN&gt;100'!$C$29,'admin BN&gt;100'!$B$29,IF(F519="","",'admin BN&gt;100'!$B$28)))))))))))))))))))))))))))</f>
        <v/>
      </c>
      <c r="N519" s="12" t="str">
        <f xml:space="preserve">
IF(ISBLANK(K519),"",
IF(K519&gt;'admin BN&gt;100'!$D$6,"Trouble",
IF(K519&gt;'admin BN&gt;100'!$E$6,"Safe",
IF(K519&gt;'admin BN&gt;100'!$F$6,"Alert",
IF(K519&gt;='admin BN&gt;100'!$G$6,"Danger","")))))</f>
        <v/>
      </c>
      <c r="O519" s="13" t="str">
        <f xml:space="preserve">
IF(ISBLANK(L519),"",
IF(L519&gt;'admin BN&gt;100'!$G$7,"Danger",
IF(L519&gt;'admin BN&gt;100'!$F$7,"Alert",
IF(L519&gt;='admin BN&gt;100'!$E$7,"Safe",""))))</f>
        <v/>
      </c>
      <c r="P519" s="14" t="str">
        <f xml:space="preserve">
(IF(G519&gt;'admin BN&gt;100'!$C$23,'admin BN&gt;100'!$B$23,
(IF(G519&gt;'admin BN&gt;100'!$C$22,'admin BN&gt;100'!$B$22,
(IF(G519&gt;'admin BN&gt;100'!$C$21,'admin BN&gt;100'!$B$21,
(IF(G519&gt;'admin BN&gt;100'!$C$20,'admin BN&gt;100'!$B$20,IF(G519&gt;'admin BN&gt;100'!$C$19,'admin BN&gt;100'!$B$19,"")))))))))</f>
        <v/>
      </c>
      <c r="Q519" s="14" t="str">
        <f t="shared" ref="Q519:Q582" si="16">N519&amp;O519&amp;P519</f>
        <v/>
      </c>
      <c r="R519" s="14">
        <f t="shared" ref="R519:R582" si="17">SUM(
COUNTIF($F519,""),
COUNTIF($G519,""),
COUNTIF($I519,""),
COUNTIF($K519,""),
COUNTIF($L519,""))</f>
        <v>5</v>
      </c>
      <c r="S519" s="15" t="str">
        <f xml:space="preserve">
IF($R519&gt;0,"Fill in all required fields",
IF(OR($M519="&lt;0.1% or LNG",$M519="0.1-0.5%"),"Fuel sulphur content is too low for operation on BN&gt;100, please use a lower BN CLO and the matching sheet",
IF($I519&lt;40,"CLO not suitable for this sheet. Please check BN&lt;40 sheet",
IF(AND($I519&gt;39,$I519&lt;101),"CLO not suitable for this sheet. Please check BN40 - BN100 sheet",
IF(AND($K519&gt;50,$K519&lt;81,$L519&lt;100),"Reduce feed rate in steps of 0.05 g/kWh until min. 0.6 g/kWh to avoid deposit formation",
IF(AND($I519&lt;140,$N519="Danger",$P519="&gt;=1.2"),"Increase feed rate in steps of 0.05 g/kWh OR use higher BN cylinder oil",
IF(ISERROR(VLOOKUP(Q519,'admin BN&gt;100'!J$6:M$89,4,FALSE)),"",VLOOKUP(Q519,'admin BN&gt;100'!J$6:M$89,4,FALSE))))))))</f>
        <v>Fill in all required fields</v>
      </c>
    </row>
    <row r="520" spans="2:19" ht="15">
      <c r="B520" s="10">
        <v>515</v>
      </c>
      <c r="C520" s="41"/>
      <c r="D520" s="42"/>
      <c r="E520" s="42"/>
      <c r="F520" s="42"/>
      <c r="G520" s="42"/>
      <c r="H520" s="42"/>
      <c r="I520" s="42"/>
      <c r="J520" s="42"/>
      <c r="K520" s="42"/>
      <c r="L520" s="42"/>
      <c r="M520" s="11" t="str">
        <f xml:space="preserve">
(IF(F520&gt;'admin BN&gt;100'!$C$41,'admin BN&gt;100'!$B$41,
(IF(F520&gt;'admin BN&gt;100'!$C$40,'admin BN&gt;100'!$B$40,
(IF(F520&gt;'admin BN&gt;100'!$C$39,'admin BN&gt;100'!$B$39,
(IF(F520&gt;'admin BN&gt;100'!$C$38,'admin BN&gt;100'!$B$38,
(IF(F520&gt;'admin BN&gt;100'!$C$37,'admin BN&gt;100'!$B$37,
(IF(F520&gt;'admin BN&gt;100'!$C$36,'admin BN&gt;100'!$B$36,
(IF(F520&gt;'admin BN&gt;100'!$C$35,'admin BN&gt;100'!$B$35,
(IF(F520&gt;'admin BN&gt;100'!$C$34,'admin BN&gt;100'!$B$34,
(IF(F520&gt;'admin BN&gt;100'!$C$33,'admin BN&gt;100'!$B$33,
(IF(F520&gt;'admin BN&gt;100'!$C$32,'admin BN&gt;100'!$B$32,
(IF(F520&gt;'admin BN&gt;100'!$C$31,'admin BN&gt;100'!$B$31,
(IF(F520&gt;'admin BN&gt;100'!$C$30,'admin BN&gt;100'!$B$30,
(IF(F520&gt;'admin BN&gt;100'!$C$29,'admin BN&gt;100'!$B$29,IF(F520="","",'admin BN&gt;100'!$B$28)))))))))))))))))))))))))))</f>
        <v/>
      </c>
      <c r="N520" s="12" t="str">
        <f xml:space="preserve">
IF(ISBLANK(K520),"",
IF(K520&gt;'admin BN&gt;100'!$D$6,"Trouble",
IF(K520&gt;'admin BN&gt;100'!$E$6,"Safe",
IF(K520&gt;'admin BN&gt;100'!$F$6,"Alert",
IF(K520&gt;='admin BN&gt;100'!$G$6,"Danger","")))))</f>
        <v/>
      </c>
      <c r="O520" s="13" t="str">
        <f xml:space="preserve">
IF(ISBLANK(L520),"",
IF(L520&gt;'admin BN&gt;100'!$G$7,"Danger",
IF(L520&gt;'admin BN&gt;100'!$F$7,"Alert",
IF(L520&gt;='admin BN&gt;100'!$E$7,"Safe",""))))</f>
        <v/>
      </c>
      <c r="P520" s="14" t="str">
        <f xml:space="preserve">
(IF(G520&gt;'admin BN&gt;100'!$C$23,'admin BN&gt;100'!$B$23,
(IF(G520&gt;'admin BN&gt;100'!$C$22,'admin BN&gt;100'!$B$22,
(IF(G520&gt;'admin BN&gt;100'!$C$21,'admin BN&gt;100'!$B$21,
(IF(G520&gt;'admin BN&gt;100'!$C$20,'admin BN&gt;100'!$B$20,IF(G520&gt;'admin BN&gt;100'!$C$19,'admin BN&gt;100'!$B$19,"")))))))))</f>
        <v/>
      </c>
      <c r="Q520" s="14" t="str">
        <f t="shared" si="16"/>
        <v/>
      </c>
      <c r="R520" s="14">
        <f t="shared" si="17"/>
        <v>5</v>
      </c>
      <c r="S520" s="15" t="str">
        <f xml:space="preserve">
IF($R520&gt;0,"Fill in all required fields",
IF(OR($M520="&lt;0.1% or LNG",$M520="0.1-0.5%"),"Fuel sulphur content is too low for operation on BN&gt;100, please use a lower BN CLO and the matching sheet",
IF($I520&lt;40,"CLO not suitable for this sheet. Please check BN&lt;40 sheet",
IF(AND($I520&gt;39,$I520&lt;101),"CLO not suitable for this sheet. Please check BN40 - BN100 sheet",
IF(AND($K520&gt;50,$K520&lt;81,$L520&lt;100),"Reduce feed rate in steps of 0.05 g/kWh until min. 0.6 g/kWh to avoid deposit formation",
IF(AND($I520&lt;140,$N520="Danger",$P520="&gt;=1.2"),"Increase feed rate in steps of 0.05 g/kWh OR use higher BN cylinder oil",
IF(ISERROR(VLOOKUP(Q520,'admin BN&gt;100'!J$6:M$89,4,FALSE)),"",VLOOKUP(Q520,'admin BN&gt;100'!J$6:M$89,4,FALSE))))))))</f>
        <v>Fill in all required fields</v>
      </c>
    </row>
    <row r="521" spans="2:19" ht="15">
      <c r="B521" s="10">
        <v>516</v>
      </c>
      <c r="C521" s="41"/>
      <c r="D521" s="42"/>
      <c r="E521" s="42"/>
      <c r="F521" s="42"/>
      <c r="G521" s="42"/>
      <c r="H521" s="42"/>
      <c r="I521" s="42"/>
      <c r="J521" s="42"/>
      <c r="K521" s="42"/>
      <c r="L521" s="42"/>
      <c r="M521" s="11" t="str">
        <f xml:space="preserve">
(IF(F521&gt;'admin BN&gt;100'!$C$41,'admin BN&gt;100'!$B$41,
(IF(F521&gt;'admin BN&gt;100'!$C$40,'admin BN&gt;100'!$B$40,
(IF(F521&gt;'admin BN&gt;100'!$C$39,'admin BN&gt;100'!$B$39,
(IF(F521&gt;'admin BN&gt;100'!$C$38,'admin BN&gt;100'!$B$38,
(IF(F521&gt;'admin BN&gt;100'!$C$37,'admin BN&gt;100'!$B$37,
(IF(F521&gt;'admin BN&gt;100'!$C$36,'admin BN&gt;100'!$B$36,
(IF(F521&gt;'admin BN&gt;100'!$C$35,'admin BN&gt;100'!$B$35,
(IF(F521&gt;'admin BN&gt;100'!$C$34,'admin BN&gt;100'!$B$34,
(IF(F521&gt;'admin BN&gt;100'!$C$33,'admin BN&gt;100'!$B$33,
(IF(F521&gt;'admin BN&gt;100'!$C$32,'admin BN&gt;100'!$B$32,
(IF(F521&gt;'admin BN&gt;100'!$C$31,'admin BN&gt;100'!$B$31,
(IF(F521&gt;'admin BN&gt;100'!$C$30,'admin BN&gt;100'!$B$30,
(IF(F521&gt;'admin BN&gt;100'!$C$29,'admin BN&gt;100'!$B$29,IF(F521="","",'admin BN&gt;100'!$B$28)))))))))))))))))))))))))))</f>
        <v/>
      </c>
      <c r="N521" s="12" t="str">
        <f xml:space="preserve">
IF(ISBLANK(K521),"",
IF(K521&gt;'admin BN&gt;100'!$D$6,"Trouble",
IF(K521&gt;'admin BN&gt;100'!$E$6,"Safe",
IF(K521&gt;'admin BN&gt;100'!$F$6,"Alert",
IF(K521&gt;='admin BN&gt;100'!$G$6,"Danger","")))))</f>
        <v/>
      </c>
      <c r="O521" s="13" t="str">
        <f xml:space="preserve">
IF(ISBLANK(L521),"",
IF(L521&gt;'admin BN&gt;100'!$G$7,"Danger",
IF(L521&gt;'admin BN&gt;100'!$F$7,"Alert",
IF(L521&gt;='admin BN&gt;100'!$E$7,"Safe",""))))</f>
        <v/>
      </c>
      <c r="P521" s="14" t="str">
        <f xml:space="preserve">
(IF(G521&gt;'admin BN&gt;100'!$C$23,'admin BN&gt;100'!$B$23,
(IF(G521&gt;'admin BN&gt;100'!$C$22,'admin BN&gt;100'!$B$22,
(IF(G521&gt;'admin BN&gt;100'!$C$21,'admin BN&gt;100'!$B$21,
(IF(G521&gt;'admin BN&gt;100'!$C$20,'admin BN&gt;100'!$B$20,IF(G521&gt;'admin BN&gt;100'!$C$19,'admin BN&gt;100'!$B$19,"")))))))))</f>
        <v/>
      </c>
      <c r="Q521" s="14" t="str">
        <f t="shared" si="16"/>
        <v/>
      </c>
      <c r="R521" s="14">
        <f t="shared" si="17"/>
        <v>5</v>
      </c>
      <c r="S521" s="15" t="str">
        <f xml:space="preserve">
IF($R521&gt;0,"Fill in all required fields",
IF(OR($M521="&lt;0.1% or LNG",$M521="0.1-0.5%"),"Fuel sulphur content is too low for operation on BN&gt;100, please use a lower BN CLO and the matching sheet",
IF($I521&lt;40,"CLO not suitable for this sheet. Please check BN&lt;40 sheet",
IF(AND($I521&gt;39,$I521&lt;101),"CLO not suitable for this sheet. Please check BN40 - BN100 sheet",
IF(AND($K521&gt;50,$K521&lt;81,$L521&lt;100),"Reduce feed rate in steps of 0.05 g/kWh until min. 0.6 g/kWh to avoid deposit formation",
IF(AND($I521&lt;140,$N521="Danger",$P521="&gt;=1.2"),"Increase feed rate in steps of 0.05 g/kWh OR use higher BN cylinder oil",
IF(ISERROR(VLOOKUP(Q521,'admin BN&gt;100'!J$6:M$89,4,FALSE)),"",VLOOKUP(Q521,'admin BN&gt;100'!J$6:M$89,4,FALSE))))))))</f>
        <v>Fill in all required fields</v>
      </c>
    </row>
    <row r="522" spans="2:19" ht="15">
      <c r="B522" s="10">
        <v>517</v>
      </c>
      <c r="C522" s="41"/>
      <c r="D522" s="42"/>
      <c r="E522" s="42"/>
      <c r="F522" s="42"/>
      <c r="G522" s="42"/>
      <c r="H522" s="42"/>
      <c r="I522" s="42"/>
      <c r="J522" s="42"/>
      <c r="K522" s="42"/>
      <c r="L522" s="42"/>
      <c r="M522" s="11" t="str">
        <f xml:space="preserve">
(IF(F522&gt;'admin BN&gt;100'!$C$41,'admin BN&gt;100'!$B$41,
(IF(F522&gt;'admin BN&gt;100'!$C$40,'admin BN&gt;100'!$B$40,
(IF(F522&gt;'admin BN&gt;100'!$C$39,'admin BN&gt;100'!$B$39,
(IF(F522&gt;'admin BN&gt;100'!$C$38,'admin BN&gt;100'!$B$38,
(IF(F522&gt;'admin BN&gt;100'!$C$37,'admin BN&gt;100'!$B$37,
(IF(F522&gt;'admin BN&gt;100'!$C$36,'admin BN&gt;100'!$B$36,
(IF(F522&gt;'admin BN&gt;100'!$C$35,'admin BN&gt;100'!$B$35,
(IF(F522&gt;'admin BN&gt;100'!$C$34,'admin BN&gt;100'!$B$34,
(IF(F522&gt;'admin BN&gt;100'!$C$33,'admin BN&gt;100'!$B$33,
(IF(F522&gt;'admin BN&gt;100'!$C$32,'admin BN&gt;100'!$B$32,
(IF(F522&gt;'admin BN&gt;100'!$C$31,'admin BN&gt;100'!$B$31,
(IF(F522&gt;'admin BN&gt;100'!$C$30,'admin BN&gt;100'!$B$30,
(IF(F522&gt;'admin BN&gt;100'!$C$29,'admin BN&gt;100'!$B$29,IF(F522="","",'admin BN&gt;100'!$B$28)))))))))))))))))))))))))))</f>
        <v/>
      </c>
      <c r="N522" s="12" t="str">
        <f xml:space="preserve">
IF(ISBLANK(K522),"",
IF(K522&gt;'admin BN&gt;100'!$D$6,"Trouble",
IF(K522&gt;'admin BN&gt;100'!$E$6,"Safe",
IF(K522&gt;'admin BN&gt;100'!$F$6,"Alert",
IF(K522&gt;='admin BN&gt;100'!$G$6,"Danger","")))))</f>
        <v/>
      </c>
      <c r="O522" s="13" t="str">
        <f xml:space="preserve">
IF(ISBLANK(L522),"",
IF(L522&gt;'admin BN&gt;100'!$G$7,"Danger",
IF(L522&gt;'admin BN&gt;100'!$F$7,"Alert",
IF(L522&gt;='admin BN&gt;100'!$E$7,"Safe",""))))</f>
        <v/>
      </c>
      <c r="P522" s="14" t="str">
        <f xml:space="preserve">
(IF(G522&gt;'admin BN&gt;100'!$C$23,'admin BN&gt;100'!$B$23,
(IF(G522&gt;'admin BN&gt;100'!$C$22,'admin BN&gt;100'!$B$22,
(IF(G522&gt;'admin BN&gt;100'!$C$21,'admin BN&gt;100'!$B$21,
(IF(G522&gt;'admin BN&gt;100'!$C$20,'admin BN&gt;100'!$B$20,IF(G522&gt;'admin BN&gt;100'!$C$19,'admin BN&gt;100'!$B$19,"")))))))))</f>
        <v/>
      </c>
      <c r="Q522" s="14" t="str">
        <f t="shared" si="16"/>
        <v/>
      </c>
      <c r="R522" s="14">
        <f t="shared" si="17"/>
        <v>5</v>
      </c>
      <c r="S522" s="15" t="str">
        <f xml:space="preserve">
IF($R522&gt;0,"Fill in all required fields",
IF(OR($M522="&lt;0.1% or LNG",$M522="0.1-0.5%"),"Fuel sulphur content is too low for operation on BN&gt;100, please use a lower BN CLO and the matching sheet",
IF($I522&lt;40,"CLO not suitable for this sheet. Please check BN&lt;40 sheet",
IF(AND($I522&gt;39,$I522&lt;101),"CLO not suitable for this sheet. Please check BN40 - BN100 sheet",
IF(AND($K522&gt;50,$K522&lt;81,$L522&lt;100),"Reduce feed rate in steps of 0.05 g/kWh until min. 0.6 g/kWh to avoid deposit formation",
IF(AND($I522&lt;140,$N522="Danger",$P522="&gt;=1.2"),"Increase feed rate in steps of 0.05 g/kWh OR use higher BN cylinder oil",
IF(ISERROR(VLOOKUP(Q522,'admin BN&gt;100'!J$6:M$89,4,FALSE)),"",VLOOKUP(Q522,'admin BN&gt;100'!J$6:M$89,4,FALSE))))))))</f>
        <v>Fill in all required fields</v>
      </c>
    </row>
    <row r="523" spans="2:19" ht="15">
      <c r="B523" s="10">
        <v>518</v>
      </c>
      <c r="C523" s="41"/>
      <c r="D523" s="42"/>
      <c r="E523" s="42"/>
      <c r="F523" s="42"/>
      <c r="G523" s="42"/>
      <c r="H523" s="42"/>
      <c r="I523" s="42"/>
      <c r="J523" s="42"/>
      <c r="K523" s="42"/>
      <c r="L523" s="42"/>
      <c r="M523" s="11" t="str">
        <f xml:space="preserve">
(IF(F523&gt;'admin BN&gt;100'!$C$41,'admin BN&gt;100'!$B$41,
(IF(F523&gt;'admin BN&gt;100'!$C$40,'admin BN&gt;100'!$B$40,
(IF(F523&gt;'admin BN&gt;100'!$C$39,'admin BN&gt;100'!$B$39,
(IF(F523&gt;'admin BN&gt;100'!$C$38,'admin BN&gt;100'!$B$38,
(IF(F523&gt;'admin BN&gt;100'!$C$37,'admin BN&gt;100'!$B$37,
(IF(F523&gt;'admin BN&gt;100'!$C$36,'admin BN&gt;100'!$B$36,
(IF(F523&gt;'admin BN&gt;100'!$C$35,'admin BN&gt;100'!$B$35,
(IF(F523&gt;'admin BN&gt;100'!$C$34,'admin BN&gt;100'!$B$34,
(IF(F523&gt;'admin BN&gt;100'!$C$33,'admin BN&gt;100'!$B$33,
(IF(F523&gt;'admin BN&gt;100'!$C$32,'admin BN&gt;100'!$B$32,
(IF(F523&gt;'admin BN&gt;100'!$C$31,'admin BN&gt;100'!$B$31,
(IF(F523&gt;'admin BN&gt;100'!$C$30,'admin BN&gt;100'!$B$30,
(IF(F523&gt;'admin BN&gt;100'!$C$29,'admin BN&gt;100'!$B$29,IF(F523="","",'admin BN&gt;100'!$B$28)))))))))))))))))))))))))))</f>
        <v/>
      </c>
      <c r="N523" s="12" t="str">
        <f xml:space="preserve">
IF(ISBLANK(K523),"",
IF(K523&gt;'admin BN&gt;100'!$D$6,"Trouble",
IF(K523&gt;'admin BN&gt;100'!$E$6,"Safe",
IF(K523&gt;'admin BN&gt;100'!$F$6,"Alert",
IF(K523&gt;='admin BN&gt;100'!$G$6,"Danger","")))))</f>
        <v/>
      </c>
      <c r="O523" s="13" t="str">
        <f xml:space="preserve">
IF(ISBLANK(L523),"",
IF(L523&gt;'admin BN&gt;100'!$G$7,"Danger",
IF(L523&gt;'admin BN&gt;100'!$F$7,"Alert",
IF(L523&gt;='admin BN&gt;100'!$E$7,"Safe",""))))</f>
        <v/>
      </c>
      <c r="P523" s="14" t="str">
        <f xml:space="preserve">
(IF(G523&gt;'admin BN&gt;100'!$C$23,'admin BN&gt;100'!$B$23,
(IF(G523&gt;'admin BN&gt;100'!$C$22,'admin BN&gt;100'!$B$22,
(IF(G523&gt;'admin BN&gt;100'!$C$21,'admin BN&gt;100'!$B$21,
(IF(G523&gt;'admin BN&gt;100'!$C$20,'admin BN&gt;100'!$B$20,IF(G523&gt;'admin BN&gt;100'!$C$19,'admin BN&gt;100'!$B$19,"")))))))))</f>
        <v/>
      </c>
      <c r="Q523" s="14" t="str">
        <f t="shared" si="16"/>
        <v/>
      </c>
      <c r="R523" s="14">
        <f t="shared" si="17"/>
        <v>5</v>
      </c>
      <c r="S523" s="15" t="str">
        <f xml:space="preserve">
IF($R523&gt;0,"Fill in all required fields",
IF(OR($M523="&lt;0.1% or LNG",$M523="0.1-0.5%"),"Fuel sulphur content is too low for operation on BN&gt;100, please use a lower BN CLO and the matching sheet",
IF($I523&lt;40,"CLO not suitable for this sheet. Please check BN&lt;40 sheet",
IF(AND($I523&gt;39,$I523&lt;101),"CLO not suitable for this sheet. Please check BN40 - BN100 sheet",
IF(AND($K523&gt;50,$K523&lt;81,$L523&lt;100),"Reduce feed rate in steps of 0.05 g/kWh until min. 0.6 g/kWh to avoid deposit formation",
IF(AND($I523&lt;140,$N523="Danger",$P523="&gt;=1.2"),"Increase feed rate in steps of 0.05 g/kWh OR use higher BN cylinder oil",
IF(ISERROR(VLOOKUP(Q523,'admin BN&gt;100'!J$6:M$89,4,FALSE)),"",VLOOKUP(Q523,'admin BN&gt;100'!J$6:M$89,4,FALSE))))))))</f>
        <v>Fill in all required fields</v>
      </c>
    </row>
    <row r="524" spans="2:19" ht="15">
      <c r="B524" s="10">
        <v>519</v>
      </c>
      <c r="C524" s="41"/>
      <c r="D524" s="42"/>
      <c r="E524" s="42"/>
      <c r="F524" s="42"/>
      <c r="G524" s="42"/>
      <c r="H524" s="42"/>
      <c r="I524" s="42"/>
      <c r="J524" s="42"/>
      <c r="K524" s="42"/>
      <c r="L524" s="42"/>
      <c r="M524" s="11" t="str">
        <f xml:space="preserve">
(IF(F524&gt;'admin BN&gt;100'!$C$41,'admin BN&gt;100'!$B$41,
(IF(F524&gt;'admin BN&gt;100'!$C$40,'admin BN&gt;100'!$B$40,
(IF(F524&gt;'admin BN&gt;100'!$C$39,'admin BN&gt;100'!$B$39,
(IF(F524&gt;'admin BN&gt;100'!$C$38,'admin BN&gt;100'!$B$38,
(IF(F524&gt;'admin BN&gt;100'!$C$37,'admin BN&gt;100'!$B$37,
(IF(F524&gt;'admin BN&gt;100'!$C$36,'admin BN&gt;100'!$B$36,
(IF(F524&gt;'admin BN&gt;100'!$C$35,'admin BN&gt;100'!$B$35,
(IF(F524&gt;'admin BN&gt;100'!$C$34,'admin BN&gt;100'!$B$34,
(IF(F524&gt;'admin BN&gt;100'!$C$33,'admin BN&gt;100'!$B$33,
(IF(F524&gt;'admin BN&gt;100'!$C$32,'admin BN&gt;100'!$B$32,
(IF(F524&gt;'admin BN&gt;100'!$C$31,'admin BN&gt;100'!$B$31,
(IF(F524&gt;'admin BN&gt;100'!$C$30,'admin BN&gt;100'!$B$30,
(IF(F524&gt;'admin BN&gt;100'!$C$29,'admin BN&gt;100'!$B$29,IF(F524="","",'admin BN&gt;100'!$B$28)))))))))))))))))))))))))))</f>
        <v/>
      </c>
      <c r="N524" s="12" t="str">
        <f xml:space="preserve">
IF(ISBLANK(K524),"",
IF(K524&gt;'admin BN&gt;100'!$D$6,"Trouble",
IF(K524&gt;'admin BN&gt;100'!$E$6,"Safe",
IF(K524&gt;'admin BN&gt;100'!$F$6,"Alert",
IF(K524&gt;='admin BN&gt;100'!$G$6,"Danger","")))))</f>
        <v/>
      </c>
      <c r="O524" s="13" t="str">
        <f xml:space="preserve">
IF(ISBLANK(L524),"",
IF(L524&gt;'admin BN&gt;100'!$G$7,"Danger",
IF(L524&gt;'admin BN&gt;100'!$F$7,"Alert",
IF(L524&gt;='admin BN&gt;100'!$E$7,"Safe",""))))</f>
        <v/>
      </c>
      <c r="P524" s="14" t="str">
        <f xml:space="preserve">
(IF(G524&gt;'admin BN&gt;100'!$C$23,'admin BN&gt;100'!$B$23,
(IF(G524&gt;'admin BN&gt;100'!$C$22,'admin BN&gt;100'!$B$22,
(IF(G524&gt;'admin BN&gt;100'!$C$21,'admin BN&gt;100'!$B$21,
(IF(G524&gt;'admin BN&gt;100'!$C$20,'admin BN&gt;100'!$B$20,IF(G524&gt;'admin BN&gt;100'!$C$19,'admin BN&gt;100'!$B$19,"")))))))))</f>
        <v/>
      </c>
      <c r="Q524" s="14" t="str">
        <f t="shared" si="16"/>
        <v/>
      </c>
      <c r="R524" s="14">
        <f t="shared" si="17"/>
        <v>5</v>
      </c>
      <c r="S524" s="15" t="str">
        <f xml:space="preserve">
IF($R524&gt;0,"Fill in all required fields",
IF(OR($M524="&lt;0.1% or LNG",$M524="0.1-0.5%"),"Fuel sulphur content is too low for operation on BN&gt;100, please use a lower BN CLO and the matching sheet",
IF($I524&lt;40,"CLO not suitable for this sheet. Please check BN&lt;40 sheet",
IF(AND($I524&gt;39,$I524&lt;101),"CLO not suitable for this sheet. Please check BN40 - BN100 sheet",
IF(AND($K524&gt;50,$K524&lt;81,$L524&lt;100),"Reduce feed rate in steps of 0.05 g/kWh until min. 0.6 g/kWh to avoid deposit formation",
IF(AND($I524&lt;140,$N524="Danger",$P524="&gt;=1.2"),"Increase feed rate in steps of 0.05 g/kWh OR use higher BN cylinder oil",
IF(ISERROR(VLOOKUP(Q524,'admin BN&gt;100'!J$6:M$89,4,FALSE)),"",VLOOKUP(Q524,'admin BN&gt;100'!J$6:M$89,4,FALSE))))))))</f>
        <v>Fill in all required fields</v>
      </c>
    </row>
    <row r="525" spans="2:19" ht="15">
      <c r="B525" s="10">
        <v>520</v>
      </c>
      <c r="C525" s="41"/>
      <c r="D525" s="42"/>
      <c r="E525" s="42"/>
      <c r="F525" s="42"/>
      <c r="G525" s="42"/>
      <c r="H525" s="42"/>
      <c r="I525" s="42"/>
      <c r="J525" s="42"/>
      <c r="K525" s="42"/>
      <c r="L525" s="42"/>
      <c r="M525" s="11" t="str">
        <f xml:space="preserve">
(IF(F525&gt;'admin BN&gt;100'!$C$41,'admin BN&gt;100'!$B$41,
(IF(F525&gt;'admin BN&gt;100'!$C$40,'admin BN&gt;100'!$B$40,
(IF(F525&gt;'admin BN&gt;100'!$C$39,'admin BN&gt;100'!$B$39,
(IF(F525&gt;'admin BN&gt;100'!$C$38,'admin BN&gt;100'!$B$38,
(IF(F525&gt;'admin BN&gt;100'!$C$37,'admin BN&gt;100'!$B$37,
(IF(F525&gt;'admin BN&gt;100'!$C$36,'admin BN&gt;100'!$B$36,
(IF(F525&gt;'admin BN&gt;100'!$C$35,'admin BN&gt;100'!$B$35,
(IF(F525&gt;'admin BN&gt;100'!$C$34,'admin BN&gt;100'!$B$34,
(IF(F525&gt;'admin BN&gt;100'!$C$33,'admin BN&gt;100'!$B$33,
(IF(F525&gt;'admin BN&gt;100'!$C$32,'admin BN&gt;100'!$B$32,
(IF(F525&gt;'admin BN&gt;100'!$C$31,'admin BN&gt;100'!$B$31,
(IF(F525&gt;'admin BN&gt;100'!$C$30,'admin BN&gt;100'!$B$30,
(IF(F525&gt;'admin BN&gt;100'!$C$29,'admin BN&gt;100'!$B$29,IF(F525="","",'admin BN&gt;100'!$B$28)))))))))))))))))))))))))))</f>
        <v/>
      </c>
      <c r="N525" s="12" t="str">
        <f xml:space="preserve">
IF(ISBLANK(K525),"",
IF(K525&gt;'admin BN&gt;100'!$D$6,"Trouble",
IF(K525&gt;'admin BN&gt;100'!$E$6,"Safe",
IF(K525&gt;'admin BN&gt;100'!$F$6,"Alert",
IF(K525&gt;='admin BN&gt;100'!$G$6,"Danger","")))))</f>
        <v/>
      </c>
      <c r="O525" s="13" t="str">
        <f xml:space="preserve">
IF(ISBLANK(L525),"",
IF(L525&gt;'admin BN&gt;100'!$G$7,"Danger",
IF(L525&gt;'admin BN&gt;100'!$F$7,"Alert",
IF(L525&gt;='admin BN&gt;100'!$E$7,"Safe",""))))</f>
        <v/>
      </c>
      <c r="P525" s="14" t="str">
        <f xml:space="preserve">
(IF(G525&gt;'admin BN&gt;100'!$C$23,'admin BN&gt;100'!$B$23,
(IF(G525&gt;'admin BN&gt;100'!$C$22,'admin BN&gt;100'!$B$22,
(IF(G525&gt;'admin BN&gt;100'!$C$21,'admin BN&gt;100'!$B$21,
(IF(G525&gt;'admin BN&gt;100'!$C$20,'admin BN&gt;100'!$B$20,IF(G525&gt;'admin BN&gt;100'!$C$19,'admin BN&gt;100'!$B$19,"")))))))))</f>
        <v/>
      </c>
      <c r="Q525" s="14" t="str">
        <f t="shared" si="16"/>
        <v/>
      </c>
      <c r="R525" s="14">
        <f t="shared" si="17"/>
        <v>5</v>
      </c>
      <c r="S525" s="15" t="str">
        <f xml:space="preserve">
IF($R525&gt;0,"Fill in all required fields",
IF(OR($M525="&lt;0.1% or LNG",$M525="0.1-0.5%"),"Fuel sulphur content is too low for operation on BN&gt;100, please use a lower BN CLO and the matching sheet",
IF($I525&lt;40,"CLO not suitable for this sheet. Please check BN&lt;40 sheet",
IF(AND($I525&gt;39,$I525&lt;101),"CLO not suitable for this sheet. Please check BN40 - BN100 sheet",
IF(AND($K525&gt;50,$K525&lt;81,$L525&lt;100),"Reduce feed rate in steps of 0.05 g/kWh until min. 0.6 g/kWh to avoid deposit formation",
IF(AND($I525&lt;140,$N525="Danger",$P525="&gt;=1.2"),"Increase feed rate in steps of 0.05 g/kWh OR use higher BN cylinder oil",
IF(ISERROR(VLOOKUP(Q525,'admin BN&gt;100'!J$6:M$89,4,FALSE)),"",VLOOKUP(Q525,'admin BN&gt;100'!J$6:M$89,4,FALSE))))))))</f>
        <v>Fill in all required fields</v>
      </c>
    </row>
    <row r="526" spans="2:19" ht="15">
      <c r="B526" s="10">
        <v>521</v>
      </c>
      <c r="C526" s="41"/>
      <c r="D526" s="42"/>
      <c r="E526" s="42"/>
      <c r="F526" s="42"/>
      <c r="G526" s="42"/>
      <c r="H526" s="42"/>
      <c r="I526" s="42"/>
      <c r="J526" s="42"/>
      <c r="K526" s="42"/>
      <c r="L526" s="42"/>
      <c r="M526" s="11" t="str">
        <f xml:space="preserve">
(IF(F526&gt;'admin BN&gt;100'!$C$41,'admin BN&gt;100'!$B$41,
(IF(F526&gt;'admin BN&gt;100'!$C$40,'admin BN&gt;100'!$B$40,
(IF(F526&gt;'admin BN&gt;100'!$C$39,'admin BN&gt;100'!$B$39,
(IF(F526&gt;'admin BN&gt;100'!$C$38,'admin BN&gt;100'!$B$38,
(IF(F526&gt;'admin BN&gt;100'!$C$37,'admin BN&gt;100'!$B$37,
(IF(F526&gt;'admin BN&gt;100'!$C$36,'admin BN&gt;100'!$B$36,
(IF(F526&gt;'admin BN&gt;100'!$C$35,'admin BN&gt;100'!$B$35,
(IF(F526&gt;'admin BN&gt;100'!$C$34,'admin BN&gt;100'!$B$34,
(IF(F526&gt;'admin BN&gt;100'!$C$33,'admin BN&gt;100'!$B$33,
(IF(F526&gt;'admin BN&gt;100'!$C$32,'admin BN&gt;100'!$B$32,
(IF(F526&gt;'admin BN&gt;100'!$C$31,'admin BN&gt;100'!$B$31,
(IF(F526&gt;'admin BN&gt;100'!$C$30,'admin BN&gt;100'!$B$30,
(IF(F526&gt;'admin BN&gt;100'!$C$29,'admin BN&gt;100'!$B$29,IF(F526="","",'admin BN&gt;100'!$B$28)))))))))))))))))))))))))))</f>
        <v/>
      </c>
      <c r="N526" s="12" t="str">
        <f xml:space="preserve">
IF(ISBLANK(K526),"",
IF(K526&gt;'admin BN&gt;100'!$D$6,"Trouble",
IF(K526&gt;'admin BN&gt;100'!$E$6,"Safe",
IF(K526&gt;'admin BN&gt;100'!$F$6,"Alert",
IF(K526&gt;='admin BN&gt;100'!$G$6,"Danger","")))))</f>
        <v/>
      </c>
      <c r="O526" s="13" t="str">
        <f xml:space="preserve">
IF(ISBLANK(L526),"",
IF(L526&gt;'admin BN&gt;100'!$G$7,"Danger",
IF(L526&gt;'admin BN&gt;100'!$F$7,"Alert",
IF(L526&gt;='admin BN&gt;100'!$E$7,"Safe",""))))</f>
        <v/>
      </c>
      <c r="P526" s="14" t="str">
        <f xml:space="preserve">
(IF(G526&gt;'admin BN&gt;100'!$C$23,'admin BN&gt;100'!$B$23,
(IF(G526&gt;'admin BN&gt;100'!$C$22,'admin BN&gt;100'!$B$22,
(IF(G526&gt;'admin BN&gt;100'!$C$21,'admin BN&gt;100'!$B$21,
(IF(G526&gt;'admin BN&gt;100'!$C$20,'admin BN&gt;100'!$B$20,IF(G526&gt;'admin BN&gt;100'!$C$19,'admin BN&gt;100'!$B$19,"")))))))))</f>
        <v/>
      </c>
      <c r="Q526" s="14" t="str">
        <f t="shared" si="16"/>
        <v/>
      </c>
      <c r="R526" s="14">
        <f t="shared" si="17"/>
        <v>5</v>
      </c>
      <c r="S526" s="15" t="str">
        <f xml:space="preserve">
IF($R526&gt;0,"Fill in all required fields",
IF(OR($M526="&lt;0.1% or LNG",$M526="0.1-0.5%"),"Fuel sulphur content is too low for operation on BN&gt;100, please use a lower BN CLO and the matching sheet",
IF($I526&lt;40,"CLO not suitable for this sheet. Please check BN&lt;40 sheet",
IF(AND($I526&gt;39,$I526&lt;101),"CLO not suitable for this sheet. Please check BN40 - BN100 sheet",
IF(AND($K526&gt;50,$K526&lt;81,$L526&lt;100),"Reduce feed rate in steps of 0.05 g/kWh until min. 0.6 g/kWh to avoid deposit formation",
IF(AND($I526&lt;140,$N526="Danger",$P526="&gt;=1.2"),"Increase feed rate in steps of 0.05 g/kWh OR use higher BN cylinder oil",
IF(ISERROR(VLOOKUP(Q526,'admin BN&gt;100'!J$6:M$89,4,FALSE)),"",VLOOKUP(Q526,'admin BN&gt;100'!J$6:M$89,4,FALSE))))))))</f>
        <v>Fill in all required fields</v>
      </c>
    </row>
    <row r="527" spans="2:19" ht="15">
      <c r="B527" s="10">
        <v>522</v>
      </c>
      <c r="C527" s="41"/>
      <c r="D527" s="42"/>
      <c r="E527" s="42"/>
      <c r="F527" s="42"/>
      <c r="G527" s="42"/>
      <c r="H527" s="42"/>
      <c r="I527" s="42"/>
      <c r="J527" s="42"/>
      <c r="K527" s="42"/>
      <c r="L527" s="42"/>
      <c r="M527" s="11" t="str">
        <f xml:space="preserve">
(IF(F527&gt;'admin BN&gt;100'!$C$41,'admin BN&gt;100'!$B$41,
(IF(F527&gt;'admin BN&gt;100'!$C$40,'admin BN&gt;100'!$B$40,
(IF(F527&gt;'admin BN&gt;100'!$C$39,'admin BN&gt;100'!$B$39,
(IF(F527&gt;'admin BN&gt;100'!$C$38,'admin BN&gt;100'!$B$38,
(IF(F527&gt;'admin BN&gt;100'!$C$37,'admin BN&gt;100'!$B$37,
(IF(F527&gt;'admin BN&gt;100'!$C$36,'admin BN&gt;100'!$B$36,
(IF(F527&gt;'admin BN&gt;100'!$C$35,'admin BN&gt;100'!$B$35,
(IF(F527&gt;'admin BN&gt;100'!$C$34,'admin BN&gt;100'!$B$34,
(IF(F527&gt;'admin BN&gt;100'!$C$33,'admin BN&gt;100'!$B$33,
(IF(F527&gt;'admin BN&gt;100'!$C$32,'admin BN&gt;100'!$B$32,
(IF(F527&gt;'admin BN&gt;100'!$C$31,'admin BN&gt;100'!$B$31,
(IF(F527&gt;'admin BN&gt;100'!$C$30,'admin BN&gt;100'!$B$30,
(IF(F527&gt;'admin BN&gt;100'!$C$29,'admin BN&gt;100'!$B$29,IF(F527="","",'admin BN&gt;100'!$B$28)))))))))))))))))))))))))))</f>
        <v/>
      </c>
      <c r="N527" s="12" t="str">
        <f xml:space="preserve">
IF(ISBLANK(K527),"",
IF(K527&gt;'admin BN&gt;100'!$D$6,"Trouble",
IF(K527&gt;'admin BN&gt;100'!$E$6,"Safe",
IF(K527&gt;'admin BN&gt;100'!$F$6,"Alert",
IF(K527&gt;='admin BN&gt;100'!$G$6,"Danger","")))))</f>
        <v/>
      </c>
      <c r="O527" s="13" t="str">
        <f xml:space="preserve">
IF(ISBLANK(L527),"",
IF(L527&gt;'admin BN&gt;100'!$G$7,"Danger",
IF(L527&gt;'admin BN&gt;100'!$F$7,"Alert",
IF(L527&gt;='admin BN&gt;100'!$E$7,"Safe",""))))</f>
        <v/>
      </c>
      <c r="P527" s="14" t="str">
        <f xml:space="preserve">
(IF(G527&gt;'admin BN&gt;100'!$C$23,'admin BN&gt;100'!$B$23,
(IF(G527&gt;'admin BN&gt;100'!$C$22,'admin BN&gt;100'!$B$22,
(IF(G527&gt;'admin BN&gt;100'!$C$21,'admin BN&gt;100'!$B$21,
(IF(G527&gt;'admin BN&gt;100'!$C$20,'admin BN&gt;100'!$B$20,IF(G527&gt;'admin BN&gt;100'!$C$19,'admin BN&gt;100'!$B$19,"")))))))))</f>
        <v/>
      </c>
      <c r="Q527" s="14" t="str">
        <f t="shared" si="16"/>
        <v/>
      </c>
      <c r="R527" s="14">
        <f t="shared" si="17"/>
        <v>5</v>
      </c>
      <c r="S527" s="15" t="str">
        <f xml:space="preserve">
IF($R527&gt;0,"Fill in all required fields",
IF(OR($M527="&lt;0.1% or LNG",$M527="0.1-0.5%"),"Fuel sulphur content is too low for operation on BN&gt;100, please use a lower BN CLO and the matching sheet",
IF($I527&lt;40,"CLO not suitable for this sheet. Please check BN&lt;40 sheet",
IF(AND($I527&gt;39,$I527&lt;101),"CLO not suitable for this sheet. Please check BN40 - BN100 sheet",
IF(AND($K527&gt;50,$K527&lt;81,$L527&lt;100),"Reduce feed rate in steps of 0.05 g/kWh until min. 0.6 g/kWh to avoid deposit formation",
IF(AND($I527&lt;140,$N527="Danger",$P527="&gt;=1.2"),"Increase feed rate in steps of 0.05 g/kWh OR use higher BN cylinder oil",
IF(ISERROR(VLOOKUP(Q527,'admin BN&gt;100'!J$6:M$89,4,FALSE)),"",VLOOKUP(Q527,'admin BN&gt;100'!J$6:M$89,4,FALSE))))))))</f>
        <v>Fill in all required fields</v>
      </c>
    </row>
    <row r="528" spans="2:19" ht="15">
      <c r="B528" s="10">
        <v>523</v>
      </c>
      <c r="C528" s="41"/>
      <c r="D528" s="42"/>
      <c r="E528" s="42"/>
      <c r="F528" s="42"/>
      <c r="G528" s="42"/>
      <c r="H528" s="42"/>
      <c r="I528" s="42"/>
      <c r="J528" s="42"/>
      <c r="K528" s="42"/>
      <c r="L528" s="42"/>
      <c r="M528" s="11" t="str">
        <f xml:space="preserve">
(IF(F528&gt;'admin BN&gt;100'!$C$41,'admin BN&gt;100'!$B$41,
(IF(F528&gt;'admin BN&gt;100'!$C$40,'admin BN&gt;100'!$B$40,
(IF(F528&gt;'admin BN&gt;100'!$C$39,'admin BN&gt;100'!$B$39,
(IF(F528&gt;'admin BN&gt;100'!$C$38,'admin BN&gt;100'!$B$38,
(IF(F528&gt;'admin BN&gt;100'!$C$37,'admin BN&gt;100'!$B$37,
(IF(F528&gt;'admin BN&gt;100'!$C$36,'admin BN&gt;100'!$B$36,
(IF(F528&gt;'admin BN&gt;100'!$C$35,'admin BN&gt;100'!$B$35,
(IF(F528&gt;'admin BN&gt;100'!$C$34,'admin BN&gt;100'!$B$34,
(IF(F528&gt;'admin BN&gt;100'!$C$33,'admin BN&gt;100'!$B$33,
(IF(F528&gt;'admin BN&gt;100'!$C$32,'admin BN&gt;100'!$B$32,
(IF(F528&gt;'admin BN&gt;100'!$C$31,'admin BN&gt;100'!$B$31,
(IF(F528&gt;'admin BN&gt;100'!$C$30,'admin BN&gt;100'!$B$30,
(IF(F528&gt;'admin BN&gt;100'!$C$29,'admin BN&gt;100'!$B$29,IF(F528="","",'admin BN&gt;100'!$B$28)))))))))))))))))))))))))))</f>
        <v/>
      </c>
      <c r="N528" s="12" t="str">
        <f xml:space="preserve">
IF(ISBLANK(K528),"",
IF(K528&gt;'admin BN&gt;100'!$D$6,"Trouble",
IF(K528&gt;'admin BN&gt;100'!$E$6,"Safe",
IF(K528&gt;'admin BN&gt;100'!$F$6,"Alert",
IF(K528&gt;='admin BN&gt;100'!$G$6,"Danger","")))))</f>
        <v/>
      </c>
      <c r="O528" s="13" t="str">
        <f xml:space="preserve">
IF(ISBLANK(L528),"",
IF(L528&gt;'admin BN&gt;100'!$G$7,"Danger",
IF(L528&gt;'admin BN&gt;100'!$F$7,"Alert",
IF(L528&gt;='admin BN&gt;100'!$E$7,"Safe",""))))</f>
        <v/>
      </c>
      <c r="P528" s="14" t="str">
        <f xml:space="preserve">
(IF(G528&gt;'admin BN&gt;100'!$C$23,'admin BN&gt;100'!$B$23,
(IF(G528&gt;'admin BN&gt;100'!$C$22,'admin BN&gt;100'!$B$22,
(IF(G528&gt;'admin BN&gt;100'!$C$21,'admin BN&gt;100'!$B$21,
(IF(G528&gt;'admin BN&gt;100'!$C$20,'admin BN&gt;100'!$B$20,IF(G528&gt;'admin BN&gt;100'!$C$19,'admin BN&gt;100'!$B$19,"")))))))))</f>
        <v/>
      </c>
      <c r="Q528" s="14" t="str">
        <f t="shared" si="16"/>
        <v/>
      </c>
      <c r="R528" s="14">
        <f t="shared" si="17"/>
        <v>5</v>
      </c>
      <c r="S528" s="15" t="str">
        <f xml:space="preserve">
IF($R528&gt;0,"Fill in all required fields",
IF(OR($M528="&lt;0.1% or LNG",$M528="0.1-0.5%"),"Fuel sulphur content is too low for operation on BN&gt;100, please use a lower BN CLO and the matching sheet",
IF($I528&lt;40,"CLO not suitable for this sheet. Please check BN&lt;40 sheet",
IF(AND($I528&gt;39,$I528&lt;101),"CLO not suitable for this sheet. Please check BN40 - BN100 sheet",
IF(AND($K528&gt;50,$K528&lt;81,$L528&lt;100),"Reduce feed rate in steps of 0.05 g/kWh until min. 0.6 g/kWh to avoid deposit formation",
IF(AND($I528&lt;140,$N528="Danger",$P528="&gt;=1.2"),"Increase feed rate in steps of 0.05 g/kWh OR use higher BN cylinder oil",
IF(ISERROR(VLOOKUP(Q528,'admin BN&gt;100'!J$6:M$89,4,FALSE)),"",VLOOKUP(Q528,'admin BN&gt;100'!J$6:M$89,4,FALSE))))))))</f>
        <v>Fill in all required fields</v>
      </c>
    </row>
    <row r="529" spans="2:19" ht="15">
      <c r="B529" s="10">
        <v>524</v>
      </c>
      <c r="C529" s="41"/>
      <c r="D529" s="42"/>
      <c r="E529" s="42"/>
      <c r="F529" s="42"/>
      <c r="G529" s="42"/>
      <c r="H529" s="42"/>
      <c r="I529" s="42"/>
      <c r="J529" s="42"/>
      <c r="K529" s="42"/>
      <c r="L529" s="42"/>
      <c r="M529" s="11" t="str">
        <f xml:space="preserve">
(IF(F529&gt;'admin BN&gt;100'!$C$41,'admin BN&gt;100'!$B$41,
(IF(F529&gt;'admin BN&gt;100'!$C$40,'admin BN&gt;100'!$B$40,
(IF(F529&gt;'admin BN&gt;100'!$C$39,'admin BN&gt;100'!$B$39,
(IF(F529&gt;'admin BN&gt;100'!$C$38,'admin BN&gt;100'!$B$38,
(IF(F529&gt;'admin BN&gt;100'!$C$37,'admin BN&gt;100'!$B$37,
(IF(F529&gt;'admin BN&gt;100'!$C$36,'admin BN&gt;100'!$B$36,
(IF(F529&gt;'admin BN&gt;100'!$C$35,'admin BN&gt;100'!$B$35,
(IF(F529&gt;'admin BN&gt;100'!$C$34,'admin BN&gt;100'!$B$34,
(IF(F529&gt;'admin BN&gt;100'!$C$33,'admin BN&gt;100'!$B$33,
(IF(F529&gt;'admin BN&gt;100'!$C$32,'admin BN&gt;100'!$B$32,
(IF(F529&gt;'admin BN&gt;100'!$C$31,'admin BN&gt;100'!$B$31,
(IF(F529&gt;'admin BN&gt;100'!$C$30,'admin BN&gt;100'!$B$30,
(IF(F529&gt;'admin BN&gt;100'!$C$29,'admin BN&gt;100'!$B$29,IF(F529="","",'admin BN&gt;100'!$B$28)))))))))))))))))))))))))))</f>
        <v/>
      </c>
      <c r="N529" s="12" t="str">
        <f xml:space="preserve">
IF(ISBLANK(K529),"",
IF(K529&gt;'admin BN&gt;100'!$D$6,"Trouble",
IF(K529&gt;'admin BN&gt;100'!$E$6,"Safe",
IF(K529&gt;'admin BN&gt;100'!$F$6,"Alert",
IF(K529&gt;='admin BN&gt;100'!$G$6,"Danger","")))))</f>
        <v/>
      </c>
      <c r="O529" s="13" t="str">
        <f xml:space="preserve">
IF(ISBLANK(L529),"",
IF(L529&gt;'admin BN&gt;100'!$G$7,"Danger",
IF(L529&gt;'admin BN&gt;100'!$F$7,"Alert",
IF(L529&gt;='admin BN&gt;100'!$E$7,"Safe",""))))</f>
        <v/>
      </c>
      <c r="P529" s="14" t="str">
        <f xml:space="preserve">
(IF(G529&gt;'admin BN&gt;100'!$C$23,'admin BN&gt;100'!$B$23,
(IF(G529&gt;'admin BN&gt;100'!$C$22,'admin BN&gt;100'!$B$22,
(IF(G529&gt;'admin BN&gt;100'!$C$21,'admin BN&gt;100'!$B$21,
(IF(G529&gt;'admin BN&gt;100'!$C$20,'admin BN&gt;100'!$B$20,IF(G529&gt;'admin BN&gt;100'!$C$19,'admin BN&gt;100'!$B$19,"")))))))))</f>
        <v/>
      </c>
      <c r="Q529" s="14" t="str">
        <f t="shared" si="16"/>
        <v/>
      </c>
      <c r="R529" s="14">
        <f t="shared" si="17"/>
        <v>5</v>
      </c>
      <c r="S529" s="15" t="str">
        <f xml:space="preserve">
IF($R529&gt;0,"Fill in all required fields",
IF(OR($M529="&lt;0.1% or LNG",$M529="0.1-0.5%"),"Fuel sulphur content is too low for operation on BN&gt;100, please use a lower BN CLO and the matching sheet",
IF($I529&lt;40,"CLO not suitable for this sheet. Please check BN&lt;40 sheet",
IF(AND($I529&gt;39,$I529&lt;101),"CLO not suitable for this sheet. Please check BN40 - BN100 sheet",
IF(AND($K529&gt;50,$K529&lt;81,$L529&lt;100),"Reduce feed rate in steps of 0.05 g/kWh until min. 0.6 g/kWh to avoid deposit formation",
IF(AND($I529&lt;140,$N529="Danger",$P529="&gt;=1.2"),"Increase feed rate in steps of 0.05 g/kWh OR use higher BN cylinder oil",
IF(ISERROR(VLOOKUP(Q529,'admin BN&gt;100'!J$6:M$89,4,FALSE)),"",VLOOKUP(Q529,'admin BN&gt;100'!J$6:M$89,4,FALSE))))))))</f>
        <v>Fill in all required fields</v>
      </c>
    </row>
    <row r="530" spans="2:19" ht="15">
      <c r="B530" s="10">
        <v>525</v>
      </c>
      <c r="C530" s="41"/>
      <c r="D530" s="42"/>
      <c r="E530" s="42"/>
      <c r="F530" s="42"/>
      <c r="G530" s="42"/>
      <c r="H530" s="42"/>
      <c r="I530" s="42"/>
      <c r="J530" s="42"/>
      <c r="K530" s="42"/>
      <c r="L530" s="42"/>
      <c r="M530" s="11" t="str">
        <f xml:space="preserve">
(IF(F530&gt;'admin BN&gt;100'!$C$41,'admin BN&gt;100'!$B$41,
(IF(F530&gt;'admin BN&gt;100'!$C$40,'admin BN&gt;100'!$B$40,
(IF(F530&gt;'admin BN&gt;100'!$C$39,'admin BN&gt;100'!$B$39,
(IF(F530&gt;'admin BN&gt;100'!$C$38,'admin BN&gt;100'!$B$38,
(IF(F530&gt;'admin BN&gt;100'!$C$37,'admin BN&gt;100'!$B$37,
(IF(F530&gt;'admin BN&gt;100'!$C$36,'admin BN&gt;100'!$B$36,
(IF(F530&gt;'admin BN&gt;100'!$C$35,'admin BN&gt;100'!$B$35,
(IF(F530&gt;'admin BN&gt;100'!$C$34,'admin BN&gt;100'!$B$34,
(IF(F530&gt;'admin BN&gt;100'!$C$33,'admin BN&gt;100'!$B$33,
(IF(F530&gt;'admin BN&gt;100'!$C$32,'admin BN&gt;100'!$B$32,
(IF(F530&gt;'admin BN&gt;100'!$C$31,'admin BN&gt;100'!$B$31,
(IF(F530&gt;'admin BN&gt;100'!$C$30,'admin BN&gt;100'!$B$30,
(IF(F530&gt;'admin BN&gt;100'!$C$29,'admin BN&gt;100'!$B$29,IF(F530="","",'admin BN&gt;100'!$B$28)))))))))))))))))))))))))))</f>
        <v/>
      </c>
      <c r="N530" s="12" t="str">
        <f xml:space="preserve">
IF(ISBLANK(K530),"",
IF(K530&gt;'admin BN&gt;100'!$D$6,"Trouble",
IF(K530&gt;'admin BN&gt;100'!$E$6,"Safe",
IF(K530&gt;'admin BN&gt;100'!$F$6,"Alert",
IF(K530&gt;='admin BN&gt;100'!$G$6,"Danger","")))))</f>
        <v/>
      </c>
      <c r="O530" s="13" t="str">
        <f xml:space="preserve">
IF(ISBLANK(L530),"",
IF(L530&gt;'admin BN&gt;100'!$G$7,"Danger",
IF(L530&gt;'admin BN&gt;100'!$F$7,"Alert",
IF(L530&gt;='admin BN&gt;100'!$E$7,"Safe",""))))</f>
        <v/>
      </c>
      <c r="P530" s="14" t="str">
        <f xml:space="preserve">
(IF(G530&gt;'admin BN&gt;100'!$C$23,'admin BN&gt;100'!$B$23,
(IF(G530&gt;'admin BN&gt;100'!$C$22,'admin BN&gt;100'!$B$22,
(IF(G530&gt;'admin BN&gt;100'!$C$21,'admin BN&gt;100'!$B$21,
(IF(G530&gt;'admin BN&gt;100'!$C$20,'admin BN&gt;100'!$B$20,IF(G530&gt;'admin BN&gt;100'!$C$19,'admin BN&gt;100'!$B$19,"")))))))))</f>
        <v/>
      </c>
      <c r="Q530" s="14" t="str">
        <f t="shared" si="16"/>
        <v/>
      </c>
      <c r="R530" s="14">
        <f t="shared" si="17"/>
        <v>5</v>
      </c>
      <c r="S530" s="15" t="str">
        <f xml:space="preserve">
IF($R530&gt;0,"Fill in all required fields",
IF(OR($M530="&lt;0.1% or LNG",$M530="0.1-0.5%"),"Fuel sulphur content is too low for operation on BN&gt;100, please use a lower BN CLO and the matching sheet",
IF($I530&lt;40,"CLO not suitable for this sheet. Please check BN&lt;40 sheet",
IF(AND($I530&gt;39,$I530&lt;101),"CLO not suitable for this sheet. Please check BN40 - BN100 sheet",
IF(AND($K530&gt;50,$K530&lt;81,$L530&lt;100),"Reduce feed rate in steps of 0.05 g/kWh until min. 0.6 g/kWh to avoid deposit formation",
IF(AND($I530&lt;140,$N530="Danger",$P530="&gt;=1.2"),"Increase feed rate in steps of 0.05 g/kWh OR use higher BN cylinder oil",
IF(ISERROR(VLOOKUP(Q530,'admin BN&gt;100'!J$6:M$89,4,FALSE)),"",VLOOKUP(Q530,'admin BN&gt;100'!J$6:M$89,4,FALSE))))))))</f>
        <v>Fill in all required fields</v>
      </c>
    </row>
    <row r="531" spans="2:19" ht="15">
      <c r="B531" s="10">
        <v>526</v>
      </c>
      <c r="C531" s="41"/>
      <c r="D531" s="42"/>
      <c r="E531" s="42"/>
      <c r="F531" s="42"/>
      <c r="G531" s="42"/>
      <c r="H531" s="42"/>
      <c r="I531" s="42"/>
      <c r="J531" s="42"/>
      <c r="K531" s="42"/>
      <c r="L531" s="42"/>
      <c r="M531" s="11" t="str">
        <f xml:space="preserve">
(IF(F531&gt;'admin BN&gt;100'!$C$41,'admin BN&gt;100'!$B$41,
(IF(F531&gt;'admin BN&gt;100'!$C$40,'admin BN&gt;100'!$B$40,
(IF(F531&gt;'admin BN&gt;100'!$C$39,'admin BN&gt;100'!$B$39,
(IF(F531&gt;'admin BN&gt;100'!$C$38,'admin BN&gt;100'!$B$38,
(IF(F531&gt;'admin BN&gt;100'!$C$37,'admin BN&gt;100'!$B$37,
(IF(F531&gt;'admin BN&gt;100'!$C$36,'admin BN&gt;100'!$B$36,
(IF(F531&gt;'admin BN&gt;100'!$C$35,'admin BN&gt;100'!$B$35,
(IF(F531&gt;'admin BN&gt;100'!$C$34,'admin BN&gt;100'!$B$34,
(IF(F531&gt;'admin BN&gt;100'!$C$33,'admin BN&gt;100'!$B$33,
(IF(F531&gt;'admin BN&gt;100'!$C$32,'admin BN&gt;100'!$B$32,
(IF(F531&gt;'admin BN&gt;100'!$C$31,'admin BN&gt;100'!$B$31,
(IF(F531&gt;'admin BN&gt;100'!$C$30,'admin BN&gt;100'!$B$30,
(IF(F531&gt;'admin BN&gt;100'!$C$29,'admin BN&gt;100'!$B$29,IF(F531="","",'admin BN&gt;100'!$B$28)))))))))))))))))))))))))))</f>
        <v/>
      </c>
      <c r="N531" s="12" t="str">
        <f xml:space="preserve">
IF(ISBLANK(K531),"",
IF(K531&gt;'admin BN&gt;100'!$D$6,"Trouble",
IF(K531&gt;'admin BN&gt;100'!$E$6,"Safe",
IF(K531&gt;'admin BN&gt;100'!$F$6,"Alert",
IF(K531&gt;='admin BN&gt;100'!$G$6,"Danger","")))))</f>
        <v/>
      </c>
      <c r="O531" s="13" t="str">
        <f xml:space="preserve">
IF(ISBLANK(L531),"",
IF(L531&gt;'admin BN&gt;100'!$G$7,"Danger",
IF(L531&gt;'admin BN&gt;100'!$F$7,"Alert",
IF(L531&gt;='admin BN&gt;100'!$E$7,"Safe",""))))</f>
        <v/>
      </c>
      <c r="P531" s="14" t="str">
        <f xml:space="preserve">
(IF(G531&gt;'admin BN&gt;100'!$C$23,'admin BN&gt;100'!$B$23,
(IF(G531&gt;'admin BN&gt;100'!$C$22,'admin BN&gt;100'!$B$22,
(IF(G531&gt;'admin BN&gt;100'!$C$21,'admin BN&gt;100'!$B$21,
(IF(G531&gt;'admin BN&gt;100'!$C$20,'admin BN&gt;100'!$B$20,IF(G531&gt;'admin BN&gt;100'!$C$19,'admin BN&gt;100'!$B$19,"")))))))))</f>
        <v/>
      </c>
      <c r="Q531" s="14" t="str">
        <f t="shared" si="16"/>
        <v/>
      </c>
      <c r="R531" s="14">
        <f t="shared" si="17"/>
        <v>5</v>
      </c>
      <c r="S531" s="15" t="str">
        <f xml:space="preserve">
IF($R531&gt;0,"Fill in all required fields",
IF(OR($M531="&lt;0.1% or LNG",$M531="0.1-0.5%"),"Fuel sulphur content is too low for operation on BN&gt;100, please use a lower BN CLO and the matching sheet",
IF($I531&lt;40,"CLO not suitable for this sheet. Please check BN&lt;40 sheet",
IF(AND($I531&gt;39,$I531&lt;101),"CLO not suitable for this sheet. Please check BN40 - BN100 sheet",
IF(AND($K531&gt;50,$K531&lt;81,$L531&lt;100),"Reduce feed rate in steps of 0.05 g/kWh until min. 0.6 g/kWh to avoid deposit formation",
IF(AND($I531&lt;140,$N531="Danger",$P531="&gt;=1.2"),"Increase feed rate in steps of 0.05 g/kWh OR use higher BN cylinder oil",
IF(ISERROR(VLOOKUP(Q531,'admin BN&gt;100'!J$6:M$89,4,FALSE)),"",VLOOKUP(Q531,'admin BN&gt;100'!J$6:M$89,4,FALSE))))))))</f>
        <v>Fill in all required fields</v>
      </c>
    </row>
    <row r="532" spans="2:19" ht="15">
      <c r="B532" s="10">
        <v>527</v>
      </c>
      <c r="C532" s="41"/>
      <c r="D532" s="42"/>
      <c r="E532" s="42"/>
      <c r="F532" s="42"/>
      <c r="G532" s="42"/>
      <c r="H532" s="42"/>
      <c r="I532" s="42"/>
      <c r="J532" s="42"/>
      <c r="K532" s="42"/>
      <c r="L532" s="42"/>
      <c r="M532" s="11" t="str">
        <f xml:space="preserve">
(IF(F532&gt;'admin BN&gt;100'!$C$41,'admin BN&gt;100'!$B$41,
(IF(F532&gt;'admin BN&gt;100'!$C$40,'admin BN&gt;100'!$B$40,
(IF(F532&gt;'admin BN&gt;100'!$C$39,'admin BN&gt;100'!$B$39,
(IF(F532&gt;'admin BN&gt;100'!$C$38,'admin BN&gt;100'!$B$38,
(IF(F532&gt;'admin BN&gt;100'!$C$37,'admin BN&gt;100'!$B$37,
(IF(F532&gt;'admin BN&gt;100'!$C$36,'admin BN&gt;100'!$B$36,
(IF(F532&gt;'admin BN&gt;100'!$C$35,'admin BN&gt;100'!$B$35,
(IF(F532&gt;'admin BN&gt;100'!$C$34,'admin BN&gt;100'!$B$34,
(IF(F532&gt;'admin BN&gt;100'!$C$33,'admin BN&gt;100'!$B$33,
(IF(F532&gt;'admin BN&gt;100'!$C$32,'admin BN&gt;100'!$B$32,
(IF(F532&gt;'admin BN&gt;100'!$C$31,'admin BN&gt;100'!$B$31,
(IF(F532&gt;'admin BN&gt;100'!$C$30,'admin BN&gt;100'!$B$30,
(IF(F532&gt;'admin BN&gt;100'!$C$29,'admin BN&gt;100'!$B$29,IF(F532="","",'admin BN&gt;100'!$B$28)))))))))))))))))))))))))))</f>
        <v/>
      </c>
      <c r="N532" s="12" t="str">
        <f xml:space="preserve">
IF(ISBLANK(K532),"",
IF(K532&gt;'admin BN&gt;100'!$D$6,"Trouble",
IF(K532&gt;'admin BN&gt;100'!$E$6,"Safe",
IF(K532&gt;'admin BN&gt;100'!$F$6,"Alert",
IF(K532&gt;='admin BN&gt;100'!$G$6,"Danger","")))))</f>
        <v/>
      </c>
      <c r="O532" s="13" t="str">
        <f xml:space="preserve">
IF(ISBLANK(L532),"",
IF(L532&gt;'admin BN&gt;100'!$G$7,"Danger",
IF(L532&gt;'admin BN&gt;100'!$F$7,"Alert",
IF(L532&gt;='admin BN&gt;100'!$E$7,"Safe",""))))</f>
        <v/>
      </c>
      <c r="P532" s="14" t="str">
        <f xml:space="preserve">
(IF(G532&gt;'admin BN&gt;100'!$C$23,'admin BN&gt;100'!$B$23,
(IF(G532&gt;'admin BN&gt;100'!$C$22,'admin BN&gt;100'!$B$22,
(IF(G532&gt;'admin BN&gt;100'!$C$21,'admin BN&gt;100'!$B$21,
(IF(G532&gt;'admin BN&gt;100'!$C$20,'admin BN&gt;100'!$B$20,IF(G532&gt;'admin BN&gt;100'!$C$19,'admin BN&gt;100'!$B$19,"")))))))))</f>
        <v/>
      </c>
      <c r="Q532" s="14" t="str">
        <f t="shared" si="16"/>
        <v/>
      </c>
      <c r="R532" s="14">
        <f t="shared" si="17"/>
        <v>5</v>
      </c>
      <c r="S532" s="15" t="str">
        <f xml:space="preserve">
IF($R532&gt;0,"Fill in all required fields",
IF(OR($M532="&lt;0.1% or LNG",$M532="0.1-0.5%"),"Fuel sulphur content is too low for operation on BN&gt;100, please use a lower BN CLO and the matching sheet",
IF($I532&lt;40,"CLO not suitable for this sheet. Please check BN&lt;40 sheet",
IF(AND($I532&gt;39,$I532&lt;101),"CLO not suitable for this sheet. Please check BN40 - BN100 sheet",
IF(AND($K532&gt;50,$K532&lt;81,$L532&lt;100),"Reduce feed rate in steps of 0.05 g/kWh until min. 0.6 g/kWh to avoid deposit formation",
IF(AND($I532&lt;140,$N532="Danger",$P532="&gt;=1.2"),"Increase feed rate in steps of 0.05 g/kWh OR use higher BN cylinder oil",
IF(ISERROR(VLOOKUP(Q532,'admin BN&gt;100'!J$6:M$89,4,FALSE)),"",VLOOKUP(Q532,'admin BN&gt;100'!J$6:M$89,4,FALSE))))))))</f>
        <v>Fill in all required fields</v>
      </c>
    </row>
    <row r="533" spans="2:19" ht="15">
      <c r="B533" s="10">
        <v>528</v>
      </c>
      <c r="C533" s="41"/>
      <c r="D533" s="42"/>
      <c r="E533" s="42"/>
      <c r="F533" s="42"/>
      <c r="G533" s="42"/>
      <c r="H533" s="42"/>
      <c r="I533" s="42"/>
      <c r="J533" s="42"/>
      <c r="K533" s="42"/>
      <c r="L533" s="42"/>
      <c r="M533" s="11" t="str">
        <f xml:space="preserve">
(IF(F533&gt;'admin BN&gt;100'!$C$41,'admin BN&gt;100'!$B$41,
(IF(F533&gt;'admin BN&gt;100'!$C$40,'admin BN&gt;100'!$B$40,
(IF(F533&gt;'admin BN&gt;100'!$C$39,'admin BN&gt;100'!$B$39,
(IF(F533&gt;'admin BN&gt;100'!$C$38,'admin BN&gt;100'!$B$38,
(IF(F533&gt;'admin BN&gt;100'!$C$37,'admin BN&gt;100'!$B$37,
(IF(F533&gt;'admin BN&gt;100'!$C$36,'admin BN&gt;100'!$B$36,
(IF(F533&gt;'admin BN&gt;100'!$C$35,'admin BN&gt;100'!$B$35,
(IF(F533&gt;'admin BN&gt;100'!$C$34,'admin BN&gt;100'!$B$34,
(IF(F533&gt;'admin BN&gt;100'!$C$33,'admin BN&gt;100'!$B$33,
(IF(F533&gt;'admin BN&gt;100'!$C$32,'admin BN&gt;100'!$B$32,
(IF(F533&gt;'admin BN&gt;100'!$C$31,'admin BN&gt;100'!$B$31,
(IF(F533&gt;'admin BN&gt;100'!$C$30,'admin BN&gt;100'!$B$30,
(IF(F533&gt;'admin BN&gt;100'!$C$29,'admin BN&gt;100'!$B$29,IF(F533="","",'admin BN&gt;100'!$B$28)))))))))))))))))))))))))))</f>
        <v/>
      </c>
      <c r="N533" s="12" t="str">
        <f xml:space="preserve">
IF(ISBLANK(K533),"",
IF(K533&gt;'admin BN&gt;100'!$D$6,"Trouble",
IF(K533&gt;'admin BN&gt;100'!$E$6,"Safe",
IF(K533&gt;'admin BN&gt;100'!$F$6,"Alert",
IF(K533&gt;='admin BN&gt;100'!$G$6,"Danger","")))))</f>
        <v/>
      </c>
      <c r="O533" s="13" t="str">
        <f xml:space="preserve">
IF(ISBLANK(L533),"",
IF(L533&gt;'admin BN&gt;100'!$G$7,"Danger",
IF(L533&gt;'admin BN&gt;100'!$F$7,"Alert",
IF(L533&gt;='admin BN&gt;100'!$E$7,"Safe",""))))</f>
        <v/>
      </c>
      <c r="P533" s="14" t="str">
        <f xml:space="preserve">
(IF(G533&gt;'admin BN&gt;100'!$C$23,'admin BN&gt;100'!$B$23,
(IF(G533&gt;'admin BN&gt;100'!$C$22,'admin BN&gt;100'!$B$22,
(IF(G533&gt;'admin BN&gt;100'!$C$21,'admin BN&gt;100'!$B$21,
(IF(G533&gt;'admin BN&gt;100'!$C$20,'admin BN&gt;100'!$B$20,IF(G533&gt;'admin BN&gt;100'!$C$19,'admin BN&gt;100'!$B$19,"")))))))))</f>
        <v/>
      </c>
      <c r="Q533" s="14" t="str">
        <f t="shared" si="16"/>
        <v/>
      </c>
      <c r="R533" s="14">
        <f t="shared" si="17"/>
        <v>5</v>
      </c>
      <c r="S533" s="15" t="str">
        <f xml:space="preserve">
IF($R533&gt;0,"Fill in all required fields",
IF(OR($M533="&lt;0.1% or LNG",$M533="0.1-0.5%"),"Fuel sulphur content is too low for operation on BN&gt;100, please use a lower BN CLO and the matching sheet",
IF($I533&lt;40,"CLO not suitable for this sheet. Please check BN&lt;40 sheet",
IF(AND($I533&gt;39,$I533&lt;101),"CLO not suitable for this sheet. Please check BN40 - BN100 sheet",
IF(AND($K533&gt;50,$K533&lt;81,$L533&lt;100),"Reduce feed rate in steps of 0.05 g/kWh until min. 0.6 g/kWh to avoid deposit formation",
IF(AND($I533&lt;140,$N533="Danger",$P533="&gt;=1.2"),"Increase feed rate in steps of 0.05 g/kWh OR use higher BN cylinder oil",
IF(ISERROR(VLOOKUP(Q533,'admin BN&gt;100'!J$6:M$89,4,FALSE)),"",VLOOKUP(Q533,'admin BN&gt;100'!J$6:M$89,4,FALSE))))))))</f>
        <v>Fill in all required fields</v>
      </c>
    </row>
    <row r="534" spans="2:19" ht="15">
      <c r="B534" s="10">
        <v>529</v>
      </c>
      <c r="C534" s="41"/>
      <c r="D534" s="42"/>
      <c r="E534" s="42"/>
      <c r="F534" s="42"/>
      <c r="G534" s="42"/>
      <c r="H534" s="42"/>
      <c r="I534" s="42"/>
      <c r="J534" s="42"/>
      <c r="K534" s="42"/>
      <c r="L534" s="42"/>
      <c r="M534" s="11" t="str">
        <f xml:space="preserve">
(IF(F534&gt;'admin BN&gt;100'!$C$41,'admin BN&gt;100'!$B$41,
(IF(F534&gt;'admin BN&gt;100'!$C$40,'admin BN&gt;100'!$B$40,
(IF(F534&gt;'admin BN&gt;100'!$C$39,'admin BN&gt;100'!$B$39,
(IF(F534&gt;'admin BN&gt;100'!$C$38,'admin BN&gt;100'!$B$38,
(IF(F534&gt;'admin BN&gt;100'!$C$37,'admin BN&gt;100'!$B$37,
(IF(F534&gt;'admin BN&gt;100'!$C$36,'admin BN&gt;100'!$B$36,
(IF(F534&gt;'admin BN&gt;100'!$C$35,'admin BN&gt;100'!$B$35,
(IF(F534&gt;'admin BN&gt;100'!$C$34,'admin BN&gt;100'!$B$34,
(IF(F534&gt;'admin BN&gt;100'!$C$33,'admin BN&gt;100'!$B$33,
(IF(F534&gt;'admin BN&gt;100'!$C$32,'admin BN&gt;100'!$B$32,
(IF(F534&gt;'admin BN&gt;100'!$C$31,'admin BN&gt;100'!$B$31,
(IF(F534&gt;'admin BN&gt;100'!$C$30,'admin BN&gt;100'!$B$30,
(IF(F534&gt;'admin BN&gt;100'!$C$29,'admin BN&gt;100'!$B$29,IF(F534="","",'admin BN&gt;100'!$B$28)))))))))))))))))))))))))))</f>
        <v/>
      </c>
      <c r="N534" s="12" t="str">
        <f xml:space="preserve">
IF(ISBLANK(K534),"",
IF(K534&gt;'admin BN&gt;100'!$D$6,"Trouble",
IF(K534&gt;'admin BN&gt;100'!$E$6,"Safe",
IF(K534&gt;'admin BN&gt;100'!$F$6,"Alert",
IF(K534&gt;='admin BN&gt;100'!$G$6,"Danger","")))))</f>
        <v/>
      </c>
      <c r="O534" s="13" t="str">
        <f xml:space="preserve">
IF(ISBLANK(L534),"",
IF(L534&gt;'admin BN&gt;100'!$G$7,"Danger",
IF(L534&gt;'admin BN&gt;100'!$F$7,"Alert",
IF(L534&gt;='admin BN&gt;100'!$E$7,"Safe",""))))</f>
        <v/>
      </c>
      <c r="P534" s="14" t="str">
        <f xml:space="preserve">
(IF(G534&gt;'admin BN&gt;100'!$C$23,'admin BN&gt;100'!$B$23,
(IF(G534&gt;'admin BN&gt;100'!$C$22,'admin BN&gt;100'!$B$22,
(IF(G534&gt;'admin BN&gt;100'!$C$21,'admin BN&gt;100'!$B$21,
(IF(G534&gt;'admin BN&gt;100'!$C$20,'admin BN&gt;100'!$B$20,IF(G534&gt;'admin BN&gt;100'!$C$19,'admin BN&gt;100'!$B$19,"")))))))))</f>
        <v/>
      </c>
      <c r="Q534" s="14" t="str">
        <f t="shared" si="16"/>
        <v/>
      </c>
      <c r="R534" s="14">
        <f t="shared" si="17"/>
        <v>5</v>
      </c>
      <c r="S534" s="15" t="str">
        <f xml:space="preserve">
IF($R534&gt;0,"Fill in all required fields",
IF(OR($M534="&lt;0.1% or LNG",$M534="0.1-0.5%"),"Fuel sulphur content is too low for operation on BN&gt;100, please use a lower BN CLO and the matching sheet",
IF($I534&lt;40,"CLO not suitable for this sheet. Please check BN&lt;40 sheet",
IF(AND($I534&gt;39,$I534&lt;101),"CLO not suitable for this sheet. Please check BN40 - BN100 sheet",
IF(AND($K534&gt;50,$K534&lt;81,$L534&lt;100),"Reduce feed rate in steps of 0.05 g/kWh until min. 0.6 g/kWh to avoid deposit formation",
IF(AND($I534&lt;140,$N534="Danger",$P534="&gt;=1.2"),"Increase feed rate in steps of 0.05 g/kWh OR use higher BN cylinder oil",
IF(ISERROR(VLOOKUP(Q534,'admin BN&gt;100'!J$6:M$89,4,FALSE)),"",VLOOKUP(Q534,'admin BN&gt;100'!J$6:M$89,4,FALSE))))))))</f>
        <v>Fill in all required fields</v>
      </c>
    </row>
    <row r="535" spans="2:19" ht="15">
      <c r="B535" s="10">
        <v>530</v>
      </c>
      <c r="C535" s="41"/>
      <c r="D535" s="42"/>
      <c r="E535" s="42"/>
      <c r="F535" s="42"/>
      <c r="G535" s="42"/>
      <c r="H535" s="42"/>
      <c r="I535" s="42"/>
      <c r="J535" s="42"/>
      <c r="K535" s="42"/>
      <c r="L535" s="42"/>
      <c r="M535" s="11" t="str">
        <f xml:space="preserve">
(IF(F535&gt;'admin BN&gt;100'!$C$41,'admin BN&gt;100'!$B$41,
(IF(F535&gt;'admin BN&gt;100'!$C$40,'admin BN&gt;100'!$B$40,
(IF(F535&gt;'admin BN&gt;100'!$C$39,'admin BN&gt;100'!$B$39,
(IF(F535&gt;'admin BN&gt;100'!$C$38,'admin BN&gt;100'!$B$38,
(IF(F535&gt;'admin BN&gt;100'!$C$37,'admin BN&gt;100'!$B$37,
(IF(F535&gt;'admin BN&gt;100'!$C$36,'admin BN&gt;100'!$B$36,
(IF(F535&gt;'admin BN&gt;100'!$C$35,'admin BN&gt;100'!$B$35,
(IF(F535&gt;'admin BN&gt;100'!$C$34,'admin BN&gt;100'!$B$34,
(IF(F535&gt;'admin BN&gt;100'!$C$33,'admin BN&gt;100'!$B$33,
(IF(F535&gt;'admin BN&gt;100'!$C$32,'admin BN&gt;100'!$B$32,
(IF(F535&gt;'admin BN&gt;100'!$C$31,'admin BN&gt;100'!$B$31,
(IF(F535&gt;'admin BN&gt;100'!$C$30,'admin BN&gt;100'!$B$30,
(IF(F535&gt;'admin BN&gt;100'!$C$29,'admin BN&gt;100'!$B$29,IF(F535="","",'admin BN&gt;100'!$B$28)))))))))))))))))))))))))))</f>
        <v/>
      </c>
      <c r="N535" s="12" t="str">
        <f xml:space="preserve">
IF(ISBLANK(K535),"",
IF(K535&gt;'admin BN&gt;100'!$D$6,"Trouble",
IF(K535&gt;'admin BN&gt;100'!$E$6,"Safe",
IF(K535&gt;'admin BN&gt;100'!$F$6,"Alert",
IF(K535&gt;='admin BN&gt;100'!$G$6,"Danger","")))))</f>
        <v/>
      </c>
      <c r="O535" s="13" t="str">
        <f xml:space="preserve">
IF(ISBLANK(L535),"",
IF(L535&gt;'admin BN&gt;100'!$G$7,"Danger",
IF(L535&gt;'admin BN&gt;100'!$F$7,"Alert",
IF(L535&gt;='admin BN&gt;100'!$E$7,"Safe",""))))</f>
        <v/>
      </c>
      <c r="P535" s="14" t="str">
        <f xml:space="preserve">
(IF(G535&gt;'admin BN&gt;100'!$C$23,'admin BN&gt;100'!$B$23,
(IF(G535&gt;'admin BN&gt;100'!$C$22,'admin BN&gt;100'!$B$22,
(IF(G535&gt;'admin BN&gt;100'!$C$21,'admin BN&gt;100'!$B$21,
(IF(G535&gt;'admin BN&gt;100'!$C$20,'admin BN&gt;100'!$B$20,IF(G535&gt;'admin BN&gt;100'!$C$19,'admin BN&gt;100'!$B$19,"")))))))))</f>
        <v/>
      </c>
      <c r="Q535" s="14" t="str">
        <f t="shared" si="16"/>
        <v/>
      </c>
      <c r="R535" s="14">
        <f t="shared" si="17"/>
        <v>5</v>
      </c>
      <c r="S535" s="15" t="str">
        <f xml:space="preserve">
IF($R535&gt;0,"Fill in all required fields",
IF(OR($M535="&lt;0.1% or LNG",$M535="0.1-0.5%"),"Fuel sulphur content is too low for operation on BN&gt;100, please use a lower BN CLO and the matching sheet",
IF($I535&lt;40,"CLO not suitable for this sheet. Please check BN&lt;40 sheet",
IF(AND($I535&gt;39,$I535&lt;101),"CLO not suitable for this sheet. Please check BN40 - BN100 sheet",
IF(AND($K535&gt;50,$K535&lt;81,$L535&lt;100),"Reduce feed rate in steps of 0.05 g/kWh until min. 0.6 g/kWh to avoid deposit formation",
IF(AND($I535&lt;140,$N535="Danger",$P535="&gt;=1.2"),"Increase feed rate in steps of 0.05 g/kWh OR use higher BN cylinder oil",
IF(ISERROR(VLOOKUP(Q535,'admin BN&gt;100'!J$6:M$89,4,FALSE)),"",VLOOKUP(Q535,'admin BN&gt;100'!J$6:M$89,4,FALSE))))))))</f>
        <v>Fill in all required fields</v>
      </c>
    </row>
    <row r="536" spans="2:19" ht="15">
      <c r="B536" s="10">
        <v>531</v>
      </c>
      <c r="C536" s="41"/>
      <c r="D536" s="42"/>
      <c r="E536" s="42"/>
      <c r="F536" s="42"/>
      <c r="G536" s="42"/>
      <c r="H536" s="42"/>
      <c r="I536" s="42"/>
      <c r="J536" s="42"/>
      <c r="K536" s="42"/>
      <c r="L536" s="42"/>
      <c r="M536" s="11" t="str">
        <f xml:space="preserve">
(IF(F536&gt;'admin BN&gt;100'!$C$41,'admin BN&gt;100'!$B$41,
(IF(F536&gt;'admin BN&gt;100'!$C$40,'admin BN&gt;100'!$B$40,
(IF(F536&gt;'admin BN&gt;100'!$C$39,'admin BN&gt;100'!$B$39,
(IF(F536&gt;'admin BN&gt;100'!$C$38,'admin BN&gt;100'!$B$38,
(IF(F536&gt;'admin BN&gt;100'!$C$37,'admin BN&gt;100'!$B$37,
(IF(F536&gt;'admin BN&gt;100'!$C$36,'admin BN&gt;100'!$B$36,
(IF(F536&gt;'admin BN&gt;100'!$C$35,'admin BN&gt;100'!$B$35,
(IF(F536&gt;'admin BN&gt;100'!$C$34,'admin BN&gt;100'!$B$34,
(IF(F536&gt;'admin BN&gt;100'!$C$33,'admin BN&gt;100'!$B$33,
(IF(F536&gt;'admin BN&gt;100'!$C$32,'admin BN&gt;100'!$B$32,
(IF(F536&gt;'admin BN&gt;100'!$C$31,'admin BN&gt;100'!$B$31,
(IF(F536&gt;'admin BN&gt;100'!$C$30,'admin BN&gt;100'!$B$30,
(IF(F536&gt;'admin BN&gt;100'!$C$29,'admin BN&gt;100'!$B$29,IF(F536="","",'admin BN&gt;100'!$B$28)))))))))))))))))))))))))))</f>
        <v/>
      </c>
      <c r="N536" s="12" t="str">
        <f xml:space="preserve">
IF(ISBLANK(K536),"",
IF(K536&gt;'admin BN&gt;100'!$D$6,"Trouble",
IF(K536&gt;'admin BN&gt;100'!$E$6,"Safe",
IF(K536&gt;'admin BN&gt;100'!$F$6,"Alert",
IF(K536&gt;='admin BN&gt;100'!$G$6,"Danger","")))))</f>
        <v/>
      </c>
      <c r="O536" s="13" t="str">
        <f xml:space="preserve">
IF(ISBLANK(L536),"",
IF(L536&gt;'admin BN&gt;100'!$G$7,"Danger",
IF(L536&gt;'admin BN&gt;100'!$F$7,"Alert",
IF(L536&gt;='admin BN&gt;100'!$E$7,"Safe",""))))</f>
        <v/>
      </c>
      <c r="P536" s="14" t="str">
        <f xml:space="preserve">
(IF(G536&gt;'admin BN&gt;100'!$C$23,'admin BN&gt;100'!$B$23,
(IF(G536&gt;'admin BN&gt;100'!$C$22,'admin BN&gt;100'!$B$22,
(IF(G536&gt;'admin BN&gt;100'!$C$21,'admin BN&gt;100'!$B$21,
(IF(G536&gt;'admin BN&gt;100'!$C$20,'admin BN&gt;100'!$B$20,IF(G536&gt;'admin BN&gt;100'!$C$19,'admin BN&gt;100'!$B$19,"")))))))))</f>
        <v/>
      </c>
      <c r="Q536" s="14" t="str">
        <f t="shared" si="16"/>
        <v/>
      </c>
      <c r="R536" s="14">
        <f t="shared" si="17"/>
        <v>5</v>
      </c>
      <c r="S536" s="15" t="str">
        <f xml:space="preserve">
IF($R536&gt;0,"Fill in all required fields",
IF(OR($M536="&lt;0.1% or LNG",$M536="0.1-0.5%"),"Fuel sulphur content is too low for operation on BN&gt;100, please use a lower BN CLO and the matching sheet",
IF($I536&lt;40,"CLO not suitable for this sheet. Please check BN&lt;40 sheet",
IF(AND($I536&gt;39,$I536&lt;101),"CLO not suitable for this sheet. Please check BN40 - BN100 sheet",
IF(AND($K536&gt;50,$K536&lt;81,$L536&lt;100),"Reduce feed rate in steps of 0.05 g/kWh until min. 0.6 g/kWh to avoid deposit formation",
IF(AND($I536&lt;140,$N536="Danger",$P536="&gt;=1.2"),"Increase feed rate in steps of 0.05 g/kWh OR use higher BN cylinder oil",
IF(ISERROR(VLOOKUP(Q536,'admin BN&gt;100'!J$6:M$89,4,FALSE)),"",VLOOKUP(Q536,'admin BN&gt;100'!J$6:M$89,4,FALSE))))))))</f>
        <v>Fill in all required fields</v>
      </c>
    </row>
    <row r="537" spans="2:19" ht="15">
      <c r="B537" s="10">
        <v>532</v>
      </c>
      <c r="C537" s="41"/>
      <c r="D537" s="42"/>
      <c r="E537" s="42"/>
      <c r="F537" s="42"/>
      <c r="G537" s="42"/>
      <c r="H537" s="42"/>
      <c r="I537" s="42"/>
      <c r="J537" s="42"/>
      <c r="K537" s="42"/>
      <c r="L537" s="42"/>
      <c r="M537" s="11" t="str">
        <f xml:space="preserve">
(IF(F537&gt;'admin BN&gt;100'!$C$41,'admin BN&gt;100'!$B$41,
(IF(F537&gt;'admin BN&gt;100'!$C$40,'admin BN&gt;100'!$B$40,
(IF(F537&gt;'admin BN&gt;100'!$C$39,'admin BN&gt;100'!$B$39,
(IF(F537&gt;'admin BN&gt;100'!$C$38,'admin BN&gt;100'!$B$38,
(IF(F537&gt;'admin BN&gt;100'!$C$37,'admin BN&gt;100'!$B$37,
(IF(F537&gt;'admin BN&gt;100'!$C$36,'admin BN&gt;100'!$B$36,
(IF(F537&gt;'admin BN&gt;100'!$C$35,'admin BN&gt;100'!$B$35,
(IF(F537&gt;'admin BN&gt;100'!$C$34,'admin BN&gt;100'!$B$34,
(IF(F537&gt;'admin BN&gt;100'!$C$33,'admin BN&gt;100'!$B$33,
(IF(F537&gt;'admin BN&gt;100'!$C$32,'admin BN&gt;100'!$B$32,
(IF(F537&gt;'admin BN&gt;100'!$C$31,'admin BN&gt;100'!$B$31,
(IF(F537&gt;'admin BN&gt;100'!$C$30,'admin BN&gt;100'!$B$30,
(IF(F537&gt;'admin BN&gt;100'!$C$29,'admin BN&gt;100'!$B$29,IF(F537="","",'admin BN&gt;100'!$B$28)))))))))))))))))))))))))))</f>
        <v/>
      </c>
      <c r="N537" s="12" t="str">
        <f xml:space="preserve">
IF(ISBLANK(K537),"",
IF(K537&gt;'admin BN&gt;100'!$D$6,"Trouble",
IF(K537&gt;'admin BN&gt;100'!$E$6,"Safe",
IF(K537&gt;'admin BN&gt;100'!$F$6,"Alert",
IF(K537&gt;='admin BN&gt;100'!$G$6,"Danger","")))))</f>
        <v/>
      </c>
      <c r="O537" s="13" t="str">
        <f xml:space="preserve">
IF(ISBLANK(L537),"",
IF(L537&gt;'admin BN&gt;100'!$G$7,"Danger",
IF(L537&gt;'admin BN&gt;100'!$F$7,"Alert",
IF(L537&gt;='admin BN&gt;100'!$E$7,"Safe",""))))</f>
        <v/>
      </c>
      <c r="P537" s="14" t="str">
        <f xml:space="preserve">
(IF(G537&gt;'admin BN&gt;100'!$C$23,'admin BN&gt;100'!$B$23,
(IF(G537&gt;'admin BN&gt;100'!$C$22,'admin BN&gt;100'!$B$22,
(IF(G537&gt;'admin BN&gt;100'!$C$21,'admin BN&gt;100'!$B$21,
(IF(G537&gt;'admin BN&gt;100'!$C$20,'admin BN&gt;100'!$B$20,IF(G537&gt;'admin BN&gt;100'!$C$19,'admin BN&gt;100'!$B$19,"")))))))))</f>
        <v/>
      </c>
      <c r="Q537" s="14" t="str">
        <f t="shared" si="16"/>
        <v/>
      </c>
      <c r="R537" s="14">
        <f t="shared" si="17"/>
        <v>5</v>
      </c>
      <c r="S537" s="15" t="str">
        <f xml:space="preserve">
IF($R537&gt;0,"Fill in all required fields",
IF(OR($M537="&lt;0.1% or LNG",$M537="0.1-0.5%"),"Fuel sulphur content is too low for operation on BN&gt;100, please use a lower BN CLO and the matching sheet",
IF($I537&lt;40,"CLO not suitable for this sheet. Please check BN&lt;40 sheet",
IF(AND($I537&gt;39,$I537&lt;101),"CLO not suitable for this sheet. Please check BN40 - BN100 sheet",
IF(AND($K537&gt;50,$K537&lt;81,$L537&lt;100),"Reduce feed rate in steps of 0.05 g/kWh until min. 0.6 g/kWh to avoid deposit formation",
IF(AND($I537&lt;140,$N537="Danger",$P537="&gt;=1.2"),"Increase feed rate in steps of 0.05 g/kWh OR use higher BN cylinder oil",
IF(ISERROR(VLOOKUP(Q537,'admin BN&gt;100'!J$6:M$89,4,FALSE)),"",VLOOKUP(Q537,'admin BN&gt;100'!J$6:M$89,4,FALSE))))))))</f>
        <v>Fill in all required fields</v>
      </c>
    </row>
    <row r="538" spans="2:19" ht="15">
      <c r="B538" s="10">
        <v>533</v>
      </c>
      <c r="C538" s="41"/>
      <c r="D538" s="42"/>
      <c r="E538" s="42"/>
      <c r="F538" s="42"/>
      <c r="G538" s="42"/>
      <c r="H538" s="42"/>
      <c r="I538" s="42"/>
      <c r="J538" s="42"/>
      <c r="K538" s="42"/>
      <c r="L538" s="42"/>
      <c r="M538" s="11" t="str">
        <f xml:space="preserve">
(IF(F538&gt;'admin BN&gt;100'!$C$41,'admin BN&gt;100'!$B$41,
(IF(F538&gt;'admin BN&gt;100'!$C$40,'admin BN&gt;100'!$B$40,
(IF(F538&gt;'admin BN&gt;100'!$C$39,'admin BN&gt;100'!$B$39,
(IF(F538&gt;'admin BN&gt;100'!$C$38,'admin BN&gt;100'!$B$38,
(IF(F538&gt;'admin BN&gt;100'!$C$37,'admin BN&gt;100'!$B$37,
(IF(F538&gt;'admin BN&gt;100'!$C$36,'admin BN&gt;100'!$B$36,
(IF(F538&gt;'admin BN&gt;100'!$C$35,'admin BN&gt;100'!$B$35,
(IF(F538&gt;'admin BN&gt;100'!$C$34,'admin BN&gt;100'!$B$34,
(IF(F538&gt;'admin BN&gt;100'!$C$33,'admin BN&gt;100'!$B$33,
(IF(F538&gt;'admin BN&gt;100'!$C$32,'admin BN&gt;100'!$B$32,
(IF(F538&gt;'admin BN&gt;100'!$C$31,'admin BN&gt;100'!$B$31,
(IF(F538&gt;'admin BN&gt;100'!$C$30,'admin BN&gt;100'!$B$30,
(IF(F538&gt;'admin BN&gt;100'!$C$29,'admin BN&gt;100'!$B$29,IF(F538="","",'admin BN&gt;100'!$B$28)))))))))))))))))))))))))))</f>
        <v/>
      </c>
      <c r="N538" s="12" t="str">
        <f xml:space="preserve">
IF(ISBLANK(K538),"",
IF(K538&gt;'admin BN&gt;100'!$D$6,"Trouble",
IF(K538&gt;'admin BN&gt;100'!$E$6,"Safe",
IF(K538&gt;'admin BN&gt;100'!$F$6,"Alert",
IF(K538&gt;='admin BN&gt;100'!$G$6,"Danger","")))))</f>
        <v/>
      </c>
      <c r="O538" s="13" t="str">
        <f xml:space="preserve">
IF(ISBLANK(L538),"",
IF(L538&gt;'admin BN&gt;100'!$G$7,"Danger",
IF(L538&gt;'admin BN&gt;100'!$F$7,"Alert",
IF(L538&gt;='admin BN&gt;100'!$E$7,"Safe",""))))</f>
        <v/>
      </c>
      <c r="P538" s="14" t="str">
        <f xml:space="preserve">
(IF(G538&gt;'admin BN&gt;100'!$C$23,'admin BN&gt;100'!$B$23,
(IF(G538&gt;'admin BN&gt;100'!$C$22,'admin BN&gt;100'!$B$22,
(IF(G538&gt;'admin BN&gt;100'!$C$21,'admin BN&gt;100'!$B$21,
(IF(G538&gt;'admin BN&gt;100'!$C$20,'admin BN&gt;100'!$B$20,IF(G538&gt;'admin BN&gt;100'!$C$19,'admin BN&gt;100'!$B$19,"")))))))))</f>
        <v/>
      </c>
      <c r="Q538" s="14" t="str">
        <f t="shared" si="16"/>
        <v/>
      </c>
      <c r="R538" s="14">
        <f t="shared" si="17"/>
        <v>5</v>
      </c>
      <c r="S538" s="15" t="str">
        <f xml:space="preserve">
IF($R538&gt;0,"Fill in all required fields",
IF(OR($M538="&lt;0.1% or LNG",$M538="0.1-0.5%"),"Fuel sulphur content is too low for operation on BN&gt;100, please use a lower BN CLO and the matching sheet",
IF($I538&lt;40,"CLO not suitable for this sheet. Please check BN&lt;40 sheet",
IF(AND($I538&gt;39,$I538&lt;101),"CLO not suitable for this sheet. Please check BN40 - BN100 sheet",
IF(AND($K538&gt;50,$K538&lt;81,$L538&lt;100),"Reduce feed rate in steps of 0.05 g/kWh until min. 0.6 g/kWh to avoid deposit formation",
IF(AND($I538&lt;140,$N538="Danger",$P538="&gt;=1.2"),"Increase feed rate in steps of 0.05 g/kWh OR use higher BN cylinder oil",
IF(ISERROR(VLOOKUP(Q538,'admin BN&gt;100'!J$6:M$89,4,FALSE)),"",VLOOKUP(Q538,'admin BN&gt;100'!J$6:M$89,4,FALSE))))))))</f>
        <v>Fill in all required fields</v>
      </c>
    </row>
    <row r="539" spans="2:19" ht="15">
      <c r="B539" s="10">
        <v>534</v>
      </c>
      <c r="C539" s="41"/>
      <c r="D539" s="42"/>
      <c r="E539" s="42"/>
      <c r="F539" s="42"/>
      <c r="G539" s="42"/>
      <c r="H539" s="42"/>
      <c r="I539" s="42"/>
      <c r="J539" s="42"/>
      <c r="K539" s="42"/>
      <c r="L539" s="42"/>
      <c r="M539" s="11" t="str">
        <f xml:space="preserve">
(IF(F539&gt;'admin BN&gt;100'!$C$41,'admin BN&gt;100'!$B$41,
(IF(F539&gt;'admin BN&gt;100'!$C$40,'admin BN&gt;100'!$B$40,
(IF(F539&gt;'admin BN&gt;100'!$C$39,'admin BN&gt;100'!$B$39,
(IF(F539&gt;'admin BN&gt;100'!$C$38,'admin BN&gt;100'!$B$38,
(IF(F539&gt;'admin BN&gt;100'!$C$37,'admin BN&gt;100'!$B$37,
(IF(F539&gt;'admin BN&gt;100'!$C$36,'admin BN&gt;100'!$B$36,
(IF(F539&gt;'admin BN&gt;100'!$C$35,'admin BN&gt;100'!$B$35,
(IF(F539&gt;'admin BN&gt;100'!$C$34,'admin BN&gt;100'!$B$34,
(IF(F539&gt;'admin BN&gt;100'!$C$33,'admin BN&gt;100'!$B$33,
(IF(F539&gt;'admin BN&gt;100'!$C$32,'admin BN&gt;100'!$B$32,
(IF(F539&gt;'admin BN&gt;100'!$C$31,'admin BN&gt;100'!$B$31,
(IF(F539&gt;'admin BN&gt;100'!$C$30,'admin BN&gt;100'!$B$30,
(IF(F539&gt;'admin BN&gt;100'!$C$29,'admin BN&gt;100'!$B$29,IF(F539="","",'admin BN&gt;100'!$B$28)))))))))))))))))))))))))))</f>
        <v/>
      </c>
      <c r="N539" s="12" t="str">
        <f xml:space="preserve">
IF(ISBLANK(K539),"",
IF(K539&gt;'admin BN&gt;100'!$D$6,"Trouble",
IF(K539&gt;'admin BN&gt;100'!$E$6,"Safe",
IF(K539&gt;'admin BN&gt;100'!$F$6,"Alert",
IF(K539&gt;='admin BN&gt;100'!$G$6,"Danger","")))))</f>
        <v/>
      </c>
      <c r="O539" s="13" t="str">
        <f xml:space="preserve">
IF(ISBLANK(L539),"",
IF(L539&gt;'admin BN&gt;100'!$G$7,"Danger",
IF(L539&gt;'admin BN&gt;100'!$F$7,"Alert",
IF(L539&gt;='admin BN&gt;100'!$E$7,"Safe",""))))</f>
        <v/>
      </c>
      <c r="P539" s="14" t="str">
        <f xml:space="preserve">
(IF(G539&gt;'admin BN&gt;100'!$C$23,'admin BN&gt;100'!$B$23,
(IF(G539&gt;'admin BN&gt;100'!$C$22,'admin BN&gt;100'!$B$22,
(IF(G539&gt;'admin BN&gt;100'!$C$21,'admin BN&gt;100'!$B$21,
(IF(G539&gt;'admin BN&gt;100'!$C$20,'admin BN&gt;100'!$B$20,IF(G539&gt;'admin BN&gt;100'!$C$19,'admin BN&gt;100'!$B$19,"")))))))))</f>
        <v/>
      </c>
      <c r="Q539" s="14" t="str">
        <f t="shared" si="16"/>
        <v/>
      </c>
      <c r="R539" s="14">
        <f t="shared" si="17"/>
        <v>5</v>
      </c>
      <c r="S539" s="15" t="str">
        <f xml:space="preserve">
IF($R539&gt;0,"Fill in all required fields",
IF(OR($M539="&lt;0.1% or LNG",$M539="0.1-0.5%"),"Fuel sulphur content is too low for operation on BN&gt;100, please use a lower BN CLO and the matching sheet",
IF($I539&lt;40,"CLO not suitable for this sheet. Please check BN&lt;40 sheet",
IF(AND($I539&gt;39,$I539&lt;101),"CLO not suitable for this sheet. Please check BN40 - BN100 sheet",
IF(AND($K539&gt;50,$K539&lt;81,$L539&lt;100),"Reduce feed rate in steps of 0.05 g/kWh until min. 0.6 g/kWh to avoid deposit formation",
IF(AND($I539&lt;140,$N539="Danger",$P539="&gt;=1.2"),"Increase feed rate in steps of 0.05 g/kWh OR use higher BN cylinder oil",
IF(ISERROR(VLOOKUP(Q539,'admin BN&gt;100'!J$6:M$89,4,FALSE)),"",VLOOKUP(Q539,'admin BN&gt;100'!J$6:M$89,4,FALSE))))))))</f>
        <v>Fill in all required fields</v>
      </c>
    </row>
    <row r="540" spans="2:19" ht="15">
      <c r="B540" s="10">
        <v>535</v>
      </c>
      <c r="C540" s="41"/>
      <c r="D540" s="42"/>
      <c r="E540" s="42"/>
      <c r="F540" s="42"/>
      <c r="G540" s="42"/>
      <c r="H540" s="42"/>
      <c r="I540" s="42"/>
      <c r="J540" s="42"/>
      <c r="K540" s="42"/>
      <c r="L540" s="42"/>
      <c r="M540" s="11" t="str">
        <f xml:space="preserve">
(IF(F540&gt;'admin BN&gt;100'!$C$41,'admin BN&gt;100'!$B$41,
(IF(F540&gt;'admin BN&gt;100'!$C$40,'admin BN&gt;100'!$B$40,
(IF(F540&gt;'admin BN&gt;100'!$C$39,'admin BN&gt;100'!$B$39,
(IF(F540&gt;'admin BN&gt;100'!$C$38,'admin BN&gt;100'!$B$38,
(IF(F540&gt;'admin BN&gt;100'!$C$37,'admin BN&gt;100'!$B$37,
(IF(F540&gt;'admin BN&gt;100'!$C$36,'admin BN&gt;100'!$B$36,
(IF(F540&gt;'admin BN&gt;100'!$C$35,'admin BN&gt;100'!$B$35,
(IF(F540&gt;'admin BN&gt;100'!$C$34,'admin BN&gt;100'!$B$34,
(IF(F540&gt;'admin BN&gt;100'!$C$33,'admin BN&gt;100'!$B$33,
(IF(F540&gt;'admin BN&gt;100'!$C$32,'admin BN&gt;100'!$B$32,
(IF(F540&gt;'admin BN&gt;100'!$C$31,'admin BN&gt;100'!$B$31,
(IF(F540&gt;'admin BN&gt;100'!$C$30,'admin BN&gt;100'!$B$30,
(IF(F540&gt;'admin BN&gt;100'!$C$29,'admin BN&gt;100'!$B$29,IF(F540="","",'admin BN&gt;100'!$B$28)))))))))))))))))))))))))))</f>
        <v/>
      </c>
      <c r="N540" s="12" t="str">
        <f xml:space="preserve">
IF(ISBLANK(K540),"",
IF(K540&gt;'admin BN&gt;100'!$D$6,"Trouble",
IF(K540&gt;'admin BN&gt;100'!$E$6,"Safe",
IF(K540&gt;'admin BN&gt;100'!$F$6,"Alert",
IF(K540&gt;='admin BN&gt;100'!$G$6,"Danger","")))))</f>
        <v/>
      </c>
      <c r="O540" s="13" t="str">
        <f xml:space="preserve">
IF(ISBLANK(L540),"",
IF(L540&gt;'admin BN&gt;100'!$G$7,"Danger",
IF(L540&gt;'admin BN&gt;100'!$F$7,"Alert",
IF(L540&gt;='admin BN&gt;100'!$E$7,"Safe",""))))</f>
        <v/>
      </c>
      <c r="P540" s="14" t="str">
        <f xml:space="preserve">
(IF(G540&gt;'admin BN&gt;100'!$C$23,'admin BN&gt;100'!$B$23,
(IF(G540&gt;'admin BN&gt;100'!$C$22,'admin BN&gt;100'!$B$22,
(IF(G540&gt;'admin BN&gt;100'!$C$21,'admin BN&gt;100'!$B$21,
(IF(G540&gt;'admin BN&gt;100'!$C$20,'admin BN&gt;100'!$B$20,IF(G540&gt;'admin BN&gt;100'!$C$19,'admin BN&gt;100'!$B$19,"")))))))))</f>
        <v/>
      </c>
      <c r="Q540" s="14" t="str">
        <f t="shared" si="16"/>
        <v/>
      </c>
      <c r="R540" s="14">
        <f t="shared" si="17"/>
        <v>5</v>
      </c>
      <c r="S540" s="15" t="str">
        <f xml:space="preserve">
IF($R540&gt;0,"Fill in all required fields",
IF(OR($M540="&lt;0.1% or LNG",$M540="0.1-0.5%"),"Fuel sulphur content is too low for operation on BN&gt;100, please use a lower BN CLO and the matching sheet",
IF($I540&lt;40,"CLO not suitable for this sheet. Please check BN&lt;40 sheet",
IF(AND($I540&gt;39,$I540&lt;101),"CLO not suitable for this sheet. Please check BN40 - BN100 sheet",
IF(AND($K540&gt;50,$K540&lt;81,$L540&lt;100),"Reduce feed rate in steps of 0.05 g/kWh until min. 0.6 g/kWh to avoid deposit formation",
IF(AND($I540&lt;140,$N540="Danger",$P540="&gt;=1.2"),"Increase feed rate in steps of 0.05 g/kWh OR use higher BN cylinder oil",
IF(ISERROR(VLOOKUP(Q540,'admin BN&gt;100'!J$6:M$89,4,FALSE)),"",VLOOKUP(Q540,'admin BN&gt;100'!J$6:M$89,4,FALSE))))))))</f>
        <v>Fill in all required fields</v>
      </c>
    </row>
    <row r="541" spans="2:19" ht="15">
      <c r="B541" s="10">
        <v>536</v>
      </c>
      <c r="C541" s="41"/>
      <c r="D541" s="42"/>
      <c r="E541" s="42"/>
      <c r="F541" s="42"/>
      <c r="G541" s="42"/>
      <c r="H541" s="42"/>
      <c r="I541" s="42"/>
      <c r="J541" s="42"/>
      <c r="K541" s="42"/>
      <c r="L541" s="42"/>
      <c r="M541" s="11" t="str">
        <f xml:space="preserve">
(IF(F541&gt;'admin BN&gt;100'!$C$41,'admin BN&gt;100'!$B$41,
(IF(F541&gt;'admin BN&gt;100'!$C$40,'admin BN&gt;100'!$B$40,
(IF(F541&gt;'admin BN&gt;100'!$C$39,'admin BN&gt;100'!$B$39,
(IF(F541&gt;'admin BN&gt;100'!$C$38,'admin BN&gt;100'!$B$38,
(IF(F541&gt;'admin BN&gt;100'!$C$37,'admin BN&gt;100'!$B$37,
(IF(F541&gt;'admin BN&gt;100'!$C$36,'admin BN&gt;100'!$B$36,
(IF(F541&gt;'admin BN&gt;100'!$C$35,'admin BN&gt;100'!$B$35,
(IF(F541&gt;'admin BN&gt;100'!$C$34,'admin BN&gt;100'!$B$34,
(IF(F541&gt;'admin BN&gt;100'!$C$33,'admin BN&gt;100'!$B$33,
(IF(F541&gt;'admin BN&gt;100'!$C$32,'admin BN&gt;100'!$B$32,
(IF(F541&gt;'admin BN&gt;100'!$C$31,'admin BN&gt;100'!$B$31,
(IF(F541&gt;'admin BN&gt;100'!$C$30,'admin BN&gt;100'!$B$30,
(IF(F541&gt;'admin BN&gt;100'!$C$29,'admin BN&gt;100'!$B$29,IF(F541="","",'admin BN&gt;100'!$B$28)))))))))))))))))))))))))))</f>
        <v/>
      </c>
      <c r="N541" s="12" t="str">
        <f xml:space="preserve">
IF(ISBLANK(K541),"",
IF(K541&gt;'admin BN&gt;100'!$D$6,"Trouble",
IF(K541&gt;'admin BN&gt;100'!$E$6,"Safe",
IF(K541&gt;'admin BN&gt;100'!$F$6,"Alert",
IF(K541&gt;='admin BN&gt;100'!$G$6,"Danger","")))))</f>
        <v/>
      </c>
      <c r="O541" s="13" t="str">
        <f xml:space="preserve">
IF(ISBLANK(L541),"",
IF(L541&gt;'admin BN&gt;100'!$G$7,"Danger",
IF(L541&gt;'admin BN&gt;100'!$F$7,"Alert",
IF(L541&gt;='admin BN&gt;100'!$E$7,"Safe",""))))</f>
        <v/>
      </c>
      <c r="P541" s="14" t="str">
        <f xml:space="preserve">
(IF(G541&gt;'admin BN&gt;100'!$C$23,'admin BN&gt;100'!$B$23,
(IF(G541&gt;'admin BN&gt;100'!$C$22,'admin BN&gt;100'!$B$22,
(IF(G541&gt;'admin BN&gt;100'!$C$21,'admin BN&gt;100'!$B$21,
(IF(G541&gt;'admin BN&gt;100'!$C$20,'admin BN&gt;100'!$B$20,IF(G541&gt;'admin BN&gt;100'!$C$19,'admin BN&gt;100'!$B$19,"")))))))))</f>
        <v/>
      </c>
      <c r="Q541" s="14" t="str">
        <f t="shared" si="16"/>
        <v/>
      </c>
      <c r="R541" s="14">
        <f t="shared" si="17"/>
        <v>5</v>
      </c>
      <c r="S541" s="15" t="str">
        <f xml:space="preserve">
IF($R541&gt;0,"Fill in all required fields",
IF(OR($M541="&lt;0.1% or LNG",$M541="0.1-0.5%"),"Fuel sulphur content is too low for operation on BN&gt;100, please use a lower BN CLO and the matching sheet",
IF($I541&lt;40,"CLO not suitable for this sheet. Please check BN&lt;40 sheet",
IF(AND($I541&gt;39,$I541&lt;101),"CLO not suitable for this sheet. Please check BN40 - BN100 sheet",
IF(AND($K541&gt;50,$K541&lt;81,$L541&lt;100),"Reduce feed rate in steps of 0.05 g/kWh until min. 0.6 g/kWh to avoid deposit formation",
IF(AND($I541&lt;140,$N541="Danger",$P541="&gt;=1.2"),"Increase feed rate in steps of 0.05 g/kWh OR use higher BN cylinder oil",
IF(ISERROR(VLOOKUP(Q541,'admin BN&gt;100'!J$6:M$89,4,FALSE)),"",VLOOKUP(Q541,'admin BN&gt;100'!J$6:M$89,4,FALSE))))))))</f>
        <v>Fill in all required fields</v>
      </c>
    </row>
    <row r="542" spans="2:19" ht="15">
      <c r="B542" s="10">
        <v>537</v>
      </c>
      <c r="C542" s="41"/>
      <c r="D542" s="42"/>
      <c r="E542" s="42"/>
      <c r="F542" s="42"/>
      <c r="G542" s="42"/>
      <c r="H542" s="42"/>
      <c r="I542" s="42"/>
      <c r="J542" s="42"/>
      <c r="K542" s="42"/>
      <c r="L542" s="42"/>
      <c r="M542" s="11" t="str">
        <f xml:space="preserve">
(IF(F542&gt;'admin BN&gt;100'!$C$41,'admin BN&gt;100'!$B$41,
(IF(F542&gt;'admin BN&gt;100'!$C$40,'admin BN&gt;100'!$B$40,
(IF(F542&gt;'admin BN&gt;100'!$C$39,'admin BN&gt;100'!$B$39,
(IF(F542&gt;'admin BN&gt;100'!$C$38,'admin BN&gt;100'!$B$38,
(IF(F542&gt;'admin BN&gt;100'!$C$37,'admin BN&gt;100'!$B$37,
(IF(F542&gt;'admin BN&gt;100'!$C$36,'admin BN&gt;100'!$B$36,
(IF(F542&gt;'admin BN&gt;100'!$C$35,'admin BN&gt;100'!$B$35,
(IF(F542&gt;'admin BN&gt;100'!$C$34,'admin BN&gt;100'!$B$34,
(IF(F542&gt;'admin BN&gt;100'!$C$33,'admin BN&gt;100'!$B$33,
(IF(F542&gt;'admin BN&gt;100'!$C$32,'admin BN&gt;100'!$B$32,
(IF(F542&gt;'admin BN&gt;100'!$C$31,'admin BN&gt;100'!$B$31,
(IF(F542&gt;'admin BN&gt;100'!$C$30,'admin BN&gt;100'!$B$30,
(IF(F542&gt;'admin BN&gt;100'!$C$29,'admin BN&gt;100'!$B$29,IF(F542="","",'admin BN&gt;100'!$B$28)))))))))))))))))))))))))))</f>
        <v/>
      </c>
      <c r="N542" s="12" t="str">
        <f xml:space="preserve">
IF(ISBLANK(K542),"",
IF(K542&gt;'admin BN&gt;100'!$D$6,"Trouble",
IF(K542&gt;'admin BN&gt;100'!$E$6,"Safe",
IF(K542&gt;'admin BN&gt;100'!$F$6,"Alert",
IF(K542&gt;='admin BN&gt;100'!$G$6,"Danger","")))))</f>
        <v/>
      </c>
      <c r="O542" s="13" t="str">
        <f xml:space="preserve">
IF(ISBLANK(L542),"",
IF(L542&gt;'admin BN&gt;100'!$G$7,"Danger",
IF(L542&gt;'admin BN&gt;100'!$F$7,"Alert",
IF(L542&gt;='admin BN&gt;100'!$E$7,"Safe",""))))</f>
        <v/>
      </c>
      <c r="P542" s="14" t="str">
        <f xml:space="preserve">
(IF(G542&gt;'admin BN&gt;100'!$C$23,'admin BN&gt;100'!$B$23,
(IF(G542&gt;'admin BN&gt;100'!$C$22,'admin BN&gt;100'!$B$22,
(IF(G542&gt;'admin BN&gt;100'!$C$21,'admin BN&gt;100'!$B$21,
(IF(G542&gt;'admin BN&gt;100'!$C$20,'admin BN&gt;100'!$B$20,IF(G542&gt;'admin BN&gt;100'!$C$19,'admin BN&gt;100'!$B$19,"")))))))))</f>
        <v/>
      </c>
      <c r="Q542" s="14" t="str">
        <f t="shared" si="16"/>
        <v/>
      </c>
      <c r="R542" s="14">
        <f t="shared" si="17"/>
        <v>5</v>
      </c>
      <c r="S542" s="15" t="str">
        <f xml:space="preserve">
IF($R542&gt;0,"Fill in all required fields",
IF(OR($M542="&lt;0.1% or LNG",$M542="0.1-0.5%"),"Fuel sulphur content is too low for operation on BN&gt;100, please use a lower BN CLO and the matching sheet",
IF($I542&lt;40,"CLO not suitable for this sheet. Please check BN&lt;40 sheet",
IF(AND($I542&gt;39,$I542&lt;101),"CLO not suitable for this sheet. Please check BN40 - BN100 sheet",
IF(AND($K542&gt;50,$K542&lt;81,$L542&lt;100),"Reduce feed rate in steps of 0.05 g/kWh until min. 0.6 g/kWh to avoid deposit formation",
IF(AND($I542&lt;140,$N542="Danger",$P542="&gt;=1.2"),"Increase feed rate in steps of 0.05 g/kWh OR use higher BN cylinder oil",
IF(ISERROR(VLOOKUP(Q542,'admin BN&gt;100'!J$6:M$89,4,FALSE)),"",VLOOKUP(Q542,'admin BN&gt;100'!J$6:M$89,4,FALSE))))))))</f>
        <v>Fill in all required fields</v>
      </c>
    </row>
    <row r="543" spans="2:19" ht="15">
      <c r="B543" s="10">
        <v>538</v>
      </c>
      <c r="C543" s="41"/>
      <c r="D543" s="42"/>
      <c r="E543" s="42"/>
      <c r="F543" s="42"/>
      <c r="G543" s="42"/>
      <c r="H543" s="42"/>
      <c r="I543" s="42"/>
      <c r="J543" s="42"/>
      <c r="K543" s="42"/>
      <c r="L543" s="42"/>
      <c r="M543" s="11" t="str">
        <f xml:space="preserve">
(IF(F543&gt;'admin BN&gt;100'!$C$41,'admin BN&gt;100'!$B$41,
(IF(F543&gt;'admin BN&gt;100'!$C$40,'admin BN&gt;100'!$B$40,
(IF(F543&gt;'admin BN&gt;100'!$C$39,'admin BN&gt;100'!$B$39,
(IF(F543&gt;'admin BN&gt;100'!$C$38,'admin BN&gt;100'!$B$38,
(IF(F543&gt;'admin BN&gt;100'!$C$37,'admin BN&gt;100'!$B$37,
(IF(F543&gt;'admin BN&gt;100'!$C$36,'admin BN&gt;100'!$B$36,
(IF(F543&gt;'admin BN&gt;100'!$C$35,'admin BN&gt;100'!$B$35,
(IF(F543&gt;'admin BN&gt;100'!$C$34,'admin BN&gt;100'!$B$34,
(IF(F543&gt;'admin BN&gt;100'!$C$33,'admin BN&gt;100'!$B$33,
(IF(F543&gt;'admin BN&gt;100'!$C$32,'admin BN&gt;100'!$B$32,
(IF(F543&gt;'admin BN&gt;100'!$C$31,'admin BN&gt;100'!$B$31,
(IF(F543&gt;'admin BN&gt;100'!$C$30,'admin BN&gt;100'!$B$30,
(IF(F543&gt;'admin BN&gt;100'!$C$29,'admin BN&gt;100'!$B$29,IF(F543="","",'admin BN&gt;100'!$B$28)))))))))))))))))))))))))))</f>
        <v/>
      </c>
      <c r="N543" s="12" t="str">
        <f xml:space="preserve">
IF(ISBLANK(K543),"",
IF(K543&gt;'admin BN&gt;100'!$D$6,"Trouble",
IF(K543&gt;'admin BN&gt;100'!$E$6,"Safe",
IF(K543&gt;'admin BN&gt;100'!$F$6,"Alert",
IF(K543&gt;='admin BN&gt;100'!$G$6,"Danger","")))))</f>
        <v/>
      </c>
      <c r="O543" s="13" t="str">
        <f xml:space="preserve">
IF(ISBLANK(L543),"",
IF(L543&gt;'admin BN&gt;100'!$G$7,"Danger",
IF(L543&gt;'admin BN&gt;100'!$F$7,"Alert",
IF(L543&gt;='admin BN&gt;100'!$E$7,"Safe",""))))</f>
        <v/>
      </c>
      <c r="P543" s="14" t="str">
        <f xml:space="preserve">
(IF(G543&gt;'admin BN&gt;100'!$C$23,'admin BN&gt;100'!$B$23,
(IF(G543&gt;'admin BN&gt;100'!$C$22,'admin BN&gt;100'!$B$22,
(IF(G543&gt;'admin BN&gt;100'!$C$21,'admin BN&gt;100'!$B$21,
(IF(G543&gt;'admin BN&gt;100'!$C$20,'admin BN&gt;100'!$B$20,IF(G543&gt;'admin BN&gt;100'!$C$19,'admin BN&gt;100'!$B$19,"")))))))))</f>
        <v/>
      </c>
      <c r="Q543" s="14" t="str">
        <f t="shared" si="16"/>
        <v/>
      </c>
      <c r="R543" s="14">
        <f t="shared" si="17"/>
        <v>5</v>
      </c>
      <c r="S543" s="15" t="str">
        <f xml:space="preserve">
IF($R543&gt;0,"Fill in all required fields",
IF(OR($M543="&lt;0.1% or LNG",$M543="0.1-0.5%"),"Fuel sulphur content is too low for operation on BN&gt;100, please use a lower BN CLO and the matching sheet",
IF($I543&lt;40,"CLO not suitable for this sheet. Please check BN&lt;40 sheet",
IF(AND($I543&gt;39,$I543&lt;101),"CLO not suitable for this sheet. Please check BN40 - BN100 sheet",
IF(AND($K543&gt;50,$K543&lt;81,$L543&lt;100),"Reduce feed rate in steps of 0.05 g/kWh until min. 0.6 g/kWh to avoid deposit formation",
IF(AND($I543&lt;140,$N543="Danger",$P543="&gt;=1.2"),"Increase feed rate in steps of 0.05 g/kWh OR use higher BN cylinder oil",
IF(ISERROR(VLOOKUP(Q543,'admin BN&gt;100'!J$6:M$89,4,FALSE)),"",VLOOKUP(Q543,'admin BN&gt;100'!J$6:M$89,4,FALSE))))))))</f>
        <v>Fill in all required fields</v>
      </c>
    </row>
    <row r="544" spans="2:19" ht="15">
      <c r="B544" s="10">
        <v>539</v>
      </c>
      <c r="C544" s="41"/>
      <c r="D544" s="42"/>
      <c r="E544" s="42"/>
      <c r="F544" s="42"/>
      <c r="G544" s="42"/>
      <c r="H544" s="42"/>
      <c r="I544" s="42"/>
      <c r="J544" s="42"/>
      <c r="K544" s="42"/>
      <c r="L544" s="42"/>
      <c r="M544" s="11" t="str">
        <f xml:space="preserve">
(IF(F544&gt;'admin BN&gt;100'!$C$41,'admin BN&gt;100'!$B$41,
(IF(F544&gt;'admin BN&gt;100'!$C$40,'admin BN&gt;100'!$B$40,
(IF(F544&gt;'admin BN&gt;100'!$C$39,'admin BN&gt;100'!$B$39,
(IF(F544&gt;'admin BN&gt;100'!$C$38,'admin BN&gt;100'!$B$38,
(IF(F544&gt;'admin BN&gt;100'!$C$37,'admin BN&gt;100'!$B$37,
(IF(F544&gt;'admin BN&gt;100'!$C$36,'admin BN&gt;100'!$B$36,
(IF(F544&gt;'admin BN&gt;100'!$C$35,'admin BN&gt;100'!$B$35,
(IF(F544&gt;'admin BN&gt;100'!$C$34,'admin BN&gt;100'!$B$34,
(IF(F544&gt;'admin BN&gt;100'!$C$33,'admin BN&gt;100'!$B$33,
(IF(F544&gt;'admin BN&gt;100'!$C$32,'admin BN&gt;100'!$B$32,
(IF(F544&gt;'admin BN&gt;100'!$C$31,'admin BN&gt;100'!$B$31,
(IF(F544&gt;'admin BN&gt;100'!$C$30,'admin BN&gt;100'!$B$30,
(IF(F544&gt;'admin BN&gt;100'!$C$29,'admin BN&gt;100'!$B$29,IF(F544="","",'admin BN&gt;100'!$B$28)))))))))))))))))))))))))))</f>
        <v/>
      </c>
      <c r="N544" s="12" t="str">
        <f xml:space="preserve">
IF(ISBLANK(K544),"",
IF(K544&gt;'admin BN&gt;100'!$D$6,"Trouble",
IF(K544&gt;'admin BN&gt;100'!$E$6,"Safe",
IF(K544&gt;'admin BN&gt;100'!$F$6,"Alert",
IF(K544&gt;='admin BN&gt;100'!$G$6,"Danger","")))))</f>
        <v/>
      </c>
      <c r="O544" s="13" t="str">
        <f xml:space="preserve">
IF(ISBLANK(L544),"",
IF(L544&gt;'admin BN&gt;100'!$G$7,"Danger",
IF(L544&gt;'admin BN&gt;100'!$F$7,"Alert",
IF(L544&gt;='admin BN&gt;100'!$E$7,"Safe",""))))</f>
        <v/>
      </c>
      <c r="P544" s="14" t="str">
        <f xml:space="preserve">
(IF(G544&gt;'admin BN&gt;100'!$C$23,'admin BN&gt;100'!$B$23,
(IF(G544&gt;'admin BN&gt;100'!$C$22,'admin BN&gt;100'!$B$22,
(IF(G544&gt;'admin BN&gt;100'!$C$21,'admin BN&gt;100'!$B$21,
(IF(G544&gt;'admin BN&gt;100'!$C$20,'admin BN&gt;100'!$B$20,IF(G544&gt;'admin BN&gt;100'!$C$19,'admin BN&gt;100'!$B$19,"")))))))))</f>
        <v/>
      </c>
      <c r="Q544" s="14" t="str">
        <f t="shared" si="16"/>
        <v/>
      </c>
      <c r="R544" s="14">
        <f t="shared" si="17"/>
        <v>5</v>
      </c>
      <c r="S544" s="15" t="str">
        <f xml:space="preserve">
IF($R544&gt;0,"Fill in all required fields",
IF(OR($M544="&lt;0.1% or LNG",$M544="0.1-0.5%"),"Fuel sulphur content is too low for operation on BN&gt;100, please use a lower BN CLO and the matching sheet",
IF($I544&lt;40,"CLO not suitable for this sheet. Please check BN&lt;40 sheet",
IF(AND($I544&gt;39,$I544&lt;101),"CLO not suitable for this sheet. Please check BN40 - BN100 sheet",
IF(AND($K544&gt;50,$K544&lt;81,$L544&lt;100),"Reduce feed rate in steps of 0.05 g/kWh until min. 0.6 g/kWh to avoid deposit formation",
IF(AND($I544&lt;140,$N544="Danger",$P544="&gt;=1.2"),"Increase feed rate in steps of 0.05 g/kWh OR use higher BN cylinder oil",
IF(ISERROR(VLOOKUP(Q544,'admin BN&gt;100'!J$6:M$89,4,FALSE)),"",VLOOKUP(Q544,'admin BN&gt;100'!J$6:M$89,4,FALSE))))))))</f>
        <v>Fill in all required fields</v>
      </c>
    </row>
    <row r="545" spans="2:19" ht="15">
      <c r="B545" s="10">
        <v>540</v>
      </c>
      <c r="C545" s="41"/>
      <c r="D545" s="42"/>
      <c r="E545" s="42"/>
      <c r="F545" s="42"/>
      <c r="G545" s="42"/>
      <c r="H545" s="42"/>
      <c r="I545" s="42"/>
      <c r="J545" s="42"/>
      <c r="K545" s="42"/>
      <c r="L545" s="42"/>
      <c r="M545" s="11" t="str">
        <f xml:space="preserve">
(IF(F545&gt;'admin BN&gt;100'!$C$41,'admin BN&gt;100'!$B$41,
(IF(F545&gt;'admin BN&gt;100'!$C$40,'admin BN&gt;100'!$B$40,
(IF(F545&gt;'admin BN&gt;100'!$C$39,'admin BN&gt;100'!$B$39,
(IF(F545&gt;'admin BN&gt;100'!$C$38,'admin BN&gt;100'!$B$38,
(IF(F545&gt;'admin BN&gt;100'!$C$37,'admin BN&gt;100'!$B$37,
(IF(F545&gt;'admin BN&gt;100'!$C$36,'admin BN&gt;100'!$B$36,
(IF(F545&gt;'admin BN&gt;100'!$C$35,'admin BN&gt;100'!$B$35,
(IF(F545&gt;'admin BN&gt;100'!$C$34,'admin BN&gt;100'!$B$34,
(IF(F545&gt;'admin BN&gt;100'!$C$33,'admin BN&gt;100'!$B$33,
(IF(F545&gt;'admin BN&gt;100'!$C$32,'admin BN&gt;100'!$B$32,
(IF(F545&gt;'admin BN&gt;100'!$C$31,'admin BN&gt;100'!$B$31,
(IF(F545&gt;'admin BN&gt;100'!$C$30,'admin BN&gt;100'!$B$30,
(IF(F545&gt;'admin BN&gt;100'!$C$29,'admin BN&gt;100'!$B$29,IF(F545="","",'admin BN&gt;100'!$B$28)))))))))))))))))))))))))))</f>
        <v/>
      </c>
      <c r="N545" s="12" t="str">
        <f xml:space="preserve">
IF(ISBLANK(K545),"",
IF(K545&gt;'admin BN&gt;100'!$D$6,"Trouble",
IF(K545&gt;'admin BN&gt;100'!$E$6,"Safe",
IF(K545&gt;'admin BN&gt;100'!$F$6,"Alert",
IF(K545&gt;='admin BN&gt;100'!$G$6,"Danger","")))))</f>
        <v/>
      </c>
      <c r="O545" s="13" t="str">
        <f xml:space="preserve">
IF(ISBLANK(L545),"",
IF(L545&gt;'admin BN&gt;100'!$G$7,"Danger",
IF(L545&gt;'admin BN&gt;100'!$F$7,"Alert",
IF(L545&gt;='admin BN&gt;100'!$E$7,"Safe",""))))</f>
        <v/>
      </c>
      <c r="P545" s="14" t="str">
        <f xml:space="preserve">
(IF(G545&gt;'admin BN&gt;100'!$C$23,'admin BN&gt;100'!$B$23,
(IF(G545&gt;'admin BN&gt;100'!$C$22,'admin BN&gt;100'!$B$22,
(IF(G545&gt;'admin BN&gt;100'!$C$21,'admin BN&gt;100'!$B$21,
(IF(G545&gt;'admin BN&gt;100'!$C$20,'admin BN&gt;100'!$B$20,IF(G545&gt;'admin BN&gt;100'!$C$19,'admin BN&gt;100'!$B$19,"")))))))))</f>
        <v/>
      </c>
      <c r="Q545" s="14" t="str">
        <f t="shared" si="16"/>
        <v/>
      </c>
      <c r="R545" s="14">
        <f t="shared" si="17"/>
        <v>5</v>
      </c>
      <c r="S545" s="15" t="str">
        <f xml:space="preserve">
IF($R545&gt;0,"Fill in all required fields",
IF(OR($M545="&lt;0.1% or LNG",$M545="0.1-0.5%"),"Fuel sulphur content is too low for operation on BN&gt;100, please use a lower BN CLO and the matching sheet",
IF($I545&lt;40,"CLO not suitable for this sheet. Please check BN&lt;40 sheet",
IF(AND($I545&gt;39,$I545&lt;101),"CLO not suitable for this sheet. Please check BN40 - BN100 sheet",
IF(AND($K545&gt;50,$K545&lt;81,$L545&lt;100),"Reduce feed rate in steps of 0.05 g/kWh until min. 0.6 g/kWh to avoid deposit formation",
IF(AND($I545&lt;140,$N545="Danger",$P545="&gt;=1.2"),"Increase feed rate in steps of 0.05 g/kWh OR use higher BN cylinder oil",
IF(ISERROR(VLOOKUP(Q545,'admin BN&gt;100'!J$6:M$89,4,FALSE)),"",VLOOKUP(Q545,'admin BN&gt;100'!J$6:M$89,4,FALSE))))))))</f>
        <v>Fill in all required fields</v>
      </c>
    </row>
    <row r="546" spans="2:19" ht="15">
      <c r="B546" s="10">
        <v>541</v>
      </c>
      <c r="C546" s="41"/>
      <c r="D546" s="42"/>
      <c r="E546" s="42"/>
      <c r="F546" s="42"/>
      <c r="G546" s="42"/>
      <c r="H546" s="42"/>
      <c r="I546" s="42"/>
      <c r="J546" s="42"/>
      <c r="K546" s="42"/>
      <c r="L546" s="42"/>
      <c r="M546" s="11" t="str">
        <f xml:space="preserve">
(IF(F546&gt;'admin BN&gt;100'!$C$41,'admin BN&gt;100'!$B$41,
(IF(F546&gt;'admin BN&gt;100'!$C$40,'admin BN&gt;100'!$B$40,
(IF(F546&gt;'admin BN&gt;100'!$C$39,'admin BN&gt;100'!$B$39,
(IF(F546&gt;'admin BN&gt;100'!$C$38,'admin BN&gt;100'!$B$38,
(IF(F546&gt;'admin BN&gt;100'!$C$37,'admin BN&gt;100'!$B$37,
(IF(F546&gt;'admin BN&gt;100'!$C$36,'admin BN&gt;100'!$B$36,
(IF(F546&gt;'admin BN&gt;100'!$C$35,'admin BN&gt;100'!$B$35,
(IF(F546&gt;'admin BN&gt;100'!$C$34,'admin BN&gt;100'!$B$34,
(IF(F546&gt;'admin BN&gt;100'!$C$33,'admin BN&gt;100'!$B$33,
(IF(F546&gt;'admin BN&gt;100'!$C$32,'admin BN&gt;100'!$B$32,
(IF(F546&gt;'admin BN&gt;100'!$C$31,'admin BN&gt;100'!$B$31,
(IF(F546&gt;'admin BN&gt;100'!$C$30,'admin BN&gt;100'!$B$30,
(IF(F546&gt;'admin BN&gt;100'!$C$29,'admin BN&gt;100'!$B$29,IF(F546="","",'admin BN&gt;100'!$B$28)))))))))))))))))))))))))))</f>
        <v/>
      </c>
      <c r="N546" s="12" t="str">
        <f xml:space="preserve">
IF(ISBLANK(K546),"",
IF(K546&gt;'admin BN&gt;100'!$D$6,"Trouble",
IF(K546&gt;'admin BN&gt;100'!$E$6,"Safe",
IF(K546&gt;'admin BN&gt;100'!$F$6,"Alert",
IF(K546&gt;='admin BN&gt;100'!$G$6,"Danger","")))))</f>
        <v/>
      </c>
      <c r="O546" s="13" t="str">
        <f xml:space="preserve">
IF(ISBLANK(L546),"",
IF(L546&gt;'admin BN&gt;100'!$G$7,"Danger",
IF(L546&gt;'admin BN&gt;100'!$F$7,"Alert",
IF(L546&gt;='admin BN&gt;100'!$E$7,"Safe",""))))</f>
        <v/>
      </c>
      <c r="P546" s="14" t="str">
        <f xml:space="preserve">
(IF(G546&gt;'admin BN&gt;100'!$C$23,'admin BN&gt;100'!$B$23,
(IF(G546&gt;'admin BN&gt;100'!$C$22,'admin BN&gt;100'!$B$22,
(IF(G546&gt;'admin BN&gt;100'!$C$21,'admin BN&gt;100'!$B$21,
(IF(G546&gt;'admin BN&gt;100'!$C$20,'admin BN&gt;100'!$B$20,IF(G546&gt;'admin BN&gt;100'!$C$19,'admin BN&gt;100'!$B$19,"")))))))))</f>
        <v/>
      </c>
      <c r="Q546" s="14" t="str">
        <f t="shared" si="16"/>
        <v/>
      </c>
      <c r="R546" s="14">
        <f t="shared" si="17"/>
        <v>5</v>
      </c>
      <c r="S546" s="15" t="str">
        <f xml:space="preserve">
IF($R546&gt;0,"Fill in all required fields",
IF(OR($M546="&lt;0.1% or LNG",$M546="0.1-0.5%"),"Fuel sulphur content is too low for operation on BN&gt;100, please use a lower BN CLO and the matching sheet",
IF($I546&lt;40,"CLO not suitable for this sheet. Please check BN&lt;40 sheet",
IF(AND($I546&gt;39,$I546&lt;101),"CLO not suitable for this sheet. Please check BN40 - BN100 sheet",
IF(AND($K546&gt;50,$K546&lt;81,$L546&lt;100),"Reduce feed rate in steps of 0.05 g/kWh until min. 0.6 g/kWh to avoid deposit formation",
IF(AND($I546&lt;140,$N546="Danger",$P546="&gt;=1.2"),"Increase feed rate in steps of 0.05 g/kWh OR use higher BN cylinder oil",
IF(ISERROR(VLOOKUP(Q546,'admin BN&gt;100'!J$6:M$89,4,FALSE)),"",VLOOKUP(Q546,'admin BN&gt;100'!J$6:M$89,4,FALSE))))))))</f>
        <v>Fill in all required fields</v>
      </c>
    </row>
    <row r="547" spans="2:19" ht="15">
      <c r="B547" s="10">
        <v>542</v>
      </c>
      <c r="C547" s="41"/>
      <c r="D547" s="42"/>
      <c r="E547" s="42"/>
      <c r="F547" s="42"/>
      <c r="G547" s="42"/>
      <c r="H547" s="42"/>
      <c r="I547" s="42"/>
      <c r="J547" s="42"/>
      <c r="K547" s="42"/>
      <c r="L547" s="42"/>
      <c r="M547" s="11" t="str">
        <f xml:space="preserve">
(IF(F547&gt;'admin BN&gt;100'!$C$41,'admin BN&gt;100'!$B$41,
(IF(F547&gt;'admin BN&gt;100'!$C$40,'admin BN&gt;100'!$B$40,
(IF(F547&gt;'admin BN&gt;100'!$C$39,'admin BN&gt;100'!$B$39,
(IF(F547&gt;'admin BN&gt;100'!$C$38,'admin BN&gt;100'!$B$38,
(IF(F547&gt;'admin BN&gt;100'!$C$37,'admin BN&gt;100'!$B$37,
(IF(F547&gt;'admin BN&gt;100'!$C$36,'admin BN&gt;100'!$B$36,
(IF(F547&gt;'admin BN&gt;100'!$C$35,'admin BN&gt;100'!$B$35,
(IF(F547&gt;'admin BN&gt;100'!$C$34,'admin BN&gt;100'!$B$34,
(IF(F547&gt;'admin BN&gt;100'!$C$33,'admin BN&gt;100'!$B$33,
(IF(F547&gt;'admin BN&gt;100'!$C$32,'admin BN&gt;100'!$B$32,
(IF(F547&gt;'admin BN&gt;100'!$C$31,'admin BN&gt;100'!$B$31,
(IF(F547&gt;'admin BN&gt;100'!$C$30,'admin BN&gt;100'!$B$30,
(IF(F547&gt;'admin BN&gt;100'!$C$29,'admin BN&gt;100'!$B$29,IF(F547="","",'admin BN&gt;100'!$B$28)))))))))))))))))))))))))))</f>
        <v/>
      </c>
      <c r="N547" s="12" t="str">
        <f xml:space="preserve">
IF(ISBLANK(K547),"",
IF(K547&gt;'admin BN&gt;100'!$D$6,"Trouble",
IF(K547&gt;'admin BN&gt;100'!$E$6,"Safe",
IF(K547&gt;'admin BN&gt;100'!$F$6,"Alert",
IF(K547&gt;='admin BN&gt;100'!$G$6,"Danger","")))))</f>
        <v/>
      </c>
      <c r="O547" s="13" t="str">
        <f xml:space="preserve">
IF(ISBLANK(L547),"",
IF(L547&gt;'admin BN&gt;100'!$G$7,"Danger",
IF(L547&gt;'admin BN&gt;100'!$F$7,"Alert",
IF(L547&gt;='admin BN&gt;100'!$E$7,"Safe",""))))</f>
        <v/>
      </c>
      <c r="P547" s="14" t="str">
        <f xml:space="preserve">
(IF(G547&gt;'admin BN&gt;100'!$C$23,'admin BN&gt;100'!$B$23,
(IF(G547&gt;'admin BN&gt;100'!$C$22,'admin BN&gt;100'!$B$22,
(IF(G547&gt;'admin BN&gt;100'!$C$21,'admin BN&gt;100'!$B$21,
(IF(G547&gt;'admin BN&gt;100'!$C$20,'admin BN&gt;100'!$B$20,IF(G547&gt;'admin BN&gt;100'!$C$19,'admin BN&gt;100'!$B$19,"")))))))))</f>
        <v/>
      </c>
      <c r="Q547" s="14" t="str">
        <f t="shared" si="16"/>
        <v/>
      </c>
      <c r="R547" s="14">
        <f t="shared" si="17"/>
        <v>5</v>
      </c>
      <c r="S547" s="15" t="str">
        <f xml:space="preserve">
IF($R547&gt;0,"Fill in all required fields",
IF(OR($M547="&lt;0.1% or LNG",$M547="0.1-0.5%"),"Fuel sulphur content is too low for operation on BN&gt;100, please use a lower BN CLO and the matching sheet",
IF($I547&lt;40,"CLO not suitable for this sheet. Please check BN&lt;40 sheet",
IF(AND($I547&gt;39,$I547&lt;101),"CLO not suitable for this sheet. Please check BN40 - BN100 sheet",
IF(AND($K547&gt;50,$K547&lt;81,$L547&lt;100),"Reduce feed rate in steps of 0.05 g/kWh until min. 0.6 g/kWh to avoid deposit formation",
IF(AND($I547&lt;140,$N547="Danger",$P547="&gt;=1.2"),"Increase feed rate in steps of 0.05 g/kWh OR use higher BN cylinder oil",
IF(ISERROR(VLOOKUP(Q547,'admin BN&gt;100'!J$6:M$89,4,FALSE)),"",VLOOKUP(Q547,'admin BN&gt;100'!J$6:M$89,4,FALSE))))))))</f>
        <v>Fill in all required fields</v>
      </c>
    </row>
    <row r="548" spans="2:19" ht="15">
      <c r="B548" s="10">
        <v>543</v>
      </c>
      <c r="C548" s="41"/>
      <c r="D548" s="42"/>
      <c r="E548" s="42"/>
      <c r="F548" s="42"/>
      <c r="G548" s="42"/>
      <c r="H548" s="42"/>
      <c r="I548" s="42"/>
      <c r="J548" s="42"/>
      <c r="K548" s="42"/>
      <c r="L548" s="42"/>
      <c r="M548" s="11" t="str">
        <f xml:space="preserve">
(IF(F548&gt;'admin BN&gt;100'!$C$41,'admin BN&gt;100'!$B$41,
(IF(F548&gt;'admin BN&gt;100'!$C$40,'admin BN&gt;100'!$B$40,
(IF(F548&gt;'admin BN&gt;100'!$C$39,'admin BN&gt;100'!$B$39,
(IF(F548&gt;'admin BN&gt;100'!$C$38,'admin BN&gt;100'!$B$38,
(IF(F548&gt;'admin BN&gt;100'!$C$37,'admin BN&gt;100'!$B$37,
(IF(F548&gt;'admin BN&gt;100'!$C$36,'admin BN&gt;100'!$B$36,
(IF(F548&gt;'admin BN&gt;100'!$C$35,'admin BN&gt;100'!$B$35,
(IF(F548&gt;'admin BN&gt;100'!$C$34,'admin BN&gt;100'!$B$34,
(IF(F548&gt;'admin BN&gt;100'!$C$33,'admin BN&gt;100'!$B$33,
(IF(F548&gt;'admin BN&gt;100'!$C$32,'admin BN&gt;100'!$B$32,
(IF(F548&gt;'admin BN&gt;100'!$C$31,'admin BN&gt;100'!$B$31,
(IF(F548&gt;'admin BN&gt;100'!$C$30,'admin BN&gt;100'!$B$30,
(IF(F548&gt;'admin BN&gt;100'!$C$29,'admin BN&gt;100'!$B$29,IF(F548="","",'admin BN&gt;100'!$B$28)))))))))))))))))))))))))))</f>
        <v/>
      </c>
      <c r="N548" s="12" t="str">
        <f xml:space="preserve">
IF(ISBLANK(K548),"",
IF(K548&gt;'admin BN&gt;100'!$D$6,"Trouble",
IF(K548&gt;'admin BN&gt;100'!$E$6,"Safe",
IF(K548&gt;'admin BN&gt;100'!$F$6,"Alert",
IF(K548&gt;='admin BN&gt;100'!$G$6,"Danger","")))))</f>
        <v/>
      </c>
      <c r="O548" s="13" t="str">
        <f xml:space="preserve">
IF(ISBLANK(L548),"",
IF(L548&gt;'admin BN&gt;100'!$G$7,"Danger",
IF(L548&gt;'admin BN&gt;100'!$F$7,"Alert",
IF(L548&gt;='admin BN&gt;100'!$E$7,"Safe",""))))</f>
        <v/>
      </c>
      <c r="P548" s="14" t="str">
        <f xml:space="preserve">
(IF(G548&gt;'admin BN&gt;100'!$C$23,'admin BN&gt;100'!$B$23,
(IF(G548&gt;'admin BN&gt;100'!$C$22,'admin BN&gt;100'!$B$22,
(IF(G548&gt;'admin BN&gt;100'!$C$21,'admin BN&gt;100'!$B$21,
(IF(G548&gt;'admin BN&gt;100'!$C$20,'admin BN&gt;100'!$B$20,IF(G548&gt;'admin BN&gt;100'!$C$19,'admin BN&gt;100'!$B$19,"")))))))))</f>
        <v/>
      </c>
      <c r="Q548" s="14" t="str">
        <f t="shared" si="16"/>
        <v/>
      </c>
      <c r="R548" s="14">
        <f t="shared" si="17"/>
        <v>5</v>
      </c>
      <c r="S548" s="15" t="str">
        <f xml:space="preserve">
IF($R548&gt;0,"Fill in all required fields",
IF(OR($M548="&lt;0.1% or LNG",$M548="0.1-0.5%"),"Fuel sulphur content is too low for operation on BN&gt;100, please use a lower BN CLO and the matching sheet",
IF($I548&lt;40,"CLO not suitable for this sheet. Please check BN&lt;40 sheet",
IF(AND($I548&gt;39,$I548&lt;101),"CLO not suitable for this sheet. Please check BN40 - BN100 sheet",
IF(AND($K548&gt;50,$K548&lt;81,$L548&lt;100),"Reduce feed rate in steps of 0.05 g/kWh until min. 0.6 g/kWh to avoid deposit formation",
IF(AND($I548&lt;140,$N548="Danger",$P548="&gt;=1.2"),"Increase feed rate in steps of 0.05 g/kWh OR use higher BN cylinder oil",
IF(ISERROR(VLOOKUP(Q548,'admin BN&gt;100'!J$6:M$89,4,FALSE)),"",VLOOKUP(Q548,'admin BN&gt;100'!J$6:M$89,4,FALSE))))))))</f>
        <v>Fill in all required fields</v>
      </c>
    </row>
    <row r="549" spans="2:19" ht="15">
      <c r="B549" s="10">
        <v>544</v>
      </c>
      <c r="C549" s="41"/>
      <c r="D549" s="42"/>
      <c r="E549" s="42"/>
      <c r="F549" s="42"/>
      <c r="G549" s="42"/>
      <c r="H549" s="42"/>
      <c r="I549" s="42"/>
      <c r="J549" s="42"/>
      <c r="K549" s="42"/>
      <c r="L549" s="42"/>
      <c r="M549" s="11" t="str">
        <f xml:space="preserve">
(IF(F549&gt;'admin BN&gt;100'!$C$41,'admin BN&gt;100'!$B$41,
(IF(F549&gt;'admin BN&gt;100'!$C$40,'admin BN&gt;100'!$B$40,
(IF(F549&gt;'admin BN&gt;100'!$C$39,'admin BN&gt;100'!$B$39,
(IF(F549&gt;'admin BN&gt;100'!$C$38,'admin BN&gt;100'!$B$38,
(IF(F549&gt;'admin BN&gt;100'!$C$37,'admin BN&gt;100'!$B$37,
(IF(F549&gt;'admin BN&gt;100'!$C$36,'admin BN&gt;100'!$B$36,
(IF(F549&gt;'admin BN&gt;100'!$C$35,'admin BN&gt;100'!$B$35,
(IF(F549&gt;'admin BN&gt;100'!$C$34,'admin BN&gt;100'!$B$34,
(IF(F549&gt;'admin BN&gt;100'!$C$33,'admin BN&gt;100'!$B$33,
(IF(F549&gt;'admin BN&gt;100'!$C$32,'admin BN&gt;100'!$B$32,
(IF(F549&gt;'admin BN&gt;100'!$C$31,'admin BN&gt;100'!$B$31,
(IF(F549&gt;'admin BN&gt;100'!$C$30,'admin BN&gt;100'!$B$30,
(IF(F549&gt;'admin BN&gt;100'!$C$29,'admin BN&gt;100'!$B$29,IF(F549="","",'admin BN&gt;100'!$B$28)))))))))))))))))))))))))))</f>
        <v/>
      </c>
      <c r="N549" s="12" t="str">
        <f xml:space="preserve">
IF(ISBLANK(K549),"",
IF(K549&gt;'admin BN&gt;100'!$D$6,"Trouble",
IF(K549&gt;'admin BN&gt;100'!$E$6,"Safe",
IF(K549&gt;'admin BN&gt;100'!$F$6,"Alert",
IF(K549&gt;='admin BN&gt;100'!$G$6,"Danger","")))))</f>
        <v/>
      </c>
      <c r="O549" s="13" t="str">
        <f xml:space="preserve">
IF(ISBLANK(L549),"",
IF(L549&gt;'admin BN&gt;100'!$G$7,"Danger",
IF(L549&gt;'admin BN&gt;100'!$F$7,"Alert",
IF(L549&gt;='admin BN&gt;100'!$E$7,"Safe",""))))</f>
        <v/>
      </c>
      <c r="P549" s="14" t="str">
        <f xml:space="preserve">
(IF(G549&gt;'admin BN&gt;100'!$C$23,'admin BN&gt;100'!$B$23,
(IF(G549&gt;'admin BN&gt;100'!$C$22,'admin BN&gt;100'!$B$22,
(IF(G549&gt;'admin BN&gt;100'!$C$21,'admin BN&gt;100'!$B$21,
(IF(G549&gt;'admin BN&gt;100'!$C$20,'admin BN&gt;100'!$B$20,IF(G549&gt;'admin BN&gt;100'!$C$19,'admin BN&gt;100'!$B$19,"")))))))))</f>
        <v/>
      </c>
      <c r="Q549" s="14" t="str">
        <f t="shared" si="16"/>
        <v/>
      </c>
      <c r="R549" s="14">
        <f t="shared" si="17"/>
        <v>5</v>
      </c>
      <c r="S549" s="15" t="str">
        <f xml:space="preserve">
IF($R549&gt;0,"Fill in all required fields",
IF(OR($M549="&lt;0.1% or LNG",$M549="0.1-0.5%"),"Fuel sulphur content is too low for operation on BN&gt;100, please use a lower BN CLO and the matching sheet",
IF($I549&lt;40,"CLO not suitable for this sheet. Please check BN&lt;40 sheet",
IF(AND($I549&gt;39,$I549&lt;101),"CLO not suitable for this sheet. Please check BN40 - BN100 sheet",
IF(AND($K549&gt;50,$K549&lt;81,$L549&lt;100),"Reduce feed rate in steps of 0.05 g/kWh until min. 0.6 g/kWh to avoid deposit formation",
IF(AND($I549&lt;140,$N549="Danger",$P549="&gt;=1.2"),"Increase feed rate in steps of 0.05 g/kWh OR use higher BN cylinder oil",
IF(ISERROR(VLOOKUP(Q549,'admin BN&gt;100'!J$6:M$89,4,FALSE)),"",VLOOKUP(Q549,'admin BN&gt;100'!J$6:M$89,4,FALSE))))))))</f>
        <v>Fill in all required fields</v>
      </c>
    </row>
    <row r="550" spans="2:19" ht="15">
      <c r="B550" s="10">
        <v>545</v>
      </c>
      <c r="C550" s="41"/>
      <c r="D550" s="42"/>
      <c r="E550" s="42"/>
      <c r="F550" s="42"/>
      <c r="G550" s="42"/>
      <c r="H550" s="42"/>
      <c r="I550" s="42"/>
      <c r="J550" s="42"/>
      <c r="K550" s="42"/>
      <c r="L550" s="42"/>
      <c r="M550" s="11" t="str">
        <f xml:space="preserve">
(IF(F550&gt;'admin BN&gt;100'!$C$41,'admin BN&gt;100'!$B$41,
(IF(F550&gt;'admin BN&gt;100'!$C$40,'admin BN&gt;100'!$B$40,
(IF(F550&gt;'admin BN&gt;100'!$C$39,'admin BN&gt;100'!$B$39,
(IF(F550&gt;'admin BN&gt;100'!$C$38,'admin BN&gt;100'!$B$38,
(IF(F550&gt;'admin BN&gt;100'!$C$37,'admin BN&gt;100'!$B$37,
(IF(F550&gt;'admin BN&gt;100'!$C$36,'admin BN&gt;100'!$B$36,
(IF(F550&gt;'admin BN&gt;100'!$C$35,'admin BN&gt;100'!$B$35,
(IF(F550&gt;'admin BN&gt;100'!$C$34,'admin BN&gt;100'!$B$34,
(IF(F550&gt;'admin BN&gt;100'!$C$33,'admin BN&gt;100'!$B$33,
(IF(F550&gt;'admin BN&gt;100'!$C$32,'admin BN&gt;100'!$B$32,
(IF(F550&gt;'admin BN&gt;100'!$C$31,'admin BN&gt;100'!$B$31,
(IF(F550&gt;'admin BN&gt;100'!$C$30,'admin BN&gt;100'!$B$30,
(IF(F550&gt;'admin BN&gt;100'!$C$29,'admin BN&gt;100'!$B$29,IF(F550="","",'admin BN&gt;100'!$B$28)))))))))))))))))))))))))))</f>
        <v/>
      </c>
      <c r="N550" s="12" t="str">
        <f xml:space="preserve">
IF(ISBLANK(K550),"",
IF(K550&gt;'admin BN&gt;100'!$D$6,"Trouble",
IF(K550&gt;'admin BN&gt;100'!$E$6,"Safe",
IF(K550&gt;'admin BN&gt;100'!$F$6,"Alert",
IF(K550&gt;='admin BN&gt;100'!$G$6,"Danger","")))))</f>
        <v/>
      </c>
      <c r="O550" s="13" t="str">
        <f xml:space="preserve">
IF(ISBLANK(L550),"",
IF(L550&gt;'admin BN&gt;100'!$G$7,"Danger",
IF(L550&gt;'admin BN&gt;100'!$F$7,"Alert",
IF(L550&gt;='admin BN&gt;100'!$E$7,"Safe",""))))</f>
        <v/>
      </c>
      <c r="P550" s="14" t="str">
        <f xml:space="preserve">
(IF(G550&gt;'admin BN&gt;100'!$C$23,'admin BN&gt;100'!$B$23,
(IF(G550&gt;'admin BN&gt;100'!$C$22,'admin BN&gt;100'!$B$22,
(IF(G550&gt;'admin BN&gt;100'!$C$21,'admin BN&gt;100'!$B$21,
(IF(G550&gt;'admin BN&gt;100'!$C$20,'admin BN&gt;100'!$B$20,IF(G550&gt;'admin BN&gt;100'!$C$19,'admin BN&gt;100'!$B$19,"")))))))))</f>
        <v/>
      </c>
      <c r="Q550" s="14" t="str">
        <f t="shared" si="16"/>
        <v/>
      </c>
      <c r="R550" s="14">
        <f t="shared" si="17"/>
        <v>5</v>
      </c>
      <c r="S550" s="15" t="str">
        <f xml:space="preserve">
IF($R550&gt;0,"Fill in all required fields",
IF(OR($M550="&lt;0.1% or LNG",$M550="0.1-0.5%"),"Fuel sulphur content is too low for operation on BN&gt;100, please use a lower BN CLO and the matching sheet",
IF($I550&lt;40,"CLO not suitable for this sheet. Please check BN&lt;40 sheet",
IF(AND($I550&gt;39,$I550&lt;101),"CLO not suitable for this sheet. Please check BN40 - BN100 sheet",
IF(AND($K550&gt;50,$K550&lt;81,$L550&lt;100),"Reduce feed rate in steps of 0.05 g/kWh until min. 0.6 g/kWh to avoid deposit formation",
IF(AND($I550&lt;140,$N550="Danger",$P550="&gt;=1.2"),"Increase feed rate in steps of 0.05 g/kWh OR use higher BN cylinder oil",
IF(ISERROR(VLOOKUP(Q550,'admin BN&gt;100'!J$6:M$89,4,FALSE)),"",VLOOKUP(Q550,'admin BN&gt;100'!J$6:M$89,4,FALSE))))))))</f>
        <v>Fill in all required fields</v>
      </c>
    </row>
    <row r="551" spans="2:19" ht="15">
      <c r="B551" s="10">
        <v>546</v>
      </c>
      <c r="C551" s="41"/>
      <c r="D551" s="42"/>
      <c r="E551" s="42"/>
      <c r="F551" s="42"/>
      <c r="G551" s="42"/>
      <c r="H551" s="42"/>
      <c r="I551" s="42"/>
      <c r="J551" s="42"/>
      <c r="K551" s="42"/>
      <c r="L551" s="42"/>
      <c r="M551" s="11" t="str">
        <f xml:space="preserve">
(IF(F551&gt;'admin BN&gt;100'!$C$41,'admin BN&gt;100'!$B$41,
(IF(F551&gt;'admin BN&gt;100'!$C$40,'admin BN&gt;100'!$B$40,
(IF(F551&gt;'admin BN&gt;100'!$C$39,'admin BN&gt;100'!$B$39,
(IF(F551&gt;'admin BN&gt;100'!$C$38,'admin BN&gt;100'!$B$38,
(IF(F551&gt;'admin BN&gt;100'!$C$37,'admin BN&gt;100'!$B$37,
(IF(F551&gt;'admin BN&gt;100'!$C$36,'admin BN&gt;100'!$B$36,
(IF(F551&gt;'admin BN&gt;100'!$C$35,'admin BN&gt;100'!$B$35,
(IF(F551&gt;'admin BN&gt;100'!$C$34,'admin BN&gt;100'!$B$34,
(IF(F551&gt;'admin BN&gt;100'!$C$33,'admin BN&gt;100'!$B$33,
(IF(F551&gt;'admin BN&gt;100'!$C$32,'admin BN&gt;100'!$B$32,
(IF(F551&gt;'admin BN&gt;100'!$C$31,'admin BN&gt;100'!$B$31,
(IF(F551&gt;'admin BN&gt;100'!$C$30,'admin BN&gt;100'!$B$30,
(IF(F551&gt;'admin BN&gt;100'!$C$29,'admin BN&gt;100'!$B$29,IF(F551="","",'admin BN&gt;100'!$B$28)))))))))))))))))))))))))))</f>
        <v/>
      </c>
      <c r="N551" s="12" t="str">
        <f xml:space="preserve">
IF(ISBLANK(K551),"",
IF(K551&gt;'admin BN&gt;100'!$D$6,"Trouble",
IF(K551&gt;'admin BN&gt;100'!$E$6,"Safe",
IF(K551&gt;'admin BN&gt;100'!$F$6,"Alert",
IF(K551&gt;='admin BN&gt;100'!$G$6,"Danger","")))))</f>
        <v/>
      </c>
      <c r="O551" s="13" t="str">
        <f xml:space="preserve">
IF(ISBLANK(L551),"",
IF(L551&gt;'admin BN&gt;100'!$G$7,"Danger",
IF(L551&gt;'admin BN&gt;100'!$F$7,"Alert",
IF(L551&gt;='admin BN&gt;100'!$E$7,"Safe",""))))</f>
        <v/>
      </c>
      <c r="P551" s="14" t="str">
        <f xml:space="preserve">
(IF(G551&gt;'admin BN&gt;100'!$C$23,'admin BN&gt;100'!$B$23,
(IF(G551&gt;'admin BN&gt;100'!$C$22,'admin BN&gt;100'!$B$22,
(IF(G551&gt;'admin BN&gt;100'!$C$21,'admin BN&gt;100'!$B$21,
(IF(G551&gt;'admin BN&gt;100'!$C$20,'admin BN&gt;100'!$B$20,IF(G551&gt;'admin BN&gt;100'!$C$19,'admin BN&gt;100'!$B$19,"")))))))))</f>
        <v/>
      </c>
      <c r="Q551" s="14" t="str">
        <f t="shared" si="16"/>
        <v/>
      </c>
      <c r="R551" s="14">
        <f t="shared" si="17"/>
        <v>5</v>
      </c>
      <c r="S551" s="15" t="str">
        <f xml:space="preserve">
IF($R551&gt;0,"Fill in all required fields",
IF(OR($M551="&lt;0.1% or LNG",$M551="0.1-0.5%"),"Fuel sulphur content is too low for operation on BN&gt;100, please use a lower BN CLO and the matching sheet",
IF($I551&lt;40,"CLO not suitable for this sheet. Please check BN&lt;40 sheet",
IF(AND($I551&gt;39,$I551&lt;101),"CLO not suitable for this sheet. Please check BN40 - BN100 sheet",
IF(AND($K551&gt;50,$K551&lt;81,$L551&lt;100),"Reduce feed rate in steps of 0.05 g/kWh until min. 0.6 g/kWh to avoid deposit formation",
IF(AND($I551&lt;140,$N551="Danger",$P551="&gt;=1.2"),"Increase feed rate in steps of 0.05 g/kWh OR use higher BN cylinder oil",
IF(ISERROR(VLOOKUP(Q551,'admin BN&gt;100'!J$6:M$89,4,FALSE)),"",VLOOKUP(Q551,'admin BN&gt;100'!J$6:M$89,4,FALSE))))))))</f>
        <v>Fill in all required fields</v>
      </c>
    </row>
    <row r="552" spans="2:19" ht="15">
      <c r="B552" s="10">
        <v>547</v>
      </c>
      <c r="C552" s="41"/>
      <c r="D552" s="42"/>
      <c r="E552" s="42"/>
      <c r="F552" s="42"/>
      <c r="G552" s="42"/>
      <c r="H552" s="42"/>
      <c r="I552" s="42"/>
      <c r="J552" s="42"/>
      <c r="K552" s="42"/>
      <c r="L552" s="42"/>
      <c r="M552" s="11" t="str">
        <f xml:space="preserve">
(IF(F552&gt;'admin BN&gt;100'!$C$41,'admin BN&gt;100'!$B$41,
(IF(F552&gt;'admin BN&gt;100'!$C$40,'admin BN&gt;100'!$B$40,
(IF(F552&gt;'admin BN&gt;100'!$C$39,'admin BN&gt;100'!$B$39,
(IF(F552&gt;'admin BN&gt;100'!$C$38,'admin BN&gt;100'!$B$38,
(IF(F552&gt;'admin BN&gt;100'!$C$37,'admin BN&gt;100'!$B$37,
(IF(F552&gt;'admin BN&gt;100'!$C$36,'admin BN&gt;100'!$B$36,
(IF(F552&gt;'admin BN&gt;100'!$C$35,'admin BN&gt;100'!$B$35,
(IF(F552&gt;'admin BN&gt;100'!$C$34,'admin BN&gt;100'!$B$34,
(IF(F552&gt;'admin BN&gt;100'!$C$33,'admin BN&gt;100'!$B$33,
(IF(F552&gt;'admin BN&gt;100'!$C$32,'admin BN&gt;100'!$B$32,
(IF(F552&gt;'admin BN&gt;100'!$C$31,'admin BN&gt;100'!$B$31,
(IF(F552&gt;'admin BN&gt;100'!$C$30,'admin BN&gt;100'!$B$30,
(IF(F552&gt;'admin BN&gt;100'!$C$29,'admin BN&gt;100'!$B$29,IF(F552="","",'admin BN&gt;100'!$B$28)))))))))))))))))))))))))))</f>
        <v/>
      </c>
      <c r="N552" s="12" t="str">
        <f xml:space="preserve">
IF(ISBLANK(K552),"",
IF(K552&gt;'admin BN&gt;100'!$D$6,"Trouble",
IF(K552&gt;'admin BN&gt;100'!$E$6,"Safe",
IF(K552&gt;'admin BN&gt;100'!$F$6,"Alert",
IF(K552&gt;='admin BN&gt;100'!$G$6,"Danger","")))))</f>
        <v/>
      </c>
      <c r="O552" s="13" t="str">
        <f xml:space="preserve">
IF(ISBLANK(L552),"",
IF(L552&gt;'admin BN&gt;100'!$G$7,"Danger",
IF(L552&gt;'admin BN&gt;100'!$F$7,"Alert",
IF(L552&gt;='admin BN&gt;100'!$E$7,"Safe",""))))</f>
        <v/>
      </c>
      <c r="P552" s="14" t="str">
        <f xml:space="preserve">
(IF(G552&gt;'admin BN&gt;100'!$C$23,'admin BN&gt;100'!$B$23,
(IF(G552&gt;'admin BN&gt;100'!$C$22,'admin BN&gt;100'!$B$22,
(IF(G552&gt;'admin BN&gt;100'!$C$21,'admin BN&gt;100'!$B$21,
(IF(G552&gt;'admin BN&gt;100'!$C$20,'admin BN&gt;100'!$B$20,IF(G552&gt;'admin BN&gt;100'!$C$19,'admin BN&gt;100'!$B$19,"")))))))))</f>
        <v/>
      </c>
      <c r="Q552" s="14" t="str">
        <f t="shared" si="16"/>
        <v/>
      </c>
      <c r="R552" s="14">
        <f t="shared" si="17"/>
        <v>5</v>
      </c>
      <c r="S552" s="15" t="str">
        <f xml:space="preserve">
IF($R552&gt;0,"Fill in all required fields",
IF(OR($M552="&lt;0.1% or LNG",$M552="0.1-0.5%"),"Fuel sulphur content is too low for operation on BN&gt;100, please use a lower BN CLO and the matching sheet",
IF($I552&lt;40,"CLO not suitable for this sheet. Please check BN&lt;40 sheet",
IF(AND($I552&gt;39,$I552&lt;101),"CLO not suitable for this sheet. Please check BN40 - BN100 sheet",
IF(AND($K552&gt;50,$K552&lt;81,$L552&lt;100),"Reduce feed rate in steps of 0.05 g/kWh until min. 0.6 g/kWh to avoid deposit formation",
IF(AND($I552&lt;140,$N552="Danger",$P552="&gt;=1.2"),"Increase feed rate in steps of 0.05 g/kWh OR use higher BN cylinder oil",
IF(ISERROR(VLOOKUP(Q552,'admin BN&gt;100'!J$6:M$89,4,FALSE)),"",VLOOKUP(Q552,'admin BN&gt;100'!J$6:M$89,4,FALSE))))))))</f>
        <v>Fill in all required fields</v>
      </c>
    </row>
    <row r="553" spans="2:19" ht="15">
      <c r="B553" s="10">
        <v>548</v>
      </c>
      <c r="C553" s="41"/>
      <c r="D553" s="42"/>
      <c r="E553" s="42"/>
      <c r="F553" s="42"/>
      <c r="G553" s="42"/>
      <c r="H553" s="42"/>
      <c r="I553" s="42"/>
      <c r="J553" s="42"/>
      <c r="K553" s="42"/>
      <c r="L553" s="42"/>
      <c r="M553" s="11" t="str">
        <f xml:space="preserve">
(IF(F553&gt;'admin BN&gt;100'!$C$41,'admin BN&gt;100'!$B$41,
(IF(F553&gt;'admin BN&gt;100'!$C$40,'admin BN&gt;100'!$B$40,
(IF(F553&gt;'admin BN&gt;100'!$C$39,'admin BN&gt;100'!$B$39,
(IF(F553&gt;'admin BN&gt;100'!$C$38,'admin BN&gt;100'!$B$38,
(IF(F553&gt;'admin BN&gt;100'!$C$37,'admin BN&gt;100'!$B$37,
(IF(F553&gt;'admin BN&gt;100'!$C$36,'admin BN&gt;100'!$B$36,
(IF(F553&gt;'admin BN&gt;100'!$C$35,'admin BN&gt;100'!$B$35,
(IF(F553&gt;'admin BN&gt;100'!$C$34,'admin BN&gt;100'!$B$34,
(IF(F553&gt;'admin BN&gt;100'!$C$33,'admin BN&gt;100'!$B$33,
(IF(F553&gt;'admin BN&gt;100'!$C$32,'admin BN&gt;100'!$B$32,
(IF(F553&gt;'admin BN&gt;100'!$C$31,'admin BN&gt;100'!$B$31,
(IF(F553&gt;'admin BN&gt;100'!$C$30,'admin BN&gt;100'!$B$30,
(IF(F553&gt;'admin BN&gt;100'!$C$29,'admin BN&gt;100'!$B$29,IF(F553="","",'admin BN&gt;100'!$B$28)))))))))))))))))))))))))))</f>
        <v/>
      </c>
      <c r="N553" s="12" t="str">
        <f xml:space="preserve">
IF(ISBLANK(K553),"",
IF(K553&gt;'admin BN&gt;100'!$D$6,"Trouble",
IF(K553&gt;'admin BN&gt;100'!$E$6,"Safe",
IF(K553&gt;'admin BN&gt;100'!$F$6,"Alert",
IF(K553&gt;='admin BN&gt;100'!$G$6,"Danger","")))))</f>
        <v/>
      </c>
      <c r="O553" s="13" t="str">
        <f xml:space="preserve">
IF(ISBLANK(L553),"",
IF(L553&gt;'admin BN&gt;100'!$G$7,"Danger",
IF(L553&gt;'admin BN&gt;100'!$F$7,"Alert",
IF(L553&gt;='admin BN&gt;100'!$E$7,"Safe",""))))</f>
        <v/>
      </c>
      <c r="P553" s="14" t="str">
        <f xml:space="preserve">
(IF(G553&gt;'admin BN&gt;100'!$C$23,'admin BN&gt;100'!$B$23,
(IF(G553&gt;'admin BN&gt;100'!$C$22,'admin BN&gt;100'!$B$22,
(IF(G553&gt;'admin BN&gt;100'!$C$21,'admin BN&gt;100'!$B$21,
(IF(G553&gt;'admin BN&gt;100'!$C$20,'admin BN&gt;100'!$B$20,IF(G553&gt;'admin BN&gt;100'!$C$19,'admin BN&gt;100'!$B$19,"")))))))))</f>
        <v/>
      </c>
      <c r="Q553" s="14" t="str">
        <f t="shared" si="16"/>
        <v/>
      </c>
      <c r="R553" s="14">
        <f t="shared" si="17"/>
        <v>5</v>
      </c>
      <c r="S553" s="15" t="str">
        <f xml:space="preserve">
IF($R553&gt;0,"Fill in all required fields",
IF(OR($M553="&lt;0.1% or LNG",$M553="0.1-0.5%"),"Fuel sulphur content is too low for operation on BN&gt;100, please use a lower BN CLO and the matching sheet",
IF($I553&lt;40,"CLO not suitable for this sheet. Please check BN&lt;40 sheet",
IF(AND($I553&gt;39,$I553&lt;101),"CLO not suitable for this sheet. Please check BN40 - BN100 sheet",
IF(AND($K553&gt;50,$K553&lt;81,$L553&lt;100),"Reduce feed rate in steps of 0.05 g/kWh until min. 0.6 g/kWh to avoid deposit formation",
IF(AND($I553&lt;140,$N553="Danger",$P553="&gt;=1.2"),"Increase feed rate in steps of 0.05 g/kWh OR use higher BN cylinder oil",
IF(ISERROR(VLOOKUP(Q553,'admin BN&gt;100'!J$6:M$89,4,FALSE)),"",VLOOKUP(Q553,'admin BN&gt;100'!J$6:M$89,4,FALSE))))))))</f>
        <v>Fill in all required fields</v>
      </c>
    </row>
    <row r="554" spans="2:19" ht="15">
      <c r="B554" s="10">
        <v>549</v>
      </c>
      <c r="C554" s="41"/>
      <c r="D554" s="42"/>
      <c r="E554" s="42"/>
      <c r="F554" s="42"/>
      <c r="G554" s="42"/>
      <c r="H554" s="42"/>
      <c r="I554" s="42"/>
      <c r="J554" s="42"/>
      <c r="K554" s="42"/>
      <c r="L554" s="42"/>
      <c r="M554" s="11" t="str">
        <f xml:space="preserve">
(IF(F554&gt;'admin BN&gt;100'!$C$41,'admin BN&gt;100'!$B$41,
(IF(F554&gt;'admin BN&gt;100'!$C$40,'admin BN&gt;100'!$B$40,
(IF(F554&gt;'admin BN&gt;100'!$C$39,'admin BN&gt;100'!$B$39,
(IF(F554&gt;'admin BN&gt;100'!$C$38,'admin BN&gt;100'!$B$38,
(IF(F554&gt;'admin BN&gt;100'!$C$37,'admin BN&gt;100'!$B$37,
(IF(F554&gt;'admin BN&gt;100'!$C$36,'admin BN&gt;100'!$B$36,
(IF(F554&gt;'admin BN&gt;100'!$C$35,'admin BN&gt;100'!$B$35,
(IF(F554&gt;'admin BN&gt;100'!$C$34,'admin BN&gt;100'!$B$34,
(IF(F554&gt;'admin BN&gt;100'!$C$33,'admin BN&gt;100'!$B$33,
(IF(F554&gt;'admin BN&gt;100'!$C$32,'admin BN&gt;100'!$B$32,
(IF(F554&gt;'admin BN&gt;100'!$C$31,'admin BN&gt;100'!$B$31,
(IF(F554&gt;'admin BN&gt;100'!$C$30,'admin BN&gt;100'!$B$30,
(IF(F554&gt;'admin BN&gt;100'!$C$29,'admin BN&gt;100'!$B$29,IF(F554="","",'admin BN&gt;100'!$B$28)))))))))))))))))))))))))))</f>
        <v/>
      </c>
      <c r="N554" s="12" t="str">
        <f xml:space="preserve">
IF(ISBLANK(K554),"",
IF(K554&gt;'admin BN&gt;100'!$D$6,"Trouble",
IF(K554&gt;'admin BN&gt;100'!$E$6,"Safe",
IF(K554&gt;'admin BN&gt;100'!$F$6,"Alert",
IF(K554&gt;='admin BN&gt;100'!$G$6,"Danger","")))))</f>
        <v/>
      </c>
      <c r="O554" s="13" t="str">
        <f xml:space="preserve">
IF(ISBLANK(L554),"",
IF(L554&gt;'admin BN&gt;100'!$G$7,"Danger",
IF(L554&gt;'admin BN&gt;100'!$F$7,"Alert",
IF(L554&gt;='admin BN&gt;100'!$E$7,"Safe",""))))</f>
        <v/>
      </c>
      <c r="P554" s="14" t="str">
        <f xml:space="preserve">
(IF(G554&gt;'admin BN&gt;100'!$C$23,'admin BN&gt;100'!$B$23,
(IF(G554&gt;'admin BN&gt;100'!$C$22,'admin BN&gt;100'!$B$22,
(IF(G554&gt;'admin BN&gt;100'!$C$21,'admin BN&gt;100'!$B$21,
(IF(G554&gt;'admin BN&gt;100'!$C$20,'admin BN&gt;100'!$B$20,IF(G554&gt;'admin BN&gt;100'!$C$19,'admin BN&gt;100'!$B$19,"")))))))))</f>
        <v/>
      </c>
      <c r="Q554" s="14" t="str">
        <f t="shared" si="16"/>
        <v/>
      </c>
      <c r="R554" s="14">
        <f t="shared" si="17"/>
        <v>5</v>
      </c>
      <c r="S554" s="15" t="str">
        <f xml:space="preserve">
IF($R554&gt;0,"Fill in all required fields",
IF(OR($M554="&lt;0.1% or LNG",$M554="0.1-0.5%"),"Fuel sulphur content is too low for operation on BN&gt;100, please use a lower BN CLO and the matching sheet",
IF($I554&lt;40,"CLO not suitable for this sheet. Please check BN&lt;40 sheet",
IF(AND($I554&gt;39,$I554&lt;101),"CLO not suitable for this sheet. Please check BN40 - BN100 sheet",
IF(AND($K554&gt;50,$K554&lt;81,$L554&lt;100),"Reduce feed rate in steps of 0.05 g/kWh until min. 0.6 g/kWh to avoid deposit formation",
IF(AND($I554&lt;140,$N554="Danger",$P554="&gt;=1.2"),"Increase feed rate in steps of 0.05 g/kWh OR use higher BN cylinder oil",
IF(ISERROR(VLOOKUP(Q554,'admin BN&gt;100'!J$6:M$89,4,FALSE)),"",VLOOKUP(Q554,'admin BN&gt;100'!J$6:M$89,4,FALSE))))))))</f>
        <v>Fill in all required fields</v>
      </c>
    </row>
    <row r="555" spans="2:19" ht="15">
      <c r="B555" s="10">
        <v>550</v>
      </c>
      <c r="C555" s="41"/>
      <c r="D555" s="42"/>
      <c r="E555" s="42"/>
      <c r="F555" s="42"/>
      <c r="G555" s="42"/>
      <c r="H555" s="42"/>
      <c r="I555" s="42"/>
      <c r="J555" s="42"/>
      <c r="K555" s="42"/>
      <c r="L555" s="42"/>
      <c r="M555" s="11" t="str">
        <f xml:space="preserve">
(IF(F555&gt;'admin BN&gt;100'!$C$41,'admin BN&gt;100'!$B$41,
(IF(F555&gt;'admin BN&gt;100'!$C$40,'admin BN&gt;100'!$B$40,
(IF(F555&gt;'admin BN&gt;100'!$C$39,'admin BN&gt;100'!$B$39,
(IF(F555&gt;'admin BN&gt;100'!$C$38,'admin BN&gt;100'!$B$38,
(IF(F555&gt;'admin BN&gt;100'!$C$37,'admin BN&gt;100'!$B$37,
(IF(F555&gt;'admin BN&gt;100'!$C$36,'admin BN&gt;100'!$B$36,
(IF(F555&gt;'admin BN&gt;100'!$C$35,'admin BN&gt;100'!$B$35,
(IF(F555&gt;'admin BN&gt;100'!$C$34,'admin BN&gt;100'!$B$34,
(IF(F555&gt;'admin BN&gt;100'!$C$33,'admin BN&gt;100'!$B$33,
(IF(F555&gt;'admin BN&gt;100'!$C$32,'admin BN&gt;100'!$B$32,
(IF(F555&gt;'admin BN&gt;100'!$C$31,'admin BN&gt;100'!$B$31,
(IF(F555&gt;'admin BN&gt;100'!$C$30,'admin BN&gt;100'!$B$30,
(IF(F555&gt;'admin BN&gt;100'!$C$29,'admin BN&gt;100'!$B$29,IF(F555="","",'admin BN&gt;100'!$B$28)))))))))))))))))))))))))))</f>
        <v/>
      </c>
      <c r="N555" s="12" t="str">
        <f xml:space="preserve">
IF(ISBLANK(K555),"",
IF(K555&gt;'admin BN&gt;100'!$D$6,"Trouble",
IF(K555&gt;'admin BN&gt;100'!$E$6,"Safe",
IF(K555&gt;'admin BN&gt;100'!$F$6,"Alert",
IF(K555&gt;='admin BN&gt;100'!$G$6,"Danger","")))))</f>
        <v/>
      </c>
      <c r="O555" s="13" t="str">
        <f xml:space="preserve">
IF(ISBLANK(L555),"",
IF(L555&gt;'admin BN&gt;100'!$G$7,"Danger",
IF(L555&gt;'admin BN&gt;100'!$F$7,"Alert",
IF(L555&gt;='admin BN&gt;100'!$E$7,"Safe",""))))</f>
        <v/>
      </c>
      <c r="P555" s="14" t="str">
        <f xml:space="preserve">
(IF(G555&gt;'admin BN&gt;100'!$C$23,'admin BN&gt;100'!$B$23,
(IF(G555&gt;'admin BN&gt;100'!$C$22,'admin BN&gt;100'!$B$22,
(IF(G555&gt;'admin BN&gt;100'!$C$21,'admin BN&gt;100'!$B$21,
(IF(G555&gt;'admin BN&gt;100'!$C$20,'admin BN&gt;100'!$B$20,IF(G555&gt;'admin BN&gt;100'!$C$19,'admin BN&gt;100'!$B$19,"")))))))))</f>
        <v/>
      </c>
      <c r="Q555" s="14" t="str">
        <f t="shared" si="16"/>
        <v/>
      </c>
      <c r="R555" s="14">
        <f t="shared" si="17"/>
        <v>5</v>
      </c>
      <c r="S555" s="15" t="str">
        <f xml:space="preserve">
IF($R555&gt;0,"Fill in all required fields",
IF(OR($M555="&lt;0.1% or LNG",$M555="0.1-0.5%"),"Fuel sulphur content is too low for operation on BN&gt;100, please use a lower BN CLO and the matching sheet",
IF($I555&lt;40,"CLO not suitable for this sheet. Please check BN&lt;40 sheet",
IF(AND($I555&gt;39,$I555&lt;101),"CLO not suitable for this sheet. Please check BN40 - BN100 sheet",
IF(AND($K555&gt;50,$K555&lt;81,$L555&lt;100),"Reduce feed rate in steps of 0.05 g/kWh until min. 0.6 g/kWh to avoid deposit formation",
IF(AND($I555&lt;140,$N555="Danger",$P555="&gt;=1.2"),"Increase feed rate in steps of 0.05 g/kWh OR use higher BN cylinder oil",
IF(ISERROR(VLOOKUP(Q555,'admin BN&gt;100'!J$6:M$89,4,FALSE)),"",VLOOKUP(Q555,'admin BN&gt;100'!J$6:M$89,4,FALSE))))))))</f>
        <v>Fill in all required fields</v>
      </c>
    </row>
    <row r="556" spans="2:19" ht="15">
      <c r="B556" s="10">
        <v>551</v>
      </c>
      <c r="C556" s="41"/>
      <c r="D556" s="42"/>
      <c r="E556" s="42"/>
      <c r="F556" s="42"/>
      <c r="G556" s="42"/>
      <c r="H556" s="42"/>
      <c r="I556" s="42"/>
      <c r="J556" s="42"/>
      <c r="K556" s="42"/>
      <c r="L556" s="42"/>
      <c r="M556" s="11" t="str">
        <f xml:space="preserve">
(IF(F556&gt;'admin BN&gt;100'!$C$41,'admin BN&gt;100'!$B$41,
(IF(F556&gt;'admin BN&gt;100'!$C$40,'admin BN&gt;100'!$B$40,
(IF(F556&gt;'admin BN&gt;100'!$C$39,'admin BN&gt;100'!$B$39,
(IF(F556&gt;'admin BN&gt;100'!$C$38,'admin BN&gt;100'!$B$38,
(IF(F556&gt;'admin BN&gt;100'!$C$37,'admin BN&gt;100'!$B$37,
(IF(F556&gt;'admin BN&gt;100'!$C$36,'admin BN&gt;100'!$B$36,
(IF(F556&gt;'admin BN&gt;100'!$C$35,'admin BN&gt;100'!$B$35,
(IF(F556&gt;'admin BN&gt;100'!$C$34,'admin BN&gt;100'!$B$34,
(IF(F556&gt;'admin BN&gt;100'!$C$33,'admin BN&gt;100'!$B$33,
(IF(F556&gt;'admin BN&gt;100'!$C$32,'admin BN&gt;100'!$B$32,
(IF(F556&gt;'admin BN&gt;100'!$C$31,'admin BN&gt;100'!$B$31,
(IF(F556&gt;'admin BN&gt;100'!$C$30,'admin BN&gt;100'!$B$30,
(IF(F556&gt;'admin BN&gt;100'!$C$29,'admin BN&gt;100'!$B$29,IF(F556="","",'admin BN&gt;100'!$B$28)))))))))))))))))))))))))))</f>
        <v/>
      </c>
      <c r="N556" s="12" t="str">
        <f xml:space="preserve">
IF(ISBLANK(K556),"",
IF(K556&gt;'admin BN&gt;100'!$D$6,"Trouble",
IF(K556&gt;'admin BN&gt;100'!$E$6,"Safe",
IF(K556&gt;'admin BN&gt;100'!$F$6,"Alert",
IF(K556&gt;='admin BN&gt;100'!$G$6,"Danger","")))))</f>
        <v/>
      </c>
      <c r="O556" s="13" t="str">
        <f xml:space="preserve">
IF(ISBLANK(L556),"",
IF(L556&gt;'admin BN&gt;100'!$G$7,"Danger",
IF(L556&gt;'admin BN&gt;100'!$F$7,"Alert",
IF(L556&gt;='admin BN&gt;100'!$E$7,"Safe",""))))</f>
        <v/>
      </c>
      <c r="P556" s="14" t="str">
        <f xml:space="preserve">
(IF(G556&gt;'admin BN&gt;100'!$C$23,'admin BN&gt;100'!$B$23,
(IF(G556&gt;'admin BN&gt;100'!$C$22,'admin BN&gt;100'!$B$22,
(IF(G556&gt;'admin BN&gt;100'!$C$21,'admin BN&gt;100'!$B$21,
(IF(G556&gt;'admin BN&gt;100'!$C$20,'admin BN&gt;100'!$B$20,IF(G556&gt;'admin BN&gt;100'!$C$19,'admin BN&gt;100'!$B$19,"")))))))))</f>
        <v/>
      </c>
      <c r="Q556" s="14" t="str">
        <f t="shared" si="16"/>
        <v/>
      </c>
      <c r="R556" s="14">
        <f t="shared" si="17"/>
        <v>5</v>
      </c>
      <c r="S556" s="15" t="str">
        <f xml:space="preserve">
IF($R556&gt;0,"Fill in all required fields",
IF(OR($M556="&lt;0.1% or LNG",$M556="0.1-0.5%"),"Fuel sulphur content is too low for operation on BN&gt;100, please use a lower BN CLO and the matching sheet",
IF($I556&lt;40,"CLO not suitable for this sheet. Please check BN&lt;40 sheet",
IF(AND($I556&gt;39,$I556&lt;101),"CLO not suitable for this sheet. Please check BN40 - BN100 sheet",
IF(AND($K556&gt;50,$K556&lt;81,$L556&lt;100),"Reduce feed rate in steps of 0.05 g/kWh until min. 0.6 g/kWh to avoid deposit formation",
IF(AND($I556&lt;140,$N556="Danger",$P556="&gt;=1.2"),"Increase feed rate in steps of 0.05 g/kWh OR use higher BN cylinder oil",
IF(ISERROR(VLOOKUP(Q556,'admin BN&gt;100'!J$6:M$89,4,FALSE)),"",VLOOKUP(Q556,'admin BN&gt;100'!J$6:M$89,4,FALSE))))))))</f>
        <v>Fill in all required fields</v>
      </c>
    </row>
    <row r="557" spans="2:19" ht="15">
      <c r="B557" s="10">
        <v>552</v>
      </c>
      <c r="C557" s="41"/>
      <c r="D557" s="42"/>
      <c r="E557" s="42"/>
      <c r="F557" s="42"/>
      <c r="G557" s="42"/>
      <c r="H557" s="42"/>
      <c r="I557" s="42"/>
      <c r="J557" s="42"/>
      <c r="K557" s="42"/>
      <c r="L557" s="42"/>
      <c r="M557" s="11" t="str">
        <f xml:space="preserve">
(IF(F557&gt;'admin BN&gt;100'!$C$41,'admin BN&gt;100'!$B$41,
(IF(F557&gt;'admin BN&gt;100'!$C$40,'admin BN&gt;100'!$B$40,
(IF(F557&gt;'admin BN&gt;100'!$C$39,'admin BN&gt;100'!$B$39,
(IF(F557&gt;'admin BN&gt;100'!$C$38,'admin BN&gt;100'!$B$38,
(IF(F557&gt;'admin BN&gt;100'!$C$37,'admin BN&gt;100'!$B$37,
(IF(F557&gt;'admin BN&gt;100'!$C$36,'admin BN&gt;100'!$B$36,
(IF(F557&gt;'admin BN&gt;100'!$C$35,'admin BN&gt;100'!$B$35,
(IF(F557&gt;'admin BN&gt;100'!$C$34,'admin BN&gt;100'!$B$34,
(IF(F557&gt;'admin BN&gt;100'!$C$33,'admin BN&gt;100'!$B$33,
(IF(F557&gt;'admin BN&gt;100'!$C$32,'admin BN&gt;100'!$B$32,
(IF(F557&gt;'admin BN&gt;100'!$C$31,'admin BN&gt;100'!$B$31,
(IF(F557&gt;'admin BN&gt;100'!$C$30,'admin BN&gt;100'!$B$30,
(IF(F557&gt;'admin BN&gt;100'!$C$29,'admin BN&gt;100'!$B$29,IF(F557="","",'admin BN&gt;100'!$B$28)))))))))))))))))))))))))))</f>
        <v/>
      </c>
      <c r="N557" s="12" t="str">
        <f xml:space="preserve">
IF(ISBLANK(K557),"",
IF(K557&gt;'admin BN&gt;100'!$D$6,"Trouble",
IF(K557&gt;'admin BN&gt;100'!$E$6,"Safe",
IF(K557&gt;'admin BN&gt;100'!$F$6,"Alert",
IF(K557&gt;='admin BN&gt;100'!$G$6,"Danger","")))))</f>
        <v/>
      </c>
      <c r="O557" s="13" t="str">
        <f xml:space="preserve">
IF(ISBLANK(L557),"",
IF(L557&gt;'admin BN&gt;100'!$G$7,"Danger",
IF(L557&gt;'admin BN&gt;100'!$F$7,"Alert",
IF(L557&gt;='admin BN&gt;100'!$E$7,"Safe",""))))</f>
        <v/>
      </c>
      <c r="P557" s="14" t="str">
        <f xml:space="preserve">
(IF(G557&gt;'admin BN&gt;100'!$C$23,'admin BN&gt;100'!$B$23,
(IF(G557&gt;'admin BN&gt;100'!$C$22,'admin BN&gt;100'!$B$22,
(IF(G557&gt;'admin BN&gt;100'!$C$21,'admin BN&gt;100'!$B$21,
(IF(G557&gt;'admin BN&gt;100'!$C$20,'admin BN&gt;100'!$B$20,IF(G557&gt;'admin BN&gt;100'!$C$19,'admin BN&gt;100'!$B$19,"")))))))))</f>
        <v/>
      </c>
      <c r="Q557" s="14" t="str">
        <f t="shared" si="16"/>
        <v/>
      </c>
      <c r="R557" s="14">
        <f t="shared" si="17"/>
        <v>5</v>
      </c>
      <c r="S557" s="15" t="str">
        <f xml:space="preserve">
IF($R557&gt;0,"Fill in all required fields",
IF(OR($M557="&lt;0.1% or LNG",$M557="0.1-0.5%"),"Fuel sulphur content is too low for operation on BN&gt;100, please use a lower BN CLO and the matching sheet",
IF($I557&lt;40,"CLO not suitable for this sheet. Please check BN&lt;40 sheet",
IF(AND($I557&gt;39,$I557&lt;101),"CLO not suitable for this sheet. Please check BN40 - BN100 sheet",
IF(AND($K557&gt;50,$K557&lt;81,$L557&lt;100),"Reduce feed rate in steps of 0.05 g/kWh until min. 0.6 g/kWh to avoid deposit formation",
IF(AND($I557&lt;140,$N557="Danger",$P557="&gt;=1.2"),"Increase feed rate in steps of 0.05 g/kWh OR use higher BN cylinder oil",
IF(ISERROR(VLOOKUP(Q557,'admin BN&gt;100'!J$6:M$89,4,FALSE)),"",VLOOKUP(Q557,'admin BN&gt;100'!J$6:M$89,4,FALSE))))))))</f>
        <v>Fill in all required fields</v>
      </c>
    </row>
    <row r="558" spans="2:19" ht="15">
      <c r="B558" s="10">
        <v>553</v>
      </c>
      <c r="C558" s="41"/>
      <c r="D558" s="42"/>
      <c r="E558" s="42"/>
      <c r="F558" s="42"/>
      <c r="G558" s="42"/>
      <c r="H558" s="42"/>
      <c r="I558" s="42"/>
      <c r="J558" s="42"/>
      <c r="K558" s="42"/>
      <c r="L558" s="42"/>
      <c r="M558" s="11" t="str">
        <f xml:space="preserve">
(IF(F558&gt;'admin BN&gt;100'!$C$41,'admin BN&gt;100'!$B$41,
(IF(F558&gt;'admin BN&gt;100'!$C$40,'admin BN&gt;100'!$B$40,
(IF(F558&gt;'admin BN&gt;100'!$C$39,'admin BN&gt;100'!$B$39,
(IF(F558&gt;'admin BN&gt;100'!$C$38,'admin BN&gt;100'!$B$38,
(IF(F558&gt;'admin BN&gt;100'!$C$37,'admin BN&gt;100'!$B$37,
(IF(F558&gt;'admin BN&gt;100'!$C$36,'admin BN&gt;100'!$B$36,
(IF(F558&gt;'admin BN&gt;100'!$C$35,'admin BN&gt;100'!$B$35,
(IF(F558&gt;'admin BN&gt;100'!$C$34,'admin BN&gt;100'!$B$34,
(IF(F558&gt;'admin BN&gt;100'!$C$33,'admin BN&gt;100'!$B$33,
(IF(F558&gt;'admin BN&gt;100'!$C$32,'admin BN&gt;100'!$B$32,
(IF(F558&gt;'admin BN&gt;100'!$C$31,'admin BN&gt;100'!$B$31,
(IF(F558&gt;'admin BN&gt;100'!$C$30,'admin BN&gt;100'!$B$30,
(IF(F558&gt;'admin BN&gt;100'!$C$29,'admin BN&gt;100'!$B$29,IF(F558="","",'admin BN&gt;100'!$B$28)))))))))))))))))))))))))))</f>
        <v/>
      </c>
      <c r="N558" s="12" t="str">
        <f xml:space="preserve">
IF(ISBLANK(K558),"",
IF(K558&gt;'admin BN&gt;100'!$D$6,"Trouble",
IF(K558&gt;'admin BN&gt;100'!$E$6,"Safe",
IF(K558&gt;'admin BN&gt;100'!$F$6,"Alert",
IF(K558&gt;='admin BN&gt;100'!$G$6,"Danger","")))))</f>
        <v/>
      </c>
      <c r="O558" s="13" t="str">
        <f xml:space="preserve">
IF(ISBLANK(L558),"",
IF(L558&gt;'admin BN&gt;100'!$G$7,"Danger",
IF(L558&gt;'admin BN&gt;100'!$F$7,"Alert",
IF(L558&gt;='admin BN&gt;100'!$E$7,"Safe",""))))</f>
        <v/>
      </c>
      <c r="P558" s="14" t="str">
        <f xml:space="preserve">
(IF(G558&gt;'admin BN&gt;100'!$C$23,'admin BN&gt;100'!$B$23,
(IF(G558&gt;'admin BN&gt;100'!$C$22,'admin BN&gt;100'!$B$22,
(IF(G558&gt;'admin BN&gt;100'!$C$21,'admin BN&gt;100'!$B$21,
(IF(G558&gt;'admin BN&gt;100'!$C$20,'admin BN&gt;100'!$B$20,IF(G558&gt;'admin BN&gt;100'!$C$19,'admin BN&gt;100'!$B$19,"")))))))))</f>
        <v/>
      </c>
      <c r="Q558" s="14" t="str">
        <f t="shared" si="16"/>
        <v/>
      </c>
      <c r="R558" s="14">
        <f t="shared" si="17"/>
        <v>5</v>
      </c>
      <c r="S558" s="15" t="str">
        <f xml:space="preserve">
IF($R558&gt;0,"Fill in all required fields",
IF(OR($M558="&lt;0.1% or LNG",$M558="0.1-0.5%"),"Fuel sulphur content is too low for operation on BN&gt;100, please use a lower BN CLO and the matching sheet",
IF($I558&lt;40,"CLO not suitable for this sheet. Please check BN&lt;40 sheet",
IF(AND($I558&gt;39,$I558&lt;101),"CLO not suitable for this sheet. Please check BN40 - BN100 sheet",
IF(AND($K558&gt;50,$K558&lt;81,$L558&lt;100),"Reduce feed rate in steps of 0.05 g/kWh until min. 0.6 g/kWh to avoid deposit formation",
IF(AND($I558&lt;140,$N558="Danger",$P558="&gt;=1.2"),"Increase feed rate in steps of 0.05 g/kWh OR use higher BN cylinder oil",
IF(ISERROR(VLOOKUP(Q558,'admin BN&gt;100'!J$6:M$89,4,FALSE)),"",VLOOKUP(Q558,'admin BN&gt;100'!J$6:M$89,4,FALSE))))))))</f>
        <v>Fill in all required fields</v>
      </c>
    </row>
    <row r="559" spans="2:19" ht="15">
      <c r="B559" s="10">
        <v>554</v>
      </c>
      <c r="C559" s="41"/>
      <c r="D559" s="42"/>
      <c r="E559" s="42"/>
      <c r="F559" s="42"/>
      <c r="G559" s="42"/>
      <c r="H559" s="42"/>
      <c r="I559" s="42"/>
      <c r="J559" s="42"/>
      <c r="K559" s="42"/>
      <c r="L559" s="42"/>
      <c r="M559" s="11" t="str">
        <f xml:space="preserve">
(IF(F559&gt;'admin BN&gt;100'!$C$41,'admin BN&gt;100'!$B$41,
(IF(F559&gt;'admin BN&gt;100'!$C$40,'admin BN&gt;100'!$B$40,
(IF(F559&gt;'admin BN&gt;100'!$C$39,'admin BN&gt;100'!$B$39,
(IF(F559&gt;'admin BN&gt;100'!$C$38,'admin BN&gt;100'!$B$38,
(IF(F559&gt;'admin BN&gt;100'!$C$37,'admin BN&gt;100'!$B$37,
(IF(F559&gt;'admin BN&gt;100'!$C$36,'admin BN&gt;100'!$B$36,
(IF(F559&gt;'admin BN&gt;100'!$C$35,'admin BN&gt;100'!$B$35,
(IF(F559&gt;'admin BN&gt;100'!$C$34,'admin BN&gt;100'!$B$34,
(IF(F559&gt;'admin BN&gt;100'!$C$33,'admin BN&gt;100'!$B$33,
(IF(F559&gt;'admin BN&gt;100'!$C$32,'admin BN&gt;100'!$B$32,
(IF(F559&gt;'admin BN&gt;100'!$C$31,'admin BN&gt;100'!$B$31,
(IF(F559&gt;'admin BN&gt;100'!$C$30,'admin BN&gt;100'!$B$30,
(IF(F559&gt;'admin BN&gt;100'!$C$29,'admin BN&gt;100'!$B$29,IF(F559="","",'admin BN&gt;100'!$B$28)))))))))))))))))))))))))))</f>
        <v/>
      </c>
      <c r="N559" s="12" t="str">
        <f xml:space="preserve">
IF(ISBLANK(K559),"",
IF(K559&gt;'admin BN&gt;100'!$D$6,"Trouble",
IF(K559&gt;'admin BN&gt;100'!$E$6,"Safe",
IF(K559&gt;'admin BN&gt;100'!$F$6,"Alert",
IF(K559&gt;='admin BN&gt;100'!$G$6,"Danger","")))))</f>
        <v/>
      </c>
      <c r="O559" s="13" t="str">
        <f xml:space="preserve">
IF(ISBLANK(L559),"",
IF(L559&gt;'admin BN&gt;100'!$G$7,"Danger",
IF(L559&gt;'admin BN&gt;100'!$F$7,"Alert",
IF(L559&gt;='admin BN&gt;100'!$E$7,"Safe",""))))</f>
        <v/>
      </c>
      <c r="P559" s="14" t="str">
        <f xml:space="preserve">
(IF(G559&gt;'admin BN&gt;100'!$C$23,'admin BN&gt;100'!$B$23,
(IF(G559&gt;'admin BN&gt;100'!$C$22,'admin BN&gt;100'!$B$22,
(IF(G559&gt;'admin BN&gt;100'!$C$21,'admin BN&gt;100'!$B$21,
(IF(G559&gt;'admin BN&gt;100'!$C$20,'admin BN&gt;100'!$B$20,IF(G559&gt;'admin BN&gt;100'!$C$19,'admin BN&gt;100'!$B$19,"")))))))))</f>
        <v/>
      </c>
      <c r="Q559" s="14" t="str">
        <f t="shared" si="16"/>
        <v/>
      </c>
      <c r="R559" s="14">
        <f t="shared" si="17"/>
        <v>5</v>
      </c>
      <c r="S559" s="15" t="str">
        <f xml:space="preserve">
IF($R559&gt;0,"Fill in all required fields",
IF(OR($M559="&lt;0.1% or LNG",$M559="0.1-0.5%"),"Fuel sulphur content is too low for operation on BN&gt;100, please use a lower BN CLO and the matching sheet",
IF($I559&lt;40,"CLO not suitable for this sheet. Please check BN&lt;40 sheet",
IF(AND($I559&gt;39,$I559&lt;101),"CLO not suitable for this sheet. Please check BN40 - BN100 sheet",
IF(AND($K559&gt;50,$K559&lt;81,$L559&lt;100),"Reduce feed rate in steps of 0.05 g/kWh until min. 0.6 g/kWh to avoid deposit formation",
IF(AND($I559&lt;140,$N559="Danger",$P559="&gt;=1.2"),"Increase feed rate in steps of 0.05 g/kWh OR use higher BN cylinder oil",
IF(ISERROR(VLOOKUP(Q559,'admin BN&gt;100'!J$6:M$89,4,FALSE)),"",VLOOKUP(Q559,'admin BN&gt;100'!J$6:M$89,4,FALSE))))))))</f>
        <v>Fill in all required fields</v>
      </c>
    </row>
    <row r="560" spans="2:19" ht="15">
      <c r="B560" s="10">
        <v>555</v>
      </c>
      <c r="C560" s="41"/>
      <c r="D560" s="42"/>
      <c r="E560" s="42"/>
      <c r="F560" s="42"/>
      <c r="G560" s="42"/>
      <c r="H560" s="42"/>
      <c r="I560" s="42"/>
      <c r="J560" s="42"/>
      <c r="K560" s="42"/>
      <c r="L560" s="42"/>
      <c r="M560" s="11" t="str">
        <f xml:space="preserve">
(IF(F560&gt;'admin BN&gt;100'!$C$41,'admin BN&gt;100'!$B$41,
(IF(F560&gt;'admin BN&gt;100'!$C$40,'admin BN&gt;100'!$B$40,
(IF(F560&gt;'admin BN&gt;100'!$C$39,'admin BN&gt;100'!$B$39,
(IF(F560&gt;'admin BN&gt;100'!$C$38,'admin BN&gt;100'!$B$38,
(IF(F560&gt;'admin BN&gt;100'!$C$37,'admin BN&gt;100'!$B$37,
(IF(F560&gt;'admin BN&gt;100'!$C$36,'admin BN&gt;100'!$B$36,
(IF(F560&gt;'admin BN&gt;100'!$C$35,'admin BN&gt;100'!$B$35,
(IF(F560&gt;'admin BN&gt;100'!$C$34,'admin BN&gt;100'!$B$34,
(IF(F560&gt;'admin BN&gt;100'!$C$33,'admin BN&gt;100'!$B$33,
(IF(F560&gt;'admin BN&gt;100'!$C$32,'admin BN&gt;100'!$B$32,
(IF(F560&gt;'admin BN&gt;100'!$C$31,'admin BN&gt;100'!$B$31,
(IF(F560&gt;'admin BN&gt;100'!$C$30,'admin BN&gt;100'!$B$30,
(IF(F560&gt;'admin BN&gt;100'!$C$29,'admin BN&gt;100'!$B$29,IF(F560="","",'admin BN&gt;100'!$B$28)))))))))))))))))))))))))))</f>
        <v/>
      </c>
      <c r="N560" s="12" t="str">
        <f xml:space="preserve">
IF(ISBLANK(K560),"",
IF(K560&gt;'admin BN&gt;100'!$D$6,"Trouble",
IF(K560&gt;'admin BN&gt;100'!$E$6,"Safe",
IF(K560&gt;'admin BN&gt;100'!$F$6,"Alert",
IF(K560&gt;='admin BN&gt;100'!$G$6,"Danger","")))))</f>
        <v/>
      </c>
      <c r="O560" s="13" t="str">
        <f xml:space="preserve">
IF(ISBLANK(L560),"",
IF(L560&gt;'admin BN&gt;100'!$G$7,"Danger",
IF(L560&gt;'admin BN&gt;100'!$F$7,"Alert",
IF(L560&gt;='admin BN&gt;100'!$E$7,"Safe",""))))</f>
        <v/>
      </c>
      <c r="P560" s="14" t="str">
        <f xml:space="preserve">
(IF(G560&gt;'admin BN&gt;100'!$C$23,'admin BN&gt;100'!$B$23,
(IF(G560&gt;'admin BN&gt;100'!$C$22,'admin BN&gt;100'!$B$22,
(IF(G560&gt;'admin BN&gt;100'!$C$21,'admin BN&gt;100'!$B$21,
(IF(G560&gt;'admin BN&gt;100'!$C$20,'admin BN&gt;100'!$B$20,IF(G560&gt;'admin BN&gt;100'!$C$19,'admin BN&gt;100'!$B$19,"")))))))))</f>
        <v/>
      </c>
      <c r="Q560" s="14" t="str">
        <f t="shared" si="16"/>
        <v/>
      </c>
      <c r="R560" s="14">
        <f t="shared" si="17"/>
        <v>5</v>
      </c>
      <c r="S560" s="15" t="str">
        <f xml:space="preserve">
IF($R560&gt;0,"Fill in all required fields",
IF(OR($M560="&lt;0.1% or LNG",$M560="0.1-0.5%"),"Fuel sulphur content is too low for operation on BN&gt;100, please use a lower BN CLO and the matching sheet",
IF($I560&lt;40,"CLO not suitable for this sheet. Please check BN&lt;40 sheet",
IF(AND($I560&gt;39,$I560&lt;101),"CLO not suitable for this sheet. Please check BN40 - BN100 sheet",
IF(AND($K560&gt;50,$K560&lt;81,$L560&lt;100),"Reduce feed rate in steps of 0.05 g/kWh until min. 0.6 g/kWh to avoid deposit formation",
IF(AND($I560&lt;140,$N560="Danger",$P560="&gt;=1.2"),"Increase feed rate in steps of 0.05 g/kWh OR use higher BN cylinder oil",
IF(ISERROR(VLOOKUP(Q560,'admin BN&gt;100'!J$6:M$89,4,FALSE)),"",VLOOKUP(Q560,'admin BN&gt;100'!J$6:M$89,4,FALSE))))))))</f>
        <v>Fill in all required fields</v>
      </c>
    </row>
    <row r="561" spans="2:19" ht="15">
      <c r="B561" s="10">
        <v>556</v>
      </c>
      <c r="C561" s="41"/>
      <c r="D561" s="42"/>
      <c r="E561" s="42"/>
      <c r="F561" s="42"/>
      <c r="G561" s="42"/>
      <c r="H561" s="42"/>
      <c r="I561" s="42"/>
      <c r="J561" s="42"/>
      <c r="K561" s="42"/>
      <c r="L561" s="42"/>
      <c r="M561" s="11" t="str">
        <f xml:space="preserve">
(IF(F561&gt;'admin BN&gt;100'!$C$41,'admin BN&gt;100'!$B$41,
(IF(F561&gt;'admin BN&gt;100'!$C$40,'admin BN&gt;100'!$B$40,
(IF(F561&gt;'admin BN&gt;100'!$C$39,'admin BN&gt;100'!$B$39,
(IF(F561&gt;'admin BN&gt;100'!$C$38,'admin BN&gt;100'!$B$38,
(IF(F561&gt;'admin BN&gt;100'!$C$37,'admin BN&gt;100'!$B$37,
(IF(F561&gt;'admin BN&gt;100'!$C$36,'admin BN&gt;100'!$B$36,
(IF(F561&gt;'admin BN&gt;100'!$C$35,'admin BN&gt;100'!$B$35,
(IF(F561&gt;'admin BN&gt;100'!$C$34,'admin BN&gt;100'!$B$34,
(IF(F561&gt;'admin BN&gt;100'!$C$33,'admin BN&gt;100'!$B$33,
(IF(F561&gt;'admin BN&gt;100'!$C$32,'admin BN&gt;100'!$B$32,
(IF(F561&gt;'admin BN&gt;100'!$C$31,'admin BN&gt;100'!$B$31,
(IF(F561&gt;'admin BN&gt;100'!$C$30,'admin BN&gt;100'!$B$30,
(IF(F561&gt;'admin BN&gt;100'!$C$29,'admin BN&gt;100'!$B$29,IF(F561="","",'admin BN&gt;100'!$B$28)))))))))))))))))))))))))))</f>
        <v/>
      </c>
      <c r="N561" s="12" t="str">
        <f xml:space="preserve">
IF(ISBLANK(K561),"",
IF(K561&gt;'admin BN&gt;100'!$D$6,"Trouble",
IF(K561&gt;'admin BN&gt;100'!$E$6,"Safe",
IF(K561&gt;'admin BN&gt;100'!$F$6,"Alert",
IF(K561&gt;='admin BN&gt;100'!$G$6,"Danger","")))))</f>
        <v/>
      </c>
      <c r="O561" s="13" t="str">
        <f xml:space="preserve">
IF(ISBLANK(L561),"",
IF(L561&gt;'admin BN&gt;100'!$G$7,"Danger",
IF(L561&gt;'admin BN&gt;100'!$F$7,"Alert",
IF(L561&gt;='admin BN&gt;100'!$E$7,"Safe",""))))</f>
        <v/>
      </c>
      <c r="P561" s="14" t="str">
        <f xml:space="preserve">
(IF(G561&gt;'admin BN&gt;100'!$C$23,'admin BN&gt;100'!$B$23,
(IF(G561&gt;'admin BN&gt;100'!$C$22,'admin BN&gt;100'!$B$22,
(IF(G561&gt;'admin BN&gt;100'!$C$21,'admin BN&gt;100'!$B$21,
(IF(G561&gt;'admin BN&gt;100'!$C$20,'admin BN&gt;100'!$B$20,IF(G561&gt;'admin BN&gt;100'!$C$19,'admin BN&gt;100'!$B$19,"")))))))))</f>
        <v/>
      </c>
      <c r="Q561" s="14" t="str">
        <f t="shared" si="16"/>
        <v/>
      </c>
      <c r="R561" s="14">
        <f t="shared" si="17"/>
        <v>5</v>
      </c>
      <c r="S561" s="15" t="str">
        <f xml:space="preserve">
IF($R561&gt;0,"Fill in all required fields",
IF(OR($M561="&lt;0.1% or LNG",$M561="0.1-0.5%"),"Fuel sulphur content is too low for operation on BN&gt;100, please use a lower BN CLO and the matching sheet",
IF($I561&lt;40,"CLO not suitable for this sheet. Please check BN&lt;40 sheet",
IF(AND($I561&gt;39,$I561&lt;101),"CLO not suitable for this sheet. Please check BN40 - BN100 sheet",
IF(AND($K561&gt;50,$K561&lt;81,$L561&lt;100),"Reduce feed rate in steps of 0.05 g/kWh until min. 0.6 g/kWh to avoid deposit formation",
IF(AND($I561&lt;140,$N561="Danger",$P561="&gt;=1.2"),"Increase feed rate in steps of 0.05 g/kWh OR use higher BN cylinder oil",
IF(ISERROR(VLOOKUP(Q561,'admin BN&gt;100'!J$6:M$89,4,FALSE)),"",VLOOKUP(Q561,'admin BN&gt;100'!J$6:M$89,4,FALSE))))))))</f>
        <v>Fill in all required fields</v>
      </c>
    </row>
    <row r="562" spans="2:19" ht="15">
      <c r="B562" s="10">
        <v>557</v>
      </c>
      <c r="C562" s="41"/>
      <c r="D562" s="42"/>
      <c r="E562" s="42"/>
      <c r="F562" s="42"/>
      <c r="G562" s="42"/>
      <c r="H562" s="42"/>
      <c r="I562" s="42"/>
      <c r="J562" s="42"/>
      <c r="K562" s="42"/>
      <c r="L562" s="42"/>
      <c r="M562" s="11" t="str">
        <f xml:space="preserve">
(IF(F562&gt;'admin BN&gt;100'!$C$41,'admin BN&gt;100'!$B$41,
(IF(F562&gt;'admin BN&gt;100'!$C$40,'admin BN&gt;100'!$B$40,
(IF(F562&gt;'admin BN&gt;100'!$C$39,'admin BN&gt;100'!$B$39,
(IF(F562&gt;'admin BN&gt;100'!$C$38,'admin BN&gt;100'!$B$38,
(IF(F562&gt;'admin BN&gt;100'!$C$37,'admin BN&gt;100'!$B$37,
(IF(F562&gt;'admin BN&gt;100'!$C$36,'admin BN&gt;100'!$B$36,
(IF(F562&gt;'admin BN&gt;100'!$C$35,'admin BN&gt;100'!$B$35,
(IF(F562&gt;'admin BN&gt;100'!$C$34,'admin BN&gt;100'!$B$34,
(IF(F562&gt;'admin BN&gt;100'!$C$33,'admin BN&gt;100'!$B$33,
(IF(F562&gt;'admin BN&gt;100'!$C$32,'admin BN&gt;100'!$B$32,
(IF(F562&gt;'admin BN&gt;100'!$C$31,'admin BN&gt;100'!$B$31,
(IF(F562&gt;'admin BN&gt;100'!$C$30,'admin BN&gt;100'!$B$30,
(IF(F562&gt;'admin BN&gt;100'!$C$29,'admin BN&gt;100'!$B$29,IF(F562="","",'admin BN&gt;100'!$B$28)))))))))))))))))))))))))))</f>
        <v/>
      </c>
      <c r="N562" s="12" t="str">
        <f xml:space="preserve">
IF(ISBLANK(K562),"",
IF(K562&gt;'admin BN&gt;100'!$D$6,"Trouble",
IF(K562&gt;'admin BN&gt;100'!$E$6,"Safe",
IF(K562&gt;'admin BN&gt;100'!$F$6,"Alert",
IF(K562&gt;='admin BN&gt;100'!$G$6,"Danger","")))))</f>
        <v/>
      </c>
      <c r="O562" s="13" t="str">
        <f xml:space="preserve">
IF(ISBLANK(L562),"",
IF(L562&gt;'admin BN&gt;100'!$G$7,"Danger",
IF(L562&gt;'admin BN&gt;100'!$F$7,"Alert",
IF(L562&gt;='admin BN&gt;100'!$E$7,"Safe",""))))</f>
        <v/>
      </c>
      <c r="P562" s="14" t="str">
        <f xml:space="preserve">
(IF(G562&gt;'admin BN&gt;100'!$C$23,'admin BN&gt;100'!$B$23,
(IF(G562&gt;'admin BN&gt;100'!$C$22,'admin BN&gt;100'!$B$22,
(IF(G562&gt;'admin BN&gt;100'!$C$21,'admin BN&gt;100'!$B$21,
(IF(G562&gt;'admin BN&gt;100'!$C$20,'admin BN&gt;100'!$B$20,IF(G562&gt;'admin BN&gt;100'!$C$19,'admin BN&gt;100'!$B$19,"")))))))))</f>
        <v/>
      </c>
      <c r="Q562" s="14" t="str">
        <f t="shared" si="16"/>
        <v/>
      </c>
      <c r="R562" s="14">
        <f t="shared" si="17"/>
        <v>5</v>
      </c>
      <c r="S562" s="15" t="str">
        <f xml:space="preserve">
IF($R562&gt;0,"Fill in all required fields",
IF(OR($M562="&lt;0.1% or LNG",$M562="0.1-0.5%"),"Fuel sulphur content is too low for operation on BN&gt;100, please use a lower BN CLO and the matching sheet",
IF($I562&lt;40,"CLO not suitable for this sheet. Please check BN&lt;40 sheet",
IF(AND($I562&gt;39,$I562&lt;101),"CLO not suitable for this sheet. Please check BN40 - BN100 sheet",
IF(AND($K562&gt;50,$K562&lt;81,$L562&lt;100),"Reduce feed rate in steps of 0.05 g/kWh until min. 0.6 g/kWh to avoid deposit formation",
IF(AND($I562&lt;140,$N562="Danger",$P562="&gt;=1.2"),"Increase feed rate in steps of 0.05 g/kWh OR use higher BN cylinder oil",
IF(ISERROR(VLOOKUP(Q562,'admin BN&gt;100'!J$6:M$89,4,FALSE)),"",VLOOKUP(Q562,'admin BN&gt;100'!J$6:M$89,4,FALSE))))))))</f>
        <v>Fill in all required fields</v>
      </c>
    </row>
    <row r="563" spans="2:19" ht="15">
      <c r="B563" s="10">
        <v>558</v>
      </c>
      <c r="C563" s="41"/>
      <c r="D563" s="42"/>
      <c r="E563" s="42"/>
      <c r="F563" s="42"/>
      <c r="G563" s="42"/>
      <c r="H563" s="42"/>
      <c r="I563" s="42"/>
      <c r="J563" s="42"/>
      <c r="K563" s="42"/>
      <c r="L563" s="42"/>
      <c r="M563" s="11" t="str">
        <f xml:space="preserve">
(IF(F563&gt;'admin BN&gt;100'!$C$41,'admin BN&gt;100'!$B$41,
(IF(F563&gt;'admin BN&gt;100'!$C$40,'admin BN&gt;100'!$B$40,
(IF(F563&gt;'admin BN&gt;100'!$C$39,'admin BN&gt;100'!$B$39,
(IF(F563&gt;'admin BN&gt;100'!$C$38,'admin BN&gt;100'!$B$38,
(IF(F563&gt;'admin BN&gt;100'!$C$37,'admin BN&gt;100'!$B$37,
(IF(F563&gt;'admin BN&gt;100'!$C$36,'admin BN&gt;100'!$B$36,
(IF(F563&gt;'admin BN&gt;100'!$C$35,'admin BN&gt;100'!$B$35,
(IF(F563&gt;'admin BN&gt;100'!$C$34,'admin BN&gt;100'!$B$34,
(IF(F563&gt;'admin BN&gt;100'!$C$33,'admin BN&gt;100'!$B$33,
(IF(F563&gt;'admin BN&gt;100'!$C$32,'admin BN&gt;100'!$B$32,
(IF(F563&gt;'admin BN&gt;100'!$C$31,'admin BN&gt;100'!$B$31,
(IF(F563&gt;'admin BN&gt;100'!$C$30,'admin BN&gt;100'!$B$30,
(IF(F563&gt;'admin BN&gt;100'!$C$29,'admin BN&gt;100'!$B$29,IF(F563="","",'admin BN&gt;100'!$B$28)))))))))))))))))))))))))))</f>
        <v/>
      </c>
      <c r="N563" s="12" t="str">
        <f xml:space="preserve">
IF(ISBLANK(K563),"",
IF(K563&gt;'admin BN&gt;100'!$D$6,"Trouble",
IF(K563&gt;'admin BN&gt;100'!$E$6,"Safe",
IF(K563&gt;'admin BN&gt;100'!$F$6,"Alert",
IF(K563&gt;='admin BN&gt;100'!$G$6,"Danger","")))))</f>
        <v/>
      </c>
      <c r="O563" s="13" t="str">
        <f xml:space="preserve">
IF(ISBLANK(L563),"",
IF(L563&gt;'admin BN&gt;100'!$G$7,"Danger",
IF(L563&gt;'admin BN&gt;100'!$F$7,"Alert",
IF(L563&gt;='admin BN&gt;100'!$E$7,"Safe",""))))</f>
        <v/>
      </c>
      <c r="P563" s="14" t="str">
        <f xml:space="preserve">
(IF(G563&gt;'admin BN&gt;100'!$C$23,'admin BN&gt;100'!$B$23,
(IF(G563&gt;'admin BN&gt;100'!$C$22,'admin BN&gt;100'!$B$22,
(IF(G563&gt;'admin BN&gt;100'!$C$21,'admin BN&gt;100'!$B$21,
(IF(G563&gt;'admin BN&gt;100'!$C$20,'admin BN&gt;100'!$B$20,IF(G563&gt;'admin BN&gt;100'!$C$19,'admin BN&gt;100'!$B$19,"")))))))))</f>
        <v/>
      </c>
      <c r="Q563" s="14" t="str">
        <f t="shared" si="16"/>
        <v/>
      </c>
      <c r="R563" s="14">
        <f t="shared" si="17"/>
        <v>5</v>
      </c>
      <c r="S563" s="15" t="str">
        <f xml:space="preserve">
IF($R563&gt;0,"Fill in all required fields",
IF(OR($M563="&lt;0.1% or LNG",$M563="0.1-0.5%"),"Fuel sulphur content is too low for operation on BN&gt;100, please use a lower BN CLO and the matching sheet",
IF($I563&lt;40,"CLO not suitable for this sheet. Please check BN&lt;40 sheet",
IF(AND($I563&gt;39,$I563&lt;101),"CLO not suitable for this sheet. Please check BN40 - BN100 sheet",
IF(AND($K563&gt;50,$K563&lt;81,$L563&lt;100),"Reduce feed rate in steps of 0.05 g/kWh until min. 0.6 g/kWh to avoid deposit formation",
IF(AND($I563&lt;140,$N563="Danger",$P563="&gt;=1.2"),"Increase feed rate in steps of 0.05 g/kWh OR use higher BN cylinder oil",
IF(ISERROR(VLOOKUP(Q563,'admin BN&gt;100'!J$6:M$89,4,FALSE)),"",VLOOKUP(Q563,'admin BN&gt;100'!J$6:M$89,4,FALSE))))))))</f>
        <v>Fill in all required fields</v>
      </c>
    </row>
    <row r="564" spans="2:19" ht="15">
      <c r="B564" s="10">
        <v>559</v>
      </c>
      <c r="C564" s="41"/>
      <c r="D564" s="42"/>
      <c r="E564" s="42"/>
      <c r="F564" s="42"/>
      <c r="G564" s="42"/>
      <c r="H564" s="42"/>
      <c r="I564" s="42"/>
      <c r="J564" s="42"/>
      <c r="K564" s="42"/>
      <c r="L564" s="42"/>
      <c r="M564" s="11" t="str">
        <f xml:space="preserve">
(IF(F564&gt;'admin BN&gt;100'!$C$41,'admin BN&gt;100'!$B$41,
(IF(F564&gt;'admin BN&gt;100'!$C$40,'admin BN&gt;100'!$B$40,
(IF(F564&gt;'admin BN&gt;100'!$C$39,'admin BN&gt;100'!$B$39,
(IF(F564&gt;'admin BN&gt;100'!$C$38,'admin BN&gt;100'!$B$38,
(IF(F564&gt;'admin BN&gt;100'!$C$37,'admin BN&gt;100'!$B$37,
(IF(F564&gt;'admin BN&gt;100'!$C$36,'admin BN&gt;100'!$B$36,
(IF(F564&gt;'admin BN&gt;100'!$C$35,'admin BN&gt;100'!$B$35,
(IF(F564&gt;'admin BN&gt;100'!$C$34,'admin BN&gt;100'!$B$34,
(IF(F564&gt;'admin BN&gt;100'!$C$33,'admin BN&gt;100'!$B$33,
(IF(F564&gt;'admin BN&gt;100'!$C$32,'admin BN&gt;100'!$B$32,
(IF(F564&gt;'admin BN&gt;100'!$C$31,'admin BN&gt;100'!$B$31,
(IF(F564&gt;'admin BN&gt;100'!$C$30,'admin BN&gt;100'!$B$30,
(IF(F564&gt;'admin BN&gt;100'!$C$29,'admin BN&gt;100'!$B$29,IF(F564="","",'admin BN&gt;100'!$B$28)))))))))))))))))))))))))))</f>
        <v/>
      </c>
      <c r="N564" s="12" t="str">
        <f xml:space="preserve">
IF(ISBLANK(K564),"",
IF(K564&gt;'admin BN&gt;100'!$D$6,"Trouble",
IF(K564&gt;'admin BN&gt;100'!$E$6,"Safe",
IF(K564&gt;'admin BN&gt;100'!$F$6,"Alert",
IF(K564&gt;='admin BN&gt;100'!$G$6,"Danger","")))))</f>
        <v/>
      </c>
      <c r="O564" s="13" t="str">
        <f xml:space="preserve">
IF(ISBLANK(L564),"",
IF(L564&gt;'admin BN&gt;100'!$G$7,"Danger",
IF(L564&gt;'admin BN&gt;100'!$F$7,"Alert",
IF(L564&gt;='admin BN&gt;100'!$E$7,"Safe",""))))</f>
        <v/>
      </c>
      <c r="P564" s="14" t="str">
        <f xml:space="preserve">
(IF(G564&gt;'admin BN&gt;100'!$C$23,'admin BN&gt;100'!$B$23,
(IF(G564&gt;'admin BN&gt;100'!$C$22,'admin BN&gt;100'!$B$22,
(IF(G564&gt;'admin BN&gt;100'!$C$21,'admin BN&gt;100'!$B$21,
(IF(G564&gt;'admin BN&gt;100'!$C$20,'admin BN&gt;100'!$B$20,IF(G564&gt;'admin BN&gt;100'!$C$19,'admin BN&gt;100'!$B$19,"")))))))))</f>
        <v/>
      </c>
      <c r="Q564" s="14" t="str">
        <f t="shared" si="16"/>
        <v/>
      </c>
      <c r="R564" s="14">
        <f t="shared" si="17"/>
        <v>5</v>
      </c>
      <c r="S564" s="15" t="str">
        <f xml:space="preserve">
IF($R564&gt;0,"Fill in all required fields",
IF(OR($M564="&lt;0.1% or LNG",$M564="0.1-0.5%"),"Fuel sulphur content is too low for operation on BN&gt;100, please use a lower BN CLO and the matching sheet",
IF($I564&lt;40,"CLO not suitable for this sheet. Please check BN&lt;40 sheet",
IF(AND($I564&gt;39,$I564&lt;101),"CLO not suitable for this sheet. Please check BN40 - BN100 sheet",
IF(AND($K564&gt;50,$K564&lt;81,$L564&lt;100),"Reduce feed rate in steps of 0.05 g/kWh until min. 0.6 g/kWh to avoid deposit formation",
IF(AND($I564&lt;140,$N564="Danger",$P564="&gt;=1.2"),"Increase feed rate in steps of 0.05 g/kWh OR use higher BN cylinder oil",
IF(ISERROR(VLOOKUP(Q564,'admin BN&gt;100'!J$6:M$89,4,FALSE)),"",VLOOKUP(Q564,'admin BN&gt;100'!J$6:M$89,4,FALSE))))))))</f>
        <v>Fill in all required fields</v>
      </c>
    </row>
    <row r="565" spans="2:19" ht="15">
      <c r="B565" s="10">
        <v>560</v>
      </c>
      <c r="C565" s="41"/>
      <c r="D565" s="42"/>
      <c r="E565" s="42"/>
      <c r="F565" s="42"/>
      <c r="G565" s="42"/>
      <c r="H565" s="42"/>
      <c r="I565" s="42"/>
      <c r="J565" s="42"/>
      <c r="K565" s="42"/>
      <c r="L565" s="42"/>
      <c r="M565" s="11" t="str">
        <f xml:space="preserve">
(IF(F565&gt;'admin BN&gt;100'!$C$41,'admin BN&gt;100'!$B$41,
(IF(F565&gt;'admin BN&gt;100'!$C$40,'admin BN&gt;100'!$B$40,
(IF(F565&gt;'admin BN&gt;100'!$C$39,'admin BN&gt;100'!$B$39,
(IF(F565&gt;'admin BN&gt;100'!$C$38,'admin BN&gt;100'!$B$38,
(IF(F565&gt;'admin BN&gt;100'!$C$37,'admin BN&gt;100'!$B$37,
(IF(F565&gt;'admin BN&gt;100'!$C$36,'admin BN&gt;100'!$B$36,
(IF(F565&gt;'admin BN&gt;100'!$C$35,'admin BN&gt;100'!$B$35,
(IF(F565&gt;'admin BN&gt;100'!$C$34,'admin BN&gt;100'!$B$34,
(IF(F565&gt;'admin BN&gt;100'!$C$33,'admin BN&gt;100'!$B$33,
(IF(F565&gt;'admin BN&gt;100'!$C$32,'admin BN&gt;100'!$B$32,
(IF(F565&gt;'admin BN&gt;100'!$C$31,'admin BN&gt;100'!$B$31,
(IF(F565&gt;'admin BN&gt;100'!$C$30,'admin BN&gt;100'!$B$30,
(IF(F565&gt;'admin BN&gt;100'!$C$29,'admin BN&gt;100'!$B$29,IF(F565="","",'admin BN&gt;100'!$B$28)))))))))))))))))))))))))))</f>
        <v/>
      </c>
      <c r="N565" s="12" t="str">
        <f xml:space="preserve">
IF(ISBLANK(K565),"",
IF(K565&gt;'admin BN&gt;100'!$D$6,"Trouble",
IF(K565&gt;'admin BN&gt;100'!$E$6,"Safe",
IF(K565&gt;'admin BN&gt;100'!$F$6,"Alert",
IF(K565&gt;='admin BN&gt;100'!$G$6,"Danger","")))))</f>
        <v/>
      </c>
      <c r="O565" s="13" t="str">
        <f xml:space="preserve">
IF(ISBLANK(L565),"",
IF(L565&gt;'admin BN&gt;100'!$G$7,"Danger",
IF(L565&gt;'admin BN&gt;100'!$F$7,"Alert",
IF(L565&gt;='admin BN&gt;100'!$E$7,"Safe",""))))</f>
        <v/>
      </c>
      <c r="P565" s="14" t="str">
        <f xml:space="preserve">
(IF(G565&gt;'admin BN&gt;100'!$C$23,'admin BN&gt;100'!$B$23,
(IF(G565&gt;'admin BN&gt;100'!$C$22,'admin BN&gt;100'!$B$22,
(IF(G565&gt;'admin BN&gt;100'!$C$21,'admin BN&gt;100'!$B$21,
(IF(G565&gt;'admin BN&gt;100'!$C$20,'admin BN&gt;100'!$B$20,IF(G565&gt;'admin BN&gt;100'!$C$19,'admin BN&gt;100'!$B$19,"")))))))))</f>
        <v/>
      </c>
      <c r="Q565" s="14" t="str">
        <f t="shared" si="16"/>
        <v/>
      </c>
      <c r="R565" s="14">
        <f t="shared" si="17"/>
        <v>5</v>
      </c>
      <c r="S565" s="15" t="str">
        <f xml:space="preserve">
IF($R565&gt;0,"Fill in all required fields",
IF(OR($M565="&lt;0.1% or LNG",$M565="0.1-0.5%"),"Fuel sulphur content is too low for operation on BN&gt;100, please use a lower BN CLO and the matching sheet",
IF($I565&lt;40,"CLO not suitable for this sheet. Please check BN&lt;40 sheet",
IF(AND($I565&gt;39,$I565&lt;101),"CLO not suitable for this sheet. Please check BN40 - BN100 sheet",
IF(AND($K565&gt;50,$K565&lt;81,$L565&lt;100),"Reduce feed rate in steps of 0.05 g/kWh until min. 0.6 g/kWh to avoid deposit formation",
IF(AND($I565&lt;140,$N565="Danger",$P565="&gt;=1.2"),"Increase feed rate in steps of 0.05 g/kWh OR use higher BN cylinder oil",
IF(ISERROR(VLOOKUP(Q565,'admin BN&gt;100'!J$6:M$89,4,FALSE)),"",VLOOKUP(Q565,'admin BN&gt;100'!J$6:M$89,4,FALSE))))))))</f>
        <v>Fill in all required fields</v>
      </c>
    </row>
    <row r="566" spans="2:19" ht="15">
      <c r="B566" s="10">
        <v>561</v>
      </c>
      <c r="C566" s="41"/>
      <c r="D566" s="42"/>
      <c r="E566" s="42"/>
      <c r="F566" s="42"/>
      <c r="G566" s="42"/>
      <c r="H566" s="42"/>
      <c r="I566" s="42"/>
      <c r="J566" s="42"/>
      <c r="K566" s="42"/>
      <c r="L566" s="42"/>
      <c r="M566" s="11" t="str">
        <f xml:space="preserve">
(IF(F566&gt;'admin BN&gt;100'!$C$41,'admin BN&gt;100'!$B$41,
(IF(F566&gt;'admin BN&gt;100'!$C$40,'admin BN&gt;100'!$B$40,
(IF(F566&gt;'admin BN&gt;100'!$C$39,'admin BN&gt;100'!$B$39,
(IF(F566&gt;'admin BN&gt;100'!$C$38,'admin BN&gt;100'!$B$38,
(IF(F566&gt;'admin BN&gt;100'!$C$37,'admin BN&gt;100'!$B$37,
(IF(F566&gt;'admin BN&gt;100'!$C$36,'admin BN&gt;100'!$B$36,
(IF(F566&gt;'admin BN&gt;100'!$C$35,'admin BN&gt;100'!$B$35,
(IF(F566&gt;'admin BN&gt;100'!$C$34,'admin BN&gt;100'!$B$34,
(IF(F566&gt;'admin BN&gt;100'!$C$33,'admin BN&gt;100'!$B$33,
(IF(F566&gt;'admin BN&gt;100'!$C$32,'admin BN&gt;100'!$B$32,
(IF(F566&gt;'admin BN&gt;100'!$C$31,'admin BN&gt;100'!$B$31,
(IF(F566&gt;'admin BN&gt;100'!$C$30,'admin BN&gt;100'!$B$30,
(IF(F566&gt;'admin BN&gt;100'!$C$29,'admin BN&gt;100'!$B$29,IF(F566="","",'admin BN&gt;100'!$B$28)))))))))))))))))))))))))))</f>
        <v/>
      </c>
      <c r="N566" s="12" t="str">
        <f xml:space="preserve">
IF(ISBLANK(K566),"",
IF(K566&gt;'admin BN&gt;100'!$D$6,"Trouble",
IF(K566&gt;'admin BN&gt;100'!$E$6,"Safe",
IF(K566&gt;'admin BN&gt;100'!$F$6,"Alert",
IF(K566&gt;='admin BN&gt;100'!$G$6,"Danger","")))))</f>
        <v/>
      </c>
      <c r="O566" s="13" t="str">
        <f xml:space="preserve">
IF(ISBLANK(L566),"",
IF(L566&gt;'admin BN&gt;100'!$G$7,"Danger",
IF(L566&gt;'admin BN&gt;100'!$F$7,"Alert",
IF(L566&gt;='admin BN&gt;100'!$E$7,"Safe",""))))</f>
        <v/>
      </c>
      <c r="P566" s="14" t="str">
        <f xml:space="preserve">
(IF(G566&gt;'admin BN&gt;100'!$C$23,'admin BN&gt;100'!$B$23,
(IF(G566&gt;'admin BN&gt;100'!$C$22,'admin BN&gt;100'!$B$22,
(IF(G566&gt;'admin BN&gt;100'!$C$21,'admin BN&gt;100'!$B$21,
(IF(G566&gt;'admin BN&gt;100'!$C$20,'admin BN&gt;100'!$B$20,IF(G566&gt;'admin BN&gt;100'!$C$19,'admin BN&gt;100'!$B$19,"")))))))))</f>
        <v/>
      </c>
      <c r="Q566" s="14" t="str">
        <f t="shared" si="16"/>
        <v/>
      </c>
      <c r="R566" s="14">
        <f t="shared" si="17"/>
        <v>5</v>
      </c>
      <c r="S566" s="15" t="str">
        <f xml:space="preserve">
IF($R566&gt;0,"Fill in all required fields",
IF(OR($M566="&lt;0.1% or LNG",$M566="0.1-0.5%"),"Fuel sulphur content is too low for operation on BN&gt;100, please use a lower BN CLO and the matching sheet",
IF($I566&lt;40,"CLO not suitable for this sheet. Please check BN&lt;40 sheet",
IF(AND($I566&gt;39,$I566&lt;101),"CLO not suitable for this sheet. Please check BN40 - BN100 sheet",
IF(AND($K566&gt;50,$K566&lt;81,$L566&lt;100),"Reduce feed rate in steps of 0.05 g/kWh until min. 0.6 g/kWh to avoid deposit formation",
IF(AND($I566&lt;140,$N566="Danger",$P566="&gt;=1.2"),"Increase feed rate in steps of 0.05 g/kWh OR use higher BN cylinder oil",
IF(ISERROR(VLOOKUP(Q566,'admin BN&gt;100'!J$6:M$89,4,FALSE)),"",VLOOKUP(Q566,'admin BN&gt;100'!J$6:M$89,4,FALSE))))))))</f>
        <v>Fill in all required fields</v>
      </c>
    </row>
    <row r="567" spans="2:19" ht="15">
      <c r="B567" s="10">
        <v>562</v>
      </c>
      <c r="C567" s="41"/>
      <c r="D567" s="42"/>
      <c r="E567" s="42"/>
      <c r="F567" s="42"/>
      <c r="G567" s="42"/>
      <c r="H567" s="42"/>
      <c r="I567" s="42"/>
      <c r="J567" s="42"/>
      <c r="K567" s="42"/>
      <c r="L567" s="42"/>
      <c r="M567" s="11" t="str">
        <f xml:space="preserve">
(IF(F567&gt;'admin BN&gt;100'!$C$41,'admin BN&gt;100'!$B$41,
(IF(F567&gt;'admin BN&gt;100'!$C$40,'admin BN&gt;100'!$B$40,
(IF(F567&gt;'admin BN&gt;100'!$C$39,'admin BN&gt;100'!$B$39,
(IF(F567&gt;'admin BN&gt;100'!$C$38,'admin BN&gt;100'!$B$38,
(IF(F567&gt;'admin BN&gt;100'!$C$37,'admin BN&gt;100'!$B$37,
(IF(F567&gt;'admin BN&gt;100'!$C$36,'admin BN&gt;100'!$B$36,
(IF(F567&gt;'admin BN&gt;100'!$C$35,'admin BN&gt;100'!$B$35,
(IF(F567&gt;'admin BN&gt;100'!$C$34,'admin BN&gt;100'!$B$34,
(IF(F567&gt;'admin BN&gt;100'!$C$33,'admin BN&gt;100'!$B$33,
(IF(F567&gt;'admin BN&gt;100'!$C$32,'admin BN&gt;100'!$B$32,
(IF(F567&gt;'admin BN&gt;100'!$C$31,'admin BN&gt;100'!$B$31,
(IF(F567&gt;'admin BN&gt;100'!$C$30,'admin BN&gt;100'!$B$30,
(IF(F567&gt;'admin BN&gt;100'!$C$29,'admin BN&gt;100'!$B$29,IF(F567="","",'admin BN&gt;100'!$B$28)))))))))))))))))))))))))))</f>
        <v/>
      </c>
      <c r="N567" s="12" t="str">
        <f xml:space="preserve">
IF(ISBLANK(K567),"",
IF(K567&gt;'admin BN&gt;100'!$D$6,"Trouble",
IF(K567&gt;'admin BN&gt;100'!$E$6,"Safe",
IF(K567&gt;'admin BN&gt;100'!$F$6,"Alert",
IF(K567&gt;='admin BN&gt;100'!$G$6,"Danger","")))))</f>
        <v/>
      </c>
      <c r="O567" s="13" t="str">
        <f xml:space="preserve">
IF(ISBLANK(L567),"",
IF(L567&gt;'admin BN&gt;100'!$G$7,"Danger",
IF(L567&gt;'admin BN&gt;100'!$F$7,"Alert",
IF(L567&gt;='admin BN&gt;100'!$E$7,"Safe",""))))</f>
        <v/>
      </c>
      <c r="P567" s="14" t="str">
        <f xml:space="preserve">
(IF(G567&gt;'admin BN&gt;100'!$C$23,'admin BN&gt;100'!$B$23,
(IF(G567&gt;'admin BN&gt;100'!$C$22,'admin BN&gt;100'!$B$22,
(IF(G567&gt;'admin BN&gt;100'!$C$21,'admin BN&gt;100'!$B$21,
(IF(G567&gt;'admin BN&gt;100'!$C$20,'admin BN&gt;100'!$B$20,IF(G567&gt;'admin BN&gt;100'!$C$19,'admin BN&gt;100'!$B$19,"")))))))))</f>
        <v/>
      </c>
      <c r="Q567" s="14" t="str">
        <f t="shared" si="16"/>
        <v/>
      </c>
      <c r="R567" s="14">
        <f t="shared" si="17"/>
        <v>5</v>
      </c>
      <c r="S567" s="15" t="str">
        <f xml:space="preserve">
IF($R567&gt;0,"Fill in all required fields",
IF(OR($M567="&lt;0.1% or LNG",$M567="0.1-0.5%"),"Fuel sulphur content is too low for operation on BN&gt;100, please use a lower BN CLO and the matching sheet",
IF($I567&lt;40,"CLO not suitable for this sheet. Please check BN&lt;40 sheet",
IF(AND($I567&gt;39,$I567&lt;101),"CLO not suitable for this sheet. Please check BN40 - BN100 sheet",
IF(AND($K567&gt;50,$K567&lt;81,$L567&lt;100),"Reduce feed rate in steps of 0.05 g/kWh until min. 0.6 g/kWh to avoid deposit formation",
IF(AND($I567&lt;140,$N567="Danger",$P567="&gt;=1.2"),"Increase feed rate in steps of 0.05 g/kWh OR use higher BN cylinder oil",
IF(ISERROR(VLOOKUP(Q567,'admin BN&gt;100'!J$6:M$89,4,FALSE)),"",VLOOKUP(Q567,'admin BN&gt;100'!J$6:M$89,4,FALSE))))))))</f>
        <v>Fill in all required fields</v>
      </c>
    </row>
    <row r="568" spans="2:19" ht="15">
      <c r="B568" s="10">
        <v>563</v>
      </c>
      <c r="C568" s="41"/>
      <c r="D568" s="42"/>
      <c r="E568" s="42"/>
      <c r="F568" s="42"/>
      <c r="G568" s="42"/>
      <c r="H568" s="42"/>
      <c r="I568" s="42"/>
      <c r="J568" s="42"/>
      <c r="K568" s="42"/>
      <c r="L568" s="42"/>
      <c r="M568" s="11" t="str">
        <f xml:space="preserve">
(IF(F568&gt;'admin BN&gt;100'!$C$41,'admin BN&gt;100'!$B$41,
(IF(F568&gt;'admin BN&gt;100'!$C$40,'admin BN&gt;100'!$B$40,
(IF(F568&gt;'admin BN&gt;100'!$C$39,'admin BN&gt;100'!$B$39,
(IF(F568&gt;'admin BN&gt;100'!$C$38,'admin BN&gt;100'!$B$38,
(IF(F568&gt;'admin BN&gt;100'!$C$37,'admin BN&gt;100'!$B$37,
(IF(F568&gt;'admin BN&gt;100'!$C$36,'admin BN&gt;100'!$B$36,
(IF(F568&gt;'admin BN&gt;100'!$C$35,'admin BN&gt;100'!$B$35,
(IF(F568&gt;'admin BN&gt;100'!$C$34,'admin BN&gt;100'!$B$34,
(IF(F568&gt;'admin BN&gt;100'!$C$33,'admin BN&gt;100'!$B$33,
(IF(F568&gt;'admin BN&gt;100'!$C$32,'admin BN&gt;100'!$B$32,
(IF(F568&gt;'admin BN&gt;100'!$C$31,'admin BN&gt;100'!$B$31,
(IF(F568&gt;'admin BN&gt;100'!$C$30,'admin BN&gt;100'!$B$30,
(IF(F568&gt;'admin BN&gt;100'!$C$29,'admin BN&gt;100'!$B$29,IF(F568="","",'admin BN&gt;100'!$B$28)))))))))))))))))))))))))))</f>
        <v/>
      </c>
      <c r="N568" s="12" t="str">
        <f xml:space="preserve">
IF(ISBLANK(K568),"",
IF(K568&gt;'admin BN&gt;100'!$D$6,"Trouble",
IF(K568&gt;'admin BN&gt;100'!$E$6,"Safe",
IF(K568&gt;'admin BN&gt;100'!$F$6,"Alert",
IF(K568&gt;='admin BN&gt;100'!$G$6,"Danger","")))))</f>
        <v/>
      </c>
      <c r="O568" s="13" t="str">
        <f xml:space="preserve">
IF(ISBLANK(L568),"",
IF(L568&gt;'admin BN&gt;100'!$G$7,"Danger",
IF(L568&gt;'admin BN&gt;100'!$F$7,"Alert",
IF(L568&gt;='admin BN&gt;100'!$E$7,"Safe",""))))</f>
        <v/>
      </c>
      <c r="P568" s="14" t="str">
        <f xml:space="preserve">
(IF(G568&gt;'admin BN&gt;100'!$C$23,'admin BN&gt;100'!$B$23,
(IF(G568&gt;'admin BN&gt;100'!$C$22,'admin BN&gt;100'!$B$22,
(IF(G568&gt;'admin BN&gt;100'!$C$21,'admin BN&gt;100'!$B$21,
(IF(G568&gt;'admin BN&gt;100'!$C$20,'admin BN&gt;100'!$B$20,IF(G568&gt;'admin BN&gt;100'!$C$19,'admin BN&gt;100'!$B$19,"")))))))))</f>
        <v/>
      </c>
      <c r="Q568" s="14" t="str">
        <f t="shared" si="16"/>
        <v/>
      </c>
      <c r="R568" s="14">
        <f t="shared" si="17"/>
        <v>5</v>
      </c>
      <c r="S568" s="15" t="str">
        <f xml:space="preserve">
IF($R568&gt;0,"Fill in all required fields",
IF(OR($M568="&lt;0.1% or LNG",$M568="0.1-0.5%"),"Fuel sulphur content is too low for operation on BN&gt;100, please use a lower BN CLO and the matching sheet",
IF($I568&lt;40,"CLO not suitable for this sheet. Please check BN&lt;40 sheet",
IF(AND($I568&gt;39,$I568&lt;101),"CLO not suitable for this sheet. Please check BN40 - BN100 sheet",
IF(AND($K568&gt;50,$K568&lt;81,$L568&lt;100),"Reduce feed rate in steps of 0.05 g/kWh until min. 0.6 g/kWh to avoid deposit formation",
IF(AND($I568&lt;140,$N568="Danger",$P568="&gt;=1.2"),"Increase feed rate in steps of 0.05 g/kWh OR use higher BN cylinder oil",
IF(ISERROR(VLOOKUP(Q568,'admin BN&gt;100'!J$6:M$89,4,FALSE)),"",VLOOKUP(Q568,'admin BN&gt;100'!J$6:M$89,4,FALSE))))))))</f>
        <v>Fill in all required fields</v>
      </c>
    </row>
    <row r="569" spans="2:19" ht="15">
      <c r="B569" s="10">
        <v>564</v>
      </c>
      <c r="C569" s="41"/>
      <c r="D569" s="42"/>
      <c r="E569" s="42"/>
      <c r="F569" s="42"/>
      <c r="G569" s="42"/>
      <c r="H569" s="42"/>
      <c r="I569" s="42"/>
      <c r="J569" s="42"/>
      <c r="K569" s="42"/>
      <c r="L569" s="42"/>
      <c r="M569" s="11" t="str">
        <f xml:space="preserve">
(IF(F569&gt;'admin BN&gt;100'!$C$41,'admin BN&gt;100'!$B$41,
(IF(F569&gt;'admin BN&gt;100'!$C$40,'admin BN&gt;100'!$B$40,
(IF(F569&gt;'admin BN&gt;100'!$C$39,'admin BN&gt;100'!$B$39,
(IF(F569&gt;'admin BN&gt;100'!$C$38,'admin BN&gt;100'!$B$38,
(IF(F569&gt;'admin BN&gt;100'!$C$37,'admin BN&gt;100'!$B$37,
(IF(F569&gt;'admin BN&gt;100'!$C$36,'admin BN&gt;100'!$B$36,
(IF(F569&gt;'admin BN&gt;100'!$C$35,'admin BN&gt;100'!$B$35,
(IF(F569&gt;'admin BN&gt;100'!$C$34,'admin BN&gt;100'!$B$34,
(IF(F569&gt;'admin BN&gt;100'!$C$33,'admin BN&gt;100'!$B$33,
(IF(F569&gt;'admin BN&gt;100'!$C$32,'admin BN&gt;100'!$B$32,
(IF(F569&gt;'admin BN&gt;100'!$C$31,'admin BN&gt;100'!$B$31,
(IF(F569&gt;'admin BN&gt;100'!$C$30,'admin BN&gt;100'!$B$30,
(IF(F569&gt;'admin BN&gt;100'!$C$29,'admin BN&gt;100'!$B$29,IF(F569="","",'admin BN&gt;100'!$B$28)))))))))))))))))))))))))))</f>
        <v/>
      </c>
      <c r="N569" s="12" t="str">
        <f xml:space="preserve">
IF(ISBLANK(K569),"",
IF(K569&gt;'admin BN&gt;100'!$D$6,"Trouble",
IF(K569&gt;'admin BN&gt;100'!$E$6,"Safe",
IF(K569&gt;'admin BN&gt;100'!$F$6,"Alert",
IF(K569&gt;='admin BN&gt;100'!$G$6,"Danger","")))))</f>
        <v/>
      </c>
      <c r="O569" s="13" t="str">
        <f xml:space="preserve">
IF(ISBLANK(L569),"",
IF(L569&gt;'admin BN&gt;100'!$G$7,"Danger",
IF(L569&gt;'admin BN&gt;100'!$F$7,"Alert",
IF(L569&gt;='admin BN&gt;100'!$E$7,"Safe",""))))</f>
        <v/>
      </c>
      <c r="P569" s="14" t="str">
        <f xml:space="preserve">
(IF(G569&gt;'admin BN&gt;100'!$C$23,'admin BN&gt;100'!$B$23,
(IF(G569&gt;'admin BN&gt;100'!$C$22,'admin BN&gt;100'!$B$22,
(IF(G569&gt;'admin BN&gt;100'!$C$21,'admin BN&gt;100'!$B$21,
(IF(G569&gt;'admin BN&gt;100'!$C$20,'admin BN&gt;100'!$B$20,IF(G569&gt;'admin BN&gt;100'!$C$19,'admin BN&gt;100'!$B$19,"")))))))))</f>
        <v/>
      </c>
      <c r="Q569" s="14" t="str">
        <f t="shared" si="16"/>
        <v/>
      </c>
      <c r="R569" s="14">
        <f t="shared" si="17"/>
        <v>5</v>
      </c>
      <c r="S569" s="15" t="str">
        <f xml:space="preserve">
IF($R569&gt;0,"Fill in all required fields",
IF(OR($M569="&lt;0.1% or LNG",$M569="0.1-0.5%"),"Fuel sulphur content is too low for operation on BN&gt;100, please use a lower BN CLO and the matching sheet",
IF($I569&lt;40,"CLO not suitable for this sheet. Please check BN&lt;40 sheet",
IF(AND($I569&gt;39,$I569&lt;101),"CLO not suitable for this sheet. Please check BN40 - BN100 sheet",
IF(AND($K569&gt;50,$K569&lt;81,$L569&lt;100),"Reduce feed rate in steps of 0.05 g/kWh until min. 0.6 g/kWh to avoid deposit formation",
IF(AND($I569&lt;140,$N569="Danger",$P569="&gt;=1.2"),"Increase feed rate in steps of 0.05 g/kWh OR use higher BN cylinder oil",
IF(ISERROR(VLOOKUP(Q569,'admin BN&gt;100'!J$6:M$89,4,FALSE)),"",VLOOKUP(Q569,'admin BN&gt;100'!J$6:M$89,4,FALSE))))))))</f>
        <v>Fill in all required fields</v>
      </c>
    </row>
    <row r="570" spans="2:19" ht="15">
      <c r="B570" s="10">
        <v>565</v>
      </c>
      <c r="C570" s="41"/>
      <c r="D570" s="42"/>
      <c r="E570" s="42"/>
      <c r="F570" s="42"/>
      <c r="G570" s="42"/>
      <c r="H570" s="42"/>
      <c r="I570" s="42"/>
      <c r="J570" s="42"/>
      <c r="K570" s="42"/>
      <c r="L570" s="42"/>
      <c r="M570" s="11" t="str">
        <f xml:space="preserve">
(IF(F570&gt;'admin BN&gt;100'!$C$41,'admin BN&gt;100'!$B$41,
(IF(F570&gt;'admin BN&gt;100'!$C$40,'admin BN&gt;100'!$B$40,
(IF(F570&gt;'admin BN&gt;100'!$C$39,'admin BN&gt;100'!$B$39,
(IF(F570&gt;'admin BN&gt;100'!$C$38,'admin BN&gt;100'!$B$38,
(IF(F570&gt;'admin BN&gt;100'!$C$37,'admin BN&gt;100'!$B$37,
(IF(F570&gt;'admin BN&gt;100'!$C$36,'admin BN&gt;100'!$B$36,
(IF(F570&gt;'admin BN&gt;100'!$C$35,'admin BN&gt;100'!$B$35,
(IF(F570&gt;'admin BN&gt;100'!$C$34,'admin BN&gt;100'!$B$34,
(IF(F570&gt;'admin BN&gt;100'!$C$33,'admin BN&gt;100'!$B$33,
(IF(F570&gt;'admin BN&gt;100'!$C$32,'admin BN&gt;100'!$B$32,
(IF(F570&gt;'admin BN&gt;100'!$C$31,'admin BN&gt;100'!$B$31,
(IF(F570&gt;'admin BN&gt;100'!$C$30,'admin BN&gt;100'!$B$30,
(IF(F570&gt;'admin BN&gt;100'!$C$29,'admin BN&gt;100'!$B$29,IF(F570="","",'admin BN&gt;100'!$B$28)))))))))))))))))))))))))))</f>
        <v/>
      </c>
      <c r="N570" s="12" t="str">
        <f xml:space="preserve">
IF(ISBLANK(K570),"",
IF(K570&gt;'admin BN&gt;100'!$D$6,"Trouble",
IF(K570&gt;'admin BN&gt;100'!$E$6,"Safe",
IF(K570&gt;'admin BN&gt;100'!$F$6,"Alert",
IF(K570&gt;='admin BN&gt;100'!$G$6,"Danger","")))))</f>
        <v/>
      </c>
      <c r="O570" s="13" t="str">
        <f xml:space="preserve">
IF(ISBLANK(L570),"",
IF(L570&gt;'admin BN&gt;100'!$G$7,"Danger",
IF(L570&gt;'admin BN&gt;100'!$F$7,"Alert",
IF(L570&gt;='admin BN&gt;100'!$E$7,"Safe",""))))</f>
        <v/>
      </c>
      <c r="P570" s="14" t="str">
        <f xml:space="preserve">
(IF(G570&gt;'admin BN&gt;100'!$C$23,'admin BN&gt;100'!$B$23,
(IF(G570&gt;'admin BN&gt;100'!$C$22,'admin BN&gt;100'!$B$22,
(IF(G570&gt;'admin BN&gt;100'!$C$21,'admin BN&gt;100'!$B$21,
(IF(G570&gt;'admin BN&gt;100'!$C$20,'admin BN&gt;100'!$B$20,IF(G570&gt;'admin BN&gt;100'!$C$19,'admin BN&gt;100'!$B$19,"")))))))))</f>
        <v/>
      </c>
      <c r="Q570" s="14" t="str">
        <f t="shared" si="16"/>
        <v/>
      </c>
      <c r="R570" s="14">
        <f t="shared" si="17"/>
        <v>5</v>
      </c>
      <c r="S570" s="15" t="str">
        <f xml:space="preserve">
IF($R570&gt;0,"Fill in all required fields",
IF(OR($M570="&lt;0.1% or LNG",$M570="0.1-0.5%"),"Fuel sulphur content is too low for operation on BN&gt;100, please use a lower BN CLO and the matching sheet",
IF($I570&lt;40,"CLO not suitable for this sheet. Please check BN&lt;40 sheet",
IF(AND($I570&gt;39,$I570&lt;101),"CLO not suitable for this sheet. Please check BN40 - BN100 sheet",
IF(AND($K570&gt;50,$K570&lt;81,$L570&lt;100),"Reduce feed rate in steps of 0.05 g/kWh until min. 0.6 g/kWh to avoid deposit formation",
IF(AND($I570&lt;140,$N570="Danger",$P570="&gt;=1.2"),"Increase feed rate in steps of 0.05 g/kWh OR use higher BN cylinder oil",
IF(ISERROR(VLOOKUP(Q570,'admin BN&gt;100'!J$6:M$89,4,FALSE)),"",VLOOKUP(Q570,'admin BN&gt;100'!J$6:M$89,4,FALSE))))))))</f>
        <v>Fill in all required fields</v>
      </c>
    </row>
    <row r="571" spans="2:19" ht="15">
      <c r="B571" s="10">
        <v>566</v>
      </c>
      <c r="C571" s="41"/>
      <c r="D571" s="42"/>
      <c r="E571" s="42"/>
      <c r="F571" s="42"/>
      <c r="G571" s="42"/>
      <c r="H571" s="42"/>
      <c r="I571" s="42"/>
      <c r="J571" s="42"/>
      <c r="K571" s="42"/>
      <c r="L571" s="42"/>
      <c r="M571" s="11" t="str">
        <f xml:space="preserve">
(IF(F571&gt;'admin BN&gt;100'!$C$41,'admin BN&gt;100'!$B$41,
(IF(F571&gt;'admin BN&gt;100'!$C$40,'admin BN&gt;100'!$B$40,
(IF(F571&gt;'admin BN&gt;100'!$C$39,'admin BN&gt;100'!$B$39,
(IF(F571&gt;'admin BN&gt;100'!$C$38,'admin BN&gt;100'!$B$38,
(IF(F571&gt;'admin BN&gt;100'!$C$37,'admin BN&gt;100'!$B$37,
(IF(F571&gt;'admin BN&gt;100'!$C$36,'admin BN&gt;100'!$B$36,
(IF(F571&gt;'admin BN&gt;100'!$C$35,'admin BN&gt;100'!$B$35,
(IF(F571&gt;'admin BN&gt;100'!$C$34,'admin BN&gt;100'!$B$34,
(IF(F571&gt;'admin BN&gt;100'!$C$33,'admin BN&gt;100'!$B$33,
(IF(F571&gt;'admin BN&gt;100'!$C$32,'admin BN&gt;100'!$B$32,
(IF(F571&gt;'admin BN&gt;100'!$C$31,'admin BN&gt;100'!$B$31,
(IF(F571&gt;'admin BN&gt;100'!$C$30,'admin BN&gt;100'!$B$30,
(IF(F571&gt;'admin BN&gt;100'!$C$29,'admin BN&gt;100'!$B$29,IF(F571="","",'admin BN&gt;100'!$B$28)))))))))))))))))))))))))))</f>
        <v/>
      </c>
      <c r="N571" s="12" t="str">
        <f xml:space="preserve">
IF(ISBLANK(K571),"",
IF(K571&gt;'admin BN&gt;100'!$D$6,"Trouble",
IF(K571&gt;'admin BN&gt;100'!$E$6,"Safe",
IF(K571&gt;'admin BN&gt;100'!$F$6,"Alert",
IF(K571&gt;='admin BN&gt;100'!$G$6,"Danger","")))))</f>
        <v/>
      </c>
      <c r="O571" s="13" t="str">
        <f xml:space="preserve">
IF(ISBLANK(L571),"",
IF(L571&gt;'admin BN&gt;100'!$G$7,"Danger",
IF(L571&gt;'admin BN&gt;100'!$F$7,"Alert",
IF(L571&gt;='admin BN&gt;100'!$E$7,"Safe",""))))</f>
        <v/>
      </c>
      <c r="P571" s="14" t="str">
        <f xml:space="preserve">
(IF(G571&gt;'admin BN&gt;100'!$C$23,'admin BN&gt;100'!$B$23,
(IF(G571&gt;'admin BN&gt;100'!$C$22,'admin BN&gt;100'!$B$22,
(IF(G571&gt;'admin BN&gt;100'!$C$21,'admin BN&gt;100'!$B$21,
(IF(G571&gt;'admin BN&gt;100'!$C$20,'admin BN&gt;100'!$B$20,IF(G571&gt;'admin BN&gt;100'!$C$19,'admin BN&gt;100'!$B$19,"")))))))))</f>
        <v/>
      </c>
      <c r="Q571" s="14" t="str">
        <f t="shared" si="16"/>
        <v/>
      </c>
      <c r="R571" s="14">
        <f t="shared" si="17"/>
        <v>5</v>
      </c>
      <c r="S571" s="15" t="str">
        <f xml:space="preserve">
IF($R571&gt;0,"Fill in all required fields",
IF(OR($M571="&lt;0.1% or LNG",$M571="0.1-0.5%"),"Fuel sulphur content is too low for operation on BN&gt;100, please use a lower BN CLO and the matching sheet",
IF($I571&lt;40,"CLO not suitable for this sheet. Please check BN&lt;40 sheet",
IF(AND($I571&gt;39,$I571&lt;101),"CLO not suitable for this sheet. Please check BN40 - BN100 sheet",
IF(AND($K571&gt;50,$K571&lt;81,$L571&lt;100),"Reduce feed rate in steps of 0.05 g/kWh until min. 0.6 g/kWh to avoid deposit formation",
IF(AND($I571&lt;140,$N571="Danger",$P571="&gt;=1.2"),"Increase feed rate in steps of 0.05 g/kWh OR use higher BN cylinder oil",
IF(ISERROR(VLOOKUP(Q571,'admin BN&gt;100'!J$6:M$89,4,FALSE)),"",VLOOKUP(Q571,'admin BN&gt;100'!J$6:M$89,4,FALSE))))))))</f>
        <v>Fill in all required fields</v>
      </c>
    </row>
    <row r="572" spans="2:19" ht="15">
      <c r="B572" s="10">
        <v>567</v>
      </c>
      <c r="C572" s="41"/>
      <c r="D572" s="42"/>
      <c r="E572" s="42"/>
      <c r="F572" s="42"/>
      <c r="G572" s="42"/>
      <c r="H572" s="42"/>
      <c r="I572" s="42"/>
      <c r="J572" s="42"/>
      <c r="K572" s="42"/>
      <c r="L572" s="42"/>
      <c r="M572" s="11" t="str">
        <f xml:space="preserve">
(IF(F572&gt;'admin BN&gt;100'!$C$41,'admin BN&gt;100'!$B$41,
(IF(F572&gt;'admin BN&gt;100'!$C$40,'admin BN&gt;100'!$B$40,
(IF(F572&gt;'admin BN&gt;100'!$C$39,'admin BN&gt;100'!$B$39,
(IF(F572&gt;'admin BN&gt;100'!$C$38,'admin BN&gt;100'!$B$38,
(IF(F572&gt;'admin BN&gt;100'!$C$37,'admin BN&gt;100'!$B$37,
(IF(F572&gt;'admin BN&gt;100'!$C$36,'admin BN&gt;100'!$B$36,
(IF(F572&gt;'admin BN&gt;100'!$C$35,'admin BN&gt;100'!$B$35,
(IF(F572&gt;'admin BN&gt;100'!$C$34,'admin BN&gt;100'!$B$34,
(IF(F572&gt;'admin BN&gt;100'!$C$33,'admin BN&gt;100'!$B$33,
(IF(F572&gt;'admin BN&gt;100'!$C$32,'admin BN&gt;100'!$B$32,
(IF(F572&gt;'admin BN&gt;100'!$C$31,'admin BN&gt;100'!$B$31,
(IF(F572&gt;'admin BN&gt;100'!$C$30,'admin BN&gt;100'!$B$30,
(IF(F572&gt;'admin BN&gt;100'!$C$29,'admin BN&gt;100'!$B$29,IF(F572="","",'admin BN&gt;100'!$B$28)))))))))))))))))))))))))))</f>
        <v/>
      </c>
      <c r="N572" s="12" t="str">
        <f xml:space="preserve">
IF(ISBLANK(K572),"",
IF(K572&gt;'admin BN&gt;100'!$D$6,"Trouble",
IF(K572&gt;'admin BN&gt;100'!$E$6,"Safe",
IF(K572&gt;'admin BN&gt;100'!$F$6,"Alert",
IF(K572&gt;='admin BN&gt;100'!$G$6,"Danger","")))))</f>
        <v/>
      </c>
      <c r="O572" s="13" t="str">
        <f xml:space="preserve">
IF(ISBLANK(L572),"",
IF(L572&gt;'admin BN&gt;100'!$G$7,"Danger",
IF(L572&gt;'admin BN&gt;100'!$F$7,"Alert",
IF(L572&gt;='admin BN&gt;100'!$E$7,"Safe",""))))</f>
        <v/>
      </c>
      <c r="P572" s="14" t="str">
        <f xml:space="preserve">
(IF(G572&gt;'admin BN&gt;100'!$C$23,'admin BN&gt;100'!$B$23,
(IF(G572&gt;'admin BN&gt;100'!$C$22,'admin BN&gt;100'!$B$22,
(IF(G572&gt;'admin BN&gt;100'!$C$21,'admin BN&gt;100'!$B$21,
(IF(G572&gt;'admin BN&gt;100'!$C$20,'admin BN&gt;100'!$B$20,IF(G572&gt;'admin BN&gt;100'!$C$19,'admin BN&gt;100'!$B$19,"")))))))))</f>
        <v/>
      </c>
      <c r="Q572" s="14" t="str">
        <f t="shared" si="16"/>
        <v/>
      </c>
      <c r="R572" s="14">
        <f t="shared" si="17"/>
        <v>5</v>
      </c>
      <c r="S572" s="15" t="str">
        <f xml:space="preserve">
IF($R572&gt;0,"Fill in all required fields",
IF(OR($M572="&lt;0.1% or LNG",$M572="0.1-0.5%"),"Fuel sulphur content is too low for operation on BN&gt;100, please use a lower BN CLO and the matching sheet",
IF($I572&lt;40,"CLO not suitable for this sheet. Please check BN&lt;40 sheet",
IF(AND($I572&gt;39,$I572&lt;101),"CLO not suitable for this sheet. Please check BN40 - BN100 sheet",
IF(AND($K572&gt;50,$K572&lt;81,$L572&lt;100),"Reduce feed rate in steps of 0.05 g/kWh until min. 0.6 g/kWh to avoid deposit formation",
IF(AND($I572&lt;140,$N572="Danger",$P572="&gt;=1.2"),"Increase feed rate in steps of 0.05 g/kWh OR use higher BN cylinder oil",
IF(ISERROR(VLOOKUP(Q572,'admin BN&gt;100'!J$6:M$89,4,FALSE)),"",VLOOKUP(Q572,'admin BN&gt;100'!J$6:M$89,4,FALSE))))))))</f>
        <v>Fill in all required fields</v>
      </c>
    </row>
    <row r="573" spans="2:19" ht="15">
      <c r="B573" s="10">
        <v>568</v>
      </c>
      <c r="C573" s="41"/>
      <c r="D573" s="42"/>
      <c r="E573" s="42"/>
      <c r="F573" s="42"/>
      <c r="G573" s="42"/>
      <c r="H573" s="42"/>
      <c r="I573" s="42"/>
      <c r="J573" s="42"/>
      <c r="K573" s="42"/>
      <c r="L573" s="42"/>
      <c r="M573" s="11" t="str">
        <f xml:space="preserve">
(IF(F573&gt;'admin BN&gt;100'!$C$41,'admin BN&gt;100'!$B$41,
(IF(F573&gt;'admin BN&gt;100'!$C$40,'admin BN&gt;100'!$B$40,
(IF(F573&gt;'admin BN&gt;100'!$C$39,'admin BN&gt;100'!$B$39,
(IF(F573&gt;'admin BN&gt;100'!$C$38,'admin BN&gt;100'!$B$38,
(IF(F573&gt;'admin BN&gt;100'!$C$37,'admin BN&gt;100'!$B$37,
(IF(F573&gt;'admin BN&gt;100'!$C$36,'admin BN&gt;100'!$B$36,
(IF(F573&gt;'admin BN&gt;100'!$C$35,'admin BN&gt;100'!$B$35,
(IF(F573&gt;'admin BN&gt;100'!$C$34,'admin BN&gt;100'!$B$34,
(IF(F573&gt;'admin BN&gt;100'!$C$33,'admin BN&gt;100'!$B$33,
(IF(F573&gt;'admin BN&gt;100'!$C$32,'admin BN&gt;100'!$B$32,
(IF(F573&gt;'admin BN&gt;100'!$C$31,'admin BN&gt;100'!$B$31,
(IF(F573&gt;'admin BN&gt;100'!$C$30,'admin BN&gt;100'!$B$30,
(IF(F573&gt;'admin BN&gt;100'!$C$29,'admin BN&gt;100'!$B$29,IF(F573="","",'admin BN&gt;100'!$B$28)))))))))))))))))))))))))))</f>
        <v/>
      </c>
      <c r="N573" s="12" t="str">
        <f xml:space="preserve">
IF(ISBLANK(K573),"",
IF(K573&gt;'admin BN&gt;100'!$D$6,"Trouble",
IF(K573&gt;'admin BN&gt;100'!$E$6,"Safe",
IF(K573&gt;'admin BN&gt;100'!$F$6,"Alert",
IF(K573&gt;='admin BN&gt;100'!$G$6,"Danger","")))))</f>
        <v/>
      </c>
      <c r="O573" s="13" t="str">
        <f xml:space="preserve">
IF(ISBLANK(L573),"",
IF(L573&gt;'admin BN&gt;100'!$G$7,"Danger",
IF(L573&gt;'admin BN&gt;100'!$F$7,"Alert",
IF(L573&gt;='admin BN&gt;100'!$E$7,"Safe",""))))</f>
        <v/>
      </c>
      <c r="P573" s="14" t="str">
        <f xml:space="preserve">
(IF(G573&gt;'admin BN&gt;100'!$C$23,'admin BN&gt;100'!$B$23,
(IF(G573&gt;'admin BN&gt;100'!$C$22,'admin BN&gt;100'!$B$22,
(IF(G573&gt;'admin BN&gt;100'!$C$21,'admin BN&gt;100'!$B$21,
(IF(G573&gt;'admin BN&gt;100'!$C$20,'admin BN&gt;100'!$B$20,IF(G573&gt;'admin BN&gt;100'!$C$19,'admin BN&gt;100'!$B$19,"")))))))))</f>
        <v/>
      </c>
      <c r="Q573" s="14" t="str">
        <f t="shared" si="16"/>
        <v/>
      </c>
      <c r="R573" s="14">
        <f t="shared" si="17"/>
        <v>5</v>
      </c>
      <c r="S573" s="15" t="str">
        <f xml:space="preserve">
IF($R573&gt;0,"Fill in all required fields",
IF(OR($M573="&lt;0.1% or LNG",$M573="0.1-0.5%"),"Fuel sulphur content is too low for operation on BN&gt;100, please use a lower BN CLO and the matching sheet",
IF($I573&lt;40,"CLO not suitable for this sheet. Please check BN&lt;40 sheet",
IF(AND($I573&gt;39,$I573&lt;101),"CLO not suitable for this sheet. Please check BN40 - BN100 sheet",
IF(AND($K573&gt;50,$K573&lt;81,$L573&lt;100),"Reduce feed rate in steps of 0.05 g/kWh until min. 0.6 g/kWh to avoid deposit formation",
IF(AND($I573&lt;140,$N573="Danger",$P573="&gt;=1.2"),"Increase feed rate in steps of 0.05 g/kWh OR use higher BN cylinder oil",
IF(ISERROR(VLOOKUP(Q573,'admin BN&gt;100'!J$6:M$89,4,FALSE)),"",VLOOKUP(Q573,'admin BN&gt;100'!J$6:M$89,4,FALSE))))))))</f>
        <v>Fill in all required fields</v>
      </c>
    </row>
    <row r="574" spans="2:19" ht="15">
      <c r="B574" s="10">
        <v>569</v>
      </c>
      <c r="C574" s="41"/>
      <c r="D574" s="42"/>
      <c r="E574" s="42"/>
      <c r="F574" s="42"/>
      <c r="G574" s="42"/>
      <c r="H574" s="42"/>
      <c r="I574" s="42"/>
      <c r="J574" s="42"/>
      <c r="K574" s="42"/>
      <c r="L574" s="42"/>
      <c r="M574" s="11" t="str">
        <f xml:space="preserve">
(IF(F574&gt;'admin BN&gt;100'!$C$41,'admin BN&gt;100'!$B$41,
(IF(F574&gt;'admin BN&gt;100'!$C$40,'admin BN&gt;100'!$B$40,
(IF(F574&gt;'admin BN&gt;100'!$C$39,'admin BN&gt;100'!$B$39,
(IF(F574&gt;'admin BN&gt;100'!$C$38,'admin BN&gt;100'!$B$38,
(IF(F574&gt;'admin BN&gt;100'!$C$37,'admin BN&gt;100'!$B$37,
(IF(F574&gt;'admin BN&gt;100'!$C$36,'admin BN&gt;100'!$B$36,
(IF(F574&gt;'admin BN&gt;100'!$C$35,'admin BN&gt;100'!$B$35,
(IF(F574&gt;'admin BN&gt;100'!$C$34,'admin BN&gt;100'!$B$34,
(IF(F574&gt;'admin BN&gt;100'!$C$33,'admin BN&gt;100'!$B$33,
(IF(F574&gt;'admin BN&gt;100'!$C$32,'admin BN&gt;100'!$B$32,
(IF(F574&gt;'admin BN&gt;100'!$C$31,'admin BN&gt;100'!$B$31,
(IF(F574&gt;'admin BN&gt;100'!$C$30,'admin BN&gt;100'!$B$30,
(IF(F574&gt;'admin BN&gt;100'!$C$29,'admin BN&gt;100'!$B$29,IF(F574="","",'admin BN&gt;100'!$B$28)))))))))))))))))))))))))))</f>
        <v/>
      </c>
      <c r="N574" s="12" t="str">
        <f xml:space="preserve">
IF(ISBLANK(K574),"",
IF(K574&gt;'admin BN&gt;100'!$D$6,"Trouble",
IF(K574&gt;'admin BN&gt;100'!$E$6,"Safe",
IF(K574&gt;'admin BN&gt;100'!$F$6,"Alert",
IF(K574&gt;='admin BN&gt;100'!$G$6,"Danger","")))))</f>
        <v/>
      </c>
      <c r="O574" s="13" t="str">
        <f xml:space="preserve">
IF(ISBLANK(L574),"",
IF(L574&gt;'admin BN&gt;100'!$G$7,"Danger",
IF(L574&gt;'admin BN&gt;100'!$F$7,"Alert",
IF(L574&gt;='admin BN&gt;100'!$E$7,"Safe",""))))</f>
        <v/>
      </c>
      <c r="P574" s="14" t="str">
        <f xml:space="preserve">
(IF(G574&gt;'admin BN&gt;100'!$C$23,'admin BN&gt;100'!$B$23,
(IF(G574&gt;'admin BN&gt;100'!$C$22,'admin BN&gt;100'!$B$22,
(IF(G574&gt;'admin BN&gt;100'!$C$21,'admin BN&gt;100'!$B$21,
(IF(G574&gt;'admin BN&gt;100'!$C$20,'admin BN&gt;100'!$B$20,IF(G574&gt;'admin BN&gt;100'!$C$19,'admin BN&gt;100'!$B$19,"")))))))))</f>
        <v/>
      </c>
      <c r="Q574" s="14" t="str">
        <f t="shared" si="16"/>
        <v/>
      </c>
      <c r="R574" s="14">
        <f t="shared" si="17"/>
        <v>5</v>
      </c>
      <c r="S574" s="15" t="str">
        <f xml:space="preserve">
IF($R574&gt;0,"Fill in all required fields",
IF(OR($M574="&lt;0.1% or LNG",$M574="0.1-0.5%"),"Fuel sulphur content is too low for operation on BN&gt;100, please use a lower BN CLO and the matching sheet",
IF($I574&lt;40,"CLO not suitable for this sheet. Please check BN&lt;40 sheet",
IF(AND($I574&gt;39,$I574&lt;101),"CLO not suitable for this sheet. Please check BN40 - BN100 sheet",
IF(AND($K574&gt;50,$K574&lt;81,$L574&lt;100),"Reduce feed rate in steps of 0.05 g/kWh until min. 0.6 g/kWh to avoid deposit formation",
IF(AND($I574&lt;140,$N574="Danger",$P574="&gt;=1.2"),"Increase feed rate in steps of 0.05 g/kWh OR use higher BN cylinder oil",
IF(ISERROR(VLOOKUP(Q574,'admin BN&gt;100'!J$6:M$89,4,FALSE)),"",VLOOKUP(Q574,'admin BN&gt;100'!J$6:M$89,4,FALSE))))))))</f>
        <v>Fill in all required fields</v>
      </c>
    </row>
    <row r="575" spans="2:19" ht="15">
      <c r="B575" s="10">
        <v>570</v>
      </c>
      <c r="C575" s="41"/>
      <c r="D575" s="42"/>
      <c r="E575" s="42"/>
      <c r="F575" s="42"/>
      <c r="G575" s="42"/>
      <c r="H575" s="42"/>
      <c r="I575" s="42"/>
      <c r="J575" s="42"/>
      <c r="K575" s="42"/>
      <c r="L575" s="42"/>
      <c r="M575" s="11" t="str">
        <f xml:space="preserve">
(IF(F575&gt;'admin BN&gt;100'!$C$41,'admin BN&gt;100'!$B$41,
(IF(F575&gt;'admin BN&gt;100'!$C$40,'admin BN&gt;100'!$B$40,
(IF(F575&gt;'admin BN&gt;100'!$C$39,'admin BN&gt;100'!$B$39,
(IF(F575&gt;'admin BN&gt;100'!$C$38,'admin BN&gt;100'!$B$38,
(IF(F575&gt;'admin BN&gt;100'!$C$37,'admin BN&gt;100'!$B$37,
(IF(F575&gt;'admin BN&gt;100'!$C$36,'admin BN&gt;100'!$B$36,
(IF(F575&gt;'admin BN&gt;100'!$C$35,'admin BN&gt;100'!$B$35,
(IF(F575&gt;'admin BN&gt;100'!$C$34,'admin BN&gt;100'!$B$34,
(IF(F575&gt;'admin BN&gt;100'!$C$33,'admin BN&gt;100'!$B$33,
(IF(F575&gt;'admin BN&gt;100'!$C$32,'admin BN&gt;100'!$B$32,
(IF(F575&gt;'admin BN&gt;100'!$C$31,'admin BN&gt;100'!$B$31,
(IF(F575&gt;'admin BN&gt;100'!$C$30,'admin BN&gt;100'!$B$30,
(IF(F575&gt;'admin BN&gt;100'!$C$29,'admin BN&gt;100'!$B$29,IF(F575="","",'admin BN&gt;100'!$B$28)))))))))))))))))))))))))))</f>
        <v/>
      </c>
      <c r="N575" s="12" t="str">
        <f xml:space="preserve">
IF(ISBLANK(K575),"",
IF(K575&gt;'admin BN&gt;100'!$D$6,"Trouble",
IF(K575&gt;'admin BN&gt;100'!$E$6,"Safe",
IF(K575&gt;'admin BN&gt;100'!$F$6,"Alert",
IF(K575&gt;='admin BN&gt;100'!$G$6,"Danger","")))))</f>
        <v/>
      </c>
      <c r="O575" s="13" t="str">
        <f xml:space="preserve">
IF(ISBLANK(L575),"",
IF(L575&gt;'admin BN&gt;100'!$G$7,"Danger",
IF(L575&gt;'admin BN&gt;100'!$F$7,"Alert",
IF(L575&gt;='admin BN&gt;100'!$E$7,"Safe",""))))</f>
        <v/>
      </c>
      <c r="P575" s="14" t="str">
        <f xml:space="preserve">
(IF(G575&gt;'admin BN&gt;100'!$C$23,'admin BN&gt;100'!$B$23,
(IF(G575&gt;'admin BN&gt;100'!$C$22,'admin BN&gt;100'!$B$22,
(IF(G575&gt;'admin BN&gt;100'!$C$21,'admin BN&gt;100'!$B$21,
(IF(G575&gt;'admin BN&gt;100'!$C$20,'admin BN&gt;100'!$B$20,IF(G575&gt;'admin BN&gt;100'!$C$19,'admin BN&gt;100'!$B$19,"")))))))))</f>
        <v/>
      </c>
      <c r="Q575" s="14" t="str">
        <f t="shared" si="16"/>
        <v/>
      </c>
      <c r="R575" s="14">
        <f t="shared" si="17"/>
        <v>5</v>
      </c>
      <c r="S575" s="15" t="str">
        <f xml:space="preserve">
IF($R575&gt;0,"Fill in all required fields",
IF(OR($M575="&lt;0.1% or LNG",$M575="0.1-0.5%"),"Fuel sulphur content is too low for operation on BN&gt;100, please use a lower BN CLO and the matching sheet",
IF($I575&lt;40,"CLO not suitable for this sheet. Please check BN&lt;40 sheet",
IF(AND($I575&gt;39,$I575&lt;101),"CLO not suitable for this sheet. Please check BN40 - BN100 sheet",
IF(AND($K575&gt;50,$K575&lt;81,$L575&lt;100),"Reduce feed rate in steps of 0.05 g/kWh until min. 0.6 g/kWh to avoid deposit formation",
IF(AND($I575&lt;140,$N575="Danger",$P575="&gt;=1.2"),"Increase feed rate in steps of 0.05 g/kWh OR use higher BN cylinder oil",
IF(ISERROR(VLOOKUP(Q575,'admin BN&gt;100'!J$6:M$89,4,FALSE)),"",VLOOKUP(Q575,'admin BN&gt;100'!J$6:M$89,4,FALSE))))))))</f>
        <v>Fill in all required fields</v>
      </c>
    </row>
    <row r="576" spans="2:19" ht="15">
      <c r="B576" s="10">
        <v>571</v>
      </c>
      <c r="C576" s="41"/>
      <c r="D576" s="42"/>
      <c r="E576" s="42"/>
      <c r="F576" s="42"/>
      <c r="G576" s="42"/>
      <c r="H576" s="42"/>
      <c r="I576" s="42"/>
      <c r="J576" s="42"/>
      <c r="K576" s="42"/>
      <c r="L576" s="42"/>
      <c r="M576" s="11" t="str">
        <f xml:space="preserve">
(IF(F576&gt;'admin BN&gt;100'!$C$41,'admin BN&gt;100'!$B$41,
(IF(F576&gt;'admin BN&gt;100'!$C$40,'admin BN&gt;100'!$B$40,
(IF(F576&gt;'admin BN&gt;100'!$C$39,'admin BN&gt;100'!$B$39,
(IF(F576&gt;'admin BN&gt;100'!$C$38,'admin BN&gt;100'!$B$38,
(IF(F576&gt;'admin BN&gt;100'!$C$37,'admin BN&gt;100'!$B$37,
(IF(F576&gt;'admin BN&gt;100'!$C$36,'admin BN&gt;100'!$B$36,
(IF(F576&gt;'admin BN&gt;100'!$C$35,'admin BN&gt;100'!$B$35,
(IF(F576&gt;'admin BN&gt;100'!$C$34,'admin BN&gt;100'!$B$34,
(IF(F576&gt;'admin BN&gt;100'!$C$33,'admin BN&gt;100'!$B$33,
(IF(F576&gt;'admin BN&gt;100'!$C$32,'admin BN&gt;100'!$B$32,
(IF(F576&gt;'admin BN&gt;100'!$C$31,'admin BN&gt;100'!$B$31,
(IF(F576&gt;'admin BN&gt;100'!$C$30,'admin BN&gt;100'!$B$30,
(IF(F576&gt;'admin BN&gt;100'!$C$29,'admin BN&gt;100'!$B$29,IF(F576="","",'admin BN&gt;100'!$B$28)))))))))))))))))))))))))))</f>
        <v/>
      </c>
      <c r="N576" s="12" t="str">
        <f xml:space="preserve">
IF(ISBLANK(K576),"",
IF(K576&gt;'admin BN&gt;100'!$D$6,"Trouble",
IF(K576&gt;'admin BN&gt;100'!$E$6,"Safe",
IF(K576&gt;'admin BN&gt;100'!$F$6,"Alert",
IF(K576&gt;='admin BN&gt;100'!$G$6,"Danger","")))))</f>
        <v/>
      </c>
      <c r="O576" s="13" t="str">
        <f xml:space="preserve">
IF(ISBLANK(L576),"",
IF(L576&gt;'admin BN&gt;100'!$G$7,"Danger",
IF(L576&gt;'admin BN&gt;100'!$F$7,"Alert",
IF(L576&gt;='admin BN&gt;100'!$E$7,"Safe",""))))</f>
        <v/>
      </c>
      <c r="P576" s="14" t="str">
        <f xml:space="preserve">
(IF(G576&gt;'admin BN&gt;100'!$C$23,'admin BN&gt;100'!$B$23,
(IF(G576&gt;'admin BN&gt;100'!$C$22,'admin BN&gt;100'!$B$22,
(IF(G576&gt;'admin BN&gt;100'!$C$21,'admin BN&gt;100'!$B$21,
(IF(G576&gt;'admin BN&gt;100'!$C$20,'admin BN&gt;100'!$B$20,IF(G576&gt;'admin BN&gt;100'!$C$19,'admin BN&gt;100'!$B$19,"")))))))))</f>
        <v/>
      </c>
      <c r="Q576" s="14" t="str">
        <f t="shared" si="16"/>
        <v/>
      </c>
      <c r="R576" s="14">
        <f t="shared" si="17"/>
        <v>5</v>
      </c>
      <c r="S576" s="15" t="str">
        <f xml:space="preserve">
IF($R576&gt;0,"Fill in all required fields",
IF(OR($M576="&lt;0.1% or LNG",$M576="0.1-0.5%"),"Fuel sulphur content is too low for operation on BN&gt;100, please use a lower BN CLO and the matching sheet",
IF($I576&lt;40,"CLO not suitable for this sheet. Please check BN&lt;40 sheet",
IF(AND($I576&gt;39,$I576&lt;101),"CLO not suitable for this sheet. Please check BN40 - BN100 sheet",
IF(AND($K576&gt;50,$K576&lt;81,$L576&lt;100),"Reduce feed rate in steps of 0.05 g/kWh until min. 0.6 g/kWh to avoid deposit formation",
IF(AND($I576&lt;140,$N576="Danger",$P576="&gt;=1.2"),"Increase feed rate in steps of 0.05 g/kWh OR use higher BN cylinder oil",
IF(ISERROR(VLOOKUP(Q576,'admin BN&gt;100'!J$6:M$89,4,FALSE)),"",VLOOKUP(Q576,'admin BN&gt;100'!J$6:M$89,4,FALSE))))))))</f>
        <v>Fill in all required fields</v>
      </c>
    </row>
    <row r="577" spans="2:19" ht="15">
      <c r="B577" s="10">
        <v>572</v>
      </c>
      <c r="C577" s="41"/>
      <c r="D577" s="42"/>
      <c r="E577" s="42"/>
      <c r="F577" s="42"/>
      <c r="G577" s="42"/>
      <c r="H577" s="42"/>
      <c r="I577" s="42"/>
      <c r="J577" s="42"/>
      <c r="K577" s="42"/>
      <c r="L577" s="42"/>
      <c r="M577" s="11" t="str">
        <f xml:space="preserve">
(IF(F577&gt;'admin BN&gt;100'!$C$41,'admin BN&gt;100'!$B$41,
(IF(F577&gt;'admin BN&gt;100'!$C$40,'admin BN&gt;100'!$B$40,
(IF(F577&gt;'admin BN&gt;100'!$C$39,'admin BN&gt;100'!$B$39,
(IF(F577&gt;'admin BN&gt;100'!$C$38,'admin BN&gt;100'!$B$38,
(IF(F577&gt;'admin BN&gt;100'!$C$37,'admin BN&gt;100'!$B$37,
(IF(F577&gt;'admin BN&gt;100'!$C$36,'admin BN&gt;100'!$B$36,
(IF(F577&gt;'admin BN&gt;100'!$C$35,'admin BN&gt;100'!$B$35,
(IF(F577&gt;'admin BN&gt;100'!$C$34,'admin BN&gt;100'!$B$34,
(IF(F577&gt;'admin BN&gt;100'!$C$33,'admin BN&gt;100'!$B$33,
(IF(F577&gt;'admin BN&gt;100'!$C$32,'admin BN&gt;100'!$B$32,
(IF(F577&gt;'admin BN&gt;100'!$C$31,'admin BN&gt;100'!$B$31,
(IF(F577&gt;'admin BN&gt;100'!$C$30,'admin BN&gt;100'!$B$30,
(IF(F577&gt;'admin BN&gt;100'!$C$29,'admin BN&gt;100'!$B$29,IF(F577="","",'admin BN&gt;100'!$B$28)))))))))))))))))))))))))))</f>
        <v/>
      </c>
      <c r="N577" s="12" t="str">
        <f xml:space="preserve">
IF(ISBLANK(K577),"",
IF(K577&gt;'admin BN&gt;100'!$D$6,"Trouble",
IF(K577&gt;'admin BN&gt;100'!$E$6,"Safe",
IF(K577&gt;'admin BN&gt;100'!$F$6,"Alert",
IF(K577&gt;='admin BN&gt;100'!$G$6,"Danger","")))))</f>
        <v/>
      </c>
      <c r="O577" s="13" t="str">
        <f xml:space="preserve">
IF(ISBLANK(L577),"",
IF(L577&gt;'admin BN&gt;100'!$G$7,"Danger",
IF(L577&gt;'admin BN&gt;100'!$F$7,"Alert",
IF(L577&gt;='admin BN&gt;100'!$E$7,"Safe",""))))</f>
        <v/>
      </c>
      <c r="P577" s="14" t="str">
        <f xml:space="preserve">
(IF(G577&gt;'admin BN&gt;100'!$C$23,'admin BN&gt;100'!$B$23,
(IF(G577&gt;'admin BN&gt;100'!$C$22,'admin BN&gt;100'!$B$22,
(IF(G577&gt;'admin BN&gt;100'!$C$21,'admin BN&gt;100'!$B$21,
(IF(G577&gt;'admin BN&gt;100'!$C$20,'admin BN&gt;100'!$B$20,IF(G577&gt;'admin BN&gt;100'!$C$19,'admin BN&gt;100'!$B$19,"")))))))))</f>
        <v/>
      </c>
      <c r="Q577" s="14" t="str">
        <f t="shared" si="16"/>
        <v/>
      </c>
      <c r="R577" s="14">
        <f t="shared" si="17"/>
        <v>5</v>
      </c>
      <c r="S577" s="15" t="str">
        <f xml:space="preserve">
IF($R577&gt;0,"Fill in all required fields",
IF(OR($M577="&lt;0.1% or LNG",$M577="0.1-0.5%"),"Fuel sulphur content is too low for operation on BN&gt;100, please use a lower BN CLO and the matching sheet",
IF($I577&lt;40,"CLO not suitable for this sheet. Please check BN&lt;40 sheet",
IF(AND($I577&gt;39,$I577&lt;101),"CLO not suitable for this sheet. Please check BN40 - BN100 sheet",
IF(AND($K577&gt;50,$K577&lt;81,$L577&lt;100),"Reduce feed rate in steps of 0.05 g/kWh until min. 0.6 g/kWh to avoid deposit formation",
IF(AND($I577&lt;140,$N577="Danger",$P577="&gt;=1.2"),"Increase feed rate in steps of 0.05 g/kWh OR use higher BN cylinder oil",
IF(ISERROR(VLOOKUP(Q577,'admin BN&gt;100'!J$6:M$89,4,FALSE)),"",VLOOKUP(Q577,'admin BN&gt;100'!J$6:M$89,4,FALSE))))))))</f>
        <v>Fill in all required fields</v>
      </c>
    </row>
    <row r="578" spans="2:19" ht="15">
      <c r="B578" s="10">
        <v>573</v>
      </c>
      <c r="C578" s="41"/>
      <c r="D578" s="42"/>
      <c r="E578" s="42"/>
      <c r="F578" s="42"/>
      <c r="G578" s="42"/>
      <c r="H578" s="42"/>
      <c r="I578" s="42"/>
      <c r="J578" s="42"/>
      <c r="K578" s="42"/>
      <c r="L578" s="42"/>
      <c r="M578" s="11" t="str">
        <f xml:space="preserve">
(IF(F578&gt;'admin BN&gt;100'!$C$41,'admin BN&gt;100'!$B$41,
(IF(F578&gt;'admin BN&gt;100'!$C$40,'admin BN&gt;100'!$B$40,
(IF(F578&gt;'admin BN&gt;100'!$C$39,'admin BN&gt;100'!$B$39,
(IF(F578&gt;'admin BN&gt;100'!$C$38,'admin BN&gt;100'!$B$38,
(IF(F578&gt;'admin BN&gt;100'!$C$37,'admin BN&gt;100'!$B$37,
(IF(F578&gt;'admin BN&gt;100'!$C$36,'admin BN&gt;100'!$B$36,
(IF(F578&gt;'admin BN&gt;100'!$C$35,'admin BN&gt;100'!$B$35,
(IF(F578&gt;'admin BN&gt;100'!$C$34,'admin BN&gt;100'!$B$34,
(IF(F578&gt;'admin BN&gt;100'!$C$33,'admin BN&gt;100'!$B$33,
(IF(F578&gt;'admin BN&gt;100'!$C$32,'admin BN&gt;100'!$B$32,
(IF(F578&gt;'admin BN&gt;100'!$C$31,'admin BN&gt;100'!$B$31,
(IF(F578&gt;'admin BN&gt;100'!$C$30,'admin BN&gt;100'!$B$30,
(IF(F578&gt;'admin BN&gt;100'!$C$29,'admin BN&gt;100'!$B$29,IF(F578="","",'admin BN&gt;100'!$B$28)))))))))))))))))))))))))))</f>
        <v/>
      </c>
      <c r="N578" s="12" t="str">
        <f xml:space="preserve">
IF(ISBLANK(K578),"",
IF(K578&gt;'admin BN&gt;100'!$D$6,"Trouble",
IF(K578&gt;'admin BN&gt;100'!$E$6,"Safe",
IF(K578&gt;'admin BN&gt;100'!$F$6,"Alert",
IF(K578&gt;='admin BN&gt;100'!$G$6,"Danger","")))))</f>
        <v/>
      </c>
      <c r="O578" s="13" t="str">
        <f xml:space="preserve">
IF(ISBLANK(L578),"",
IF(L578&gt;'admin BN&gt;100'!$G$7,"Danger",
IF(L578&gt;'admin BN&gt;100'!$F$7,"Alert",
IF(L578&gt;='admin BN&gt;100'!$E$7,"Safe",""))))</f>
        <v/>
      </c>
      <c r="P578" s="14" t="str">
        <f xml:space="preserve">
(IF(G578&gt;'admin BN&gt;100'!$C$23,'admin BN&gt;100'!$B$23,
(IF(G578&gt;'admin BN&gt;100'!$C$22,'admin BN&gt;100'!$B$22,
(IF(G578&gt;'admin BN&gt;100'!$C$21,'admin BN&gt;100'!$B$21,
(IF(G578&gt;'admin BN&gt;100'!$C$20,'admin BN&gt;100'!$B$20,IF(G578&gt;'admin BN&gt;100'!$C$19,'admin BN&gt;100'!$B$19,"")))))))))</f>
        <v/>
      </c>
      <c r="Q578" s="14" t="str">
        <f t="shared" si="16"/>
        <v/>
      </c>
      <c r="R578" s="14">
        <f t="shared" si="17"/>
        <v>5</v>
      </c>
      <c r="S578" s="15" t="str">
        <f xml:space="preserve">
IF($R578&gt;0,"Fill in all required fields",
IF(OR($M578="&lt;0.1% or LNG",$M578="0.1-0.5%"),"Fuel sulphur content is too low for operation on BN&gt;100, please use a lower BN CLO and the matching sheet",
IF($I578&lt;40,"CLO not suitable for this sheet. Please check BN&lt;40 sheet",
IF(AND($I578&gt;39,$I578&lt;101),"CLO not suitable for this sheet. Please check BN40 - BN100 sheet",
IF(AND($K578&gt;50,$K578&lt;81,$L578&lt;100),"Reduce feed rate in steps of 0.05 g/kWh until min. 0.6 g/kWh to avoid deposit formation",
IF(AND($I578&lt;140,$N578="Danger",$P578="&gt;=1.2"),"Increase feed rate in steps of 0.05 g/kWh OR use higher BN cylinder oil",
IF(ISERROR(VLOOKUP(Q578,'admin BN&gt;100'!J$6:M$89,4,FALSE)),"",VLOOKUP(Q578,'admin BN&gt;100'!J$6:M$89,4,FALSE))))))))</f>
        <v>Fill in all required fields</v>
      </c>
    </row>
    <row r="579" spans="2:19" ht="15">
      <c r="B579" s="10">
        <v>574</v>
      </c>
      <c r="C579" s="41"/>
      <c r="D579" s="42"/>
      <c r="E579" s="42"/>
      <c r="F579" s="42"/>
      <c r="G579" s="42"/>
      <c r="H579" s="42"/>
      <c r="I579" s="42"/>
      <c r="J579" s="42"/>
      <c r="K579" s="42"/>
      <c r="L579" s="42"/>
      <c r="M579" s="11" t="str">
        <f xml:space="preserve">
(IF(F579&gt;'admin BN&gt;100'!$C$41,'admin BN&gt;100'!$B$41,
(IF(F579&gt;'admin BN&gt;100'!$C$40,'admin BN&gt;100'!$B$40,
(IF(F579&gt;'admin BN&gt;100'!$C$39,'admin BN&gt;100'!$B$39,
(IF(F579&gt;'admin BN&gt;100'!$C$38,'admin BN&gt;100'!$B$38,
(IF(F579&gt;'admin BN&gt;100'!$C$37,'admin BN&gt;100'!$B$37,
(IF(F579&gt;'admin BN&gt;100'!$C$36,'admin BN&gt;100'!$B$36,
(IF(F579&gt;'admin BN&gt;100'!$C$35,'admin BN&gt;100'!$B$35,
(IF(F579&gt;'admin BN&gt;100'!$C$34,'admin BN&gt;100'!$B$34,
(IF(F579&gt;'admin BN&gt;100'!$C$33,'admin BN&gt;100'!$B$33,
(IF(F579&gt;'admin BN&gt;100'!$C$32,'admin BN&gt;100'!$B$32,
(IF(F579&gt;'admin BN&gt;100'!$C$31,'admin BN&gt;100'!$B$31,
(IF(F579&gt;'admin BN&gt;100'!$C$30,'admin BN&gt;100'!$B$30,
(IF(F579&gt;'admin BN&gt;100'!$C$29,'admin BN&gt;100'!$B$29,IF(F579="","",'admin BN&gt;100'!$B$28)))))))))))))))))))))))))))</f>
        <v/>
      </c>
      <c r="N579" s="12" t="str">
        <f xml:space="preserve">
IF(ISBLANK(K579),"",
IF(K579&gt;'admin BN&gt;100'!$D$6,"Trouble",
IF(K579&gt;'admin BN&gt;100'!$E$6,"Safe",
IF(K579&gt;'admin BN&gt;100'!$F$6,"Alert",
IF(K579&gt;='admin BN&gt;100'!$G$6,"Danger","")))))</f>
        <v/>
      </c>
      <c r="O579" s="13" t="str">
        <f xml:space="preserve">
IF(ISBLANK(L579),"",
IF(L579&gt;'admin BN&gt;100'!$G$7,"Danger",
IF(L579&gt;'admin BN&gt;100'!$F$7,"Alert",
IF(L579&gt;='admin BN&gt;100'!$E$7,"Safe",""))))</f>
        <v/>
      </c>
      <c r="P579" s="14" t="str">
        <f xml:space="preserve">
(IF(G579&gt;'admin BN&gt;100'!$C$23,'admin BN&gt;100'!$B$23,
(IF(G579&gt;'admin BN&gt;100'!$C$22,'admin BN&gt;100'!$B$22,
(IF(G579&gt;'admin BN&gt;100'!$C$21,'admin BN&gt;100'!$B$21,
(IF(G579&gt;'admin BN&gt;100'!$C$20,'admin BN&gt;100'!$B$20,IF(G579&gt;'admin BN&gt;100'!$C$19,'admin BN&gt;100'!$B$19,"")))))))))</f>
        <v/>
      </c>
      <c r="Q579" s="14" t="str">
        <f t="shared" si="16"/>
        <v/>
      </c>
      <c r="R579" s="14">
        <f t="shared" si="17"/>
        <v>5</v>
      </c>
      <c r="S579" s="15" t="str">
        <f xml:space="preserve">
IF($R579&gt;0,"Fill in all required fields",
IF(OR($M579="&lt;0.1% or LNG",$M579="0.1-0.5%"),"Fuel sulphur content is too low for operation on BN&gt;100, please use a lower BN CLO and the matching sheet",
IF($I579&lt;40,"CLO not suitable for this sheet. Please check BN&lt;40 sheet",
IF(AND($I579&gt;39,$I579&lt;101),"CLO not suitable for this sheet. Please check BN40 - BN100 sheet",
IF(AND($K579&gt;50,$K579&lt;81,$L579&lt;100),"Reduce feed rate in steps of 0.05 g/kWh until min. 0.6 g/kWh to avoid deposit formation",
IF(AND($I579&lt;140,$N579="Danger",$P579="&gt;=1.2"),"Increase feed rate in steps of 0.05 g/kWh OR use higher BN cylinder oil",
IF(ISERROR(VLOOKUP(Q579,'admin BN&gt;100'!J$6:M$89,4,FALSE)),"",VLOOKUP(Q579,'admin BN&gt;100'!J$6:M$89,4,FALSE))))))))</f>
        <v>Fill in all required fields</v>
      </c>
    </row>
    <row r="580" spans="2:19" ht="15">
      <c r="B580" s="10">
        <v>575</v>
      </c>
      <c r="C580" s="41"/>
      <c r="D580" s="42"/>
      <c r="E580" s="42"/>
      <c r="F580" s="42"/>
      <c r="G580" s="42"/>
      <c r="H580" s="42"/>
      <c r="I580" s="42"/>
      <c r="J580" s="42"/>
      <c r="K580" s="42"/>
      <c r="L580" s="42"/>
      <c r="M580" s="11" t="str">
        <f xml:space="preserve">
(IF(F580&gt;'admin BN&gt;100'!$C$41,'admin BN&gt;100'!$B$41,
(IF(F580&gt;'admin BN&gt;100'!$C$40,'admin BN&gt;100'!$B$40,
(IF(F580&gt;'admin BN&gt;100'!$C$39,'admin BN&gt;100'!$B$39,
(IF(F580&gt;'admin BN&gt;100'!$C$38,'admin BN&gt;100'!$B$38,
(IF(F580&gt;'admin BN&gt;100'!$C$37,'admin BN&gt;100'!$B$37,
(IF(F580&gt;'admin BN&gt;100'!$C$36,'admin BN&gt;100'!$B$36,
(IF(F580&gt;'admin BN&gt;100'!$C$35,'admin BN&gt;100'!$B$35,
(IF(F580&gt;'admin BN&gt;100'!$C$34,'admin BN&gt;100'!$B$34,
(IF(F580&gt;'admin BN&gt;100'!$C$33,'admin BN&gt;100'!$B$33,
(IF(F580&gt;'admin BN&gt;100'!$C$32,'admin BN&gt;100'!$B$32,
(IF(F580&gt;'admin BN&gt;100'!$C$31,'admin BN&gt;100'!$B$31,
(IF(F580&gt;'admin BN&gt;100'!$C$30,'admin BN&gt;100'!$B$30,
(IF(F580&gt;'admin BN&gt;100'!$C$29,'admin BN&gt;100'!$B$29,IF(F580="","",'admin BN&gt;100'!$B$28)))))))))))))))))))))))))))</f>
        <v/>
      </c>
      <c r="N580" s="12" t="str">
        <f xml:space="preserve">
IF(ISBLANK(K580),"",
IF(K580&gt;'admin BN&gt;100'!$D$6,"Trouble",
IF(K580&gt;'admin BN&gt;100'!$E$6,"Safe",
IF(K580&gt;'admin BN&gt;100'!$F$6,"Alert",
IF(K580&gt;='admin BN&gt;100'!$G$6,"Danger","")))))</f>
        <v/>
      </c>
      <c r="O580" s="13" t="str">
        <f xml:space="preserve">
IF(ISBLANK(L580),"",
IF(L580&gt;'admin BN&gt;100'!$G$7,"Danger",
IF(L580&gt;'admin BN&gt;100'!$F$7,"Alert",
IF(L580&gt;='admin BN&gt;100'!$E$7,"Safe",""))))</f>
        <v/>
      </c>
      <c r="P580" s="14" t="str">
        <f xml:space="preserve">
(IF(G580&gt;'admin BN&gt;100'!$C$23,'admin BN&gt;100'!$B$23,
(IF(G580&gt;'admin BN&gt;100'!$C$22,'admin BN&gt;100'!$B$22,
(IF(G580&gt;'admin BN&gt;100'!$C$21,'admin BN&gt;100'!$B$21,
(IF(G580&gt;'admin BN&gt;100'!$C$20,'admin BN&gt;100'!$B$20,IF(G580&gt;'admin BN&gt;100'!$C$19,'admin BN&gt;100'!$B$19,"")))))))))</f>
        <v/>
      </c>
      <c r="Q580" s="14" t="str">
        <f t="shared" si="16"/>
        <v/>
      </c>
      <c r="R580" s="14">
        <f t="shared" si="17"/>
        <v>5</v>
      </c>
      <c r="S580" s="15" t="str">
        <f xml:space="preserve">
IF($R580&gt;0,"Fill in all required fields",
IF(OR($M580="&lt;0.1% or LNG",$M580="0.1-0.5%"),"Fuel sulphur content is too low for operation on BN&gt;100, please use a lower BN CLO and the matching sheet",
IF($I580&lt;40,"CLO not suitable for this sheet. Please check BN&lt;40 sheet",
IF(AND($I580&gt;39,$I580&lt;101),"CLO not suitable for this sheet. Please check BN40 - BN100 sheet",
IF(AND($K580&gt;50,$K580&lt;81,$L580&lt;100),"Reduce feed rate in steps of 0.05 g/kWh until min. 0.6 g/kWh to avoid deposit formation",
IF(AND($I580&lt;140,$N580="Danger",$P580="&gt;=1.2"),"Increase feed rate in steps of 0.05 g/kWh OR use higher BN cylinder oil",
IF(ISERROR(VLOOKUP(Q580,'admin BN&gt;100'!J$6:M$89,4,FALSE)),"",VLOOKUP(Q580,'admin BN&gt;100'!J$6:M$89,4,FALSE))))))))</f>
        <v>Fill in all required fields</v>
      </c>
    </row>
    <row r="581" spans="2:19" ht="15">
      <c r="B581" s="10">
        <v>576</v>
      </c>
      <c r="C581" s="41"/>
      <c r="D581" s="42"/>
      <c r="E581" s="42"/>
      <c r="F581" s="42"/>
      <c r="G581" s="42"/>
      <c r="H581" s="42"/>
      <c r="I581" s="42"/>
      <c r="J581" s="42"/>
      <c r="K581" s="42"/>
      <c r="L581" s="42"/>
      <c r="M581" s="11" t="str">
        <f xml:space="preserve">
(IF(F581&gt;'admin BN&gt;100'!$C$41,'admin BN&gt;100'!$B$41,
(IF(F581&gt;'admin BN&gt;100'!$C$40,'admin BN&gt;100'!$B$40,
(IF(F581&gt;'admin BN&gt;100'!$C$39,'admin BN&gt;100'!$B$39,
(IF(F581&gt;'admin BN&gt;100'!$C$38,'admin BN&gt;100'!$B$38,
(IF(F581&gt;'admin BN&gt;100'!$C$37,'admin BN&gt;100'!$B$37,
(IF(F581&gt;'admin BN&gt;100'!$C$36,'admin BN&gt;100'!$B$36,
(IF(F581&gt;'admin BN&gt;100'!$C$35,'admin BN&gt;100'!$B$35,
(IF(F581&gt;'admin BN&gt;100'!$C$34,'admin BN&gt;100'!$B$34,
(IF(F581&gt;'admin BN&gt;100'!$C$33,'admin BN&gt;100'!$B$33,
(IF(F581&gt;'admin BN&gt;100'!$C$32,'admin BN&gt;100'!$B$32,
(IF(F581&gt;'admin BN&gt;100'!$C$31,'admin BN&gt;100'!$B$31,
(IF(F581&gt;'admin BN&gt;100'!$C$30,'admin BN&gt;100'!$B$30,
(IF(F581&gt;'admin BN&gt;100'!$C$29,'admin BN&gt;100'!$B$29,IF(F581="","",'admin BN&gt;100'!$B$28)))))))))))))))))))))))))))</f>
        <v/>
      </c>
      <c r="N581" s="12" t="str">
        <f xml:space="preserve">
IF(ISBLANK(K581),"",
IF(K581&gt;'admin BN&gt;100'!$D$6,"Trouble",
IF(K581&gt;'admin BN&gt;100'!$E$6,"Safe",
IF(K581&gt;'admin BN&gt;100'!$F$6,"Alert",
IF(K581&gt;='admin BN&gt;100'!$G$6,"Danger","")))))</f>
        <v/>
      </c>
      <c r="O581" s="13" t="str">
        <f xml:space="preserve">
IF(ISBLANK(L581),"",
IF(L581&gt;'admin BN&gt;100'!$G$7,"Danger",
IF(L581&gt;'admin BN&gt;100'!$F$7,"Alert",
IF(L581&gt;='admin BN&gt;100'!$E$7,"Safe",""))))</f>
        <v/>
      </c>
      <c r="P581" s="14" t="str">
        <f xml:space="preserve">
(IF(G581&gt;'admin BN&gt;100'!$C$23,'admin BN&gt;100'!$B$23,
(IF(G581&gt;'admin BN&gt;100'!$C$22,'admin BN&gt;100'!$B$22,
(IF(G581&gt;'admin BN&gt;100'!$C$21,'admin BN&gt;100'!$B$21,
(IF(G581&gt;'admin BN&gt;100'!$C$20,'admin BN&gt;100'!$B$20,IF(G581&gt;'admin BN&gt;100'!$C$19,'admin BN&gt;100'!$B$19,"")))))))))</f>
        <v/>
      </c>
      <c r="Q581" s="14" t="str">
        <f t="shared" si="16"/>
        <v/>
      </c>
      <c r="R581" s="14">
        <f t="shared" si="17"/>
        <v>5</v>
      </c>
      <c r="S581" s="15" t="str">
        <f xml:space="preserve">
IF($R581&gt;0,"Fill in all required fields",
IF(OR($M581="&lt;0.1% or LNG",$M581="0.1-0.5%"),"Fuel sulphur content is too low for operation on BN&gt;100, please use a lower BN CLO and the matching sheet",
IF($I581&lt;40,"CLO not suitable for this sheet. Please check BN&lt;40 sheet",
IF(AND($I581&gt;39,$I581&lt;101),"CLO not suitable for this sheet. Please check BN40 - BN100 sheet",
IF(AND($K581&gt;50,$K581&lt;81,$L581&lt;100),"Reduce feed rate in steps of 0.05 g/kWh until min. 0.6 g/kWh to avoid deposit formation",
IF(AND($I581&lt;140,$N581="Danger",$P581="&gt;=1.2"),"Increase feed rate in steps of 0.05 g/kWh OR use higher BN cylinder oil",
IF(ISERROR(VLOOKUP(Q581,'admin BN&gt;100'!J$6:M$89,4,FALSE)),"",VLOOKUP(Q581,'admin BN&gt;100'!J$6:M$89,4,FALSE))))))))</f>
        <v>Fill in all required fields</v>
      </c>
    </row>
    <row r="582" spans="2:19" ht="15">
      <c r="B582" s="10">
        <v>577</v>
      </c>
      <c r="C582" s="41"/>
      <c r="D582" s="42"/>
      <c r="E582" s="42"/>
      <c r="F582" s="42"/>
      <c r="G582" s="42"/>
      <c r="H582" s="42"/>
      <c r="I582" s="42"/>
      <c r="J582" s="42"/>
      <c r="K582" s="42"/>
      <c r="L582" s="42"/>
      <c r="M582" s="11" t="str">
        <f xml:space="preserve">
(IF(F582&gt;'admin BN&gt;100'!$C$41,'admin BN&gt;100'!$B$41,
(IF(F582&gt;'admin BN&gt;100'!$C$40,'admin BN&gt;100'!$B$40,
(IF(F582&gt;'admin BN&gt;100'!$C$39,'admin BN&gt;100'!$B$39,
(IF(F582&gt;'admin BN&gt;100'!$C$38,'admin BN&gt;100'!$B$38,
(IF(F582&gt;'admin BN&gt;100'!$C$37,'admin BN&gt;100'!$B$37,
(IF(F582&gt;'admin BN&gt;100'!$C$36,'admin BN&gt;100'!$B$36,
(IF(F582&gt;'admin BN&gt;100'!$C$35,'admin BN&gt;100'!$B$35,
(IF(F582&gt;'admin BN&gt;100'!$C$34,'admin BN&gt;100'!$B$34,
(IF(F582&gt;'admin BN&gt;100'!$C$33,'admin BN&gt;100'!$B$33,
(IF(F582&gt;'admin BN&gt;100'!$C$32,'admin BN&gt;100'!$B$32,
(IF(F582&gt;'admin BN&gt;100'!$C$31,'admin BN&gt;100'!$B$31,
(IF(F582&gt;'admin BN&gt;100'!$C$30,'admin BN&gt;100'!$B$30,
(IF(F582&gt;'admin BN&gt;100'!$C$29,'admin BN&gt;100'!$B$29,IF(F582="","",'admin BN&gt;100'!$B$28)))))))))))))))))))))))))))</f>
        <v/>
      </c>
      <c r="N582" s="12" t="str">
        <f xml:space="preserve">
IF(ISBLANK(K582),"",
IF(K582&gt;'admin BN&gt;100'!$D$6,"Trouble",
IF(K582&gt;'admin BN&gt;100'!$E$6,"Safe",
IF(K582&gt;'admin BN&gt;100'!$F$6,"Alert",
IF(K582&gt;='admin BN&gt;100'!$G$6,"Danger","")))))</f>
        <v/>
      </c>
      <c r="O582" s="13" t="str">
        <f xml:space="preserve">
IF(ISBLANK(L582),"",
IF(L582&gt;'admin BN&gt;100'!$G$7,"Danger",
IF(L582&gt;'admin BN&gt;100'!$F$7,"Alert",
IF(L582&gt;='admin BN&gt;100'!$E$7,"Safe",""))))</f>
        <v/>
      </c>
      <c r="P582" s="14" t="str">
        <f xml:space="preserve">
(IF(G582&gt;'admin BN&gt;100'!$C$23,'admin BN&gt;100'!$B$23,
(IF(G582&gt;'admin BN&gt;100'!$C$22,'admin BN&gt;100'!$B$22,
(IF(G582&gt;'admin BN&gt;100'!$C$21,'admin BN&gt;100'!$B$21,
(IF(G582&gt;'admin BN&gt;100'!$C$20,'admin BN&gt;100'!$B$20,IF(G582&gt;'admin BN&gt;100'!$C$19,'admin BN&gt;100'!$B$19,"")))))))))</f>
        <v/>
      </c>
      <c r="Q582" s="14" t="str">
        <f t="shared" si="16"/>
        <v/>
      </c>
      <c r="R582" s="14">
        <f t="shared" si="17"/>
        <v>5</v>
      </c>
      <c r="S582" s="15" t="str">
        <f xml:space="preserve">
IF($R582&gt;0,"Fill in all required fields",
IF(OR($M582="&lt;0.1% or LNG",$M582="0.1-0.5%"),"Fuel sulphur content is too low for operation on BN&gt;100, please use a lower BN CLO and the matching sheet",
IF($I582&lt;40,"CLO not suitable for this sheet. Please check BN&lt;40 sheet",
IF(AND($I582&gt;39,$I582&lt;101),"CLO not suitable for this sheet. Please check BN40 - BN100 sheet",
IF(AND($K582&gt;50,$K582&lt;81,$L582&lt;100),"Reduce feed rate in steps of 0.05 g/kWh until min. 0.6 g/kWh to avoid deposit formation",
IF(AND($I582&lt;140,$N582="Danger",$P582="&gt;=1.2"),"Increase feed rate in steps of 0.05 g/kWh OR use higher BN cylinder oil",
IF(ISERROR(VLOOKUP(Q582,'admin BN&gt;100'!J$6:M$89,4,FALSE)),"",VLOOKUP(Q582,'admin BN&gt;100'!J$6:M$89,4,FALSE))))))))</f>
        <v>Fill in all required fields</v>
      </c>
    </row>
    <row r="583" spans="2:19" ht="15">
      <c r="B583" s="10">
        <v>578</v>
      </c>
      <c r="C583" s="41"/>
      <c r="D583" s="42"/>
      <c r="E583" s="42"/>
      <c r="F583" s="42"/>
      <c r="G583" s="42"/>
      <c r="H583" s="42"/>
      <c r="I583" s="42"/>
      <c r="J583" s="42"/>
      <c r="K583" s="42"/>
      <c r="L583" s="42"/>
      <c r="M583" s="11" t="str">
        <f xml:space="preserve">
(IF(F583&gt;'admin BN&gt;100'!$C$41,'admin BN&gt;100'!$B$41,
(IF(F583&gt;'admin BN&gt;100'!$C$40,'admin BN&gt;100'!$B$40,
(IF(F583&gt;'admin BN&gt;100'!$C$39,'admin BN&gt;100'!$B$39,
(IF(F583&gt;'admin BN&gt;100'!$C$38,'admin BN&gt;100'!$B$38,
(IF(F583&gt;'admin BN&gt;100'!$C$37,'admin BN&gt;100'!$B$37,
(IF(F583&gt;'admin BN&gt;100'!$C$36,'admin BN&gt;100'!$B$36,
(IF(F583&gt;'admin BN&gt;100'!$C$35,'admin BN&gt;100'!$B$35,
(IF(F583&gt;'admin BN&gt;100'!$C$34,'admin BN&gt;100'!$B$34,
(IF(F583&gt;'admin BN&gt;100'!$C$33,'admin BN&gt;100'!$B$33,
(IF(F583&gt;'admin BN&gt;100'!$C$32,'admin BN&gt;100'!$B$32,
(IF(F583&gt;'admin BN&gt;100'!$C$31,'admin BN&gt;100'!$B$31,
(IF(F583&gt;'admin BN&gt;100'!$C$30,'admin BN&gt;100'!$B$30,
(IF(F583&gt;'admin BN&gt;100'!$C$29,'admin BN&gt;100'!$B$29,IF(F583="","",'admin BN&gt;100'!$B$28)))))))))))))))))))))))))))</f>
        <v/>
      </c>
      <c r="N583" s="12" t="str">
        <f xml:space="preserve">
IF(ISBLANK(K583),"",
IF(K583&gt;'admin BN&gt;100'!$D$6,"Trouble",
IF(K583&gt;'admin BN&gt;100'!$E$6,"Safe",
IF(K583&gt;'admin BN&gt;100'!$F$6,"Alert",
IF(K583&gt;='admin BN&gt;100'!$G$6,"Danger","")))))</f>
        <v/>
      </c>
      <c r="O583" s="13" t="str">
        <f xml:space="preserve">
IF(ISBLANK(L583),"",
IF(L583&gt;'admin BN&gt;100'!$G$7,"Danger",
IF(L583&gt;'admin BN&gt;100'!$F$7,"Alert",
IF(L583&gt;='admin BN&gt;100'!$E$7,"Safe",""))))</f>
        <v/>
      </c>
      <c r="P583" s="14" t="str">
        <f xml:space="preserve">
(IF(G583&gt;'admin BN&gt;100'!$C$23,'admin BN&gt;100'!$B$23,
(IF(G583&gt;'admin BN&gt;100'!$C$22,'admin BN&gt;100'!$B$22,
(IF(G583&gt;'admin BN&gt;100'!$C$21,'admin BN&gt;100'!$B$21,
(IF(G583&gt;'admin BN&gt;100'!$C$20,'admin BN&gt;100'!$B$20,IF(G583&gt;'admin BN&gt;100'!$C$19,'admin BN&gt;100'!$B$19,"")))))))))</f>
        <v/>
      </c>
      <c r="Q583" s="14" t="str">
        <f t="shared" ref="Q583:Q646" si="18">N583&amp;O583&amp;P583</f>
        <v/>
      </c>
      <c r="R583" s="14">
        <f t="shared" ref="R583:R646" si="19">SUM(
COUNTIF($F583,""),
COUNTIF($G583,""),
COUNTIF($I583,""),
COUNTIF($K583,""),
COUNTIF($L583,""))</f>
        <v>5</v>
      </c>
      <c r="S583" s="15" t="str">
        <f xml:space="preserve">
IF($R583&gt;0,"Fill in all required fields",
IF(OR($M583="&lt;0.1% or LNG",$M583="0.1-0.5%"),"Fuel sulphur content is too low for operation on BN&gt;100, please use a lower BN CLO and the matching sheet",
IF($I583&lt;40,"CLO not suitable for this sheet. Please check BN&lt;40 sheet",
IF(AND($I583&gt;39,$I583&lt;101),"CLO not suitable for this sheet. Please check BN40 - BN100 sheet",
IF(AND($K583&gt;50,$K583&lt;81,$L583&lt;100),"Reduce feed rate in steps of 0.05 g/kWh until min. 0.6 g/kWh to avoid deposit formation",
IF(AND($I583&lt;140,$N583="Danger",$P583="&gt;=1.2"),"Increase feed rate in steps of 0.05 g/kWh OR use higher BN cylinder oil",
IF(ISERROR(VLOOKUP(Q583,'admin BN&gt;100'!J$6:M$89,4,FALSE)),"",VLOOKUP(Q583,'admin BN&gt;100'!J$6:M$89,4,FALSE))))))))</f>
        <v>Fill in all required fields</v>
      </c>
    </row>
    <row r="584" spans="2:19" ht="15">
      <c r="B584" s="10">
        <v>579</v>
      </c>
      <c r="C584" s="41"/>
      <c r="D584" s="42"/>
      <c r="E584" s="42"/>
      <c r="F584" s="42"/>
      <c r="G584" s="42"/>
      <c r="H584" s="42"/>
      <c r="I584" s="42"/>
      <c r="J584" s="42"/>
      <c r="K584" s="42"/>
      <c r="L584" s="42"/>
      <c r="M584" s="11" t="str">
        <f xml:space="preserve">
(IF(F584&gt;'admin BN&gt;100'!$C$41,'admin BN&gt;100'!$B$41,
(IF(F584&gt;'admin BN&gt;100'!$C$40,'admin BN&gt;100'!$B$40,
(IF(F584&gt;'admin BN&gt;100'!$C$39,'admin BN&gt;100'!$B$39,
(IF(F584&gt;'admin BN&gt;100'!$C$38,'admin BN&gt;100'!$B$38,
(IF(F584&gt;'admin BN&gt;100'!$C$37,'admin BN&gt;100'!$B$37,
(IF(F584&gt;'admin BN&gt;100'!$C$36,'admin BN&gt;100'!$B$36,
(IF(F584&gt;'admin BN&gt;100'!$C$35,'admin BN&gt;100'!$B$35,
(IF(F584&gt;'admin BN&gt;100'!$C$34,'admin BN&gt;100'!$B$34,
(IF(F584&gt;'admin BN&gt;100'!$C$33,'admin BN&gt;100'!$B$33,
(IF(F584&gt;'admin BN&gt;100'!$C$32,'admin BN&gt;100'!$B$32,
(IF(F584&gt;'admin BN&gt;100'!$C$31,'admin BN&gt;100'!$B$31,
(IF(F584&gt;'admin BN&gt;100'!$C$30,'admin BN&gt;100'!$B$30,
(IF(F584&gt;'admin BN&gt;100'!$C$29,'admin BN&gt;100'!$B$29,IF(F584="","",'admin BN&gt;100'!$B$28)))))))))))))))))))))))))))</f>
        <v/>
      </c>
      <c r="N584" s="12" t="str">
        <f xml:space="preserve">
IF(ISBLANK(K584),"",
IF(K584&gt;'admin BN&gt;100'!$D$6,"Trouble",
IF(K584&gt;'admin BN&gt;100'!$E$6,"Safe",
IF(K584&gt;'admin BN&gt;100'!$F$6,"Alert",
IF(K584&gt;='admin BN&gt;100'!$G$6,"Danger","")))))</f>
        <v/>
      </c>
      <c r="O584" s="13" t="str">
        <f xml:space="preserve">
IF(ISBLANK(L584),"",
IF(L584&gt;'admin BN&gt;100'!$G$7,"Danger",
IF(L584&gt;'admin BN&gt;100'!$F$7,"Alert",
IF(L584&gt;='admin BN&gt;100'!$E$7,"Safe",""))))</f>
        <v/>
      </c>
      <c r="P584" s="14" t="str">
        <f xml:space="preserve">
(IF(G584&gt;'admin BN&gt;100'!$C$23,'admin BN&gt;100'!$B$23,
(IF(G584&gt;'admin BN&gt;100'!$C$22,'admin BN&gt;100'!$B$22,
(IF(G584&gt;'admin BN&gt;100'!$C$21,'admin BN&gt;100'!$B$21,
(IF(G584&gt;'admin BN&gt;100'!$C$20,'admin BN&gt;100'!$B$20,IF(G584&gt;'admin BN&gt;100'!$C$19,'admin BN&gt;100'!$B$19,"")))))))))</f>
        <v/>
      </c>
      <c r="Q584" s="14" t="str">
        <f t="shared" si="18"/>
        <v/>
      </c>
      <c r="R584" s="14">
        <f t="shared" si="19"/>
        <v>5</v>
      </c>
      <c r="S584" s="15" t="str">
        <f xml:space="preserve">
IF($R584&gt;0,"Fill in all required fields",
IF(OR($M584="&lt;0.1% or LNG",$M584="0.1-0.5%"),"Fuel sulphur content is too low for operation on BN&gt;100, please use a lower BN CLO and the matching sheet",
IF($I584&lt;40,"CLO not suitable for this sheet. Please check BN&lt;40 sheet",
IF(AND($I584&gt;39,$I584&lt;101),"CLO not suitable for this sheet. Please check BN40 - BN100 sheet",
IF(AND($K584&gt;50,$K584&lt;81,$L584&lt;100),"Reduce feed rate in steps of 0.05 g/kWh until min. 0.6 g/kWh to avoid deposit formation",
IF(AND($I584&lt;140,$N584="Danger",$P584="&gt;=1.2"),"Increase feed rate in steps of 0.05 g/kWh OR use higher BN cylinder oil",
IF(ISERROR(VLOOKUP(Q584,'admin BN&gt;100'!J$6:M$89,4,FALSE)),"",VLOOKUP(Q584,'admin BN&gt;100'!J$6:M$89,4,FALSE))))))))</f>
        <v>Fill in all required fields</v>
      </c>
    </row>
    <row r="585" spans="2:19" ht="15">
      <c r="B585" s="10">
        <v>580</v>
      </c>
      <c r="C585" s="41"/>
      <c r="D585" s="42"/>
      <c r="E585" s="42"/>
      <c r="F585" s="42"/>
      <c r="G585" s="42"/>
      <c r="H585" s="42"/>
      <c r="I585" s="42"/>
      <c r="J585" s="42"/>
      <c r="K585" s="42"/>
      <c r="L585" s="42"/>
      <c r="M585" s="11" t="str">
        <f xml:space="preserve">
(IF(F585&gt;'admin BN&gt;100'!$C$41,'admin BN&gt;100'!$B$41,
(IF(F585&gt;'admin BN&gt;100'!$C$40,'admin BN&gt;100'!$B$40,
(IF(F585&gt;'admin BN&gt;100'!$C$39,'admin BN&gt;100'!$B$39,
(IF(F585&gt;'admin BN&gt;100'!$C$38,'admin BN&gt;100'!$B$38,
(IF(F585&gt;'admin BN&gt;100'!$C$37,'admin BN&gt;100'!$B$37,
(IF(F585&gt;'admin BN&gt;100'!$C$36,'admin BN&gt;100'!$B$36,
(IF(F585&gt;'admin BN&gt;100'!$C$35,'admin BN&gt;100'!$B$35,
(IF(F585&gt;'admin BN&gt;100'!$C$34,'admin BN&gt;100'!$B$34,
(IF(F585&gt;'admin BN&gt;100'!$C$33,'admin BN&gt;100'!$B$33,
(IF(F585&gt;'admin BN&gt;100'!$C$32,'admin BN&gt;100'!$B$32,
(IF(F585&gt;'admin BN&gt;100'!$C$31,'admin BN&gt;100'!$B$31,
(IF(F585&gt;'admin BN&gt;100'!$C$30,'admin BN&gt;100'!$B$30,
(IF(F585&gt;'admin BN&gt;100'!$C$29,'admin BN&gt;100'!$B$29,IF(F585="","",'admin BN&gt;100'!$B$28)))))))))))))))))))))))))))</f>
        <v/>
      </c>
      <c r="N585" s="12" t="str">
        <f xml:space="preserve">
IF(ISBLANK(K585),"",
IF(K585&gt;'admin BN&gt;100'!$D$6,"Trouble",
IF(K585&gt;'admin BN&gt;100'!$E$6,"Safe",
IF(K585&gt;'admin BN&gt;100'!$F$6,"Alert",
IF(K585&gt;='admin BN&gt;100'!$G$6,"Danger","")))))</f>
        <v/>
      </c>
      <c r="O585" s="13" t="str">
        <f xml:space="preserve">
IF(ISBLANK(L585),"",
IF(L585&gt;'admin BN&gt;100'!$G$7,"Danger",
IF(L585&gt;'admin BN&gt;100'!$F$7,"Alert",
IF(L585&gt;='admin BN&gt;100'!$E$7,"Safe",""))))</f>
        <v/>
      </c>
      <c r="P585" s="14" t="str">
        <f xml:space="preserve">
(IF(G585&gt;'admin BN&gt;100'!$C$23,'admin BN&gt;100'!$B$23,
(IF(G585&gt;'admin BN&gt;100'!$C$22,'admin BN&gt;100'!$B$22,
(IF(G585&gt;'admin BN&gt;100'!$C$21,'admin BN&gt;100'!$B$21,
(IF(G585&gt;'admin BN&gt;100'!$C$20,'admin BN&gt;100'!$B$20,IF(G585&gt;'admin BN&gt;100'!$C$19,'admin BN&gt;100'!$B$19,"")))))))))</f>
        <v/>
      </c>
      <c r="Q585" s="14" t="str">
        <f t="shared" si="18"/>
        <v/>
      </c>
      <c r="R585" s="14">
        <f t="shared" si="19"/>
        <v>5</v>
      </c>
      <c r="S585" s="15" t="str">
        <f xml:space="preserve">
IF($R585&gt;0,"Fill in all required fields",
IF(OR($M585="&lt;0.1% or LNG",$M585="0.1-0.5%"),"Fuel sulphur content is too low for operation on BN&gt;100, please use a lower BN CLO and the matching sheet",
IF($I585&lt;40,"CLO not suitable for this sheet. Please check BN&lt;40 sheet",
IF(AND($I585&gt;39,$I585&lt;101),"CLO not suitable for this sheet. Please check BN40 - BN100 sheet",
IF(AND($K585&gt;50,$K585&lt;81,$L585&lt;100),"Reduce feed rate in steps of 0.05 g/kWh until min. 0.6 g/kWh to avoid deposit formation",
IF(AND($I585&lt;140,$N585="Danger",$P585="&gt;=1.2"),"Increase feed rate in steps of 0.05 g/kWh OR use higher BN cylinder oil",
IF(ISERROR(VLOOKUP(Q585,'admin BN&gt;100'!J$6:M$89,4,FALSE)),"",VLOOKUP(Q585,'admin BN&gt;100'!J$6:M$89,4,FALSE))))))))</f>
        <v>Fill in all required fields</v>
      </c>
    </row>
    <row r="586" spans="2:19" ht="15">
      <c r="B586" s="10">
        <v>581</v>
      </c>
      <c r="C586" s="41"/>
      <c r="D586" s="42"/>
      <c r="E586" s="42"/>
      <c r="F586" s="42"/>
      <c r="G586" s="42"/>
      <c r="H586" s="42"/>
      <c r="I586" s="42"/>
      <c r="J586" s="42"/>
      <c r="K586" s="42"/>
      <c r="L586" s="42"/>
      <c r="M586" s="11" t="str">
        <f xml:space="preserve">
(IF(F586&gt;'admin BN&gt;100'!$C$41,'admin BN&gt;100'!$B$41,
(IF(F586&gt;'admin BN&gt;100'!$C$40,'admin BN&gt;100'!$B$40,
(IF(F586&gt;'admin BN&gt;100'!$C$39,'admin BN&gt;100'!$B$39,
(IF(F586&gt;'admin BN&gt;100'!$C$38,'admin BN&gt;100'!$B$38,
(IF(F586&gt;'admin BN&gt;100'!$C$37,'admin BN&gt;100'!$B$37,
(IF(F586&gt;'admin BN&gt;100'!$C$36,'admin BN&gt;100'!$B$36,
(IF(F586&gt;'admin BN&gt;100'!$C$35,'admin BN&gt;100'!$B$35,
(IF(F586&gt;'admin BN&gt;100'!$C$34,'admin BN&gt;100'!$B$34,
(IF(F586&gt;'admin BN&gt;100'!$C$33,'admin BN&gt;100'!$B$33,
(IF(F586&gt;'admin BN&gt;100'!$C$32,'admin BN&gt;100'!$B$32,
(IF(F586&gt;'admin BN&gt;100'!$C$31,'admin BN&gt;100'!$B$31,
(IF(F586&gt;'admin BN&gt;100'!$C$30,'admin BN&gt;100'!$B$30,
(IF(F586&gt;'admin BN&gt;100'!$C$29,'admin BN&gt;100'!$B$29,IF(F586="","",'admin BN&gt;100'!$B$28)))))))))))))))))))))))))))</f>
        <v/>
      </c>
      <c r="N586" s="12" t="str">
        <f xml:space="preserve">
IF(ISBLANK(K586),"",
IF(K586&gt;'admin BN&gt;100'!$D$6,"Trouble",
IF(K586&gt;'admin BN&gt;100'!$E$6,"Safe",
IF(K586&gt;'admin BN&gt;100'!$F$6,"Alert",
IF(K586&gt;='admin BN&gt;100'!$G$6,"Danger","")))))</f>
        <v/>
      </c>
      <c r="O586" s="13" t="str">
        <f xml:space="preserve">
IF(ISBLANK(L586),"",
IF(L586&gt;'admin BN&gt;100'!$G$7,"Danger",
IF(L586&gt;'admin BN&gt;100'!$F$7,"Alert",
IF(L586&gt;='admin BN&gt;100'!$E$7,"Safe",""))))</f>
        <v/>
      </c>
      <c r="P586" s="14" t="str">
        <f xml:space="preserve">
(IF(G586&gt;'admin BN&gt;100'!$C$23,'admin BN&gt;100'!$B$23,
(IF(G586&gt;'admin BN&gt;100'!$C$22,'admin BN&gt;100'!$B$22,
(IF(G586&gt;'admin BN&gt;100'!$C$21,'admin BN&gt;100'!$B$21,
(IF(G586&gt;'admin BN&gt;100'!$C$20,'admin BN&gt;100'!$B$20,IF(G586&gt;'admin BN&gt;100'!$C$19,'admin BN&gt;100'!$B$19,"")))))))))</f>
        <v/>
      </c>
      <c r="Q586" s="14" t="str">
        <f t="shared" si="18"/>
        <v/>
      </c>
      <c r="R586" s="14">
        <f t="shared" si="19"/>
        <v>5</v>
      </c>
      <c r="S586" s="15" t="str">
        <f xml:space="preserve">
IF($R586&gt;0,"Fill in all required fields",
IF(OR($M586="&lt;0.1% or LNG",$M586="0.1-0.5%"),"Fuel sulphur content is too low for operation on BN&gt;100, please use a lower BN CLO and the matching sheet",
IF($I586&lt;40,"CLO not suitable for this sheet. Please check BN&lt;40 sheet",
IF(AND($I586&gt;39,$I586&lt;101),"CLO not suitable for this sheet. Please check BN40 - BN100 sheet",
IF(AND($K586&gt;50,$K586&lt;81,$L586&lt;100),"Reduce feed rate in steps of 0.05 g/kWh until min. 0.6 g/kWh to avoid deposit formation",
IF(AND($I586&lt;140,$N586="Danger",$P586="&gt;=1.2"),"Increase feed rate in steps of 0.05 g/kWh OR use higher BN cylinder oil",
IF(ISERROR(VLOOKUP(Q586,'admin BN&gt;100'!J$6:M$89,4,FALSE)),"",VLOOKUP(Q586,'admin BN&gt;100'!J$6:M$89,4,FALSE))))))))</f>
        <v>Fill in all required fields</v>
      </c>
    </row>
    <row r="587" spans="2:19" ht="15">
      <c r="B587" s="10">
        <v>582</v>
      </c>
      <c r="C587" s="41"/>
      <c r="D587" s="42"/>
      <c r="E587" s="42"/>
      <c r="F587" s="42"/>
      <c r="G587" s="42"/>
      <c r="H587" s="42"/>
      <c r="I587" s="42"/>
      <c r="J587" s="42"/>
      <c r="K587" s="42"/>
      <c r="L587" s="42"/>
      <c r="M587" s="11" t="str">
        <f xml:space="preserve">
(IF(F587&gt;'admin BN&gt;100'!$C$41,'admin BN&gt;100'!$B$41,
(IF(F587&gt;'admin BN&gt;100'!$C$40,'admin BN&gt;100'!$B$40,
(IF(F587&gt;'admin BN&gt;100'!$C$39,'admin BN&gt;100'!$B$39,
(IF(F587&gt;'admin BN&gt;100'!$C$38,'admin BN&gt;100'!$B$38,
(IF(F587&gt;'admin BN&gt;100'!$C$37,'admin BN&gt;100'!$B$37,
(IF(F587&gt;'admin BN&gt;100'!$C$36,'admin BN&gt;100'!$B$36,
(IF(F587&gt;'admin BN&gt;100'!$C$35,'admin BN&gt;100'!$B$35,
(IF(F587&gt;'admin BN&gt;100'!$C$34,'admin BN&gt;100'!$B$34,
(IF(F587&gt;'admin BN&gt;100'!$C$33,'admin BN&gt;100'!$B$33,
(IF(F587&gt;'admin BN&gt;100'!$C$32,'admin BN&gt;100'!$B$32,
(IF(F587&gt;'admin BN&gt;100'!$C$31,'admin BN&gt;100'!$B$31,
(IF(F587&gt;'admin BN&gt;100'!$C$30,'admin BN&gt;100'!$B$30,
(IF(F587&gt;'admin BN&gt;100'!$C$29,'admin BN&gt;100'!$B$29,IF(F587="","",'admin BN&gt;100'!$B$28)))))))))))))))))))))))))))</f>
        <v/>
      </c>
      <c r="N587" s="12" t="str">
        <f xml:space="preserve">
IF(ISBLANK(K587),"",
IF(K587&gt;'admin BN&gt;100'!$D$6,"Trouble",
IF(K587&gt;'admin BN&gt;100'!$E$6,"Safe",
IF(K587&gt;'admin BN&gt;100'!$F$6,"Alert",
IF(K587&gt;='admin BN&gt;100'!$G$6,"Danger","")))))</f>
        <v/>
      </c>
      <c r="O587" s="13" t="str">
        <f xml:space="preserve">
IF(ISBLANK(L587),"",
IF(L587&gt;'admin BN&gt;100'!$G$7,"Danger",
IF(L587&gt;'admin BN&gt;100'!$F$7,"Alert",
IF(L587&gt;='admin BN&gt;100'!$E$7,"Safe",""))))</f>
        <v/>
      </c>
      <c r="P587" s="14" t="str">
        <f xml:space="preserve">
(IF(G587&gt;'admin BN&gt;100'!$C$23,'admin BN&gt;100'!$B$23,
(IF(G587&gt;'admin BN&gt;100'!$C$22,'admin BN&gt;100'!$B$22,
(IF(G587&gt;'admin BN&gt;100'!$C$21,'admin BN&gt;100'!$B$21,
(IF(G587&gt;'admin BN&gt;100'!$C$20,'admin BN&gt;100'!$B$20,IF(G587&gt;'admin BN&gt;100'!$C$19,'admin BN&gt;100'!$B$19,"")))))))))</f>
        <v/>
      </c>
      <c r="Q587" s="14" t="str">
        <f t="shared" si="18"/>
        <v/>
      </c>
      <c r="R587" s="14">
        <f t="shared" si="19"/>
        <v>5</v>
      </c>
      <c r="S587" s="15" t="str">
        <f xml:space="preserve">
IF($R587&gt;0,"Fill in all required fields",
IF(OR($M587="&lt;0.1% or LNG",$M587="0.1-0.5%"),"Fuel sulphur content is too low for operation on BN&gt;100, please use a lower BN CLO and the matching sheet",
IF($I587&lt;40,"CLO not suitable for this sheet. Please check BN&lt;40 sheet",
IF(AND($I587&gt;39,$I587&lt;101),"CLO not suitable for this sheet. Please check BN40 - BN100 sheet",
IF(AND($K587&gt;50,$K587&lt;81,$L587&lt;100),"Reduce feed rate in steps of 0.05 g/kWh until min. 0.6 g/kWh to avoid deposit formation",
IF(AND($I587&lt;140,$N587="Danger",$P587="&gt;=1.2"),"Increase feed rate in steps of 0.05 g/kWh OR use higher BN cylinder oil",
IF(ISERROR(VLOOKUP(Q587,'admin BN&gt;100'!J$6:M$89,4,FALSE)),"",VLOOKUP(Q587,'admin BN&gt;100'!J$6:M$89,4,FALSE))))))))</f>
        <v>Fill in all required fields</v>
      </c>
    </row>
    <row r="588" spans="2:19" ht="15">
      <c r="B588" s="10">
        <v>583</v>
      </c>
      <c r="C588" s="41"/>
      <c r="D588" s="42"/>
      <c r="E588" s="42"/>
      <c r="F588" s="42"/>
      <c r="G588" s="42"/>
      <c r="H588" s="42"/>
      <c r="I588" s="42"/>
      <c r="J588" s="42"/>
      <c r="K588" s="42"/>
      <c r="L588" s="42"/>
      <c r="M588" s="11" t="str">
        <f xml:space="preserve">
(IF(F588&gt;'admin BN&gt;100'!$C$41,'admin BN&gt;100'!$B$41,
(IF(F588&gt;'admin BN&gt;100'!$C$40,'admin BN&gt;100'!$B$40,
(IF(F588&gt;'admin BN&gt;100'!$C$39,'admin BN&gt;100'!$B$39,
(IF(F588&gt;'admin BN&gt;100'!$C$38,'admin BN&gt;100'!$B$38,
(IF(F588&gt;'admin BN&gt;100'!$C$37,'admin BN&gt;100'!$B$37,
(IF(F588&gt;'admin BN&gt;100'!$C$36,'admin BN&gt;100'!$B$36,
(IF(F588&gt;'admin BN&gt;100'!$C$35,'admin BN&gt;100'!$B$35,
(IF(F588&gt;'admin BN&gt;100'!$C$34,'admin BN&gt;100'!$B$34,
(IF(F588&gt;'admin BN&gt;100'!$C$33,'admin BN&gt;100'!$B$33,
(IF(F588&gt;'admin BN&gt;100'!$C$32,'admin BN&gt;100'!$B$32,
(IF(F588&gt;'admin BN&gt;100'!$C$31,'admin BN&gt;100'!$B$31,
(IF(F588&gt;'admin BN&gt;100'!$C$30,'admin BN&gt;100'!$B$30,
(IF(F588&gt;'admin BN&gt;100'!$C$29,'admin BN&gt;100'!$B$29,IF(F588="","",'admin BN&gt;100'!$B$28)))))))))))))))))))))))))))</f>
        <v/>
      </c>
      <c r="N588" s="12" t="str">
        <f xml:space="preserve">
IF(ISBLANK(K588),"",
IF(K588&gt;'admin BN&gt;100'!$D$6,"Trouble",
IF(K588&gt;'admin BN&gt;100'!$E$6,"Safe",
IF(K588&gt;'admin BN&gt;100'!$F$6,"Alert",
IF(K588&gt;='admin BN&gt;100'!$G$6,"Danger","")))))</f>
        <v/>
      </c>
      <c r="O588" s="13" t="str">
        <f xml:space="preserve">
IF(ISBLANK(L588),"",
IF(L588&gt;'admin BN&gt;100'!$G$7,"Danger",
IF(L588&gt;'admin BN&gt;100'!$F$7,"Alert",
IF(L588&gt;='admin BN&gt;100'!$E$7,"Safe",""))))</f>
        <v/>
      </c>
      <c r="P588" s="14" t="str">
        <f xml:space="preserve">
(IF(G588&gt;'admin BN&gt;100'!$C$23,'admin BN&gt;100'!$B$23,
(IF(G588&gt;'admin BN&gt;100'!$C$22,'admin BN&gt;100'!$B$22,
(IF(G588&gt;'admin BN&gt;100'!$C$21,'admin BN&gt;100'!$B$21,
(IF(G588&gt;'admin BN&gt;100'!$C$20,'admin BN&gt;100'!$B$20,IF(G588&gt;'admin BN&gt;100'!$C$19,'admin BN&gt;100'!$B$19,"")))))))))</f>
        <v/>
      </c>
      <c r="Q588" s="14" t="str">
        <f t="shared" si="18"/>
        <v/>
      </c>
      <c r="R588" s="14">
        <f t="shared" si="19"/>
        <v>5</v>
      </c>
      <c r="S588" s="15" t="str">
        <f xml:space="preserve">
IF($R588&gt;0,"Fill in all required fields",
IF(OR($M588="&lt;0.1% or LNG",$M588="0.1-0.5%"),"Fuel sulphur content is too low for operation on BN&gt;100, please use a lower BN CLO and the matching sheet",
IF($I588&lt;40,"CLO not suitable for this sheet. Please check BN&lt;40 sheet",
IF(AND($I588&gt;39,$I588&lt;101),"CLO not suitable for this sheet. Please check BN40 - BN100 sheet",
IF(AND($K588&gt;50,$K588&lt;81,$L588&lt;100),"Reduce feed rate in steps of 0.05 g/kWh until min. 0.6 g/kWh to avoid deposit formation",
IF(AND($I588&lt;140,$N588="Danger",$P588="&gt;=1.2"),"Increase feed rate in steps of 0.05 g/kWh OR use higher BN cylinder oil",
IF(ISERROR(VLOOKUP(Q588,'admin BN&gt;100'!J$6:M$89,4,FALSE)),"",VLOOKUP(Q588,'admin BN&gt;100'!J$6:M$89,4,FALSE))))))))</f>
        <v>Fill in all required fields</v>
      </c>
    </row>
    <row r="589" spans="2:19" ht="15">
      <c r="B589" s="10">
        <v>584</v>
      </c>
      <c r="C589" s="41"/>
      <c r="D589" s="42"/>
      <c r="E589" s="42"/>
      <c r="F589" s="42"/>
      <c r="G589" s="42"/>
      <c r="H589" s="42"/>
      <c r="I589" s="42"/>
      <c r="J589" s="42"/>
      <c r="K589" s="42"/>
      <c r="L589" s="42"/>
      <c r="M589" s="11" t="str">
        <f xml:space="preserve">
(IF(F589&gt;'admin BN&gt;100'!$C$41,'admin BN&gt;100'!$B$41,
(IF(F589&gt;'admin BN&gt;100'!$C$40,'admin BN&gt;100'!$B$40,
(IF(F589&gt;'admin BN&gt;100'!$C$39,'admin BN&gt;100'!$B$39,
(IF(F589&gt;'admin BN&gt;100'!$C$38,'admin BN&gt;100'!$B$38,
(IF(F589&gt;'admin BN&gt;100'!$C$37,'admin BN&gt;100'!$B$37,
(IF(F589&gt;'admin BN&gt;100'!$C$36,'admin BN&gt;100'!$B$36,
(IF(F589&gt;'admin BN&gt;100'!$C$35,'admin BN&gt;100'!$B$35,
(IF(F589&gt;'admin BN&gt;100'!$C$34,'admin BN&gt;100'!$B$34,
(IF(F589&gt;'admin BN&gt;100'!$C$33,'admin BN&gt;100'!$B$33,
(IF(F589&gt;'admin BN&gt;100'!$C$32,'admin BN&gt;100'!$B$32,
(IF(F589&gt;'admin BN&gt;100'!$C$31,'admin BN&gt;100'!$B$31,
(IF(F589&gt;'admin BN&gt;100'!$C$30,'admin BN&gt;100'!$B$30,
(IF(F589&gt;'admin BN&gt;100'!$C$29,'admin BN&gt;100'!$B$29,IF(F589="","",'admin BN&gt;100'!$B$28)))))))))))))))))))))))))))</f>
        <v/>
      </c>
      <c r="N589" s="12" t="str">
        <f xml:space="preserve">
IF(ISBLANK(K589),"",
IF(K589&gt;'admin BN&gt;100'!$D$6,"Trouble",
IF(K589&gt;'admin BN&gt;100'!$E$6,"Safe",
IF(K589&gt;'admin BN&gt;100'!$F$6,"Alert",
IF(K589&gt;='admin BN&gt;100'!$G$6,"Danger","")))))</f>
        <v/>
      </c>
      <c r="O589" s="13" t="str">
        <f xml:space="preserve">
IF(ISBLANK(L589),"",
IF(L589&gt;'admin BN&gt;100'!$G$7,"Danger",
IF(L589&gt;'admin BN&gt;100'!$F$7,"Alert",
IF(L589&gt;='admin BN&gt;100'!$E$7,"Safe",""))))</f>
        <v/>
      </c>
      <c r="P589" s="14" t="str">
        <f xml:space="preserve">
(IF(G589&gt;'admin BN&gt;100'!$C$23,'admin BN&gt;100'!$B$23,
(IF(G589&gt;'admin BN&gt;100'!$C$22,'admin BN&gt;100'!$B$22,
(IF(G589&gt;'admin BN&gt;100'!$C$21,'admin BN&gt;100'!$B$21,
(IF(G589&gt;'admin BN&gt;100'!$C$20,'admin BN&gt;100'!$B$20,IF(G589&gt;'admin BN&gt;100'!$C$19,'admin BN&gt;100'!$B$19,"")))))))))</f>
        <v/>
      </c>
      <c r="Q589" s="14" t="str">
        <f t="shared" si="18"/>
        <v/>
      </c>
      <c r="R589" s="14">
        <f t="shared" si="19"/>
        <v>5</v>
      </c>
      <c r="S589" s="15" t="str">
        <f xml:space="preserve">
IF($R589&gt;0,"Fill in all required fields",
IF(OR($M589="&lt;0.1% or LNG",$M589="0.1-0.5%"),"Fuel sulphur content is too low for operation on BN&gt;100, please use a lower BN CLO and the matching sheet",
IF($I589&lt;40,"CLO not suitable for this sheet. Please check BN&lt;40 sheet",
IF(AND($I589&gt;39,$I589&lt;101),"CLO not suitable for this sheet. Please check BN40 - BN100 sheet",
IF(AND($K589&gt;50,$K589&lt;81,$L589&lt;100),"Reduce feed rate in steps of 0.05 g/kWh until min. 0.6 g/kWh to avoid deposit formation",
IF(AND($I589&lt;140,$N589="Danger",$P589="&gt;=1.2"),"Increase feed rate in steps of 0.05 g/kWh OR use higher BN cylinder oil",
IF(ISERROR(VLOOKUP(Q589,'admin BN&gt;100'!J$6:M$89,4,FALSE)),"",VLOOKUP(Q589,'admin BN&gt;100'!J$6:M$89,4,FALSE))))))))</f>
        <v>Fill in all required fields</v>
      </c>
    </row>
    <row r="590" spans="2:19" ht="15">
      <c r="B590" s="10">
        <v>585</v>
      </c>
      <c r="C590" s="41"/>
      <c r="D590" s="42"/>
      <c r="E590" s="42"/>
      <c r="F590" s="42"/>
      <c r="G590" s="42"/>
      <c r="H590" s="42"/>
      <c r="I590" s="42"/>
      <c r="J590" s="42"/>
      <c r="K590" s="42"/>
      <c r="L590" s="42"/>
      <c r="M590" s="11" t="str">
        <f xml:space="preserve">
(IF(F590&gt;'admin BN&gt;100'!$C$41,'admin BN&gt;100'!$B$41,
(IF(F590&gt;'admin BN&gt;100'!$C$40,'admin BN&gt;100'!$B$40,
(IF(F590&gt;'admin BN&gt;100'!$C$39,'admin BN&gt;100'!$B$39,
(IF(F590&gt;'admin BN&gt;100'!$C$38,'admin BN&gt;100'!$B$38,
(IF(F590&gt;'admin BN&gt;100'!$C$37,'admin BN&gt;100'!$B$37,
(IF(F590&gt;'admin BN&gt;100'!$C$36,'admin BN&gt;100'!$B$36,
(IF(F590&gt;'admin BN&gt;100'!$C$35,'admin BN&gt;100'!$B$35,
(IF(F590&gt;'admin BN&gt;100'!$C$34,'admin BN&gt;100'!$B$34,
(IF(F590&gt;'admin BN&gt;100'!$C$33,'admin BN&gt;100'!$B$33,
(IF(F590&gt;'admin BN&gt;100'!$C$32,'admin BN&gt;100'!$B$32,
(IF(F590&gt;'admin BN&gt;100'!$C$31,'admin BN&gt;100'!$B$31,
(IF(F590&gt;'admin BN&gt;100'!$C$30,'admin BN&gt;100'!$B$30,
(IF(F590&gt;'admin BN&gt;100'!$C$29,'admin BN&gt;100'!$B$29,IF(F590="","",'admin BN&gt;100'!$B$28)))))))))))))))))))))))))))</f>
        <v/>
      </c>
      <c r="N590" s="12" t="str">
        <f xml:space="preserve">
IF(ISBLANK(K590),"",
IF(K590&gt;'admin BN&gt;100'!$D$6,"Trouble",
IF(K590&gt;'admin BN&gt;100'!$E$6,"Safe",
IF(K590&gt;'admin BN&gt;100'!$F$6,"Alert",
IF(K590&gt;='admin BN&gt;100'!$G$6,"Danger","")))))</f>
        <v/>
      </c>
      <c r="O590" s="13" t="str">
        <f xml:space="preserve">
IF(ISBLANK(L590),"",
IF(L590&gt;'admin BN&gt;100'!$G$7,"Danger",
IF(L590&gt;'admin BN&gt;100'!$F$7,"Alert",
IF(L590&gt;='admin BN&gt;100'!$E$7,"Safe",""))))</f>
        <v/>
      </c>
      <c r="P590" s="14" t="str">
        <f xml:space="preserve">
(IF(G590&gt;'admin BN&gt;100'!$C$23,'admin BN&gt;100'!$B$23,
(IF(G590&gt;'admin BN&gt;100'!$C$22,'admin BN&gt;100'!$B$22,
(IF(G590&gt;'admin BN&gt;100'!$C$21,'admin BN&gt;100'!$B$21,
(IF(G590&gt;'admin BN&gt;100'!$C$20,'admin BN&gt;100'!$B$20,IF(G590&gt;'admin BN&gt;100'!$C$19,'admin BN&gt;100'!$B$19,"")))))))))</f>
        <v/>
      </c>
      <c r="Q590" s="14" t="str">
        <f t="shared" si="18"/>
        <v/>
      </c>
      <c r="R590" s="14">
        <f t="shared" si="19"/>
        <v>5</v>
      </c>
      <c r="S590" s="15" t="str">
        <f xml:space="preserve">
IF($R590&gt;0,"Fill in all required fields",
IF(OR($M590="&lt;0.1% or LNG",$M590="0.1-0.5%"),"Fuel sulphur content is too low for operation on BN&gt;100, please use a lower BN CLO and the matching sheet",
IF($I590&lt;40,"CLO not suitable for this sheet. Please check BN&lt;40 sheet",
IF(AND($I590&gt;39,$I590&lt;101),"CLO not suitable for this sheet. Please check BN40 - BN100 sheet",
IF(AND($K590&gt;50,$K590&lt;81,$L590&lt;100),"Reduce feed rate in steps of 0.05 g/kWh until min. 0.6 g/kWh to avoid deposit formation",
IF(AND($I590&lt;140,$N590="Danger",$P590="&gt;=1.2"),"Increase feed rate in steps of 0.05 g/kWh OR use higher BN cylinder oil",
IF(ISERROR(VLOOKUP(Q590,'admin BN&gt;100'!J$6:M$89,4,FALSE)),"",VLOOKUP(Q590,'admin BN&gt;100'!J$6:M$89,4,FALSE))))))))</f>
        <v>Fill in all required fields</v>
      </c>
    </row>
    <row r="591" spans="2:19" ht="15">
      <c r="B591" s="10">
        <v>586</v>
      </c>
      <c r="C591" s="41"/>
      <c r="D591" s="42"/>
      <c r="E591" s="42"/>
      <c r="F591" s="42"/>
      <c r="G591" s="42"/>
      <c r="H591" s="42"/>
      <c r="I591" s="42"/>
      <c r="J591" s="42"/>
      <c r="K591" s="42"/>
      <c r="L591" s="42"/>
      <c r="M591" s="11" t="str">
        <f xml:space="preserve">
(IF(F591&gt;'admin BN&gt;100'!$C$41,'admin BN&gt;100'!$B$41,
(IF(F591&gt;'admin BN&gt;100'!$C$40,'admin BN&gt;100'!$B$40,
(IF(F591&gt;'admin BN&gt;100'!$C$39,'admin BN&gt;100'!$B$39,
(IF(F591&gt;'admin BN&gt;100'!$C$38,'admin BN&gt;100'!$B$38,
(IF(F591&gt;'admin BN&gt;100'!$C$37,'admin BN&gt;100'!$B$37,
(IF(F591&gt;'admin BN&gt;100'!$C$36,'admin BN&gt;100'!$B$36,
(IF(F591&gt;'admin BN&gt;100'!$C$35,'admin BN&gt;100'!$B$35,
(IF(F591&gt;'admin BN&gt;100'!$C$34,'admin BN&gt;100'!$B$34,
(IF(F591&gt;'admin BN&gt;100'!$C$33,'admin BN&gt;100'!$B$33,
(IF(F591&gt;'admin BN&gt;100'!$C$32,'admin BN&gt;100'!$B$32,
(IF(F591&gt;'admin BN&gt;100'!$C$31,'admin BN&gt;100'!$B$31,
(IF(F591&gt;'admin BN&gt;100'!$C$30,'admin BN&gt;100'!$B$30,
(IF(F591&gt;'admin BN&gt;100'!$C$29,'admin BN&gt;100'!$B$29,IF(F591="","",'admin BN&gt;100'!$B$28)))))))))))))))))))))))))))</f>
        <v/>
      </c>
      <c r="N591" s="12" t="str">
        <f xml:space="preserve">
IF(ISBLANK(K591),"",
IF(K591&gt;'admin BN&gt;100'!$D$6,"Trouble",
IF(K591&gt;'admin BN&gt;100'!$E$6,"Safe",
IF(K591&gt;'admin BN&gt;100'!$F$6,"Alert",
IF(K591&gt;='admin BN&gt;100'!$G$6,"Danger","")))))</f>
        <v/>
      </c>
      <c r="O591" s="13" t="str">
        <f xml:space="preserve">
IF(ISBLANK(L591),"",
IF(L591&gt;'admin BN&gt;100'!$G$7,"Danger",
IF(L591&gt;'admin BN&gt;100'!$F$7,"Alert",
IF(L591&gt;='admin BN&gt;100'!$E$7,"Safe",""))))</f>
        <v/>
      </c>
      <c r="P591" s="14" t="str">
        <f xml:space="preserve">
(IF(G591&gt;'admin BN&gt;100'!$C$23,'admin BN&gt;100'!$B$23,
(IF(G591&gt;'admin BN&gt;100'!$C$22,'admin BN&gt;100'!$B$22,
(IF(G591&gt;'admin BN&gt;100'!$C$21,'admin BN&gt;100'!$B$21,
(IF(G591&gt;'admin BN&gt;100'!$C$20,'admin BN&gt;100'!$B$20,IF(G591&gt;'admin BN&gt;100'!$C$19,'admin BN&gt;100'!$B$19,"")))))))))</f>
        <v/>
      </c>
      <c r="Q591" s="14" t="str">
        <f t="shared" si="18"/>
        <v/>
      </c>
      <c r="R591" s="14">
        <f t="shared" si="19"/>
        <v>5</v>
      </c>
      <c r="S591" s="15" t="str">
        <f xml:space="preserve">
IF($R591&gt;0,"Fill in all required fields",
IF(OR($M591="&lt;0.1% or LNG",$M591="0.1-0.5%"),"Fuel sulphur content is too low for operation on BN&gt;100, please use a lower BN CLO and the matching sheet",
IF($I591&lt;40,"CLO not suitable for this sheet. Please check BN&lt;40 sheet",
IF(AND($I591&gt;39,$I591&lt;101),"CLO not suitable for this sheet. Please check BN40 - BN100 sheet",
IF(AND($K591&gt;50,$K591&lt;81,$L591&lt;100),"Reduce feed rate in steps of 0.05 g/kWh until min. 0.6 g/kWh to avoid deposit formation",
IF(AND($I591&lt;140,$N591="Danger",$P591="&gt;=1.2"),"Increase feed rate in steps of 0.05 g/kWh OR use higher BN cylinder oil",
IF(ISERROR(VLOOKUP(Q591,'admin BN&gt;100'!J$6:M$89,4,FALSE)),"",VLOOKUP(Q591,'admin BN&gt;100'!J$6:M$89,4,FALSE))))))))</f>
        <v>Fill in all required fields</v>
      </c>
    </row>
    <row r="592" spans="2:19" ht="15">
      <c r="B592" s="10">
        <v>587</v>
      </c>
      <c r="C592" s="41"/>
      <c r="D592" s="42"/>
      <c r="E592" s="42"/>
      <c r="F592" s="42"/>
      <c r="G592" s="42"/>
      <c r="H592" s="42"/>
      <c r="I592" s="42"/>
      <c r="J592" s="42"/>
      <c r="K592" s="42"/>
      <c r="L592" s="42"/>
      <c r="M592" s="11" t="str">
        <f xml:space="preserve">
(IF(F592&gt;'admin BN&gt;100'!$C$41,'admin BN&gt;100'!$B$41,
(IF(F592&gt;'admin BN&gt;100'!$C$40,'admin BN&gt;100'!$B$40,
(IF(F592&gt;'admin BN&gt;100'!$C$39,'admin BN&gt;100'!$B$39,
(IF(F592&gt;'admin BN&gt;100'!$C$38,'admin BN&gt;100'!$B$38,
(IF(F592&gt;'admin BN&gt;100'!$C$37,'admin BN&gt;100'!$B$37,
(IF(F592&gt;'admin BN&gt;100'!$C$36,'admin BN&gt;100'!$B$36,
(IF(F592&gt;'admin BN&gt;100'!$C$35,'admin BN&gt;100'!$B$35,
(IF(F592&gt;'admin BN&gt;100'!$C$34,'admin BN&gt;100'!$B$34,
(IF(F592&gt;'admin BN&gt;100'!$C$33,'admin BN&gt;100'!$B$33,
(IF(F592&gt;'admin BN&gt;100'!$C$32,'admin BN&gt;100'!$B$32,
(IF(F592&gt;'admin BN&gt;100'!$C$31,'admin BN&gt;100'!$B$31,
(IF(F592&gt;'admin BN&gt;100'!$C$30,'admin BN&gt;100'!$B$30,
(IF(F592&gt;'admin BN&gt;100'!$C$29,'admin BN&gt;100'!$B$29,IF(F592="","",'admin BN&gt;100'!$B$28)))))))))))))))))))))))))))</f>
        <v/>
      </c>
      <c r="N592" s="12" t="str">
        <f xml:space="preserve">
IF(ISBLANK(K592),"",
IF(K592&gt;'admin BN&gt;100'!$D$6,"Trouble",
IF(K592&gt;'admin BN&gt;100'!$E$6,"Safe",
IF(K592&gt;'admin BN&gt;100'!$F$6,"Alert",
IF(K592&gt;='admin BN&gt;100'!$G$6,"Danger","")))))</f>
        <v/>
      </c>
      <c r="O592" s="13" t="str">
        <f xml:space="preserve">
IF(ISBLANK(L592),"",
IF(L592&gt;'admin BN&gt;100'!$G$7,"Danger",
IF(L592&gt;'admin BN&gt;100'!$F$7,"Alert",
IF(L592&gt;='admin BN&gt;100'!$E$7,"Safe",""))))</f>
        <v/>
      </c>
      <c r="P592" s="14" t="str">
        <f xml:space="preserve">
(IF(G592&gt;'admin BN&gt;100'!$C$23,'admin BN&gt;100'!$B$23,
(IF(G592&gt;'admin BN&gt;100'!$C$22,'admin BN&gt;100'!$B$22,
(IF(G592&gt;'admin BN&gt;100'!$C$21,'admin BN&gt;100'!$B$21,
(IF(G592&gt;'admin BN&gt;100'!$C$20,'admin BN&gt;100'!$B$20,IF(G592&gt;'admin BN&gt;100'!$C$19,'admin BN&gt;100'!$B$19,"")))))))))</f>
        <v/>
      </c>
      <c r="Q592" s="14" t="str">
        <f t="shared" si="18"/>
        <v/>
      </c>
      <c r="R592" s="14">
        <f t="shared" si="19"/>
        <v>5</v>
      </c>
      <c r="S592" s="15" t="str">
        <f xml:space="preserve">
IF($R592&gt;0,"Fill in all required fields",
IF(OR($M592="&lt;0.1% or LNG",$M592="0.1-0.5%"),"Fuel sulphur content is too low for operation on BN&gt;100, please use a lower BN CLO and the matching sheet",
IF($I592&lt;40,"CLO not suitable for this sheet. Please check BN&lt;40 sheet",
IF(AND($I592&gt;39,$I592&lt;101),"CLO not suitable for this sheet. Please check BN40 - BN100 sheet",
IF(AND($K592&gt;50,$K592&lt;81,$L592&lt;100),"Reduce feed rate in steps of 0.05 g/kWh until min. 0.6 g/kWh to avoid deposit formation",
IF(AND($I592&lt;140,$N592="Danger",$P592="&gt;=1.2"),"Increase feed rate in steps of 0.05 g/kWh OR use higher BN cylinder oil",
IF(ISERROR(VLOOKUP(Q592,'admin BN&gt;100'!J$6:M$89,4,FALSE)),"",VLOOKUP(Q592,'admin BN&gt;100'!J$6:M$89,4,FALSE))))))))</f>
        <v>Fill in all required fields</v>
      </c>
    </row>
    <row r="593" spans="2:19" ht="15">
      <c r="B593" s="10">
        <v>588</v>
      </c>
      <c r="C593" s="41"/>
      <c r="D593" s="42"/>
      <c r="E593" s="42"/>
      <c r="F593" s="42"/>
      <c r="G593" s="42"/>
      <c r="H593" s="42"/>
      <c r="I593" s="42"/>
      <c r="J593" s="42"/>
      <c r="K593" s="42"/>
      <c r="L593" s="42"/>
      <c r="M593" s="11" t="str">
        <f xml:space="preserve">
(IF(F593&gt;'admin BN&gt;100'!$C$41,'admin BN&gt;100'!$B$41,
(IF(F593&gt;'admin BN&gt;100'!$C$40,'admin BN&gt;100'!$B$40,
(IF(F593&gt;'admin BN&gt;100'!$C$39,'admin BN&gt;100'!$B$39,
(IF(F593&gt;'admin BN&gt;100'!$C$38,'admin BN&gt;100'!$B$38,
(IF(F593&gt;'admin BN&gt;100'!$C$37,'admin BN&gt;100'!$B$37,
(IF(F593&gt;'admin BN&gt;100'!$C$36,'admin BN&gt;100'!$B$36,
(IF(F593&gt;'admin BN&gt;100'!$C$35,'admin BN&gt;100'!$B$35,
(IF(F593&gt;'admin BN&gt;100'!$C$34,'admin BN&gt;100'!$B$34,
(IF(F593&gt;'admin BN&gt;100'!$C$33,'admin BN&gt;100'!$B$33,
(IF(F593&gt;'admin BN&gt;100'!$C$32,'admin BN&gt;100'!$B$32,
(IF(F593&gt;'admin BN&gt;100'!$C$31,'admin BN&gt;100'!$B$31,
(IF(F593&gt;'admin BN&gt;100'!$C$30,'admin BN&gt;100'!$B$30,
(IF(F593&gt;'admin BN&gt;100'!$C$29,'admin BN&gt;100'!$B$29,IF(F593="","",'admin BN&gt;100'!$B$28)))))))))))))))))))))))))))</f>
        <v/>
      </c>
      <c r="N593" s="12" t="str">
        <f xml:space="preserve">
IF(ISBLANK(K593),"",
IF(K593&gt;'admin BN&gt;100'!$D$6,"Trouble",
IF(K593&gt;'admin BN&gt;100'!$E$6,"Safe",
IF(K593&gt;'admin BN&gt;100'!$F$6,"Alert",
IF(K593&gt;='admin BN&gt;100'!$G$6,"Danger","")))))</f>
        <v/>
      </c>
      <c r="O593" s="13" t="str">
        <f xml:space="preserve">
IF(ISBLANK(L593),"",
IF(L593&gt;'admin BN&gt;100'!$G$7,"Danger",
IF(L593&gt;'admin BN&gt;100'!$F$7,"Alert",
IF(L593&gt;='admin BN&gt;100'!$E$7,"Safe",""))))</f>
        <v/>
      </c>
      <c r="P593" s="14" t="str">
        <f xml:space="preserve">
(IF(G593&gt;'admin BN&gt;100'!$C$23,'admin BN&gt;100'!$B$23,
(IF(G593&gt;'admin BN&gt;100'!$C$22,'admin BN&gt;100'!$B$22,
(IF(G593&gt;'admin BN&gt;100'!$C$21,'admin BN&gt;100'!$B$21,
(IF(G593&gt;'admin BN&gt;100'!$C$20,'admin BN&gt;100'!$B$20,IF(G593&gt;'admin BN&gt;100'!$C$19,'admin BN&gt;100'!$B$19,"")))))))))</f>
        <v/>
      </c>
      <c r="Q593" s="14" t="str">
        <f t="shared" si="18"/>
        <v/>
      </c>
      <c r="R593" s="14">
        <f t="shared" si="19"/>
        <v>5</v>
      </c>
      <c r="S593" s="15" t="str">
        <f xml:space="preserve">
IF($R593&gt;0,"Fill in all required fields",
IF(OR($M593="&lt;0.1% or LNG",$M593="0.1-0.5%"),"Fuel sulphur content is too low for operation on BN&gt;100, please use a lower BN CLO and the matching sheet",
IF($I593&lt;40,"CLO not suitable for this sheet. Please check BN&lt;40 sheet",
IF(AND($I593&gt;39,$I593&lt;101),"CLO not suitable for this sheet. Please check BN40 - BN100 sheet",
IF(AND($K593&gt;50,$K593&lt;81,$L593&lt;100),"Reduce feed rate in steps of 0.05 g/kWh until min. 0.6 g/kWh to avoid deposit formation",
IF(AND($I593&lt;140,$N593="Danger",$P593="&gt;=1.2"),"Increase feed rate in steps of 0.05 g/kWh OR use higher BN cylinder oil",
IF(ISERROR(VLOOKUP(Q593,'admin BN&gt;100'!J$6:M$89,4,FALSE)),"",VLOOKUP(Q593,'admin BN&gt;100'!J$6:M$89,4,FALSE))))))))</f>
        <v>Fill in all required fields</v>
      </c>
    </row>
    <row r="594" spans="2:19" ht="15">
      <c r="B594" s="10">
        <v>589</v>
      </c>
      <c r="C594" s="41"/>
      <c r="D594" s="42"/>
      <c r="E594" s="42"/>
      <c r="F594" s="42"/>
      <c r="G594" s="42"/>
      <c r="H594" s="42"/>
      <c r="I594" s="42"/>
      <c r="J594" s="42"/>
      <c r="K594" s="42"/>
      <c r="L594" s="42"/>
      <c r="M594" s="11" t="str">
        <f xml:space="preserve">
(IF(F594&gt;'admin BN&gt;100'!$C$41,'admin BN&gt;100'!$B$41,
(IF(F594&gt;'admin BN&gt;100'!$C$40,'admin BN&gt;100'!$B$40,
(IF(F594&gt;'admin BN&gt;100'!$C$39,'admin BN&gt;100'!$B$39,
(IF(F594&gt;'admin BN&gt;100'!$C$38,'admin BN&gt;100'!$B$38,
(IF(F594&gt;'admin BN&gt;100'!$C$37,'admin BN&gt;100'!$B$37,
(IF(F594&gt;'admin BN&gt;100'!$C$36,'admin BN&gt;100'!$B$36,
(IF(F594&gt;'admin BN&gt;100'!$C$35,'admin BN&gt;100'!$B$35,
(IF(F594&gt;'admin BN&gt;100'!$C$34,'admin BN&gt;100'!$B$34,
(IF(F594&gt;'admin BN&gt;100'!$C$33,'admin BN&gt;100'!$B$33,
(IF(F594&gt;'admin BN&gt;100'!$C$32,'admin BN&gt;100'!$B$32,
(IF(F594&gt;'admin BN&gt;100'!$C$31,'admin BN&gt;100'!$B$31,
(IF(F594&gt;'admin BN&gt;100'!$C$30,'admin BN&gt;100'!$B$30,
(IF(F594&gt;'admin BN&gt;100'!$C$29,'admin BN&gt;100'!$B$29,IF(F594="","",'admin BN&gt;100'!$B$28)))))))))))))))))))))))))))</f>
        <v/>
      </c>
      <c r="N594" s="12" t="str">
        <f xml:space="preserve">
IF(ISBLANK(K594),"",
IF(K594&gt;'admin BN&gt;100'!$D$6,"Trouble",
IF(K594&gt;'admin BN&gt;100'!$E$6,"Safe",
IF(K594&gt;'admin BN&gt;100'!$F$6,"Alert",
IF(K594&gt;='admin BN&gt;100'!$G$6,"Danger","")))))</f>
        <v/>
      </c>
      <c r="O594" s="13" t="str">
        <f xml:space="preserve">
IF(ISBLANK(L594),"",
IF(L594&gt;'admin BN&gt;100'!$G$7,"Danger",
IF(L594&gt;'admin BN&gt;100'!$F$7,"Alert",
IF(L594&gt;='admin BN&gt;100'!$E$7,"Safe",""))))</f>
        <v/>
      </c>
      <c r="P594" s="14" t="str">
        <f xml:space="preserve">
(IF(G594&gt;'admin BN&gt;100'!$C$23,'admin BN&gt;100'!$B$23,
(IF(G594&gt;'admin BN&gt;100'!$C$22,'admin BN&gt;100'!$B$22,
(IF(G594&gt;'admin BN&gt;100'!$C$21,'admin BN&gt;100'!$B$21,
(IF(G594&gt;'admin BN&gt;100'!$C$20,'admin BN&gt;100'!$B$20,IF(G594&gt;'admin BN&gt;100'!$C$19,'admin BN&gt;100'!$B$19,"")))))))))</f>
        <v/>
      </c>
      <c r="Q594" s="14" t="str">
        <f t="shared" si="18"/>
        <v/>
      </c>
      <c r="R594" s="14">
        <f t="shared" si="19"/>
        <v>5</v>
      </c>
      <c r="S594" s="15" t="str">
        <f xml:space="preserve">
IF($R594&gt;0,"Fill in all required fields",
IF(OR($M594="&lt;0.1% or LNG",$M594="0.1-0.5%"),"Fuel sulphur content is too low for operation on BN&gt;100, please use a lower BN CLO and the matching sheet",
IF($I594&lt;40,"CLO not suitable for this sheet. Please check BN&lt;40 sheet",
IF(AND($I594&gt;39,$I594&lt;101),"CLO not suitable for this sheet. Please check BN40 - BN100 sheet",
IF(AND($K594&gt;50,$K594&lt;81,$L594&lt;100),"Reduce feed rate in steps of 0.05 g/kWh until min. 0.6 g/kWh to avoid deposit formation",
IF(AND($I594&lt;140,$N594="Danger",$P594="&gt;=1.2"),"Increase feed rate in steps of 0.05 g/kWh OR use higher BN cylinder oil",
IF(ISERROR(VLOOKUP(Q594,'admin BN&gt;100'!J$6:M$89,4,FALSE)),"",VLOOKUP(Q594,'admin BN&gt;100'!J$6:M$89,4,FALSE))))))))</f>
        <v>Fill in all required fields</v>
      </c>
    </row>
    <row r="595" spans="2:19" ht="15">
      <c r="B595" s="10">
        <v>590</v>
      </c>
      <c r="C595" s="41"/>
      <c r="D595" s="42"/>
      <c r="E595" s="42"/>
      <c r="F595" s="42"/>
      <c r="G595" s="42"/>
      <c r="H595" s="42"/>
      <c r="I595" s="42"/>
      <c r="J595" s="42"/>
      <c r="K595" s="42"/>
      <c r="L595" s="42"/>
      <c r="M595" s="11" t="str">
        <f xml:space="preserve">
(IF(F595&gt;'admin BN&gt;100'!$C$41,'admin BN&gt;100'!$B$41,
(IF(F595&gt;'admin BN&gt;100'!$C$40,'admin BN&gt;100'!$B$40,
(IF(F595&gt;'admin BN&gt;100'!$C$39,'admin BN&gt;100'!$B$39,
(IF(F595&gt;'admin BN&gt;100'!$C$38,'admin BN&gt;100'!$B$38,
(IF(F595&gt;'admin BN&gt;100'!$C$37,'admin BN&gt;100'!$B$37,
(IF(F595&gt;'admin BN&gt;100'!$C$36,'admin BN&gt;100'!$B$36,
(IF(F595&gt;'admin BN&gt;100'!$C$35,'admin BN&gt;100'!$B$35,
(IF(F595&gt;'admin BN&gt;100'!$C$34,'admin BN&gt;100'!$B$34,
(IF(F595&gt;'admin BN&gt;100'!$C$33,'admin BN&gt;100'!$B$33,
(IF(F595&gt;'admin BN&gt;100'!$C$32,'admin BN&gt;100'!$B$32,
(IF(F595&gt;'admin BN&gt;100'!$C$31,'admin BN&gt;100'!$B$31,
(IF(F595&gt;'admin BN&gt;100'!$C$30,'admin BN&gt;100'!$B$30,
(IF(F595&gt;'admin BN&gt;100'!$C$29,'admin BN&gt;100'!$B$29,IF(F595="","",'admin BN&gt;100'!$B$28)))))))))))))))))))))))))))</f>
        <v/>
      </c>
      <c r="N595" s="12" t="str">
        <f xml:space="preserve">
IF(ISBLANK(K595),"",
IF(K595&gt;'admin BN&gt;100'!$D$6,"Trouble",
IF(K595&gt;'admin BN&gt;100'!$E$6,"Safe",
IF(K595&gt;'admin BN&gt;100'!$F$6,"Alert",
IF(K595&gt;='admin BN&gt;100'!$G$6,"Danger","")))))</f>
        <v/>
      </c>
      <c r="O595" s="13" t="str">
        <f xml:space="preserve">
IF(ISBLANK(L595),"",
IF(L595&gt;'admin BN&gt;100'!$G$7,"Danger",
IF(L595&gt;'admin BN&gt;100'!$F$7,"Alert",
IF(L595&gt;='admin BN&gt;100'!$E$7,"Safe",""))))</f>
        <v/>
      </c>
      <c r="P595" s="14" t="str">
        <f xml:space="preserve">
(IF(G595&gt;'admin BN&gt;100'!$C$23,'admin BN&gt;100'!$B$23,
(IF(G595&gt;'admin BN&gt;100'!$C$22,'admin BN&gt;100'!$B$22,
(IF(G595&gt;'admin BN&gt;100'!$C$21,'admin BN&gt;100'!$B$21,
(IF(G595&gt;'admin BN&gt;100'!$C$20,'admin BN&gt;100'!$B$20,IF(G595&gt;'admin BN&gt;100'!$C$19,'admin BN&gt;100'!$B$19,"")))))))))</f>
        <v/>
      </c>
      <c r="Q595" s="14" t="str">
        <f t="shared" si="18"/>
        <v/>
      </c>
      <c r="R595" s="14">
        <f t="shared" si="19"/>
        <v>5</v>
      </c>
      <c r="S595" s="15" t="str">
        <f xml:space="preserve">
IF($R595&gt;0,"Fill in all required fields",
IF(OR($M595="&lt;0.1% or LNG",$M595="0.1-0.5%"),"Fuel sulphur content is too low for operation on BN&gt;100, please use a lower BN CLO and the matching sheet",
IF($I595&lt;40,"CLO not suitable for this sheet. Please check BN&lt;40 sheet",
IF(AND($I595&gt;39,$I595&lt;101),"CLO not suitable for this sheet. Please check BN40 - BN100 sheet",
IF(AND($K595&gt;50,$K595&lt;81,$L595&lt;100),"Reduce feed rate in steps of 0.05 g/kWh until min. 0.6 g/kWh to avoid deposit formation",
IF(AND($I595&lt;140,$N595="Danger",$P595="&gt;=1.2"),"Increase feed rate in steps of 0.05 g/kWh OR use higher BN cylinder oil",
IF(ISERROR(VLOOKUP(Q595,'admin BN&gt;100'!J$6:M$89,4,FALSE)),"",VLOOKUP(Q595,'admin BN&gt;100'!J$6:M$89,4,FALSE))))))))</f>
        <v>Fill in all required fields</v>
      </c>
    </row>
    <row r="596" spans="2:19" ht="15">
      <c r="B596" s="10">
        <v>591</v>
      </c>
      <c r="C596" s="41"/>
      <c r="D596" s="42"/>
      <c r="E596" s="42"/>
      <c r="F596" s="42"/>
      <c r="G596" s="42"/>
      <c r="H596" s="42"/>
      <c r="I596" s="42"/>
      <c r="J596" s="42"/>
      <c r="K596" s="42"/>
      <c r="L596" s="42"/>
      <c r="M596" s="11" t="str">
        <f xml:space="preserve">
(IF(F596&gt;'admin BN&gt;100'!$C$41,'admin BN&gt;100'!$B$41,
(IF(F596&gt;'admin BN&gt;100'!$C$40,'admin BN&gt;100'!$B$40,
(IF(F596&gt;'admin BN&gt;100'!$C$39,'admin BN&gt;100'!$B$39,
(IF(F596&gt;'admin BN&gt;100'!$C$38,'admin BN&gt;100'!$B$38,
(IF(F596&gt;'admin BN&gt;100'!$C$37,'admin BN&gt;100'!$B$37,
(IF(F596&gt;'admin BN&gt;100'!$C$36,'admin BN&gt;100'!$B$36,
(IF(F596&gt;'admin BN&gt;100'!$C$35,'admin BN&gt;100'!$B$35,
(IF(F596&gt;'admin BN&gt;100'!$C$34,'admin BN&gt;100'!$B$34,
(IF(F596&gt;'admin BN&gt;100'!$C$33,'admin BN&gt;100'!$B$33,
(IF(F596&gt;'admin BN&gt;100'!$C$32,'admin BN&gt;100'!$B$32,
(IF(F596&gt;'admin BN&gt;100'!$C$31,'admin BN&gt;100'!$B$31,
(IF(F596&gt;'admin BN&gt;100'!$C$30,'admin BN&gt;100'!$B$30,
(IF(F596&gt;'admin BN&gt;100'!$C$29,'admin BN&gt;100'!$B$29,IF(F596="","",'admin BN&gt;100'!$B$28)))))))))))))))))))))))))))</f>
        <v/>
      </c>
      <c r="N596" s="12" t="str">
        <f xml:space="preserve">
IF(ISBLANK(K596),"",
IF(K596&gt;'admin BN&gt;100'!$D$6,"Trouble",
IF(K596&gt;'admin BN&gt;100'!$E$6,"Safe",
IF(K596&gt;'admin BN&gt;100'!$F$6,"Alert",
IF(K596&gt;='admin BN&gt;100'!$G$6,"Danger","")))))</f>
        <v/>
      </c>
      <c r="O596" s="13" t="str">
        <f xml:space="preserve">
IF(ISBLANK(L596),"",
IF(L596&gt;'admin BN&gt;100'!$G$7,"Danger",
IF(L596&gt;'admin BN&gt;100'!$F$7,"Alert",
IF(L596&gt;='admin BN&gt;100'!$E$7,"Safe",""))))</f>
        <v/>
      </c>
      <c r="P596" s="14" t="str">
        <f xml:space="preserve">
(IF(G596&gt;'admin BN&gt;100'!$C$23,'admin BN&gt;100'!$B$23,
(IF(G596&gt;'admin BN&gt;100'!$C$22,'admin BN&gt;100'!$B$22,
(IF(G596&gt;'admin BN&gt;100'!$C$21,'admin BN&gt;100'!$B$21,
(IF(G596&gt;'admin BN&gt;100'!$C$20,'admin BN&gt;100'!$B$20,IF(G596&gt;'admin BN&gt;100'!$C$19,'admin BN&gt;100'!$B$19,"")))))))))</f>
        <v/>
      </c>
      <c r="Q596" s="14" t="str">
        <f t="shared" si="18"/>
        <v/>
      </c>
      <c r="R596" s="14">
        <f t="shared" si="19"/>
        <v>5</v>
      </c>
      <c r="S596" s="15" t="str">
        <f xml:space="preserve">
IF($R596&gt;0,"Fill in all required fields",
IF(OR($M596="&lt;0.1% or LNG",$M596="0.1-0.5%"),"Fuel sulphur content is too low for operation on BN&gt;100, please use a lower BN CLO and the matching sheet",
IF($I596&lt;40,"CLO not suitable for this sheet. Please check BN&lt;40 sheet",
IF(AND($I596&gt;39,$I596&lt;101),"CLO not suitable for this sheet. Please check BN40 - BN100 sheet",
IF(AND($K596&gt;50,$K596&lt;81,$L596&lt;100),"Reduce feed rate in steps of 0.05 g/kWh until min. 0.6 g/kWh to avoid deposit formation",
IF(AND($I596&lt;140,$N596="Danger",$P596="&gt;=1.2"),"Increase feed rate in steps of 0.05 g/kWh OR use higher BN cylinder oil",
IF(ISERROR(VLOOKUP(Q596,'admin BN&gt;100'!J$6:M$89,4,FALSE)),"",VLOOKUP(Q596,'admin BN&gt;100'!J$6:M$89,4,FALSE))))))))</f>
        <v>Fill in all required fields</v>
      </c>
    </row>
    <row r="597" spans="2:19" ht="15">
      <c r="B597" s="10">
        <v>592</v>
      </c>
      <c r="C597" s="41"/>
      <c r="D597" s="42"/>
      <c r="E597" s="42"/>
      <c r="F597" s="42"/>
      <c r="G597" s="42"/>
      <c r="H597" s="42"/>
      <c r="I597" s="42"/>
      <c r="J597" s="42"/>
      <c r="K597" s="42"/>
      <c r="L597" s="42"/>
      <c r="M597" s="11" t="str">
        <f xml:space="preserve">
(IF(F597&gt;'admin BN&gt;100'!$C$41,'admin BN&gt;100'!$B$41,
(IF(F597&gt;'admin BN&gt;100'!$C$40,'admin BN&gt;100'!$B$40,
(IF(F597&gt;'admin BN&gt;100'!$C$39,'admin BN&gt;100'!$B$39,
(IF(F597&gt;'admin BN&gt;100'!$C$38,'admin BN&gt;100'!$B$38,
(IF(F597&gt;'admin BN&gt;100'!$C$37,'admin BN&gt;100'!$B$37,
(IF(F597&gt;'admin BN&gt;100'!$C$36,'admin BN&gt;100'!$B$36,
(IF(F597&gt;'admin BN&gt;100'!$C$35,'admin BN&gt;100'!$B$35,
(IF(F597&gt;'admin BN&gt;100'!$C$34,'admin BN&gt;100'!$B$34,
(IF(F597&gt;'admin BN&gt;100'!$C$33,'admin BN&gt;100'!$B$33,
(IF(F597&gt;'admin BN&gt;100'!$C$32,'admin BN&gt;100'!$B$32,
(IF(F597&gt;'admin BN&gt;100'!$C$31,'admin BN&gt;100'!$B$31,
(IF(F597&gt;'admin BN&gt;100'!$C$30,'admin BN&gt;100'!$B$30,
(IF(F597&gt;'admin BN&gt;100'!$C$29,'admin BN&gt;100'!$B$29,IF(F597="","",'admin BN&gt;100'!$B$28)))))))))))))))))))))))))))</f>
        <v/>
      </c>
      <c r="N597" s="12" t="str">
        <f xml:space="preserve">
IF(ISBLANK(K597),"",
IF(K597&gt;'admin BN&gt;100'!$D$6,"Trouble",
IF(K597&gt;'admin BN&gt;100'!$E$6,"Safe",
IF(K597&gt;'admin BN&gt;100'!$F$6,"Alert",
IF(K597&gt;='admin BN&gt;100'!$G$6,"Danger","")))))</f>
        <v/>
      </c>
      <c r="O597" s="13" t="str">
        <f xml:space="preserve">
IF(ISBLANK(L597),"",
IF(L597&gt;'admin BN&gt;100'!$G$7,"Danger",
IF(L597&gt;'admin BN&gt;100'!$F$7,"Alert",
IF(L597&gt;='admin BN&gt;100'!$E$7,"Safe",""))))</f>
        <v/>
      </c>
      <c r="P597" s="14" t="str">
        <f xml:space="preserve">
(IF(G597&gt;'admin BN&gt;100'!$C$23,'admin BN&gt;100'!$B$23,
(IF(G597&gt;'admin BN&gt;100'!$C$22,'admin BN&gt;100'!$B$22,
(IF(G597&gt;'admin BN&gt;100'!$C$21,'admin BN&gt;100'!$B$21,
(IF(G597&gt;'admin BN&gt;100'!$C$20,'admin BN&gt;100'!$B$20,IF(G597&gt;'admin BN&gt;100'!$C$19,'admin BN&gt;100'!$B$19,"")))))))))</f>
        <v/>
      </c>
      <c r="Q597" s="14" t="str">
        <f t="shared" si="18"/>
        <v/>
      </c>
      <c r="R597" s="14">
        <f t="shared" si="19"/>
        <v>5</v>
      </c>
      <c r="S597" s="15" t="str">
        <f xml:space="preserve">
IF($R597&gt;0,"Fill in all required fields",
IF(OR($M597="&lt;0.1% or LNG",$M597="0.1-0.5%"),"Fuel sulphur content is too low for operation on BN&gt;100, please use a lower BN CLO and the matching sheet",
IF($I597&lt;40,"CLO not suitable for this sheet. Please check BN&lt;40 sheet",
IF(AND($I597&gt;39,$I597&lt;101),"CLO not suitable for this sheet. Please check BN40 - BN100 sheet",
IF(AND($K597&gt;50,$K597&lt;81,$L597&lt;100),"Reduce feed rate in steps of 0.05 g/kWh until min. 0.6 g/kWh to avoid deposit formation",
IF(AND($I597&lt;140,$N597="Danger",$P597="&gt;=1.2"),"Increase feed rate in steps of 0.05 g/kWh OR use higher BN cylinder oil",
IF(ISERROR(VLOOKUP(Q597,'admin BN&gt;100'!J$6:M$89,4,FALSE)),"",VLOOKUP(Q597,'admin BN&gt;100'!J$6:M$89,4,FALSE))))))))</f>
        <v>Fill in all required fields</v>
      </c>
    </row>
    <row r="598" spans="2:19" ht="15">
      <c r="B598" s="10">
        <v>593</v>
      </c>
      <c r="C598" s="41"/>
      <c r="D598" s="42"/>
      <c r="E598" s="42"/>
      <c r="F598" s="42"/>
      <c r="G598" s="42"/>
      <c r="H598" s="42"/>
      <c r="I598" s="42"/>
      <c r="J598" s="42"/>
      <c r="K598" s="42"/>
      <c r="L598" s="42"/>
      <c r="M598" s="11" t="str">
        <f xml:space="preserve">
(IF(F598&gt;'admin BN&gt;100'!$C$41,'admin BN&gt;100'!$B$41,
(IF(F598&gt;'admin BN&gt;100'!$C$40,'admin BN&gt;100'!$B$40,
(IF(F598&gt;'admin BN&gt;100'!$C$39,'admin BN&gt;100'!$B$39,
(IF(F598&gt;'admin BN&gt;100'!$C$38,'admin BN&gt;100'!$B$38,
(IF(F598&gt;'admin BN&gt;100'!$C$37,'admin BN&gt;100'!$B$37,
(IF(F598&gt;'admin BN&gt;100'!$C$36,'admin BN&gt;100'!$B$36,
(IF(F598&gt;'admin BN&gt;100'!$C$35,'admin BN&gt;100'!$B$35,
(IF(F598&gt;'admin BN&gt;100'!$C$34,'admin BN&gt;100'!$B$34,
(IF(F598&gt;'admin BN&gt;100'!$C$33,'admin BN&gt;100'!$B$33,
(IF(F598&gt;'admin BN&gt;100'!$C$32,'admin BN&gt;100'!$B$32,
(IF(F598&gt;'admin BN&gt;100'!$C$31,'admin BN&gt;100'!$B$31,
(IF(F598&gt;'admin BN&gt;100'!$C$30,'admin BN&gt;100'!$B$30,
(IF(F598&gt;'admin BN&gt;100'!$C$29,'admin BN&gt;100'!$B$29,IF(F598="","",'admin BN&gt;100'!$B$28)))))))))))))))))))))))))))</f>
        <v/>
      </c>
      <c r="N598" s="12" t="str">
        <f xml:space="preserve">
IF(ISBLANK(K598),"",
IF(K598&gt;'admin BN&gt;100'!$D$6,"Trouble",
IF(K598&gt;'admin BN&gt;100'!$E$6,"Safe",
IF(K598&gt;'admin BN&gt;100'!$F$6,"Alert",
IF(K598&gt;='admin BN&gt;100'!$G$6,"Danger","")))))</f>
        <v/>
      </c>
      <c r="O598" s="13" t="str">
        <f xml:space="preserve">
IF(ISBLANK(L598),"",
IF(L598&gt;'admin BN&gt;100'!$G$7,"Danger",
IF(L598&gt;'admin BN&gt;100'!$F$7,"Alert",
IF(L598&gt;='admin BN&gt;100'!$E$7,"Safe",""))))</f>
        <v/>
      </c>
      <c r="P598" s="14" t="str">
        <f xml:space="preserve">
(IF(G598&gt;'admin BN&gt;100'!$C$23,'admin BN&gt;100'!$B$23,
(IF(G598&gt;'admin BN&gt;100'!$C$22,'admin BN&gt;100'!$B$22,
(IF(G598&gt;'admin BN&gt;100'!$C$21,'admin BN&gt;100'!$B$21,
(IF(G598&gt;'admin BN&gt;100'!$C$20,'admin BN&gt;100'!$B$20,IF(G598&gt;'admin BN&gt;100'!$C$19,'admin BN&gt;100'!$B$19,"")))))))))</f>
        <v/>
      </c>
      <c r="Q598" s="14" t="str">
        <f t="shared" si="18"/>
        <v/>
      </c>
      <c r="R598" s="14">
        <f t="shared" si="19"/>
        <v>5</v>
      </c>
      <c r="S598" s="15" t="str">
        <f xml:space="preserve">
IF($R598&gt;0,"Fill in all required fields",
IF(OR($M598="&lt;0.1% or LNG",$M598="0.1-0.5%"),"Fuel sulphur content is too low for operation on BN&gt;100, please use a lower BN CLO and the matching sheet",
IF($I598&lt;40,"CLO not suitable for this sheet. Please check BN&lt;40 sheet",
IF(AND($I598&gt;39,$I598&lt;101),"CLO not suitable for this sheet. Please check BN40 - BN100 sheet",
IF(AND($K598&gt;50,$K598&lt;81,$L598&lt;100),"Reduce feed rate in steps of 0.05 g/kWh until min. 0.6 g/kWh to avoid deposit formation",
IF(AND($I598&lt;140,$N598="Danger",$P598="&gt;=1.2"),"Increase feed rate in steps of 0.05 g/kWh OR use higher BN cylinder oil",
IF(ISERROR(VLOOKUP(Q598,'admin BN&gt;100'!J$6:M$89,4,FALSE)),"",VLOOKUP(Q598,'admin BN&gt;100'!J$6:M$89,4,FALSE))))))))</f>
        <v>Fill in all required fields</v>
      </c>
    </row>
    <row r="599" spans="2:19" ht="15">
      <c r="B599" s="10">
        <v>594</v>
      </c>
      <c r="C599" s="41"/>
      <c r="D599" s="42"/>
      <c r="E599" s="42"/>
      <c r="F599" s="42"/>
      <c r="G599" s="42"/>
      <c r="H599" s="42"/>
      <c r="I599" s="42"/>
      <c r="J599" s="42"/>
      <c r="K599" s="42"/>
      <c r="L599" s="42"/>
      <c r="M599" s="11" t="str">
        <f xml:space="preserve">
(IF(F599&gt;'admin BN&gt;100'!$C$41,'admin BN&gt;100'!$B$41,
(IF(F599&gt;'admin BN&gt;100'!$C$40,'admin BN&gt;100'!$B$40,
(IF(F599&gt;'admin BN&gt;100'!$C$39,'admin BN&gt;100'!$B$39,
(IF(F599&gt;'admin BN&gt;100'!$C$38,'admin BN&gt;100'!$B$38,
(IF(F599&gt;'admin BN&gt;100'!$C$37,'admin BN&gt;100'!$B$37,
(IF(F599&gt;'admin BN&gt;100'!$C$36,'admin BN&gt;100'!$B$36,
(IF(F599&gt;'admin BN&gt;100'!$C$35,'admin BN&gt;100'!$B$35,
(IF(F599&gt;'admin BN&gt;100'!$C$34,'admin BN&gt;100'!$B$34,
(IF(F599&gt;'admin BN&gt;100'!$C$33,'admin BN&gt;100'!$B$33,
(IF(F599&gt;'admin BN&gt;100'!$C$32,'admin BN&gt;100'!$B$32,
(IF(F599&gt;'admin BN&gt;100'!$C$31,'admin BN&gt;100'!$B$31,
(IF(F599&gt;'admin BN&gt;100'!$C$30,'admin BN&gt;100'!$B$30,
(IF(F599&gt;'admin BN&gt;100'!$C$29,'admin BN&gt;100'!$B$29,IF(F599="","",'admin BN&gt;100'!$B$28)))))))))))))))))))))))))))</f>
        <v/>
      </c>
      <c r="N599" s="12" t="str">
        <f xml:space="preserve">
IF(ISBLANK(K599),"",
IF(K599&gt;'admin BN&gt;100'!$D$6,"Trouble",
IF(K599&gt;'admin BN&gt;100'!$E$6,"Safe",
IF(K599&gt;'admin BN&gt;100'!$F$6,"Alert",
IF(K599&gt;='admin BN&gt;100'!$G$6,"Danger","")))))</f>
        <v/>
      </c>
      <c r="O599" s="13" t="str">
        <f xml:space="preserve">
IF(ISBLANK(L599),"",
IF(L599&gt;'admin BN&gt;100'!$G$7,"Danger",
IF(L599&gt;'admin BN&gt;100'!$F$7,"Alert",
IF(L599&gt;='admin BN&gt;100'!$E$7,"Safe",""))))</f>
        <v/>
      </c>
      <c r="P599" s="14" t="str">
        <f xml:space="preserve">
(IF(G599&gt;'admin BN&gt;100'!$C$23,'admin BN&gt;100'!$B$23,
(IF(G599&gt;'admin BN&gt;100'!$C$22,'admin BN&gt;100'!$B$22,
(IF(G599&gt;'admin BN&gt;100'!$C$21,'admin BN&gt;100'!$B$21,
(IF(G599&gt;'admin BN&gt;100'!$C$20,'admin BN&gt;100'!$B$20,IF(G599&gt;'admin BN&gt;100'!$C$19,'admin BN&gt;100'!$B$19,"")))))))))</f>
        <v/>
      </c>
      <c r="Q599" s="14" t="str">
        <f t="shared" si="18"/>
        <v/>
      </c>
      <c r="R599" s="14">
        <f t="shared" si="19"/>
        <v>5</v>
      </c>
      <c r="S599" s="15" t="str">
        <f xml:space="preserve">
IF($R599&gt;0,"Fill in all required fields",
IF(OR($M599="&lt;0.1% or LNG",$M599="0.1-0.5%"),"Fuel sulphur content is too low for operation on BN&gt;100, please use a lower BN CLO and the matching sheet",
IF($I599&lt;40,"CLO not suitable for this sheet. Please check BN&lt;40 sheet",
IF(AND($I599&gt;39,$I599&lt;101),"CLO not suitable for this sheet. Please check BN40 - BN100 sheet",
IF(AND($K599&gt;50,$K599&lt;81,$L599&lt;100),"Reduce feed rate in steps of 0.05 g/kWh until min. 0.6 g/kWh to avoid deposit formation",
IF(AND($I599&lt;140,$N599="Danger",$P599="&gt;=1.2"),"Increase feed rate in steps of 0.05 g/kWh OR use higher BN cylinder oil",
IF(ISERROR(VLOOKUP(Q599,'admin BN&gt;100'!J$6:M$89,4,FALSE)),"",VLOOKUP(Q599,'admin BN&gt;100'!J$6:M$89,4,FALSE))))))))</f>
        <v>Fill in all required fields</v>
      </c>
    </row>
    <row r="600" spans="2:19" ht="15">
      <c r="B600" s="10">
        <v>595</v>
      </c>
      <c r="C600" s="41"/>
      <c r="D600" s="42"/>
      <c r="E600" s="42"/>
      <c r="F600" s="42"/>
      <c r="G600" s="42"/>
      <c r="H600" s="42"/>
      <c r="I600" s="42"/>
      <c r="J600" s="42"/>
      <c r="K600" s="42"/>
      <c r="L600" s="42"/>
      <c r="M600" s="11" t="str">
        <f xml:space="preserve">
(IF(F600&gt;'admin BN&gt;100'!$C$41,'admin BN&gt;100'!$B$41,
(IF(F600&gt;'admin BN&gt;100'!$C$40,'admin BN&gt;100'!$B$40,
(IF(F600&gt;'admin BN&gt;100'!$C$39,'admin BN&gt;100'!$B$39,
(IF(F600&gt;'admin BN&gt;100'!$C$38,'admin BN&gt;100'!$B$38,
(IF(F600&gt;'admin BN&gt;100'!$C$37,'admin BN&gt;100'!$B$37,
(IF(F600&gt;'admin BN&gt;100'!$C$36,'admin BN&gt;100'!$B$36,
(IF(F600&gt;'admin BN&gt;100'!$C$35,'admin BN&gt;100'!$B$35,
(IF(F600&gt;'admin BN&gt;100'!$C$34,'admin BN&gt;100'!$B$34,
(IF(F600&gt;'admin BN&gt;100'!$C$33,'admin BN&gt;100'!$B$33,
(IF(F600&gt;'admin BN&gt;100'!$C$32,'admin BN&gt;100'!$B$32,
(IF(F600&gt;'admin BN&gt;100'!$C$31,'admin BN&gt;100'!$B$31,
(IF(F600&gt;'admin BN&gt;100'!$C$30,'admin BN&gt;100'!$B$30,
(IF(F600&gt;'admin BN&gt;100'!$C$29,'admin BN&gt;100'!$B$29,IF(F600="","",'admin BN&gt;100'!$B$28)))))))))))))))))))))))))))</f>
        <v/>
      </c>
      <c r="N600" s="12" t="str">
        <f xml:space="preserve">
IF(ISBLANK(K600),"",
IF(K600&gt;'admin BN&gt;100'!$D$6,"Trouble",
IF(K600&gt;'admin BN&gt;100'!$E$6,"Safe",
IF(K600&gt;'admin BN&gt;100'!$F$6,"Alert",
IF(K600&gt;='admin BN&gt;100'!$G$6,"Danger","")))))</f>
        <v/>
      </c>
      <c r="O600" s="13" t="str">
        <f xml:space="preserve">
IF(ISBLANK(L600),"",
IF(L600&gt;'admin BN&gt;100'!$G$7,"Danger",
IF(L600&gt;'admin BN&gt;100'!$F$7,"Alert",
IF(L600&gt;='admin BN&gt;100'!$E$7,"Safe",""))))</f>
        <v/>
      </c>
      <c r="P600" s="14" t="str">
        <f xml:space="preserve">
(IF(G600&gt;'admin BN&gt;100'!$C$23,'admin BN&gt;100'!$B$23,
(IF(G600&gt;'admin BN&gt;100'!$C$22,'admin BN&gt;100'!$B$22,
(IF(G600&gt;'admin BN&gt;100'!$C$21,'admin BN&gt;100'!$B$21,
(IF(G600&gt;'admin BN&gt;100'!$C$20,'admin BN&gt;100'!$B$20,IF(G600&gt;'admin BN&gt;100'!$C$19,'admin BN&gt;100'!$B$19,"")))))))))</f>
        <v/>
      </c>
      <c r="Q600" s="14" t="str">
        <f t="shared" si="18"/>
        <v/>
      </c>
      <c r="R600" s="14">
        <f t="shared" si="19"/>
        <v>5</v>
      </c>
      <c r="S600" s="15" t="str">
        <f xml:space="preserve">
IF($R600&gt;0,"Fill in all required fields",
IF(OR($M600="&lt;0.1% or LNG",$M600="0.1-0.5%"),"Fuel sulphur content is too low for operation on BN&gt;100, please use a lower BN CLO and the matching sheet",
IF($I600&lt;40,"CLO not suitable for this sheet. Please check BN&lt;40 sheet",
IF(AND($I600&gt;39,$I600&lt;101),"CLO not suitable for this sheet. Please check BN40 - BN100 sheet",
IF(AND($K600&gt;50,$K600&lt;81,$L600&lt;100),"Reduce feed rate in steps of 0.05 g/kWh until min. 0.6 g/kWh to avoid deposit formation",
IF(AND($I600&lt;140,$N600="Danger",$P600="&gt;=1.2"),"Increase feed rate in steps of 0.05 g/kWh OR use higher BN cylinder oil",
IF(ISERROR(VLOOKUP(Q600,'admin BN&gt;100'!J$6:M$89,4,FALSE)),"",VLOOKUP(Q600,'admin BN&gt;100'!J$6:M$89,4,FALSE))))))))</f>
        <v>Fill in all required fields</v>
      </c>
    </row>
    <row r="601" spans="2:19" ht="15">
      <c r="B601" s="10">
        <v>596</v>
      </c>
      <c r="C601" s="41"/>
      <c r="D601" s="42"/>
      <c r="E601" s="42"/>
      <c r="F601" s="42"/>
      <c r="G601" s="42"/>
      <c r="H601" s="42"/>
      <c r="I601" s="42"/>
      <c r="J601" s="42"/>
      <c r="K601" s="42"/>
      <c r="L601" s="42"/>
      <c r="M601" s="11" t="str">
        <f xml:space="preserve">
(IF(F601&gt;'admin BN&gt;100'!$C$41,'admin BN&gt;100'!$B$41,
(IF(F601&gt;'admin BN&gt;100'!$C$40,'admin BN&gt;100'!$B$40,
(IF(F601&gt;'admin BN&gt;100'!$C$39,'admin BN&gt;100'!$B$39,
(IF(F601&gt;'admin BN&gt;100'!$C$38,'admin BN&gt;100'!$B$38,
(IF(F601&gt;'admin BN&gt;100'!$C$37,'admin BN&gt;100'!$B$37,
(IF(F601&gt;'admin BN&gt;100'!$C$36,'admin BN&gt;100'!$B$36,
(IF(F601&gt;'admin BN&gt;100'!$C$35,'admin BN&gt;100'!$B$35,
(IF(F601&gt;'admin BN&gt;100'!$C$34,'admin BN&gt;100'!$B$34,
(IF(F601&gt;'admin BN&gt;100'!$C$33,'admin BN&gt;100'!$B$33,
(IF(F601&gt;'admin BN&gt;100'!$C$32,'admin BN&gt;100'!$B$32,
(IF(F601&gt;'admin BN&gt;100'!$C$31,'admin BN&gt;100'!$B$31,
(IF(F601&gt;'admin BN&gt;100'!$C$30,'admin BN&gt;100'!$B$30,
(IF(F601&gt;'admin BN&gt;100'!$C$29,'admin BN&gt;100'!$B$29,IF(F601="","",'admin BN&gt;100'!$B$28)))))))))))))))))))))))))))</f>
        <v/>
      </c>
      <c r="N601" s="12" t="str">
        <f xml:space="preserve">
IF(ISBLANK(K601),"",
IF(K601&gt;'admin BN&gt;100'!$D$6,"Trouble",
IF(K601&gt;'admin BN&gt;100'!$E$6,"Safe",
IF(K601&gt;'admin BN&gt;100'!$F$6,"Alert",
IF(K601&gt;='admin BN&gt;100'!$G$6,"Danger","")))))</f>
        <v/>
      </c>
      <c r="O601" s="13" t="str">
        <f xml:space="preserve">
IF(ISBLANK(L601),"",
IF(L601&gt;'admin BN&gt;100'!$G$7,"Danger",
IF(L601&gt;'admin BN&gt;100'!$F$7,"Alert",
IF(L601&gt;='admin BN&gt;100'!$E$7,"Safe",""))))</f>
        <v/>
      </c>
      <c r="P601" s="14" t="str">
        <f xml:space="preserve">
(IF(G601&gt;'admin BN&gt;100'!$C$23,'admin BN&gt;100'!$B$23,
(IF(G601&gt;'admin BN&gt;100'!$C$22,'admin BN&gt;100'!$B$22,
(IF(G601&gt;'admin BN&gt;100'!$C$21,'admin BN&gt;100'!$B$21,
(IF(G601&gt;'admin BN&gt;100'!$C$20,'admin BN&gt;100'!$B$20,IF(G601&gt;'admin BN&gt;100'!$C$19,'admin BN&gt;100'!$B$19,"")))))))))</f>
        <v/>
      </c>
      <c r="Q601" s="14" t="str">
        <f t="shared" si="18"/>
        <v/>
      </c>
      <c r="R601" s="14">
        <f t="shared" si="19"/>
        <v>5</v>
      </c>
      <c r="S601" s="15" t="str">
        <f xml:space="preserve">
IF($R601&gt;0,"Fill in all required fields",
IF(OR($M601="&lt;0.1% or LNG",$M601="0.1-0.5%"),"Fuel sulphur content is too low for operation on BN&gt;100, please use a lower BN CLO and the matching sheet",
IF($I601&lt;40,"CLO not suitable for this sheet. Please check BN&lt;40 sheet",
IF(AND($I601&gt;39,$I601&lt;101),"CLO not suitable for this sheet. Please check BN40 - BN100 sheet",
IF(AND($K601&gt;50,$K601&lt;81,$L601&lt;100),"Reduce feed rate in steps of 0.05 g/kWh until min. 0.6 g/kWh to avoid deposit formation",
IF(AND($I601&lt;140,$N601="Danger",$P601="&gt;=1.2"),"Increase feed rate in steps of 0.05 g/kWh OR use higher BN cylinder oil",
IF(ISERROR(VLOOKUP(Q601,'admin BN&gt;100'!J$6:M$89,4,FALSE)),"",VLOOKUP(Q601,'admin BN&gt;100'!J$6:M$89,4,FALSE))))))))</f>
        <v>Fill in all required fields</v>
      </c>
    </row>
    <row r="602" spans="2:19" ht="15">
      <c r="B602" s="10">
        <v>597</v>
      </c>
      <c r="C602" s="41"/>
      <c r="D602" s="42"/>
      <c r="E602" s="42"/>
      <c r="F602" s="42"/>
      <c r="G602" s="42"/>
      <c r="H602" s="42"/>
      <c r="I602" s="42"/>
      <c r="J602" s="42"/>
      <c r="K602" s="42"/>
      <c r="L602" s="42"/>
      <c r="M602" s="11" t="str">
        <f xml:space="preserve">
(IF(F602&gt;'admin BN&gt;100'!$C$41,'admin BN&gt;100'!$B$41,
(IF(F602&gt;'admin BN&gt;100'!$C$40,'admin BN&gt;100'!$B$40,
(IF(F602&gt;'admin BN&gt;100'!$C$39,'admin BN&gt;100'!$B$39,
(IF(F602&gt;'admin BN&gt;100'!$C$38,'admin BN&gt;100'!$B$38,
(IF(F602&gt;'admin BN&gt;100'!$C$37,'admin BN&gt;100'!$B$37,
(IF(F602&gt;'admin BN&gt;100'!$C$36,'admin BN&gt;100'!$B$36,
(IF(F602&gt;'admin BN&gt;100'!$C$35,'admin BN&gt;100'!$B$35,
(IF(F602&gt;'admin BN&gt;100'!$C$34,'admin BN&gt;100'!$B$34,
(IF(F602&gt;'admin BN&gt;100'!$C$33,'admin BN&gt;100'!$B$33,
(IF(F602&gt;'admin BN&gt;100'!$C$32,'admin BN&gt;100'!$B$32,
(IF(F602&gt;'admin BN&gt;100'!$C$31,'admin BN&gt;100'!$B$31,
(IF(F602&gt;'admin BN&gt;100'!$C$30,'admin BN&gt;100'!$B$30,
(IF(F602&gt;'admin BN&gt;100'!$C$29,'admin BN&gt;100'!$B$29,IF(F602="","",'admin BN&gt;100'!$B$28)))))))))))))))))))))))))))</f>
        <v/>
      </c>
      <c r="N602" s="12" t="str">
        <f xml:space="preserve">
IF(ISBLANK(K602),"",
IF(K602&gt;'admin BN&gt;100'!$D$6,"Trouble",
IF(K602&gt;'admin BN&gt;100'!$E$6,"Safe",
IF(K602&gt;'admin BN&gt;100'!$F$6,"Alert",
IF(K602&gt;='admin BN&gt;100'!$G$6,"Danger","")))))</f>
        <v/>
      </c>
      <c r="O602" s="13" t="str">
        <f xml:space="preserve">
IF(ISBLANK(L602),"",
IF(L602&gt;'admin BN&gt;100'!$G$7,"Danger",
IF(L602&gt;'admin BN&gt;100'!$F$7,"Alert",
IF(L602&gt;='admin BN&gt;100'!$E$7,"Safe",""))))</f>
        <v/>
      </c>
      <c r="P602" s="14" t="str">
        <f xml:space="preserve">
(IF(G602&gt;'admin BN&gt;100'!$C$23,'admin BN&gt;100'!$B$23,
(IF(G602&gt;'admin BN&gt;100'!$C$22,'admin BN&gt;100'!$B$22,
(IF(G602&gt;'admin BN&gt;100'!$C$21,'admin BN&gt;100'!$B$21,
(IF(G602&gt;'admin BN&gt;100'!$C$20,'admin BN&gt;100'!$B$20,IF(G602&gt;'admin BN&gt;100'!$C$19,'admin BN&gt;100'!$B$19,"")))))))))</f>
        <v/>
      </c>
      <c r="Q602" s="14" t="str">
        <f t="shared" si="18"/>
        <v/>
      </c>
      <c r="R602" s="14">
        <f t="shared" si="19"/>
        <v>5</v>
      </c>
      <c r="S602" s="15" t="str">
        <f xml:space="preserve">
IF($R602&gt;0,"Fill in all required fields",
IF(OR($M602="&lt;0.1% or LNG",$M602="0.1-0.5%"),"Fuel sulphur content is too low for operation on BN&gt;100, please use a lower BN CLO and the matching sheet",
IF($I602&lt;40,"CLO not suitable for this sheet. Please check BN&lt;40 sheet",
IF(AND($I602&gt;39,$I602&lt;101),"CLO not suitable for this sheet. Please check BN40 - BN100 sheet",
IF(AND($K602&gt;50,$K602&lt;81,$L602&lt;100),"Reduce feed rate in steps of 0.05 g/kWh until min. 0.6 g/kWh to avoid deposit formation",
IF(AND($I602&lt;140,$N602="Danger",$P602="&gt;=1.2"),"Increase feed rate in steps of 0.05 g/kWh OR use higher BN cylinder oil",
IF(ISERROR(VLOOKUP(Q602,'admin BN&gt;100'!J$6:M$89,4,FALSE)),"",VLOOKUP(Q602,'admin BN&gt;100'!J$6:M$89,4,FALSE))))))))</f>
        <v>Fill in all required fields</v>
      </c>
    </row>
    <row r="603" spans="2:19" ht="15">
      <c r="B603" s="10">
        <v>598</v>
      </c>
      <c r="C603" s="41"/>
      <c r="D603" s="42"/>
      <c r="E603" s="42"/>
      <c r="F603" s="42"/>
      <c r="G603" s="42"/>
      <c r="H603" s="42"/>
      <c r="I603" s="42"/>
      <c r="J603" s="42"/>
      <c r="K603" s="42"/>
      <c r="L603" s="42"/>
      <c r="M603" s="11" t="str">
        <f xml:space="preserve">
(IF(F603&gt;'admin BN&gt;100'!$C$41,'admin BN&gt;100'!$B$41,
(IF(F603&gt;'admin BN&gt;100'!$C$40,'admin BN&gt;100'!$B$40,
(IF(F603&gt;'admin BN&gt;100'!$C$39,'admin BN&gt;100'!$B$39,
(IF(F603&gt;'admin BN&gt;100'!$C$38,'admin BN&gt;100'!$B$38,
(IF(F603&gt;'admin BN&gt;100'!$C$37,'admin BN&gt;100'!$B$37,
(IF(F603&gt;'admin BN&gt;100'!$C$36,'admin BN&gt;100'!$B$36,
(IF(F603&gt;'admin BN&gt;100'!$C$35,'admin BN&gt;100'!$B$35,
(IF(F603&gt;'admin BN&gt;100'!$C$34,'admin BN&gt;100'!$B$34,
(IF(F603&gt;'admin BN&gt;100'!$C$33,'admin BN&gt;100'!$B$33,
(IF(F603&gt;'admin BN&gt;100'!$C$32,'admin BN&gt;100'!$B$32,
(IF(F603&gt;'admin BN&gt;100'!$C$31,'admin BN&gt;100'!$B$31,
(IF(F603&gt;'admin BN&gt;100'!$C$30,'admin BN&gt;100'!$B$30,
(IF(F603&gt;'admin BN&gt;100'!$C$29,'admin BN&gt;100'!$B$29,IF(F603="","",'admin BN&gt;100'!$B$28)))))))))))))))))))))))))))</f>
        <v/>
      </c>
      <c r="N603" s="12" t="str">
        <f xml:space="preserve">
IF(ISBLANK(K603),"",
IF(K603&gt;'admin BN&gt;100'!$D$6,"Trouble",
IF(K603&gt;'admin BN&gt;100'!$E$6,"Safe",
IF(K603&gt;'admin BN&gt;100'!$F$6,"Alert",
IF(K603&gt;='admin BN&gt;100'!$G$6,"Danger","")))))</f>
        <v/>
      </c>
      <c r="O603" s="13" t="str">
        <f xml:space="preserve">
IF(ISBLANK(L603),"",
IF(L603&gt;'admin BN&gt;100'!$G$7,"Danger",
IF(L603&gt;'admin BN&gt;100'!$F$7,"Alert",
IF(L603&gt;='admin BN&gt;100'!$E$7,"Safe",""))))</f>
        <v/>
      </c>
      <c r="P603" s="14" t="str">
        <f xml:space="preserve">
(IF(G603&gt;'admin BN&gt;100'!$C$23,'admin BN&gt;100'!$B$23,
(IF(G603&gt;'admin BN&gt;100'!$C$22,'admin BN&gt;100'!$B$22,
(IF(G603&gt;'admin BN&gt;100'!$C$21,'admin BN&gt;100'!$B$21,
(IF(G603&gt;'admin BN&gt;100'!$C$20,'admin BN&gt;100'!$B$20,IF(G603&gt;'admin BN&gt;100'!$C$19,'admin BN&gt;100'!$B$19,"")))))))))</f>
        <v/>
      </c>
      <c r="Q603" s="14" t="str">
        <f t="shared" si="18"/>
        <v/>
      </c>
      <c r="R603" s="14">
        <f t="shared" si="19"/>
        <v>5</v>
      </c>
      <c r="S603" s="15" t="str">
        <f xml:space="preserve">
IF($R603&gt;0,"Fill in all required fields",
IF(OR($M603="&lt;0.1% or LNG",$M603="0.1-0.5%"),"Fuel sulphur content is too low for operation on BN&gt;100, please use a lower BN CLO and the matching sheet",
IF($I603&lt;40,"CLO not suitable for this sheet. Please check BN&lt;40 sheet",
IF(AND($I603&gt;39,$I603&lt;101),"CLO not suitable for this sheet. Please check BN40 - BN100 sheet",
IF(AND($K603&gt;50,$K603&lt;81,$L603&lt;100),"Reduce feed rate in steps of 0.05 g/kWh until min. 0.6 g/kWh to avoid deposit formation",
IF(AND($I603&lt;140,$N603="Danger",$P603="&gt;=1.2"),"Increase feed rate in steps of 0.05 g/kWh OR use higher BN cylinder oil",
IF(ISERROR(VLOOKUP(Q603,'admin BN&gt;100'!J$6:M$89,4,FALSE)),"",VLOOKUP(Q603,'admin BN&gt;100'!J$6:M$89,4,FALSE))))))))</f>
        <v>Fill in all required fields</v>
      </c>
    </row>
    <row r="604" spans="2:19" ht="15">
      <c r="B604" s="10">
        <v>599</v>
      </c>
      <c r="C604" s="41"/>
      <c r="D604" s="42"/>
      <c r="E604" s="42"/>
      <c r="F604" s="42"/>
      <c r="G604" s="42"/>
      <c r="H604" s="42"/>
      <c r="I604" s="42"/>
      <c r="J604" s="42"/>
      <c r="K604" s="42"/>
      <c r="L604" s="42"/>
      <c r="M604" s="11" t="str">
        <f xml:space="preserve">
(IF(F604&gt;'admin BN&gt;100'!$C$41,'admin BN&gt;100'!$B$41,
(IF(F604&gt;'admin BN&gt;100'!$C$40,'admin BN&gt;100'!$B$40,
(IF(F604&gt;'admin BN&gt;100'!$C$39,'admin BN&gt;100'!$B$39,
(IF(F604&gt;'admin BN&gt;100'!$C$38,'admin BN&gt;100'!$B$38,
(IF(F604&gt;'admin BN&gt;100'!$C$37,'admin BN&gt;100'!$B$37,
(IF(F604&gt;'admin BN&gt;100'!$C$36,'admin BN&gt;100'!$B$36,
(IF(F604&gt;'admin BN&gt;100'!$C$35,'admin BN&gt;100'!$B$35,
(IF(F604&gt;'admin BN&gt;100'!$C$34,'admin BN&gt;100'!$B$34,
(IF(F604&gt;'admin BN&gt;100'!$C$33,'admin BN&gt;100'!$B$33,
(IF(F604&gt;'admin BN&gt;100'!$C$32,'admin BN&gt;100'!$B$32,
(IF(F604&gt;'admin BN&gt;100'!$C$31,'admin BN&gt;100'!$B$31,
(IF(F604&gt;'admin BN&gt;100'!$C$30,'admin BN&gt;100'!$B$30,
(IF(F604&gt;'admin BN&gt;100'!$C$29,'admin BN&gt;100'!$B$29,IF(F604="","",'admin BN&gt;100'!$B$28)))))))))))))))))))))))))))</f>
        <v/>
      </c>
      <c r="N604" s="12" t="str">
        <f xml:space="preserve">
IF(ISBLANK(K604),"",
IF(K604&gt;'admin BN&gt;100'!$D$6,"Trouble",
IF(K604&gt;'admin BN&gt;100'!$E$6,"Safe",
IF(K604&gt;'admin BN&gt;100'!$F$6,"Alert",
IF(K604&gt;='admin BN&gt;100'!$G$6,"Danger","")))))</f>
        <v/>
      </c>
      <c r="O604" s="13" t="str">
        <f xml:space="preserve">
IF(ISBLANK(L604),"",
IF(L604&gt;'admin BN&gt;100'!$G$7,"Danger",
IF(L604&gt;'admin BN&gt;100'!$F$7,"Alert",
IF(L604&gt;='admin BN&gt;100'!$E$7,"Safe",""))))</f>
        <v/>
      </c>
      <c r="P604" s="14" t="str">
        <f xml:space="preserve">
(IF(G604&gt;'admin BN&gt;100'!$C$23,'admin BN&gt;100'!$B$23,
(IF(G604&gt;'admin BN&gt;100'!$C$22,'admin BN&gt;100'!$B$22,
(IF(G604&gt;'admin BN&gt;100'!$C$21,'admin BN&gt;100'!$B$21,
(IF(G604&gt;'admin BN&gt;100'!$C$20,'admin BN&gt;100'!$B$20,IF(G604&gt;'admin BN&gt;100'!$C$19,'admin BN&gt;100'!$B$19,"")))))))))</f>
        <v/>
      </c>
      <c r="Q604" s="14" t="str">
        <f t="shared" si="18"/>
        <v/>
      </c>
      <c r="R604" s="14">
        <f t="shared" si="19"/>
        <v>5</v>
      </c>
      <c r="S604" s="15" t="str">
        <f xml:space="preserve">
IF($R604&gt;0,"Fill in all required fields",
IF(OR($M604="&lt;0.1% or LNG",$M604="0.1-0.5%"),"Fuel sulphur content is too low for operation on BN&gt;100, please use a lower BN CLO and the matching sheet",
IF($I604&lt;40,"CLO not suitable for this sheet. Please check BN&lt;40 sheet",
IF(AND($I604&gt;39,$I604&lt;101),"CLO not suitable for this sheet. Please check BN40 - BN100 sheet",
IF(AND($K604&gt;50,$K604&lt;81,$L604&lt;100),"Reduce feed rate in steps of 0.05 g/kWh until min. 0.6 g/kWh to avoid deposit formation",
IF(AND($I604&lt;140,$N604="Danger",$P604="&gt;=1.2"),"Increase feed rate in steps of 0.05 g/kWh OR use higher BN cylinder oil",
IF(ISERROR(VLOOKUP(Q604,'admin BN&gt;100'!J$6:M$89,4,FALSE)),"",VLOOKUP(Q604,'admin BN&gt;100'!J$6:M$89,4,FALSE))))))))</f>
        <v>Fill in all required fields</v>
      </c>
    </row>
    <row r="605" spans="2:19" ht="15">
      <c r="B605" s="10">
        <v>600</v>
      </c>
      <c r="C605" s="41"/>
      <c r="D605" s="42"/>
      <c r="E605" s="42"/>
      <c r="F605" s="42"/>
      <c r="G605" s="42"/>
      <c r="H605" s="42"/>
      <c r="I605" s="42"/>
      <c r="J605" s="42"/>
      <c r="K605" s="42"/>
      <c r="L605" s="42"/>
      <c r="M605" s="11" t="str">
        <f xml:space="preserve">
(IF(F605&gt;'admin BN&gt;100'!$C$41,'admin BN&gt;100'!$B$41,
(IF(F605&gt;'admin BN&gt;100'!$C$40,'admin BN&gt;100'!$B$40,
(IF(F605&gt;'admin BN&gt;100'!$C$39,'admin BN&gt;100'!$B$39,
(IF(F605&gt;'admin BN&gt;100'!$C$38,'admin BN&gt;100'!$B$38,
(IF(F605&gt;'admin BN&gt;100'!$C$37,'admin BN&gt;100'!$B$37,
(IF(F605&gt;'admin BN&gt;100'!$C$36,'admin BN&gt;100'!$B$36,
(IF(F605&gt;'admin BN&gt;100'!$C$35,'admin BN&gt;100'!$B$35,
(IF(F605&gt;'admin BN&gt;100'!$C$34,'admin BN&gt;100'!$B$34,
(IF(F605&gt;'admin BN&gt;100'!$C$33,'admin BN&gt;100'!$B$33,
(IF(F605&gt;'admin BN&gt;100'!$C$32,'admin BN&gt;100'!$B$32,
(IF(F605&gt;'admin BN&gt;100'!$C$31,'admin BN&gt;100'!$B$31,
(IF(F605&gt;'admin BN&gt;100'!$C$30,'admin BN&gt;100'!$B$30,
(IF(F605&gt;'admin BN&gt;100'!$C$29,'admin BN&gt;100'!$B$29,IF(F605="","",'admin BN&gt;100'!$B$28)))))))))))))))))))))))))))</f>
        <v/>
      </c>
      <c r="N605" s="12" t="str">
        <f xml:space="preserve">
IF(ISBLANK(K605),"",
IF(K605&gt;'admin BN&gt;100'!$D$6,"Trouble",
IF(K605&gt;'admin BN&gt;100'!$E$6,"Safe",
IF(K605&gt;'admin BN&gt;100'!$F$6,"Alert",
IF(K605&gt;='admin BN&gt;100'!$G$6,"Danger","")))))</f>
        <v/>
      </c>
      <c r="O605" s="13" t="str">
        <f xml:space="preserve">
IF(ISBLANK(L605),"",
IF(L605&gt;'admin BN&gt;100'!$G$7,"Danger",
IF(L605&gt;'admin BN&gt;100'!$F$7,"Alert",
IF(L605&gt;='admin BN&gt;100'!$E$7,"Safe",""))))</f>
        <v/>
      </c>
      <c r="P605" s="14" t="str">
        <f xml:space="preserve">
(IF(G605&gt;'admin BN&gt;100'!$C$23,'admin BN&gt;100'!$B$23,
(IF(G605&gt;'admin BN&gt;100'!$C$22,'admin BN&gt;100'!$B$22,
(IF(G605&gt;'admin BN&gt;100'!$C$21,'admin BN&gt;100'!$B$21,
(IF(G605&gt;'admin BN&gt;100'!$C$20,'admin BN&gt;100'!$B$20,IF(G605&gt;'admin BN&gt;100'!$C$19,'admin BN&gt;100'!$B$19,"")))))))))</f>
        <v/>
      </c>
      <c r="Q605" s="14" t="str">
        <f t="shared" si="18"/>
        <v/>
      </c>
      <c r="R605" s="14">
        <f t="shared" si="19"/>
        <v>5</v>
      </c>
      <c r="S605" s="15" t="str">
        <f xml:space="preserve">
IF($R605&gt;0,"Fill in all required fields",
IF(OR($M605="&lt;0.1% or LNG",$M605="0.1-0.5%"),"Fuel sulphur content is too low for operation on BN&gt;100, please use a lower BN CLO and the matching sheet",
IF($I605&lt;40,"CLO not suitable for this sheet. Please check BN&lt;40 sheet",
IF(AND($I605&gt;39,$I605&lt;101),"CLO not suitable for this sheet. Please check BN40 - BN100 sheet",
IF(AND($K605&gt;50,$K605&lt;81,$L605&lt;100),"Reduce feed rate in steps of 0.05 g/kWh until min. 0.6 g/kWh to avoid deposit formation",
IF(AND($I605&lt;140,$N605="Danger",$P605="&gt;=1.2"),"Increase feed rate in steps of 0.05 g/kWh OR use higher BN cylinder oil",
IF(ISERROR(VLOOKUP(Q605,'admin BN&gt;100'!J$6:M$89,4,FALSE)),"",VLOOKUP(Q605,'admin BN&gt;100'!J$6:M$89,4,FALSE))))))))</f>
        <v>Fill in all required fields</v>
      </c>
    </row>
    <row r="606" spans="2:19" ht="15">
      <c r="B606" s="10">
        <v>601</v>
      </c>
      <c r="C606" s="41"/>
      <c r="D606" s="42"/>
      <c r="E606" s="42"/>
      <c r="F606" s="42"/>
      <c r="G606" s="42"/>
      <c r="H606" s="42"/>
      <c r="I606" s="42"/>
      <c r="J606" s="42"/>
      <c r="K606" s="42"/>
      <c r="L606" s="42"/>
      <c r="M606" s="11" t="str">
        <f xml:space="preserve">
(IF(F606&gt;'admin BN&gt;100'!$C$41,'admin BN&gt;100'!$B$41,
(IF(F606&gt;'admin BN&gt;100'!$C$40,'admin BN&gt;100'!$B$40,
(IF(F606&gt;'admin BN&gt;100'!$C$39,'admin BN&gt;100'!$B$39,
(IF(F606&gt;'admin BN&gt;100'!$C$38,'admin BN&gt;100'!$B$38,
(IF(F606&gt;'admin BN&gt;100'!$C$37,'admin BN&gt;100'!$B$37,
(IF(F606&gt;'admin BN&gt;100'!$C$36,'admin BN&gt;100'!$B$36,
(IF(F606&gt;'admin BN&gt;100'!$C$35,'admin BN&gt;100'!$B$35,
(IF(F606&gt;'admin BN&gt;100'!$C$34,'admin BN&gt;100'!$B$34,
(IF(F606&gt;'admin BN&gt;100'!$C$33,'admin BN&gt;100'!$B$33,
(IF(F606&gt;'admin BN&gt;100'!$C$32,'admin BN&gt;100'!$B$32,
(IF(F606&gt;'admin BN&gt;100'!$C$31,'admin BN&gt;100'!$B$31,
(IF(F606&gt;'admin BN&gt;100'!$C$30,'admin BN&gt;100'!$B$30,
(IF(F606&gt;'admin BN&gt;100'!$C$29,'admin BN&gt;100'!$B$29,IF(F606="","",'admin BN&gt;100'!$B$28)))))))))))))))))))))))))))</f>
        <v/>
      </c>
      <c r="N606" s="12" t="str">
        <f xml:space="preserve">
IF(ISBLANK(K606),"",
IF(K606&gt;'admin BN&gt;100'!$D$6,"Trouble",
IF(K606&gt;'admin BN&gt;100'!$E$6,"Safe",
IF(K606&gt;'admin BN&gt;100'!$F$6,"Alert",
IF(K606&gt;='admin BN&gt;100'!$G$6,"Danger","")))))</f>
        <v/>
      </c>
      <c r="O606" s="13" t="str">
        <f xml:space="preserve">
IF(ISBLANK(L606),"",
IF(L606&gt;'admin BN&gt;100'!$G$7,"Danger",
IF(L606&gt;'admin BN&gt;100'!$F$7,"Alert",
IF(L606&gt;='admin BN&gt;100'!$E$7,"Safe",""))))</f>
        <v/>
      </c>
      <c r="P606" s="14" t="str">
        <f xml:space="preserve">
(IF(G606&gt;'admin BN&gt;100'!$C$23,'admin BN&gt;100'!$B$23,
(IF(G606&gt;'admin BN&gt;100'!$C$22,'admin BN&gt;100'!$B$22,
(IF(G606&gt;'admin BN&gt;100'!$C$21,'admin BN&gt;100'!$B$21,
(IF(G606&gt;'admin BN&gt;100'!$C$20,'admin BN&gt;100'!$B$20,IF(G606&gt;'admin BN&gt;100'!$C$19,'admin BN&gt;100'!$B$19,"")))))))))</f>
        <v/>
      </c>
      <c r="Q606" s="14" t="str">
        <f t="shared" si="18"/>
        <v/>
      </c>
      <c r="R606" s="14">
        <f t="shared" si="19"/>
        <v>5</v>
      </c>
      <c r="S606" s="15" t="str">
        <f xml:space="preserve">
IF($R606&gt;0,"Fill in all required fields",
IF(OR($M606="&lt;0.1% or LNG",$M606="0.1-0.5%"),"Fuel sulphur content is too low for operation on BN&gt;100, please use a lower BN CLO and the matching sheet",
IF($I606&lt;40,"CLO not suitable for this sheet. Please check BN&lt;40 sheet",
IF(AND($I606&gt;39,$I606&lt;101),"CLO not suitable for this sheet. Please check BN40 - BN100 sheet",
IF(AND($K606&gt;50,$K606&lt;81,$L606&lt;100),"Reduce feed rate in steps of 0.05 g/kWh until min. 0.6 g/kWh to avoid deposit formation",
IF(AND($I606&lt;140,$N606="Danger",$P606="&gt;=1.2"),"Increase feed rate in steps of 0.05 g/kWh OR use higher BN cylinder oil",
IF(ISERROR(VLOOKUP(Q606,'admin BN&gt;100'!J$6:M$89,4,FALSE)),"",VLOOKUP(Q606,'admin BN&gt;100'!J$6:M$89,4,FALSE))))))))</f>
        <v>Fill in all required fields</v>
      </c>
    </row>
    <row r="607" spans="2:19" ht="15">
      <c r="B607" s="10">
        <v>602</v>
      </c>
      <c r="C607" s="41"/>
      <c r="D607" s="42"/>
      <c r="E607" s="42"/>
      <c r="F607" s="42"/>
      <c r="G607" s="42"/>
      <c r="H607" s="42"/>
      <c r="I607" s="42"/>
      <c r="J607" s="42"/>
      <c r="K607" s="42"/>
      <c r="L607" s="42"/>
      <c r="M607" s="11" t="str">
        <f xml:space="preserve">
(IF(F607&gt;'admin BN&gt;100'!$C$41,'admin BN&gt;100'!$B$41,
(IF(F607&gt;'admin BN&gt;100'!$C$40,'admin BN&gt;100'!$B$40,
(IF(F607&gt;'admin BN&gt;100'!$C$39,'admin BN&gt;100'!$B$39,
(IF(F607&gt;'admin BN&gt;100'!$C$38,'admin BN&gt;100'!$B$38,
(IF(F607&gt;'admin BN&gt;100'!$C$37,'admin BN&gt;100'!$B$37,
(IF(F607&gt;'admin BN&gt;100'!$C$36,'admin BN&gt;100'!$B$36,
(IF(F607&gt;'admin BN&gt;100'!$C$35,'admin BN&gt;100'!$B$35,
(IF(F607&gt;'admin BN&gt;100'!$C$34,'admin BN&gt;100'!$B$34,
(IF(F607&gt;'admin BN&gt;100'!$C$33,'admin BN&gt;100'!$B$33,
(IF(F607&gt;'admin BN&gt;100'!$C$32,'admin BN&gt;100'!$B$32,
(IF(F607&gt;'admin BN&gt;100'!$C$31,'admin BN&gt;100'!$B$31,
(IF(F607&gt;'admin BN&gt;100'!$C$30,'admin BN&gt;100'!$B$30,
(IF(F607&gt;'admin BN&gt;100'!$C$29,'admin BN&gt;100'!$B$29,IF(F607="","",'admin BN&gt;100'!$B$28)))))))))))))))))))))))))))</f>
        <v/>
      </c>
      <c r="N607" s="12" t="str">
        <f xml:space="preserve">
IF(ISBLANK(K607),"",
IF(K607&gt;'admin BN&gt;100'!$D$6,"Trouble",
IF(K607&gt;'admin BN&gt;100'!$E$6,"Safe",
IF(K607&gt;'admin BN&gt;100'!$F$6,"Alert",
IF(K607&gt;='admin BN&gt;100'!$G$6,"Danger","")))))</f>
        <v/>
      </c>
      <c r="O607" s="13" t="str">
        <f xml:space="preserve">
IF(ISBLANK(L607),"",
IF(L607&gt;'admin BN&gt;100'!$G$7,"Danger",
IF(L607&gt;'admin BN&gt;100'!$F$7,"Alert",
IF(L607&gt;='admin BN&gt;100'!$E$7,"Safe",""))))</f>
        <v/>
      </c>
      <c r="P607" s="14" t="str">
        <f xml:space="preserve">
(IF(G607&gt;'admin BN&gt;100'!$C$23,'admin BN&gt;100'!$B$23,
(IF(G607&gt;'admin BN&gt;100'!$C$22,'admin BN&gt;100'!$B$22,
(IF(G607&gt;'admin BN&gt;100'!$C$21,'admin BN&gt;100'!$B$21,
(IF(G607&gt;'admin BN&gt;100'!$C$20,'admin BN&gt;100'!$B$20,IF(G607&gt;'admin BN&gt;100'!$C$19,'admin BN&gt;100'!$B$19,"")))))))))</f>
        <v/>
      </c>
      <c r="Q607" s="14" t="str">
        <f t="shared" si="18"/>
        <v/>
      </c>
      <c r="R607" s="14">
        <f t="shared" si="19"/>
        <v>5</v>
      </c>
      <c r="S607" s="15" t="str">
        <f xml:space="preserve">
IF($R607&gt;0,"Fill in all required fields",
IF(OR($M607="&lt;0.1% or LNG",$M607="0.1-0.5%"),"Fuel sulphur content is too low for operation on BN&gt;100, please use a lower BN CLO and the matching sheet",
IF($I607&lt;40,"CLO not suitable for this sheet. Please check BN&lt;40 sheet",
IF(AND($I607&gt;39,$I607&lt;101),"CLO not suitable for this sheet. Please check BN40 - BN100 sheet",
IF(AND($K607&gt;50,$K607&lt;81,$L607&lt;100),"Reduce feed rate in steps of 0.05 g/kWh until min. 0.6 g/kWh to avoid deposit formation",
IF(AND($I607&lt;140,$N607="Danger",$P607="&gt;=1.2"),"Increase feed rate in steps of 0.05 g/kWh OR use higher BN cylinder oil",
IF(ISERROR(VLOOKUP(Q607,'admin BN&gt;100'!J$6:M$89,4,FALSE)),"",VLOOKUP(Q607,'admin BN&gt;100'!J$6:M$89,4,FALSE))))))))</f>
        <v>Fill in all required fields</v>
      </c>
    </row>
    <row r="608" spans="2:19" ht="15">
      <c r="B608" s="10">
        <v>603</v>
      </c>
      <c r="C608" s="41"/>
      <c r="D608" s="42"/>
      <c r="E608" s="42"/>
      <c r="F608" s="42"/>
      <c r="G608" s="42"/>
      <c r="H608" s="42"/>
      <c r="I608" s="42"/>
      <c r="J608" s="42"/>
      <c r="K608" s="42"/>
      <c r="L608" s="42"/>
      <c r="M608" s="11" t="str">
        <f xml:space="preserve">
(IF(F608&gt;'admin BN&gt;100'!$C$41,'admin BN&gt;100'!$B$41,
(IF(F608&gt;'admin BN&gt;100'!$C$40,'admin BN&gt;100'!$B$40,
(IF(F608&gt;'admin BN&gt;100'!$C$39,'admin BN&gt;100'!$B$39,
(IF(F608&gt;'admin BN&gt;100'!$C$38,'admin BN&gt;100'!$B$38,
(IF(F608&gt;'admin BN&gt;100'!$C$37,'admin BN&gt;100'!$B$37,
(IF(F608&gt;'admin BN&gt;100'!$C$36,'admin BN&gt;100'!$B$36,
(IF(F608&gt;'admin BN&gt;100'!$C$35,'admin BN&gt;100'!$B$35,
(IF(F608&gt;'admin BN&gt;100'!$C$34,'admin BN&gt;100'!$B$34,
(IF(F608&gt;'admin BN&gt;100'!$C$33,'admin BN&gt;100'!$B$33,
(IF(F608&gt;'admin BN&gt;100'!$C$32,'admin BN&gt;100'!$B$32,
(IF(F608&gt;'admin BN&gt;100'!$C$31,'admin BN&gt;100'!$B$31,
(IF(F608&gt;'admin BN&gt;100'!$C$30,'admin BN&gt;100'!$B$30,
(IF(F608&gt;'admin BN&gt;100'!$C$29,'admin BN&gt;100'!$B$29,IF(F608="","",'admin BN&gt;100'!$B$28)))))))))))))))))))))))))))</f>
        <v/>
      </c>
      <c r="N608" s="12" t="str">
        <f xml:space="preserve">
IF(ISBLANK(K608),"",
IF(K608&gt;'admin BN&gt;100'!$D$6,"Trouble",
IF(K608&gt;'admin BN&gt;100'!$E$6,"Safe",
IF(K608&gt;'admin BN&gt;100'!$F$6,"Alert",
IF(K608&gt;='admin BN&gt;100'!$G$6,"Danger","")))))</f>
        <v/>
      </c>
      <c r="O608" s="13" t="str">
        <f xml:space="preserve">
IF(ISBLANK(L608),"",
IF(L608&gt;'admin BN&gt;100'!$G$7,"Danger",
IF(L608&gt;'admin BN&gt;100'!$F$7,"Alert",
IF(L608&gt;='admin BN&gt;100'!$E$7,"Safe",""))))</f>
        <v/>
      </c>
      <c r="P608" s="14" t="str">
        <f xml:space="preserve">
(IF(G608&gt;'admin BN&gt;100'!$C$23,'admin BN&gt;100'!$B$23,
(IF(G608&gt;'admin BN&gt;100'!$C$22,'admin BN&gt;100'!$B$22,
(IF(G608&gt;'admin BN&gt;100'!$C$21,'admin BN&gt;100'!$B$21,
(IF(G608&gt;'admin BN&gt;100'!$C$20,'admin BN&gt;100'!$B$20,IF(G608&gt;'admin BN&gt;100'!$C$19,'admin BN&gt;100'!$B$19,"")))))))))</f>
        <v/>
      </c>
      <c r="Q608" s="14" t="str">
        <f t="shared" si="18"/>
        <v/>
      </c>
      <c r="R608" s="14">
        <f t="shared" si="19"/>
        <v>5</v>
      </c>
      <c r="S608" s="15" t="str">
        <f xml:space="preserve">
IF($R608&gt;0,"Fill in all required fields",
IF(OR($M608="&lt;0.1% or LNG",$M608="0.1-0.5%"),"Fuel sulphur content is too low for operation on BN&gt;100, please use a lower BN CLO and the matching sheet",
IF($I608&lt;40,"CLO not suitable for this sheet. Please check BN&lt;40 sheet",
IF(AND($I608&gt;39,$I608&lt;101),"CLO not suitable for this sheet. Please check BN40 - BN100 sheet",
IF(AND($K608&gt;50,$K608&lt;81,$L608&lt;100),"Reduce feed rate in steps of 0.05 g/kWh until min. 0.6 g/kWh to avoid deposit formation",
IF(AND($I608&lt;140,$N608="Danger",$P608="&gt;=1.2"),"Increase feed rate in steps of 0.05 g/kWh OR use higher BN cylinder oil",
IF(ISERROR(VLOOKUP(Q608,'admin BN&gt;100'!J$6:M$89,4,FALSE)),"",VLOOKUP(Q608,'admin BN&gt;100'!J$6:M$89,4,FALSE))))))))</f>
        <v>Fill in all required fields</v>
      </c>
    </row>
    <row r="609" spans="2:19" ht="15">
      <c r="B609" s="10">
        <v>604</v>
      </c>
      <c r="C609" s="41"/>
      <c r="D609" s="42"/>
      <c r="E609" s="42"/>
      <c r="F609" s="42"/>
      <c r="G609" s="42"/>
      <c r="H609" s="42"/>
      <c r="I609" s="42"/>
      <c r="J609" s="42"/>
      <c r="K609" s="42"/>
      <c r="L609" s="42"/>
      <c r="M609" s="11" t="str">
        <f xml:space="preserve">
(IF(F609&gt;'admin BN&gt;100'!$C$41,'admin BN&gt;100'!$B$41,
(IF(F609&gt;'admin BN&gt;100'!$C$40,'admin BN&gt;100'!$B$40,
(IF(F609&gt;'admin BN&gt;100'!$C$39,'admin BN&gt;100'!$B$39,
(IF(F609&gt;'admin BN&gt;100'!$C$38,'admin BN&gt;100'!$B$38,
(IF(F609&gt;'admin BN&gt;100'!$C$37,'admin BN&gt;100'!$B$37,
(IF(F609&gt;'admin BN&gt;100'!$C$36,'admin BN&gt;100'!$B$36,
(IF(F609&gt;'admin BN&gt;100'!$C$35,'admin BN&gt;100'!$B$35,
(IF(F609&gt;'admin BN&gt;100'!$C$34,'admin BN&gt;100'!$B$34,
(IF(F609&gt;'admin BN&gt;100'!$C$33,'admin BN&gt;100'!$B$33,
(IF(F609&gt;'admin BN&gt;100'!$C$32,'admin BN&gt;100'!$B$32,
(IF(F609&gt;'admin BN&gt;100'!$C$31,'admin BN&gt;100'!$B$31,
(IF(F609&gt;'admin BN&gt;100'!$C$30,'admin BN&gt;100'!$B$30,
(IF(F609&gt;'admin BN&gt;100'!$C$29,'admin BN&gt;100'!$B$29,IF(F609="","",'admin BN&gt;100'!$B$28)))))))))))))))))))))))))))</f>
        <v/>
      </c>
      <c r="N609" s="12" t="str">
        <f xml:space="preserve">
IF(ISBLANK(K609),"",
IF(K609&gt;'admin BN&gt;100'!$D$6,"Trouble",
IF(K609&gt;'admin BN&gt;100'!$E$6,"Safe",
IF(K609&gt;'admin BN&gt;100'!$F$6,"Alert",
IF(K609&gt;='admin BN&gt;100'!$G$6,"Danger","")))))</f>
        <v/>
      </c>
      <c r="O609" s="13" t="str">
        <f xml:space="preserve">
IF(ISBLANK(L609),"",
IF(L609&gt;'admin BN&gt;100'!$G$7,"Danger",
IF(L609&gt;'admin BN&gt;100'!$F$7,"Alert",
IF(L609&gt;='admin BN&gt;100'!$E$7,"Safe",""))))</f>
        <v/>
      </c>
      <c r="P609" s="14" t="str">
        <f xml:space="preserve">
(IF(G609&gt;'admin BN&gt;100'!$C$23,'admin BN&gt;100'!$B$23,
(IF(G609&gt;'admin BN&gt;100'!$C$22,'admin BN&gt;100'!$B$22,
(IF(G609&gt;'admin BN&gt;100'!$C$21,'admin BN&gt;100'!$B$21,
(IF(G609&gt;'admin BN&gt;100'!$C$20,'admin BN&gt;100'!$B$20,IF(G609&gt;'admin BN&gt;100'!$C$19,'admin BN&gt;100'!$B$19,"")))))))))</f>
        <v/>
      </c>
      <c r="Q609" s="14" t="str">
        <f t="shared" si="18"/>
        <v/>
      </c>
      <c r="R609" s="14">
        <f t="shared" si="19"/>
        <v>5</v>
      </c>
      <c r="S609" s="15" t="str">
        <f xml:space="preserve">
IF($R609&gt;0,"Fill in all required fields",
IF(OR($M609="&lt;0.1% or LNG",$M609="0.1-0.5%"),"Fuel sulphur content is too low for operation on BN&gt;100, please use a lower BN CLO and the matching sheet",
IF($I609&lt;40,"CLO not suitable for this sheet. Please check BN&lt;40 sheet",
IF(AND($I609&gt;39,$I609&lt;101),"CLO not suitable for this sheet. Please check BN40 - BN100 sheet",
IF(AND($K609&gt;50,$K609&lt;81,$L609&lt;100),"Reduce feed rate in steps of 0.05 g/kWh until min. 0.6 g/kWh to avoid deposit formation",
IF(AND($I609&lt;140,$N609="Danger",$P609="&gt;=1.2"),"Increase feed rate in steps of 0.05 g/kWh OR use higher BN cylinder oil",
IF(ISERROR(VLOOKUP(Q609,'admin BN&gt;100'!J$6:M$89,4,FALSE)),"",VLOOKUP(Q609,'admin BN&gt;100'!J$6:M$89,4,FALSE))))))))</f>
        <v>Fill in all required fields</v>
      </c>
    </row>
    <row r="610" spans="2:19" ht="15">
      <c r="B610" s="10">
        <v>605</v>
      </c>
      <c r="C610" s="41"/>
      <c r="D610" s="42"/>
      <c r="E610" s="42"/>
      <c r="F610" s="42"/>
      <c r="G610" s="42"/>
      <c r="H610" s="42"/>
      <c r="I610" s="42"/>
      <c r="J610" s="42"/>
      <c r="K610" s="42"/>
      <c r="L610" s="42"/>
      <c r="M610" s="11" t="str">
        <f xml:space="preserve">
(IF(F610&gt;'admin BN&gt;100'!$C$41,'admin BN&gt;100'!$B$41,
(IF(F610&gt;'admin BN&gt;100'!$C$40,'admin BN&gt;100'!$B$40,
(IF(F610&gt;'admin BN&gt;100'!$C$39,'admin BN&gt;100'!$B$39,
(IF(F610&gt;'admin BN&gt;100'!$C$38,'admin BN&gt;100'!$B$38,
(IF(F610&gt;'admin BN&gt;100'!$C$37,'admin BN&gt;100'!$B$37,
(IF(F610&gt;'admin BN&gt;100'!$C$36,'admin BN&gt;100'!$B$36,
(IF(F610&gt;'admin BN&gt;100'!$C$35,'admin BN&gt;100'!$B$35,
(IF(F610&gt;'admin BN&gt;100'!$C$34,'admin BN&gt;100'!$B$34,
(IF(F610&gt;'admin BN&gt;100'!$C$33,'admin BN&gt;100'!$B$33,
(IF(F610&gt;'admin BN&gt;100'!$C$32,'admin BN&gt;100'!$B$32,
(IF(F610&gt;'admin BN&gt;100'!$C$31,'admin BN&gt;100'!$B$31,
(IF(F610&gt;'admin BN&gt;100'!$C$30,'admin BN&gt;100'!$B$30,
(IF(F610&gt;'admin BN&gt;100'!$C$29,'admin BN&gt;100'!$B$29,IF(F610="","",'admin BN&gt;100'!$B$28)))))))))))))))))))))))))))</f>
        <v/>
      </c>
      <c r="N610" s="12" t="str">
        <f xml:space="preserve">
IF(ISBLANK(K610),"",
IF(K610&gt;'admin BN&gt;100'!$D$6,"Trouble",
IF(K610&gt;'admin BN&gt;100'!$E$6,"Safe",
IF(K610&gt;'admin BN&gt;100'!$F$6,"Alert",
IF(K610&gt;='admin BN&gt;100'!$G$6,"Danger","")))))</f>
        <v/>
      </c>
      <c r="O610" s="13" t="str">
        <f xml:space="preserve">
IF(ISBLANK(L610),"",
IF(L610&gt;'admin BN&gt;100'!$G$7,"Danger",
IF(L610&gt;'admin BN&gt;100'!$F$7,"Alert",
IF(L610&gt;='admin BN&gt;100'!$E$7,"Safe",""))))</f>
        <v/>
      </c>
      <c r="P610" s="14" t="str">
        <f xml:space="preserve">
(IF(G610&gt;'admin BN&gt;100'!$C$23,'admin BN&gt;100'!$B$23,
(IF(G610&gt;'admin BN&gt;100'!$C$22,'admin BN&gt;100'!$B$22,
(IF(G610&gt;'admin BN&gt;100'!$C$21,'admin BN&gt;100'!$B$21,
(IF(G610&gt;'admin BN&gt;100'!$C$20,'admin BN&gt;100'!$B$20,IF(G610&gt;'admin BN&gt;100'!$C$19,'admin BN&gt;100'!$B$19,"")))))))))</f>
        <v/>
      </c>
      <c r="Q610" s="14" t="str">
        <f t="shared" si="18"/>
        <v/>
      </c>
      <c r="R610" s="14">
        <f t="shared" si="19"/>
        <v>5</v>
      </c>
      <c r="S610" s="15" t="str">
        <f xml:space="preserve">
IF($R610&gt;0,"Fill in all required fields",
IF(OR($M610="&lt;0.1% or LNG",$M610="0.1-0.5%"),"Fuel sulphur content is too low for operation on BN&gt;100, please use a lower BN CLO and the matching sheet",
IF($I610&lt;40,"CLO not suitable for this sheet. Please check BN&lt;40 sheet",
IF(AND($I610&gt;39,$I610&lt;101),"CLO not suitable for this sheet. Please check BN40 - BN100 sheet",
IF(AND($K610&gt;50,$K610&lt;81,$L610&lt;100),"Reduce feed rate in steps of 0.05 g/kWh until min. 0.6 g/kWh to avoid deposit formation",
IF(AND($I610&lt;140,$N610="Danger",$P610="&gt;=1.2"),"Increase feed rate in steps of 0.05 g/kWh OR use higher BN cylinder oil",
IF(ISERROR(VLOOKUP(Q610,'admin BN&gt;100'!J$6:M$89,4,FALSE)),"",VLOOKUP(Q610,'admin BN&gt;100'!J$6:M$89,4,FALSE))))))))</f>
        <v>Fill in all required fields</v>
      </c>
    </row>
    <row r="611" spans="2:19" ht="15">
      <c r="B611" s="10">
        <v>606</v>
      </c>
      <c r="C611" s="41"/>
      <c r="D611" s="42"/>
      <c r="E611" s="42"/>
      <c r="F611" s="42"/>
      <c r="G611" s="42"/>
      <c r="H611" s="42"/>
      <c r="I611" s="42"/>
      <c r="J611" s="42"/>
      <c r="K611" s="42"/>
      <c r="L611" s="42"/>
      <c r="M611" s="11" t="str">
        <f xml:space="preserve">
(IF(F611&gt;'admin BN&gt;100'!$C$41,'admin BN&gt;100'!$B$41,
(IF(F611&gt;'admin BN&gt;100'!$C$40,'admin BN&gt;100'!$B$40,
(IF(F611&gt;'admin BN&gt;100'!$C$39,'admin BN&gt;100'!$B$39,
(IF(F611&gt;'admin BN&gt;100'!$C$38,'admin BN&gt;100'!$B$38,
(IF(F611&gt;'admin BN&gt;100'!$C$37,'admin BN&gt;100'!$B$37,
(IF(F611&gt;'admin BN&gt;100'!$C$36,'admin BN&gt;100'!$B$36,
(IF(F611&gt;'admin BN&gt;100'!$C$35,'admin BN&gt;100'!$B$35,
(IF(F611&gt;'admin BN&gt;100'!$C$34,'admin BN&gt;100'!$B$34,
(IF(F611&gt;'admin BN&gt;100'!$C$33,'admin BN&gt;100'!$B$33,
(IF(F611&gt;'admin BN&gt;100'!$C$32,'admin BN&gt;100'!$B$32,
(IF(F611&gt;'admin BN&gt;100'!$C$31,'admin BN&gt;100'!$B$31,
(IF(F611&gt;'admin BN&gt;100'!$C$30,'admin BN&gt;100'!$B$30,
(IF(F611&gt;'admin BN&gt;100'!$C$29,'admin BN&gt;100'!$B$29,IF(F611="","",'admin BN&gt;100'!$B$28)))))))))))))))))))))))))))</f>
        <v/>
      </c>
      <c r="N611" s="12" t="str">
        <f xml:space="preserve">
IF(ISBLANK(K611),"",
IF(K611&gt;'admin BN&gt;100'!$D$6,"Trouble",
IF(K611&gt;'admin BN&gt;100'!$E$6,"Safe",
IF(K611&gt;'admin BN&gt;100'!$F$6,"Alert",
IF(K611&gt;='admin BN&gt;100'!$G$6,"Danger","")))))</f>
        <v/>
      </c>
      <c r="O611" s="13" t="str">
        <f xml:space="preserve">
IF(ISBLANK(L611),"",
IF(L611&gt;'admin BN&gt;100'!$G$7,"Danger",
IF(L611&gt;'admin BN&gt;100'!$F$7,"Alert",
IF(L611&gt;='admin BN&gt;100'!$E$7,"Safe",""))))</f>
        <v/>
      </c>
      <c r="P611" s="14" t="str">
        <f xml:space="preserve">
(IF(G611&gt;'admin BN&gt;100'!$C$23,'admin BN&gt;100'!$B$23,
(IF(G611&gt;'admin BN&gt;100'!$C$22,'admin BN&gt;100'!$B$22,
(IF(G611&gt;'admin BN&gt;100'!$C$21,'admin BN&gt;100'!$B$21,
(IF(G611&gt;'admin BN&gt;100'!$C$20,'admin BN&gt;100'!$B$20,IF(G611&gt;'admin BN&gt;100'!$C$19,'admin BN&gt;100'!$B$19,"")))))))))</f>
        <v/>
      </c>
      <c r="Q611" s="14" t="str">
        <f t="shared" si="18"/>
        <v/>
      </c>
      <c r="R611" s="14">
        <f t="shared" si="19"/>
        <v>5</v>
      </c>
      <c r="S611" s="15" t="str">
        <f xml:space="preserve">
IF($R611&gt;0,"Fill in all required fields",
IF(OR($M611="&lt;0.1% or LNG",$M611="0.1-0.5%"),"Fuel sulphur content is too low for operation on BN&gt;100, please use a lower BN CLO and the matching sheet",
IF($I611&lt;40,"CLO not suitable for this sheet. Please check BN&lt;40 sheet",
IF(AND($I611&gt;39,$I611&lt;101),"CLO not suitable for this sheet. Please check BN40 - BN100 sheet",
IF(AND($K611&gt;50,$K611&lt;81,$L611&lt;100),"Reduce feed rate in steps of 0.05 g/kWh until min. 0.6 g/kWh to avoid deposit formation",
IF(AND($I611&lt;140,$N611="Danger",$P611="&gt;=1.2"),"Increase feed rate in steps of 0.05 g/kWh OR use higher BN cylinder oil",
IF(ISERROR(VLOOKUP(Q611,'admin BN&gt;100'!J$6:M$89,4,FALSE)),"",VLOOKUP(Q611,'admin BN&gt;100'!J$6:M$89,4,FALSE))))))))</f>
        <v>Fill in all required fields</v>
      </c>
    </row>
    <row r="612" spans="2:19" ht="15">
      <c r="B612" s="10">
        <v>607</v>
      </c>
      <c r="C612" s="41"/>
      <c r="D612" s="42"/>
      <c r="E612" s="42"/>
      <c r="F612" s="42"/>
      <c r="G612" s="42"/>
      <c r="H612" s="42"/>
      <c r="I612" s="42"/>
      <c r="J612" s="42"/>
      <c r="K612" s="42"/>
      <c r="L612" s="42"/>
      <c r="M612" s="11" t="str">
        <f xml:space="preserve">
(IF(F612&gt;'admin BN&gt;100'!$C$41,'admin BN&gt;100'!$B$41,
(IF(F612&gt;'admin BN&gt;100'!$C$40,'admin BN&gt;100'!$B$40,
(IF(F612&gt;'admin BN&gt;100'!$C$39,'admin BN&gt;100'!$B$39,
(IF(F612&gt;'admin BN&gt;100'!$C$38,'admin BN&gt;100'!$B$38,
(IF(F612&gt;'admin BN&gt;100'!$C$37,'admin BN&gt;100'!$B$37,
(IF(F612&gt;'admin BN&gt;100'!$C$36,'admin BN&gt;100'!$B$36,
(IF(F612&gt;'admin BN&gt;100'!$C$35,'admin BN&gt;100'!$B$35,
(IF(F612&gt;'admin BN&gt;100'!$C$34,'admin BN&gt;100'!$B$34,
(IF(F612&gt;'admin BN&gt;100'!$C$33,'admin BN&gt;100'!$B$33,
(IF(F612&gt;'admin BN&gt;100'!$C$32,'admin BN&gt;100'!$B$32,
(IF(F612&gt;'admin BN&gt;100'!$C$31,'admin BN&gt;100'!$B$31,
(IF(F612&gt;'admin BN&gt;100'!$C$30,'admin BN&gt;100'!$B$30,
(IF(F612&gt;'admin BN&gt;100'!$C$29,'admin BN&gt;100'!$B$29,IF(F612="","",'admin BN&gt;100'!$B$28)))))))))))))))))))))))))))</f>
        <v/>
      </c>
      <c r="N612" s="12" t="str">
        <f xml:space="preserve">
IF(ISBLANK(K612),"",
IF(K612&gt;'admin BN&gt;100'!$D$6,"Trouble",
IF(K612&gt;'admin BN&gt;100'!$E$6,"Safe",
IF(K612&gt;'admin BN&gt;100'!$F$6,"Alert",
IF(K612&gt;='admin BN&gt;100'!$G$6,"Danger","")))))</f>
        <v/>
      </c>
      <c r="O612" s="13" t="str">
        <f xml:space="preserve">
IF(ISBLANK(L612),"",
IF(L612&gt;'admin BN&gt;100'!$G$7,"Danger",
IF(L612&gt;'admin BN&gt;100'!$F$7,"Alert",
IF(L612&gt;='admin BN&gt;100'!$E$7,"Safe",""))))</f>
        <v/>
      </c>
      <c r="P612" s="14" t="str">
        <f xml:space="preserve">
(IF(G612&gt;'admin BN&gt;100'!$C$23,'admin BN&gt;100'!$B$23,
(IF(G612&gt;'admin BN&gt;100'!$C$22,'admin BN&gt;100'!$B$22,
(IF(G612&gt;'admin BN&gt;100'!$C$21,'admin BN&gt;100'!$B$21,
(IF(G612&gt;'admin BN&gt;100'!$C$20,'admin BN&gt;100'!$B$20,IF(G612&gt;'admin BN&gt;100'!$C$19,'admin BN&gt;100'!$B$19,"")))))))))</f>
        <v/>
      </c>
      <c r="Q612" s="14" t="str">
        <f t="shared" si="18"/>
        <v/>
      </c>
      <c r="R612" s="14">
        <f t="shared" si="19"/>
        <v>5</v>
      </c>
      <c r="S612" s="15" t="str">
        <f xml:space="preserve">
IF($R612&gt;0,"Fill in all required fields",
IF(OR($M612="&lt;0.1% or LNG",$M612="0.1-0.5%"),"Fuel sulphur content is too low for operation on BN&gt;100, please use a lower BN CLO and the matching sheet",
IF($I612&lt;40,"CLO not suitable for this sheet. Please check BN&lt;40 sheet",
IF(AND($I612&gt;39,$I612&lt;101),"CLO not suitable for this sheet. Please check BN40 - BN100 sheet",
IF(AND($K612&gt;50,$K612&lt;81,$L612&lt;100),"Reduce feed rate in steps of 0.05 g/kWh until min. 0.6 g/kWh to avoid deposit formation",
IF(AND($I612&lt;140,$N612="Danger",$P612="&gt;=1.2"),"Increase feed rate in steps of 0.05 g/kWh OR use higher BN cylinder oil",
IF(ISERROR(VLOOKUP(Q612,'admin BN&gt;100'!J$6:M$89,4,FALSE)),"",VLOOKUP(Q612,'admin BN&gt;100'!J$6:M$89,4,FALSE))))))))</f>
        <v>Fill in all required fields</v>
      </c>
    </row>
    <row r="613" spans="2:19" ht="15">
      <c r="B613" s="10">
        <v>608</v>
      </c>
      <c r="C613" s="41"/>
      <c r="D613" s="42"/>
      <c r="E613" s="42"/>
      <c r="F613" s="42"/>
      <c r="G613" s="42"/>
      <c r="H613" s="42"/>
      <c r="I613" s="42"/>
      <c r="J613" s="42"/>
      <c r="K613" s="42"/>
      <c r="L613" s="42"/>
      <c r="M613" s="11" t="str">
        <f xml:space="preserve">
(IF(F613&gt;'admin BN&gt;100'!$C$41,'admin BN&gt;100'!$B$41,
(IF(F613&gt;'admin BN&gt;100'!$C$40,'admin BN&gt;100'!$B$40,
(IF(F613&gt;'admin BN&gt;100'!$C$39,'admin BN&gt;100'!$B$39,
(IF(F613&gt;'admin BN&gt;100'!$C$38,'admin BN&gt;100'!$B$38,
(IF(F613&gt;'admin BN&gt;100'!$C$37,'admin BN&gt;100'!$B$37,
(IF(F613&gt;'admin BN&gt;100'!$C$36,'admin BN&gt;100'!$B$36,
(IF(F613&gt;'admin BN&gt;100'!$C$35,'admin BN&gt;100'!$B$35,
(IF(F613&gt;'admin BN&gt;100'!$C$34,'admin BN&gt;100'!$B$34,
(IF(F613&gt;'admin BN&gt;100'!$C$33,'admin BN&gt;100'!$B$33,
(IF(F613&gt;'admin BN&gt;100'!$C$32,'admin BN&gt;100'!$B$32,
(IF(F613&gt;'admin BN&gt;100'!$C$31,'admin BN&gt;100'!$B$31,
(IF(F613&gt;'admin BN&gt;100'!$C$30,'admin BN&gt;100'!$B$30,
(IF(F613&gt;'admin BN&gt;100'!$C$29,'admin BN&gt;100'!$B$29,IF(F613="","",'admin BN&gt;100'!$B$28)))))))))))))))))))))))))))</f>
        <v/>
      </c>
      <c r="N613" s="12" t="str">
        <f xml:space="preserve">
IF(ISBLANK(K613),"",
IF(K613&gt;'admin BN&gt;100'!$D$6,"Trouble",
IF(K613&gt;'admin BN&gt;100'!$E$6,"Safe",
IF(K613&gt;'admin BN&gt;100'!$F$6,"Alert",
IF(K613&gt;='admin BN&gt;100'!$G$6,"Danger","")))))</f>
        <v/>
      </c>
      <c r="O613" s="13" t="str">
        <f xml:space="preserve">
IF(ISBLANK(L613),"",
IF(L613&gt;'admin BN&gt;100'!$G$7,"Danger",
IF(L613&gt;'admin BN&gt;100'!$F$7,"Alert",
IF(L613&gt;='admin BN&gt;100'!$E$7,"Safe",""))))</f>
        <v/>
      </c>
      <c r="P613" s="14" t="str">
        <f xml:space="preserve">
(IF(G613&gt;'admin BN&gt;100'!$C$23,'admin BN&gt;100'!$B$23,
(IF(G613&gt;'admin BN&gt;100'!$C$22,'admin BN&gt;100'!$B$22,
(IF(G613&gt;'admin BN&gt;100'!$C$21,'admin BN&gt;100'!$B$21,
(IF(G613&gt;'admin BN&gt;100'!$C$20,'admin BN&gt;100'!$B$20,IF(G613&gt;'admin BN&gt;100'!$C$19,'admin BN&gt;100'!$B$19,"")))))))))</f>
        <v/>
      </c>
      <c r="Q613" s="14" t="str">
        <f t="shared" si="18"/>
        <v/>
      </c>
      <c r="R613" s="14">
        <f t="shared" si="19"/>
        <v>5</v>
      </c>
      <c r="S613" s="15" t="str">
        <f xml:space="preserve">
IF($R613&gt;0,"Fill in all required fields",
IF(OR($M613="&lt;0.1% or LNG",$M613="0.1-0.5%"),"Fuel sulphur content is too low for operation on BN&gt;100, please use a lower BN CLO and the matching sheet",
IF($I613&lt;40,"CLO not suitable for this sheet. Please check BN&lt;40 sheet",
IF(AND($I613&gt;39,$I613&lt;101),"CLO not suitable for this sheet. Please check BN40 - BN100 sheet",
IF(AND($K613&gt;50,$K613&lt;81,$L613&lt;100),"Reduce feed rate in steps of 0.05 g/kWh until min. 0.6 g/kWh to avoid deposit formation",
IF(AND($I613&lt;140,$N613="Danger",$P613="&gt;=1.2"),"Increase feed rate in steps of 0.05 g/kWh OR use higher BN cylinder oil",
IF(ISERROR(VLOOKUP(Q613,'admin BN&gt;100'!J$6:M$89,4,FALSE)),"",VLOOKUP(Q613,'admin BN&gt;100'!J$6:M$89,4,FALSE))))))))</f>
        <v>Fill in all required fields</v>
      </c>
    </row>
    <row r="614" spans="2:19" ht="15">
      <c r="B614" s="10">
        <v>609</v>
      </c>
      <c r="C614" s="41"/>
      <c r="D614" s="42"/>
      <c r="E614" s="42"/>
      <c r="F614" s="42"/>
      <c r="G614" s="42"/>
      <c r="H614" s="42"/>
      <c r="I614" s="42"/>
      <c r="J614" s="42"/>
      <c r="K614" s="42"/>
      <c r="L614" s="42"/>
      <c r="M614" s="11" t="str">
        <f xml:space="preserve">
(IF(F614&gt;'admin BN&gt;100'!$C$41,'admin BN&gt;100'!$B$41,
(IF(F614&gt;'admin BN&gt;100'!$C$40,'admin BN&gt;100'!$B$40,
(IF(F614&gt;'admin BN&gt;100'!$C$39,'admin BN&gt;100'!$B$39,
(IF(F614&gt;'admin BN&gt;100'!$C$38,'admin BN&gt;100'!$B$38,
(IF(F614&gt;'admin BN&gt;100'!$C$37,'admin BN&gt;100'!$B$37,
(IF(F614&gt;'admin BN&gt;100'!$C$36,'admin BN&gt;100'!$B$36,
(IF(F614&gt;'admin BN&gt;100'!$C$35,'admin BN&gt;100'!$B$35,
(IF(F614&gt;'admin BN&gt;100'!$C$34,'admin BN&gt;100'!$B$34,
(IF(F614&gt;'admin BN&gt;100'!$C$33,'admin BN&gt;100'!$B$33,
(IF(F614&gt;'admin BN&gt;100'!$C$32,'admin BN&gt;100'!$B$32,
(IF(F614&gt;'admin BN&gt;100'!$C$31,'admin BN&gt;100'!$B$31,
(IF(F614&gt;'admin BN&gt;100'!$C$30,'admin BN&gt;100'!$B$30,
(IF(F614&gt;'admin BN&gt;100'!$C$29,'admin BN&gt;100'!$B$29,IF(F614="","",'admin BN&gt;100'!$B$28)))))))))))))))))))))))))))</f>
        <v/>
      </c>
      <c r="N614" s="12" t="str">
        <f xml:space="preserve">
IF(ISBLANK(K614),"",
IF(K614&gt;'admin BN&gt;100'!$D$6,"Trouble",
IF(K614&gt;'admin BN&gt;100'!$E$6,"Safe",
IF(K614&gt;'admin BN&gt;100'!$F$6,"Alert",
IF(K614&gt;='admin BN&gt;100'!$G$6,"Danger","")))))</f>
        <v/>
      </c>
      <c r="O614" s="13" t="str">
        <f xml:space="preserve">
IF(ISBLANK(L614),"",
IF(L614&gt;'admin BN&gt;100'!$G$7,"Danger",
IF(L614&gt;'admin BN&gt;100'!$F$7,"Alert",
IF(L614&gt;='admin BN&gt;100'!$E$7,"Safe",""))))</f>
        <v/>
      </c>
      <c r="P614" s="14" t="str">
        <f xml:space="preserve">
(IF(G614&gt;'admin BN&gt;100'!$C$23,'admin BN&gt;100'!$B$23,
(IF(G614&gt;'admin BN&gt;100'!$C$22,'admin BN&gt;100'!$B$22,
(IF(G614&gt;'admin BN&gt;100'!$C$21,'admin BN&gt;100'!$B$21,
(IF(G614&gt;'admin BN&gt;100'!$C$20,'admin BN&gt;100'!$B$20,IF(G614&gt;'admin BN&gt;100'!$C$19,'admin BN&gt;100'!$B$19,"")))))))))</f>
        <v/>
      </c>
      <c r="Q614" s="14" t="str">
        <f t="shared" si="18"/>
        <v/>
      </c>
      <c r="R614" s="14">
        <f t="shared" si="19"/>
        <v>5</v>
      </c>
      <c r="S614" s="15" t="str">
        <f xml:space="preserve">
IF($R614&gt;0,"Fill in all required fields",
IF(OR($M614="&lt;0.1% or LNG",$M614="0.1-0.5%"),"Fuel sulphur content is too low for operation on BN&gt;100, please use a lower BN CLO and the matching sheet",
IF($I614&lt;40,"CLO not suitable for this sheet. Please check BN&lt;40 sheet",
IF(AND($I614&gt;39,$I614&lt;101),"CLO not suitable for this sheet. Please check BN40 - BN100 sheet",
IF(AND($K614&gt;50,$K614&lt;81,$L614&lt;100),"Reduce feed rate in steps of 0.05 g/kWh until min. 0.6 g/kWh to avoid deposit formation",
IF(AND($I614&lt;140,$N614="Danger",$P614="&gt;=1.2"),"Increase feed rate in steps of 0.05 g/kWh OR use higher BN cylinder oil",
IF(ISERROR(VLOOKUP(Q614,'admin BN&gt;100'!J$6:M$89,4,FALSE)),"",VLOOKUP(Q614,'admin BN&gt;100'!J$6:M$89,4,FALSE))))))))</f>
        <v>Fill in all required fields</v>
      </c>
    </row>
    <row r="615" spans="2:19" ht="15">
      <c r="B615" s="10">
        <v>610</v>
      </c>
      <c r="C615" s="41"/>
      <c r="D615" s="42"/>
      <c r="E615" s="42"/>
      <c r="F615" s="42"/>
      <c r="G615" s="42"/>
      <c r="H615" s="42"/>
      <c r="I615" s="42"/>
      <c r="J615" s="42"/>
      <c r="K615" s="42"/>
      <c r="L615" s="42"/>
      <c r="M615" s="11" t="str">
        <f xml:space="preserve">
(IF(F615&gt;'admin BN&gt;100'!$C$41,'admin BN&gt;100'!$B$41,
(IF(F615&gt;'admin BN&gt;100'!$C$40,'admin BN&gt;100'!$B$40,
(IF(F615&gt;'admin BN&gt;100'!$C$39,'admin BN&gt;100'!$B$39,
(IF(F615&gt;'admin BN&gt;100'!$C$38,'admin BN&gt;100'!$B$38,
(IF(F615&gt;'admin BN&gt;100'!$C$37,'admin BN&gt;100'!$B$37,
(IF(F615&gt;'admin BN&gt;100'!$C$36,'admin BN&gt;100'!$B$36,
(IF(F615&gt;'admin BN&gt;100'!$C$35,'admin BN&gt;100'!$B$35,
(IF(F615&gt;'admin BN&gt;100'!$C$34,'admin BN&gt;100'!$B$34,
(IF(F615&gt;'admin BN&gt;100'!$C$33,'admin BN&gt;100'!$B$33,
(IF(F615&gt;'admin BN&gt;100'!$C$32,'admin BN&gt;100'!$B$32,
(IF(F615&gt;'admin BN&gt;100'!$C$31,'admin BN&gt;100'!$B$31,
(IF(F615&gt;'admin BN&gt;100'!$C$30,'admin BN&gt;100'!$B$30,
(IF(F615&gt;'admin BN&gt;100'!$C$29,'admin BN&gt;100'!$B$29,IF(F615="","",'admin BN&gt;100'!$B$28)))))))))))))))))))))))))))</f>
        <v/>
      </c>
      <c r="N615" s="12" t="str">
        <f xml:space="preserve">
IF(ISBLANK(K615),"",
IF(K615&gt;'admin BN&gt;100'!$D$6,"Trouble",
IF(K615&gt;'admin BN&gt;100'!$E$6,"Safe",
IF(K615&gt;'admin BN&gt;100'!$F$6,"Alert",
IF(K615&gt;='admin BN&gt;100'!$G$6,"Danger","")))))</f>
        <v/>
      </c>
      <c r="O615" s="13" t="str">
        <f xml:space="preserve">
IF(ISBLANK(L615),"",
IF(L615&gt;'admin BN&gt;100'!$G$7,"Danger",
IF(L615&gt;'admin BN&gt;100'!$F$7,"Alert",
IF(L615&gt;='admin BN&gt;100'!$E$7,"Safe",""))))</f>
        <v/>
      </c>
      <c r="P615" s="14" t="str">
        <f xml:space="preserve">
(IF(G615&gt;'admin BN&gt;100'!$C$23,'admin BN&gt;100'!$B$23,
(IF(G615&gt;'admin BN&gt;100'!$C$22,'admin BN&gt;100'!$B$22,
(IF(G615&gt;'admin BN&gt;100'!$C$21,'admin BN&gt;100'!$B$21,
(IF(G615&gt;'admin BN&gt;100'!$C$20,'admin BN&gt;100'!$B$20,IF(G615&gt;'admin BN&gt;100'!$C$19,'admin BN&gt;100'!$B$19,"")))))))))</f>
        <v/>
      </c>
      <c r="Q615" s="14" t="str">
        <f t="shared" si="18"/>
        <v/>
      </c>
      <c r="R615" s="14">
        <f t="shared" si="19"/>
        <v>5</v>
      </c>
      <c r="S615" s="15" t="str">
        <f xml:space="preserve">
IF($R615&gt;0,"Fill in all required fields",
IF(OR($M615="&lt;0.1% or LNG",$M615="0.1-0.5%"),"Fuel sulphur content is too low for operation on BN&gt;100, please use a lower BN CLO and the matching sheet",
IF($I615&lt;40,"CLO not suitable for this sheet. Please check BN&lt;40 sheet",
IF(AND($I615&gt;39,$I615&lt;101),"CLO not suitable for this sheet. Please check BN40 - BN100 sheet",
IF(AND($K615&gt;50,$K615&lt;81,$L615&lt;100),"Reduce feed rate in steps of 0.05 g/kWh until min. 0.6 g/kWh to avoid deposit formation",
IF(AND($I615&lt;140,$N615="Danger",$P615="&gt;=1.2"),"Increase feed rate in steps of 0.05 g/kWh OR use higher BN cylinder oil",
IF(ISERROR(VLOOKUP(Q615,'admin BN&gt;100'!J$6:M$89,4,FALSE)),"",VLOOKUP(Q615,'admin BN&gt;100'!J$6:M$89,4,FALSE))))))))</f>
        <v>Fill in all required fields</v>
      </c>
    </row>
    <row r="616" spans="2:19" ht="15">
      <c r="B616" s="10">
        <v>611</v>
      </c>
      <c r="C616" s="41"/>
      <c r="D616" s="42"/>
      <c r="E616" s="42"/>
      <c r="F616" s="42"/>
      <c r="G616" s="42"/>
      <c r="H616" s="42"/>
      <c r="I616" s="42"/>
      <c r="J616" s="42"/>
      <c r="K616" s="42"/>
      <c r="L616" s="42"/>
      <c r="M616" s="11" t="str">
        <f xml:space="preserve">
(IF(F616&gt;'admin BN&gt;100'!$C$41,'admin BN&gt;100'!$B$41,
(IF(F616&gt;'admin BN&gt;100'!$C$40,'admin BN&gt;100'!$B$40,
(IF(F616&gt;'admin BN&gt;100'!$C$39,'admin BN&gt;100'!$B$39,
(IF(F616&gt;'admin BN&gt;100'!$C$38,'admin BN&gt;100'!$B$38,
(IF(F616&gt;'admin BN&gt;100'!$C$37,'admin BN&gt;100'!$B$37,
(IF(F616&gt;'admin BN&gt;100'!$C$36,'admin BN&gt;100'!$B$36,
(IF(F616&gt;'admin BN&gt;100'!$C$35,'admin BN&gt;100'!$B$35,
(IF(F616&gt;'admin BN&gt;100'!$C$34,'admin BN&gt;100'!$B$34,
(IF(F616&gt;'admin BN&gt;100'!$C$33,'admin BN&gt;100'!$B$33,
(IF(F616&gt;'admin BN&gt;100'!$C$32,'admin BN&gt;100'!$B$32,
(IF(F616&gt;'admin BN&gt;100'!$C$31,'admin BN&gt;100'!$B$31,
(IF(F616&gt;'admin BN&gt;100'!$C$30,'admin BN&gt;100'!$B$30,
(IF(F616&gt;'admin BN&gt;100'!$C$29,'admin BN&gt;100'!$B$29,IF(F616="","",'admin BN&gt;100'!$B$28)))))))))))))))))))))))))))</f>
        <v/>
      </c>
      <c r="N616" s="12" t="str">
        <f xml:space="preserve">
IF(ISBLANK(K616),"",
IF(K616&gt;'admin BN&gt;100'!$D$6,"Trouble",
IF(K616&gt;'admin BN&gt;100'!$E$6,"Safe",
IF(K616&gt;'admin BN&gt;100'!$F$6,"Alert",
IF(K616&gt;='admin BN&gt;100'!$G$6,"Danger","")))))</f>
        <v/>
      </c>
      <c r="O616" s="13" t="str">
        <f xml:space="preserve">
IF(ISBLANK(L616),"",
IF(L616&gt;'admin BN&gt;100'!$G$7,"Danger",
IF(L616&gt;'admin BN&gt;100'!$F$7,"Alert",
IF(L616&gt;='admin BN&gt;100'!$E$7,"Safe",""))))</f>
        <v/>
      </c>
      <c r="P616" s="14" t="str">
        <f xml:space="preserve">
(IF(G616&gt;'admin BN&gt;100'!$C$23,'admin BN&gt;100'!$B$23,
(IF(G616&gt;'admin BN&gt;100'!$C$22,'admin BN&gt;100'!$B$22,
(IF(G616&gt;'admin BN&gt;100'!$C$21,'admin BN&gt;100'!$B$21,
(IF(G616&gt;'admin BN&gt;100'!$C$20,'admin BN&gt;100'!$B$20,IF(G616&gt;'admin BN&gt;100'!$C$19,'admin BN&gt;100'!$B$19,"")))))))))</f>
        <v/>
      </c>
      <c r="Q616" s="14" t="str">
        <f t="shared" si="18"/>
        <v/>
      </c>
      <c r="R616" s="14">
        <f t="shared" si="19"/>
        <v>5</v>
      </c>
      <c r="S616" s="15" t="str">
        <f xml:space="preserve">
IF($R616&gt;0,"Fill in all required fields",
IF(OR($M616="&lt;0.1% or LNG",$M616="0.1-0.5%"),"Fuel sulphur content is too low for operation on BN&gt;100, please use a lower BN CLO and the matching sheet",
IF($I616&lt;40,"CLO not suitable for this sheet. Please check BN&lt;40 sheet",
IF(AND($I616&gt;39,$I616&lt;101),"CLO not suitable for this sheet. Please check BN40 - BN100 sheet",
IF(AND($K616&gt;50,$K616&lt;81,$L616&lt;100),"Reduce feed rate in steps of 0.05 g/kWh until min. 0.6 g/kWh to avoid deposit formation",
IF(AND($I616&lt;140,$N616="Danger",$P616="&gt;=1.2"),"Increase feed rate in steps of 0.05 g/kWh OR use higher BN cylinder oil",
IF(ISERROR(VLOOKUP(Q616,'admin BN&gt;100'!J$6:M$89,4,FALSE)),"",VLOOKUP(Q616,'admin BN&gt;100'!J$6:M$89,4,FALSE))))))))</f>
        <v>Fill in all required fields</v>
      </c>
    </row>
    <row r="617" spans="2:19" ht="15">
      <c r="B617" s="10">
        <v>612</v>
      </c>
      <c r="C617" s="41"/>
      <c r="D617" s="42"/>
      <c r="E617" s="42"/>
      <c r="F617" s="42"/>
      <c r="G617" s="42"/>
      <c r="H617" s="42"/>
      <c r="I617" s="42"/>
      <c r="J617" s="42"/>
      <c r="K617" s="42"/>
      <c r="L617" s="42"/>
      <c r="M617" s="11" t="str">
        <f xml:space="preserve">
(IF(F617&gt;'admin BN&gt;100'!$C$41,'admin BN&gt;100'!$B$41,
(IF(F617&gt;'admin BN&gt;100'!$C$40,'admin BN&gt;100'!$B$40,
(IF(F617&gt;'admin BN&gt;100'!$C$39,'admin BN&gt;100'!$B$39,
(IF(F617&gt;'admin BN&gt;100'!$C$38,'admin BN&gt;100'!$B$38,
(IF(F617&gt;'admin BN&gt;100'!$C$37,'admin BN&gt;100'!$B$37,
(IF(F617&gt;'admin BN&gt;100'!$C$36,'admin BN&gt;100'!$B$36,
(IF(F617&gt;'admin BN&gt;100'!$C$35,'admin BN&gt;100'!$B$35,
(IF(F617&gt;'admin BN&gt;100'!$C$34,'admin BN&gt;100'!$B$34,
(IF(F617&gt;'admin BN&gt;100'!$C$33,'admin BN&gt;100'!$B$33,
(IF(F617&gt;'admin BN&gt;100'!$C$32,'admin BN&gt;100'!$B$32,
(IF(F617&gt;'admin BN&gt;100'!$C$31,'admin BN&gt;100'!$B$31,
(IF(F617&gt;'admin BN&gt;100'!$C$30,'admin BN&gt;100'!$B$30,
(IF(F617&gt;'admin BN&gt;100'!$C$29,'admin BN&gt;100'!$B$29,IF(F617="","",'admin BN&gt;100'!$B$28)))))))))))))))))))))))))))</f>
        <v/>
      </c>
      <c r="N617" s="12" t="str">
        <f xml:space="preserve">
IF(ISBLANK(K617),"",
IF(K617&gt;'admin BN&gt;100'!$D$6,"Trouble",
IF(K617&gt;'admin BN&gt;100'!$E$6,"Safe",
IF(K617&gt;'admin BN&gt;100'!$F$6,"Alert",
IF(K617&gt;='admin BN&gt;100'!$G$6,"Danger","")))))</f>
        <v/>
      </c>
      <c r="O617" s="13" t="str">
        <f xml:space="preserve">
IF(ISBLANK(L617),"",
IF(L617&gt;'admin BN&gt;100'!$G$7,"Danger",
IF(L617&gt;'admin BN&gt;100'!$F$7,"Alert",
IF(L617&gt;='admin BN&gt;100'!$E$7,"Safe",""))))</f>
        <v/>
      </c>
      <c r="P617" s="14" t="str">
        <f xml:space="preserve">
(IF(G617&gt;'admin BN&gt;100'!$C$23,'admin BN&gt;100'!$B$23,
(IF(G617&gt;'admin BN&gt;100'!$C$22,'admin BN&gt;100'!$B$22,
(IF(G617&gt;'admin BN&gt;100'!$C$21,'admin BN&gt;100'!$B$21,
(IF(G617&gt;'admin BN&gt;100'!$C$20,'admin BN&gt;100'!$B$20,IF(G617&gt;'admin BN&gt;100'!$C$19,'admin BN&gt;100'!$B$19,"")))))))))</f>
        <v/>
      </c>
      <c r="Q617" s="14" t="str">
        <f t="shared" si="18"/>
        <v/>
      </c>
      <c r="R617" s="14">
        <f t="shared" si="19"/>
        <v>5</v>
      </c>
      <c r="S617" s="15" t="str">
        <f xml:space="preserve">
IF($R617&gt;0,"Fill in all required fields",
IF(OR($M617="&lt;0.1% or LNG",$M617="0.1-0.5%"),"Fuel sulphur content is too low for operation on BN&gt;100, please use a lower BN CLO and the matching sheet",
IF($I617&lt;40,"CLO not suitable for this sheet. Please check BN&lt;40 sheet",
IF(AND($I617&gt;39,$I617&lt;101),"CLO not suitable for this sheet. Please check BN40 - BN100 sheet",
IF(AND($K617&gt;50,$K617&lt;81,$L617&lt;100),"Reduce feed rate in steps of 0.05 g/kWh until min. 0.6 g/kWh to avoid deposit formation",
IF(AND($I617&lt;140,$N617="Danger",$P617="&gt;=1.2"),"Increase feed rate in steps of 0.05 g/kWh OR use higher BN cylinder oil",
IF(ISERROR(VLOOKUP(Q617,'admin BN&gt;100'!J$6:M$89,4,FALSE)),"",VLOOKUP(Q617,'admin BN&gt;100'!J$6:M$89,4,FALSE))))))))</f>
        <v>Fill in all required fields</v>
      </c>
    </row>
    <row r="618" spans="2:19" ht="15">
      <c r="B618" s="10">
        <v>613</v>
      </c>
      <c r="C618" s="41"/>
      <c r="D618" s="42"/>
      <c r="E618" s="42"/>
      <c r="F618" s="42"/>
      <c r="G618" s="42"/>
      <c r="H618" s="42"/>
      <c r="I618" s="42"/>
      <c r="J618" s="42"/>
      <c r="K618" s="42"/>
      <c r="L618" s="42"/>
      <c r="M618" s="11" t="str">
        <f xml:space="preserve">
(IF(F618&gt;'admin BN&gt;100'!$C$41,'admin BN&gt;100'!$B$41,
(IF(F618&gt;'admin BN&gt;100'!$C$40,'admin BN&gt;100'!$B$40,
(IF(F618&gt;'admin BN&gt;100'!$C$39,'admin BN&gt;100'!$B$39,
(IF(F618&gt;'admin BN&gt;100'!$C$38,'admin BN&gt;100'!$B$38,
(IF(F618&gt;'admin BN&gt;100'!$C$37,'admin BN&gt;100'!$B$37,
(IF(F618&gt;'admin BN&gt;100'!$C$36,'admin BN&gt;100'!$B$36,
(IF(F618&gt;'admin BN&gt;100'!$C$35,'admin BN&gt;100'!$B$35,
(IF(F618&gt;'admin BN&gt;100'!$C$34,'admin BN&gt;100'!$B$34,
(IF(F618&gt;'admin BN&gt;100'!$C$33,'admin BN&gt;100'!$B$33,
(IF(F618&gt;'admin BN&gt;100'!$C$32,'admin BN&gt;100'!$B$32,
(IF(F618&gt;'admin BN&gt;100'!$C$31,'admin BN&gt;100'!$B$31,
(IF(F618&gt;'admin BN&gt;100'!$C$30,'admin BN&gt;100'!$B$30,
(IF(F618&gt;'admin BN&gt;100'!$C$29,'admin BN&gt;100'!$B$29,IF(F618="","",'admin BN&gt;100'!$B$28)))))))))))))))))))))))))))</f>
        <v/>
      </c>
      <c r="N618" s="12" t="str">
        <f xml:space="preserve">
IF(ISBLANK(K618),"",
IF(K618&gt;'admin BN&gt;100'!$D$6,"Trouble",
IF(K618&gt;'admin BN&gt;100'!$E$6,"Safe",
IF(K618&gt;'admin BN&gt;100'!$F$6,"Alert",
IF(K618&gt;='admin BN&gt;100'!$G$6,"Danger","")))))</f>
        <v/>
      </c>
      <c r="O618" s="13" t="str">
        <f xml:space="preserve">
IF(ISBLANK(L618),"",
IF(L618&gt;'admin BN&gt;100'!$G$7,"Danger",
IF(L618&gt;'admin BN&gt;100'!$F$7,"Alert",
IF(L618&gt;='admin BN&gt;100'!$E$7,"Safe",""))))</f>
        <v/>
      </c>
      <c r="P618" s="14" t="str">
        <f xml:space="preserve">
(IF(G618&gt;'admin BN&gt;100'!$C$23,'admin BN&gt;100'!$B$23,
(IF(G618&gt;'admin BN&gt;100'!$C$22,'admin BN&gt;100'!$B$22,
(IF(G618&gt;'admin BN&gt;100'!$C$21,'admin BN&gt;100'!$B$21,
(IF(G618&gt;'admin BN&gt;100'!$C$20,'admin BN&gt;100'!$B$20,IF(G618&gt;'admin BN&gt;100'!$C$19,'admin BN&gt;100'!$B$19,"")))))))))</f>
        <v/>
      </c>
      <c r="Q618" s="14" t="str">
        <f t="shared" si="18"/>
        <v/>
      </c>
      <c r="R618" s="14">
        <f t="shared" si="19"/>
        <v>5</v>
      </c>
      <c r="S618" s="15" t="str">
        <f xml:space="preserve">
IF($R618&gt;0,"Fill in all required fields",
IF(OR($M618="&lt;0.1% or LNG",$M618="0.1-0.5%"),"Fuel sulphur content is too low for operation on BN&gt;100, please use a lower BN CLO and the matching sheet",
IF($I618&lt;40,"CLO not suitable for this sheet. Please check BN&lt;40 sheet",
IF(AND($I618&gt;39,$I618&lt;101),"CLO not suitable for this sheet. Please check BN40 - BN100 sheet",
IF(AND($K618&gt;50,$K618&lt;81,$L618&lt;100),"Reduce feed rate in steps of 0.05 g/kWh until min. 0.6 g/kWh to avoid deposit formation",
IF(AND($I618&lt;140,$N618="Danger",$P618="&gt;=1.2"),"Increase feed rate in steps of 0.05 g/kWh OR use higher BN cylinder oil",
IF(ISERROR(VLOOKUP(Q618,'admin BN&gt;100'!J$6:M$89,4,FALSE)),"",VLOOKUP(Q618,'admin BN&gt;100'!J$6:M$89,4,FALSE))))))))</f>
        <v>Fill in all required fields</v>
      </c>
    </row>
    <row r="619" spans="2:19" ht="15">
      <c r="B619" s="10">
        <v>614</v>
      </c>
      <c r="C619" s="41"/>
      <c r="D619" s="42"/>
      <c r="E619" s="42"/>
      <c r="F619" s="42"/>
      <c r="G619" s="42"/>
      <c r="H619" s="42"/>
      <c r="I619" s="42"/>
      <c r="J619" s="42"/>
      <c r="K619" s="42"/>
      <c r="L619" s="42"/>
      <c r="M619" s="11" t="str">
        <f xml:space="preserve">
(IF(F619&gt;'admin BN&gt;100'!$C$41,'admin BN&gt;100'!$B$41,
(IF(F619&gt;'admin BN&gt;100'!$C$40,'admin BN&gt;100'!$B$40,
(IF(F619&gt;'admin BN&gt;100'!$C$39,'admin BN&gt;100'!$B$39,
(IF(F619&gt;'admin BN&gt;100'!$C$38,'admin BN&gt;100'!$B$38,
(IF(F619&gt;'admin BN&gt;100'!$C$37,'admin BN&gt;100'!$B$37,
(IF(F619&gt;'admin BN&gt;100'!$C$36,'admin BN&gt;100'!$B$36,
(IF(F619&gt;'admin BN&gt;100'!$C$35,'admin BN&gt;100'!$B$35,
(IF(F619&gt;'admin BN&gt;100'!$C$34,'admin BN&gt;100'!$B$34,
(IF(F619&gt;'admin BN&gt;100'!$C$33,'admin BN&gt;100'!$B$33,
(IF(F619&gt;'admin BN&gt;100'!$C$32,'admin BN&gt;100'!$B$32,
(IF(F619&gt;'admin BN&gt;100'!$C$31,'admin BN&gt;100'!$B$31,
(IF(F619&gt;'admin BN&gt;100'!$C$30,'admin BN&gt;100'!$B$30,
(IF(F619&gt;'admin BN&gt;100'!$C$29,'admin BN&gt;100'!$B$29,IF(F619="","",'admin BN&gt;100'!$B$28)))))))))))))))))))))))))))</f>
        <v/>
      </c>
      <c r="N619" s="12" t="str">
        <f xml:space="preserve">
IF(ISBLANK(K619),"",
IF(K619&gt;'admin BN&gt;100'!$D$6,"Trouble",
IF(K619&gt;'admin BN&gt;100'!$E$6,"Safe",
IF(K619&gt;'admin BN&gt;100'!$F$6,"Alert",
IF(K619&gt;='admin BN&gt;100'!$G$6,"Danger","")))))</f>
        <v/>
      </c>
      <c r="O619" s="13" t="str">
        <f xml:space="preserve">
IF(ISBLANK(L619),"",
IF(L619&gt;'admin BN&gt;100'!$G$7,"Danger",
IF(L619&gt;'admin BN&gt;100'!$F$7,"Alert",
IF(L619&gt;='admin BN&gt;100'!$E$7,"Safe",""))))</f>
        <v/>
      </c>
      <c r="P619" s="14" t="str">
        <f xml:space="preserve">
(IF(G619&gt;'admin BN&gt;100'!$C$23,'admin BN&gt;100'!$B$23,
(IF(G619&gt;'admin BN&gt;100'!$C$22,'admin BN&gt;100'!$B$22,
(IF(G619&gt;'admin BN&gt;100'!$C$21,'admin BN&gt;100'!$B$21,
(IF(G619&gt;'admin BN&gt;100'!$C$20,'admin BN&gt;100'!$B$20,IF(G619&gt;'admin BN&gt;100'!$C$19,'admin BN&gt;100'!$B$19,"")))))))))</f>
        <v/>
      </c>
      <c r="Q619" s="14" t="str">
        <f t="shared" si="18"/>
        <v/>
      </c>
      <c r="R619" s="14">
        <f t="shared" si="19"/>
        <v>5</v>
      </c>
      <c r="S619" s="15" t="str">
        <f xml:space="preserve">
IF($R619&gt;0,"Fill in all required fields",
IF(OR($M619="&lt;0.1% or LNG",$M619="0.1-0.5%"),"Fuel sulphur content is too low for operation on BN&gt;100, please use a lower BN CLO and the matching sheet",
IF($I619&lt;40,"CLO not suitable for this sheet. Please check BN&lt;40 sheet",
IF(AND($I619&gt;39,$I619&lt;101),"CLO not suitable for this sheet. Please check BN40 - BN100 sheet",
IF(AND($K619&gt;50,$K619&lt;81,$L619&lt;100),"Reduce feed rate in steps of 0.05 g/kWh until min. 0.6 g/kWh to avoid deposit formation",
IF(AND($I619&lt;140,$N619="Danger",$P619="&gt;=1.2"),"Increase feed rate in steps of 0.05 g/kWh OR use higher BN cylinder oil",
IF(ISERROR(VLOOKUP(Q619,'admin BN&gt;100'!J$6:M$89,4,FALSE)),"",VLOOKUP(Q619,'admin BN&gt;100'!J$6:M$89,4,FALSE))))))))</f>
        <v>Fill in all required fields</v>
      </c>
    </row>
    <row r="620" spans="2:19" ht="15">
      <c r="B620" s="10">
        <v>615</v>
      </c>
      <c r="C620" s="41"/>
      <c r="D620" s="42"/>
      <c r="E620" s="42"/>
      <c r="F620" s="42"/>
      <c r="G620" s="42"/>
      <c r="H620" s="42"/>
      <c r="I620" s="42"/>
      <c r="J620" s="42"/>
      <c r="K620" s="42"/>
      <c r="L620" s="42"/>
      <c r="M620" s="11" t="str">
        <f xml:space="preserve">
(IF(F620&gt;'admin BN&gt;100'!$C$41,'admin BN&gt;100'!$B$41,
(IF(F620&gt;'admin BN&gt;100'!$C$40,'admin BN&gt;100'!$B$40,
(IF(F620&gt;'admin BN&gt;100'!$C$39,'admin BN&gt;100'!$B$39,
(IF(F620&gt;'admin BN&gt;100'!$C$38,'admin BN&gt;100'!$B$38,
(IF(F620&gt;'admin BN&gt;100'!$C$37,'admin BN&gt;100'!$B$37,
(IF(F620&gt;'admin BN&gt;100'!$C$36,'admin BN&gt;100'!$B$36,
(IF(F620&gt;'admin BN&gt;100'!$C$35,'admin BN&gt;100'!$B$35,
(IF(F620&gt;'admin BN&gt;100'!$C$34,'admin BN&gt;100'!$B$34,
(IF(F620&gt;'admin BN&gt;100'!$C$33,'admin BN&gt;100'!$B$33,
(IF(F620&gt;'admin BN&gt;100'!$C$32,'admin BN&gt;100'!$B$32,
(IF(F620&gt;'admin BN&gt;100'!$C$31,'admin BN&gt;100'!$B$31,
(IF(F620&gt;'admin BN&gt;100'!$C$30,'admin BN&gt;100'!$B$30,
(IF(F620&gt;'admin BN&gt;100'!$C$29,'admin BN&gt;100'!$B$29,IF(F620="","",'admin BN&gt;100'!$B$28)))))))))))))))))))))))))))</f>
        <v/>
      </c>
      <c r="N620" s="12" t="str">
        <f xml:space="preserve">
IF(ISBLANK(K620),"",
IF(K620&gt;'admin BN&gt;100'!$D$6,"Trouble",
IF(K620&gt;'admin BN&gt;100'!$E$6,"Safe",
IF(K620&gt;'admin BN&gt;100'!$F$6,"Alert",
IF(K620&gt;='admin BN&gt;100'!$G$6,"Danger","")))))</f>
        <v/>
      </c>
      <c r="O620" s="13" t="str">
        <f xml:space="preserve">
IF(ISBLANK(L620),"",
IF(L620&gt;'admin BN&gt;100'!$G$7,"Danger",
IF(L620&gt;'admin BN&gt;100'!$F$7,"Alert",
IF(L620&gt;='admin BN&gt;100'!$E$7,"Safe",""))))</f>
        <v/>
      </c>
      <c r="P620" s="14" t="str">
        <f xml:space="preserve">
(IF(G620&gt;'admin BN&gt;100'!$C$23,'admin BN&gt;100'!$B$23,
(IF(G620&gt;'admin BN&gt;100'!$C$22,'admin BN&gt;100'!$B$22,
(IF(G620&gt;'admin BN&gt;100'!$C$21,'admin BN&gt;100'!$B$21,
(IF(G620&gt;'admin BN&gt;100'!$C$20,'admin BN&gt;100'!$B$20,IF(G620&gt;'admin BN&gt;100'!$C$19,'admin BN&gt;100'!$B$19,"")))))))))</f>
        <v/>
      </c>
      <c r="Q620" s="14" t="str">
        <f t="shared" si="18"/>
        <v/>
      </c>
      <c r="R620" s="14">
        <f t="shared" si="19"/>
        <v>5</v>
      </c>
      <c r="S620" s="15" t="str">
        <f xml:space="preserve">
IF($R620&gt;0,"Fill in all required fields",
IF(OR($M620="&lt;0.1% or LNG",$M620="0.1-0.5%"),"Fuel sulphur content is too low for operation on BN&gt;100, please use a lower BN CLO and the matching sheet",
IF($I620&lt;40,"CLO not suitable for this sheet. Please check BN&lt;40 sheet",
IF(AND($I620&gt;39,$I620&lt;101),"CLO not suitable for this sheet. Please check BN40 - BN100 sheet",
IF(AND($K620&gt;50,$K620&lt;81,$L620&lt;100),"Reduce feed rate in steps of 0.05 g/kWh until min. 0.6 g/kWh to avoid deposit formation",
IF(AND($I620&lt;140,$N620="Danger",$P620="&gt;=1.2"),"Increase feed rate in steps of 0.05 g/kWh OR use higher BN cylinder oil",
IF(ISERROR(VLOOKUP(Q620,'admin BN&gt;100'!J$6:M$89,4,FALSE)),"",VLOOKUP(Q620,'admin BN&gt;100'!J$6:M$89,4,FALSE))))))))</f>
        <v>Fill in all required fields</v>
      </c>
    </row>
    <row r="621" spans="2:19" ht="15">
      <c r="B621" s="10">
        <v>616</v>
      </c>
      <c r="C621" s="41"/>
      <c r="D621" s="42"/>
      <c r="E621" s="42"/>
      <c r="F621" s="42"/>
      <c r="G621" s="42"/>
      <c r="H621" s="42"/>
      <c r="I621" s="42"/>
      <c r="J621" s="42"/>
      <c r="K621" s="42"/>
      <c r="L621" s="42"/>
      <c r="M621" s="11" t="str">
        <f xml:space="preserve">
(IF(F621&gt;'admin BN&gt;100'!$C$41,'admin BN&gt;100'!$B$41,
(IF(F621&gt;'admin BN&gt;100'!$C$40,'admin BN&gt;100'!$B$40,
(IF(F621&gt;'admin BN&gt;100'!$C$39,'admin BN&gt;100'!$B$39,
(IF(F621&gt;'admin BN&gt;100'!$C$38,'admin BN&gt;100'!$B$38,
(IF(F621&gt;'admin BN&gt;100'!$C$37,'admin BN&gt;100'!$B$37,
(IF(F621&gt;'admin BN&gt;100'!$C$36,'admin BN&gt;100'!$B$36,
(IF(F621&gt;'admin BN&gt;100'!$C$35,'admin BN&gt;100'!$B$35,
(IF(F621&gt;'admin BN&gt;100'!$C$34,'admin BN&gt;100'!$B$34,
(IF(F621&gt;'admin BN&gt;100'!$C$33,'admin BN&gt;100'!$B$33,
(IF(F621&gt;'admin BN&gt;100'!$C$32,'admin BN&gt;100'!$B$32,
(IF(F621&gt;'admin BN&gt;100'!$C$31,'admin BN&gt;100'!$B$31,
(IF(F621&gt;'admin BN&gt;100'!$C$30,'admin BN&gt;100'!$B$30,
(IF(F621&gt;'admin BN&gt;100'!$C$29,'admin BN&gt;100'!$B$29,IF(F621="","",'admin BN&gt;100'!$B$28)))))))))))))))))))))))))))</f>
        <v/>
      </c>
      <c r="N621" s="12" t="str">
        <f xml:space="preserve">
IF(ISBLANK(K621),"",
IF(K621&gt;'admin BN&gt;100'!$D$6,"Trouble",
IF(K621&gt;'admin BN&gt;100'!$E$6,"Safe",
IF(K621&gt;'admin BN&gt;100'!$F$6,"Alert",
IF(K621&gt;='admin BN&gt;100'!$G$6,"Danger","")))))</f>
        <v/>
      </c>
      <c r="O621" s="13" t="str">
        <f xml:space="preserve">
IF(ISBLANK(L621),"",
IF(L621&gt;'admin BN&gt;100'!$G$7,"Danger",
IF(L621&gt;'admin BN&gt;100'!$F$7,"Alert",
IF(L621&gt;='admin BN&gt;100'!$E$7,"Safe",""))))</f>
        <v/>
      </c>
      <c r="P621" s="14" t="str">
        <f xml:space="preserve">
(IF(G621&gt;'admin BN&gt;100'!$C$23,'admin BN&gt;100'!$B$23,
(IF(G621&gt;'admin BN&gt;100'!$C$22,'admin BN&gt;100'!$B$22,
(IF(G621&gt;'admin BN&gt;100'!$C$21,'admin BN&gt;100'!$B$21,
(IF(G621&gt;'admin BN&gt;100'!$C$20,'admin BN&gt;100'!$B$20,IF(G621&gt;'admin BN&gt;100'!$C$19,'admin BN&gt;100'!$B$19,"")))))))))</f>
        <v/>
      </c>
      <c r="Q621" s="14" t="str">
        <f t="shared" si="18"/>
        <v/>
      </c>
      <c r="R621" s="14">
        <f t="shared" si="19"/>
        <v>5</v>
      </c>
      <c r="S621" s="15" t="str">
        <f xml:space="preserve">
IF($R621&gt;0,"Fill in all required fields",
IF(OR($M621="&lt;0.1% or LNG",$M621="0.1-0.5%"),"Fuel sulphur content is too low for operation on BN&gt;100, please use a lower BN CLO and the matching sheet",
IF($I621&lt;40,"CLO not suitable for this sheet. Please check BN&lt;40 sheet",
IF(AND($I621&gt;39,$I621&lt;101),"CLO not suitable for this sheet. Please check BN40 - BN100 sheet",
IF(AND($K621&gt;50,$K621&lt;81,$L621&lt;100),"Reduce feed rate in steps of 0.05 g/kWh until min. 0.6 g/kWh to avoid deposit formation",
IF(AND($I621&lt;140,$N621="Danger",$P621="&gt;=1.2"),"Increase feed rate in steps of 0.05 g/kWh OR use higher BN cylinder oil",
IF(ISERROR(VLOOKUP(Q621,'admin BN&gt;100'!J$6:M$89,4,FALSE)),"",VLOOKUP(Q621,'admin BN&gt;100'!J$6:M$89,4,FALSE))))))))</f>
        <v>Fill in all required fields</v>
      </c>
    </row>
    <row r="622" spans="2:19" ht="15">
      <c r="B622" s="10">
        <v>617</v>
      </c>
      <c r="C622" s="41"/>
      <c r="D622" s="42"/>
      <c r="E622" s="42"/>
      <c r="F622" s="42"/>
      <c r="G622" s="42"/>
      <c r="H622" s="42"/>
      <c r="I622" s="42"/>
      <c r="J622" s="42"/>
      <c r="K622" s="42"/>
      <c r="L622" s="42"/>
      <c r="M622" s="11" t="str">
        <f xml:space="preserve">
(IF(F622&gt;'admin BN&gt;100'!$C$41,'admin BN&gt;100'!$B$41,
(IF(F622&gt;'admin BN&gt;100'!$C$40,'admin BN&gt;100'!$B$40,
(IF(F622&gt;'admin BN&gt;100'!$C$39,'admin BN&gt;100'!$B$39,
(IF(F622&gt;'admin BN&gt;100'!$C$38,'admin BN&gt;100'!$B$38,
(IF(F622&gt;'admin BN&gt;100'!$C$37,'admin BN&gt;100'!$B$37,
(IF(F622&gt;'admin BN&gt;100'!$C$36,'admin BN&gt;100'!$B$36,
(IF(F622&gt;'admin BN&gt;100'!$C$35,'admin BN&gt;100'!$B$35,
(IF(F622&gt;'admin BN&gt;100'!$C$34,'admin BN&gt;100'!$B$34,
(IF(F622&gt;'admin BN&gt;100'!$C$33,'admin BN&gt;100'!$B$33,
(IF(F622&gt;'admin BN&gt;100'!$C$32,'admin BN&gt;100'!$B$32,
(IF(F622&gt;'admin BN&gt;100'!$C$31,'admin BN&gt;100'!$B$31,
(IF(F622&gt;'admin BN&gt;100'!$C$30,'admin BN&gt;100'!$B$30,
(IF(F622&gt;'admin BN&gt;100'!$C$29,'admin BN&gt;100'!$B$29,IF(F622="","",'admin BN&gt;100'!$B$28)))))))))))))))))))))))))))</f>
        <v/>
      </c>
      <c r="N622" s="12" t="str">
        <f xml:space="preserve">
IF(ISBLANK(K622),"",
IF(K622&gt;'admin BN&gt;100'!$D$6,"Trouble",
IF(K622&gt;'admin BN&gt;100'!$E$6,"Safe",
IF(K622&gt;'admin BN&gt;100'!$F$6,"Alert",
IF(K622&gt;='admin BN&gt;100'!$G$6,"Danger","")))))</f>
        <v/>
      </c>
      <c r="O622" s="13" t="str">
        <f xml:space="preserve">
IF(ISBLANK(L622),"",
IF(L622&gt;'admin BN&gt;100'!$G$7,"Danger",
IF(L622&gt;'admin BN&gt;100'!$F$7,"Alert",
IF(L622&gt;='admin BN&gt;100'!$E$7,"Safe",""))))</f>
        <v/>
      </c>
      <c r="P622" s="14" t="str">
        <f xml:space="preserve">
(IF(G622&gt;'admin BN&gt;100'!$C$23,'admin BN&gt;100'!$B$23,
(IF(G622&gt;'admin BN&gt;100'!$C$22,'admin BN&gt;100'!$B$22,
(IF(G622&gt;'admin BN&gt;100'!$C$21,'admin BN&gt;100'!$B$21,
(IF(G622&gt;'admin BN&gt;100'!$C$20,'admin BN&gt;100'!$B$20,IF(G622&gt;'admin BN&gt;100'!$C$19,'admin BN&gt;100'!$B$19,"")))))))))</f>
        <v/>
      </c>
      <c r="Q622" s="14" t="str">
        <f t="shared" si="18"/>
        <v/>
      </c>
      <c r="R622" s="14">
        <f t="shared" si="19"/>
        <v>5</v>
      </c>
      <c r="S622" s="15" t="str">
        <f xml:space="preserve">
IF($R622&gt;0,"Fill in all required fields",
IF(OR($M622="&lt;0.1% or LNG",$M622="0.1-0.5%"),"Fuel sulphur content is too low for operation on BN&gt;100, please use a lower BN CLO and the matching sheet",
IF($I622&lt;40,"CLO not suitable for this sheet. Please check BN&lt;40 sheet",
IF(AND($I622&gt;39,$I622&lt;101),"CLO not suitable for this sheet. Please check BN40 - BN100 sheet",
IF(AND($K622&gt;50,$K622&lt;81,$L622&lt;100),"Reduce feed rate in steps of 0.05 g/kWh until min. 0.6 g/kWh to avoid deposit formation",
IF(AND($I622&lt;140,$N622="Danger",$P622="&gt;=1.2"),"Increase feed rate in steps of 0.05 g/kWh OR use higher BN cylinder oil",
IF(ISERROR(VLOOKUP(Q622,'admin BN&gt;100'!J$6:M$89,4,FALSE)),"",VLOOKUP(Q622,'admin BN&gt;100'!J$6:M$89,4,FALSE))))))))</f>
        <v>Fill in all required fields</v>
      </c>
    </row>
    <row r="623" spans="2:19" ht="15">
      <c r="B623" s="10">
        <v>618</v>
      </c>
      <c r="C623" s="41"/>
      <c r="D623" s="42"/>
      <c r="E623" s="42"/>
      <c r="F623" s="42"/>
      <c r="G623" s="42"/>
      <c r="H623" s="42"/>
      <c r="I623" s="42"/>
      <c r="J623" s="42"/>
      <c r="K623" s="42"/>
      <c r="L623" s="42"/>
      <c r="M623" s="11" t="str">
        <f xml:space="preserve">
(IF(F623&gt;'admin BN&gt;100'!$C$41,'admin BN&gt;100'!$B$41,
(IF(F623&gt;'admin BN&gt;100'!$C$40,'admin BN&gt;100'!$B$40,
(IF(F623&gt;'admin BN&gt;100'!$C$39,'admin BN&gt;100'!$B$39,
(IF(F623&gt;'admin BN&gt;100'!$C$38,'admin BN&gt;100'!$B$38,
(IF(F623&gt;'admin BN&gt;100'!$C$37,'admin BN&gt;100'!$B$37,
(IF(F623&gt;'admin BN&gt;100'!$C$36,'admin BN&gt;100'!$B$36,
(IF(F623&gt;'admin BN&gt;100'!$C$35,'admin BN&gt;100'!$B$35,
(IF(F623&gt;'admin BN&gt;100'!$C$34,'admin BN&gt;100'!$B$34,
(IF(F623&gt;'admin BN&gt;100'!$C$33,'admin BN&gt;100'!$B$33,
(IF(F623&gt;'admin BN&gt;100'!$C$32,'admin BN&gt;100'!$B$32,
(IF(F623&gt;'admin BN&gt;100'!$C$31,'admin BN&gt;100'!$B$31,
(IF(F623&gt;'admin BN&gt;100'!$C$30,'admin BN&gt;100'!$B$30,
(IF(F623&gt;'admin BN&gt;100'!$C$29,'admin BN&gt;100'!$B$29,IF(F623="","",'admin BN&gt;100'!$B$28)))))))))))))))))))))))))))</f>
        <v/>
      </c>
      <c r="N623" s="12" t="str">
        <f xml:space="preserve">
IF(ISBLANK(K623),"",
IF(K623&gt;'admin BN&gt;100'!$D$6,"Trouble",
IF(K623&gt;'admin BN&gt;100'!$E$6,"Safe",
IF(K623&gt;'admin BN&gt;100'!$F$6,"Alert",
IF(K623&gt;='admin BN&gt;100'!$G$6,"Danger","")))))</f>
        <v/>
      </c>
      <c r="O623" s="13" t="str">
        <f xml:space="preserve">
IF(ISBLANK(L623),"",
IF(L623&gt;'admin BN&gt;100'!$G$7,"Danger",
IF(L623&gt;'admin BN&gt;100'!$F$7,"Alert",
IF(L623&gt;='admin BN&gt;100'!$E$7,"Safe",""))))</f>
        <v/>
      </c>
      <c r="P623" s="14" t="str">
        <f xml:space="preserve">
(IF(G623&gt;'admin BN&gt;100'!$C$23,'admin BN&gt;100'!$B$23,
(IF(G623&gt;'admin BN&gt;100'!$C$22,'admin BN&gt;100'!$B$22,
(IF(G623&gt;'admin BN&gt;100'!$C$21,'admin BN&gt;100'!$B$21,
(IF(G623&gt;'admin BN&gt;100'!$C$20,'admin BN&gt;100'!$B$20,IF(G623&gt;'admin BN&gt;100'!$C$19,'admin BN&gt;100'!$B$19,"")))))))))</f>
        <v/>
      </c>
      <c r="Q623" s="14" t="str">
        <f t="shared" si="18"/>
        <v/>
      </c>
      <c r="R623" s="14">
        <f t="shared" si="19"/>
        <v>5</v>
      </c>
      <c r="S623" s="15" t="str">
        <f xml:space="preserve">
IF($R623&gt;0,"Fill in all required fields",
IF(OR($M623="&lt;0.1% or LNG",$M623="0.1-0.5%"),"Fuel sulphur content is too low for operation on BN&gt;100, please use a lower BN CLO and the matching sheet",
IF($I623&lt;40,"CLO not suitable for this sheet. Please check BN&lt;40 sheet",
IF(AND($I623&gt;39,$I623&lt;101),"CLO not suitable for this sheet. Please check BN40 - BN100 sheet",
IF(AND($K623&gt;50,$K623&lt;81,$L623&lt;100),"Reduce feed rate in steps of 0.05 g/kWh until min. 0.6 g/kWh to avoid deposit formation",
IF(AND($I623&lt;140,$N623="Danger",$P623="&gt;=1.2"),"Increase feed rate in steps of 0.05 g/kWh OR use higher BN cylinder oil",
IF(ISERROR(VLOOKUP(Q623,'admin BN&gt;100'!J$6:M$89,4,FALSE)),"",VLOOKUP(Q623,'admin BN&gt;100'!J$6:M$89,4,FALSE))))))))</f>
        <v>Fill in all required fields</v>
      </c>
    </row>
    <row r="624" spans="2:19" ht="15">
      <c r="B624" s="10">
        <v>619</v>
      </c>
      <c r="C624" s="41"/>
      <c r="D624" s="42"/>
      <c r="E624" s="42"/>
      <c r="F624" s="42"/>
      <c r="G624" s="42"/>
      <c r="H624" s="42"/>
      <c r="I624" s="42"/>
      <c r="J624" s="42"/>
      <c r="K624" s="42"/>
      <c r="L624" s="42"/>
      <c r="M624" s="11" t="str">
        <f xml:space="preserve">
(IF(F624&gt;'admin BN&gt;100'!$C$41,'admin BN&gt;100'!$B$41,
(IF(F624&gt;'admin BN&gt;100'!$C$40,'admin BN&gt;100'!$B$40,
(IF(F624&gt;'admin BN&gt;100'!$C$39,'admin BN&gt;100'!$B$39,
(IF(F624&gt;'admin BN&gt;100'!$C$38,'admin BN&gt;100'!$B$38,
(IF(F624&gt;'admin BN&gt;100'!$C$37,'admin BN&gt;100'!$B$37,
(IF(F624&gt;'admin BN&gt;100'!$C$36,'admin BN&gt;100'!$B$36,
(IF(F624&gt;'admin BN&gt;100'!$C$35,'admin BN&gt;100'!$B$35,
(IF(F624&gt;'admin BN&gt;100'!$C$34,'admin BN&gt;100'!$B$34,
(IF(F624&gt;'admin BN&gt;100'!$C$33,'admin BN&gt;100'!$B$33,
(IF(F624&gt;'admin BN&gt;100'!$C$32,'admin BN&gt;100'!$B$32,
(IF(F624&gt;'admin BN&gt;100'!$C$31,'admin BN&gt;100'!$B$31,
(IF(F624&gt;'admin BN&gt;100'!$C$30,'admin BN&gt;100'!$B$30,
(IF(F624&gt;'admin BN&gt;100'!$C$29,'admin BN&gt;100'!$B$29,IF(F624="","",'admin BN&gt;100'!$B$28)))))))))))))))))))))))))))</f>
        <v/>
      </c>
      <c r="N624" s="12" t="str">
        <f xml:space="preserve">
IF(ISBLANK(K624),"",
IF(K624&gt;'admin BN&gt;100'!$D$6,"Trouble",
IF(K624&gt;'admin BN&gt;100'!$E$6,"Safe",
IF(K624&gt;'admin BN&gt;100'!$F$6,"Alert",
IF(K624&gt;='admin BN&gt;100'!$G$6,"Danger","")))))</f>
        <v/>
      </c>
      <c r="O624" s="13" t="str">
        <f xml:space="preserve">
IF(ISBLANK(L624),"",
IF(L624&gt;'admin BN&gt;100'!$G$7,"Danger",
IF(L624&gt;'admin BN&gt;100'!$F$7,"Alert",
IF(L624&gt;='admin BN&gt;100'!$E$7,"Safe",""))))</f>
        <v/>
      </c>
      <c r="P624" s="14" t="str">
        <f xml:space="preserve">
(IF(G624&gt;'admin BN&gt;100'!$C$23,'admin BN&gt;100'!$B$23,
(IF(G624&gt;'admin BN&gt;100'!$C$22,'admin BN&gt;100'!$B$22,
(IF(G624&gt;'admin BN&gt;100'!$C$21,'admin BN&gt;100'!$B$21,
(IF(G624&gt;'admin BN&gt;100'!$C$20,'admin BN&gt;100'!$B$20,IF(G624&gt;'admin BN&gt;100'!$C$19,'admin BN&gt;100'!$B$19,"")))))))))</f>
        <v/>
      </c>
      <c r="Q624" s="14" t="str">
        <f t="shared" si="18"/>
        <v/>
      </c>
      <c r="R624" s="14">
        <f t="shared" si="19"/>
        <v>5</v>
      </c>
      <c r="S624" s="15" t="str">
        <f xml:space="preserve">
IF($R624&gt;0,"Fill in all required fields",
IF(OR($M624="&lt;0.1% or LNG",$M624="0.1-0.5%"),"Fuel sulphur content is too low for operation on BN&gt;100, please use a lower BN CLO and the matching sheet",
IF($I624&lt;40,"CLO not suitable for this sheet. Please check BN&lt;40 sheet",
IF(AND($I624&gt;39,$I624&lt;101),"CLO not suitable for this sheet. Please check BN40 - BN100 sheet",
IF(AND($K624&gt;50,$K624&lt;81,$L624&lt;100),"Reduce feed rate in steps of 0.05 g/kWh until min. 0.6 g/kWh to avoid deposit formation",
IF(AND($I624&lt;140,$N624="Danger",$P624="&gt;=1.2"),"Increase feed rate in steps of 0.05 g/kWh OR use higher BN cylinder oil",
IF(ISERROR(VLOOKUP(Q624,'admin BN&gt;100'!J$6:M$89,4,FALSE)),"",VLOOKUP(Q624,'admin BN&gt;100'!J$6:M$89,4,FALSE))))))))</f>
        <v>Fill in all required fields</v>
      </c>
    </row>
    <row r="625" spans="2:19" ht="15">
      <c r="B625" s="10">
        <v>620</v>
      </c>
      <c r="C625" s="41"/>
      <c r="D625" s="42"/>
      <c r="E625" s="42"/>
      <c r="F625" s="42"/>
      <c r="G625" s="42"/>
      <c r="H625" s="42"/>
      <c r="I625" s="42"/>
      <c r="J625" s="42"/>
      <c r="K625" s="42"/>
      <c r="L625" s="42"/>
      <c r="M625" s="11" t="str">
        <f xml:space="preserve">
(IF(F625&gt;'admin BN&gt;100'!$C$41,'admin BN&gt;100'!$B$41,
(IF(F625&gt;'admin BN&gt;100'!$C$40,'admin BN&gt;100'!$B$40,
(IF(F625&gt;'admin BN&gt;100'!$C$39,'admin BN&gt;100'!$B$39,
(IF(F625&gt;'admin BN&gt;100'!$C$38,'admin BN&gt;100'!$B$38,
(IF(F625&gt;'admin BN&gt;100'!$C$37,'admin BN&gt;100'!$B$37,
(IF(F625&gt;'admin BN&gt;100'!$C$36,'admin BN&gt;100'!$B$36,
(IF(F625&gt;'admin BN&gt;100'!$C$35,'admin BN&gt;100'!$B$35,
(IF(F625&gt;'admin BN&gt;100'!$C$34,'admin BN&gt;100'!$B$34,
(IF(F625&gt;'admin BN&gt;100'!$C$33,'admin BN&gt;100'!$B$33,
(IF(F625&gt;'admin BN&gt;100'!$C$32,'admin BN&gt;100'!$B$32,
(IF(F625&gt;'admin BN&gt;100'!$C$31,'admin BN&gt;100'!$B$31,
(IF(F625&gt;'admin BN&gt;100'!$C$30,'admin BN&gt;100'!$B$30,
(IF(F625&gt;'admin BN&gt;100'!$C$29,'admin BN&gt;100'!$B$29,IF(F625="","",'admin BN&gt;100'!$B$28)))))))))))))))))))))))))))</f>
        <v/>
      </c>
      <c r="N625" s="12" t="str">
        <f xml:space="preserve">
IF(ISBLANK(K625),"",
IF(K625&gt;'admin BN&gt;100'!$D$6,"Trouble",
IF(K625&gt;'admin BN&gt;100'!$E$6,"Safe",
IF(K625&gt;'admin BN&gt;100'!$F$6,"Alert",
IF(K625&gt;='admin BN&gt;100'!$G$6,"Danger","")))))</f>
        <v/>
      </c>
      <c r="O625" s="13" t="str">
        <f xml:space="preserve">
IF(ISBLANK(L625),"",
IF(L625&gt;'admin BN&gt;100'!$G$7,"Danger",
IF(L625&gt;'admin BN&gt;100'!$F$7,"Alert",
IF(L625&gt;='admin BN&gt;100'!$E$7,"Safe",""))))</f>
        <v/>
      </c>
      <c r="P625" s="14" t="str">
        <f xml:space="preserve">
(IF(G625&gt;'admin BN&gt;100'!$C$23,'admin BN&gt;100'!$B$23,
(IF(G625&gt;'admin BN&gt;100'!$C$22,'admin BN&gt;100'!$B$22,
(IF(G625&gt;'admin BN&gt;100'!$C$21,'admin BN&gt;100'!$B$21,
(IF(G625&gt;'admin BN&gt;100'!$C$20,'admin BN&gt;100'!$B$20,IF(G625&gt;'admin BN&gt;100'!$C$19,'admin BN&gt;100'!$B$19,"")))))))))</f>
        <v/>
      </c>
      <c r="Q625" s="14" t="str">
        <f t="shared" si="18"/>
        <v/>
      </c>
      <c r="R625" s="14">
        <f t="shared" si="19"/>
        <v>5</v>
      </c>
      <c r="S625" s="15" t="str">
        <f xml:space="preserve">
IF($R625&gt;0,"Fill in all required fields",
IF(OR($M625="&lt;0.1% or LNG",$M625="0.1-0.5%"),"Fuel sulphur content is too low for operation on BN&gt;100, please use a lower BN CLO and the matching sheet",
IF($I625&lt;40,"CLO not suitable for this sheet. Please check BN&lt;40 sheet",
IF(AND($I625&gt;39,$I625&lt;101),"CLO not suitable for this sheet. Please check BN40 - BN100 sheet",
IF(AND($K625&gt;50,$K625&lt;81,$L625&lt;100),"Reduce feed rate in steps of 0.05 g/kWh until min. 0.6 g/kWh to avoid deposit formation",
IF(AND($I625&lt;140,$N625="Danger",$P625="&gt;=1.2"),"Increase feed rate in steps of 0.05 g/kWh OR use higher BN cylinder oil",
IF(ISERROR(VLOOKUP(Q625,'admin BN&gt;100'!J$6:M$89,4,FALSE)),"",VLOOKUP(Q625,'admin BN&gt;100'!J$6:M$89,4,FALSE))))))))</f>
        <v>Fill in all required fields</v>
      </c>
    </row>
    <row r="626" spans="2:19" ht="15">
      <c r="B626" s="10">
        <v>621</v>
      </c>
      <c r="C626" s="41"/>
      <c r="D626" s="42"/>
      <c r="E626" s="42"/>
      <c r="F626" s="42"/>
      <c r="G626" s="42"/>
      <c r="H626" s="42"/>
      <c r="I626" s="42"/>
      <c r="J626" s="42"/>
      <c r="K626" s="42"/>
      <c r="L626" s="42"/>
      <c r="M626" s="11" t="str">
        <f xml:space="preserve">
(IF(F626&gt;'admin BN&gt;100'!$C$41,'admin BN&gt;100'!$B$41,
(IF(F626&gt;'admin BN&gt;100'!$C$40,'admin BN&gt;100'!$B$40,
(IF(F626&gt;'admin BN&gt;100'!$C$39,'admin BN&gt;100'!$B$39,
(IF(F626&gt;'admin BN&gt;100'!$C$38,'admin BN&gt;100'!$B$38,
(IF(F626&gt;'admin BN&gt;100'!$C$37,'admin BN&gt;100'!$B$37,
(IF(F626&gt;'admin BN&gt;100'!$C$36,'admin BN&gt;100'!$B$36,
(IF(F626&gt;'admin BN&gt;100'!$C$35,'admin BN&gt;100'!$B$35,
(IF(F626&gt;'admin BN&gt;100'!$C$34,'admin BN&gt;100'!$B$34,
(IF(F626&gt;'admin BN&gt;100'!$C$33,'admin BN&gt;100'!$B$33,
(IF(F626&gt;'admin BN&gt;100'!$C$32,'admin BN&gt;100'!$B$32,
(IF(F626&gt;'admin BN&gt;100'!$C$31,'admin BN&gt;100'!$B$31,
(IF(F626&gt;'admin BN&gt;100'!$C$30,'admin BN&gt;100'!$B$30,
(IF(F626&gt;'admin BN&gt;100'!$C$29,'admin BN&gt;100'!$B$29,IF(F626="","",'admin BN&gt;100'!$B$28)))))))))))))))))))))))))))</f>
        <v/>
      </c>
      <c r="N626" s="12" t="str">
        <f xml:space="preserve">
IF(ISBLANK(K626),"",
IF(K626&gt;'admin BN&gt;100'!$D$6,"Trouble",
IF(K626&gt;'admin BN&gt;100'!$E$6,"Safe",
IF(K626&gt;'admin BN&gt;100'!$F$6,"Alert",
IF(K626&gt;='admin BN&gt;100'!$G$6,"Danger","")))))</f>
        <v/>
      </c>
      <c r="O626" s="13" t="str">
        <f xml:space="preserve">
IF(ISBLANK(L626),"",
IF(L626&gt;'admin BN&gt;100'!$G$7,"Danger",
IF(L626&gt;'admin BN&gt;100'!$F$7,"Alert",
IF(L626&gt;='admin BN&gt;100'!$E$7,"Safe",""))))</f>
        <v/>
      </c>
      <c r="P626" s="14" t="str">
        <f xml:space="preserve">
(IF(G626&gt;'admin BN&gt;100'!$C$23,'admin BN&gt;100'!$B$23,
(IF(G626&gt;'admin BN&gt;100'!$C$22,'admin BN&gt;100'!$B$22,
(IF(G626&gt;'admin BN&gt;100'!$C$21,'admin BN&gt;100'!$B$21,
(IF(G626&gt;'admin BN&gt;100'!$C$20,'admin BN&gt;100'!$B$20,IF(G626&gt;'admin BN&gt;100'!$C$19,'admin BN&gt;100'!$B$19,"")))))))))</f>
        <v/>
      </c>
      <c r="Q626" s="14" t="str">
        <f t="shared" si="18"/>
        <v/>
      </c>
      <c r="R626" s="14">
        <f t="shared" si="19"/>
        <v>5</v>
      </c>
      <c r="S626" s="15" t="str">
        <f xml:space="preserve">
IF($R626&gt;0,"Fill in all required fields",
IF(OR($M626="&lt;0.1% or LNG",$M626="0.1-0.5%"),"Fuel sulphur content is too low for operation on BN&gt;100, please use a lower BN CLO and the matching sheet",
IF($I626&lt;40,"CLO not suitable for this sheet. Please check BN&lt;40 sheet",
IF(AND($I626&gt;39,$I626&lt;101),"CLO not suitable for this sheet. Please check BN40 - BN100 sheet",
IF(AND($K626&gt;50,$K626&lt;81,$L626&lt;100),"Reduce feed rate in steps of 0.05 g/kWh until min. 0.6 g/kWh to avoid deposit formation",
IF(AND($I626&lt;140,$N626="Danger",$P626="&gt;=1.2"),"Increase feed rate in steps of 0.05 g/kWh OR use higher BN cylinder oil",
IF(ISERROR(VLOOKUP(Q626,'admin BN&gt;100'!J$6:M$89,4,FALSE)),"",VLOOKUP(Q626,'admin BN&gt;100'!J$6:M$89,4,FALSE))))))))</f>
        <v>Fill in all required fields</v>
      </c>
    </row>
    <row r="627" spans="2:19" ht="15">
      <c r="B627" s="10">
        <v>622</v>
      </c>
      <c r="C627" s="41"/>
      <c r="D627" s="42"/>
      <c r="E627" s="42"/>
      <c r="F627" s="42"/>
      <c r="G627" s="42"/>
      <c r="H627" s="42"/>
      <c r="I627" s="42"/>
      <c r="J627" s="42"/>
      <c r="K627" s="42"/>
      <c r="L627" s="42"/>
      <c r="M627" s="11" t="str">
        <f xml:space="preserve">
(IF(F627&gt;'admin BN&gt;100'!$C$41,'admin BN&gt;100'!$B$41,
(IF(F627&gt;'admin BN&gt;100'!$C$40,'admin BN&gt;100'!$B$40,
(IF(F627&gt;'admin BN&gt;100'!$C$39,'admin BN&gt;100'!$B$39,
(IF(F627&gt;'admin BN&gt;100'!$C$38,'admin BN&gt;100'!$B$38,
(IF(F627&gt;'admin BN&gt;100'!$C$37,'admin BN&gt;100'!$B$37,
(IF(F627&gt;'admin BN&gt;100'!$C$36,'admin BN&gt;100'!$B$36,
(IF(F627&gt;'admin BN&gt;100'!$C$35,'admin BN&gt;100'!$B$35,
(IF(F627&gt;'admin BN&gt;100'!$C$34,'admin BN&gt;100'!$B$34,
(IF(F627&gt;'admin BN&gt;100'!$C$33,'admin BN&gt;100'!$B$33,
(IF(F627&gt;'admin BN&gt;100'!$C$32,'admin BN&gt;100'!$B$32,
(IF(F627&gt;'admin BN&gt;100'!$C$31,'admin BN&gt;100'!$B$31,
(IF(F627&gt;'admin BN&gt;100'!$C$30,'admin BN&gt;100'!$B$30,
(IF(F627&gt;'admin BN&gt;100'!$C$29,'admin BN&gt;100'!$B$29,IF(F627="","",'admin BN&gt;100'!$B$28)))))))))))))))))))))))))))</f>
        <v/>
      </c>
      <c r="N627" s="12" t="str">
        <f xml:space="preserve">
IF(ISBLANK(K627),"",
IF(K627&gt;'admin BN&gt;100'!$D$6,"Trouble",
IF(K627&gt;'admin BN&gt;100'!$E$6,"Safe",
IF(K627&gt;'admin BN&gt;100'!$F$6,"Alert",
IF(K627&gt;='admin BN&gt;100'!$G$6,"Danger","")))))</f>
        <v/>
      </c>
      <c r="O627" s="13" t="str">
        <f xml:space="preserve">
IF(ISBLANK(L627),"",
IF(L627&gt;'admin BN&gt;100'!$G$7,"Danger",
IF(L627&gt;'admin BN&gt;100'!$F$7,"Alert",
IF(L627&gt;='admin BN&gt;100'!$E$7,"Safe",""))))</f>
        <v/>
      </c>
      <c r="P627" s="14" t="str">
        <f xml:space="preserve">
(IF(G627&gt;'admin BN&gt;100'!$C$23,'admin BN&gt;100'!$B$23,
(IF(G627&gt;'admin BN&gt;100'!$C$22,'admin BN&gt;100'!$B$22,
(IF(G627&gt;'admin BN&gt;100'!$C$21,'admin BN&gt;100'!$B$21,
(IF(G627&gt;'admin BN&gt;100'!$C$20,'admin BN&gt;100'!$B$20,IF(G627&gt;'admin BN&gt;100'!$C$19,'admin BN&gt;100'!$B$19,"")))))))))</f>
        <v/>
      </c>
      <c r="Q627" s="14" t="str">
        <f t="shared" si="18"/>
        <v/>
      </c>
      <c r="R627" s="14">
        <f t="shared" si="19"/>
        <v>5</v>
      </c>
      <c r="S627" s="15" t="str">
        <f xml:space="preserve">
IF($R627&gt;0,"Fill in all required fields",
IF(OR($M627="&lt;0.1% or LNG",$M627="0.1-0.5%"),"Fuel sulphur content is too low for operation on BN&gt;100, please use a lower BN CLO and the matching sheet",
IF($I627&lt;40,"CLO not suitable for this sheet. Please check BN&lt;40 sheet",
IF(AND($I627&gt;39,$I627&lt;101),"CLO not suitable for this sheet. Please check BN40 - BN100 sheet",
IF(AND($K627&gt;50,$K627&lt;81,$L627&lt;100),"Reduce feed rate in steps of 0.05 g/kWh until min. 0.6 g/kWh to avoid deposit formation",
IF(AND($I627&lt;140,$N627="Danger",$P627="&gt;=1.2"),"Increase feed rate in steps of 0.05 g/kWh OR use higher BN cylinder oil",
IF(ISERROR(VLOOKUP(Q627,'admin BN&gt;100'!J$6:M$89,4,FALSE)),"",VLOOKUP(Q627,'admin BN&gt;100'!J$6:M$89,4,FALSE))))))))</f>
        <v>Fill in all required fields</v>
      </c>
    </row>
    <row r="628" spans="2:19" ht="15">
      <c r="B628" s="10">
        <v>623</v>
      </c>
      <c r="C628" s="41"/>
      <c r="D628" s="42"/>
      <c r="E628" s="42"/>
      <c r="F628" s="42"/>
      <c r="G628" s="42"/>
      <c r="H628" s="42"/>
      <c r="I628" s="42"/>
      <c r="J628" s="42"/>
      <c r="K628" s="42"/>
      <c r="L628" s="42"/>
      <c r="M628" s="11" t="str">
        <f xml:space="preserve">
(IF(F628&gt;'admin BN&gt;100'!$C$41,'admin BN&gt;100'!$B$41,
(IF(F628&gt;'admin BN&gt;100'!$C$40,'admin BN&gt;100'!$B$40,
(IF(F628&gt;'admin BN&gt;100'!$C$39,'admin BN&gt;100'!$B$39,
(IF(F628&gt;'admin BN&gt;100'!$C$38,'admin BN&gt;100'!$B$38,
(IF(F628&gt;'admin BN&gt;100'!$C$37,'admin BN&gt;100'!$B$37,
(IF(F628&gt;'admin BN&gt;100'!$C$36,'admin BN&gt;100'!$B$36,
(IF(F628&gt;'admin BN&gt;100'!$C$35,'admin BN&gt;100'!$B$35,
(IF(F628&gt;'admin BN&gt;100'!$C$34,'admin BN&gt;100'!$B$34,
(IF(F628&gt;'admin BN&gt;100'!$C$33,'admin BN&gt;100'!$B$33,
(IF(F628&gt;'admin BN&gt;100'!$C$32,'admin BN&gt;100'!$B$32,
(IF(F628&gt;'admin BN&gt;100'!$C$31,'admin BN&gt;100'!$B$31,
(IF(F628&gt;'admin BN&gt;100'!$C$30,'admin BN&gt;100'!$B$30,
(IF(F628&gt;'admin BN&gt;100'!$C$29,'admin BN&gt;100'!$B$29,IF(F628="","",'admin BN&gt;100'!$B$28)))))))))))))))))))))))))))</f>
        <v/>
      </c>
      <c r="N628" s="12" t="str">
        <f xml:space="preserve">
IF(ISBLANK(K628),"",
IF(K628&gt;'admin BN&gt;100'!$D$6,"Trouble",
IF(K628&gt;'admin BN&gt;100'!$E$6,"Safe",
IF(K628&gt;'admin BN&gt;100'!$F$6,"Alert",
IF(K628&gt;='admin BN&gt;100'!$G$6,"Danger","")))))</f>
        <v/>
      </c>
      <c r="O628" s="13" t="str">
        <f xml:space="preserve">
IF(ISBLANK(L628),"",
IF(L628&gt;'admin BN&gt;100'!$G$7,"Danger",
IF(L628&gt;'admin BN&gt;100'!$F$7,"Alert",
IF(L628&gt;='admin BN&gt;100'!$E$7,"Safe",""))))</f>
        <v/>
      </c>
      <c r="P628" s="14" t="str">
        <f xml:space="preserve">
(IF(G628&gt;'admin BN&gt;100'!$C$23,'admin BN&gt;100'!$B$23,
(IF(G628&gt;'admin BN&gt;100'!$C$22,'admin BN&gt;100'!$B$22,
(IF(G628&gt;'admin BN&gt;100'!$C$21,'admin BN&gt;100'!$B$21,
(IF(G628&gt;'admin BN&gt;100'!$C$20,'admin BN&gt;100'!$B$20,IF(G628&gt;'admin BN&gt;100'!$C$19,'admin BN&gt;100'!$B$19,"")))))))))</f>
        <v/>
      </c>
      <c r="Q628" s="14" t="str">
        <f t="shared" si="18"/>
        <v/>
      </c>
      <c r="R628" s="14">
        <f t="shared" si="19"/>
        <v>5</v>
      </c>
      <c r="S628" s="15" t="str">
        <f xml:space="preserve">
IF($R628&gt;0,"Fill in all required fields",
IF(OR($M628="&lt;0.1% or LNG",$M628="0.1-0.5%"),"Fuel sulphur content is too low for operation on BN&gt;100, please use a lower BN CLO and the matching sheet",
IF($I628&lt;40,"CLO not suitable for this sheet. Please check BN&lt;40 sheet",
IF(AND($I628&gt;39,$I628&lt;101),"CLO not suitable for this sheet. Please check BN40 - BN100 sheet",
IF(AND($K628&gt;50,$K628&lt;81,$L628&lt;100),"Reduce feed rate in steps of 0.05 g/kWh until min. 0.6 g/kWh to avoid deposit formation",
IF(AND($I628&lt;140,$N628="Danger",$P628="&gt;=1.2"),"Increase feed rate in steps of 0.05 g/kWh OR use higher BN cylinder oil",
IF(ISERROR(VLOOKUP(Q628,'admin BN&gt;100'!J$6:M$89,4,FALSE)),"",VLOOKUP(Q628,'admin BN&gt;100'!J$6:M$89,4,FALSE))))))))</f>
        <v>Fill in all required fields</v>
      </c>
    </row>
    <row r="629" spans="2:19" ht="15">
      <c r="B629" s="10">
        <v>624</v>
      </c>
      <c r="C629" s="41"/>
      <c r="D629" s="42"/>
      <c r="E629" s="42"/>
      <c r="F629" s="42"/>
      <c r="G629" s="42"/>
      <c r="H629" s="42"/>
      <c r="I629" s="42"/>
      <c r="J629" s="42"/>
      <c r="K629" s="42"/>
      <c r="L629" s="42"/>
      <c r="M629" s="11" t="str">
        <f xml:space="preserve">
(IF(F629&gt;'admin BN&gt;100'!$C$41,'admin BN&gt;100'!$B$41,
(IF(F629&gt;'admin BN&gt;100'!$C$40,'admin BN&gt;100'!$B$40,
(IF(F629&gt;'admin BN&gt;100'!$C$39,'admin BN&gt;100'!$B$39,
(IF(F629&gt;'admin BN&gt;100'!$C$38,'admin BN&gt;100'!$B$38,
(IF(F629&gt;'admin BN&gt;100'!$C$37,'admin BN&gt;100'!$B$37,
(IF(F629&gt;'admin BN&gt;100'!$C$36,'admin BN&gt;100'!$B$36,
(IF(F629&gt;'admin BN&gt;100'!$C$35,'admin BN&gt;100'!$B$35,
(IF(F629&gt;'admin BN&gt;100'!$C$34,'admin BN&gt;100'!$B$34,
(IF(F629&gt;'admin BN&gt;100'!$C$33,'admin BN&gt;100'!$B$33,
(IF(F629&gt;'admin BN&gt;100'!$C$32,'admin BN&gt;100'!$B$32,
(IF(F629&gt;'admin BN&gt;100'!$C$31,'admin BN&gt;100'!$B$31,
(IF(F629&gt;'admin BN&gt;100'!$C$30,'admin BN&gt;100'!$B$30,
(IF(F629&gt;'admin BN&gt;100'!$C$29,'admin BN&gt;100'!$B$29,IF(F629="","",'admin BN&gt;100'!$B$28)))))))))))))))))))))))))))</f>
        <v/>
      </c>
      <c r="N629" s="12" t="str">
        <f xml:space="preserve">
IF(ISBLANK(K629),"",
IF(K629&gt;'admin BN&gt;100'!$D$6,"Trouble",
IF(K629&gt;'admin BN&gt;100'!$E$6,"Safe",
IF(K629&gt;'admin BN&gt;100'!$F$6,"Alert",
IF(K629&gt;='admin BN&gt;100'!$G$6,"Danger","")))))</f>
        <v/>
      </c>
      <c r="O629" s="13" t="str">
        <f xml:space="preserve">
IF(ISBLANK(L629),"",
IF(L629&gt;'admin BN&gt;100'!$G$7,"Danger",
IF(L629&gt;'admin BN&gt;100'!$F$7,"Alert",
IF(L629&gt;='admin BN&gt;100'!$E$7,"Safe",""))))</f>
        <v/>
      </c>
      <c r="P629" s="14" t="str">
        <f xml:space="preserve">
(IF(G629&gt;'admin BN&gt;100'!$C$23,'admin BN&gt;100'!$B$23,
(IF(G629&gt;'admin BN&gt;100'!$C$22,'admin BN&gt;100'!$B$22,
(IF(G629&gt;'admin BN&gt;100'!$C$21,'admin BN&gt;100'!$B$21,
(IF(G629&gt;'admin BN&gt;100'!$C$20,'admin BN&gt;100'!$B$20,IF(G629&gt;'admin BN&gt;100'!$C$19,'admin BN&gt;100'!$B$19,"")))))))))</f>
        <v/>
      </c>
      <c r="Q629" s="14" t="str">
        <f t="shared" si="18"/>
        <v/>
      </c>
      <c r="R629" s="14">
        <f t="shared" si="19"/>
        <v>5</v>
      </c>
      <c r="S629" s="15" t="str">
        <f xml:space="preserve">
IF($R629&gt;0,"Fill in all required fields",
IF(OR($M629="&lt;0.1% or LNG",$M629="0.1-0.5%"),"Fuel sulphur content is too low for operation on BN&gt;100, please use a lower BN CLO and the matching sheet",
IF($I629&lt;40,"CLO not suitable for this sheet. Please check BN&lt;40 sheet",
IF(AND($I629&gt;39,$I629&lt;101),"CLO not suitable for this sheet. Please check BN40 - BN100 sheet",
IF(AND($K629&gt;50,$K629&lt;81,$L629&lt;100),"Reduce feed rate in steps of 0.05 g/kWh until min. 0.6 g/kWh to avoid deposit formation",
IF(AND($I629&lt;140,$N629="Danger",$P629="&gt;=1.2"),"Increase feed rate in steps of 0.05 g/kWh OR use higher BN cylinder oil",
IF(ISERROR(VLOOKUP(Q629,'admin BN&gt;100'!J$6:M$89,4,FALSE)),"",VLOOKUP(Q629,'admin BN&gt;100'!J$6:M$89,4,FALSE))))))))</f>
        <v>Fill in all required fields</v>
      </c>
    </row>
    <row r="630" spans="2:19" ht="15">
      <c r="B630" s="10">
        <v>625</v>
      </c>
      <c r="C630" s="41"/>
      <c r="D630" s="42"/>
      <c r="E630" s="42"/>
      <c r="F630" s="42"/>
      <c r="G630" s="42"/>
      <c r="H630" s="42"/>
      <c r="I630" s="42"/>
      <c r="J630" s="42"/>
      <c r="K630" s="42"/>
      <c r="L630" s="42"/>
      <c r="M630" s="11" t="str">
        <f xml:space="preserve">
(IF(F630&gt;'admin BN&gt;100'!$C$41,'admin BN&gt;100'!$B$41,
(IF(F630&gt;'admin BN&gt;100'!$C$40,'admin BN&gt;100'!$B$40,
(IF(F630&gt;'admin BN&gt;100'!$C$39,'admin BN&gt;100'!$B$39,
(IF(F630&gt;'admin BN&gt;100'!$C$38,'admin BN&gt;100'!$B$38,
(IF(F630&gt;'admin BN&gt;100'!$C$37,'admin BN&gt;100'!$B$37,
(IF(F630&gt;'admin BN&gt;100'!$C$36,'admin BN&gt;100'!$B$36,
(IF(F630&gt;'admin BN&gt;100'!$C$35,'admin BN&gt;100'!$B$35,
(IF(F630&gt;'admin BN&gt;100'!$C$34,'admin BN&gt;100'!$B$34,
(IF(F630&gt;'admin BN&gt;100'!$C$33,'admin BN&gt;100'!$B$33,
(IF(F630&gt;'admin BN&gt;100'!$C$32,'admin BN&gt;100'!$B$32,
(IF(F630&gt;'admin BN&gt;100'!$C$31,'admin BN&gt;100'!$B$31,
(IF(F630&gt;'admin BN&gt;100'!$C$30,'admin BN&gt;100'!$B$30,
(IF(F630&gt;'admin BN&gt;100'!$C$29,'admin BN&gt;100'!$B$29,IF(F630="","",'admin BN&gt;100'!$B$28)))))))))))))))))))))))))))</f>
        <v/>
      </c>
      <c r="N630" s="12" t="str">
        <f xml:space="preserve">
IF(ISBLANK(K630),"",
IF(K630&gt;'admin BN&gt;100'!$D$6,"Trouble",
IF(K630&gt;'admin BN&gt;100'!$E$6,"Safe",
IF(K630&gt;'admin BN&gt;100'!$F$6,"Alert",
IF(K630&gt;='admin BN&gt;100'!$G$6,"Danger","")))))</f>
        <v/>
      </c>
      <c r="O630" s="13" t="str">
        <f xml:space="preserve">
IF(ISBLANK(L630),"",
IF(L630&gt;'admin BN&gt;100'!$G$7,"Danger",
IF(L630&gt;'admin BN&gt;100'!$F$7,"Alert",
IF(L630&gt;='admin BN&gt;100'!$E$7,"Safe",""))))</f>
        <v/>
      </c>
      <c r="P630" s="14" t="str">
        <f xml:space="preserve">
(IF(G630&gt;'admin BN&gt;100'!$C$23,'admin BN&gt;100'!$B$23,
(IF(G630&gt;'admin BN&gt;100'!$C$22,'admin BN&gt;100'!$B$22,
(IF(G630&gt;'admin BN&gt;100'!$C$21,'admin BN&gt;100'!$B$21,
(IF(G630&gt;'admin BN&gt;100'!$C$20,'admin BN&gt;100'!$B$20,IF(G630&gt;'admin BN&gt;100'!$C$19,'admin BN&gt;100'!$B$19,"")))))))))</f>
        <v/>
      </c>
      <c r="Q630" s="14" t="str">
        <f t="shared" si="18"/>
        <v/>
      </c>
      <c r="R630" s="14">
        <f t="shared" si="19"/>
        <v>5</v>
      </c>
      <c r="S630" s="15" t="str">
        <f xml:space="preserve">
IF($R630&gt;0,"Fill in all required fields",
IF(OR($M630="&lt;0.1% or LNG",$M630="0.1-0.5%"),"Fuel sulphur content is too low for operation on BN&gt;100, please use a lower BN CLO and the matching sheet",
IF($I630&lt;40,"CLO not suitable for this sheet. Please check BN&lt;40 sheet",
IF(AND($I630&gt;39,$I630&lt;101),"CLO not suitable for this sheet. Please check BN40 - BN100 sheet",
IF(AND($K630&gt;50,$K630&lt;81,$L630&lt;100),"Reduce feed rate in steps of 0.05 g/kWh until min. 0.6 g/kWh to avoid deposit formation",
IF(AND($I630&lt;140,$N630="Danger",$P630="&gt;=1.2"),"Increase feed rate in steps of 0.05 g/kWh OR use higher BN cylinder oil",
IF(ISERROR(VLOOKUP(Q630,'admin BN&gt;100'!J$6:M$89,4,FALSE)),"",VLOOKUP(Q630,'admin BN&gt;100'!J$6:M$89,4,FALSE))))))))</f>
        <v>Fill in all required fields</v>
      </c>
    </row>
    <row r="631" spans="2:19" ht="15">
      <c r="B631" s="10">
        <v>626</v>
      </c>
      <c r="C631" s="41"/>
      <c r="D631" s="42"/>
      <c r="E631" s="42"/>
      <c r="F631" s="42"/>
      <c r="G631" s="42"/>
      <c r="H631" s="42"/>
      <c r="I631" s="42"/>
      <c r="J631" s="42"/>
      <c r="K631" s="42"/>
      <c r="L631" s="42"/>
      <c r="M631" s="11" t="str">
        <f xml:space="preserve">
(IF(F631&gt;'admin BN&gt;100'!$C$41,'admin BN&gt;100'!$B$41,
(IF(F631&gt;'admin BN&gt;100'!$C$40,'admin BN&gt;100'!$B$40,
(IF(F631&gt;'admin BN&gt;100'!$C$39,'admin BN&gt;100'!$B$39,
(IF(F631&gt;'admin BN&gt;100'!$C$38,'admin BN&gt;100'!$B$38,
(IF(F631&gt;'admin BN&gt;100'!$C$37,'admin BN&gt;100'!$B$37,
(IF(F631&gt;'admin BN&gt;100'!$C$36,'admin BN&gt;100'!$B$36,
(IF(F631&gt;'admin BN&gt;100'!$C$35,'admin BN&gt;100'!$B$35,
(IF(F631&gt;'admin BN&gt;100'!$C$34,'admin BN&gt;100'!$B$34,
(IF(F631&gt;'admin BN&gt;100'!$C$33,'admin BN&gt;100'!$B$33,
(IF(F631&gt;'admin BN&gt;100'!$C$32,'admin BN&gt;100'!$B$32,
(IF(F631&gt;'admin BN&gt;100'!$C$31,'admin BN&gt;100'!$B$31,
(IF(F631&gt;'admin BN&gt;100'!$C$30,'admin BN&gt;100'!$B$30,
(IF(F631&gt;'admin BN&gt;100'!$C$29,'admin BN&gt;100'!$B$29,IF(F631="","",'admin BN&gt;100'!$B$28)))))))))))))))))))))))))))</f>
        <v/>
      </c>
      <c r="N631" s="12" t="str">
        <f xml:space="preserve">
IF(ISBLANK(K631),"",
IF(K631&gt;'admin BN&gt;100'!$D$6,"Trouble",
IF(K631&gt;'admin BN&gt;100'!$E$6,"Safe",
IF(K631&gt;'admin BN&gt;100'!$F$6,"Alert",
IF(K631&gt;='admin BN&gt;100'!$G$6,"Danger","")))))</f>
        <v/>
      </c>
      <c r="O631" s="13" t="str">
        <f xml:space="preserve">
IF(ISBLANK(L631),"",
IF(L631&gt;'admin BN&gt;100'!$G$7,"Danger",
IF(L631&gt;'admin BN&gt;100'!$F$7,"Alert",
IF(L631&gt;='admin BN&gt;100'!$E$7,"Safe",""))))</f>
        <v/>
      </c>
      <c r="P631" s="14" t="str">
        <f xml:space="preserve">
(IF(G631&gt;'admin BN&gt;100'!$C$23,'admin BN&gt;100'!$B$23,
(IF(G631&gt;'admin BN&gt;100'!$C$22,'admin BN&gt;100'!$B$22,
(IF(G631&gt;'admin BN&gt;100'!$C$21,'admin BN&gt;100'!$B$21,
(IF(G631&gt;'admin BN&gt;100'!$C$20,'admin BN&gt;100'!$B$20,IF(G631&gt;'admin BN&gt;100'!$C$19,'admin BN&gt;100'!$B$19,"")))))))))</f>
        <v/>
      </c>
      <c r="Q631" s="14" t="str">
        <f t="shared" si="18"/>
        <v/>
      </c>
      <c r="R631" s="14">
        <f t="shared" si="19"/>
        <v>5</v>
      </c>
      <c r="S631" s="15" t="str">
        <f xml:space="preserve">
IF($R631&gt;0,"Fill in all required fields",
IF(OR($M631="&lt;0.1% or LNG",$M631="0.1-0.5%"),"Fuel sulphur content is too low for operation on BN&gt;100, please use a lower BN CLO and the matching sheet",
IF($I631&lt;40,"CLO not suitable for this sheet. Please check BN&lt;40 sheet",
IF(AND($I631&gt;39,$I631&lt;101),"CLO not suitable for this sheet. Please check BN40 - BN100 sheet",
IF(AND($K631&gt;50,$K631&lt;81,$L631&lt;100),"Reduce feed rate in steps of 0.05 g/kWh until min. 0.6 g/kWh to avoid deposit formation",
IF(AND($I631&lt;140,$N631="Danger",$P631="&gt;=1.2"),"Increase feed rate in steps of 0.05 g/kWh OR use higher BN cylinder oil",
IF(ISERROR(VLOOKUP(Q631,'admin BN&gt;100'!J$6:M$89,4,FALSE)),"",VLOOKUP(Q631,'admin BN&gt;100'!J$6:M$89,4,FALSE))))))))</f>
        <v>Fill in all required fields</v>
      </c>
    </row>
    <row r="632" spans="2:19" ht="15">
      <c r="B632" s="10">
        <v>627</v>
      </c>
      <c r="C632" s="41"/>
      <c r="D632" s="42"/>
      <c r="E632" s="42"/>
      <c r="F632" s="42"/>
      <c r="G632" s="42"/>
      <c r="H632" s="42"/>
      <c r="I632" s="42"/>
      <c r="J632" s="42"/>
      <c r="K632" s="42"/>
      <c r="L632" s="42"/>
      <c r="M632" s="11" t="str">
        <f xml:space="preserve">
(IF(F632&gt;'admin BN&gt;100'!$C$41,'admin BN&gt;100'!$B$41,
(IF(F632&gt;'admin BN&gt;100'!$C$40,'admin BN&gt;100'!$B$40,
(IF(F632&gt;'admin BN&gt;100'!$C$39,'admin BN&gt;100'!$B$39,
(IF(F632&gt;'admin BN&gt;100'!$C$38,'admin BN&gt;100'!$B$38,
(IF(F632&gt;'admin BN&gt;100'!$C$37,'admin BN&gt;100'!$B$37,
(IF(F632&gt;'admin BN&gt;100'!$C$36,'admin BN&gt;100'!$B$36,
(IF(F632&gt;'admin BN&gt;100'!$C$35,'admin BN&gt;100'!$B$35,
(IF(F632&gt;'admin BN&gt;100'!$C$34,'admin BN&gt;100'!$B$34,
(IF(F632&gt;'admin BN&gt;100'!$C$33,'admin BN&gt;100'!$B$33,
(IF(F632&gt;'admin BN&gt;100'!$C$32,'admin BN&gt;100'!$B$32,
(IF(F632&gt;'admin BN&gt;100'!$C$31,'admin BN&gt;100'!$B$31,
(IF(F632&gt;'admin BN&gt;100'!$C$30,'admin BN&gt;100'!$B$30,
(IF(F632&gt;'admin BN&gt;100'!$C$29,'admin BN&gt;100'!$B$29,IF(F632="","",'admin BN&gt;100'!$B$28)))))))))))))))))))))))))))</f>
        <v/>
      </c>
      <c r="N632" s="12" t="str">
        <f xml:space="preserve">
IF(ISBLANK(K632),"",
IF(K632&gt;'admin BN&gt;100'!$D$6,"Trouble",
IF(K632&gt;'admin BN&gt;100'!$E$6,"Safe",
IF(K632&gt;'admin BN&gt;100'!$F$6,"Alert",
IF(K632&gt;='admin BN&gt;100'!$G$6,"Danger","")))))</f>
        <v/>
      </c>
      <c r="O632" s="13" t="str">
        <f xml:space="preserve">
IF(ISBLANK(L632),"",
IF(L632&gt;'admin BN&gt;100'!$G$7,"Danger",
IF(L632&gt;'admin BN&gt;100'!$F$7,"Alert",
IF(L632&gt;='admin BN&gt;100'!$E$7,"Safe",""))))</f>
        <v/>
      </c>
      <c r="P632" s="14" t="str">
        <f xml:space="preserve">
(IF(G632&gt;'admin BN&gt;100'!$C$23,'admin BN&gt;100'!$B$23,
(IF(G632&gt;'admin BN&gt;100'!$C$22,'admin BN&gt;100'!$B$22,
(IF(G632&gt;'admin BN&gt;100'!$C$21,'admin BN&gt;100'!$B$21,
(IF(G632&gt;'admin BN&gt;100'!$C$20,'admin BN&gt;100'!$B$20,IF(G632&gt;'admin BN&gt;100'!$C$19,'admin BN&gt;100'!$B$19,"")))))))))</f>
        <v/>
      </c>
      <c r="Q632" s="14" t="str">
        <f t="shared" si="18"/>
        <v/>
      </c>
      <c r="R632" s="14">
        <f t="shared" si="19"/>
        <v>5</v>
      </c>
      <c r="S632" s="15" t="str">
        <f xml:space="preserve">
IF($R632&gt;0,"Fill in all required fields",
IF(OR($M632="&lt;0.1% or LNG",$M632="0.1-0.5%"),"Fuel sulphur content is too low for operation on BN&gt;100, please use a lower BN CLO and the matching sheet",
IF($I632&lt;40,"CLO not suitable for this sheet. Please check BN&lt;40 sheet",
IF(AND($I632&gt;39,$I632&lt;101),"CLO not suitable for this sheet. Please check BN40 - BN100 sheet",
IF(AND($K632&gt;50,$K632&lt;81,$L632&lt;100),"Reduce feed rate in steps of 0.05 g/kWh until min. 0.6 g/kWh to avoid deposit formation",
IF(AND($I632&lt;140,$N632="Danger",$P632="&gt;=1.2"),"Increase feed rate in steps of 0.05 g/kWh OR use higher BN cylinder oil",
IF(ISERROR(VLOOKUP(Q632,'admin BN&gt;100'!J$6:M$89,4,FALSE)),"",VLOOKUP(Q632,'admin BN&gt;100'!J$6:M$89,4,FALSE))))))))</f>
        <v>Fill in all required fields</v>
      </c>
    </row>
    <row r="633" spans="2:19" ht="15">
      <c r="B633" s="10">
        <v>628</v>
      </c>
      <c r="C633" s="41"/>
      <c r="D633" s="42"/>
      <c r="E633" s="42"/>
      <c r="F633" s="42"/>
      <c r="G633" s="42"/>
      <c r="H633" s="42"/>
      <c r="I633" s="42"/>
      <c r="J633" s="42"/>
      <c r="K633" s="42"/>
      <c r="L633" s="42"/>
      <c r="M633" s="11" t="str">
        <f xml:space="preserve">
(IF(F633&gt;'admin BN&gt;100'!$C$41,'admin BN&gt;100'!$B$41,
(IF(F633&gt;'admin BN&gt;100'!$C$40,'admin BN&gt;100'!$B$40,
(IF(F633&gt;'admin BN&gt;100'!$C$39,'admin BN&gt;100'!$B$39,
(IF(F633&gt;'admin BN&gt;100'!$C$38,'admin BN&gt;100'!$B$38,
(IF(F633&gt;'admin BN&gt;100'!$C$37,'admin BN&gt;100'!$B$37,
(IF(F633&gt;'admin BN&gt;100'!$C$36,'admin BN&gt;100'!$B$36,
(IF(F633&gt;'admin BN&gt;100'!$C$35,'admin BN&gt;100'!$B$35,
(IF(F633&gt;'admin BN&gt;100'!$C$34,'admin BN&gt;100'!$B$34,
(IF(F633&gt;'admin BN&gt;100'!$C$33,'admin BN&gt;100'!$B$33,
(IF(F633&gt;'admin BN&gt;100'!$C$32,'admin BN&gt;100'!$B$32,
(IF(F633&gt;'admin BN&gt;100'!$C$31,'admin BN&gt;100'!$B$31,
(IF(F633&gt;'admin BN&gt;100'!$C$30,'admin BN&gt;100'!$B$30,
(IF(F633&gt;'admin BN&gt;100'!$C$29,'admin BN&gt;100'!$B$29,IF(F633="","",'admin BN&gt;100'!$B$28)))))))))))))))))))))))))))</f>
        <v/>
      </c>
      <c r="N633" s="12" t="str">
        <f xml:space="preserve">
IF(ISBLANK(K633),"",
IF(K633&gt;'admin BN&gt;100'!$D$6,"Trouble",
IF(K633&gt;'admin BN&gt;100'!$E$6,"Safe",
IF(K633&gt;'admin BN&gt;100'!$F$6,"Alert",
IF(K633&gt;='admin BN&gt;100'!$G$6,"Danger","")))))</f>
        <v/>
      </c>
      <c r="O633" s="13" t="str">
        <f xml:space="preserve">
IF(ISBLANK(L633),"",
IF(L633&gt;'admin BN&gt;100'!$G$7,"Danger",
IF(L633&gt;'admin BN&gt;100'!$F$7,"Alert",
IF(L633&gt;='admin BN&gt;100'!$E$7,"Safe",""))))</f>
        <v/>
      </c>
      <c r="P633" s="14" t="str">
        <f xml:space="preserve">
(IF(G633&gt;'admin BN&gt;100'!$C$23,'admin BN&gt;100'!$B$23,
(IF(G633&gt;'admin BN&gt;100'!$C$22,'admin BN&gt;100'!$B$22,
(IF(G633&gt;'admin BN&gt;100'!$C$21,'admin BN&gt;100'!$B$21,
(IF(G633&gt;'admin BN&gt;100'!$C$20,'admin BN&gt;100'!$B$20,IF(G633&gt;'admin BN&gt;100'!$C$19,'admin BN&gt;100'!$B$19,"")))))))))</f>
        <v/>
      </c>
      <c r="Q633" s="14" t="str">
        <f t="shared" si="18"/>
        <v/>
      </c>
      <c r="R633" s="14">
        <f t="shared" si="19"/>
        <v>5</v>
      </c>
      <c r="S633" s="15" t="str">
        <f xml:space="preserve">
IF($R633&gt;0,"Fill in all required fields",
IF(OR($M633="&lt;0.1% or LNG",$M633="0.1-0.5%"),"Fuel sulphur content is too low for operation on BN&gt;100, please use a lower BN CLO and the matching sheet",
IF($I633&lt;40,"CLO not suitable for this sheet. Please check BN&lt;40 sheet",
IF(AND($I633&gt;39,$I633&lt;101),"CLO not suitable for this sheet. Please check BN40 - BN100 sheet",
IF(AND($K633&gt;50,$K633&lt;81,$L633&lt;100),"Reduce feed rate in steps of 0.05 g/kWh until min. 0.6 g/kWh to avoid deposit formation",
IF(AND($I633&lt;140,$N633="Danger",$P633="&gt;=1.2"),"Increase feed rate in steps of 0.05 g/kWh OR use higher BN cylinder oil",
IF(ISERROR(VLOOKUP(Q633,'admin BN&gt;100'!J$6:M$89,4,FALSE)),"",VLOOKUP(Q633,'admin BN&gt;100'!J$6:M$89,4,FALSE))))))))</f>
        <v>Fill in all required fields</v>
      </c>
    </row>
    <row r="634" spans="2:19" ht="15">
      <c r="B634" s="10">
        <v>629</v>
      </c>
      <c r="C634" s="41"/>
      <c r="D634" s="42"/>
      <c r="E634" s="42"/>
      <c r="F634" s="42"/>
      <c r="G634" s="42"/>
      <c r="H634" s="42"/>
      <c r="I634" s="42"/>
      <c r="J634" s="42"/>
      <c r="K634" s="42"/>
      <c r="L634" s="42"/>
      <c r="M634" s="11" t="str">
        <f xml:space="preserve">
(IF(F634&gt;'admin BN&gt;100'!$C$41,'admin BN&gt;100'!$B$41,
(IF(F634&gt;'admin BN&gt;100'!$C$40,'admin BN&gt;100'!$B$40,
(IF(F634&gt;'admin BN&gt;100'!$C$39,'admin BN&gt;100'!$B$39,
(IF(F634&gt;'admin BN&gt;100'!$C$38,'admin BN&gt;100'!$B$38,
(IF(F634&gt;'admin BN&gt;100'!$C$37,'admin BN&gt;100'!$B$37,
(IF(F634&gt;'admin BN&gt;100'!$C$36,'admin BN&gt;100'!$B$36,
(IF(F634&gt;'admin BN&gt;100'!$C$35,'admin BN&gt;100'!$B$35,
(IF(F634&gt;'admin BN&gt;100'!$C$34,'admin BN&gt;100'!$B$34,
(IF(F634&gt;'admin BN&gt;100'!$C$33,'admin BN&gt;100'!$B$33,
(IF(F634&gt;'admin BN&gt;100'!$C$32,'admin BN&gt;100'!$B$32,
(IF(F634&gt;'admin BN&gt;100'!$C$31,'admin BN&gt;100'!$B$31,
(IF(F634&gt;'admin BN&gt;100'!$C$30,'admin BN&gt;100'!$B$30,
(IF(F634&gt;'admin BN&gt;100'!$C$29,'admin BN&gt;100'!$B$29,IF(F634="","",'admin BN&gt;100'!$B$28)))))))))))))))))))))))))))</f>
        <v/>
      </c>
      <c r="N634" s="12" t="str">
        <f xml:space="preserve">
IF(ISBLANK(K634),"",
IF(K634&gt;'admin BN&gt;100'!$D$6,"Trouble",
IF(K634&gt;'admin BN&gt;100'!$E$6,"Safe",
IF(K634&gt;'admin BN&gt;100'!$F$6,"Alert",
IF(K634&gt;='admin BN&gt;100'!$G$6,"Danger","")))))</f>
        <v/>
      </c>
      <c r="O634" s="13" t="str">
        <f xml:space="preserve">
IF(ISBLANK(L634),"",
IF(L634&gt;'admin BN&gt;100'!$G$7,"Danger",
IF(L634&gt;'admin BN&gt;100'!$F$7,"Alert",
IF(L634&gt;='admin BN&gt;100'!$E$7,"Safe",""))))</f>
        <v/>
      </c>
      <c r="P634" s="14" t="str">
        <f xml:space="preserve">
(IF(G634&gt;'admin BN&gt;100'!$C$23,'admin BN&gt;100'!$B$23,
(IF(G634&gt;'admin BN&gt;100'!$C$22,'admin BN&gt;100'!$B$22,
(IF(G634&gt;'admin BN&gt;100'!$C$21,'admin BN&gt;100'!$B$21,
(IF(G634&gt;'admin BN&gt;100'!$C$20,'admin BN&gt;100'!$B$20,IF(G634&gt;'admin BN&gt;100'!$C$19,'admin BN&gt;100'!$B$19,"")))))))))</f>
        <v/>
      </c>
      <c r="Q634" s="14" t="str">
        <f t="shared" si="18"/>
        <v/>
      </c>
      <c r="R634" s="14">
        <f t="shared" si="19"/>
        <v>5</v>
      </c>
      <c r="S634" s="15" t="str">
        <f xml:space="preserve">
IF($R634&gt;0,"Fill in all required fields",
IF(OR($M634="&lt;0.1% or LNG",$M634="0.1-0.5%"),"Fuel sulphur content is too low for operation on BN&gt;100, please use a lower BN CLO and the matching sheet",
IF($I634&lt;40,"CLO not suitable for this sheet. Please check BN&lt;40 sheet",
IF(AND($I634&gt;39,$I634&lt;101),"CLO not suitable for this sheet. Please check BN40 - BN100 sheet",
IF(AND($K634&gt;50,$K634&lt;81,$L634&lt;100),"Reduce feed rate in steps of 0.05 g/kWh until min. 0.6 g/kWh to avoid deposit formation",
IF(AND($I634&lt;140,$N634="Danger",$P634="&gt;=1.2"),"Increase feed rate in steps of 0.05 g/kWh OR use higher BN cylinder oil",
IF(ISERROR(VLOOKUP(Q634,'admin BN&gt;100'!J$6:M$89,4,FALSE)),"",VLOOKUP(Q634,'admin BN&gt;100'!J$6:M$89,4,FALSE))))))))</f>
        <v>Fill in all required fields</v>
      </c>
    </row>
    <row r="635" spans="2:19" ht="15">
      <c r="B635" s="10">
        <v>630</v>
      </c>
      <c r="C635" s="41"/>
      <c r="D635" s="42"/>
      <c r="E635" s="42"/>
      <c r="F635" s="42"/>
      <c r="G635" s="42"/>
      <c r="H635" s="42"/>
      <c r="I635" s="42"/>
      <c r="J635" s="42"/>
      <c r="K635" s="42"/>
      <c r="L635" s="42"/>
      <c r="M635" s="11" t="str">
        <f xml:space="preserve">
(IF(F635&gt;'admin BN&gt;100'!$C$41,'admin BN&gt;100'!$B$41,
(IF(F635&gt;'admin BN&gt;100'!$C$40,'admin BN&gt;100'!$B$40,
(IF(F635&gt;'admin BN&gt;100'!$C$39,'admin BN&gt;100'!$B$39,
(IF(F635&gt;'admin BN&gt;100'!$C$38,'admin BN&gt;100'!$B$38,
(IF(F635&gt;'admin BN&gt;100'!$C$37,'admin BN&gt;100'!$B$37,
(IF(F635&gt;'admin BN&gt;100'!$C$36,'admin BN&gt;100'!$B$36,
(IF(F635&gt;'admin BN&gt;100'!$C$35,'admin BN&gt;100'!$B$35,
(IF(F635&gt;'admin BN&gt;100'!$C$34,'admin BN&gt;100'!$B$34,
(IF(F635&gt;'admin BN&gt;100'!$C$33,'admin BN&gt;100'!$B$33,
(IF(F635&gt;'admin BN&gt;100'!$C$32,'admin BN&gt;100'!$B$32,
(IF(F635&gt;'admin BN&gt;100'!$C$31,'admin BN&gt;100'!$B$31,
(IF(F635&gt;'admin BN&gt;100'!$C$30,'admin BN&gt;100'!$B$30,
(IF(F635&gt;'admin BN&gt;100'!$C$29,'admin BN&gt;100'!$B$29,IF(F635="","",'admin BN&gt;100'!$B$28)))))))))))))))))))))))))))</f>
        <v/>
      </c>
      <c r="N635" s="12" t="str">
        <f xml:space="preserve">
IF(ISBLANK(K635),"",
IF(K635&gt;'admin BN&gt;100'!$D$6,"Trouble",
IF(K635&gt;'admin BN&gt;100'!$E$6,"Safe",
IF(K635&gt;'admin BN&gt;100'!$F$6,"Alert",
IF(K635&gt;='admin BN&gt;100'!$G$6,"Danger","")))))</f>
        <v/>
      </c>
      <c r="O635" s="13" t="str">
        <f xml:space="preserve">
IF(ISBLANK(L635),"",
IF(L635&gt;'admin BN&gt;100'!$G$7,"Danger",
IF(L635&gt;'admin BN&gt;100'!$F$7,"Alert",
IF(L635&gt;='admin BN&gt;100'!$E$7,"Safe",""))))</f>
        <v/>
      </c>
      <c r="P635" s="14" t="str">
        <f xml:space="preserve">
(IF(G635&gt;'admin BN&gt;100'!$C$23,'admin BN&gt;100'!$B$23,
(IF(G635&gt;'admin BN&gt;100'!$C$22,'admin BN&gt;100'!$B$22,
(IF(G635&gt;'admin BN&gt;100'!$C$21,'admin BN&gt;100'!$B$21,
(IF(G635&gt;'admin BN&gt;100'!$C$20,'admin BN&gt;100'!$B$20,IF(G635&gt;'admin BN&gt;100'!$C$19,'admin BN&gt;100'!$B$19,"")))))))))</f>
        <v/>
      </c>
      <c r="Q635" s="14" t="str">
        <f t="shared" si="18"/>
        <v/>
      </c>
      <c r="R635" s="14">
        <f t="shared" si="19"/>
        <v>5</v>
      </c>
      <c r="S635" s="15" t="str">
        <f xml:space="preserve">
IF($R635&gt;0,"Fill in all required fields",
IF(OR($M635="&lt;0.1% or LNG",$M635="0.1-0.5%"),"Fuel sulphur content is too low for operation on BN&gt;100, please use a lower BN CLO and the matching sheet",
IF($I635&lt;40,"CLO not suitable for this sheet. Please check BN&lt;40 sheet",
IF(AND($I635&gt;39,$I635&lt;101),"CLO not suitable for this sheet. Please check BN40 - BN100 sheet",
IF(AND($K635&gt;50,$K635&lt;81,$L635&lt;100),"Reduce feed rate in steps of 0.05 g/kWh until min. 0.6 g/kWh to avoid deposit formation",
IF(AND($I635&lt;140,$N635="Danger",$P635="&gt;=1.2"),"Increase feed rate in steps of 0.05 g/kWh OR use higher BN cylinder oil",
IF(ISERROR(VLOOKUP(Q635,'admin BN&gt;100'!J$6:M$89,4,FALSE)),"",VLOOKUP(Q635,'admin BN&gt;100'!J$6:M$89,4,FALSE))))))))</f>
        <v>Fill in all required fields</v>
      </c>
    </row>
    <row r="636" spans="2:19" ht="15">
      <c r="B636" s="10">
        <v>631</v>
      </c>
      <c r="C636" s="41"/>
      <c r="D636" s="42"/>
      <c r="E636" s="42"/>
      <c r="F636" s="42"/>
      <c r="G636" s="42"/>
      <c r="H636" s="42"/>
      <c r="I636" s="42"/>
      <c r="J636" s="42"/>
      <c r="K636" s="42"/>
      <c r="L636" s="42"/>
      <c r="M636" s="11" t="str">
        <f xml:space="preserve">
(IF(F636&gt;'admin BN&gt;100'!$C$41,'admin BN&gt;100'!$B$41,
(IF(F636&gt;'admin BN&gt;100'!$C$40,'admin BN&gt;100'!$B$40,
(IF(F636&gt;'admin BN&gt;100'!$C$39,'admin BN&gt;100'!$B$39,
(IF(F636&gt;'admin BN&gt;100'!$C$38,'admin BN&gt;100'!$B$38,
(IF(F636&gt;'admin BN&gt;100'!$C$37,'admin BN&gt;100'!$B$37,
(IF(F636&gt;'admin BN&gt;100'!$C$36,'admin BN&gt;100'!$B$36,
(IF(F636&gt;'admin BN&gt;100'!$C$35,'admin BN&gt;100'!$B$35,
(IF(F636&gt;'admin BN&gt;100'!$C$34,'admin BN&gt;100'!$B$34,
(IF(F636&gt;'admin BN&gt;100'!$C$33,'admin BN&gt;100'!$B$33,
(IF(F636&gt;'admin BN&gt;100'!$C$32,'admin BN&gt;100'!$B$32,
(IF(F636&gt;'admin BN&gt;100'!$C$31,'admin BN&gt;100'!$B$31,
(IF(F636&gt;'admin BN&gt;100'!$C$30,'admin BN&gt;100'!$B$30,
(IF(F636&gt;'admin BN&gt;100'!$C$29,'admin BN&gt;100'!$B$29,IF(F636="","",'admin BN&gt;100'!$B$28)))))))))))))))))))))))))))</f>
        <v/>
      </c>
      <c r="N636" s="12" t="str">
        <f xml:space="preserve">
IF(ISBLANK(K636),"",
IF(K636&gt;'admin BN&gt;100'!$D$6,"Trouble",
IF(K636&gt;'admin BN&gt;100'!$E$6,"Safe",
IF(K636&gt;'admin BN&gt;100'!$F$6,"Alert",
IF(K636&gt;='admin BN&gt;100'!$G$6,"Danger","")))))</f>
        <v/>
      </c>
      <c r="O636" s="13" t="str">
        <f xml:space="preserve">
IF(ISBLANK(L636),"",
IF(L636&gt;'admin BN&gt;100'!$G$7,"Danger",
IF(L636&gt;'admin BN&gt;100'!$F$7,"Alert",
IF(L636&gt;='admin BN&gt;100'!$E$7,"Safe",""))))</f>
        <v/>
      </c>
      <c r="P636" s="14" t="str">
        <f xml:space="preserve">
(IF(G636&gt;'admin BN&gt;100'!$C$23,'admin BN&gt;100'!$B$23,
(IF(G636&gt;'admin BN&gt;100'!$C$22,'admin BN&gt;100'!$B$22,
(IF(G636&gt;'admin BN&gt;100'!$C$21,'admin BN&gt;100'!$B$21,
(IF(G636&gt;'admin BN&gt;100'!$C$20,'admin BN&gt;100'!$B$20,IF(G636&gt;'admin BN&gt;100'!$C$19,'admin BN&gt;100'!$B$19,"")))))))))</f>
        <v/>
      </c>
      <c r="Q636" s="14" t="str">
        <f t="shared" si="18"/>
        <v/>
      </c>
      <c r="R636" s="14">
        <f t="shared" si="19"/>
        <v>5</v>
      </c>
      <c r="S636" s="15" t="str">
        <f xml:space="preserve">
IF($R636&gt;0,"Fill in all required fields",
IF(OR($M636="&lt;0.1% or LNG",$M636="0.1-0.5%"),"Fuel sulphur content is too low for operation on BN&gt;100, please use a lower BN CLO and the matching sheet",
IF($I636&lt;40,"CLO not suitable for this sheet. Please check BN&lt;40 sheet",
IF(AND($I636&gt;39,$I636&lt;101),"CLO not suitable for this sheet. Please check BN40 - BN100 sheet",
IF(AND($K636&gt;50,$K636&lt;81,$L636&lt;100),"Reduce feed rate in steps of 0.05 g/kWh until min. 0.6 g/kWh to avoid deposit formation",
IF(AND($I636&lt;140,$N636="Danger",$P636="&gt;=1.2"),"Increase feed rate in steps of 0.05 g/kWh OR use higher BN cylinder oil",
IF(ISERROR(VLOOKUP(Q636,'admin BN&gt;100'!J$6:M$89,4,FALSE)),"",VLOOKUP(Q636,'admin BN&gt;100'!J$6:M$89,4,FALSE))))))))</f>
        <v>Fill in all required fields</v>
      </c>
    </row>
    <row r="637" spans="2:19" ht="15">
      <c r="B637" s="10">
        <v>632</v>
      </c>
      <c r="C637" s="41"/>
      <c r="D637" s="42"/>
      <c r="E637" s="42"/>
      <c r="F637" s="42"/>
      <c r="G637" s="42"/>
      <c r="H637" s="42"/>
      <c r="I637" s="42"/>
      <c r="J637" s="42"/>
      <c r="K637" s="42"/>
      <c r="L637" s="42"/>
      <c r="M637" s="11" t="str">
        <f xml:space="preserve">
(IF(F637&gt;'admin BN&gt;100'!$C$41,'admin BN&gt;100'!$B$41,
(IF(F637&gt;'admin BN&gt;100'!$C$40,'admin BN&gt;100'!$B$40,
(IF(F637&gt;'admin BN&gt;100'!$C$39,'admin BN&gt;100'!$B$39,
(IF(F637&gt;'admin BN&gt;100'!$C$38,'admin BN&gt;100'!$B$38,
(IF(F637&gt;'admin BN&gt;100'!$C$37,'admin BN&gt;100'!$B$37,
(IF(F637&gt;'admin BN&gt;100'!$C$36,'admin BN&gt;100'!$B$36,
(IF(F637&gt;'admin BN&gt;100'!$C$35,'admin BN&gt;100'!$B$35,
(IF(F637&gt;'admin BN&gt;100'!$C$34,'admin BN&gt;100'!$B$34,
(IF(F637&gt;'admin BN&gt;100'!$C$33,'admin BN&gt;100'!$B$33,
(IF(F637&gt;'admin BN&gt;100'!$C$32,'admin BN&gt;100'!$B$32,
(IF(F637&gt;'admin BN&gt;100'!$C$31,'admin BN&gt;100'!$B$31,
(IF(F637&gt;'admin BN&gt;100'!$C$30,'admin BN&gt;100'!$B$30,
(IF(F637&gt;'admin BN&gt;100'!$C$29,'admin BN&gt;100'!$B$29,IF(F637="","",'admin BN&gt;100'!$B$28)))))))))))))))))))))))))))</f>
        <v/>
      </c>
      <c r="N637" s="12" t="str">
        <f xml:space="preserve">
IF(ISBLANK(K637),"",
IF(K637&gt;'admin BN&gt;100'!$D$6,"Trouble",
IF(K637&gt;'admin BN&gt;100'!$E$6,"Safe",
IF(K637&gt;'admin BN&gt;100'!$F$6,"Alert",
IF(K637&gt;='admin BN&gt;100'!$G$6,"Danger","")))))</f>
        <v/>
      </c>
      <c r="O637" s="13" t="str">
        <f xml:space="preserve">
IF(ISBLANK(L637),"",
IF(L637&gt;'admin BN&gt;100'!$G$7,"Danger",
IF(L637&gt;'admin BN&gt;100'!$F$7,"Alert",
IF(L637&gt;='admin BN&gt;100'!$E$7,"Safe",""))))</f>
        <v/>
      </c>
      <c r="P637" s="14" t="str">
        <f xml:space="preserve">
(IF(G637&gt;'admin BN&gt;100'!$C$23,'admin BN&gt;100'!$B$23,
(IF(G637&gt;'admin BN&gt;100'!$C$22,'admin BN&gt;100'!$B$22,
(IF(G637&gt;'admin BN&gt;100'!$C$21,'admin BN&gt;100'!$B$21,
(IF(G637&gt;'admin BN&gt;100'!$C$20,'admin BN&gt;100'!$B$20,IF(G637&gt;'admin BN&gt;100'!$C$19,'admin BN&gt;100'!$B$19,"")))))))))</f>
        <v/>
      </c>
      <c r="Q637" s="14" t="str">
        <f t="shared" si="18"/>
        <v/>
      </c>
      <c r="R637" s="14">
        <f t="shared" si="19"/>
        <v>5</v>
      </c>
      <c r="S637" s="15" t="str">
        <f xml:space="preserve">
IF($R637&gt;0,"Fill in all required fields",
IF(OR($M637="&lt;0.1% or LNG",$M637="0.1-0.5%"),"Fuel sulphur content is too low for operation on BN&gt;100, please use a lower BN CLO and the matching sheet",
IF($I637&lt;40,"CLO not suitable for this sheet. Please check BN&lt;40 sheet",
IF(AND($I637&gt;39,$I637&lt;101),"CLO not suitable for this sheet. Please check BN40 - BN100 sheet",
IF(AND($K637&gt;50,$K637&lt;81,$L637&lt;100),"Reduce feed rate in steps of 0.05 g/kWh until min. 0.6 g/kWh to avoid deposit formation",
IF(AND($I637&lt;140,$N637="Danger",$P637="&gt;=1.2"),"Increase feed rate in steps of 0.05 g/kWh OR use higher BN cylinder oil",
IF(ISERROR(VLOOKUP(Q637,'admin BN&gt;100'!J$6:M$89,4,FALSE)),"",VLOOKUP(Q637,'admin BN&gt;100'!J$6:M$89,4,FALSE))))))))</f>
        <v>Fill in all required fields</v>
      </c>
    </row>
    <row r="638" spans="2:19" ht="15">
      <c r="B638" s="10">
        <v>633</v>
      </c>
      <c r="C638" s="41"/>
      <c r="D638" s="42"/>
      <c r="E638" s="42"/>
      <c r="F638" s="42"/>
      <c r="G638" s="42"/>
      <c r="H638" s="42"/>
      <c r="I638" s="42"/>
      <c r="J638" s="42"/>
      <c r="K638" s="42"/>
      <c r="L638" s="42"/>
      <c r="M638" s="11" t="str">
        <f xml:space="preserve">
(IF(F638&gt;'admin BN&gt;100'!$C$41,'admin BN&gt;100'!$B$41,
(IF(F638&gt;'admin BN&gt;100'!$C$40,'admin BN&gt;100'!$B$40,
(IF(F638&gt;'admin BN&gt;100'!$C$39,'admin BN&gt;100'!$B$39,
(IF(F638&gt;'admin BN&gt;100'!$C$38,'admin BN&gt;100'!$B$38,
(IF(F638&gt;'admin BN&gt;100'!$C$37,'admin BN&gt;100'!$B$37,
(IF(F638&gt;'admin BN&gt;100'!$C$36,'admin BN&gt;100'!$B$36,
(IF(F638&gt;'admin BN&gt;100'!$C$35,'admin BN&gt;100'!$B$35,
(IF(F638&gt;'admin BN&gt;100'!$C$34,'admin BN&gt;100'!$B$34,
(IF(F638&gt;'admin BN&gt;100'!$C$33,'admin BN&gt;100'!$B$33,
(IF(F638&gt;'admin BN&gt;100'!$C$32,'admin BN&gt;100'!$B$32,
(IF(F638&gt;'admin BN&gt;100'!$C$31,'admin BN&gt;100'!$B$31,
(IF(F638&gt;'admin BN&gt;100'!$C$30,'admin BN&gt;100'!$B$30,
(IF(F638&gt;'admin BN&gt;100'!$C$29,'admin BN&gt;100'!$B$29,IF(F638="","",'admin BN&gt;100'!$B$28)))))))))))))))))))))))))))</f>
        <v/>
      </c>
      <c r="N638" s="12" t="str">
        <f xml:space="preserve">
IF(ISBLANK(K638),"",
IF(K638&gt;'admin BN&gt;100'!$D$6,"Trouble",
IF(K638&gt;'admin BN&gt;100'!$E$6,"Safe",
IF(K638&gt;'admin BN&gt;100'!$F$6,"Alert",
IF(K638&gt;='admin BN&gt;100'!$G$6,"Danger","")))))</f>
        <v/>
      </c>
      <c r="O638" s="13" t="str">
        <f xml:space="preserve">
IF(ISBLANK(L638),"",
IF(L638&gt;'admin BN&gt;100'!$G$7,"Danger",
IF(L638&gt;'admin BN&gt;100'!$F$7,"Alert",
IF(L638&gt;='admin BN&gt;100'!$E$7,"Safe",""))))</f>
        <v/>
      </c>
      <c r="P638" s="14" t="str">
        <f xml:space="preserve">
(IF(G638&gt;'admin BN&gt;100'!$C$23,'admin BN&gt;100'!$B$23,
(IF(G638&gt;'admin BN&gt;100'!$C$22,'admin BN&gt;100'!$B$22,
(IF(G638&gt;'admin BN&gt;100'!$C$21,'admin BN&gt;100'!$B$21,
(IF(G638&gt;'admin BN&gt;100'!$C$20,'admin BN&gt;100'!$B$20,IF(G638&gt;'admin BN&gt;100'!$C$19,'admin BN&gt;100'!$B$19,"")))))))))</f>
        <v/>
      </c>
      <c r="Q638" s="14" t="str">
        <f t="shared" si="18"/>
        <v/>
      </c>
      <c r="R638" s="14">
        <f t="shared" si="19"/>
        <v>5</v>
      </c>
      <c r="S638" s="15" t="str">
        <f xml:space="preserve">
IF($R638&gt;0,"Fill in all required fields",
IF(OR($M638="&lt;0.1% or LNG",$M638="0.1-0.5%"),"Fuel sulphur content is too low for operation on BN&gt;100, please use a lower BN CLO and the matching sheet",
IF($I638&lt;40,"CLO not suitable for this sheet. Please check BN&lt;40 sheet",
IF(AND($I638&gt;39,$I638&lt;101),"CLO not suitable for this sheet. Please check BN40 - BN100 sheet",
IF(AND($K638&gt;50,$K638&lt;81,$L638&lt;100),"Reduce feed rate in steps of 0.05 g/kWh until min. 0.6 g/kWh to avoid deposit formation",
IF(AND($I638&lt;140,$N638="Danger",$P638="&gt;=1.2"),"Increase feed rate in steps of 0.05 g/kWh OR use higher BN cylinder oil",
IF(ISERROR(VLOOKUP(Q638,'admin BN&gt;100'!J$6:M$89,4,FALSE)),"",VLOOKUP(Q638,'admin BN&gt;100'!J$6:M$89,4,FALSE))))))))</f>
        <v>Fill in all required fields</v>
      </c>
    </row>
    <row r="639" spans="2:19" ht="15">
      <c r="B639" s="10">
        <v>634</v>
      </c>
      <c r="C639" s="41"/>
      <c r="D639" s="42"/>
      <c r="E639" s="42"/>
      <c r="F639" s="42"/>
      <c r="G639" s="42"/>
      <c r="H639" s="42"/>
      <c r="I639" s="42"/>
      <c r="J639" s="42"/>
      <c r="K639" s="42"/>
      <c r="L639" s="42"/>
      <c r="M639" s="11" t="str">
        <f xml:space="preserve">
(IF(F639&gt;'admin BN&gt;100'!$C$41,'admin BN&gt;100'!$B$41,
(IF(F639&gt;'admin BN&gt;100'!$C$40,'admin BN&gt;100'!$B$40,
(IF(F639&gt;'admin BN&gt;100'!$C$39,'admin BN&gt;100'!$B$39,
(IF(F639&gt;'admin BN&gt;100'!$C$38,'admin BN&gt;100'!$B$38,
(IF(F639&gt;'admin BN&gt;100'!$C$37,'admin BN&gt;100'!$B$37,
(IF(F639&gt;'admin BN&gt;100'!$C$36,'admin BN&gt;100'!$B$36,
(IF(F639&gt;'admin BN&gt;100'!$C$35,'admin BN&gt;100'!$B$35,
(IF(F639&gt;'admin BN&gt;100'!$C$34,'admin BN&gt;100'!$B$34,
(IF(F639&gt;'admin BN&gt;100'!$C$33,'admin BN&gt;100'!$B$33,
(IF(F639&gt;'admin BN&gt;100'!$C$32,'admin BN&gt;100'!$B$32,
(IF(F639&gt;'admin BN&gt;100'!$C$31,'admin BN&gt;100'!$B$31,
(IF(F639&gt;'admin BN&gt;100'!$C$30,'admin BN&gt;100'!$B$30,
(IF(F639&gt;'admin BN&gt;100'!$C$29,'admin BN&gt;100'!$B$29,IF(F639="","",'admin BN&gt;100'!$B$28)))))))))))))))))))))))))))</f>
        <v/>
      </c>
      <c r="N639" s="12" t="str">
        <f xml:space="preserve">
IF(ISBLANK(K639),"",
IF(K639&gt;'admin BN&gt;100'!$D$6,"Trouble",
IF(K639&gt;'admin BN&gt;100'!$E$6,"Safe",
IF(K639&gt;'admin BN&gt;100'!$F$6,"Alert",
IF(K639&gt;='admin BN&gt;100'!$G$6,"Danger","")))))</f>
        <v/>
      </c>
      <c r="O639" s="13" t="str">
        <f xml:space="preserve">
IF(ISBLANK(L639),"",
IF(L639&gt;'admin BN&gt;100'!$G$7,"Danger",
IF(L639&gt;'admin BN&gt;100'!$F$7,"Alert",
IF(L639&gt;='admin BN&gt;100'!$E$7,"Safe",""))))</f>
        <v/>
      </c>
      <c r="P639" s="14" t="str">
        <f xml:space="preserve">
(IF(G639&gt;'admin BN&gt;100'!$C$23,'admin BN&gt;100'!$B$23,
(IF(G639&gt;'admin BN&gt;100'!$C$22,'admin BN&gt;100'!$B$22,
(IF(G639&gt;'admin BN&gt;100'!$C$21,'admin BN&gt;100'!$B$21,
(IF(G639&gt;'admin BN&gt;100'!$C$20,'admin BN&gt;100'!$B$20,IF(G639&gt;'admin BN&gt;100'!$C$19,'admin BN&gt;100'!$B$19,"")))))))))</f>
        <v/>
      </c>
      <c r="Q639" s="14" t="str">
        <f t="shared" si="18"/>
        <v/>
      </c>
      <c r="R639" s="14">
        <f t="shared" si="19"/>
        <v>5</v>
      </c>
      <c r="S639" s="15" t="str">
        <f xml:space="preserve">
IF($R639&gt;0,"Fill in all required fields",
IF(OR($M639="&lt;0.1% or LNG",$M639="0.1-0.5%"),"Fuel sulphur content is too low for operation on BN&gt;100, please use a lower BN CLO and the matching sheet",
IF($I639&lt;40,"CLO not suitable for this sheet. Please check BN&lt;40 sheet",
IF(AND($I639&gt;39,$I639&lt;101),"CLO not suitable for this sheet. Please check BN40 - BN100 sheet",
IF(AND($K639&gt;50,$K639&lt;81,$L639&lt;100),"Reduce feed rate in steps of 0.05 g/kWh until min. 0.6 g/kWh to avoid deposit formation",
IF(AND($I639&lt;140,$N639="Danger",$P639="&gt;=1.2"),"Increase feed rate in steps of 0.05 g/kWh OR use higher BN cylinder oil",
IF(ISERROR(VLOOKUP(Q639,'admin BN&gt;100'!J$6:M$89,4,FALSE)),"",VLOOKUP(Q639,'admin BN&gt;100'!J$6:M$89,4,FALSE))))))))</f>
        <v>Fill in all required fields</v>
      </c>
    </row>
    <row r="640" spans="2:19" ht="15">
      <c r="B640" s="10">
        <v>635</v>
      </c>
      <c r="C640" s="41"/>
      <c r="D640" s="42"/>
      <c r="E640" s="42"/>
      <c r="F640" s="42"/>
      <c r="G640" s="42"/>
      <c r="H640" s="42"/>
      <c r="I640" s="42"/>
      <c r="J640" s="42"/>
      <c r="K640" s="42"/>
      <c r="L640" s="42"/>
      <c r="M640" s="11" t="str">
        <f xml:space="preserve">
(IF(F640&gt;'admin BN&gt;100'!$C$41,'admin BN&gt;100'!$B$41,
(IF(F640&gt;'admin BN&gt;100'!$C$40,'admin BN&gt;100'!$B$40,
(IF(F640&gt;'admin BN&gt;100'!$C$39,'admin BN&gt;100'!$B$39,
(IF(F640&gt;'admin BN&gt;100'!$C$38,'admin BN&gt;100'!$B$38,
(IF(F640&gt;'admin BN&gt;100'!$C$37,'admin BN&gt;100'!$B$37,
(IF(F640&gt;'admin BN&gt;100'!$C$36,'admin BN&gt;100'!$B$36,
(IF(F640&gt;'admin BN&gt;100'!$C$35,'admin BN&gt;100'!$B$35,
(IF(F640&gt;'admin BN&gt;100'!$C$34,'admin BN&gt;100'!$B$34,
(IF(F640&gt;'admin BN&gt;100'!$C$33,'admin BN&gt;100'!$B$33,
(IF(F640&gt;'admin BN&gt;100'!$C$32,'admin BN&gt;100'!$B$32,
(IF(F640&gt;'admin BN&gt;100'!$C$31,'admin BN&gt;100'!$B$31,
(IF(F640&gt;'admin BN&gt;100'!$C$30,'admin BN&gt;100'!$B$30,
(IF(F640&gt;'admin BN&gt;100'!$C$29,'admin BN&gt;100'!$B$29,IF(F640="","",'admin BN&gt;100'!$B$28)))))))))))))))))))))))))))</f>
        <v/>
      </c>
      <c r="N640" s="12" t="str">
        <f xml:space="preserve">
IF(ISBLANK(K640),"",
IF(K640&gt;'admin BN&gt;100'!$D$6,"Trouble",
IF(K640&gt;'admin BN&gt;100'!$E$6,"Safe",
IF(K640&gt;'admin BN&gt;100'!$F$6,"Alert",
IF(K640&gt;='admin BN&gt;100'!$G$6,"Danger","")))))</f>
        <v/>
      </c>
      <c r="O640" s="13" t="str">
        <f xml:space="preserve">
IF(ISBLANK(L640),"",
IF(L640&gt;'admin BN&gt;100'!$G$7,"Danger",
IF(L640&gt;'admin BN&gt;100'!$F$7,"Alert",
IF(L640&gt;='admin BN&gt;100'!$E$7,"Safe",""))))</f>
        <v/>
      </c>
      <c r="P640" s="14" t="str">
        <f xml:space="preserve">
(IF(G640&gt;'admin BN&gt;100'!$C$23,'admin BN&gt;100'!$B$23,
(IF(G640&gt;'admin BN&gt;100'!$C$22,'admin BN&gt;100'!$B$22,
(IF(G640&gt;'admin BN&gt;100'!$C$21,'admin BN&gt;100'!$B$21,
(IF(G640&gt;'admin BN&gt;100'!$C$20,'admin BN&gt;100'!$B$20,IF(G640&gt;'admin BN&gt;100'!$C$19,'admin BN&gt;100'!$B$19,"")))))))))</f>
        <v/>
      </c>
      <c r="Q640" s="14" t="str">
        <f t="shared" si="18"/>
        <v/>
      </c>
      <c r="R640" s="14">
        <f t="shared" si="19"/>
        <v>5</v>
      </c>
      <c r="S640" s="15" t="str">
        <f xml:space="preserve">
IF($R640&gt;0,"Fill in all required fields",
IF(OR($M640="&lt;0.1% or LNG",$M640="0.1-0.5%"),"Fuel sulphur content is too low for operation on BN&gt;100, please use a lower BN CLO and the matching sheet",
IF($I640&lt;40,"CLO not suitable for this sheet. Please check BN&lt;40 sheet",
IF(AND($I640&gt;39,$I640&lt;101),"CLO not suitable for this sheet. Please check BN40 - BN100 sheet",
IF(AND($K640&gt;50,$K640&lt;81,$L640&lt;100),"Reduce feed rate in steps of 0.05 g/kWh until min. 0.6 g/kWh to avoid deposit formation",
IF(AND($I640&lt;140,$N640="Danger",$P640="&gt;=1.2"),"Increase feed rate in steps of 0.05 g/kWh OR use higher BN cylinder oil",
IF(ISERROR(VLOOKUP(Q640,'admin BN&gt;100'!J$6:M$89,4,FALSE)),"",VLOOKUP(Q640,'admin BN&gt;100'!J$6:M$89,4,FALSE))))))))</f>
        <v>Fill in all required fields</v>
      </c>
    </row>
    <row r="641" spans="2:19" ht="15">
      <c r="B641" s="10">
        <v>636</v>
      </c>
      <c r="C641" s="41"/>
      <c r="D641" s="42"/>
      <c r="E641" s="42"/>
      <c r="F641" s="42"/>
      <c r="G641" s="42"/>
      <c r="H641" s="42"/>
      <c r="I641" s="42"/>
      <c r="J641" s="42"/>
      <c r="K641" s="42"/>
      <c r="L641" s="42"/>
      <c r="M641" s="11" t="str">
        <f xml:space="preserve">
(IF(F641&gt;'admin BN&gt;100'!$C$41,'admin BN&gt;100'!$B$41,
(IF(F641&gt;'admin BN&gt;100'!$C$40,'admin BN&gt;100'!$B$40,
(IF(F641&gt;'admin BN&gt;100'!$C$39,'admin BN&gt;100'!$B$39,
(IF(F641&gt;'admin BN&gt;100'!$C$38,'admin BN&gt;100'!$B$38,
(IF(F641&gt;'admin BN&gt;100'!$C$37,'admin BN&gt;100'!$B$37,
(IF(F641&gt;'admin BN&gt;100'!$C$36,'admin BN&gt;100'!$B$36,
(IF(F641&gt;'admin BN&gt;100'!$C$35,'admin BN&gt;100'!$B$35,
(IF(F641&gt;'admin BN&gt;100'!$C$34,'admin BN&gt;100'!$B$34,
(IF(F641&gt;'admin BN&gt;100'!$C$33,'admin BN&gt;100'!$B$33,
(IF(F641&gt;'admin BN&gt;100'!$C$32,'admin BN&gt;100'!$B$32,
(IF(F641&gt;'admin BN&gt;100'!$C$31,'admin BN&gt;100'!$B$31,
(IF(F641&gt;'admin BN&gt;100'!$C$30,'admin BN&gt;100'!$B$30,
(IF(F641&gt;'admin BN&gt;100'!$C$29,'admin BN&gt;100'!$B$29,IF(F641="","",'admin BN&gt;100'!$B$28)))))))))))))))))))))))))))</f>
        <v/>
      </c>
      <c r="N641" s="12" t="str">
        <f xml:space="preserve">
IF(ISBLANK(K641),"",
IF(K641&gt;'admin BN&gt;100'!$D$6,"Trouble",
IF(K641&gt;'admin BN&gt;100'!$E$6,"Safe",
IF(K641&gt;'admin BN&gt;100'!$F$6,"Alert",
IF(K641&gt;='admin BN&gt;100'!$G$6,"Danger","")))))</f>
        <v/>
      </c>
      <c r="O641" s="13" t="str">
        <f xml:space="preserve">
IF(ISBLANK(L641),"",
IF(L641&gt;'admin BN&gt;100'!$G$7,"Danger",
IF(L641&gt;'admin BN&gt;100'!$F$7,"Alert",
IF(L641&gt;='admin BN&gt;100'!$E$7,"Safe",""))))</f>
        <v/>
      </c>
      <c r="P641" s="14" t="str">
        <f xml:space="preserve">
(IF(G641&gt;'admin BN&gt;100'!$C$23,'admin BN&gt;100'!$B$23,
(IF(G641&gt;'admin BN&gt;100'!$C$22,'admin BN&gt;100'!$B$22,
(IF(G641&gt;'admin BN&gt;100'!$C$21,'admin BN&gt;100'!$B$21,
(IF(G641&gt;'admin BN&gt;100'!$C$20,'admin BN&gt;100'!$B$20,IF(G641&gt;'admin BN&gt;100'!$C$19,'admin BN&gt;100'!$B$19,"")))))))))</f>
        <v/>
      </c>
      <c r="Q641" s="14" t="str">
        <f t="shared" si="18"/>
        <v/>
      </c>
      <c r="R641" s="14">
        <f t="shared" si="19"/>
        <v>5</v>
      </c>
      <c r="S641" s="15" t="str">
        <f xml:space="preserve">
IF($R641&gt;0,"Fill in all required fields",
IF(OR($M641="&lt;0.1% or LNG",$M641="0.1-0.5%"),"Fuel sulphur content is too low for operation on BN&gt;100, please use a lower BN CLO and the matching sheet",
IF($I641&lt;40,"CLO not suitable for this sheet. Please check BN&lt;40 sheet",
IF(AND($I641&gt;39,$I641&lt;101),"CLO not suitable for this sheet. Please check BN40 - BN100 sheet",
IF(AND($K641&gt;50,$K641&lt;81,$L641&lt;100),"Reduce feed rate in steps of 0.05 g/kWh until min. 0.6 g/kWh to avoid deposit formation",
IF(AND($I641&lt;140,$N641="Danger",$P641="&gt;=1.2"),"Increase feed rate in steps of 0.05 g/kWh OR use higher BN cylinder oil",
IF(ISERROR(VLOOKUP(Q641,'admin BN&gt;100'!J$6:M$89,4,FALSE)),"",VLOOKUP(Q641,'admin BN&gt;100'!J$6:M$89,4,FALSE))))))))</f>
        <v>Fill in all required fields</v>
      </c>
    </row>
    <row r="642" spans="2:19" ht="15">
      <c r="B642" s="10">
        <v>637</v>
      </c>
      <c r="C642" s="41"/>
      <c r="D642" s="42"/>
      <c r="E642" s="42"/>
      <c r="F642" s="42"/>
      <c r="G642" s="42"/>
      <c r="H642" s="42"/>
      <c r="I642" s="42"/>
      <c r="J642" s="42"/>
      <c r="K642" s="42"/>
      <c r="L642" s="42"/>
      <c r="M642" s="11" t="str">
        <f xml:space="preserve">
(IF(F642&gt;'admin BN&gt;100'!$C$41,'admin BN&gt;100'!$B$41,
(IF(F642&gt;'admin BN&gt;100'!$C$40,'admin BN&gt;100'!$B$40,
(IF(F642&gt;'admin BN&gt;100'!$C$39,'admin BN&gt;100'!$B$39,
(IF(F642&gt;'admin BN&gt;100'!$C$38,'admin BN&gt;100'!$B$38,
(IF(F642&gt;'admin BN&gt;100'!$C$37,'admin BN&gt;100'!$B$37,
(IF(F642&gt;'admin BN&gt;100'!$C$36,'admin BN&gt;100'!$B$36,
(IF(F642&gt;'admin BN&gt;100'!$C$35,'admin BN&gt;100'!$B$35,
(IF(F642&gt;'admin BN&gt;100'!$C$34,'admin BN&gt;100'!$B$34,
(IF(F642&gt;'admin BN&gt;100'!$C$33,'admin BN&gt;100'!$B$33,
(IF(F642&gt;'admin BN&gt;100'!$C$32,'admin BN&gt;100'!$B$32,
(IF(F642&gt;'admin BN&gt;100'!$C$31,'admin BN&gt;100'!$B$31,
(IF(F642&gt;'admin BN&gt;100'!$C$30,'admin BN&gt;100'!$B$30,
(IF(F642&gt;'admin BN&gt;100'!$C$29,'admin BN&gt;100'!$B$29,IF(F642="","",'admin BN&gt;100'!$B$28)))))))))))))))))))))))))))</f>
        <v/>
      </c>
      <c r="N642" s="12" t="str">
        <f xml:space="preserve">
IF(ISBLANK(K642),"",
IF(K642&gt;'admin BN&gt;100'!$D$6,"Trouble",
IF(K642&gt;'admin BN&gt;100'!$E$6,"Safe",
IF(K642&gt;'admin BN&gt;100'!$F$6,"Alert",
IF(K642&gt;='admin BN&gt;100'!$G$6,"Danger","")))))</f>
        <v/>
      </c>
      <c r="O642" s="13" t="str">
        <f xml:space="preserve">
IF(ISBLANK(L642),"",
IF(L642&gt;'admin BN&gt;100'!$G$7,"Danger",
IF(L642&gt;'admin BN&gt;100'!$F$7,"Alert",
IF(L642&gt;='admin BN&gt;100'!$E$7,"Safe",""))))</f>
        <v/>
      </c>
      <c r="P642" s="14" t="str">
        <f xml:space="preserve">
(IF(G642&gt;'admin BN&gt;100'!$C$23,'admin BN&gt;100'!$B$23,
(IF(G642&gt;'admin BN&gt;100'!$C$22,'admin BN&gt;100'!$B$22,
(IF(G642&gt;'admin BN&gt;100'!$C$21,'admin BN&gt;100'!$B$21,
(IF(G642&gt;'admin BN&gt;100'!$C$20,'admin BN&gt;100'!$B$20,IF(G642&gt;'admin BN&gt;100'!$C$19,'admin BN&gt;100'!$B$19,"")))))))))</f>
        <v/>
      </c>
      <c r="Q642" s="14" t="str">
        <f t="shared" si="18"/>
        <v/>
      </c>
      <c r="R642" s="14">
        <f t="shared" si="19"/>
        <v>5</v>
      </c>
      <c r="S642" s="15" t="str">
        <f xml:space="preserve">
IF($R642&gt;0,"Fill in all required fields",
IF(OR($M642="&lt;0.1% or LNG",$M642="0.1-0.5%"),"Fuel sulphur content is too low for operation on BN&gt;100, please use a lower BN CLO and the matching sheet",
IF($I642&lt;40,"CLO not suitable for this sheet. Please check BN&lt;40 sheet",
IF(AND($I642&gt;39,$I642&lt;101),"CLO not suitable for this sheet. Please check BN40 - BN100 sheet",
IF(AND($K642&gt;50,$K642&lt;81,$L642&lt;100),"Reduce feed rate in steps of 0.05 g/kWh until min. 0.6 g/kWh to avoid deposit formation",
IF(AND($I642&lt;140,$N642="Danger",$P642="&gt;=1.2"),"Increase feed rate in steps of 0.05 g/kWh OR use higher BN cylinder oil",
IF(ISERROR(VLOOKUP(Q642,'admin BN&gt;100'!J$6:M$89,4,FALSE)),"",VLOOKUP(Q642,'admin BN&gt;100'!J$6:M$89,4,FALSE))))))))</f>
        <v>Fill in all required fields</v>
      </c>
    </row>
    <row r="643" spans="2:19" ht="15">
      <c r="B643" s="10">
        <v>638</v>
      </c>
      <c r="C643" s="41"/>
      <c r="D643" s="42"/>
      <c r="E643" s="42"/>
      <c r="F643" s="42"/>
      <c r="G643" s="42"/>
      <c r="H643" s="42"/>
      <c r="I643" s="42"/>
      <c r="J643" s="42"/>
      <c r="K643" s="42"/>
      <c r="L643" s="42"/>
      <c r="M643" s="11" t="str">
        <f xml:space="preserve">
(IF(F643&gt;'admin BN&gt;100'!$C$41,'admin BN&gt;100'!$B$41,
(IF(F643&gt;'admin BN&gt;100'!$C$40,'admin BN&gt;100'!$B$40,
(IF(F643&gt;'admin BN&gt;100'!$C$39,'admin BN&gt;100'!$B$39,
(IF(F643&gt;'admin BN&gt;100'!$C$38,'admin BN&gt;100'!$B$38,
(IF(F643&gt;'admin BN&gt;100'!$C$37,'admin BN&gt;100'!$B$37,
(IF(F643&gt;'admin BN&gt;100'!$C$36,'admin BN&gt;100'!$B$36,
(IF(F643&gt;'admin BN&gt;100'!$C$35,'admin BN&gt;100'!$B$35,
(IF(F643&gt;'admin BN&gt;100'!$C$34,'admin BN&gt;100'!$B$34,
(IF(F643&gt;'admin BN&gt;100'!$C$33,'admin BN&gt;100'!$B$33,
(IF(F643&gt;'admin BN&gt;100'!$C$32,'admin BN&gt;100'!$B$32,
(IF(F643&gt;'admin BN&gt;100'!$C$31,'admin BN&gt;100'!$B$31,
(IF(F643&gt;'admin BN&gt;100'!$C$30,'admin BN&gt;100'!$B$30,
(IF(F643&gt;'admin BN&gt;100'!$C$29,'admin BN&gt;100'!$B$29,IF(F643="","",'admin BN&gt;100'!$B$28)))))))))))))))))))))))))))</f>
        <v/>
      </c>
      <c r="N643" s="12" t="str">
        <f xml:space="preserve">
IF(ISBLANK(K643),"",
IF(K643&gt;'admin BN&gt;100'!$D$6,"Trouble",
IF(K643&gt;'admin BN&gt;100'!$E$6,"Safe",
IF(K643&gt;'admin BN&gt;100'!$F$6,"Alert",
IF(K643&gt;='admin BN&gt;100'!$G$6,"Danger","")))))</f>
        <v/>
      </c>
      <c r="O643" s="13" t="str">
        <f xml:space="preserve">
IF(ISBLANK(L643),"",
IF(L643&gt;'admin BN&gt;100'!$G$7,"Danger",
IF(L643&gt;'admin BN&gt;100'!$F$7,"Alert",
IF(L643&gt;='admin BN&gt;100'!$E$7,"Safe",""))))</f>
        <v/>
      </c>
      <c r="P643" s="14" t="str">
        <f xml:space="preserve">
(IF(G643&gt;'admin BN&gt;100'!$C$23,'admin BN&gt;100'!$B$23,
(IF(G643&gt;'admin BN&gt;100'!$C$22,'admin BN&gt;100'!$B$22,
(IF(G643&gt;'admin BN&gt;100'!$C$21,'admin BN&gt;100'!$B$21,
(IF(G643&gt;'admin BN&gt;100'!$C$20,'admin BN&gt;100'!$B$20,IF(G643&gt;'admin BN&gt;100'!$C$19,'admin BN&gt;100'!$B$19,"")))))))))</f>
        <v/>
      </c>
      <c r="Q643" s="14" t="str">
        <f t="shared" si="18"/>
        <v/>
      </c>
      <c r="R643" s="14">
        <f t="shared" si="19"/>
        <v>5</v>
      </c>
      <c r="S643" s="15" t="str">
        <f xml:space="preserve">
IF($R643&gt;0,"Fill in all required fields",
IF(OR($M643="&lt;0.1% or LNG",$M643="0.1-0.5%"),"Fuel sulphur content is too low for operation on BN&gt;100, please use a lower BN CLO and the matching sheet",
IF($I643&lt;40,"CLO not suitable for this sheet. Please check BN&lt;40 sheet",
IF(AND($I643&gt;39,$I643&lt;101),"CLO not suitable for this sheet. Please check BN40 - BN100 sheet",
IF(AND($K643&gt;50,$K643&lt;81,$L643&lt;100),"Reduce feed rate in steps of 0.05 g/kWh until min. 0.6 g/kWh to avoid deposit formation",
IF(AND($I643&lt;140,$N643="Danger",$P643="&gt;=1.2"),"Increase feed rate in steps of 0.05 g/kWh OR use higher BN cylinder oil",
IF(ISERROR(VLOOKUP(Q643,'admin BN&gt;100'!J$6:M$89,4,FALSE)),"",VLOOKUP(Q643,'admin BN&gt;100'!J$6:M$89,4,FALSE))))))))</f>
        <v>Fill in all required fields</v>
      </c>
    </row>
    <row r="644" spans="2:19" ht="15">
      <c r="B644" s="10">
        <v>639</v>
      </c>
      <c r="C644" s="41"/>
      <c r="D644" s="42"/>
      <c r="E644" s="42"/>
      <c r="F644" s="42"/>
      <c r="G644" s="42"/>
      <c r="H644" s="42"/>
      <c r="I644" s="42"/>
      <c r="J644" s="42"/>
      <c r="K644" s="42"/>
      <c r="L644" s="42"/>
      <c r="M644" s="11" t="str">
        <f xml:space="preserve">
(IF(F644&gt;'admin BN&gt;100'!$C$41,'admin BN&gt;100'!$B$41,
(IF(F644&gt;'admin BN&gt;100'!$C$40,'admin BN&gt;100'!$B$40,
(IF(F644&gt;'admin BN&gt;100'!$C$39,'admin BN&gt;100'!$B$39,
(IF(F644&gt;'admin BN&gt;100'!$C$38,'admin BN&gt;100'!$B$38,
(IF(F644&gt;'admin BN&gt;100'!$C$37,'admin BN&gt;100'!$B$37,
(IF(F644&gt;'admin BN&gt;100'!$C$36,'admin BN&gt;100'!$B$36,
(IF(F644&gt;'admin BN&gt;100'!$C$35,'admin BN&gt;100'!$B$35,
(IF(F644&gt;'admin BN&gt;100'!$C$34,'admin BN&gt;100'!$B$34,
(IF(F644&gt;'admin BN&gt;100'!$C$33,'admin BN&gt;100'!$B$33,
(IF(F644&gt;'admin BN&gt;100'!$C$32,'admin BN&gt;100'!$B$32,
(IF(F644&gt;'admin BN&gt;100'!$C$31,'admin BN&gt;100'!$B$31,
(IF(F644&gt;'admin BN&gt;100'!$C$30,'admin BN&gt;100'!$B$30,
(IF(F644&gt;'admin BN&gt;100'!$C$29,'admin BN&gt;100'!$B$29,IF(F644="","",'admin BN&gt;100'!$B$28)))))))))))))))))))))))))))</f>
        <v/>
      </c>
      <c r="N644" s="12" t="str">
        <f xml:space="preserve">
IF(ISBLANK(K644),"",
IF(K644&gt;'admin BN&gt;100'!$D$6,"Trouble",
IF(K644&gt;'admin BN&gt;100'!$E$6,"Safe",
IF(K644&gt;'admin BN&gt;100'!$F$6,"Alert",
IF(K644&gt;='admin BN&gt;100'!$G$6,"Danger","")))))</f>
        <v/>
      </c>
      <c r="O644" s="13" t="str">
        <f xml:space="preserve">
IF(ISBLANK(L644),"",
IF(L644&gt;'admin BN&gt;100'!$G$7,"Danger",
IF(L644&gt;'admin BN&gt;100'!$F$7,"Alert",
IF(L644&gt;='admin BN&gt;100'!$E$7,"Safe",""))))</f>
        <v/>
      </c>
      <c r="P644" s="14" t="str">
        <f xml:space="preserve">
(IF(G644&gt;'admin BN&gt;100'!$C$23,'admin BN&gt;100'!$B$23,
(IF(G644&gt;'admin BN&gt;100'!$C$22,'admin BN&gt;100'!$B$22,
(IF(G644&gt;'admin BN&gt;100'!$C$21,'admin BN&gt;100'!$B$21,
(IF(G644&gt;'admin BN&gt;100'!$C$20,'admin BN&gt;100'!$B$20,IF(G644&gt;'admin BN&gt;100'!$C$19,'admin BN&gt;100'!$B$19,"")))))))))</f>
        <v/>
      </c>
      <c r="Q644" s="14" t="str">
        <f t="shared" si="18"/>
        <v/>
      </c>
      <c r="R644" s="14">
        <f t="shared" si="19"/>
        <v>5</v>
      </c>
      <c r="S644" s="15" t="str">
        <f xml:space="preserve">
IF($R644&gt;0,"Fill in all required fields",
IF(OR($M644="&lt;0.1% or LNG",$M644="0.1-0.5%"),"Fuel sulphur content is too low for operation on BN&gt;100, please use a lower BN CLO and the matching sheet",
IF($I644&lt;40,"CLO not suitable for this sheet. Please check BN&lt;40 sheet",
IF(AND($I644&gt;39,$I644&lt;101),"CLO not suitable for this sheet. Please check BN40 - BN100 sheet",
IF(AND($K644&gt;50,$K644&lt;81,$L644&lt;100),"Reduce feed rate in steps of 0.05 g/kWh until min. 0.6 g/kWh to avoid deposit formation",
IF(AND($I644&lt;140,$N644="Danger",$P644="&gt;=1.2"),"Increase feed rate in steps of 0.05 g/kWh OR use higher BN cylinder oil",
IF(ISERROR(VLOOKUP(Q644,'admin BN&gt;100'!J$6:M$89,4,FALSE)),"",VLOOKUP(Q644,'admin BN&gt;100'!J$6:M$89,4,FALSE))))))))</f>
        <v>Fill in all required fields</v>
      </c>
    </row>
    <row r="645" spans="2:19" ht="15">
      <c r="B645" s="10">
        <v>640</v>
      </c>
      <c r="C645" s="41"/>
      <c r="D645" s="42"/>
      <c r="E645" s="42"/>
      <c r="F645" s="42"/>
      <c r="G645" s="42"/>
      <c r="H645" s="42"/>
      <c r="I645" s="42"/>
      <c r="J645" s="42"/>
      <c r="K645" s="42"/>
      <c r="L645" s="42"/>
      <c r="M645" s="11" t="str">
        <f xml:space="preserve">
(IF(F645&gt;'admin BN&gt;100'!$C$41,'admin BN&gt;100'!$B$41,
(IF(F645&gt;'admin BN&gt;100'!$C$40,'admin BN&gt;100'!$B$40,
(IF(F645&gt;'admin BN&gt;100'!$C$39,'admin BN&gt;100'!$B$39,
(IF(F645&gt;'admin BN&gt;100'!$C$38,'admin BN&gt;100'!$B$38,
(IF(F645&gt;'admin BN&gt;100'!$C$37,'admin BN&gt;100'!$B$37,
(IF(F645&gt;'admin BN&gt;100'!$C$36,'admin BN&gt;100'!$B$36,
(IF(F645&gt;'admin BN&gt;100'!$C$35,'admin BN&gt;100'!$B$35,
(IF(F645&gt;'admin BN&gt;100'!$C$34,'admin BN&gt;100'!$B$34,
(IF(F645&gt;'admin BN&gt;100'!$C$33,'admin BN&gt;100'!$B$33,
(IF(F645&gt;'admin BN&gt;100'!$C$32,'admin BN&gt;100'!$B$32,
(IF(F645&gt;'admin BN&gt;100'!$C$31,'admin BN&gt;100'!$B$31,
(IF(F645&gt;'admin BN&gt;100'!$C$30,'admin BN&gt;100'!$B$30,
(IF(F645&gt;'admin BN&gt;100'!$C$29,'admin BN&gt;100'!$B$29,IF(F645="","",'admin BN&gt;100'!$B$28)))))))))))))))))))))))))))</f>
        <v/>
      </c>
      <c r="N645" s="12" t="str">
        <f xml:space="preserve">
IF(ISBLANK(K645),"",
IF(K645&gt;'admin BN&gt;100'!$D$6,"Trouble",
IF(K645&gt;'admin BN&gt;100'!$E$6,"Safe",
IF(K645&gt;'admin BN&gt;100'!$F$6,"Alert",
IF(K645&gt;='admin BN&gt;100'!$G$6,"Danger","")))))</f>
        <v/>
      </c>
      <c r="O645" s="13" t="str">
        <f xml:space="preserve">
IF(ISBLANK(L645),"",
IF(L645&gt;'admin BN&gt;100'!$G$7,"Danger",
IF(L645&gt;'admin BN&gt;100'!$F$7,"Alert",
IF(L645&gt;='admin BN&gt;100'!$E$7,"Safe",""))))</f>
        <v/>
      </c>
      <c r="P645" s="14" t="str">
        <f xml:space="preserve">
(IF(G645&gt;'admin BN&gt;100'!$C$23,'admin BN&gt;100'!$B$23,
(IF(G645&gt;'admin BN&gt;100'!$C$22,'admin BN&gt;100'!$B$22,
(IF(G645&gt;'admin BN&gt;100'!$C$21,'admin BN&gt;100'!$B$21,
(IF(G645&gt;'admin BN&gt;100'!$C$20,'admin BN&gt;100'!$B$20,IF(G645&gt;'admin BN&gt;100'!$C$19,'admin BN&gt;100'!$B$19,"")))))))))</f>
        <v/>
      </c>
      <c r="Q645" s="14" t="str">
        <f t="shared" si="18"/>
        <v/>
      </c>
      <c r="R645" s="14">
        <f t="shared" si="19"/>
        <v>5</v>
      </c>
      <c r="S645" s="15" t="str">
        <f xml:space="preserve">
IF($R645&gt;0,"Fill in all required fields",
IF(OR($M645="&lt;0.1% or LNG",$M645="0.1-0.5%"),"Fuel sulphur content is too low for operation on BN&gt;100, please use a lower BN CLO and the matching sheet",
IF($I645&lt;40,"CLO not suitable for this sheet. Please check BN&lt;40 sheet",
IF(AND($I645&gt;39,$I645&lt;101),"CLO not suitable for this sheet. Please check BN40 - BN100 sheet",
IF(AND($K645&gt;50,$K645&lt;81,$L645&lt;100),"Reduce feed rate in steps of 0.05 g/kWh until min. 0.6 g/kWh to avoid deposit formation",
IF(AND($I645&lt;140,$N645="Danger",$P645="&gt;=1.2"),"Increase feed rate in steps of 0.05 g/kWh OR use higher BN cylinder oil",
IF(ISERROR(VLOOKUP(Q645,'admin BN&gt;100'!J$6:M$89,4,FALSE)),"",VLOOKUP(Q645,'admin BN&gt;100'!J$6:M$89,4,FALSE))))))))</f>
        <v>Fill in all required fields</v>
      </c>
    </row>
    <row r="646" spans="2:19" ht="15">
      <c r="B646" s="10">
        <v>641</v>
      </c>
      <c r="C646" s="41"/>
      <c r="D646" s="42"/>
      <c r="E646" s="42"/>
      <c r="F646" s="42"/>
      <c r="G646" s="42"/>
      <c r="H646" s="42"/>
      <c r="I646" s="42"/>
      <c r="J646" s="42"/>
      <c r="K646" s="42"/>
      <c r="L646" s="42"/>
      <c r="M646" s="11" t="str">
        <f xml:space="preserve">
(IF(F646&gt;'admin BN&gt;100'!$C$41,'admin BN&gt;100'!$B$41,
(IF(F646&gt;'admin BN&gt;100'!$C$40,'admin BN&gt;100'!$B$40,
(IF(F646&gt;'admin BN&gt;100'!$C$39,'admin BN&gt;100'!$B$39,
(IF(F646&gt;'admin BN&gt;100'!$C$38,'admin BN&gt;100'!$B$38,
(IF(F646&gt;'admin BN&gt;100'!$C$37,'admin BN&gt;100'!$B$37,
(IF(F646&gt;'admin BN&gt;100'!$C$36,'admin BN&gt;100'!$B$36,
(IF(F646&gt;'admin BN&gt;100'!$C$35,'admin BN&gt;100'!$B$35,
(IF(F646&gt;'admin BN&gt;100'!$C$34,'admin BN&gt;100'!$B$34,
(IF(F646&gt;'admin BN&gt;100'!$C$33,'admin BN&gt;100'!$B$33,
(IF(F646&gt;'admin BN&gt;100'!$C$32,'admin BN&gt;100'!$B$32,
(IF(F646&gt;'admin BN&gt;100'!$C$31,'admin BN&gt;100'!$B$31,
(IF(F646&gt;'admin BN&gt;100'!$C$30,'admin BN&gt;100'!$B$30,
(IF(F646&gt;'admin BN&gt;100'!$C$29,'admin BN&gt;100'!$B$29,IF(F646="","",'admin BN&gt;100'!$B$28)))))))))))))))))))))))))))</f>
        <v/>
      </c>
      <c r="N646" s="12" t="str">
        <f xml:space="preserve">
IF(ISBLANK(K646),"",
IF(K646&gt;'admin BN&gt;100'!$D$6,"Trouble",
IF(K646&gt;'admin BN&gt;100'!$E$6,"Safe",
IF(K646&gt;'admin BN&gt;100'!$F$6,"Alert",
IF(K646&gt;='admin BN&gt;100'!$G$6,"Danger","")))))</f>
        <v/>
      </c>
      <c r="O646" s="13" t="str">
        <f xml:space="preserve">
IF(ISBLANK(L646),"",
IF(L646&gt;'admin BN&gt;100'!$G$7,"Danger",
IF(L646&gt;'admin BN&gt;100'!$F$7,"Alert",
IF(L646&gt;='admin BN&gt;100'!$E$7,"Safe",""))))</f>
        <v/>
      </c>
      <c r="P646" s="14" t="str">
        <f xml:space="preserve">
(IF(G646&gt;'admin BN&gt;100'!$C$23,'admin BN&gt;100'!$B$23,
(IF(G646&gt;'admin BN&gt;100'!$C$22,'admin BN&gt;100'!$B$22,
(IF(G646&gt;'admin BN&gt;100'!$C$21,'admin BN&gt;100'!$B$21,
(IF(G646&gt;'admin BN&gt;100'!$C$20,'admin BN&gt;100'!$B$20,IF(G646&gt;'admin BN&gt;100'!$C$19,'admin BN&gt;100'!$B$19,"")))))))))</f>
        <v/>
      </c>
      <c r="Q646" s="14" t="str">
        <f t="shared" si="18"/>
        <v/>
      </c>
      <c r="R646" s="14">
        <f t="shared" si="19"/>
        <v>5</v>
      </c>
      <c r="S646" s="15" t="str">
        <f xml:space="preserve">
IF($R646&gt;0,"Fill in all required fields",
IF(OR($M646="&lt;0.1% or LNG",$M646="0.1-0.5%"),"Fuel sulphur content is too low for operation on BN&gt;100, please use a lower BN CLO and the matching sheet",
IF($I646&lt;40,"CLO not suitable for this sheet. Please check BN&lt;40 sheet",
IF(AND($I646&gt;39,$I646&lt;101),"CLO not suitable for this sheet. Please check BN40 - BN100 sheet",
IF(AND($K646&gt;50,$K646&lt;81,$L646&lt;100),"Reduce feed rate in steps of 0.05 g/kWh until min. 0.6 g/kWh to avoid deposit formation",
IF(AND($I646&lt;140,$N646="Danger",$P646="&gt;=1.2"),"Increase feed rate in steps of 0.05 g/kWh OR use higher BN cylinder oil",
IF(ISERROR(VLOOKUP(Q646,'admin BN&gt;100'!J$6:M$89,4,FALSE)),"",VLOOKUP(Q646,'admin BN&gt;100'!J$6:M$89,4,FALSE))))))))</f>
        <v>Fill in all required fields</v>
      </c>
    </row>
    <row r="647" spans="2:19" ht="15">
      <c r="B647" s="10">
        <v>642</v>
      </c>
      <c r="C647" s="41"/>
      <c r="D647" s="42"/>
      <c r="E647" s="42"/>
      <c r="F647" s="42"/>
      <c r="G647" s="42"/>
      <c r="H647" s="42"/>
      <c r="I647" s="42"/>
      <c r="J647" s="42"/>
      <c r="K647" s="42"/>
      <c r="L647" s="42"/>
      <c r="M647" s="11" t="str">
        <f xml:space="preserve">
(IF(F647&gt;'admin BN&gt;100'!$C$41,'admin BN&gt;100'!$B$41,
(IF(F647&gt;'admin BN&gt;100'!$C$40,'admin BN&gt;100'!$B$40,
(IF(F647&gt;'admin BN&gt;100'!$C$39,'admin BN&gt;100'!$B$39,
(IF(F647&gt;'admin BN&gt;100'!$C$38,'admin BN&gt;100'!$B$38,
(IF(F647&gt;'admin BN&gt;100'!$C$37,'admin BN&gt;100'!$B$37,
(IF(F647&gt;'admin BN&gt;100'!$C$36,'admin BN&gt;100'!$B$36,
(IF(F647&gt;'admin BN&gt;100'!$C$35,'admin BN&gt;100'!$B$35,
(IF(F647&gt;'admin BN&gt;100'!$C$34,'admin BN&gt;100'!$B$34,
(IF(F647&gt;'admin BN&gt;100'!$C$33,'admin BN&gt;100'!$B$33,
(IF(F647&gt;'admin BN&gt;100'!$C$32,'admin BN&gt;100'!$B$32,
(IF(F647&gt;'admin BN&gt;100'!$C$31,'admin BN&gt;100'!$B$31,
(IF(F647&gt;'admin BN&gt;100'!$C$30,'admin BN&gt;100'!$B$30,
(IF(F647&gt;'admin BN&gt;100'!$C$29,'admin BN&gt;100'!$B$29,IF(F647="","",'admin BN&gt;100'!$B$28)))))))))))))))))))))))))))</f>
        <v/>
      </c>
      <c r="N647" s="12" t="str">
        <f xml:space="preserve">
IF(ISBLANK(K647),"",
IF(K647&gt;'admin BN&gt;100'!$D$6,"Trouble",
IF(K647&gt;'admin BN&gt;100'!$E$6,"Safe",
IF(K647&gt;'admin BN&gt;100'!$F$6,"Alert",
IF(K647&gt;='admin BN&gt;100'!$G$6,"Danger","")))))</f>
        <v/>
      </c>
      <c r="O647" s="13" t="str">
        <f xml:space="preserve">
IF(ISBLANK(L647),"",
IF(L647&gt;'admin BN&gt;100'!$G$7,"Danger",
IF(L647&gt;'admin BN&gt;100'!$F$7,"Alert",
IF(L647&gt;='admin BN&gt;100'!$E$7,"Safe",""))))</f>
        <v/>
      </c>
      <c r="P647" s="14" t="str">
        <f xml:space="preserve">
(IF(G647&gt;'admin BN&gt;100'!$C$23,'admin BN&gt;100'!$B$23,
(IF(G647&gt;'admin BN&gt;100'!$C$22,'admin BN&gt;100'!$B$22,
(IF(G647&gt;'admin BN&gt;100'!$C$21,'admin BN&gt;100'!$B$21,
(IF(G647&gt;'admin BN&gt;100'!$C$20,'admin BN&gt;100'!$B$20,IF(G647&gt;'admin BN&gt;100'!$C$19,'admin BN&gt;100'!$B$19,"")))))))))</f>
        <v/>
      </c>
      <c r="Q647" s="14" t="str">
        <f t="shared" ref="Q647:Q710" si="20">N647&amp;O647&amp;P647</f>
        <v/>
      </c>
      <c r="R647" s="14">
        <f t="shared" ref="R647:R710" si="21">SUM(
COUNTIF($F647,""),
COUNTIF($G647,""),
COUNTIF($I647,""),
COUNTIF($K647,""),
COUNTIF($L647,""))</f>
        <v>5</v>
      </c>
      <c r="S647" s="15" t="str">
        <f xml:space="preserve">
IF($R647&gt;0,"Fill in all required fields",
IF(OR($M647="&lt;0.1% or LNG",$M647="0.1-0.5%"),"Fuel sulphur content is too low for operation on BN&gt;100, please use a lower BN CLO and the matching sheet",
IF($I647&lt;40,"CLO not suitable for this sheet. Please check BN&lt;40 sheet",
IF(AND($I647&gt;39,$I647&lt;101),"CLO not suitable for this sheet. Please check BN40 - BN100 sheet",
IF(AND($K647&gt;50,$K647&lt;81,$L647&lt;100),"Reduce feed rate in steps of 0.05 g/kWh until min. 0.6 g/kWh to avoid deposit formation",
IF(AND($I647&lt;140,$N647="Danger",$P647="&gt;=1.2"),"Increase feed rate in steps of 0.05 g/kWh OR use higher BN cylinder oil",
IF(ISERROR(VLOOKUP(Q647,'admin BN&gt;100'!J$6:M$89,4,FALSE)),"",VLOOKUP(Q647,'admin BN&gt;100'!J$6:M$89,4,FALSE))))))))</f>
        <v>Fill in all required fields</v>
      </c>
    </row>
    <row r="648" spans="2:19" ht="15">
      <c r="B648" s="10">
        <v>643</v>
      </c>
      <c r="C648" s="41"/>
      <c r="D648" s="42"/>
      <c r="E648" s="42"/>
      <c r="F648" s="42"/>
      <c r="G648" s="42"/>
      <c r="H648" s="42"/>
      <c r="I648" s="42"/>
      <c r="J648" s="42"/>
      <c r="K648" s="42"/>
      <c r="L648" s="42"/>
      <c r="M648" s="11" t="str">
        <f xml:space="preserve">
(IF(F648&gt;'admin BN&gt;100'!$C$41,'admin BN&gt;100'!$B$41,
(IF(F648&gt;'admin BN&gt;100'!$C$40,'admin BN&gt;100'!$B$40,
(IF(F648&gt;'admin BN&gt;100'!$C$39,'admin BN&gt;100'!$B$39,
(IF(F648&gt;'admin BN&gt;100'!$C$38,'admin BN&gt;100'!$B$38,
(IF(F648&gt;'admin BN&gt;100'!$C$37,'admin BN&gt;100'!$B$37,
(IF(F648&gt;'admin BN&gt;100'!$C$36,'admin BN&gt;100'!$B$36,
(IF(F648&gt;'admin BN&gt;100'!$C$35,'admin BN&gt;100'!$B$35,
(IF(F648&gt;'admin BN&gt;100'!$C$34,'admin BN&gt;100'!$B$34,
(IF(F648&gt;'admin BN&gt;100'!$C$33,'admin BN&gt;100'!$B$33,
(IF(F648&gt;'admin BN&gt;100'!$C$32,'admin BN&gt;100'!$B$32,
(IF(F648&gt;'admin BN&gt;100'!$C$31,'admin BN&gt;100'!$B$31,
(IF(F648&gt;'admin BN&gt;100'!$C$30,'admin BN&gt;100'!$B$30,
(IF(F648&gt;'admin BN&gt;100'!$C$29,'admin BN&gt;100'!$B$29,IF(F648="","",'admin BN&gt;100'!$B$28)))))))))))))))))))))))))))</f>
        <v/>
      </c>
      <c r="N648" s="12" t="str">
        <f xml:space="preserve">
IF(ISBLANK(K648),"",
IF(K648&gt;'admin BN&gt;100'!$D$6,"Trouble",
IF(K648&gt;'admin BN&gt;100'!$E$6,"Safe",
IF(K648&gt;'admin BN&gt;100'!$F$6,"Alert",
IF(K648&gt;='admin BN&gt;100'!$G$6,"Danger","")))))</f>
        <v/>
      </c>
      <c r="O648" s="13" t="str">
        <f xml:space="preserve">
IF(ISBLANK(L648),"",
IF(L648&gt;'admin BN&gt;100'!$G$7,"Danger",
IF(L648&gt;'admin BN&gt;100'!$F$7,"Alert",
IF(L648&gt;='admin BN&gt;100'!$E$7,"Safe",""))))</f>
        <v/>
      </c>
      <c r="P648" s="14" t="str">
        <f xml:space="preserve">
(IF(G648&gt;'admin BN&gt;100'!$C$23,'admin BN&gt;100'!$B$23,
(IF(G648&gt;'admin BN&gt;100'!$C$22,'admin BN&gt;100'!$B$22,
(IF(G648&gt;'admin BN&gt;100'!$C$21,'admin BN&gt;100'!$B$21,
(IF(G648&gt;'admin BN&gt;100'!$C$20,'admin BN&gt;100'!$B$20,IF(G648&gt;'admin BN&gt;100'!$C$19,'admin BN&gt;100'!$B$19,"")))))))))</f>
        <v/>
      </c>
      <c r="Q648" s="14" t="str">
        <f t="shared" si="20"/>
        <v/>
      </c>
      <c r="R648" s="14">
        <f t="shared" si="21"/>
        <v>5</v>
      </c>
      <c r="S648" s="15" t="str">
        <f xml:space="preserve">
IF($R648&gt;0,"Fill in all required fields",
IF(OR($M648="&lt;0.1% or LNG",$M648="0.1-0.5%"),"Fuel sulphur content is too low for operation on BN&gt;100, please use a lower BN CLO and the matching sheet",
IF($I648&lt;40,"CLO not suitable for this sheet. Please check BN&lt;40 sheet",
IF(AND($I648&gt;39,$I648&lt;101),"CLO not suitable for this sheet. Please check BN40 - BN100 sheet",
IF(AND($K648&gt;50,$K648&lt;81,$L648&lt;100),"Reduce feed rate in steps of 0.05 g/kWh until min. 0.6 g/kWh to avoid deposit formation",
IF(AND($I648&lt;140,$N648="Danger",$P648="&gt;=1.2"),"Increase feed rate in steps of 0.05 g/kWh OR use higher BN cylinder oil",
IF(ISERROR(VLOOKUP(Q648,'admin BN&gt;100'!J$6:M$89,4,FALSE)),"",VLOOKUP(Q648,'admin BN&gt;100'!J$6:M$89,4,FALSE))))))))</f>
        <v>Fill in all required fields</v>
      </c>
    </row>
    <row r="649" spans="2:19" ht="15">
      <c r="B649" s="10">
        <v>644</v>
      </c>
      <c r="C649" s="41"/>
      <c r="D649" s="42"/>
      <c r="E649" s="42"/>
      <c r="F649" s="42"/>
      <c r="G649" s="42"/>
      <c r="H649" s="42"/>
      <c r="I649" s="42"/>
      <c r="J649" s="42"/>
      <c r="K649" s="42"/>
      <c r="L649" s="42"/>
      <c r="M649" s="11" t="str">
        <f xml:space="preserve">
(IF(F649&gt;'admin BN&gt;100'!$C$41,'admin BN&gt;100'!$B$41,
(IF(F649&gt;'admin BN&gt;100'!$C$40,'admin BN&gt;100'!$B$40,
(IF(F649&gt;'admin BN&gt;100'!$C$39,'admin BN&gt;100'!$B$39,
(IF(F649&gt;'admin BN&gt;100'!$C$38,'admin BN&gt;100'!$B$38,
(IF(F649&gt;'admin BN&gt;100'!$C$37,'admin BN&gt;100'!$B$37,
(IF(F649&gt;'admin BN&gt;100'!$C$36,'admin BN&gt;100'!$B$36,
(IF(F649&gt;'admin BN&gt;100'!$C$35,'admin BN&gt;100'!$B$35,
(IF(F649&gt;'admin BN&gt;100'!$C$34,'admin BN&gt;100'!$B$34,
(IF(F649&gt;'admin BN&gt;100'!$C$33,'admin BN&gt;100'!$B$33,
(IF(F649&gt;'admin BN&gt;100'!$C$32,'admin BN&gt;100'!$B$32,
(IF(F649&gt;'admin BN&gt;100'!$C$31,'admin BN&gt;100'!$B$31,
(IF(F649&gt;'admin BN&gt;100'!$C$30,'admin BN&gt;100'!$B$30,
(IF(F649&gt;'admin BN&gt;100'!$C$29,'admin BN&gt;100'!$B$29,IF(F649="","",'admin BN&gt;100'!$B$28)))))))))))))))))))))))))))</f>
        <v/>
      </c>
      <c r="N649" s="12" t="str">
        <f xml:space="preserve">
IF(ISBLANK(K649),"",
IF(K649&gt;'admin BN&gt;100'!$D$6,"Trouble",
IF(K649&gt;'admin BN&gt;100'!$E$6,"Safe",
IF(K649&gt;'admin BN&gt;100'!$F$6,"Alert",
IF(K649&gt;='admin BN&gt;100'!$G$6,"Danger","")))))</f>
        <v/>
      </c>
      <c r="O649" s="13" t="str">
        <f xml:space="preserve">
IF(ISBLANK(L649),"",
IF(L649&gt;'admin BN&gt;100'!$G$7,"Danger",
IF(L649&gt;'admin BN&gt;100'!$F$7,"Alert",
IF(L649&gt;='admin BN&gt;100'!$E$7,"Safe",""))))</f>
        <v/>
      </c>
      <c r="P649" s="14" t="str">
        <f xml:space="preserve">
(IF(G649&gt;'admin BN&gt;100'!$C$23,'admin BN&gt;100'!$B$23,
(IF(G649&gt;'admin BN&gt;100'!$C$22,'admin BN&gt;100'!$B$22,
(IF(G649&gt;'admin BN&gt;100'!$C$21,'admin BN&gt;100'!$B$21,
(IF(G649&gt;'admin BN&gt;100'!$C$20,'admin BN&gt;100'!$B$20,IF(G649&gt;'admin BN&gt;100'!$C$19,'admin BN&gt;100'!$B$19,"")))))))))</f>
        <v/>
      </c>
      <c r="Q649" s="14" t="str">
        <f t="shared" si="20"/>
        <v/>
      </c>
      <c r="R649" s="14">
        <f t="shared" si="21"/>
        <v>5</v>
      </c>
      <c r="S649" s="15" t="str">
        <f xml:space="preserve">
IF($R649&gt;0,"Fill in all required fields",
IF(OR($M649="&lt;0.1% or LNG",$M649="0.1-0.5%"),"Fuel sulphur content is too low for operation on BN&gt;100, please use a lower BN CLO and the matching sheet",
IF($I649&lt;40,"CLO not suitable for this sheet. Please check BN&lt;40 sheet",
IF(AND($I649&gt;39,$I649&lt;101),"CLO not suitable for this sheet. Please check BN40 - BN100 sheet",
IF(AND($K649&gt;50,$K649&lt;81,$L649&lt;100),"Reduce feed rate in steps of 0.05 g/kWh until min. 0.6 g/kWh to avoid deposit formation",
IF(AND($I649&lt;140,$N649="Danger",$P649="&gt;=1.2"),"Increase feed rate in steps of 0.05 g/kWh OR use higher BN cylinder oil",
IF(ISERROR(VLOOKUP(Q649,'admin BN&gt;100'!J$6:M$89,4,FALSE)),"",VLOOKUP(Q649,'admin BN&gt;100'!J$6:M$89,4,FALSE))))))))</f>
        <v>Fill in all required fields</v>
      </c>
    </row>
    <row r="650" spans="2:19" ht="15">
      <c r="B650" s="10">
        <v>645</v>
      </c>
      <c r="C650" s="41"/>
      <c r="D650" s="42"/>
      <c r="E650" s="42"/>
      <c r="F650" s="42"/>
      <c r="G650" s="42"/>
      <c r="H650" s="42"/>
      <c r="I650" s="42"/>
      <c r="J650" s="42"/>
      <c r="K650" s="42"/>
      <c r="L650" s="42"/>
      <c r="M650" s="11" t="str">
        <f xml:space="preserve">
(IF(F650&gt;'admin BN&gt;100'!$C$41,'admin BN&gt;100'!$B$41,
(IF(F650&gt;'admin BN&gt;100'!$C$40,'admin BN&gt;100'!$B$40,
(IF(F650&gt;'admin BN&gt;100'!$C$39,'admin BN&gt;100'!$B$39,
(IF(F650&gt;'admin BN&gt;100'!$C$38,'admin BN&gt;100'!$B$38,
(IF(F650&gt;'admin BN&gt;100'!$C$37,'admin BN&gt;100'!$B$37,
(IF(F650&gt;'admin BN&gt;100'!$C$36,'admin BN&gt;100'!$B$36,
(IF(F650&gt;'admin BN&gt;100'!$C$35,'admin BN&gt;100'!$B$35,
(IF(F650&gt;'admin BN&gt;100'!$C$34,'admin BN&gt;100'!$B$34,
(IF(F650&gt;'admin BN&gt;100'!$C$33,'admin BN&gt;100'!$B$33,
(IF(F650&gt;'admin BN&gt;100'!$C$32,'admin BN&gt;100'!$B$32,
(IF(F650&gt;'admin BN&gt;100'!$C$31,'admin BN&gt;100'!$B$31,
(IF(F650&gt;'admin BN&gt;100'!$C$30,'admin BN&gt;100'!$B$30,
(IF(F650&gt;'admin BN&gt;100'!$C$29,'admin BN&gt;100'!$B$29,IF(F650="","",'admin BN&gt;100'!$B$28)))))))))))))))))))))))))))</f>
        <v/>
      </c>
      <c r="N650" s="12" t="str">
        <f xml:space="preserve">
IF(ISBLANK(K650),"",
IF(K650&gt;'admin BN&gt;100'!$D$6,"Trouble",
IF(K650&gt;'admin BN&gt;100'!$E$6,"Safe",
IF(K650&gt;'admin BN&gt;100'!$F$6,"Alert",
IF(K650&gt;='admin BN&gt;100'!$G$6,"Danger","")))))</f>
        <v/>
      </c>
      <c r="O650" s="13" t="str">
        <f xml:space="preserve">
IF(ISBLANK(L650),"",
IF(L650&gt;'admin BN&gt;100'!$G$7,"Danger",
IF(L650&gt;'admin BN&gt;100'!$F$7,"Alert",
IF(L650&gt;='admin BN&gt;100'!$E$7,"Safe",""))))</f>
        <v/>
      </c>
      <c r="P650" s="14" t="str">
        <f xml:space="preserve">
(IF(G650&gt;'admin BN&gt;100'!$C$23,'admin BN&gt;100'!$B$23,
(IF(G650&gt;'admin BN&gt;100'!$C$22,'admin BN&gt;100'!$B$22,
(IF(G650&gt;'admin BN&gt;100'!$C$21,'admin BN&gt;100'!$B$21,
(IF(G650&gt;'admin BN&gt;100'!$C$20,'admin BN&gt;100'!$B$20,IF(G650&gt;'admin BN&gt;100'!$C$19,'admin BN&gt;100'!$B$19,"")))))))))</f>
        <v/>
      </c>
      <c r="Q650" s="14" t="str">
        <f t="shared" si="20"/>
        <v/>
      </c>
      <c r="R650" s="14">
        <f t="shared" si="21"/>
        <v>5</v>
      </c>
      <c r="S650" s="15" t="str">
        <f xml:space="preserve">
IF($R650&gt;0,"Fill in all required fields",
IF(OR($M650="&lt;0.1% or LNG",$M650="0.1-0.5%"),"Fuel sulphur content is too low for operation on BN&gt;100, please use a lower BN CLO and the matching sheet",
IF($I650&lt;40,"CLO not suitable for this sheet. Please check BN&lt;40 sheet",
IF(AND($I650&gt;39,$I650&lt;101),"CLO not suitable for this sheet. Please check BN40 - BN100 sheet",
IF(AND($K650&gt;50,$K650&lt;81,$L650&lt;100),"Reduce feed rate in steps of 0.05 g/kWh until min. 0.6 g/kWh to avoid deposit formation",
IF(AND($I650&lt;140,$N650="Danger",$P650="&gt;=1.2"),"Increase feed rate in steps of 0.05 g/kWh OR use higher BN cylinder oil",
IF(ISERROR(VLOOKUP(Q650,'admin BN&gt;100'!J$6:M$89,4,FALSE)),"",VLOOKUP(Q650,'admin BN&gt;100'!J$6:M$89,4,FALSE))))))))</f>
        <v>Fill in all required fields</v>
      </c>
    </row>
    <row r="651" spans="2:19" ht="15">
      <c r="B651" s="10">
        <v>646</v>
      </c>
      <c r="C651" s="41"/>
      <c r="D651" s="42"/>
      <c r="E651" s="42"/>
      <c r="F651" s="42"/>
      <c r="G651" s="42"/>
      <c r="H651" s="42"/>
      <c r="I651" s="42"/>
      <c r="J651" s="42"/>
      <c r="K651" s="42"/>
      <c r="L651" s="42"/>
      <c r="M651" s="11" t="str">
        <f xml:space="preserve">
(IF(F651&gt;'admin BN&gt;100'!$C$41,'admin BN&gt;100'!$B$41,
(IF(F651&gt;'admin BN&gt;100'!$C$40,'admin BN&gt;100'!$B$40,
(IF(F651&gt;'admin BN&gt;100'!$C$39,'admin BN&gt;100'!$B$39,
(IF(F651&gt;'admin BN&gt;100'!$C$38,'admin BN&gt;100'!$B$38,
(IF(F651&gt;'admin BN&gt;100'!$C$37,'admin BN&gt;100'!$B$37,
(IF(F651&gt;'admin BN&gt;100'!$C$36,'admin BN&gt;100'!$B$36,
(IF(F651&gt;'admin BN&gt;100'!$C$35,'admin BN&gt;100'!$B$35,
(IF(F651&gt;'admin BN&gt;100'!$C$34,'admin BN&gt;100'!$B$34,
(IF(F651&gt;'admin BN&gt;100'!$C$33,'admin BN&gt;100'!$B$33,
(IF(F651&gt;'admin BN&gt;100'!$C$32,'admin BN&gt;100'!$B$32,
(IF(F651&gt;'admin BN&gt;100'!$C$31,'admin BN&gt;100'!$B$31,
(IF(F651&gt;'admin BN&gt;100'!$C$30,'admin BN&gt;100'!$B$30,
(IF(F651&gt;'admin BN&gt;100'!$C$29,'admin BN&gt;100'!$B$29,IF(F651="","",'admin BN&gt;100'!$B$28)))))))))))))))))))))))))))</f>
        <v/>
      </c>
      <c r="N651" s="12" t="str">
        <f xml:space="preserve">
IF(ISBLANK(K651),"",
IF(K651&gt;'admin BN&gt;100'!$D$6,"Trouble",
IF(K651&gt;'admin BN&gt;100'!$E$6,"Safe",
IF(K651&gt;'admin BN&gt;100'!$F$6,"Alert",
IF(K651&gt;='admin BN&gt;100'!$G$6,"Danger","")))))</f>
        <v/>
      </c>
      <c r="O651" s="13" t="str">
        <f xml:space="preserve">
IF(ISBLANK(L651),"",
IF(L651&gt;'admin BN&gt;100'!$G$7,"Danger",
IF(L651&gt;'admin BN&gt;100'!$F$7,"Alert",
IF(L651&gt;='admin BN&gt;100'!$E$7,"Safe",""))))</f>
        <v/>
      </c>
      <c r="P651" s="14" t="str">
        <f xml:space="preserve">
(IF(G651&gt;'admin BN&gt;100'!$C$23,'admin BN&gt;100'!$B$23,
(IF(G651&gt;'admin BN&gt;100'!$C$22,'admin BN&gt;100'!$B$22,
(IF(G651&gt;'admin BN&gt;100'!$C$21,'admin BN&gt;100'!$B$21,
(IF(G651&gt;'admin BN&gt;100'!$C$20,'admin BN&gt;100'!$B$20,IF(G651&gt;'admin BN&gt;100'!$C$19,'admin BN&gt;100'!$B$19,"")))))))))</f>
        <v/>
      </c>
      <c r="Q651" s="14" t="str">
        <f t="shared" si="20"/>
        <v/>
      </c>
      <c r="R651" s="14">
        <f t="shared" si="21"/>
        <v>5</v>
      </c>
      <c r="S651" s="15" t="str">
        <f xml:space="preserve">
IF($R651&gt;0,"Fill in all required fields",
IF(OR($M651="&lt;0.1% or LNG",$M651="0.1-0.5%"),"Fuel sulphur content is too low for operation on BN&gt;100, please use a lower BN CLO and the matching sheet",
IF($I651&lt;40,"CLO not suitable for this sheet. Please check BN&lt;40 sheet",
IF(AND($I651&gt;39,$I651&lt;101),"CLO not suitable for this sheet. Please check BN40 - BN100 sheet",
IF(AND($K651&gt;50,$K651&lt;81,$L651&lt;100),"Reduce feed rate in steps of 0.05 g/kWh until min. 0.6 g/kWh to avoid deposit formation",
IF(AND($I651&lt;140,$N651="Danger",$P651="&gt;=1.2"),"Increase feed rate in steps of 0.05 g/kWh OR use higher BN cylinder oil",
IF(ISERROR(VLOOKUP(Q651,'admin BN&gt;100'!J$6:M$89,4,FALSE)),"",VLOOKUP(Q651,'admin BN&gt;100'!J$6:M$89,4,FALSE))))))))</f>
        <v>Fill in all required fields</v>
      </c>
    </row>
    <row r="652" spans="2:19" ht="15">
      <c r="B652" s="10">
        <v>647</v>
      </c>
      <c r="C652" s="41"/>
      <c r="D652" s="42"/>
      <c r="E652" s="42"/>
      <c r="F652" s="42"/>
      <c r="G652" s="42"/>
      <c r="H652" s="42"/>
      <c r="I652" s="42"/>
      <c r="J652" s="42"/>
      <c r="K652" s="42"/>
      <c r="L652" s="42"/>
      <c r="M652" s="11" t="str">
        <f xml:space="preserve">
(IF(F652&gt;'admin BN&gt;100'!$C$41,'admin BN&gt;100'!$B$41,
(IF(F652&gt;'admin BN&gt;100'!$C$40,'admin BN&gt;100'!$B$40,
(IF(F652&gt;'admin BN&gt;100'!$C$39,'admin BN&gt;100'!$B$39,
(IF(F652&gt;'admin BN&gt;100'!$C$38,'admin BN&gt;100'!$B$38,
(IF(F652&gt;'admin BN&gt;100'!$C$37,'admin BN&gt;100'!$B$37,
(IF(F652&gt;'admin BN&gt;100'!$C$36,'admin BN&gt;100'!$B$36,
(IF(F652&gt;'admin BN&gt;100'!$C$35,'admin BN&gt;100'!$B$35,
(IF(F652&gt;'admin BN&gt;100'!$C$34,'admin BN&gt;100'!$B$34,
(IF(F652&gt;'admin BN&gt;100'!$C$33,'admin BN&gt;100'!$B$33,
(IF(F652&gt;'admin BN&gt;100'!$C$32,'admin BN&gt;100'!$B$32,
(IF(F652&gt;'admin BN&gt;100'!$C$31,'admin BN&gt;100'!$B$31,
(IF(F652&gt;'admin BN&gt;100'!$C$30,'admin BN&gt;100'!$B$30,
(IF(F652&gt;'admin BN&gt;100'!$C$29,'admin BN&gt;100'!$B$29,IF(F652="","",'admin BN&gt;100'!$B$28)))))))))))))))))))))))))))</f>
        <v/>
      </c>
      <c r="N652" s="12" t="str">
        <f xml:space="preserve">
IF(ISBLANK(K652),"",
IF(K652&gt;'admin BN&gt;100'!$D$6,"Trouble",
IF(K652&gt;'admin BN&gt;100'!$E$6,"Safe",
IF(K652&gt;'admin BN&gt;100'!$F$6,"Alert",
IF(K652&gt;='admin BN&gt;100'!$G$6,"Danger","")))))</f>
        <v/>
      </c>
      <c r="O652" s="13" t="str">
        <f xml:space="preserve">
IF(ISBLANK(L652),"",
IF(L652&gt;'admin BN&gt;100'!$G$7,"Danger",
IF(L652&gt;'admin BN&gt;100'!$F$7,"Alert",
IF(L652&gt;='admin BN&gt;100'!$E$7,"Safe",""))))</f>
        <v/>
      </c>
      <c r="P652" s="14" t="str">
        <f xml:space="preserve">
(IF(G652&gt;'admin BN&gt;100'!$C$23,'admin BN&gt;100'!$B$23,
(IF(G652&gt;'admin BN&gt;100'!$C$22,'admin BN&gt;100'!$B$22,
(IF(G652&gt;'admin BN&gt;100'!$C$21,'admin BN&gt;100'!$B$21,
(IF(G652&gt;'admin BN&gt;100'!$C$20,'admin BN&gt;100'!$B$20,IF(G652&gt;'admin BN&gt;100'!$C$19,'admin BN&gt;100'!$B$19,"")))))))))</f>
        <v/>
      </c>
      <c r="Q652" s="14" t="str">
        <f t="shared" si="20"/>
        <v/>
      </c>
      <c r="R652" s="14">
        <f t="shared" si="21"/>
        <v>5</v>
      </c>
      <c r="S652" s="15" t="str">
        <f xml:space="preserve">
IF($R652&gt;0,"Fill in all required fields",
IF(OR($M652="&lt;0.1% or LNG",$M652="0.1-0.5%"),"Fuel sulphur content is too low for operation on BN&gt;100, please use a lower BN CLO and the matching sheet",
IF($I652&lt;40,"CLO not suitable for this sheet. Please check BN&lt;40 sheet",
IF(AND($I652&gt;39,$I652&lt;101),"CLO not suitable for this sheet. Please check BN40 - BN100 sheet",
IF(AND($K652&gt;50,$K652&lt;81,$L652&lt;100),"Reduce feed rate in steps of 0.05 g/kWh until min. 0.6 g/kWh to avoid deposit formation",
IF(AND($I652&lt;140,$N652="Danger",$P652="&gt;=1.2"),"Increase feed rate in steps of 0.05 g/kWh OR use higher BN cylinder oil",
IF(ISERROR(VLOOKUP(Q652,'admin BN&gt;100'!J$6:M$89,4,FALSE)),"",VLOOKUP(Q652,'admin BN&gt;100'!J$6:M$89,4,FALSE))))))))</f>
        <v>Fill in all required fields</v>
      </c>
    </row>
    <row r="653" spans="2:19" ht="15">
      <c r="B653" s="10">
        <v>648</v>
      </c>
      <c r="C653" s="41"/>
      <c r="D653" s="42"/>
      <c r="E653" s="42"/>
      <c r="F653" s="42"/>
      <c r="G653" s="42"/>
      <c r="H653" s="42"/>
      <c r="I653" s="42"/>
      <c r="J653" s="42"/>
      <c r="K653" s="42"/>
      <c r="L653" s="42"/>
      <c r="M653" s="11" t="str">
        <f xml:space="preserve">
(IF(F653&gt;'admin BN&gt;100'!$C$41,'admin BN&gt;100'!$B$41,
(IF(F653&gt;'admin BN&gt;100'!$C$40,'admin BN&gt;100'!$B$40,
(IF(F653&gt;'admin BN&gt;100'!$C$39,'admin BN&gt;100'!$B$39,
(IF(F653&gt;'admin BN&gt;100'!$C$38,'admin BN&gt;100'!$B$38,
(IF(F653&gt;'admin BN&gt;100'!$C$37,'admin BN&gt;100'!$B$37,
(IF(F653&gt;'admin BN&gt;100'!$C$36,'admin BN&gt;100'!$B$36,
(IF(F653&gt;'admin BN&gt;100'!$C$35,'admin BN&gt;100'!$B$35,
(IF(F653&gt;'admin BN&gt;100'!$C$34,'admin BN&gt;100'!$B$34,
(IF(F653&gt;'admin BN&gt;100'!$C$33,'admin BN&gt;100'!$B$33,
(IF(F653&gt;'admin BN&gt;100'!$C$32,'admin BN&gt;100'!$B$32,
(IF(F653&gt;'admin BN&gt;100'!$C$31,'admin BN&gt;100'!$B$31,
(IF(F653&gt;'admin BN&gt;100'!$C$30,'admin BN&gt;100'!$B$30,
(IF(F653&gt;'admin BN&gt;100'!$C$29,'admin BN&gt;100'!$B$29,IF(F653="","",'admin BN&gt;100'!$B$28)))))))))))))))))))))))))))</f>
        <v/>
      </c>
      <c r="N653" s="12" t="str">
        <f xml:space="preserve">
IF(ISBLANK(K653),"",
IF(K653&gt;'admin BN&gt;100'!$D$6,"Trouble",
IF(K653&gt;'admin BN&gt;100'!$E$6,"Safe",
IF(K653&gt;'admin BN&gt;100'!$F$6,"Alert",
IF(K653&gt;='admin BN&gt;100'!$G$6,"Danger","")))))</f>
        <v/>
      </c>
      <c r="O653" s="13" t="str">
        <f xml:space="preserve">
IF(ISBLANK(L653),"",
IF(L653&gt;'admin BN&gt;100'!$G$7,"Danger",
IF(L653&gt;'admin BN&gt;100'!$F$7,"Alert",
IF(L653&gt;='admin BN&gt;100'!$E$7,"Safe",""))))</f>
        <v/>
      </c>
      <c r="P653" s="14" t="str">
        <f xml:space="preserve">
(IF(G653&gt;'admin BN&gt;100'!$C$23,'admin BN&gt;100'!$B$23,
(IF(G653&gt;'admin BN&gt;100'!$C$22,'admin BN&gt;100'!$B$22,
(IF(G653&gt;'admin BN&gt;100'!$C$21,'admin BN&gt;100'!$B$21,
(IF(G653&gt;'admin BN&gt;100'!$C$20,'admin BN&gt;100'!$B$20,IF(G653&gt;'admin BN&gt;100'!$C$19,'admin BN&gt;100'!$B$19,"")))))))))</f>
        <v/>
      </c>
      <c r="Q653" s="14" t="str">
        <f t="shared" si="20"/>
        <v/>
      </c>
      <c r="R653" s="14">
        <f t="shared" si="21"/>
        <v>5</v>
      </c>
      <c r="S653" s="15" t="str">
        <f xml:space="preserve">
IF($R653&gt;0,"Fill in all required fields",
IF(OR($M653="&lt;0.1% or LNG",$M653="0.1-0.5%"),"Fuel sulphur content is too low for operation on BN&gt;100, please use a lower BN CLO and the matching sheet",
IF($I653&lt;40,"CLO not suitable for this sheet. Please check BN&lt;40 sheet",
IF(AND($I653&gt;39,$I653&lt;101),"CLO not suitable for this sheet. Please check BN40 - BN100 sheet",
IF(AND($K653&gt;50,$K653&lt;81,$L653&lt;100),"Reduce feed rate in steps of 0.05 g/kWh until min. 0.6 g/kWh to avoid deposit formation",
IF(AND($I653&lt;140,$N653="Danger",$P653="&gt;=1.2"),"Increase feed rate in steps of 0.05 g/kWh OR use higher BN cylinder oil",
IF(ISERROR(VLOOKUP(Q653,'admin BN&gt;100'!J$6:M$89,4,FALSE)),"",VLOOKUP(Q653,'admin BN&gt;100'!J$6:M$89,4,FALSE))))))))</f>
        <v>Fill in all required fields</v>
      </c>
    </row>
    <row r="654" spans="2:19" ht="15">
      <c r="B654" s="10">
        <v>649</v>
      </c>
      <c r="C654" s="41"/>
      <c r="D654" s="42"/>
      <c r="E654" s="42"/>
      <c r="F654" s="42"/>
      <c r="G654" s="42"/>
      <c r="H654" s="42"/>
      <c r="I654" s="42"/>
      <c r="J654" s="42"/>
      <c r="K654" s="42"/>
      <c r="L654" s="42"/>
      <c r="M654" s="11" t="str">
        <f xml:space="preserve">
(IF(F654&gt;'admin BN&gt;100'!$C$41,'admin BN&gt;100'!$B$41,
(IF(F654&gt;'admin BN&gt;100'!$C$40,'admin BN&gt;100'!$B$40,
(IF(F654&gt;'admin BN&gt;100'!$C$39,'admin BN&gt;100'!$B$39,
(IF(F654&gt;'admin BN&gt;100'!$C$38,'admin BN&gt;100'!$B$38,
(IF(F654&gt;'admin BN&gt;100'!$C$37,'admin BN&gt;100'!$B$37,
(IF(F654&gt;'admin BN&gt;100'!$C$36,'admin BN&gt;100'!$B$36,
(IF(F654&gt;'admin BN&gt;100'!$C$35,'admin BN&gt;100'!$B$35,
(IF(F654&gt;'admin BN&gt;100'!$C$34,'admin BN&gt;100'!$B$34,
(IF(F654&gt;'admin BN&gt;100'!$C$33,'admin BN&gt;100'!$B$33,
(IF(F654&gt;'admin BN&gt;100'!$C$32,'admin BN&gt;100'!$B$32,
(IF(F654&gt;'admin BN&gt;100'!$C$31,'admin BN&gt;100'!$B$31,
(IF(F654&gt;'admin BN&gt;100'!$C$30,'admin BN&gt;100'!$B$30,
(IF(F654&gt;'admin BN&gt;100'!$C$29,'admin BN&gt;100'!$B$29,IF(F654="","",'admin BN&gt;100'!$B$28)))))))))))))))))))))))))))</f>
        <v/>
      </c>
      <c r="N654" s="12" t="str">
        <f xml:space="preserve">
IF(ISBLANK(K654),"",
IF(K654&gt;'admin BN&gt;100'!$D$6,"Trouble",
IF(K654&gt;'admin BN&gt;100'!$E$6,"Safe",
IF(K654&gt;'admin BN&gt;100'!$F$6,"Alert",
IF(K654&gt;='admin BN&gt;100'!$G$6,"Danger","")))))</f>
        <v/>
      </c>
      <c r="O654" s="13" t="str">
        <f xml:space="preserve">
IF(ISBLANK(L654),"",
IF(L654&gt;'admin BN&gt;100'!$G$7,"Danger",
IF(L654&gt;'admin BN&gt;100'!$F$7,"Alert",
IF(L654&gt;='admin BN&gt;100'!$E$7,"Safe",""))))</f>
        <v/>
      </c>
      <c r="P654" s="14" t="str">
        <f xml:space="preserve">
(IF(G654&gt;'admin BN&gt;100'!$C$23,'admin BN&gt;100'!$B$23,
(IF(G654&gt;'admin BN&gt;100'!$C$22,'admin BN&gt;100'!$B$22,
(IF(G654&gt;'admin BN&gt;100'!$C$21,'admin BN&gt;100'!$B$21,
(IF(G654&gt;'admin BN&gt;100'!$C$20,'admin BN&gt;100'!$B$20,IF(G654&gt;'admin BN&gt;100'!$C$19,'admin BN&gt;100'!$B$19,"")))))))))</f>
        <v/>
      </c>
      <c r="Q654" s="14" t="str">
        <f t="shared" si="20"/>
        <v/>
      </c>
      <c r="R654" s="14">
        <f t="shared" si="21"/>
        <v>5</v>
      </c>
      <c r="S654" s="15" t="str">
        <f xml:space="preserve">
IF($R654&gt;0,"Fill in all required fields",
IF(OR($M654="&lt;0.1% or LNG",$M654="0.1-0.5%"),"Fuel sulphur content is too low for operation on BN&gt;100, please use a lower BN CLO and the matching sheet",
IF($I654&lt;40,"CLO not suitable for this sheet. Please check BN&lt;40 sheet",
IF(AND($I654&gt;39,$I654&lt;101),"CLO not suitable for this sheet. Please check BN40 - BN100 sheet",
IF(AND($K654&gt;50,$K654&lt;81,$L654&lt;100),"Reduce feed rate in steps of 0.05 g/kWh until min. 0.6 g/kWh to avoid deposit formation",
IF(AND($I654&lt;140,$N654="Danger",$P654="&gt;=1.2"),"Increase feed rate in steps of 0.05 g/kWh OR use higher BN cylinder oil",
IF(ISERROR(VLOOKUP(Q654,'admin BN&gt;100'!J$6:M$89,4,FALSE)),"",VLOOKUP(Q654,'admin BN&gt;100'!J$6:M$89,4,FALSE))))))))</f>
        <v>Fill in all required fields</v>
      </c>
    </row>
    <row r="655" spans="2:19" ht="15">
      <c r="B655" s="10">
        <v>650</v>
      </c>
      <c r="C655" s="41"/>
      <c r="D655" s="42"/>
      <c r="E655" s="42"/>
      <c r="F655" s="42"/>
      <c r="G655" s="42"/>
      <c r="H655" s="42"/>
      <c r="I655" s="42"/>
      <c r="J655" s="42"/>
      <c r="K655" s="42"/>
      <c r="L655" s="42"/>
      <c r="M655" s="11" t="str">
        <f xml:space="preserve">
(IF(F655&gt;'admin BN&gt;100'!$C$41,'admin BN&gt;100'!$B$41,
(IF(F655&gt;'admin BN&gt;100'!$C$40,'admin BN&gt;100'!$B$40,
(IF(F655&gt;'admin BN&gt;100'!$C$39,'admin BN&gt;100'!$B$39,
(IF(F655&gt;'admin BN&gt;100'!$C$38,'admin BN&gt;100'!$B$38,
(IF(F655&gt;'admin BN&gt;100'!$C$37,'admin BN&gt;100'!$B$37,
(IF(F655&gt;'admin BN&gt;100'!$C$36,'admin BN&gt;100'!$B$36,
(IF(F655&gt;'admin BN&gt;100'!$C$35,'admin BN&gt;100'!$B$35,
(IF(F655&gt;'admin BN&gt;100'!$C$34,'admin BN&gt;100'!$B$34,
(IF(F655&gt;'admin BN&gt;100'!$C$33,'admin BN&gt;100'!$B$33,
(IF(F655&gt;'admin BN&gt;100'!$C$32,'admin BN&gt;100'!$B$32,
(IF(F655&gt;'admin BN&gt;100'!$C$31,'admin BN&gt;100'!$B$31,
(IF(F655&gt;'admin BN&gt;100'!$C$30,'admin BN&gt;100'!$B$30,
(IF(F655&gt;'admin BN&gt;100'!$C$29,'admin BN&gt;100'!$B$29,IF(F655="","",'admin BN&gt;100'!$B$28)))))))))))))))))))))))))))</f>
        <v/>
      </c>
      <c r="N655" s="12" t="str">
        <f xml:space="preserve">
IF(ISBLANK(K655),"",
IF(K655&gt;'admin BN&gt;100'!$D$6,"Trouble",
IF(K655&gt;'admin BN&gt;100'!$E$6,"Safe",
IF(K655&gt;'admin BN&gt;100'!$F$6,"Alert",
IF(K655&gt;='admin BN&gt;100'!$G$6,"Danger","")))))</f>
        <v/>
      </c>
      <c r="O655" s="13" t="str">
        <f xml:space="preserve">
IF(ISBLANK(L655),"",
IF(L655&gt;'admin BN&gt;100'!$G$7,"Danger",
IF(L655&gt;'admin BN&gt;100'!$F$7,"Alert",
IF(L655&gt;='admin BN&gt;100'!$E$7,"Safe",""))))</f>
        <v/>
      </c>
      <c r="P655" s="14" t="str">
        <f xml:space="preserve">
(IF(G655&gt;'admin BN&gt;100'!$C$23,'admin BN&gt;100'!$B$23,
(IF(G655&gt;'admin BN&gt;100'!$C$22,'admin BN&gt;100'!$B$22,
(IF(G655&gt;'admin BN&gt;100'!$C$21,'admin BN&gt;100'!$B$21,
(IF(G655&gt;'admin BN&gt;100'!$C$20,'admin BN&gt;100'!$B$20,IF(G655&gt;'admin BN&gt;100'!$C$19,'admin BN&gt;100'!$B$19,"")))))))))</f>
        <v/>
      </c>
      <c r="Q655" s="14" t="str">
        <f t="shared" si="20"/>
        <v/>
      </c>
      <c r="R655" s="14">
        <f t="shared" si="21"/>
        <v>5</v>
      </c>
      <c r="S655" s="15" t="str">
        <f xml:space="preserve">
IF($R655&gt;0,"Fill in all required fields",
IF(OR($M655="&lt;0.1% or LNG",$M655="0.1-0.5%"),"Fuel sulphur content is too low for operation on BN&gt;100, please use a lower BN CLO and the matching sheet",
IF($I655&lt;40,"CLO not suitable for this sheet. Please check BN&lt;40 sheet",
IF(AND($I655&gt;39,$I655&lt;101),"CLO not suitable for this sheet. Please check BN40 - BN100 sheet",
IF(AND($K655&gt;50,$K655&lt;81,$L655&lt;100),"Reduce feed rate in steps of 0.05 g/kWh until min. 0.6 g/kWh to avoid deposit formation",
IF(AND($I655&lt;140,$N655="Danger",$P655="&gt;=1.2"),"Increase feed rate in steps of 0.05 g/kWh OR use higher BN cylinder oil",
IF(ISERROR(VLOOKUP(Q655,'admin BN&gt;100'!J$6:M$89,4,FALSE)),"",VLOOKUP(Q655,'admin BN&gt;100'!J$6:M$89,4,FALSE))))))))</f>
        <v>Fill in all required fields</v>
      </c>
    </row>
    <row r="656" spans="2:19" ht="15">
      <c r="B656" s="10">
        <v>651</v>
      </c>
      <c r="C656" s="41"/>
      <c r="D656" s="42"/>
      <c r="E656" s="42"/>
      <c r="F656" s="42"/>
      <c r="G656" s="42"/>
      <c r="H656" s="42"/>
      <c r="I656" s="42"/>
      <c r="J656" s="42"/>
      <c r="K656" s="42"/>
      <c r="L656" s="42"/>
      <c r="M656" s="11" t="str">
        <f xml:space="preserve">
(IF(F656&gt;'admin BN&gt;100'!$C$41,'admin BN&gt;100'!$B$41,
(IF(F656&gt;'admin BN&gt;100'!$C$40,'admin BN&gt;100'!$B$40,
(IF(F656&gt;'admin BN&gt;100'!$C$39,'admin BN&gt;100'!$B$39,
(IF(F656&gt;'admin BN&gt;100'!$C$38,'admin BN&gt;100'!$B$38,
(IF(F656&gt;'admin BN&gt;100'!$C$37,'admin BN&gt;100'!$B$37,
(IF(F656&gt;'admin BN&gt;100'!$C$36,'admin BN&gt;100'!$B$36,
(IF(F656&gt;'admin BN&gt;100'!$C$35,'admin BN&gt;100'!$B$35,
(IF(F656&gt;'admin BN&gt;100'!$C$34,'admin BN&gt;100'!$B$34,
(IF(F656&gt;'admin BN&gt;100'!$C$33,'admin BN&gt;100'!$B$33,
(IF(F656&gt;'admin BN&gt;100'!$C$32,'admin BN&gt;100'!$B$32,
(IF(F656&gt;'admin BN&gt;100'!$C$31,'admin BN&gt;100'!$B$31,
(IF(F656&gt;'admin BN&gt;100'!$C$30,'admin BN&gt;100'!$B$30,
(IF(F656&gt;'admin BN&gt;100'!$C$29,'admin BN&gt;100'!$B$29,IF(F656="","",'admin BN&gt;100'!$B$28)))))))))))))))))))))))))))</f>
        <v/>
      </c>
      <c r="N656" s="12" t="str">
        <f xml:space="preserve">
IF(ISBLANK(K656),"",
IF(K656&gt;'admin BN&gt;100'!$D$6,"Trouble",
IF(K656&gt;'admin BN&gt;100'!$E$6,"Safe",
IF(K656&gt;'admin BN&gt;100'!$F$6,"Alert",
IF(K656&gt;='admin BN&gt;100'!$G$6,"Danger","")))))</f>
        <v/>
      </c>
      <c r="O656" s="13" t="str">
        <f xml:space="preserve">
IF(ISBLANK(L656),"",
IF(L656&gt;'admin BN&gt;100'!$G$7,"Danger",
IF(L656&gt;'admin BN&gt;100'!$F$7,"Alert",
IF(L656&gt;='admin BN&gt;100'!$E$7,"Safe",""))))</f>
        <v/>
      </c>
      <c r="P656" s="14" t="str">
        <f xml:space="preserve">
(IF(G656&gt;'admin BN&gt;100'!$C$23,'admin BN&gt;100'!$B$23,
(IF(G656&gt;'admin BN&gt;100'!$C$22,'admin BN&gt;100'!$B$22,
(IF(G656&gt;'admin BN&gt;100'!$C$21,'admin BN&gt;100'!$B$21,
(IF(G656&gt;'admin BN&gt;100'!$C$20,'admin BN&gt;100'!$B$20,IF(G656&gt;'admin BN&gt;100'!$C$19,'admin BN&gt;100'!$B$19,"")))))))))</f>
        <v/>
      </c>
      <c r="Q656" s="14" t="str">
        <f t="shared" si="20"/>
        <v/>
      </c>
      <c r="R656" s="14">
        <f t="shared" si="21"/>
        <v>5</v>
      </c>
      <c r="S656" s="15" t="str">
        <f xml:space="preserve">
IF($R656&gt;0,"Fill in all required fields",
IF(OR($M656="&lt;0.1% or LNG",$M656="0.1-0.5%"),"Fuel sulphur content is too low for operation on BN&gt;100, please use a lower BN CLO and the matching sheet",
IF($I656&lt;40,"CLO not suitable for this sheet. Please check BN&lt;40 sheet",
IF(AND($I656&gt;39,$I656&lt;101),"CLO not suitable for this sheet. Please check BN40 - BN100 sheet",
IF(AND($K656&gt;50,$K656&lt;81,$L656&lt;100),"Reduce feed rate in steps of 0.05 g/kWh until min. 0.6 g/kWh to avoid deposit formation",
IF(AND($I656&lt;140,$N656="Danger",$P656="&gt;=1.2"),"Increase feed rate in steps of 0.05 g/kWh OR use higher BN cylinder oil",
IF(ISERROR(VLOOKUP(Q656,'admin BN&gt;100'!J$6:M$89,4,FALSE)),"",VLOOKUP(Q656,'admin BN&gt;100'!J$6:M$89,4,FALSE))))))))</f>
        <v>Fill in all required fields</v>
      </c>
    </row>
    <row r="657" spans="2:19" ht="15">
      <c r="B657" s="10">
        <v>652</v>
      </c>
      <c r="C657" s="41"/>
      <c r="D657" s="42"/>
      <c r="E657" s="42"/>
      <c r="F657" s="42"/>
      <c r="G657" s="42"/>
      <c r="H657" s="42"/>
      <c r="I657" s="42"/>
      <c r="J657" s="42"/>
      <c r="K657" s="42"/>
      <c r="L657" s="42"/>
      <c r="M657" s="11" t="str">
        <f xml:space="preserve">
(IF(F657&gt;'admin BN&gt;100'!$C$41,'admin BN&gt;100'!$B$41,
(IF(F657&gt;'admin BN&gt;100'!$C$40,'admin BN&gt;100'!$B$40,
(IF(F657&gt;'admin BN&gt;100'!$C$39,'admin BN&gt;100'!$B$39,
(IF(F657&gt;'admin BN&gt;100'!$C$38,'admin BN&gt;100'!$B$38,
(IF(F657&gt;'admin BN&gt;100'!$C$37,'admin BN&gt;100'!$B$37,
(IF(F657&gt;'admin BN&gt;100'!$C$36,'admin BN&gt;100'!$B$36,
(IF(F657&gt;'admin BN&gt;100'!$C$35,'admin BN&gt;100'!$B$35,
(IF(F657&gt;'admin BN&gt;100'!$C$34,'admin BN&gt;100'!$B$34,
(IF(F657&gt;'admin BN&gt;100'!$C$33,'admin BN&gt;100'!$B$33,
(IF(F657&gt;'admin BN&gt;100'!$C$32,'admin BN&gt;100'!$B$32,
(IF(F657&gt;'admin BN&gt;100'!$C$31,'admin BN&gt;100'!$B$31,
(IF(F657&gt;'admin BN&gt;100'!$C$30,'admin BN&gt;100'!$B$30,
(IF(F657&gt;'admin BN&gt;100'!$C$29,'admin BN&gt;100'!$B$29,IF(F657="","",'admin BN&gt;100'!$B$28)))))))))))))))))))))))))))</f>
        <v/>
      </c>
      <c r="N657" s="12" t="str">
        <f xml:space="preserve">
IF(ISBLANK(K657),"",
IF(K657&gt;'admin BN&gt;100'!$D$6,"Trouble",
IF(K657&gt;'admin BN&gt;100'!$E$6,"Safe",
IF(K657&gt;'admin BN&gt;100'!$F$6,"Alert",
IF(K657&gt;='admin BN&gt;100'!$G$6,"Danger","")))))</f>
        <v/>
      </c>
      <c r="O657" s="13" t="str">
        <f xml:space="preserve">
IF(ISBLANK(L657),"",
IF(L657&gt;'admin BN&gt;100'!$G$7,"Danger",
IF(L657&gt;'admin BN&gt;100'!$F$7,"Alert",
IF(L657&gt;='admin BN&gt;100'!$E$7,"Safe",""))))</f>
        <v/>
      </c>
      <c r="P657" s="14" t="str">
        <f xml:space="preserve">
(IF(G657&gt;'admin BN&gt;100'!$C$23,'admin BN&gt;100'!$B$23,
(IF(G657&gt;'admin BN&gt;100'!$C$22,'admin BN&gt;100'!$B$22,
(IF(G657&gt;'admin BN&gt;100'!$C$21,'admin BN&gt;100'!$B$21,
(IF(G657&gt;'admin BN&gt;100'!$C$20,'admin BN&gt;100'!$B$20,IF(G657&gt;'admin BN&gt;100'!$C$19,'admin BN&gt;100'!$B$19,"")))))))))</f>
        <v/>
      </c>
      <c r="Q657" s="14" t="str">
        <f t="shared" si="20"/>
        <v/>
      </c>
      <c r="R657" s="14">
        <f t="shared" si="21"/>
        <v>5</v>
      </c>
      <c r="S657" s="15" t="str">
        <f xml:space="preserve">
IF($R657&gt;0,"Fill in all required fields",
IF(OR($M657="&lt;0.1% or LNG",$M657="0.1-0.5%"),"Fuel sulphur content is too low for operation on BN&gt;100, please use a lower BN CLO and the matching sheet",
IF($I657&lt;40,"CLO not suitable for this sheet. Please check BN&lt;40 sheet",
IF(AND($I657&gt;39,$I657&lt;101),"CLO not suitable for this sheet. Please check BN40 - BN100 sheet",
IF(AND($K657&gt;50,$K657&lt;81,$L657&lt;100),"Reduce feed rate in steps of 0.05 g/kWh until min. 0.6 g/kWh to avoid deposit formation",
IF(AND($I657&lt;140,$N657="Danger",$P657="&gt;=1.2"),"Increase feed rate in steps of 0.05 g/kWh OR use higher BN cylinder oil",
IF(ISERROR(VLOOKUP(Q657,'admin BN&gt;100'!J$6:M$89,4,FALSE)),"",VLOOKUP(Q657,'admin BN&gt;100'!J$6:M$89,4,FALSE))))))))</f>
        <v>Fill in all required fields</v>
      </c>
    </row>
    <row r="658" spans="2:19" ht="15">
      <c r="B658" s="10">
        <v>653</v>
      </c>
      <c r="C658" s="41"/>
      <c r="D658" s="42"/>
      <c r="E658" s="42"/>
      <c r="F658" s="42"/>
      <c r="G658" s="42"/>
      <c r="H658" s="42"/>
      <c r="I658" s="42"/>
      <c r="J658" s="42"/>
      <c r="K658" s="42"/>
      <c r="L658" s="42"/>
      <c r="M658" s="11" t="str">
        <f xml:space="preserve">
(IF(F658&gt;'admin BN&gt;100'!$C$41,'admin BN&gt;100'!$B$41,
(IF(F658&gt;'admin BN&gt;100'!$C$40,'admin BN&gt;100'!$B$40,
(IF(F658&gt;'admin BN&gt;100'!$C$39,'admin BN&gt;100'!$B$39,
(IF(F658&gt;'admin BN&gt;100'!$C$38,'admin BN&gt;100'!$B$38,
(IF(F658&gt;'admin BN&gt;100'!$C$37,'admin BN&gt;100'!$B$37,
(IF(F658&gt;'admin BN&gt;100'!$C$36,'admin BN&gt;100'!$B$36,
(IF(F658&gt;'admin BN&gt;100'!$C$35,'admin BN&gt;100'!$B$35,
(IF(F658&gt;'admin BN&gt;100'!$C$34,'admin BN&gt;100'!$B$34,
(IF(F658&gt;'admin BN&gt;100'!$C$33,'admin BN&gt;100'!$B$33,
(IF(F658&gt;'admin BN&gt;100'!$C$32,'admin BN&gt;100'!$B$32,
(IF(F658&gt;'admin BN&gt;100'!$C$31,'admin BN&gt;100'!$B$31,
(IF(F658&gt;'admin BN&gt;100'!$C$30,'admin BN&gt;100'!$B$30,
(IF(F658&gt;'admin BN&gt;100'!$C$29,'admin BN&gt;100'!$B$29,IF(F658="","",'admin BN&gt;100'!$B$28)))))))))))))))))))))))))))</f>
        <v/>
      </c>
      <c r="N658" s="12" t="str">
        <f xml:space="preserve">
IF(ISBLANK(K658),"",
IF(K658&gt;'admin BN&gt;100'!$D$6,"Trouble",
IF(K658&gt;'admin BN&gt;100'!$E$6,"Safe",
IF(K658&gt;'admin BN&gt;100'!$F$6,"Alert",
IF(K658&gt;='admin BN&gt;100'!$G$6,"Danger","")))))</f>
        <v/>
      </c>
      <c r="O658" s="13" t="str">
        <f xml:space="preserve">
IF(ISBLANK(L658),"",
IF(L658&gt;'admin BN&gt;100'!$G$7,"Danger",
IF(L658&gt;'admin BN&gt;100'!$F$7,"Alert",
IF(L658&gt;='admin BN&gt;100'!$E$7,"Safe",""))))</f>
        <v/>
      </c>
      <c r="P658" s="14" t="str">
        <f xml:space="preserve">
(IF(G658&gt;'admin BN&gt;100'!$C$23,'admin BN&gt;100'!$B$23,
(IF(G658&gt;'admin BN&gt;100'!$C$22,'admin BN&gt;100'!$B$22,
(IF(G658&gt;'admin BN&gt;100'!$C$21,'admin BN&gt;100'!$B$21,
(IF(G658&gt;'admin BN&gt;100'!$C$20,'admin BN&gt;100'!$B$20,IF(G658&gt;'admin BN&gt;100'!$C$19,'admin BN&gt;100'!$B$19,"")))))))))</f>
        <v/>
      </c>
      <c r="Q658" s="14" t="str">
        <f t="shared" si="20"/>
        <v/>
      </c>
      <c r="R658" s="14">
        <f t="shared" si="21"/>
        <v>5</v>
      </c>
      <c r="S658" s="15" t="str">
        <f xml:space="preserve">
IF($R658&gt;0,"Fill in all required fields",
IF(OR($M658="&lt;0.1% or LNG",$M658="0.1-0.5%"),"Fuel sulphur content is too low for operation on BN&gt;100, please use a lower BN CLO and the matching sheet",
IF($I658&lt;40,"CLO not suitable for this sheet. Please check BN&lt;40 sheet",
IF(AND($I658&gt;39,$I658&lt;101),"CLO not suitable for this sheet. Please check BN40 - BN100 sheet",
IF(AND($K658&gt;50,$K658&lt;81,$L658&lt;100),"Reduce feed rate in steps of 0.05 g/kWh until min. 0.6 g/kWh to avoid deposit formation",
IF(AND($I658&lt;140,$N658="Danger",$P658="&gt;=1.2"),"Increase feed rate in steps of 0.05 g/kWh OR use higher BN cylinder oil",
IF(ISERROR(VLOOKUP(Q658,'admin BN&gt;100'!J$6:M$89,4,FALSE)),"",VLOOKUP(Q658,'admin BN&gt;100'!J$6:M$89,4,FALSE))))))))</f>
        <v>Fill in all required fields</v>
      </c>
    </row>
    <row r="659" spans="2:19" ht="15">
      <c r="B659" s="10">
        <v>654</v>
      </c>
      <c r="C659" s="41"/>
      <c r="D659" s="42"/>
      <c r="E659" s="42"/>
      <c r="F659" s="42"/>
      <c r="G659" s="42"/>
      <c r="H659" s="42"/>
      <c r="I659" s="42"/>
      <c r="J659" s="42"/>
      <c r="K659" s="42"/>
      <c r="L659" s="42"/>
      <c r="M659" s="11" t="str">
        <f xml:space="preserve">
(IF(F659&gt;'admin BN&gt;100'!$C$41,'admin BN&gt;100'!$B$41,
(IF(F659&gt;'admin BN&gt;100'!$C$40,'admin BN&gt;100'!$B$40,
(IF(F659&gt;'admin BN&gt;100'!$C$39,'admin BN&gt;100'!$B$39,
(IF(F659&gt;'admin BN&gt;100'!$C$38,'admin BN&gt;100'!$B$38,
(IF(F659&gt;'admin BN&gt;100'!$C$37,'admin BN&gt;100'!$B$37,
(IF(F659&gt;'admin BN&gt;100'!$C$36,'admin BN&gt;100'!$B$36,
(IF(F659&gt;'admin BN&gt;100'!$C$35,'admin BN&gt;100'!$B$35,
(IF(F659&gt;'admin BN&gt;100'!$C$34,'admin BN&gt;100'!$B$34,
(IF(F659&gt;'admin BN&gt;100'!$C$33,'admin BN&gt;100'!$B$33,
(IF(F659&gt;'admin BN&gt;100'!$C$32,'admin BN&gt;100'!$B$32,
(IF(F659&gt;'admin BN&gt;100'!$C$31,'admin BN&gt;100'!$B$31,
(IF(F659&gt;'admin BN&gt;100'!$C$30,'admin BN&gt;100'!$B$30,
(IF(F659&gt;'admin BN&gt;100'!$C$29,'admin BN&gt;100'!$B$29,IF(F659="","",'admin BN&gt;100'!$B$28)))))))))))))))))))))))))))</f>
        <v/>
      </c>
      <c r="N659" s="12" t="str">
        <f xml:space="preserve">
IF(ISBLANK(K659),"",
IF(K659&gt;'admin BN&gt;100'!$D$6,"Trouble",
IF(K659&gt;'admin BN&gt;100'!$E$6,"Safe",
IF(K659&gt;'admin BN&gt;100'!$F$6,"Alert",
IF(K659&gt;='admin BN&gt;100'!$G$6,"Danger","")))))</f>
        <v/>
      </c>
      <c r="O659" s="13" t="str">
        <f xml:space="preserve">
IF(ISBLANK(L659),"",
IF(L659&gt;'admin BN&gt;100'!$G$7,"Danger",
IF(L659&gt;'admin BN&gt;100'!$F$7,"Alert",
IF(L659&gt;='admin BN&gt;100'!$E$7,"Safe",""))))</f>
        <v/>
      </c>
      <c r="P659" s="14" t="str">
        <f xml:space="preserve">
(IF(G659&gt;'admin BN&gt;100'!$C$23,'admin BN&gt;100'!$B$23,
(IF(G659&gt;'admin BN&gt;100'!$C$22,'admin BN&gt;100'!$B$22,
(IF(G659&gt;'admin BN&gt;100'!$C$21,'admin BN&gt;100'!$B$21,
(IF(G659&gt;'admin BN&gt;100'!$C$20,'admin BN&gt;100'!$B$20,IF(G659&gt;'admin BN&gt;100'!$C$19,'admin BN&gt;100'!$B$19,"")))))))))</f>
        <v/>
      </c>
      <c r="Q659" s="14" t="str">
        <f t="shared" si="20"/>
        <v/>
      </c>
      <c r="R659" s="14">
        <f t="shared" si="21"/>
        <v>5</v>
      </c>
      <c r="S659" s="15" t="str">
        <f xml:space="preserve">
IF($R659&gt;0,"Fill in all required fields",
IF(OR($M659="&lt;0.1% or LNG",$M659="0.1-0.5%"),"Fuel sulphur content is too low for operation on BN&gt;100, please use a lower BN CLO and the matching sheet",
IF($I659&lt;40,"CLO not suitable for this sheet. Please check BN&lt;40 sheet",
IF(AND($I659&gt;39,$I659&lt;101),"CLO not suitable for this sheet. Please check BN40 - BN100 sheet",
IF(AND($K659&gt;50,$K659&lt;81,$L659&lt;100),"Reduce feed rate in steps of 0.05 g/kWh until min. 0.6 g/kWh to avoid deposit formation",
IF(AND($I659&lt;140,$N659="Danger",$P659="&gt;=1.2"),"Increase feed rate in steps of 0.05 g/kWh OR use higher BN cylinder oil",
IF(ISERROR(VLOOKUP(Q659,'admin BN&gt;100'!J$6:M$89,4,FALSE)),"",VLOOKUP(Q659,'admin BN&gt;100'!J$6:M$89,4,FALSE))))))))</f>
        <v>Fill in all required fields</v>
      </c>
    </row>
    <row r="660" spans="2:19" ht="15">
      <c r="B660" s="10">
        <v>655</v>
      </c>
      <c r="C660" s="41"/>
      <c r="D660" s="42"/>
      <c r="E660" s="42"/>
      <c r="F660" s="42"/>
      <c r="G660" s="42"/>
      <c r="H660" s="42"/>
      <c r="I660" s="42"/>
      <c r="J660" s="42"/>
      <c r="K660" s="42"/>
      <c r="L660" s="42"/>
      <c r="M660" s="11" t="str">
        <f xml:space="preserve">
(IF(F660&gt;'admin BN&gt;100'!$C$41,'admin BN&gt;100'!$B$41,
(IF(F660&gt;'admin BN&gt;100'!$C$40,'admin BN&gt;100'!$B$40,
(IF(F660&gt;'admin BN&gt;100'!$C$39,'admin BN&gt;100'!$B$39,
(IF(F660&gt;'admin BN&gt;100'!$C$38,'admin BN&gt;100'!$B$38,
(IF(F660&gt;'admin BN&gt;100'!$C$37,'admin BN&gt;100'!$B$37,
(IF(F660&gt;'admin BN&gt;100'!$C$36,'admin BN&gt;100'!$B$36,
(IF(F660&gt;'admin BN&gt;100'!$C$35,'admin BN&gt;100'!$B$35,
(IF(F660&gt;'admin BN&gt;100'!$C$34,'admin BN&gt;100'!$B$34,
(IF(F660&gt;'admin BN&gt;100'!$C$33,'admin BN&gt;100'!$B$33,
(IF(F660&gt;'admin BN&gt;100'!$C$32,'admin BN&gt;100'!$B$32,
(IF(F660&gt;'admin BN&gt;100'!$C$31,'admin BN&gt;100'!$B$31,
(IF(F660&gt;'admin BN&gt;100'!$C$30,'admin BN&gt;100'!$B$30,
(IF(F660&gt;'admin BN&gt;100'!$C$29,'admin BN&gt;100'!$B$29,IF(F660="","",'admin BN&gt;100'!$B$28)))))))))))))))))))))))))))</f>
        <v/>
      </c>
      <c r="N660" s="12" t="str">
        <f xml:space="preserve">
IF(ISBLANK(K660),"",
IF(K660&gt;'admin BN&gt;100'!$D$6,"Trouble",
IF(K660&gt;'admin BN&gt;100'!$E$6,"Safe",
IF(K660&gt;'admin BN&gt;100'!$F$6,"Alert",
IF(K660&gt;='admin BN&gt;100'!$G$6,"Danger","")))))</f>
        <v/>
      </c>
      <c r="O660" s="13" t="str">
        <f xml:space="preserve">
IF(ISBLANK(L660),"",
IF(L660&gt;'admin BN&gt;100'!$G$7,"Danger",
IF(L660&gt;'admin BN&gt;100'!$F$7,"Alert",
IF(L660&gt;='admin BN&gt;100'!$E$7,"Safe",""))))</f>
        <v/>
      </c>
      <c r="P660" s="14" t="str">
        <f xml:space="preserve">
(IF(G660&gt;'admin BN&gt;100'!$C$23,'admin BN&gt;100'!$B$23,
(IF(G660&gt;'admin BN&gt;100'!$C$22,'admin BN&gt;100'!$B$22,
(IF(G660&gt;'admin BN&gt;100'!$C$21,'admin BN&gt;100'!$B$21,
(IF(G660&gt;'admin BN&gt;100'!$C$20,'admin BN&gt;100'!$B$20,IF(G660&gt;'admin BN&gt;100'!$C$19,'admin BN&gt;100'!$B$19,"")))))))))</f>
        <v/>
      </c>
      <c r="Q660" s="14" t="str">
        <f t="shared" si="20"/>
        <v/>
      </c>
      <c r="R660" s="14">
        <f t="shared" si="21"/>
        <v>5</v>
      </c>
      <c r="S660" s="15" t="str">
        <f xml:space="preserve">
IF($R660&gt;0,"Fill in all required fields",
IF(OR($M660="&lt;0.1% or LNG",$M660="0.1-0.5%"),"Fuel sulphur content is too low for operation on BN&gt;100, please use a lower BN CLO and the matching sheet",
IF($I660&lt;40,"CLO not suitable for this sheet. Please check BN&lt;40 sheet",
IF(AND($I660&gt;39,$I660&lt;101),"CLO not suitable for this sheet. Please check BN40 - BN100 sheet",
IF(AND($K660&gt;50,$K660&lt;81,$L660&lt;100),"Reduce feed rate in steps of 0.05 g/kWh until min. 0.6 g/kWh to avoid deposit formation",
IF(AND($I660&lt;140,$N660="Danger",$P660="&gt;=1.2"),"Increase feed rate in steps of 0.05 g/kWh OR use higher BN cylinder oil",
IF(ISERROR(VLOOKUP(Q660,'admin BN&gt;100'!J$6:M$89,4,FALSE)),"",VLOOKUP(Q660,'admin BN&gt;100'!J$6:M$89,4,FALSE))))))))</f>
        <v>Fill in all required fields</v>
      </c>
    </row>
    <row r="661" spans="2:19" ht="15">
      <c r="B661" s="10">
        <v>656</v>
      </c>
      <c r="C661" s="41"/>
      <c r="D661" s="42"/>
      <c r="E661" s="42"/>
      <c r="F661" s="42"/>
      <c r="G661" s="42"/>
      <c r="H661" s="42"/>
      <c r="I661" s="42"/>
      <c r="J661" s="42"/>
      <c r="K661" s="42"/>
      <c r="L661" s="42"/>
      <c r="M661" s="11" t="str">
        <f xml:space="preserve">
(IF(F661&gt;'admin BN&gt;100'!$C$41,'admin BN&gt;100'!$B$41,
(IF(F661&gt;'admin BN&gt;100'!$C$40,'admin BN&gt;100'!$B$40,
(IF(F661&gt;'admin BN&gt;100'!$C$39,'admin BN&gt;100'!$B$39,
(IF(F661&gt;'admin BN&gt;100'!$C$38,'admin BN&gt;100'!$B$38,
(IF(F661&gt;'admin BN&gt;100'!$C$37,'admin BN&gt;100'!$B$37,
(IF(F661&gt;'admin BN&gt;100'!$C$36,'admin BN&gt;100'!$B$36,
(IF(F661&gt;'admin BN&gt;100'!$C$35,'admin BN&gt;100'!$B$35,
(IF(F661&gt;'admin BN&gt;100'!$C$34,'admin BN&gt;100'!$B$34,
(IF(F661&gt;'admin BN&gt;100'!$C$33,'admin BN&gt;100'!$B$33,
(IF(F661&gt;'admin BN&gt;100'!$C$32,'admin BN&gt;100'!$B$32,
(IF(F661&gt;'admin BN&gt;100'!$C$31,'admin BN&gt;100'!$B$31,
(IF(F661&gt;'admin BN&gt;100'!$C$30,'admin BN&gt;100'!$B$30,
(IF(F661&gt;'admin BN&gt;100'!$C$29,'admin BN&gt;100'!$B$29,IF(F661="","",'admin BN&gt;100'!$B$28)))))))))))))))))))))))))))</f>
        <v/>
      </c>
      <c r="N661" s="12" t="str">
        <f xml:space="preserve">
IF(ISBLANK(K661),"",
IF(K661&gt;'admin BN&gt;100'!$D$6,"Trouble",
IF(K661&gt;'admin BN&gt;100'!$E$6,"Safe",
IF(K661&gt;'admin BN&gt;100'!$F$6,"Alert",
IF(K661&gt;='admin BN&gt;100'!$G$6,"Danger","")))))</f>
        <v/>
      </c>
      <c r="O661" s="13" t="str">
        <f xml:space="preserve">
IF(ISBLANK(L661),"",
IF(L661&gt;'admin BN&gt;100'!$G$7,"Danger",
IF(L661&gt;'admin BN&gt;100'!$F$7,"Alert",
IF(L661&gt;='admin BN&gt;100'!$E$7,"Safe",""))))</f>
        <v/>
      </c>
      <c r="P661" s="14" t="str">
        <f xml:space="preserve">
(IF(G661&gt;'admin BN&gt;100'!$C$23,'admin BN&gt;100'!$B$23,
(IF(G661&gt;'admin BN&gt;100'!$C$22,'admin BN&gt;100'!$B$22,
(IF(G661&gt;'admin BN&gt;100'!$C$21,'admin BN&gt;100'!$B$21,
(IF(G661&gt;'admin BN&gt;100'!$C$20,'admin BN&gt;100'!$B$20,IF(G661&gt;'admin BN&gt;100'!$C$19,'admin BN&gt;100'!$B$19,"")))))))))</f>
        <v/>
      </c>
      <c r="Q661" s="14" t="str">
        <f t="shared" si="20"/>
        <v/>
      </c>
      <c r="R661" s="14">
        <f t="shared" si="21"/>
        <v>5</v>
      </c>
      <c r="S661" s="15" t="str">
        <f xml:space="preserve">
IF($R661&gt;0,"Fill in all required fields",
IF(OR($M661="&lt;0.1% or LNG",$M661="0.1-0.5%"),"Fuel sulphur content is too low for operation on BN&gt;100, please use a lower BN CLO and the matching sheet",
IF($I661&lt;40,"CLO not suitable for this sheet. Please check BN&lt;40 sheet",
IF(AND($I661&gt;39,$I661&lt;101),"CLO not suitable for this sheet. Please check BN40 - BN100 sheet",
IF(AND($K661&gt;50,$K661&lt;81,$L661&lt;100),"Reduce feed rate in steps of 0.05 g/kWh until min. 0.6 g/kWh to avoid deposit formation",
IF(AND($I661&lt;140,$N661="Danger",$P661="&gt;=1.2"),"Increase feed rate in steps of 0.05 g/kWh OR use higher BN cylinder oil",
IF(ISERROR(VLOOKUP(Q661,'admin BN&gt;100'!J$6:M$89,4,FALSE)),"",VLOOKUP(Q661,'admin BN&gt;100'!J$6:M$89,4,FALSE))))))))</f>
        <v>Fill in all required fields</v>
      </c>
    </row>
    <row r="662" spans="2:19" ht="15">
      <c r="B662" s="10">
        <v>657</v>
      </c>
      <c r="C662" s="41"/>
      <c r="D662" s="42"/>
      <c r="E662" s="42"/>
      <c r="F662" s="42"/>
      <c r="G662" s="42"/>
      <c r="H662" s="42"/>
      <c r="I662" s="42"/>
      <c r="J662" s="42"/>
      <c r="K662" s="42"/>
      <c r="L662" s="42"/>
      <c r="M662" s="11" t="str">
        <f xml:space="preserve">
(IF(F662&gt;'admin BN&gt;100'!$C$41,'admin BN&gt;100'!$B$41,
(IF(F662&gt;'admin BN&gt;100'!$C$40,'admin BN&gt;100'!$B$40,
(IF(F662&gt;'admin BN&gt;100'!$C$39,'admin BN&gt;100'!$B$39,
(IF(F662&gt;'admin BN&gt;100'!$C$38,'admin BN&gt;100'!$B$38,
(IF(F662&gt;'admin BN&gt;100'!$C$37,'admin BN&gt;100'!$B$37,
(IF(F662&gt;'admin BN&gt;100'!$C$36,'admin BN&gt;100'!$B$36,
(IF(F662&gt;'admin BN&gt;100'!$C$35,'admin BN&gt;100'!$B$35,
(IF(F662&gt;'admin BN&gt;100'!$C$34,'admin BN&gt;100'!$B$34,
(IF(F662&gt;'admin BN&gt;100'!$C$33,'admin BN&gt;100'!$B$33,
(IF(F662&gt;'admin BN&gt;100'!$C$32,'admin BN&gt;100'!$B$32,
(IF(F662&gt;'admin BN&gt;100'!$C$31,'admin BN&gt;100'!$B$31,
(IF(F662&gt;'admin BN&gt;100'!$C$30,'admin BN&gt;100'!$B$30,
(IF(F662&gt;'admin BN&gt;100'!$C$29,'admin BN&gt;100'!$B$29,IF(F662="","",'admin BN&gt;100'!$B$28)))))))))))))))))))))))))))</f>
        <v/>
      </c>
      <c r="N662" s="12" t="str">
        <f xml:space="preserve">
IF(ISBLANK(K662),"",
IF(K662&gt;'admin BN&gt;100'!$D$6,"Trouble",
IF(K662&gt;'admin BN&gt;100'!$E$6,"Safe",
IF(K662&gt;'admin BN&gt;100'!$F$6,"Alert",
IF(K662&gt;='admin BN&gt;100'!$G$6,"Danger","")))))</f>
        <v/>
      </c>
      <c r="O662" s="13" t="str">
        <f xml:space="preserve">
IF(ISBLANK(L662),"",
IF(L662&gt;'admin BN&gt;100'!$G$7,"Danger",
IF(L662&gt;'admin BN&gt;100'!$F$7,"Alert",
IF(L662&gt;='admin BN&gt;100'!$E$7,"Safe",""))))</f>
        <v/>
      </c>
      <c r="P662" s="14" t="str">
        <f xml:space="preserve">
(IF(G662&gt;'admin BN&gt;100'!$C$23,'admin BN&gt;100'!$B$23,
(IF(G662&gt;'admin BN&gt;100'!$C$22,'admin BN&gt;100'!$B$22,
(IF(G662&gt;'admin BN&gt;100'!$C$21,'admin BN&gt;100'!$B$21,
(IF(G662&gt;'admin BN&gt;100'!$C$20,'admin BN&gt;100'!$B$20,IF(G662&gt;'admin BN&gt;100'!$C$19,'admin BN&gt;100'!$B$19,"")))))))))</f>
        <v/>
      </c>
      <c r="Q662" s="14" t="str">
        <f t="shared" si="20"/>
        <v/>
      </c>
      <c r="R662" s="14">
        <f t="shared" si="21"/>
        <v>5</v>
      </c>
      <c r="S662" s="15" t="str">
        <f xml:space="preserve">
IF($R662&gt;0,"Fill in all required fields",
IF(OR($M662="&lt;0.1% or LNG",$M662="0.1-0.5%"),"Fuel sulphur content is too low for operation on BN&gt;100, please use a lower BN CLO and the matching sheet",
IF($I662&lt;40,"CLO not suitable for this sheet. Please check BN&lt;40 sheet",
IF(AND($I662&gt;39,$I662&lt;101),"CLO not suitable for this sheet. Please check BN40 - BN100 sheet",
IF(AND($K662&gt;50,$K662&lt;81,$L662&lt;100),"Reduce feed rate in steps of 0.05 g/kWh until min. 0.6 g/kWh to avoid deposit formation",
IF(AND($I662&lt;140,$N662="Danger",$P662="&gt;=1.2"),"Increase feed rate in steps of 0.05 g/kWh OR use higher BN cylinder oil",
IF(ISERROR(VLOOKUP(Q662,'admin BN&gt;100'!J$6:M$89,4,FALSE)),"",VLOOKUP(Q662,'admin BN&gt;100'!J$6:M$89,4,FALSE))))))))</f>
        <v>Fill in all required fields</v>
      </c>
    </row>
    <row r="663" spans="2:19" ht="15">
      <c r="B663" s="10">
        <v>658</v>
      </c>
      <c r="C663" s="41"/>
      <c r="D663" s="42"/>
      <c r="E663" s="42"/>
      <c r="F663" s="42"/>
      <c r="G663" s="42"/>
      <c r="H663" s="42"/>
      <c r="I663" s="42"/>
      <c r="J663" s="42"/>
      <c r="K663" s="42"/>
      <c r="L663" s="42"/>
      <c r="M663" s="11" t="str">
        <f xml:space="preserve">
(IF(F663&gt;'admin BN&gt;100'!$C$41,'admin BN&gt;100'!$B$41,
(IF(F663&gt;'admin BN&gt;100'!$C$40,'admin BN&gt;100'!$B$40,
(IF(F663&gt;'admin BN&gt;100'!$C$39,'admin BN&gt;100'!$B$39,
(IF(F663&gt;'admin BN&gt;100'!$C$38,'admin BN&gt;100'!$B$38,
(IF(F663&gt;'admin BN&gt;100'!$C$37,'admin BN&gt;100'!$B$37,
(IF(F663&gt;'admin BN&gt;100'!$C$36,'admin BN&gt;100'!$B$36,
(IF(F663&gt;'admin BN&gt;100'!$C$35,'admin BN&gt;100'!$B$35,
(IF(F663&gt;'admin BN&gt;100'!$C$34,'admin BN&gt;100'!$B$34,
(IF(F663&gt;'admin BN&gt;100'!$C$33,'admin BN&gt;100'!$B$33,
(IF(F663&gt;'admin BN&gt;100'!$C$32,'admin BN&gt;100'!$B$32,
(IF(F663&gt;'admin BN&gt;100'!$C$31,'admin BN&gt;100'!$B$31,
(IF(F663&gt;'admin BN&gt;100'!$C$30,'admin BN&gt;100'!$B$30,
(IF(F663&gt;'admin BN&gt;100'!$C$29,'admin BN&gt;100'!$B$29,IF(F663="","",'admin BN&gt;100'!$B$28)))))))))))))))))))))))))))</f>
        <v/>
      </c>
      <c r="N663" s="12" t="str">
        <f xml:space="preserve">
IF(ISBLANK(K663),"",
IF(K663&gt;'admin BN&gt;100'!$D$6,"Trouble",
IF(K663&gt;'admin BN&gt;100'!$E$6,"Safe",
IF(K663&gt;'admin BN&gt;100'!$F$6,"Alert",
IF(K663&gt;='admin BN&gt;100'!$G$6,"Danger","")))))</f>
        <v/>
      </c>
      <c r="O663" s="13" t="str">
        <f xml:space="preserve">
IF(ISBLANK(L663),"",
IF(L663&gt;'admin BN&gt;100'!$G$7,"Danger",
IF(L663&gt;'admin BN&gt;100'!$F$7,"Alert",
IF(L663&gt;='admin BN&gt;100'!$E$7,"Safe",""))))</f>
        <v/>
      </c>
      <c r="P663" s="14" t="str">
        <f xml:space="preserve">
(IF(G663&gt;'admin BN&gt;100'!$C$23,'admin BN&gt;100'!$B$23,
(IF(G663&gt;'admin BN&gt;100'!$C$22,'admin BN&gt;100'!$B$22,
(IF(G663&gt;'admin BN&gt;100'!$C$21,'admin BN&gt;100'!$B$21,
(IF(G663&gt;'admin BN&gt;100'!$C$20,'admin BN&gt;100'!$B$20,IF(G663&gt;'admin BN&gt;100'!$C$19,'admin BN&gt;100'!$B$19,"")))))))))</f>
        <v/>
      </c>
      <c r="Q663" s="14" t="str">
        <f t="shared" si="20"/>
        <v/>
      </c>
      <c r="R663" s="14">
        <f t="shared" si="21"/>
        <v>5</v>
      </c>
      <c r="S663" s="15" t="str">
        <f xml:space="preserve">
IF($R663&gt;0,"Fill in all required fields",
IF(OR($M663="&lt;0.1% or LNG",$M663="0.1-0.5%"),"Fuel sulphur content is too low for operation on BN&gt;100, please use a lower BN CLO and the matching sheet",
IF($I663&lt;40,"CLO not suitable for this sheet. Please check BN&lt;40 sheet",
IF(AND($I663&gt;39,$I663&lt;101),"CLO not suitable for this sheet. Please check BN40 - BN100 sheet",
IF(AND($K663&gt;50,$K663&lt;81,$L663&lt;100),"Reduce feed rate in steps of 0.05 g/kWh until min. 0.6 g/kWh to avoid deposit formation",
IF(AND($I663&lt;140,$N663="Danger",$P663="&gt;=1.2"),"Increase feed rate in steps of 0.05 g/kWh OR use higher BN cylinder oil",
IF(ISERROR(VLOOKUP(Q663,'admin BN&gt;100'!J$6:M$89,4,FALSE)),"",VLOOKUP(Q663,'admin BN&gt;100'!J$6:M$89,4,FALSE))))))))</f>
        <v>Fill in all required fields</v>
      </c>
    </row>
    <row r="664" spans="2:19" ht="15">
      <c r="B664" s="10">
        <v>659</v>
      </c>
      <c r="C664" s="41"/>
      <c r="D664" s="42"/>
      <c r="E664" s="42"/>
      <c r="F664" s="42"/>
      <c r="G664" s="42"/>
      <c r="H664" s="42"/>
      <c r="I664" s="42"/>
      <c r="J664" s="42"/>
      <c r="K664" s="42"/>
      <c r="L664" s="42"/>
      <c r="M664" s="11" t="str">
        <f xml:space="preserve">
(IF(F664&gt;'admin BN&gt;100'!$C$41,'admin BN&gt;100'!$B$41,
(IF(F664&gt;'admin BN&gt;100'!$C$40,'admin BN&gt;100'!$B$40,
(IF(F664&gt;'admin BN&gt;100'!$C$39,'admin BN&gt;100'!$B$39,
(IF(F664&gt;'admin BN&gt;100'!$C$38,'admin BN&gt;100'!$B$38,
(IF(F664&gt;'admin BN&gt;100'!$C$37,'admin BN&gt;100'!$B$37,
(IF(F664&gt;'admin BN&gt;100'!$C$36,'admin BN&gt;100'!$B$36,
(IF(F664&gt;'admin BN&gt;100'!$C$35,'admin BN&gt;100'!$B$35,
(IF(F664&gt;'admin BN&gt;100'!$C$34,'admin BN&gt;100'!$B$34,
(IF(F664&gt;'admin BN&gt;100'!$C$33,'admin BN&gt;100'!$B$33,
(IF(F664&gt;'admin BN&gt;100'!$C$32,'admin BN&gt;100'!$B$32,
(IF(F664&gt;'admin BN&gt;100'!$C$31,'admin BN&gt;100'!$B$31,
(IF(F664&gt;'admin BN&gt;100'!$C$30,'admin BN&gt;100'!$B$30,
(IF(F664&gt;'admin BN&gt;100'!$C$29,'admin BN&gt;100'!$B$29,IF(F664="","",'admin BN&gt;100'!$B$28)))))))))))))))))))))))))))</f>
        <v/>
      </c>
      <c r="N664" s="12" t="str">
        <f xml:space="preserve">
IF(ISBLANK(K664),"",
IF(K664&gt;'admin BN&gt;100'!$D$6,"Trouble",
IF(K664&gt;'admin BN&gt;100'!$E$6,"Safe",
IF(K664&gt;'admin BN&gt;100'!$F$6,"Alert",
IF(K664&gt;='admin BN&gt;100'!$G$6,"Danger","")))))</f>
        <v/>
      </c>
      <c r="O664" s="13" t="str">
        <f xml:space="preserve">
IF(ISBLANK(L664),"",
IF(L664&gt;'admin BN&gt;100'!$G$7,"Danger",
IF(L664&gt;'admin BN&gt;100'!$F$7,"Alert",
IF(L664&gt;='admin BN&gt;100'!$E$7,"Safe",""))))</f>
        <v/>
      </c>
      <c r="P664" s="14" t="str">
        <f xml:space="preserve">
(IF(G664&gt;'admin BN&gt;100'!$C$23,'admin BN&gt;100'!$B$23,
(IF(G664&gt;'admin BN&gt;100'!$C$22,'admin BN&gt;100'!$B$22,
(IF(G664&gt;'admin BN&gt;100'!$C$21,'admin BN&gt;100'!$B$21,
(IF(G664&gt;'admin BN&gt;100'!$C$20,'admin BN&gt;100'!$B$20,IF(G664&gt;'admin BN&gt;100'!$C$19,'admin BN&gt;100'!$B$19,"")))))))))</f>
        <v/>
      </c>
      <c r="Q664" s="14" t="str">
        <f t="shared" si="20"/>
        <v/>
      </c>
      <c r="R664" s="14">
        <f t="shared" si="21"/>
        <v>5</v>
      </c>
      <c r="S664" s="15" t="str">
        <f xml:space="preserve">
IF($R664&gt;0,"Fill in all required fields",
IF(OR($M664="&lt;0.1% or LNG",$M664="0.1-0.5%"),"Fuel sulphur content is too low for operation on BN&gt;100, please use a lower BN CLO and the matching sheet",
IF($I664&lt;40,"CLO not suitable for this sheet. Please check BN&lt;40 sheet",
IF(AND($I664&gt;39,$I664&lt;101),"CLO not suitable for this sheet. Please check BN40 - BN100 sheet",
IF(AND($K664&gt;50,$K664&lt;81,$L664&lt;100),"Reduce feed rate in steps of 0.05 g/kWh until min. 0.6 g/kWh to avoid deposit formation",
IF(AND($I664&lt;140,$N664="Danger",$P664="&gt;=1.2"),"Increase feed rate in steps of 0.05 g/kWh OR use higher BN cylinder oil",
IF(ISERROR(VLOOKUP(Q664,'admin BN&gt;100'!J$6:M$89,4,FALSE)),"",VLOOKUP(Q664,'admin BN&gt;100'!J$6:M$89,4,FALSE))))))))</f>
        <v>Fill in all required fields</v>
      </c>
    </row>
    <row r="665" spans="2:19" ht="15">
      <c r="B665" s="10">
        <v>660</v>
      </c>
      <c r="C665" s="41"/>
      <c r="D665" s="42"/>
      <c r="E665" s="42"/>
      <c r="F665" s="42"/>
      <c r="G665" s="42"/>
      <c r="H665" s="42"/>
      <c r="I665" s="42"/>
      <c r="J665" s="42"/>
      <c r="K665" s="42"/>
      <c r="L665" s="42"/>
      <c r="M665" s="11" t="str">
        <f xml:space="preserve">
(IF(F665&gt;'admin BN&gt;100'!$C$41,'admin BN&gt;100'!$B$41,
(IF(F665&gt;'admin BN&gt;100'!$C$40,'admin BN&gt;100'!$B$40,
(IF(F665&gt;'admin BN&gt;100'!$C$39,'admin BN&gt;100'!$B$39,
(IF(F665&gt;'admin BN&gt;100'!$C$38,'admin BN&gt;100'!$B$38,
(IF(F665&gt;'admin BN&gt;100'!$C$37,'admin BN&gt;100'!$B$37,
(IF(F665&gt;'admin BN&gt;100'!$C$36,'admin BN&gt;100'!$B$36,
(IF(F665&gt;'admin BN&gt;100'!$C$35,'admin BN&gt;100'!$B$35,
(IF(F665&gt;'admin BN&gt;100'!$C$34,'admin BN&gt;100'!$B$34,
(IF(F665&gt;'admin BN&gt;100'!$C$33,'admin BN&gt;100'!$B$33,
(IF(F665&gt;'admin BN&gt;100'!$C$32,'admin BN&gt;100'!$B$32,
(IF(F665&gt;'admin BN&gt;100'!$C$31,'admin BN&gt;100'!$B$31,
(IF(F665&gt;'admin BN&gt;100'!$C$30,'admin BN&gt;100'!$B$30,
(IF(F665&gt;'admin BN&gt;100'!$C$29,'admin BN&gt;100'!$B$29,IF(F665="","",'admin BN&gt;100'!$B$28)))))))))))))))))))))))))))</f>
        <v/>
      </c>
      <c r="N665" s="12" t="str">
        <f xml:space="preserve">
IF(ISBLANK(K665),"",
IF(K665&gt;'admin BN&gt;100'!$D$6,"Trouble",
IF(K665&gt;'admin BN&gt;100'!$E$6,"Safe",
IF(K665&gt;'admin BN&gt;100'!$F$6,"Alert",
IF(K665&gt;='admin BN&gt;100'!$G$6,"Danger","")))))</f>
        <v/>
      </c>
      <c r="O665" s="13" t="str">
        <f xml:space="preserve">
IF(ISBLANK(L665),"",
IF(L665&gt;'admin BN&gt;100'!$G$7,"Danger",
IF(L665&gt;'admin BN&gt;100'!$F$7,"Alert",
IF(L665&gt;='admin BN&gt;100'!$E$7,"Safe",""))))</f>
        <v/>
      </c>
      <c r="P665" s="14" t="str">
        <f xml:space="preserve">
(IF(G665&gt;'admin BN&gt;100'!$C$23,'admin BN&gt;100'!$B$23,
(IF(G665&gt;'admin BN&gt;100'!$C$22,'admin BN&gt;100'!$B$22,
(IF(G665&gt;'admin BN&gt;100'!$C$21,'admin BN&gt;100'!$B$21,
(IF(G665&gt;'admin BN&gt;100'!$C$20,'admin BN&gt;100'!$B$20,IF(G665&gt;'admin BN&gt;100'!$C$19,'admin BN&gt;100'!$B$19,"")))))))))</f>
        <v/>
      </c>
      <c r="Q665" s="14" t="str">
        <f t="shared" si="20"/>
        <v/>
      </c>
      <c r="R665" s="14">
        <f t="shared" si="21"/>
        <v>5</v>
      </c>
      <c r="S665" s="15" t="str">
        <f xml:space="preserve">
IF($R665&gt;0,"Fill in all required fields",
IF(OR($M665="&lt;0.1% or LNG",$M665="0.1-0.5%"),"Fuel sulphur content is too low for operation on BN&gt;100, please use a lower BN CLO and the matching sheet",
IF($I665&lt;40,"CLO not suitable for this sheet. Please check BN&lt;40 sheet",
IF(AND($I665&gt;39,$I665&lt;101),"CLO not suitable for this sheet. Please check BN40 - BN100 sheet",
IF(AND($K665&gt;50,$K665&lt;81,$L665&lt;100),"Reduce feed rate in steps of 0.05 g/kWh until min. 0.6 g/kWh to avoid deposit formation",
IF(AND($I665&lt;140,$N665="Danger",$P665="&gt;=1.2"),"Increase feed rate in steps of 0.05 g/kWh OR use higher BN cylinder oil",
IF(ISERROR(VLOOKUP(Q665,'admin BN&gt;100'!J$6:M$89,4,FALSE)),"",VLOOKUP(Q665,'admin BN&gt;100'!J$6:M$89,4,FALSE))))))))</f>
        <v>Fill in all required fields</v>
      </c>
    </row>
    <row r="666" spans="2:19" ht="15">
      <c r="B666" s="10">
        <v>661</v>
      </c>
      <c r="C666" s="41"/>
      <c r="D666" s="42"/>
      <c r="E666" s="42"/>
      <c r="F666" s="42"/>
      <c r="G666" s="42"/>
      <c r="H666" s="42"/>
      <c r="I666" s="42"/>
      <c r="J666" s="42"/>
      <c r="K666" s="42"/>
      <c r="L666" s="42"/>
      <c r="M666" s="11" t="str">
        <f xml:space="preserve">
(IF(F666&gt;'admin BN&gt;100'!$C$41,'admin BN&gt;100'!$B$41,
(IF(F666&gt;'admin BN&gt;100'!$C$40,'admin BN&gt;100'!$B$40,
(IF(F666&gt;'admin BN&gt;100'!$C$39,'admin BN&gt;100'!$B$39,
(IF(F666&gt;'admin BN&gt;100'!$C$38,'admin BN&gt;100'!$B$38,
(IF(F666&gt;'admin BN&gt;100'!$C$37,'admin BN&gt;100'!$B$37,
(IF(F666&gt;'admin BN&gt;100'!$C$36,'admin BN&gt;100'!$B$36,
(IF(F666&gt;'admin BN&gt;100'!$C$35,'admin BN&gt;100'!$B$35,
(IF(F666&gt;'admin BN&gt;100'!$C$34,'admin BN&gt;100'!$B$34,
(IF(F666&gt;'admin BN&gt;100'!$C$33,'admin BN&gt;100'!$B$33,
(IF(F666&gt;'admin BN&gt;100'!$C$32,'admin BN&gt;100'!$B$32,
(IF(F666&gt;'admin BN&gt;100'!$C$31,'admin BN&gt;100'!$B$31,
(IF(F666&gt;'admin BN&gt;100'!$C$30,'admin BN&gt;100'!$B$30,
(IF(F666&gt;'admin BN&gt;100'!$C$29,'admin BN&gt;100'!$B$29,IF(F666="","",'admin BN&gt;100'!$B$28)))))))))))))))))))))))))))</f>
        <v/>
      </c>
      <c r="N666" s="12" t="str">
        <f xml:space="preserve">
IF(ISBLANK(K666),"",
IF(K666&gt;'admin BN&gt;100'!$D$6,"Trouble",
IF(K666&gt;'admin BN&gt;100'!$E$6,"Safe",
IF(K666&gt;'admin BN&gt;100'!$F$6,"Alert",
IF(K666&gt;='admin BN&gt;100'!$G$6,"Danger","")))))</f>
        <v/>
      </c>
      <c r="O666" s="13" t="str">
        <f xml:space="preserve">
IF(ISBLANK(L666),"",
IF(L666&gt;'admin BN&gt;100'!$G$7,"Danger",
IF(L666&gt;'admin BN&gt;100'!$F$7,"Alert",
IF(L666&gt;='admin BN&gt;100'!$E$7,"Safe",""))))</f>
        <v/>
      </c>
      <c r="P666" s="14" t="str">
        <f xml:space="preserve">
(IF(G666&gt;'admin BN&gt;100'!$C$23,'admin BN&gt;100'!$B$23,
(IF(G666&gt;'admin BN&gt;100'!$C$22,'admin BN&gt;100'!$B$22,
(IF(G666&gt;'admin BN&gt;100'!$C$21,'admin BN&gt;100'!$B$21,
(IF(G666&gt;'admin BN&gt;100'!$C$20,'admin BN&gt;100'!$B$20,IF(G666&gt;'admin BN&gt;100'!$C$19,'admin BN&gt;100'!$B$19,"")))))))))</f>
        <v/>
      </c>
      <c r="Q666" s="14" t="str">
        <f t="shared" si="20"/>
        <v/>
      </c>
      <c r="R666" s="14">
        <f t="shared" si="21"/>
        <v>5</v>
      </c>
      <c r="S666" s="15" t="str">
        <f xml:space="preserve">
IF($R666&gt;0,"Fill in all required fields",
IF(OR($M666="&lt;0.1% or LNG",$M666="0.1-0.5%"),"Fuel sulphur content is too low for operation on BN&gt;100, please use a lower BN CLO and the matching sheet",
IF($I666&lt;40,"CLO not suitable for this sheet. Please check BN&lt;40 sheet",
IF(AND($I666&gt;39,$I666&lt;101),"CLO not suitable for this sheet. Please check BN40 - BN100 sheet",
IF(AND($K666&gt;50,$K666&lt;81,$L666&lt;100),"Reduce feed rate in steps of 0.05 g/kWh until min. 0.6 g/kWh to avoid deposit formation",
IF(AND($I666&lt;140,$N666="Danger",$P666="&gt;=1.2"),"Increase feed rate in steps of 0.05 g/kWh OR use higher BN cylinder oil",
IF(ISERROR(VLOOKUP(Q666,'admin BN&gt;100'!J$6:M$89,4,FALSE)),"",VLOOKUP(Q666,'admin BN&gt;100'!J$6:M$89,4,FALSE))))))))</f>
        <v>Fill in all required fields</v>
      </c>
    </row>
    <row r="667" spans="2:19" ht="15">
      <c r="B667" s="10">
        <v>662</v>
      </c>
      <c r="C667" s="41"/>
      <c r="D667" s="42"/>
      <c r="E667" s="42"/>
      <c r="F667" s="42"/>
      <c r="G667" s="42"/>
      <c r="H667" s="42"/>
      <c r="I667" s="42"/>
      <c r="J667" s="42"/>
      <c r="K667" s="42"/>
      <c r="L667" s="42"/>
      <c r="M667" s="11" t="str">
        <f xml:space="preserve">
(IF(F667&gt;'admin BN&gt;100'!$C$41,'admin BN&gt;100'!$B$41,
(IF(F667&gt;'admin BN&gt;100'!$C$40,'admin BN&gt;100'!$B$40,
(IF(F667&gt;'admin BN&gt;100'!$C$39,'admin BN&gt;100'!$B$39,
(IF(F667&gt;'admin BN&gt;100'!$C$38,'admin BN&gt;100'!$B$38,
(IF(F667&gt;'admin BN&gt;100'!$C$37,'admin BN&gt;100'!$B$37,
(IF(F667&gt;'admin BN&gt;100'!$C$36,'admin BN&gt;100'!$B$36,
(IF(F667&gt;'admin BN&gt;100'!$C$35,'admin BN&gt;100'!$B$35,
(IF(F667&gt;'admin BN&gt;100'!$C$34,'admin BN&gt;100'!$B$34,
(IF(F667&gt;'admin BN&gt;100'!$C$33,'admin BN&gt;100'!$B$33,
(IF(F667&gt;'admin BN&gt;100'!$C$32,'admin BN&gt;100'!$B$32,
(IF(F667&gt;'admin BN&gt;100'!$C$31,'admin BN&gt;100'!$B$31,
(IF(F667&gt;'admin BN&gt;100'!$C$30,'admin BN&gt;100'!$B$30,
(IF(F667&gt;'admin BN&gt;100'!$C$29,'admin BN&gt;100'!$B$29,IF(F667="","",'admin BN&gt;100'!$B$28)))))))))))))))))))))))))))</f>
        <v/>
      </c>
      <c r="N667" s="12" t="str">
        <f xml:space="preserve">
IF(ISBLANK(K667),"",
IF(K667&gt;'admin BN&gt;100'!$D$6,"Trouble",
IF(K667&gt;'admin BN&gt;100'!$E$6,"Safe",
IF(K667&gt;'admin BN&gt;100'!$F$6,"Alert",
IF(K667&gt;='admin BN&gt;100'!$G$6,"Danger","")))))</f>
        <v/>
      </c>
      <c r="O667" s="13" t="str">
        <f xml:space="preserve">
IF(ISBLANK(L667),"",
IF(L667&gt;'admin BN&gt;100'!$G$7,"Danger",
IF(L667&gt;'admin BN&gt;100'!$F$7,"Alert",
IF(L667&gt;='admin BN&gt;100'!$E$7,"Safe",""))))</f>
        <v/>
      </c>
      <c r="P667" s="14" t="str">
        <f xml:space="preserve">
(IF(G667&gt;'admin BN&gt;100'!$C$23,'admin BN&gt;100'!$B$23,
(IF(G667&gt;'admin BN&gt;100'!$C$22,'admin BN&gt;100'!$B$22,
(IF(G667&gt;'admin BN&gt;100'!$C$21,'admin BN&gt;100'!$B$21,
(IF(G667&gt;'admin BN&gt;100'!$C$20,'admin BN&gt;100'!$B$20,IF(G667&gt;'admin BN&gt;100'!$C$19,'admin BN&gt;100'!$B$19,"")))))))))</f>
        <v/>
      </c>
      <c r="Q667" s="14" t="str">
        <f t="shared" si="20"/>
        <v/>
      </c>
      <c r="R667" s="14">
        <f t="shared" si="21"/>
        <v>5</v>
      </c>
      <c r="S667" s="15" t="str">
        <f xml:space="preserve">
IF($R667&gt;0,"Fill in all required fields",
IF(OR($M667="&lt;0.1% or LNG",$M667="0.1-0.5%"),"Fuel sulphur content is too low for operation on BN&gt;100, please use a lower BN CLO and the matching sheet",
IF($I667&lt;40,"CLO not suitable for this sheet. Please check BN&lt;40 sheet",
IF(AND($I667&gt;39,$I667&lt;101),"CLO not suitable for this sheet. Please check BN40 - BN100 sheet",
IF(AND($K667&gt;50,$K667&lt;81,$L667&lt;100),"Reduce feed rate in steps of 0.05 g/kWh until min. 0.6 g/kWh to avoid deposit formation",
IF(AND($I667&lt;140,$N667="Danger",$P667="&gt;=1.2"),"Increase feed rate in steps of 0.05 g/kWh OR use higher BN cylinder oil",
IF(ISERROR(VLOOKUP(Q667,'admin BN&gt;100'!J$6:M$89,4,FALSE)),"",VLOOKUP(Q667,'admin BN&gt;100'!J$6:M$89,4,FALSE))))))))</f>
        <v>Fill in all required fields</v>
      </c>
    </row>
    <row r="668" spans="2:19" ht="15">
      <c r="B668" s="10">
        <v>663</v>
      </c>
      <c r="C668" s="41"/>
      <c r="D668" s="42"/>
      <c r="E668" s="42"/>
      <c r="F668" s="42"/>
      <c r="G668" s="42"/>
      <c r="H668" s="42"/>
      <c r="I668" s="42"/>
      <c r="J668" s="42"/>
      <c r="K668" s="42"/>
      <c r="L668" s="42"/>
      <c r="M668" s="11" t="str">
        <f xml:space="preserve">
(IF(F668&gt;'admin BN&gt;100'!$C$41,'admin BN&gt;100'!$B$41,
(IF(F668&gt;'admin BN&gt;100'!$C$40,'admin BN&gt;100'!$B$40,
(IF(F668&gt;'admin BN&gt;100'!$C$39,'admin BN&gt;100'!$B$39,
(IF(F668&gt;'admin BN&gt;100'!$C$38,'admin BN&gt;100'!$B$38,
(IF(F668&gt;'admin BN&gt;100'!$C$37,'admin BN&gt;100'!$B$37,
(IF(F668&gt;'admin BN&gt;100'!$C$36,'admin BN&gt;100'!$B$36,
(IF(F668&gt;'admin BN&gt;100'!$C$35,'admin BN&gt;100'!$B$35,
(IF(F668&gt;'admin BN&gt;100'!$C$34,'admin BN&gt;100'!$B$34,
(IF(F668&gt;'admin BN&gt;100'!$C$33,'admin BN&gt;100'!$B$33,
(IF(F668&gt;'admin BN&gt;100'!$C$32,'admin BN&gt;100'!$B$32,
(IF(F668&gt;'admin BN&gt;100'!$C$31,'admin BN&gt;100'!$B$31,
(IF(F668&gt;'admin BN&gt;100'!$C$30,'admin BN&gt;100'!$B$30,
(IF(F668&gt;'admin BN&gt;100'!$C$29,'admin BN&gt;100'!$B$29,IF(F668="","",'admin BN&gt;100'!$B$28)))))))))))))))))))))))))))</f>
        <v/>
      </c>
      <c r="N668" s="12" t="str">
        <f xml:space="preserve">
IF(ISBLANK(K668),"",
IF(K668&gt;'admin BN&gt;100'!$D$6,"Trouble",
IF(K668&gt;'admin BN&gt;100'!$E$6,"Safe",
IF(K668&gt;'admin BN&gt;100'!$F$6,"Alert",
IF(K668&gt;='admin BN&gt;100'!$G$6,"Danger","")))))</f>
        <v/>
      </c>
      <c r="O668" s="13" t="str">
        <f xml:space="preserve">
IF(ISBLANK(L668),"",
IF(L668&gt;'admin BN&gt;100'!$G$7,"Danger",
IF(L668&gt;'admin BN&gt;100'!$F$7,"Alert",
IF(L668&gt;='admin BN&gt;100'!$E$7,"Safe",""))))</f>
        <v/>
      </c>
      <c r="P668" s="14" t="str">
        <f xml:space="preserve">
(IF(G668&gt;'admin BN&gt;100'!$C$23,'admin BN&gt;100'!$B$23,
(IF(G668&gt;'admin BN&gt;100'!$C$22,'admin BN&gt;100'!$B$22,
(IF(G668&gt;'admin BN&gt;100'!$C$21,'admin BN&gt;100'!$B$21,
(IF(G668&gt;'admin BN&gt;100'!$C$20,'admin BN&gt;100'!$B$20,IF(G668&gt;'admin BN&gt;100'!$C$19,'admin BN&gt;100'!$B$19,"")))))))))</f>
        <v/>
      </c>
      <c r="Q668" s="14" t="str">
        <f t="shared" si="20"/>
        <v/>
      </c>
      <c r="R668" s="14">
        <f t="shared" si="21"/>
        <v>5</v>
      </c>
      <c r="S668" s="15" t="str">
        <f xml:space="preserve">
IF($R668&gt;0,"Fill in all required fields",
IF(OR($M668="&lt;0.1% or LNG",$M668="0.1-0.5%"),"Fuel sulphur content is too low for operation on BN&gt;100, please use a lower BN CLO and the matching sheet",
IF($I668&lt;40,"CLO not suitable for this sheet. Please check BN&lt;40 sheet",
IF(AND($I668&gt;39,$I668&lt;101),"CLO not suitable for this sheet. Please check BN40 - BN100 sheet",
IF(AND($K668&gt;50,$K668&lt;81,$L668&lt;100),"Reduce feed rate in steps of 0.05 g/kWh until min. 0.6 g/kWh to avoid deposit formation",
IF(AND($I668&lt;140,$N668="Danger",$P668="&gt;=1.2"),"Increase feed rate in steps of 0.05 g/kWh OR use higher BN cylinder oil",
IF(ISERROR(VLOOKUP(Q668,'admin BN&gt;100'!J$6:M$89,4,FALSE)),"",VLOOKUP(Q668,'admin BN&gt;100'!J$6:M$89,4,FALSE))))))))</f>
        <v>Fill in all required fields</v>
      </c>
    </row>
    <row r="669" spans="2:19" ht="15">
      <c r="B669" s="10">
        <v>664</v>
      </c>
      <c r="C669" s="41"/>
      <c r="D669" s="42"/>
      <c r="E669" s="42"/>
      <c r="F669" s="42"/>
      <c r="G669" s="42"/>
      <c r="H669" s="42"/>
      <c r="I669" s="42"/>
      <c r="J669" s="42"/>
      <c r="K669" s="42"/>
      <c r="L669" s="42"/>
      <c r="M669" s="11" t="str">
        <f xml:space="preserve">
(IF(F669&gt;'admin BN&gt;100'!$C$41,'admin BN&gt;100'!$B$41,
(IF(F669&gt;'admin BN&gt;100'!$C$40,'admin BN&gt;100'!$B$40,
(IF(F669&gt;'admin BN&gt;100'!$C$39,'admin BN&gt;100'!$B$39,
(IF(F669&gt;'admin BN&gt;100'!$C$38,'admin BN&gt;100'!$B$38,
(IF(F669&gt;'admin BN&gt;100'!$C$37,'admin BN&gt;100'!$B$37,
(IF(F669&gt;'admin BN&gt;100'!$C$36,'admin BN&gt;100'!$B$36,
(IF(F669&gt;'admin BN&gt;100'!$C$35,'admin BN&gt;100'!$B$35,
(IF(F669&gt;'admin BN&gt;100'!$C$34,'admin BN&gt;100'!$B$34,
(IF(F669&gt;'admin BN&gt;100'!$C$33,'admin BN&gt;100'!$B$33,
(IF(F669&gt;'admin BN&gt;100'!$C$32,'admin BN&gt;100'!$B$32,
(IF(F669&gt;'admin BN&gt;100'!$C$31,'admin BN&gt;100'!$B$31,
(IF(F669&gt;'admin BN&gt;100'!$C$30,'admin BN&gt;100'!$B$30,
(IF(F669&gt;'admin BN&gt;100'!$C$29,'admin BN&gt;100'!$B$29,IF(F669="","",'admin BN&gt;100'!$B$28)))))))))))))))))))))))))))</f>
        <v/>
      </c>
      <c r="N669" s="12" t="str">
        <f xml:space="preserve">
IF(ISBLANK(K669),"",
IF(K669&gt;'admin BN&gt;100'!$D$6,"Trouble",
IF(K669&gt;'admin BN&gt;100'!$E$6,"Safe",
IF(K669&gt;'admin BN&gt;100'!$F$6,"Alert",
IF(K669&gt;='admin BN&gt;100'!$G$6,"Danger","")))))</f>
        <v/>
      </c>
      <c r="O669" s="13" t="str">
        <f xml:space="preserve">
IF(ISBLANK(L669),"",
IF(L669&gt;'admin BN&gt;100'!$G$7,"Danger",
IF(L669&gt;'admin BN&gt;100'!$F$7,"Alert",
IF(L669&gt;='admin BN&gt;100'!$E$7,"Safe",""))))</f>
        <v/>
      </c>
      <c r="P669" s="14" t="str">
        <f xml:space="preserve">
(IF(G669&gt;'admin BN&gt;100'!$C$23,'admin BN&gt;100'!$B$23,
(IF(G669&gt;'admin BN&gt;100'!$C$22,'admin BN&gt;100'!$B$22,
(IF(G669&gt;'admin BN&gt;100'!$C$21,'admin BN&gt;100'!$B$21,
(IF(G669&gt;'admin BN&gt;100'!$C$20,'admin BN&gt;100'!$B$20,IF(G669&gt;'admin BN&gt;100'!$C$19,'admin BN&gt;100'!$B$19,"")))))))))</f>
        <v/>
      </c>
      <c r="Q669" s="14" t="str">
        <f t="shared" si="20"/>
        <v/>
      </c>
      <c r="R669" s="14">
        <f t="shared" si="21"/>
        <v>5</v>
      </c>
      <c r="S669" s="15" t="str">
        <f xml:space="preserve">
IF($R669&gt;0,"Fill in all required fields",
IF(OR($M669="&lt;0.1% or LNG",$M669="0.1-0.5%"),"Fuel sulphur content is too low for operation on BN&gt;100, please use a lower BN CLO and the matching sheet",
IF($I669&lt;40,"CLO not suitable for this sheet. Please check BN&lt;40 sheet",
IF(AND($I669&gt;39,$I669&lt;101),"CLO not suitable for this sheet. Please check BN40 - BN100 sheet",
IF(AND($K669&gt;50,$K669&lt;81,$L669&lt;100),"Reduce feed rate in steps of 0.05 g/kWh until min. 0.6 g/kWh to avoid deposit formation",
IF(AND($I669&lt;140,$N669="Danger",$P669="&gt;=1.2"),"Increase feed rate in steps of 0.05 g/kWh OR use higher BN cylinder oil",
IF(ISERROR(VLOOKUP(Q669,'admin BN&gt;100'!J$6:M$89,4,FALSE)),"",VLOOKUP(Q669,'admin BN&gt;100'!J$6:M$89,4,FALSE))))))))</f>
        <v>Fill in all required fields</v>
      </c>
    </row>
    <row r="670" spans="2:19" ht="15">
      <c r="B670" s="10">
        <v>665</v>
      </c>
      <c r="C670" s="41"/>
      <c r="D670" s="42"/>
      <c r="E670" s="42"/>
      <c r="F670" s="42"/>
      <c r="G670" s="42"/>
      <c r="H670" s="42"/>
      <c r="I670" s="42"/>
      <c r="J670" s="42"/>
      <c r="K670" s="42"/>
      <c r="L670" s="42"/>
      <c r="M670" s="11" t="str">
        <f xml:space="preserve">
(IF(F670&gt;'admin BN&gt;100'!$C$41,'admin BN&gt;100'!$B$41,
(IF(F670&gt;'admin BN&gt;100'!$C$40,'admin BN&gt;100'!$B$40,
(IF(F670&gt;'admin BN&gt;100'!$C$39,'admin BN&gt;100'!$B$39,
(IF(F670&gt;'admin BN&gt;100'!$C$38,'admin BN&gt;100'!$B$38,
(IF(F670&gt;'admin BN&gt;100'!$C$37,'admin BN&gt;100'!$B$37,
(IF(F670&gt;'admin BN&gt;100'!$C$36,'admin BN&gt;100'!$B$36,
(IF(F670&gt;'admin BN&gt;100'!$C$35,'admin BN&gt;100'!$B$35,
(IF(F670&gt;'admin BN&gt;100'!$C$34,'admin BN&gt;100'!$B$34,
(IF(F670&gt;'admin BN&gt;100'!$C$33,'admin BN&gt;100'!$B$33,
(IF(F670&gt;'admin BN&gt;100'!$C$32,'admin BN&gt;100'!$B$32,
(IF(F670&gt;'admin BN&gt;100'!$C$31,'admin BN&gt;100'!$B$31,
(IF(F670&gt;'admin BN&gt;100'!$C$30,'admin BN&gt;100'!$B$30,
(IF(F670&gt;'admin BN&gt;100'!$C$29,'admin BN&gt;100'!$B$29,IF(F670="","",'admin BN&gt;100'!$B$28)))))))))))))))))))))))))))</f>
        <v/>
      </c>
      <c r="N670" s="12" t="str">
        <f xml:space="preserve">
IF(ISBLANK(K670),"",
IF(K670&gt;'admin BN&gt;100'!$D$6,"Trouble",
IF(K670&gt;'admin BN&gt;100'!$E$6,"Safe",
IF(K670&gt;'admin BN&gt;100'!$F$6,"Alert",
IF(K670&gt;='admin BN&gt;100'!$G$6,"Danger","")))))</f>
        <v/>
      </c>
      <c r="O670" s="13" t="str">
        <f xml:space="preserve">
IF(ISBLANK(L670),"",
IF(L670&gt;'admin BN&gt;100'!$G$7,"Danger",
IF(L670&gt;'admin BN&gt;100'!$F$7,"Alert",
IF(L670&gt;='admin BN&gt;100'!$E$7,"Safe",""))))</f>
        <v/>
      </c>
      <c r="P670" s="14" t="str">
        <f xml:space="preserve">
(IF(G670&gt;'admin BN&gt;100'!$C$23,'admin BN&gt;100'!$B$23,
(IF(G670&gt;'admin BN&gt;100'!$C$22,'admin BN&gt;100'!$B$22,
(IF(G670&gt;'admin BN&gt;100'!$C$21,'admin BN&gt;100'!$B$21,
(IF(G670&gt;'admin BN&gt;100'!$C$20,'admin BN&gt;100'!$B$20,IF(G670&gt;'admin BN&gt;100'!$C$19,'admin BN&gt;100'!$B$19,"")))))))))</f>
        <v/>
      </c>
      <c r="Q670" s="14" t="str">
        <f t="shared" si="20"/>
        <v/>
      </c>
      <c r="R670" s="14">
        <f t="shared" si="21"/>
        <v>5</v>
      </c>
      <c r="S670" s="15" t="str">
        <f xml:space="preserve">
IF($R670&gt;0,"Fill in all required fields",
IF(OR($M670="&lt;0.1% or LNG",$M670="0.1-0.5%"),"Fuel sulphur content is too low for operation on BN&gt;100, please use a lower BN CLO and the matching sheet",
IF($I670&lt;40,"CLO not suitable for this sheet. Please check BN&lt;40 sheet",
IF(AND($I670&gt;39,$I670&lt;101),"CLO not suitable for this sheet. Please check BN40 - BN100 sheet",
IF(AND($K670&gt;50,$K670&lt;81,$L670&lt;100),"Reduce feed rate in steps of 0.05 g/kWh until min. 0.6 g/kWh to avoid deposit formation",
IF(AND($I670&lt;140,$N670="Danger",$P670="&gt;=1.2"),"Increase feed rate in steps of 0.05 g/kWh OR use higher BN cylinder oil",
IF(ISERROR(VLOOKUP(Q670,'admin BN&gt;100'!J$6:M$89,4,FALSE)),"",VLOOKUP(Q670,'admin BN&gt;100'!J$6:M$89,4,FALSE))))))))</f>
        <v>Fill in all required fields</v>
      </c>
    </row>
    <row r="671" spans="2:19" ht="15">
      <c r="B671" s="10">
        <v>666</v>
      </c>
      <c r="C671" s="41"/>
      <c r="D671" s="42"/>
      <c r="E671" s="42"/>
      <c r="F671" s="42"/>
      <c r="G671" s="42"/>
      <c r="H671" s="42"/>
      <c r="I671" s="42"/>
      <c r="J671" s="42"/>
      <c r="K671" s="42"/>
      <c r="L671" s="42"/>
      <c r="M671" s="11" t="str">
        <f xml:space="preserve">
(IF(F671&gt;'admin BN&gt;100'!$C$41,'admin BN&gt;100'!$B$41,
(IF(F671&gt;'admin BN&gt;100'!$C$40,'admin BN&gt;100'!$B$40,
(IF(F671&gt;'admin BN&gt;100'!$C$39,'admin BN&gt;100'!$B$39,
(IF(F671&gt;'admin BN&gt;100'!$C$38,'admin BN&gt;100'!$B$38,
(IF(F671&gt;'admin BN&gt;100'!$C$37,'admin BN&gt;100'!$B$37,
(IF(F671&gt;'admin BN&gt;100'!$C$36,'admin BN&gt;100'!$B$36,
(IF(F671&gt;'admin BN&gt;100'!$C$35,'admin BN&gt;100'!$B$35,
(IF(F671&gt;'admin BN&gt;100'!$C$34,'admin BN&gt;100'!$B$34,
(IF(F671&gt;'admin BN&gt;100'!$C$33,'admin BN&gt;100'!$B$33,
(IF(F671&gt;'admin BN&gt;100'!$C$32,'admin BN&gt;100'!$B$32,
(IF(F671&gt;'admin BN&gt;100'!$C$31,'admin BN&gt;100'!$B$31,
(IF(F671&gt;'admin BN&gt;100'!$C$30,'admin BN&gt;100'!$B$30,
(IF(F671&gt;'admin BN&gt;100'!$C$29,'admin BN&gt;100'!$B$29,IF(F671="","",'admin BN&gt;100'!$B$28)))))))))))))))))))))))))))</f>
        <v/>
      </c>
      <c r="N671" s="12" t="str">
        <f xml:space="preserve">
IF(ISBLANK(K671),"",
IF(K671&gt;'admin BN&gt;100'!$D$6,"Trouble",
IF(K671&gt;'admin BN&gt;100'!$E$6,"Safe",
IF(K671&gt;'admin BN&gt;100'!$F$6,"Alert",
IF(K671&gt;='admin BN&gt;100'!$G$6,"Danger","")))))</f>
        <v/>
      </c>
      <c r="O671" s="13" t="str">
        <f xml:space="preserve">
IF(ISBLANK(L671),"",
IF(L671&gt;'admin BN&gt;100'!$G$7,"Danger",
IF(L671&gt;'admin BN&gt;100'!$F$7,"Alert",
IF(L671&gt;='admin BN&gt;100'!$E$7,"Safe",""))))</f>
        <v/>
      </c>
      <c r="P671" s="14" t="str">
        <f xml:space="preserve">
(IF(G671&gt;'admin BN&gt;100'!$C$23,'admin BN&gt;100'!$B$23,
(IF(G671&gt;'admin BN&gt;100'!$C$22,'admin BN&gt;100'!$B$22,
(IF(G671&gt;'admin BN&gt;100'!$C$21,'admin BN&gt;100'!$B$21,
(IF(G671&gt;'admin BN&gt;100'!$C$20,'admin BN&gt;100'!$B$20,IF(G671&gt;'admin BN&gt;100'!$C$19,'admin BN&gt;100'!$B$19,"")))))))))</f>
        <v/>
      </c>
      <c r="Q671" s="14" t="str">
        <f t="shared" si="20"/>
        <v/>
      </c>
      <c r="R671" s="14">
        <f t="shared" si="21"/>
        <v>5</v>
      </c>
      <c r="S671" s="15" t="str">
        <f xml:space="preserve">
IF($R671&gt;0,"Fill in all required fields",
IF(OR($M671="&lt;0.1% or LNG",$M671="0.1-0.5%"),"Fuel sulphur content is too low for operation on BN&gt;100, please use a lower BN CLO and the matching sheet",
IF($I671&lt;40,"CLO not suitable for this sheet. Please check BN&lt;40 sheet",
IF(AND($I671&gt;39,$I671&lt;101),"CLO not suitable for this sheet. Please check BN40 - BN100 sheet",
IF(AND($K671&gt;50,$K671&lt;81,$L671&lt;100),"Reduce feed rate in steps of 0.05 g/kWh until min. 0.6 g/kWh to avoid deposit formation",
IF(AND($I671&lt;140,$N671="Danger",$P671="&gt;=1.2"),"Increase feed rate in steps of 0.05 g/kWh OR use higher BN cylinder oil",
IF(ISERROR(VLOOKUP(Q671,'admin BN&gt;100'!J$6:M$89,4,FALSE)),"",VLOOKUP(Q671,'admin BN&gt;100'!J$6:M$89,4,FALSE))))))))</f>
        <v>Fill in all required fields</v>
      </c>
    </row>
    <row r="672" spans="2:19" ht="15">
      <c r="B672" s="10">
        <v>667</v>
      </c>
      <c r="C672" s="41"/>
      <c r="D672" s="42"/>
      <c r="E672" s="42"/>
      <c r="F672" s="42"/>
      <c r="G672" s="42"/>
      <c r="H672" s="42"/>
      <c r="I672" s="42"/>
      <c r="J672" s="42"/>
      <c r="K672" s="42"/>
      <c r="L672" s="42"/>
      <c r="M672" s="11" t="str">
        <f xml:space="preserve">
(IF(F672&gt;'admin BN&gt;100'!$C$41,'admin BN&gt;100'!$B$41,
(IF(F672&gt;'admin BN&gt;100'!$C$40,'admin BN&gt;100'!$B$40,
(IF(F672&gt;'admin BN&gt;100'!$C$39,'admin BN&gt;100'!$B$39,
(IF(F672&gt;'admin BN&gt;100'!$C$38,'admin BN&gt;100'!$B$38,
(IF(F672&gt;'admin BN&gt;100'!$C$37,'admin BN&gt;100'!$B$37,
(IF(F672&gt;'admin BN&gt;100'!$C$36,'admin BN&gt;100'!$B$36,
(IF(F672&gt;'admin BN&gt;100'!$C$35,'admin BN&gt;100'!$B$35,
(IF(F672&gt;'admin BN&gt;100'!$C$34,'admin BN&gt;100'!$B$34,
(IF(F672&gt;'admin BN&gt;100'!$C$33,'admin BN&gt;100'!$B$33,
(IF(F672&gt;'admin BN&gt;100'!$C$32,'admin BN&gt;100'!$B$32,
(IF(F672&gt;'admin BN&gt;100'!$C$31,'admin BN&gt;100'!$B$31,
(IF(F672&gt;'admin BN&gt;100'!$C$30,'admin BN&gt;100'!$B$30,
(IF(F672&gt;'admin BN&gt;100'!$C$29,'admin BN&gt;100'!$B$29,IF(F672="","",'admin BN&gt;100'!$B$28)))))))))))))))))))))))))))</f>
        <v/>
      </c>
      <c r="N672" s="12" t="str">
        <f xml:space="preserve">
IF(ISBLANK(K672),"",
IF(K672&gt;'admin BN&gt;100'!$D$6,"Trouble",
IF(K672&gt;'admin BN&gt;100'!$E$6,"Safe",
IF(K672&gt;'admin BN&gt;100'!$F$6,"Alert",
IF(K672&gt;='admin BN&gt;100'!$G$6,"Danger","")))))</f>
        <v/>
      </c>
      <c r="O672" s="13" t="str">
        <f xml:space="preserve">
IF(ISBLANK(L672),"",
IF(L672&gt;'admin BN&gt;100'!$G$7,"Danger",
IF(L672&gt;'admin BN&gt;100'!$F$7,"Alert",
IF(L672&gt;='admin BN&gt;100'!$E$7,"Safe",""))))</f>
        <v/>
      </c>
      <c r="P672" s="14" t="str">
        <f xml:space="preserve">
(IF(G672&gt;'admin BN&gt;100'!$C$23,'admin BN&gt;100'!$B$23,
(IF(G672&gt;'admin BN&gt;100'!$C$22,'admin BN&gt;100'!$B$22,
(IF(G672&gt;'admin BN&gt;100'!$C$21,'admin BN&gt;100'!$B$21,
(IF(G672&gt;'admin BN&gt;100'!$C$20,'admin BN&gt;100'!$B$20,IF(G672&gt;'admin BN&gt;100'!$C$19,'admin BN&gt;100'!$B$19,"")))))))))</f>
        <v/>
      </c>
      <c r="Q672" s="14" t="str">
        <f t="shared" si="20"/>
        <v/>
      </c>
      <c r="R672" s="14">
        <f t="shared" si="21"/>
        <v>5</v>
      </c>
      <c r="S672" s="15" t="str">
        <f xml:space="preserve">
IF($R672&gt;0,"Fill in all required fields",
IF(OR($M672="&lt;0.1% or LNG",$M672="0.1-0.5%"),"Fuel sulphur content is too low for operation on BN&gt;100, please use a lower BN CLO and the matching sheet",
IF($I672&lt;40,"CLO not suitable for this sheet. Please check BN&lt;40 sheet",
IF(AND($I672&gt;39,$I672&lt;101),"CLO not suitable for this sheet. Please check BN40 - BN100 sheet",
IF(AND($K672&gt;50,$K672&lt;81,$L672&lt;100),"Reduce feed rate in steps of 0.05 g/kWh until min. 0.6 g/kWh to avoid deposit formation",
IF(AND($I672&lt;140,$N672="Danger",$P672="&gt;=1.2"),"Increase feed rate in steps of 0.05 g/kWh OR use higher BN cylinder oil",
IF(ISERROR(VLOOKUP(Q672,'admin BN&gt;100'!J$6:M$89,4,FALSE)),"",VLOOKUP(Q672,'admin BN&gt;100'!J$6:M$89,4,FALSE))))))))</f>
        <v>Fill in all required fields</v>
      </c>
    </row>
    <row r="673" spans="2:19" ht="15">
      <c r="B673" s="10">
        <v>668</v>
      </c>
      <c r="C673" s="41"/>
      <c r="D673" s="42"/>
      <c r="E673" s="42"/>
      <c r="F673" s="42"/>
      <c r="G673" s="42"/>
      <c r="H673" s="42"/>
      <c r="I673" s="42"/>
      <c r="J673" s="42"/>
      <c r="K673" s="42"/>
      <c r="L673" s="42"/>
      <c r="M673" s="11" t="str">
        <f xml:space="preserve">
(IF(F673&gt;'admin BN&gt;100'!$C$41,'admin BN&gt;100'!$B$41,
(IF(F673&gt;'admin BN&gt;100'!$C$40,'admin BN&gt;100'!$B$40,
(IF(F673&gt;'admin BN&gt;100'!$C$39,'admin BN&gt;100'!$B$39,
(IF(F673&gt;'admin BN&gt;100'!$C$38,'admin BN&gt;100'!$B$38,
(IF(F673&gt;'admin BN&gt;100'!$C$37,'admin BN&gt;100'!$B$37,
(IF(F673&gt;'admin BN&gt;100'!$C$36,'admin BN&gt;100'!$B$36,
(IF(F673&gt;'admin BN&gt;100'!$C$35,'admin BN&gt;100'!$B$35,
(IF(F673&gt;'admin BN&gt;100'!$C$34,'admin BN&gt;100'!$B$34,
(IF(F673&gt;'admin BN&gt;100'!$C$33,'admin BN&gt;100'!$B$33,
(IF(F673&gt;'admin BN&gt;100'!$C$32,'admin BN&gt;100'!$B$32,
(IF(F673&gt;'admin BN&gt;100'!$C$31,'admin BN&gt;100'!$B$31,
(IF(F673&gt;'admin BN&gt;100'!$C$30,'admin BN&gt;100'!$B$30,
(IF(F673&gt;'admin BN&gt;100'!$C$29,'admin BN&gt;100'!$B$29,IF(F673="","",'admin BN&gt;100'!$B$28)))))))))))))))))))))))))))</f>
        <v/>
      </c>
      <c r="N673" s="12" t="str">
        <f xml:space="preserve">
IF(ISBLANK(K673),"",
IF(K673&gt;'admin BN&gt;100'!$D$6,"Trouble",
IF(K673&gt;'admin BN&gt;100'!$E$6,"Safe",
IF(K673&gt;'admin BN&gt;100'!$F$6,"Alert",
IF(K673&gt;='admin BN&gt;100'!$G$6,"Danger","")))))</f>
        <v/>
      </c>
      <c r="O673" s="13" t="str">
        <f xml:space="preserve">
IF(ISBLANK(L673),"",
IF(L673&gt;'admin BN&gt;100'!$G$7,"Danger",
IF(L673&gt;'admin BN&gt;100'!$F$7,"Alert",
IF(L673&gt;='admin BN&gt;100'!$E$7,"Safe",""))))</f>
        <v/>
      </c>
      <c r="P673" s="14" t="str">
        <f xml:space="preserve">
(IF(G673&gt;'admin BN&gt;100'!$C$23,'admin BN&gt;100'!$B$23,
(IF(G673&gt;'admin BN&gt;100'!$C$22,'admin BN&gt;100'!$B$22,
(IF(G673&gt;'admin BN&gt;100'!$C$21,'admin BN&gt;100'!$B$21,
(IF(G673&gt;'admin BN&gt;100'!$C$20,'admin BN&gt;100'!$B$20,IF(G673&gt;'admin BN&gt;100'!$C$19,'admin BN&gt;100'!$B$19,"")))))))))</f>
        <v/>
      </c>
      <c r="Q673" s="14" t="str">
        <f t="shared" si="20"/>
        <v/>
      </c>
      <c r="R673" s="14">
        <f t="shared" si="21"/>
        <v>5</v>
      </c>
      <c r="S673" s="15" t="str">
        <f xml:space="preserve">
IF($R673&gt;0,"Fill in all required fields",
IF(OR($M673="&lt;0.1% or LNG",$M673="0.1-0.5%"),"Fuel sulphur content is too low for operation on BN&gt;100, please use a lower BN CLO and the matching sheet",
IF($I673&lt;40,"CLO not suitable for this sheet. Please check BN&lt;40 sheet",
IF(AND($I673&gt;39,$I673&lt;101),"CLO not suitable for this sheet. Please check BN40 - BN100 sheet",
IF(AND($K673&gt;50,$K673&lt;81,$L673&lt;100),"Reduce feed rate in steps of 0.05 g/kWh until min. 0.6 g/kWh to avoid deposit formation",
IF(AND($I673&lt;140,$N673="Danger",$P673="&gt;=1.2"),"Increase feed rate in steps of 0.05 g/kWh OR use higher BN cylinder oil",
IF(ISERROR(VLOOKUP(Q673,'admin BN&gt;100'!J$6:M$89,4,FALSE)),"",VLOOKUP(Q673,'admin BN&gt;100'!J$6:M$89,4,FALSE))))))))</f>
        <v>Fill in all required fields</v>
      </c>
    </row>
    <row r="674" spans="2:19" ht="15">
      <c r="B674" s="10">
        <v>669</v>
      </c>
      <c r="C674" s="41"/>
      <c r="D674" s="42"/>
      <c r="E674" s="42"/>
      <c r="F674" s="42"/>
      <c r="G674" s="42"/>
      <c r="H674" s="42"/>
      <c r="I674" s="42"/>
      <c r="J674" s="42"/>
      <c r="K674" s="42"/>
      <c r="L674" s="42"/>
      <c r="M674" s="11" t="str">
        <f xml:space="preserve">
(IF(F674&gt;'admin BN&gt;100'!$C$41,'admin BN&gt;100'!$B$41,
(IF(F674&gt;'admin BN&gt;100'!$C$40,'admin BN&gt;100'!$B$40,
(IF(F674&gt;'admin BN&gt;100'!$C$39,'admin BN&gt;100'!$B$39,
(IF(F674&gt;'admin BN&gt;100'!$C$38,'admin BN&gt;100'!$B$38,
(IF(F674&gt;'admin BN&gt;100'!$C$37,'admin BN&gt;100'!$B$37,
(IF(F674&gt;'admin BN&gt;100'!$C$36,'admin BN&gt;100'!$B$36,
(IF(F674&gt;'admin BN&gt;100'!$C$35,'admin BN&gt;100'!$B$35,
(IF(F674&gt;'admin BN&gt;100'!$C$34,'admin BN&gt;100'!$B$34,
(IF(F674&gt;'admin BN&gt;100'!$C$33,'admin BN&gt;100'!$B$33,
(IF(F674&gt;'admin BN&gt;100'!$C$32,'admin BN&gt;100'!$B$32,
(IF(F674&gt;'admin BN&gt;100'!$C$31,'admin BN&gt;100'!$B$31,
(IF(F674&gt;'admin BN&gt;100'!$C$30,'admin BN&gt;100'!$B$30,
(IF(F674&gt;'admin BN&gt;100'!$C$29,'admin BN&gt;100'!$B$29,IF(F674="","",'admin BN&gt;100'!$B$28)))))))))))))))))))))))))))</f>
        <v/>
      </c>
      <c r="N674" s="12" t="str">
        <f xml:space="preserve">
IF(ISBLANK(K674),"",
IF(K674&gt;'admin BN&gt;100'!$D$6,"Trouble",
IF(K674&gt;'admin BN&gt;100'!$E$6,"Safe",
IF(K674&gt;'admin BN&gt;100'!$F$6,"Alert",
IF(K674&gt;='admin BN&gt;100'!$G$6,"Danger","")))))</f>
        <v/>
      </c>
      <c r="O674" s="13" t="str">
        <f xml:space="preserve">
IF(ISBLANK(L674),"",
IF(L674&gt;'admin BN&gt;100'!$G$7,"Danger",
IF(L674&gt;'admin BN&gt;100'!$F$7,"Alert",
IF(L674&gt;='admin BN&gt;100'!$E$7,"Safe",""))))</f>
        <v/>
      </c>
      <c r="P674" s="14" t="str">
        <f xml:space="preserve">
(IF(G674&gt;'admin BN&gt;100'!$C$23,'admin BN&gt;100'!$B$23,
(IF(G674&gt;'admin BN&gt;100'!$C$22,'admin BN&gt;100'!$B$22,
(IF(G674&gt;'admin BN&gt;100'!$C$21,'admin BN&gt;100'!$B$21,
(IF(G674&gt;'admin BN&gt;100'!$C$20,'admin BN&gt;100'!$B$20,IF(G674&gt;'admin BN&gt;100'!$C$19,'admin BN&gt;100'!$B$19,"")))))))))</f>
        <v/>
      </c>
      <c r="Q674" s="14" t="str">
        <f t="shared" si="20"/>
        <v/>
      </c>
      <c r="R674" s="14">
        <f t="shared" si="21"/>
        <v>5</v>
      </c>
      <c r="S674" s="15" t="str">
        <f xml:space="preserve">
IF($R674&gt;0,"Fill in all required fields",
IF(OR($M674="&lt;0.1% or LNG",$M674="0.1-0.5%"),"Fuel sulphur content is too low for operation on BN&gt;100, please use a lower BN CLO and the matching sheet",
IF($I674&lt;40,"CLO not suitable for this sheet. Please check BN&lt;40 sheet",
IF(AND($I674&gt;39,$I674&lt;101),"CLO not suitable for this sheet. Please check BN40 - BN100 sheet",
IF(AND($K674&gt;50,$K674&lt;81,$L674&lt;100),"Reduce feed rate in steps of 0.05 g/kWh until min. 0.6 g/kWh to avoid deposit formation",
IF(AND($I674&lt;140,$N674="Danger",$P674="&gt;=1.2"),"Increase feed rate in steps of 0.05 g/kWh OR use higher BN cylinder oil",
IF(ISERROR(VLOOKUP(Q674,'admin BN&gt;100'!J$6:M$89,4,FALSE)),"",VLOOKUP(Q674,'admin BN&gt;100'!J$6:M$89,4,FALSE))))))))</f>
        <v>Fill in all required fields</v>
      </c>
    </row>
    <row r="675" spans="2:19" ht="15">
      <c r="B675" s="10">
        <v>670</v>
      </c>
      <c r="C675" s="41"/>
      <c r="D675" s="42"/>
      <c r="E675" s="42"/>
      <c r="F675" s="42"/>
      <c r="G675" s="42"/>
      <c r="H675" s="42"/>
      <c r="I675" s="42"/>
      <c r="J675" s="42"/>
      <c r="K675" s="42"/>
      <c r="L675" s="42"/>
      <c r="M675" s="11" t="str">
        <f xml:space="preserve">
(IF(F675&gt;'admin BN&gt;100'!$C$41,'admin BN&gt;100'!$B$41,
(IF(F675&gt;'admin BN&gt;100'!$C$40,'admin BN&gt;100'!$B$40,
(IF(F675&gt;'admin BN&gt;100'!$C$39,'admin BN&gt;100'!$B$39,
(IF(F675&gt;'admin BN&gt;100'!$C$38,'admin BN&gt;100'!$B$38,
(IF(F675&gt;'admin BN&gt;100'!$C$37,'admin BN&gt;100'!$B$37,
(IF(F675&gt;'admin BN&gt;100'!$C$36,'admin BN&gt;100'!$B$36,
(IF(F675&gt;'admin BN&gt;100'!$C$35,'admin BN&gt;100'!$B$35,
(IF(F675&gt;'admin BN&gt;100'!$C$34,'admin BN&gt;100'!$B$34,
(IF(F675&gt;'admin BN&gt;100'!$C$33,'admin BN&gt;100'!$B$33,
(IF(F675&gt;'admin BN&gt;100'!$C$32,'admin BN&gt;100'!$B$32,
(IF(F675&gt;'admin BN&gt;100'!$C$31,'admin BN&gt;100'!$B$31,
(IF(F675&gt;'admin BN&gt;100'!$C$30,'admin BN&gt;100'!$B$30,
(IF(F675&gt;'admin BN&gt;100'!$C$29,'admin BN&gt;100'!$B$29,IF(F675="","",'admin BN&gt;100'!$B$28)))))))))))))))))))))))))))</f>
        <v/>
      </c>
      <c r="N675" s="12" t="str">
        <f xml:space="preserve">
IF(ISBLANK(K675),"",
IF(K675&gt;'admin BN&gt;100'!$D$6,"Trouble",
IF(K675&gt;'admin BN&gt;100'!$E$6,"Safe",
IF(K675&gt;'admin BN&gt;100'!$F$6,"Alert",
IF(K675&gt;='admin BN&gt;100'!$G$6,"Danger","")))))</f>
        <v/>
      </c>
      <c r="O675" s="13" t="str">
        <f xml:space="preserve">
IF(ISBLANK(L675),"",
IF(L675&gt;'admin BN&gt;100'!$G$7,"Danger",
IF(L675&gt;'admin BN&gt;100'!$F$7,"Alert",
IF(L675&gt;='admin BN&gt;100'!$E$7,"Safe",""))))</f>
        <v/>
      </c>
      <c r="P675" s="14" t="str">
        <f xml:space="preserve">
(IF(G675&gt;'admin BN&gt;100'!$C$23,'admin BN&gt;100'!$B$23,
(IF(G675&gt;'admin BN&gt;100'!$C$22,'admin BN&gt;100'!$B$22,
(IF(G675&gt;'admin BN&gt;100'!$C$21,'admin BN&gt;100'!$B$21,
(IF(G675&gt;'admin BN&gt;100'!$C$20,'admin BN&gt;100'!$B$20,IF(G675&gt;'admin BN&gt;100'!$C$19,'admin BN&gt;100'!$B$19,"")))))))))</f>
        <v/>
      </c>
      <c r="Q675" s="14" t="str">
        <f t="shared" si="20"/>
        <v/>
      </c>
      <c r="R675" s="14">
        <f t="shared" si="21"/>
        <v>5</v>
      </c>
      <c r="S675" s="15" t="str">
        <f xml:space="preserve">
IF($R675&gt;0,"Fill in all required fields",
IF(OR($M675="&lt;0.1% or LNG",$M675="0.1-0.5%"),"Fuel sulphur content is too low for operation on BN&gt;100, please use a lower BN CLO and the matching sheet",
IF($I675&lt;40,"CLO not suitable for this sheet. Please check BN&lt;40 sheet",
IF(AND($I675&gt;39,$I675&lt;101),"CLO not suitable for this sheet. Please check BN40 - BN100 sheet",
IF(AND($K675&gt;50,$K675&lt;81,$L675&lt;100),"Reduce feed rate in steps of 0.05 g/kWh until min. 0.6 g/kWh to avoid deposit formation",
IF(AND($I675&lt;140,$N675="Danger",$P675="&gt;=1.2"),"Increase feed rate in steps of 0.05 g/kWh OR use higher BN cylinder oil",
IF(ISERROR(VLOOKUP(Q675,'admin BN&gt;100'!J$6:M$89,4,FALSE)),"",VLOOKUP(Q675,'admin BN&gt;100'!J$6:M$89,4,FALSE))))))))</f>
        <v>Fill in all required fields</v>
      </c>
    </row>
    <row r="676" spans="2:19" ht="15">
      <c r="B676" s="10">
        <v>671</v>
      </c>
      <c r="C676" s="41"/>
      <c r="D676" s="42"/>
      <c r="E676" s="42"/>
      <c r="F676" s="42"/>
      <c r="G676" s="42"/>
      <c r="H676" s="42"/>
      <c r="I676" s="42"/>
      <c r="J676" s="42"/>
      <c r="K676" s="42"/>
      <c r="L676" s="42"/>
      <c r="M676" s="11" t="str">
        <f xml:space="preserve">
(IF(F676&gt;'admin BN&gt;100'!$C$41,'admin BN&gt;100'!$B$41,
(IF(F676&gt;'admin BN&gt;100'!$C$40,'admin BN&gt;100'!$B$40,
(IF(F676&gt;'admin BN&gt;100'!$C$39,'admin BN&gt;100'!$B$39,
(IF(F676&gt;'admin BN&gt;100'!$C$38,'admin BN&gt;100'!$B$38,
(IF(F676&gt;'admin BN&gt;100'!$C$37,'admin BN&gt;100'!$B$37,
(IF(F676&gt;'admin BN&gt;100'!$C$36,'admin BN&gt;100'!$B$36,
(IF(F676&gt;'admin BN&gt;100'!$C$35,'admin BN&gt;100'!$B$35,
(IF(F676&gt;'admin BN&gt;100'!$C$34,'admin BN&gt;100'!$B$34,
(IF(F676&gt;'admin BN&gt;100'!$C$33,'admin BN&gt;100'!$B$33,
(IF(F676&gt;'admin BN&gt;100'!$C$32,'admin BN&gt;100'!$B$32,
(IF(F676&gt;'admin BN&gt;100'!$C$31,'admin BN&gt;100'!$B$31,
(IF(F676&gt;'admin BN&gt;100'!$C$30,'admin BN&gt;100'!$B$30,
(IF(F676&gt;'admin BN&gt;100'!$C$29,'admin BN&gt;100'!$B$29,IF(F676="","",'admin BN&gt;100'!$B$28)))))))))))))))))))))))))))</f>
        <v/>
      </c>
      <c r="N676" s="12" t="str">
        <f xml:space="preserve">
IF(ISBLANK(K676),"",
IF(K676&gt;'admin BN&gt;100'!$D$6,"Trouble",
IF(K676&gt;'admin BN&gt;100'!$E$6,"Safe",
IF(K676&gt;'admin BN&gt;100'!$F$6,"Alert",
IF(K676&gt;='admin BN&gt;100'!$G$6,"Danger","")))))</f>
        <v/>
      </c>
      <c r="O676" s="13" t="str">
        <f xml:space="preserve">
IF(ISBLANK(L676),"",
IF(L676&gt;'admin BN&gt;100'!$G$7,"Danger",
IF(L676&gt;'admin BN&gt;100'!$F$7,"Alert",
IF(L676&gt;='admin BN&gt;100'!$E$7,"Safe",""))))</f>
        <v/>
      </c>
      <c r="P676" s="14" t="str">
        <f xml:space="preserve">
(IF(G676&gt;'admin BN&gt;100'!$C$23,'admin BN&gt;100'!$B$23,
(IF(G676&gt;'admin BN&gt;100'!$C$22,'admin BN&gt;100'!$B$22,
(IF(G676&gt;'admin BN&gt;100'!$C$21,'admin BN&gt;100'!$B$21,
(IF(G676&gt;'admin BN&gt;100'!$C$20,'admin BN&gt;100'!$B$20,IF(G676&gt;'admin BN&gt;100'!$C$19,'admin BN&gt;100'!$B$19,"")))))))))</f>
        <v/>
      </c>
      <c r="Q676" s="14" t="str">
        <f t="shared" si="20"/>
        <v/>
      </c>
      <c r="R676" s="14">
        <f t="shared" si="21"/>
        <v>5</v>
      </c>
      <c r="S676" s="15" t="str">
        <f xml:space="preserve">
IF($R676&gt;0,"Fill in all required fields",
IF(OR($M676="&lt;0.1% or LNG",$M676="0.1-0.5%"),"Fuel sulphur content is too low for operation on BN&gt;100, please use a lower BN CLO and the matching sheet",
IF($I676&lt;40,"CLO not suitable for this sheet. Please check BN&lt;40 sheet",
IF(AND($I676&gt;39,$I676&lt;101),"CLO not suitable for this sheet. Please check BN40 - BN100 sheet",
IF(AND($K676&gt;50,$K676&lt;81,$L676&lt;100),"Reduce feed rate in steps of 0.05 g/kWh until min. 0.6 g/kWh to avoid deposit formation",
IF(AND($I676&lt;140,$N676="Danger",$P676="&gt;=1.2"),"Increase feed rate in steps of 0.05 g/kWh OR use higher BN cylinder oil",
IF(ISERROR(VLOOKUP(Q676,'admin BN&gt;100'!J$6:M$89,4,FALSE)),"",VLOOKUP(Q676,'admin BN&gt;100'!J$6:M$89,4,FALSE))))))))</f>
        <v>Fill in all required fields</v>
      </c>
    </row>
    <row r="677" spans="2:19" ht="15">
      <c r="B677" s="10">
        <v>672</v>
      </c>
      <c r="C677" s="41"/>
      <c r="D677" s="42"/>
      <c r="E677" s="42"/>
      <c r="F677" s="42"/>
      <c r="G677" s="42"/>
      <c r="H677" s="42"/>
      <c r="I677" s="42"/>
      <c r="J677" s="42"/>
      <c r="K677" s="42"/>
      <c r="L677" s="42"/>
      <c r="M677" s="11" t="str">
        <f xml:space="preserve">
(IF(F677&gt;'admin BN&gt;100'!$C$41,'admin BN&gt;100'!$B$41,
(IF(F677&gt;'admin BN&gt;100'!$C$40,'admin BN&gt;100'!$B$40,
(IF(F677&gt;'admin BN&gt;100'!$C$39,'admin BN&gt;100'!$B$39,
(IF(F677&gt;'admin BN&gt;100'!$C$38,'admin BN&gt;100'!$B$38,
(IF(F677&gt;'admin BN&gt;100'!$C$37,'admin BN&gt;100'!$B$37,
(IF(F677&gt;'admin BN&gt;100'!$C$36,'admin BN&gt;100'!$B$36,
(IF(F677&gt;'admin BN&gt;100'!$C$35,'admin BN&gt;100'!$B$35,
(IF(F677&gt;'admin BN&gt;100'!$C$34,'admin BN&gt;100'!$B$34,
(IF(F677&gt;'admin BN&gt;100'!$C$33,'admin BN&gt;100'!$B$33,
(IF(F677&gt;'admin BN&gt;100'!$C$32,'admin BN&gt;100'!$B$32,
(IF(F677&gt;'admin BN&gt;100'!$C$31,'admin BN&gt;100'!$B$31,
(IF(F677&gt;'admin BN&gt;100'!$C$30,'admin BN&gt;100'!$B$30,
(IF(F677&gt;'admin BN&gt;100'!$C$29,'admin BN&gt;100'!$B$29,IF(F677="","",'admin BN&gt;100'!$B$28)))))))))))))))))))))))))))</f>
        <v/>
      </c>
      <c r="N677" s="12" t="str">
        <f xml:space="preserve">
IF(ISBLANK(K677),"",
IF(K677&gt;'admin BN&gt;100'!$D$6,"Trouble",
IF(K677&gt;'admin BN&gt;100'!$E$6,"Safe",
IF(K677&gt;'admin BN&gt;100'!$F$6,"Alert",
IF(K677&gt;='admin BN&gt;100'!$G$6,"Danger","")))))</f>
        <v/>
      </c>
      <c r="O677" s="13" t="str">
        <f xml:space="preserve">
IF(ISBLANK(L677),"",
IF(L677&gt;'admin BN&gt;100'!$G$7,"Danger",
IF(L677&gt;'admin BN&gt;100'!$F$7,"Alert",
IF(L677&gt;='admin BN&gt;100'!$E$7,"Safe",""))))</f>
        <v/>
      </c>
      <c r="P677" s="14" t="str">
        <f xml:space="preserve">
(IF(G677&gt;'admin BN&gt;100'!$C$23,'admin BN&gt;100'!$B$23,
(IF(G677&gt;'admin BN&gt;100'!$C$22,'admin BN&gt;100'!$B$22,
(IF(G677&gt;'admin BN&gt;100'!$C$21,'admin BN&gt;100'!$B$21,
(IF(G677&gt;'admin BN&gt;100'!$C$20,'admin BN&gt;100'!$B$20,IF(G677&gt;'admin BN&gt;100'!$C$19,'admin BN&gt;100'!$B$19,"")))))))))</f>
        <v/>
      </c>
      <c r="Q677" s="14" t="str">
        <f t="shared" si="20"/>
        <v/>
      </c>
      <c r="R677" s="14">
        <f t="shared" si="21"/>
        <v>5</v>
      </c>
      <c r="S677" s="15" t="str">
        <f xml:space="preserve">
IF($R677&gt;0,"Fill in all required fields",
IF(OR($M677="&lt;0.1% or LNG",$M677="0.1-0.5%"),"Fuel sulphur content is too low for operation on BN&gt;100, please use a lower BN CLO and the matching sheet",
IF($I677&lt;40,"CLO not suitable for this sheet. Please check BN&lt;40 sheet",
IF(AND($I677&gt;39,$I677&lt;101),"CLO not suitable for this sheet. Please check BN40 - BN100 sheet",
IF(AND($K677&gt;50,$K677&lt;81,$L677&lt;100),"Reduce feed rate in steps of 0.05 g/kWh until min. 0.6 g/kWh to avoid deposit formation",
IF(AND($I677&lt;140,$N677="Danger",$P677="&gt;=1.2"),"Increase feed rate in steps of 0.05 g/kWh OR use higher BN cylinder oil",
IF(ISERROR(VLOOKUP(Q677,'admin BN&gt;100'!J$6:M$89,4,FALSE)),"",VLOOKUP(Q677,'admin BN&gt;100'!J$6:M$89,4,FALSE))))))))</f>
        <v>Fill in all required fields</v>
      </c>
    </row>
    <row r="678" spans="2:19" ht="15">
      <c r="B678" s="10">
        <v>673</v>
      </c>
      <c r="C678" s="41"/>
      <c r="D678" s="42"/>
      <c r="E678" s="42"/>
      <c r="F678" s="42"/>
      <c r="G678" s="42"/>
      <c r="H678" s="42"/>
      <c r="I678" s="42"/>
      <c r="J678" s="42"/>
      <c r="K678" s="42"/>
      <c r="L678" s="42"/>
      <c r="M678" s="11" t="str">
        <f xml:space="preserve">
(IF(F678&gt;'admin BN&gt;100'!$C$41,'admin BN&gt;100'!$B$41,
(IF(F678&gt;'admin BN&gt;100'!$C$40,'admin BN&gt;100'!$B$40,
(IF(F678&gt;'admin BN&gt;100'!$C$39,'admin BN&gt;100'!$B$39,
(IF(F678&gt;'admin BN&gt;100'!$C$38,'admin BN&gt;100'!$B$38,
(IF(F678&gt;'admin BN&gt;100'!$C$37,'admin BN&gt;100'!$B$37,
(IF(F678&gt;'admin BN&gt;100'!$C$36,'admin BN&gt;100'!$B$36,
(IF(F678&gt;'admin BN&gt;100'!$C$35,'admin BN&gt;100'!$B$35,
(IF(F678&gt;'admin BN&gt;100'!$C$34,'admin BN&gt;100'!$B$34,
(IF(F678&gt;'admin BN&gt;100'!$C$33,'admin BN&gt;100'!$B$33,
(IF(F678&gt;'admin BN&gt;100'!$C$32,'admin BN&gt;100'!$B$32,
(IF(F678&gt;'admin BN&gt;100'!$C$31,'admin BN&gt;100'!$B$31,
(IF(F678&gt;'admin BN&gt;100'!$C$30,'admin BN&gt;100'!$B$30,
(IF(F678&gt;'admin BN&gt;100'!$C$29,'admin BN&gt;100'!$B$29,IF(F678="","",'admin BN&gt;100'!$B$28)))))))))))))))))))))))))))</f>
        <v/>
      </c>
      <c r="N678" s="12" t="str">
        <f xml:space="preserve">
IF(ISBLANK(K678),"",
IF(K678&gt;'admin BN&gt;100'!$D$6,"Trouble",
IF(K678&gt;'admin BN&gt;100'!$E$6,"Safe",
IF(K678&gt;'admin BN&gt;100'!$F$6,"Alert",
IF(K678&gt;='admin BN&gt;100'!$G$6,"Danger","")))))</f>
        <v/>
      </c>
      <c r="O678" s="13" t="str">
        <f xml:space="preserve">
IF(ISBLANK(L678),"",
IF(L678&gt;'admin BN&gt;100'!$G$7,"Danger",
IF(L678&gt;'admin BN&gt;100'!$F$7,"Alert",
IF(L678&gt;='admin BN&gt;100'!$E$7,"Safe",""))))</f>
        <v/>
      </c>
      <c r="P678" s="14" t="str">
        <f xml:space="preserve">
(IF(G678&gt;'admin BN&gt;100'!$C$23,'admin BN&gt;100'!$B$23,
(IF(G678&gt;'admin BN&gt;100'!$C$22,'admin BN&gt;100'!$B$22,
(IF(G678&gt;'admin BN&gt;100'!$C$21,'admin BN&gt;100'!$B$21,
(IF(G678&gt;'admin BN&gt;100'!$C$20,'admin BN&gt;100'!$B$20,IF(G678&gt;'admin BN&gt;100'!$C$19,'admin BN&gt;100'!$B$19,"")))))))))</f>
        <v/>
      </c>
      <c r="Q678" s="14" t="str">
        <f t="shared" si="20"/>
        <v/>
      </c>
      <c r="R678" s="14">
        <f t="shared" si="21"/>
        <v>5</v>
      </c>
      <c r="S678" s="15" t="str">
        <f xml:space="preserve">
IF($R678&gt;0,"Fill in all required fields",
IF(OR($M678="&lt;0.1% or LNG",$M678="0.1-0.5%"),"Fuel sulphur content is too low for operation on BN&gt;100, please use a lower BN CLO and the matching sheet",
IF($I678&lt;40,"CLO not suitable for this sheet. Please check BN&lt;40 sheet",
IF(AND($I678&gt;39,$I678&lt;101),"CLO not suitable for this sheet. Please check BN40 - BN100 sheet",
IF(AND($K678&gt;50,$K678&lt;81,$L678&lt;100),"Reduce feed rate in steps of 0.05 g/kWh until min. 0.6 g/kWh to avoid deposit formation",
IF(AND($I678&lt;140,$N678="Danger",$P678="&gt;=1.2"),"Increase feed rate in steps of 0.05 g/kWh OR use higher BN cylinder oil",
IF(ISERROR(VLOOKUP(Q678,'admin BN&gt;100'!J$6:M$89,4,FALSE)),"",VLOOKUP(Q678,'admin BN&gt;100'!J$6:M$89,4,FALSE))))))))</f>
        <v>Fill in all required fields</v>
      </c>
    </row>
    <row r="679" spans="2:19" ht="15">
      <c r="B679" s="10">
        <v>674</v>
      </c>
      <c r="C679" s="41"/>
      <c r="D679" s="42"/>
      <c r="E679" s="42"/>
      <c r="F679" s="42"/>
      <c r="G679" s="42"/>
      <c r="H679" s="42"/>
      <c r="I679" s="42"/>
      <c r="J679" s="42"/>
      <c r="K679" s="42"/>
      <c r="L679" s="42"/>
      <c r="M679" s="11" t="str">
        <f xml:space="preserve">
(IF(F679&gt;'admin BN&gt;100'!$C$41,'admin BN&gt;100'!$B$41,
(IF(F679&gt;'admin BN&gt;100'!$C$40,'admin BN&gt;100'!$B$40,
(IF(F679&gt;'admin BN&gt;100'!$C$39,'admin BN&gt;100'!$B$39,
(IF(F679&gt;'admin BN&gt;100'!$C$38,'admin BN&gt;100'!$B$38,
(IF(F679&gt;'admin BN&gt;100'!$C$37,'admin BN&gt;100'!$B$37,
(IF(F679&gt;'admin BN&gt;100'!$C$36,'admin BN&gt;100'!$B$36,
(IF(F679&gt;'admin BN&gt;100'!$C$35,'admin BN&gt;100'!$B$35,
(IF(F679&gt;'admin BN&gt;100'!$C$34,'admin BN&gt;100'!$B$34,
(IF(F679&gt;'admin BN&gt;100'!$C$33,'admin BN&gt;100'!$B$33,
(IF(F679&gt;'admin BN&gt;100'!$C$32,'admin BN&gt;100'!$B$32,
(IF(F679&gt;'admin BN&gt;100'!$C$31,'admin BN&gt;100'!$B$31,
(IF(F679&gt;'admin BN&gt;100'!$C$30,'admin BN&gt;100'!$B$30,
(IF(F679&gt;'admin BN&gt;100'!$C$29,'admin BN&gt;100'!$B$29,IF(F679="","",'admin BN&gt;100'!$B$28)))))))))))))))))))))))))))</f>
        <v/>
      </c>
      <c r="N679" s="12" t="str">
        <f xml:space="preserve">
IF(ISBLANK(K679),"",
IF(K679&gt;'admin BN&gt;100'!$D$6,"Trouble",
IF(K679&gt;'admin BN&gt;100'!$E$6,"Safe",
IF(K679&gt;'admin BN&gt;100'!$F$6,"Alert",
IF(K679&gt;='admin BN&gt;100'!$G$6,"Danger","")))))</f>
        <v/>
      </c>
      <c r="O679" s="13" t="str">
        <f xml:space="preserve">
IF(ISBLANK(L679),"",
IF(L679&gt;'admin BN&gt;100'!$G$7,"Danger",
IF(L679&gt;'admin BN&gt;100'!$F$7,"Alert",
IF(L679&gt;='admin BN&gt;100'!$E$7,"Safe",""))))</f>
        <v/>
      </c>
      <c r="P679" s="14" t="str">
        <f xml:space="preserve">
(IF(G679&gt;'admin BN&gt;100'!$C$23,'admin BN&gt;100'!$B$23,
(IF(G679&gt;'admin BN&gt;100'!$C$22,'admin BN&gt;100'!$B$22,
(IF(G679&gt;'admin BN&gt;100'!$C$21,'admin BN&gt;100'!$B$21,
(IF(G679&gt;'admin BN&gt;100'!$C$20,'admin BN&gt;100'!$B$20,IF(G679&gt;'admin BN&gt;100'!$C$19,'admin BN&gt;100'!$B$19,"")))))))))</f>
        <v/>
      </c>
      <c r="Q679" s="14" t="str">
        <f t="shared" si="20"/>
        <v/>
      </c>
      <c r="R679" s="14">
        <f t="shared" si="21"/>
        <v>5</v>
      </c>
      <c r="S679" s="15" t="str">
        <f xml:space="preserve">
IF($R679&gt;0,"Fill in all required fields",
IF(OR($M679="&lt;0.1% or LNG",$M679="0.1-0.5%"),"Fuel sulphur content is too low for operation on BN&gt;100, please use a lower BN CLO and the matching sheet",
IF($I679&lt;40,"CLO not suitable for this sheet. Please check BN&lt;40 sheet",
IF(AND($I679&gt;39,$I679&lt;101),"CLO not suitable for this sheet. Please check BN40 - BN100 sheet",
IF(AND($K679&gt;50,$K679&lt;81,$L679&lt;100),"Reduce feed rate in steps of 0.05 g/kWh until min. 0.6 g/kWh to avoid deposit formation",
IF(AND($I679&lt;140,$N679="Danger",$P679="&gt;=1.2"),"Increase feed rate in steps of 0.05 g/kWh OR use higher BN cylinder oil",
IF(ISERROR(VLOOKUP(Q679,'admin BN&gt;100'!J$6:M$89,4,FALSE)),"",VLOOKUP(Q679,'admin BN&gt;100'!J$6:M$89,4,FALSE))))))))</f>
        <v>Fill in all required fields</v>
      </c>
    </row>
    <row r="680" spans="2:19" ht="15">
      <c r="B680" s="10">
        <v>675</v>
      </c>
      <c r="C680" s="41"/>
      <c r="D680" s="42"/>
      <c r="E680" s="42"/>
      <c r="F680" s="42"/>
      <c r="G680" s="42"/>
      <c r="H680" s="42"/>
      <c r="I680" s="42"/>
      <c r="J680" s="42"/>
      <c r="K680" s="42"/>
      <c r="L680" s="42"/>
      <c r="M680" s="11" t="str">
        <f xml:space="preserve">
(IF(F680&gt;'admin BN&gt;100'!$C$41,'admin BN&gt;100'!$B$41,
(IF(F680&gt;'admin BN&gt;100'!$C$40,'admin BN&gt;100'!$B$40,
(IF(F680&gt;'admin BN&gt;100'!$C$39,'admin BN&gt;100'!$B$39,
(IF(F680&gt;'admin BN&gt;100'!$C$38,'admin BN&gt;100'!$B$38,
(IF(F680&gt;'admin BN&gt;100'!$C$37,'admin BN&gt;100'!$B$37,
(IF(F680&gt;'admin BN&gt;100'!$C$36,'admin BN&gt;100'!$B$36,
(IF(F680&gt;'admin BN&gt;100'!$C$35,'admin BN&gt;100'!$B$35,
(IF(F680&gt;'admin BN&gt;100'!$C$34,'admin BN&gt;100'!$B$34,
(IF(F680&gt;'admin BN&gt;100'!$C$33,'admin BN&gt;100'!$B$33,
(IF(F680&gt;'admin BN&gt;100'!$C$32,'admin BN&gt;100'!$B$32,
(IF(F680&gt;'admin BN&gt;100'!$C$31,'admin BN&gt;100'!$B$31,
(IF(F680&gt;'admin BN&gt;100'!$C$30,'admin BN&gt;100'!$B$30,
(IF(F680&gt;'admin BN&gt;100'!$C$29,'admin BN&gt;100'!$B$29,IF(F680="","",'admin BN&gt;100'!$B$28)))))))))))))))))))))))))))</f>
        <v/>
      </c>
      <c r="N680" s="12" t="str">
        <f xml:space="preserve">
IF(ISBLANK(K680),"",
IF(K680&gt;'admin BN&gt;100'!$D$6,"Trouble",
IF(K680&gt;'admin BN&gt;100'!$E$6,"Safe",
IF(K680&gt;'admin BN&gt;100'!$F$6,"Alert",
IF(K680&gt;='admin BN&gt;100'!$G$6,"Danger","")))))</f>
        <v/>
      </c>
      <c r="O680" s="13" t="str">
        <f xml:space="preserve">
IF(ISBLANK(L680),"",
IF(L680&gt;'admin BN&gt;100'!$G$7,"Danger",
IF(L680&gt;'admin BN&gt;100'!$F$7,"Alert",
IF(L680&gt;='admin BN&gt;100'!$E$7,"Safe",""))))</f>
        <v/>
      </c>
      <c r="P680" s="14" t="str">
        <f xml:space="preserve">
(IF(G680&gt;'admin BN&gt;100'!$C$23,'admin BN&gt;100'!$B$23,
(IF(G680&gt;'admin BN&gt;100'!$C$22,'admin BN&gt;100'!$B$22,
(IF(G680&gt;'admin BN&gt;100'!$C$21,'admin BN&gt;100'!$B$21,
(IF(G680&gt;'admin BN&gt;100'!$C$20,'admin BN&gt;100'!$B$20,IF(G680&gt;'admin BN&gt;100'!$C$19,'admin BN&gt;100'!$B$19,"")))))))))</f>
        <v/>
      </c>
      <c r="Q680" s="14" t="str">
        <f t="shared" si="20"/>
        <v/>
      </c>
      <c r="R680" s="14">
        <f t="shared" si="21"/>
        <v>5</v>
      </c>
      <c r="S680" s="15" t="str">
        <f xml:space="preserve">
IF($R680&gt;0,"Fill in all required fields",
IF(OR($M680="&lt;0.1% or LNG",$M680="0.1-0.5%"),"Fuel sulphur content is too low for operation on BN&gt;100, please use a lower BN CLO and the matching sheet",
IF($I680&lt;40,"CLO not suitable for this sheet. Please check BN&lt;40 sheet",
IF(AND($I680&gt;39,$I680&lt;101),"CLO not suitable for this sheet. Please check BN40 - BN100 sheet",
IF(AND($K680&gt;50,$K680&lt;81,$L680&lt;100),"Reduce feed rate in steps of 0.05 g/kWh until min. 0.6 g/kWh to avoid deposit formation",
IF(AND($I680&lt;140,$N680="Danger",$P680="&gt;=1.2"),"Increase feed rate in steps of 0.05 g/kWh OR use higher BN cylinder oil",
IF(ISERROR(VLOOKUP(Q680,'admin BN&gt;100'!J$6:M$89,4,FALSE)),"",VLOOKUP(Q680,'admin BN&gt;100'!J$6:M$89,4,FALSE))))))))</f>
        <v>Fill in all required fields</v>
      </c>
    </row>
    <row r="681" spans="2:19" ht="15">
      <c r="B681" s="10">
        <v>676</v>
      </c>
      <c r="C681" s="41"/>
      <c r="D681" s="42"/>
      <c r="E681" s="42"/>
      <c r="F681" s="42"/>
      <c r="G681" s="42"/>
      <c r="H681" s="42"/>
      <c r="I681" s="42"/>
      <c r="J681" s="42"/>
      <c r="K681" s="42"/>
      <c r="L681" s="42"/>
      <c r="M681" s="11" t="str">
        <f xml:space="preserve">
(IF(F681&gt;'admin BN&gt;100'!$C$41,'admin BN&gt;100'!$B$41,
(IF(F681&gt;'admin BN&gt;100'!$C$40,'admin BN&gt;100'!$B$40,
(IF(F681&gt;'admin BN&gt;100'!$C$39,'admin BN&gt;100'!$B$39,
(IF(F681&gt;'admin BN&gt;100'!$C$38,'admin BN&gt;100'!$B$38,
(IF(F681&gt;'admin BN&gt;100'!$C$37,'admin BN&gt;100'!$B$37,
(IF(F681&gt;'admin BN&gt;100'!$C$36,'admin BN&gt;100'!$B$36,
(IF(F681&gt;'admin BN&gt;100'!$C$35,'admin BN&gt;100'!$B$35,
(IF(F681&gt;'admin BN&gt;100'!$C$34,'admin BN&gt;100'!$B$34,
(IF(F681&gt;'admin BN&gt;100'!$C$33,'admin BN&gt;100'!$B$33,
(IF(F681&gt;'admin BN&gt;100'!$C$32,'admin BN&gt;100'!$B$32,
(IF(F681&gt;'admin BN&gt;100'!$C$31,'admin BN&gt;100'!$B$31,
(IF(F681&gt;'admin BN&gt;100'!$C$30,'admin BN&gt;100'!$B$30,
(IF(F681&gt;'admin BN&gt;100'!$C$29,'admin BN&gt;100'!$B$29,IF(F681="","",'admin BN&gt;100'!$B$28)))))))))))))))))))))))))))</f>
        <v/>
      </c>
      <c r="N681" s="12" t="str">
        <f xml:space="preserve">
IF(ISBLANK(K681),"",
IF(K681&gt;'admin BN&gt;100'!$D$6,"Trouble",
IF(K681&gt;'admin BN&gt;100'!$E$6,"Safe",
IF(K681&gt;'admin BN&gt;100'!$F$6,"Alert",
IF(K681&gt;='admin BN&gt;100'!$G$6,"Danger","")))))</f>
        <v/>
      </c>
      <c r="O681" s="13" t="str">
        <f xml:space="preserve">
IF(ISBLANK(L681),"",
IF(L681&gt;'admin BN&gt;100'!$G$7,"Danger",
IF(L681&gt;'admin BN&gt;100'!$F$7,"Alert",
IF(L681&gt;='admin BN&gt;100'!$E$7,"Safe",""))))</f>
        <v/>
      </c>
      <c r="P681" s="14" t="str">
        <f xml:space="preserve">
(IF(G681&gt;'admin BN&gt;100'!$C$23,'admin BN&gt;100'!$B$23,
(IF(G681&gt;'admin BN&gt;100'!$C$22,'admin BN&gt;100'!$B$22,
(IF(G681&gt;'admin BN&gt;100'!$C$21,'admin BN&gt;100'!$B$21,
(IF(G681&gt;'admin BN&gt;100'!$C$20,'admin BN&gt;100'!$B$20,IF(G681&gt;'admin BN&gt;100'!$C$19,'admin BN&gt;100'!$B$19,"")))))))))</f>
        <v/>
      </c>
      <c r="Q681" s="14" t="str">
        <f t="shared" si="20"/>
        <v/>
      </c>
      <c r="R681" s="14">
        <f t="shared" si="21"/>
        <v>5</v>
      </c>
      <c r="S681" s="15" t="str">
        <f xml:space="preserve">
IF($R681&gt;0,"Fill in all required fields",
IF(OR($M681="&lt;0.1% or LNG",$M681="0.1-0.5%"),"Fuel sulphur content is too low for operation on BN&gt;100, please use a lower BN CLO and the matching sheet",
IF($I681&lt;40,"CLO not suitable for this sheet. Please check BN&lt;40 sheet",
IF(AND($I681&gt;39,$I681&lt;101),"CLO not suitable for this sheet. Please check BN40 - BN100 sheet",
IF(AND($K681&gt;50,$K681&lt;81,$L681&lt;100),"Reduce feed rate in steps of 0.05 g/kWh until min. 0.6 g/kWh to avoid deposit formation",
IF(AND($I681&lt;140,$N681="Danger",$P681="&gt;=1.2"),"Increase feed rate in steps of 0.05 g/kWh OR use higher BN cylinder oil",
IF(ISERROR(VLOOKUP(Q681,'admin BN&gt;100'!J$6:M$89,4,FALSE)),"",VLOOKUP(Q681,'admin BN&gt;100'!J$6:M$89,4,FALSE))))))))</f>
        <v>Fill in all required fields</v>
      </c>
    </row>
    <row r="682" spans="2:19" ht="15">
      <c r="B682" s="10">
        <v>677</v>
      </c>
      <c r="C682" s="41"/>
      <c r="D682" s="42"/>
      <c r="E682" s="42"/>
      <c r="F682" s="42"/>
      <c r="G682" s="42"/>
      <c r="H682" s="42"/>
      <c r="I682" s="42"/>
      <c r="J682" s="42"/>
      <c r="K682" s="42"/>
      <c r="L682" s="42"/>
      <c r="M682" s="11" t="str">
        <f xml:space="preserve">
(IF(F682&gt;'admin BN&gt;100'!$C$41,'admin BN&gt;100'!$B$41,
(IF(F682&gt;'admin BN&gt;100'!$C$40,'admin BN&gt;100'!$B$40,
(IF(F682&gt;'admin BN&gt;100'!$C$39,'admin BN&gt;100'!$B$39,
(IF(F682&gt;'admin BN&gt;100'!$C$38,'admin BN&gt;100'!$B$38,
(IF(F682&gt;'admin BN&gt;100'!$C$37,'admin BN&gt;100'!$B$37,
(IF(F682&gt;'admin BN&gt;100'!$C$36,'admin BN&gt;100'!$B$36,
(IF(F682&gt;'admin BN&gt;100'!$C$35,'admin BN&gt;100'!$B$35,
(IF(F682&gt;'admin BN&gt;100'!$C$34,'admin BN&gt;100'!$B$34,
(IF(F682&gt;'admin BN&gt;100'!$C$33,'admin BN&gt;100'!$B$33,
(IF(F682&gt;'admin BN&gt;100'!$C$32,'admin BN&gt;100'!$B$32,
(IF(F682&gt;'admin BN&gt;100'!$C$31,'admin BN&gt;100'!$B$31,
(IF(F682&gt;'admin BN&gt;100'!$C$30,'admin BN&gt;100'!$B$30,
(IF(F682&gt;'admin BN&gt;100'!$C$29,'admin BN&gt;100'!$B$29,IF(F682="","",'admin BN&gt;100'!$B$28)))))))))))))))))))))))))))</f>
        <v/>
      </c>
      <c r="N682" s="12" t="str">
        <f xml:space="preserve">
IF(ISBLANK(K682),"",
IF(K682&gt;'admin BN&gt;100'!$D$6,"Trouble",
IF(K682&gt;'admin BN&gt;100'!$E$6,"Safe",
IF(K682&gt;'admin BN&gt;100'!$F$6,"Alert",
IF(K682&gt;='admin BN&gt;100'!$G$6,"Danger","")))))</f>
        <v/>
      </c>
      <c r="O682" s="13" t="str">
        <f xml:space="preserve">
IF(ISBLANK(L682),"",
IF(L682&gt;'admin BN&gt;100'!$G$7,"Danger",
IF(L682&gt;'admin BN&gt;100'!$F$7,"Alert",
IF(L682&gt;='admin BN&gt;100'!$E$7,"Safe",""))))</f>
        <v/>
      </c>
      <c r="P682" s="14" t="str">
        <f xml:space="preserve">
(IF(G682&gt;'admin BN&gt;100'!$C$23,'admin BN&gt;100'!$B$23,
(IF(G682&gt;'admin BN&gt;100'!$C$22,'admin BN&gt;100'!$B$22,
(IF(G682&gt;'admin BN&gt;100'!$C$21,'admin BN&gt;100'!$B$21,
(IF(G682&gt;'admin BN&gt;100'!$C$20,'admin BN&gt;100'!$B$20,IF(G682&gt;'admin BN&gt;100'!$C$19,'admin BN&gt;100'!$B$19,"")))))))))</f>
        <v/>
      </c>
      <c r="Q682" s="14" t="str">
        <f t="shared" si="20"/>
        <v/>
      </c>
      <c r="R682" s="14">
        <f t="shared" si="21"/>
        <v>5</v>
      </c>
      <c r="S682" s="15" t="str">
        <f xml:space="preserve">
IF($R682&gt;0,"Fill in all required fields",
IF(OR($M682="&lt;0.1% or LNG",$M682="0.1-0.5%"),"Fuel sulphur content is too low for operation on BN&gt;100, please use a lower BN CLO and the matching sheet",
IF($I682&lt;40,"CLO not suitable for this sheet. Please check BN&lt;40 sheet",
IF(AND($I682&gt;39,$I682&lt;101),"CLO not suitable for this sheet. Please check BN40 - BN100 sheet",
IF(AND($K682&gt;50,$K682&lt;81,$L682&lt;100),"Reduce feed rate in steps of 0.05 g/kWh until min. 0.6 g/kWh to avoid deposit formation",
IF(AND($I682&lt;140,$N682="Danger",$P682="&gt;=1.2"),"Increase feed rate in steps of 0.05 g/kWh OR use higher BN cylinder oil",
IF(ISERROR(VLOOKUP(Q682,'admin BN&gt;100'!J$6:M$89,4,FALSE)),"",VLOOKUP(Q682,'admin BN&gt;100'!J$6:M$89,4,FALSE))))))))</f>
        <v>Fill in all required fields</v>
      </c>
    </row>
    <row r="683" spans="2:19" ht="15">
      <c r="B683" s="10">
        <v>678</v>
      </c>
      <c r="C683" s="41"/>
      <c r="D683" s="42"/>
      <c r="E683" s="42"/>
      <c r="F683" s="42"/>
      <c r="G683" s="42"/>
      <c r="H683" s="42"/>
      <c r="I683" s="42"/>
      <c r="J683" s="42"/>
      <c r="K683" s="42"/>
      <c r="L683" s="42"/>
      <c r="M683" s="11" t="str">
        <f xml:space="preserve">
(IF(F683&gt;'admin BN&gt;100'!$C$41,'admin BN&gt;100'!$B$41,
(IF(F683&gt;'admin BN&gt;100'!$C$40,'admin BN&gt;100'!$B$40,
(IF(F683&gt;'admin BN&gt;100'!$C$39,'admin BN&gt;100'!$B$39,
(IF(F683&gt;'admin BN&gt;100'!$C$38,'admin BN&gt;100'!$B$38,
(IF(F683&gt;'admin BN&gt;100'!$C$37,'admin BN&gt;100'!$B$37,
(IF(F683&gt;'admin BN&gt;100'!$C$36,'admin BN&gt;100'!$B$36,
(IF(F683&gt;'admin BN&gt;100'!$C$35,'admin BN&gt;100'!$B$35,
(IF(F683&gt;'admin BN&gt;100'!$C$34,'admin BN&gt;100'!$B$34,
(IF(F683&gt;'admin BN&gt;100'!$C$33,'admin BN&gt;100'!$B$33,
(IF(F683&gt;'admin BN&gt;100'!$C$32,'admin BN&gt;100'!$B$32,
(IF(F683&gt;'admin BN&gt;100'!$C$31,'admin BN&gt;100'!$B$31,
(IF(F683&gt;'admin BN&gt;100'!$C$30,'admin BN&gt;100'!$B$30,
(IF(F683&gt;'admin BN&gt;100'!$C$29,'admin BN&gt;100'!$B$29,IF(F683="","",'admin BN&gt;100'!$B$28)))))))))))))))))))))))))))</f>
        <v/>
      </c>
      <c r="N683" s="12" t="str">
        <f xml:space="preserve">
IF(ISBLANK(K683),"",
IF(K683&gt;'admin BN&gt;100'!$D$6,"Trouble",
IF(K683&gt;'admin BN&gt;100'!$E$6,"Safe",
IF(K683&gt;'admin BN&gt;100'!$F$6,"Alert",
IF(K683&gt;='admin BN&gt;100'!$G$6,"Danger","")))))</f>
        <v/>
      </c>
      <c r="O683" s="13" t="str">
        <f xml:space="preserve">
IF(ISBLANK(L683),"",
IF(L683&gt;'admin BN&gt;100'!$G$7,"Danger",
IF(L683&gt;'admin BN&gt;100'!$F$7,"Alert",
IF(L683&gt;='admin BN&gt;100'!$E$7,"Safe",""))))</f>
        <v/>
      </c>
      <c r="P683" s="14" t="str">
        <f xml:space="preserve">
(IF(G683&gt;'admin BN&gt;100'!$C$23,'admin BN&gt;100'!$B$23,
(IF(G683&gt;'admin BN&gt;100'!$C$22,'admin BN&gt;100'!$B$22,
(IF(G683&gt;'admin BN&gt;100'!$C$21,'admin BN&gt;100'!$B$21,
(IF(G683&gt;'admin BN&gt;100'!$C$20,'admin BN&gt;100'!$B$20,IF(G683&gt;'admin BN&gt;100'!$C$19,'admin BN&gt;100'!$B$19,"")))))))))</f>
        <v/>
      </c>
      <c r="Q683" s="14" t="str">
        <f t="shared" si="20"/>
        <v/>
      </c>
      <c r="R683" s="14">
        <f t="shared" si="21"/>
        <v>5</v>
      </c>
      <c r="S683" s="15" t="str">
        <f xml:space="preserve">
IF($R683&gt;0,"Fill in all required fields",
IF(OR($M683="&lt;0.1% or LNG",$M683="0.1-0.5%"),"Fuel sulphur content is too low for operation on BN&gt;100, please use a lower BN CLO and the matching sheet",
IF($I683&lt;40,"CLO not suitable for this sheet. Please check BN&lt;40 sheet",
IF(AND($I683&gt;39,$I683&lt;101),"CLO not suitable for this sheet. Please check BN40 - BN100 sheet",
IF(AND($K683&gt;50,$K683&lt;81,$L683&lt;100),"Reduce feed rate in steps of 0.05 g/kWh until min. 0.6 g/kWh to avoid deposit formation",
IF(AND($I683&lt;140,$N683="Danger",$P683="&gt;=1.2"),"Increase feed rate in steps of 0.05 g/kWh OR use higher BN cylinder oil",
IF(ISERROR(VLOOKUP(Q683,'admin BN&gt;100'!J$6:M$89,4,FALSE)),"",VLOOKUP(Q683,'admin BN&gt;100'!J$6:M$89,4,FALSE))))))))</f>
        <v>Fill in all required fields</v>
      </c>
    </row>
    <row r="684" spans="2:19" ht="15">
      <c r="B684" s="10">
        <v>679</v>
      </c>
      <c r="C684" s="41"/>
      <c r="D684" s="42"/>
      <c r="E684" s="42"/>
      <c r="F684" s="42"/>
      <c r="G684" s="42"/>
      <c r="H684" s="42"/>
      <c r="I684" s="42"/>
      <c r="J684" s="42"/>
      <c r="K684" s="42"/>
      <c r="L684" s="42"/>
      <c r="M684" s="11" t="str">
        <f xml:space="preserve">
(IF(F684&gt;'admin BN&gt;100'!$C$41,'admin BN&gt;100'!$B$41,
(IF(F684&gt;'admin BN&gt;100'!$C$40,'admin BN&gt;100'!$B$40,
(IF(F684&gt;'admin BN&gt;100'!$C$39,'admin BN&gt;100'!$B$39,
(IF(F684&gt;'admin BN&gt;100'!$C$38,'admin BN&gt;100'!$B$38,
(IF(F684&gt;'admin BN&gt;100'!$C$37,'admin BN&gt;100'!$B$37,
(IF(F684&gt;'admin BN&gt;100'!$C$36,'admin BN&gt;100'!$B$36,
(IF(F684&gt;'admin BN&gt;100'!$C$35,'admin BN&gt;100'!$B$35,
(IF(F684&gt;'admin BN&gt;100'!$C$34,'admin BN&gt;100'!$B$34,
(IF(F684&gt;'admin BN&gt;100'!$C$33,'admin BN&gt;100'!$B$33,
(IF(F684&gt;'admin BN&gt;100'!$C$32,'admin BN&gt;100'!$B$32,
(IF(F684&gt;'admin BN&gt;100'!$C$31,'admin BN&gt;100'!$B$31,
(IF(F684&gt;'admin BN&gt;100'!$C$30,'admin BN&gt;100'!$B$30,
(IF(F684&gt;'admin BN&gt;100'!$C$29,'admin BN&gt;100'!$B$29,IF(F684="","",'admin BN&gt;100'!$B$28)))))))))))))))))))))))))))</f>
        <v/>
      </c>
      <c r="N684" s="12" t="str">
        <f xml:space="preserve">
IF(ISBLANK(K684),"",
IF(K684&gt;'admin BN&gt;100'!$D$6,"Trouble",
IF(K684&gt;'admin BN&gt;100'!$E$6,"Safe",
IF(K684&gt;'admin BN&gt;100'!$F$6,"Alert",
IF(K684&gt;='admin BN&gt;100'!$G$6,"Danger","")))))</f>
        <v/>
      </c>
      <c r="O684" s="13" t="str">
        <f xml:space="preserve">
IF(ISBLANK(L684),"",
IF(L684&gt;'admin BN&gt;100'!$G$7,"Danger",
IF(L684&gt;'admin BN&gt;100'!$F$7,"Alert",
IF(L684&gt;='admin BN&gt;100'!$E$7,"Safe",""))))</f>
        <v/>
      </c>
      <c r="P684" s="14" t="str">
        <f xml:space="preserve">
(IF(G684&gt;'admin BN&gt;100'!$C$23,'admin BN&gt;100'!$B$23,
(IF(G684&gt;'admin BN&gt;100'!$C$22,'admin BN&gt;100'!$B$22,
(IF(G684&gt;'admin BN&gt;100'!$C$21,'admin BN&gt;100'!$B$21,
(IF(G684&gt;'admin BN&gt;100'!$C$20,'admin BN&gt;100'!$B$20,IF(G684&gt;'admin BN&gt;100'!$C$19,'admin BN&gt;100'!$B$19,"")))))))))</f>
        <v/>
      </c>
      <c r="Q684" s="14" t="str">
        <f t="shared" si="20"/>
        <v/>
      </c>
      <c r="R684" s="14">
        <f t="shared" si="21"/>
        <v>5</v>
      </c>
      <c r="S684" s="15" t="str">
        <f xml:space="preserve">
IF($R684&gt;0,"Fill in all required fields",
IF(OR($M684="&lt;0.1% or LNG",$M684="0.1-0.5%"),"Fuel sulphur content is too low for operation on BN&gt;100, please use a lower BN CLO and the matching sheet",
IF($I684&lt;40,"CLO not suitable for this sheet. Please check BN&lt;40 sheet",
IF(AND($I684&gt;39,$I684&lt;101),"CLO not suitable for this sheet. Please check BN40 - BN100 sheet",
IF(AND($K684&gt;50,$K684&lt;81,$L684&lt;100),"Reduce feed rate in steps of 0.05 g/kWh until min. 0.6 g/kWh to avoid deposit formation",
IF(AND($I684&lt;140,$N684="Danger",$P684="&gt;=1.2"),"Increase feed rate in steps of 0.05 g/kWh OR use higher BN cylinder oil",
IF(ISERROR(VLOOKUP(Q684,'admin BN&gt;100'!J$6:M$89,4,FALSE)),"",VLOOKUP(Q684,'admin BN&gt;100'!J$6:M$89,4,FALSE))))))))</f>
        <v>Fill in all required fields</v>
      </c>
    </row>
    <row r="685" spans="2:19" ht="15">
      <c r="B685" s="10">
        <v>680</v>
      </c>
      <c r="C685" s="41"/>
      <c r="D685" s="42"/>
      <c r="E685" s="42"/>
      <c r="F685" s="42"/>
      <c r="G685" s="42"/>
      <c r="H685" s="42"/>
      <c r="I685" s="42"/>
      <c r="J685" s="42"/>
      <c r="K685" s="42"/>
      <c r="L685" s="42"/>
      <c r="M685" s="11" t="str">
        <f xml:space="preserve">
(IF(F685&gt;'admin BN&gt;100'!$C$41,'admin BN&gt;100'!$B$41,
(IF(F685&gt;'admin BN&gt;100'!$C$40,'admin BN&gt;100'!$B$40,
(IF(F685&gt;'admin BN&gt;100'!$C$39,'admin BN&gt;100'!$B$39,
(IF(F685&gt;'admin BN&gt;100'!$C$38,'admin BN&gt;100'!$B$38,
(IF(F685&gt;'admin BN&gt;100'!$C$37,'admin BN&gt;100'!$B$37,
(IF(F685&gt;'admin BN&gt;100'!$C$36,'admin BN&gt;100'!$B$36,
(IF(F685&gt;'admin BN&gt;100'!$C$35,'admin BN&gt;100'!$B$35,
(IF(F685&gt;'admin BN&gt;100'!$C$34,'admin BN&gt;100'!$B$34,
(IF(F685&gt;'admin BN&gt;100'!$C$33,'admin BN&gt;100'!$B$33,
(IF(F685&gt;'admin BN&gt;100'!$C$32,'admin BN&gt;100'!$B$32,
(IF(F685&gt;'admin BN&gt;100'!$C$31,'admin BN&gt;100'!$B$31,
(IF(F685&gt;'admin BN&gt;100'!$C$30,'admin BN&gt;100'!$B$30,
(IF(F685&gt;'admin BN&gt;100'!$C$29,'admin BN&gt;100'!$B$29,IF(F685="","",'admin BN&gt;100'!$B$28)))))))))))))))))))))))))))</f>
        <v/>
      </c>
      <c r="N685" s="12" t="str">
        <f xml:space="preserve">
IF(ISBLANK(K685),"",
IF(K685&gt;'admin BN&gt;100'!$D$6,"Trouble",
IF(K685&gt;'admin BN&gt;100'!$E$6,"Safe",
IF(K685&gt;'admin BN&gt;100'!$F$6,"Alert",
IF(K685&gt;='admin BN&gt;100'!$G$6,"Danger","")))))</f>
        <v/>
      </c>
      <c r="O685" s="13" t="str">
        <f xml:space="preserve">
IF(ISBLANK(L685),"",
IF(L685&gt;'admin BN&gt;100'!$G$7,"Danger",
IF(L685&gt;'admin BN&gt;100'!$F$7,"Alert",
IF(L685&gt;='admin BN&gt;100'!$E$7,"Safe",""))))</f>
        <v/>
      </c>
      <c r="P685" s="14" t="str">
        <f xml:space="preserve">
(IF(G685&gt;'admin BN&gt;100'!$C$23,'admin BN&gt;100'!$B$23,
(IF(G685&gt;'admin BN&gt;100'!$C$22,'admin BN&gt;100'!$B$22,
(IF(G685&gt;'admin BN&gt;100'!$C$21,'admin BN&gt;100'!$B$21,
(IF(G685&gt;'admin BN&gt;100'!$C$20,'admin BN&gt;100'!$B$20,IF(G685&gt;'admin BN&gt;100'!$C$19,'admin BN&gt;100'!$B$19,"")))))))))</f>
        <v/>
      </c>
      <c r="Q685" s="14" t="str">
        <f t="shared" si="20"/>
        <v/>
      </c>
      <c r="R685" s="14">
        <f t="shared" si="21"/>
        <v>5</v>
      </c>
      <c r="S685" s="15" t="str">
        <f xml:space="preserve">
IF($R685&gt;0,"Fill in all required fields",
IF(OR($M685="&lt;0.1% or LNG",$M685="0.1-0.5%"),"Fuel sulphur content is too low for operation on BN&gt;100, please use a lower BN CLO and the matching sheet",
IF($I685&lt;40,"CLO not suitable for this sheet. Please check BN&lt;40 sheet",
IF(AND($I685&gt;39,$I685&lt;101),"CLO not suitable for this sheet. Please check BN40 - BN100 sheet",
IF(AND($K685&gt;50,$K685&lt;81,$L685&lt;100),"Reduce feed rate in steps of 0.05 g/kWh until min. 0.6 g/kWh to avoid deposit formation",
IF(AND($I685&lt;140,$N685="Danger",$P685="&gt;=1.2"),"Increase feed rate in steps of 0.05 g/kWh OR use higher BN cylinder oil",
IF(ISERROR(VLOOKUP(Q685,'admin BN&gt;100'!J$6:M$89,4,FALSE)),"",VLOOKUP(Q685,'admin BN&gt;100'!J$6:M$89,4,FALSE))))))))</f>
        <v>Fill in all required fields</v>
      </c>
    </row>
    <row r="686" spans="2:19" ht="15">
      <c r="B686" s="10">
        <v>681</v>
      </c>
      <c r="C686" s="41"/>
      <c r="D686" s="42"/>
      <c r="E686" s="42"/>
      <c r="F686" s="42"/>
      <c r="G686" s="42"/>
      <c r="H686" s="42"/>
      <c r="I686" s="42"/>
      <c r="J686" s="42"/>
      <c r="K686" s="42"/>
      <c r="L686" s="42"/>
      <c r="M686" s="11" t="str">
        <f xml:space="preserve">
(IF(F686&gt;'admin BN&gt;100'!$C$41,'admin BN&gt;100'!$B$41,
(IF(F686&gt;'admin BN&gt;100'!$C$40,'admin BN&gt;100'!$B$40,
(IF(F686&gt;'admin BN&gt;100'!$C$39,'admin BN&gt;100'!$B$39,
(IF(F686&gt;'admin BN&gt;100'!$C$38,'admin BN&gt;100'!$B$38,
(IF(F686&gt;'admin BN&gt;100'!$C$37,'admin BN&gt;100'!$B$37,
(IF(F686&gt;'admin BN&gt;100'!$C$36,'admin BN&gt;100'!$B$36,
(IF(F686&gt;'admin BN&gt;100'!$C$35,'admin BN&gt;100'!$B$35,
(IF(F686&gt;'admin BN&gt;100'!$C$34,'admin BN&gt;100'!$B$34,
(IF(F686&gt;'admin BN&gt;100'!$C$33,'admin BN&gt;100'!$B$33,
(IF(F686&gt;'admin BN&gt;100'!$C$32,'admin BN&gt;100'!$B$32,
(IF(F686&gt;'admin BN&gt;100'!$C$31,'admin BN&gt;100'!$B$31,
(IF(F686&gt;'admin BN&gt;100'!$C$30,'admin BN&gt;100'!$B$30,
(IF(F686&gt;'admin BN&gt;100'!$C$29,'admin BN&gt;100'!$B$29,IF(F686="","",'admin BN&gt;100'!$B$28)))))))))))))))))))))))))))</f>
        <v/>
      </c>
      <c r="N686" s="12" t="str">
        <f xml:space="preserve">
IF(ISBLANK(K686),"",
IF(K686&gt;'admin BN&gt;100'!$D$6,"Trouble",
IF(K686&gt;'admin BN&gt;100'!$E$6,"Safe",
IF(K686&gt;'admin BN&gt;100'!$F$6,"Alert",
IF(K686&gt;='admin BN&gt;100'!$G$6,"Danger","")))))</f>
        <v/>
      </c>
      <c r="O686" s="13" t="str">
        <f xml:space="preserve">
IF(ISBLANK(L686),"",
IF(L686&gt;'admin BN&gt;100'!$G$7,"Danger",
IF(L686&gt;'admin BN&gt;100'!$F$7,"Alert",
IF(L686&gt;='admin BN&gt;100'!$E$7,"Safe",""))))</f>
        <v/>
      </c>
      <c r="P686" s="14" t="str">
        <f xml:space="preserve">
(IF(G686&gt;'admin BN&gt;100'!$C$23,'admin BN&gt;100'!$B$23,
(IF(G686&gt;'admin BN&gt;100'!$C$22,'admin BN&gt;100'!$B$22,
(IF(G686&gt;'admin BN&gt;100'!$C$21,'admin BN&gt;100'!$B$21,
(IF(G686&gt;'admin BN&gt;100'!$C$20,'admin BN&gt;100'!$B$20,IF(G686&gt;'admin BN&gt;100'!$C$19,'admin BN&gt;100'!$B$19,"")))))))))</f>
        <v/>
      </c>
      <c r="Q686" s="14" t="str">
        <f t="shared" si="20"/>
        <v/>
      </c>
      <c r="R686" s="14">
        <f t="shared" si="21"/>
        <v>5</v>
      </c>
      <c r="S686" s="15" t="str">
        <f xml:space="preserve">
IF($R686&gt;0,"Fill in all required fields",
IF(OR($M686="&lt;0.1% or LNG",$M686="0.1-0.5%"),"Fuel sulphur content is too low for operation on BN&gt;100, please use a lower BN CLO and the matching sheet",
IF($I686&lt;40,"CLO not suitable for this sheet. Please check BN&lt;40 sheet",
IF(AND($I686&gt;39,$I686&lt;101),"CLO not suitable for this sheet. Please check BN40 - BN100 sheet",
IF(AND($K686&gt;50,$K686&lt;81,$L686&lt;100),"Reduce feed rate in steps of 0.05 g/kWh until min. 0.6 g/kWh to avoid deposit formation",
IF(AND($I686&lt;140,$N686="Danger",$P686="&gt;=1.2"),"Increase feed rate in steps of 0.05 g/kWh OR use higher BN cylinder oil",
IF(ISERROR(VLOOKUP(Q686,'admin BN&gt;100'!J$6:M$89,4,FALSE)),"",VLOOKUP(Q686,'admin BN&gt;100'!J$6:M$89,4,FALSE))))))))</f>
        <v>Fill in all required fields</v>
      </c>
    </row>
    <row r="687" spans="2:19" ht="15">
      <c r="B687" s="10">
        <v>682</v>
      </c>
      <c r="C687" s="41"/>
      <c r="D687" s="42"/>
      <c r="E687" s="42"/>
      <c r="F687" s="42"/>
      <c r="G687" s="42"/>
      <c r="H687" s="42"/>
      <c r="I687" s="42"/>
      <c r="J687" s="42"/>
      <c r="K687" s="42"/>
      <c r="L687" s="42"/>
      <c r="M687" s="11" t="str">
        <f xml:space="preserve">
(IF(F687&gt;'admin BN&gt;100'!$C$41,'admin BN&gt;100'!$B$41,
(IF(F687&gt;'admin BN&gt;100'!$C$40,'admin BN&gt;100'!$B$40,
(IF(F687&gt;'admin BN&gt;100'!$C$39,'admin BN&gt;100'!$B$39,
(IF(F687&gt;'admin BN&gt;100'!$C$38,'admin BN&gt;100'!$B$38,
(IF(F687&gt;'admin BN&gt;100'!$C$37,'admin BN&gt;100'!$B$37,
(IF(F687&gt;'admin BN&gt;100'!$C$36,'admin BN&gt;100'!$B$36,
(IF(F687&gt;'admin BN&gt;100'!$C$35,'admin BN&gt;100'!$B$35,
(IF(F687&gt;'admin BN&gt;100'!$C$34,'admin BN&gt;100'!$B$34,
(IF(F687&gt;'admin BN&gt;100'!$C$33,'admin BN&gt;100'!$B$33,
(IF(F687&gt;'admin BN&gt;100'!$C$32,'admin BN&gt;100'!$B$32,
(IF(F687&gt;'admin BN&gt;100'!$C$31,'admin BN&gt;100'!$B$31,
(IF(F687&gt;'admin BN&gt;100'!$C$30,'admin BN&gt;100'!$B$30,
(IF(F687&gt;'admin BN&gt;100'!$C$29,'admin BN&gt;100'!$B$29,IF(F687="","",'admin BN&gt;100'!$B$28)))))))))))))))))))))))))))</f>
        <v/>
      </c>
      <c r="N687" s="12" t="str">
        <f xml:space="preserve">
IF(ISBLANK(K687),"",
IF(K687&gt;'admin BN&gt;100'!$D$6,"Trouble",
IF(K687&gt;'admin BN&gt;100'!$E$6,"Safe",
IF(K687&gt;'admin BN&gt;100'!$F$6,"Alert",
IF(K687&gt;='admin BN&gt;100'!$G$6,"Danger","")))))</f>
        <v/>
      </c>
      <c r="O687" s="13" t="str">
        <f xml:space="preserve">
IF(ISBLANK(L687),"",
IF(L687&gt;'admin BN&gt;100'!$G$7,"Danger",
IF(L687&gt;'admin BN&gt;100'!$F$7,"Alert",
IF(L687&gt;='admin BN&gt;100'!$E$7,"Safe",""))))</f>
        <v/>
      </c>
      <c r="P687" s="14" t="str">
        <f xml:space="preserve">
(IF(G687&gt;'admin BN&gt;100'!$C$23,'admin BN&gt;100'!$B$23,
(IF(G687&gt;'admin BN&gt;100'!$C$22,'admin BN&gt;100'!$B$22,
(IF(G687&gt;'admin BN&gt;100'!$C$21,'admin BN&gt;100'!$B$21,
(IF(G687&gt;'admin BN&gt;100'!$C$20,'admin BN&gt;100'!$B$20,IF(G687&gt;'admin BN&gt;100'!$C$19,'admin BN&gt;100'!$B$19,"")))))))))</f>
        <v/>
      </c>
      <c r="Q687" s="14" t="str">
        <f t="shared" si="20"/>
        <v/>
      </c>
      <c r="R687" s="14">
        <f t="shared" si="21"/>
        <v>5</v>
      </c>
      <c r="S687" s="15" t="str">
        <f xml:space="preserve">
IF($R687&gt;0,"Fill in all required fields",
IF(OR($M687="&lt;0.1% or LNG",$M687="0.1-0.5%"),"Fuel sulphur content is too low for operation on BN&gt;100, please use a lower BN CLO and the matching sheet",
IF($I687&lt;40,"CLO not suitable for this sheet. Please check BN&lt;40 sheet",
IF(AND($I687&gt;39,$I687&lt;101),"CLO not suitable for this sheet. Please check BN40 - BN100 sheet",
IF(AND($K687&gt;50,$K687&lt;81,$L687&lt;100),"Reduce feed rate in steps of 0.05 g/kWh until min. 0.6 g/kWh to avoid deposit formation",
IF(AND($I687&lt;140,$N687="Danger",$P687="&gt;=1.2"),"Increase feed rate in steps of 0.05 g/kWh OR use higher BN cylinder oil",
IF(ISERROR(VLOOKUP(Q687,'admin BN&gt;100'!J$6:M$89,4,FALSE)),"",VLOOKUP(Q687,'admin BN&gt;100'!J$6:M$89,4,FALSE))))))))</f>
        <v>Fill in all required fields</v>
      </c>
    </row>
    <row r="688" spans="2:19" ht="15">
      <c r="B688" s="10">
        <v>683</v>
      </c>
      <c r="C688" s="41"/>
      <c r="D688" s="42"/>
      <c r="E688" s="42"/>
      <c r="F688" s="42"/>
      <c r="G688" s="42"/>
      <c r="H688" s="42"/>
      <c r="I688" s="42"/>
      <c r="J688" s="42"/>
      <c r="K688" s="42"/>
      <c r="L688" s="42"/>
      <c r="M688" s="11" t="str">
        <f xml:space="preserve">
(IF(F688&gt;'admin BN&gt;100'!$C$41,'admin BN&gt;100'!$B$41,
(IF(F688&gt;'admin BN&gt;100'!$C$40,'admin BN&gt;100'!$B$40,
(IF(F688&gt;'admin BN&gt;100'!$C$39,'admin BN&gt;100'!$B$39,
(IF(F688&gt;'admin BN&gt;100'!$C$38,'admin BN&gt;100'!$B$38,
(IF(F688&gt;'admin BN&gt;100'!$C$37,'admin BN&gt;100'!$B$37,
(IF(F688&gt;'admin BN&gt;100'!$C$36,'admin BN&gt;100'!$B$36,
(IF(F688&gt;'admin BN&gt;100'!$C$35,'admin BN&gt;100'!$B$35,
(IF(F688&gt;'admin BN&gt;100'!$C$34,'admin BN&gt;100'!$B$34,
(IF(F688&gt;'admin BN&gt;100'!$C$33,'admin BN&gt;100'!$B$33,
(IF(F688&gt;'admin BN&gt;100'!$C$32,'admin BN&gt;100'!$B$32,
(IF(F688&gt;'admin BN&gt;100'!$C$31,'admin BN&gt;100'!$B$31,
(IF(F688&gt;'admin BN&gt;100'!$C$30,'admin BN&gt;100'!$B$30,
(IF(F688&gt;'admin BN&gt;100'!$C$29,'admin BN&gt;100'!$B$29,IF(F688="","",'admin BN&gt;100'!$B$28)))))))))))))))))))))))))))</f>
        <v/>
      </c>
      <c r="N688" s="12" t="str">
        <f xml:space="preserve">
IF(ISBLANK(K688),"",
IF(K688&gt;'admin BN&gt;100'!$D$6,"Trouble",
IF(K688&gt;'admin BN&gt;100'!$E$6,"Safe",
IF(K688&gt;'admin BN&gt;100'!$F$6,"Alert",
IF(K688&gt;='admin BN&gt;100'!$G$6,"Danger","")))))</f>
        <v/>
      </c>
      <c r="O688" s="13" t="str">
        <f xml:space="preserve">
IF(ISBLANK(L688),"",
IF(L688&gt;'admin BN&gt;100'!$G$7,"Danger",
IF(L688&gt;'admin BN&gt;100'!$F$7,"Alert",
IF(L688&gt;='admin BN&gt;100'!$E$7,"Safe",""))))</f>
        <v/>
      </c>
      <c r="P688" s="14" t="str">
        <f xml:space="preserve">
(IF(G688&gt;'admin BN&gt;100'!$C$23,'admin BN&gt;100'!$B$23,
(IF(G688&gt;'admin BN&gt;100'!$C$22,'admin BN&gt;100'!$B$22,
(IF(G688&gt;'admin BN&gt;100'!$C$21,'admin BN&gt;100'!$B$21,
(IF(G688&gt;'admin BN&gt;100'!$C$20,'admin BN&gt;100'!$B$20,IF(G688&gt;'admin BN&gt;100'!$C$19,'admin BN&gt;100'!$B$19,"")))))))))</f>
        <v/>
      </c>
      <c r="Q688" s="14" t="str">
        <f t="shared" si="20"/>
        <v/>
      </c>
      <c r="R688" s="14">
        <f t="shared" si="21"/>
        <v>5</v>
      </c>
      <c r="S688" s="15" t="str">
        <f xml:space="preserve">
IF($R688&gt;0,"Fill in all required fields",
IF(OR($M688="&lt;0.1% or LNG",$M688="0.1-0.5%"),"Fuel sulphur content is too low for operation on BN&gt;100, please use a lower BN CLO and the matching sheet",
IF($I688&lt;40,"CLO not suitable for this sheet. Please check BN&lt;40 sheet",
IF(AND($I688&gt;39,$I688&lt;101),"CLO not suitable for this sheet. Please check BN40 - BN100 sheet",
IF(AND($K688&gt;50,$K688&lt;81,$L688&lt;100),"Reduce feed rate in steps of 0.05 g/kWh until min. 0.6 g/kWh to avoid deposit formation",
IF(AND($I688&lt;140,$N688="Danger",$P688="&gt;=1.2"),"Increase feed rate in steps of 0.05 g/kWh OR use higher BN cylinder oil",
IF(ISERROR(VLOOKUP(Q688,'admin BN&gt;100'!J$6:M$89,4,FALSE)),"",VLOOKUP(Q688,'admin BN&gt;100'!J$6:M$89,4,FALSE))))))))</f>
        <v>Fill in all required fields</v>
      </c>
    </row>
    <row r="689" spans="2:19" ht="15">
      <c r="B689" s="10">
        <v>684</v>
      </c>
      <c r="C689" s="41"/>
      <c r="D689" s="42"/>
      <c r="E689" s="42"/>
      <c r="F689" s="42"/>
      <c r="G689" s="42"/>
      <c r="H689" s="42"/>
      <c r="I689" s="42"/>
      <c r="J689" s="42"/>
      <c r="K689" s="42"/>
      <c r="L689" s="42"/>
      <c r="M689" s="11" t="str">
        <f xml:space="preserve">
(IF(F689&gt;'admin BN&gt;100'!$C$41,'admin BN&gt;100'!$B$41,
(IF(F689&gt;'admin BN&gt;100'!$C$40,'admin BN&gt;100'!$B$40,
(IF(F689&gt;'admin BN&gt;100'!$C$39,'admin BN&gt;100'!$B$39,
(IF(F689&gt;'admin BN&gt;100'!$C$38,'admin BN&gt;100'!$B$38,
(IF(F689&gt;'admin BN&gt;100'!$C$37,'admin BN&gt;100'!$B$37,
(IF(F689&gt;'admin BN&gt;100'!$C$36,'admin BN&gt;100'!$B$36,
(IF(F689&gt;'admin BN&gt;100'!$C$35,'admin BN&gt;100'!$B$35,
(IF(F689&gt;'admin BN&gt;100'!$C$34,'admin BN&gt;100'!$B$34,
(IF(F689&gt;'admin BN&gt;100'!$C$33,'admin BN&gt;100'!$B$33,
(IF(F689&gt;'admin BN&gt;100'!$C$32,'admin BN&gt;100'!$B$32,
(IF(F689&gt;'admin BN&gt;100'!$C$31,'admin BN&gt;100'!$B$31,
(IF(F689&gt;'admin BN&gt;100'!$C$30,'admin BN&gt;100'!$B$30,
(IF(F689&gt;'admin BN&gt;100'!$C$29,'admin BN&gt;100'!$B$29,IF(F689="","",'admin BN&gt;100'!$B$28)))))))))))))))))))))))))))</f>
        <v/>
      </c>
      <c r="N689" s="12" t="str">
        <f xml:space="preserve">
IF(ISBLANK(K689),"",
IF(K689&gt;'admin BN&gt;100'!$D$6,"Trouble",
IF(K689&gt;'admin BN&gt;100'!$E$6,"Safe",
IF(K689&gt;'admin BN&gt;100'!$F$6,"Alert",
IF(K689&gt;='admin BN&gt;100'!$G$6,"Danger","")))))</f>
        <v/>
      </c>
      <c r="O689" s="13" t="str">
        <f xml:space="preserve">
IF(ISBLANK(L689),"",
IF(L689&gt;'admin BN&gt;100'!$G$7,"Danger",
IF(L689&gt;'admin BN&gt;100'!$F$7,"Alert",
IF(L689&gt;='admin BN&gt;100'!$E$7,"Safe",""))))</f>
        <v/>
      </c>
      <c r="P689" s="14" t="str">
        <f xml:space="preserve">
(IF(G689&gt;'admin BN&gt;100'!$C$23,'admin BN&gt;100'!$B$23,
(IF(G689&gt;'admin BN&gt;100'!$C$22,'admin BN&gt;100'!$B$22,
(IF(G689&gt;'admin BN&gt;100'!$C$21,'admin BN&gt;100'!$B$21,
(IF(G689&gt;'admin BN&gt;100'!$C$20,'admin BN&gt;100'!$B$20,IF(G689&gt;'admin BN&gt;100'!$C$19,'admin BN&gt;100'!$B$19,"")))))))))</f>
        <v/>
      </c>
      <c r="Q689" s="14" t="str">
        <f t="shared" si="20"/>
        <v/>
      </c>
      <c r="R689" s="14">
        <f t="shared" si="21"/>
        <v>5</v>
      </c>
      <c r="S689" s="15" t="str">
        <f xml:space="preserve">
IF($R689&gt;0,"Fill in all required fields",
IF(OR($M689="&lt;0.1% or LNG",$M689="0.1-0.5%"),"Fuel sulphur content is too low for operation on BN&gt;100, please use a lower BN CLO and the matching sheet",
IF($I689&lt;40,"CLO not suitable for this sheet. Please check BN&lt;40 sheet",
IF(AND($I689&gt;39,$I689&lt;101),"CLO not suitable for this sheet. Please check BN40 - BN100 sheet",
IF(AND($K689&gt;50,$K689&lt;81,$L689&lt;100),"Reduce feed rate in steps of 0.05 g/kWh until min. 0.6 g/kWh to avoid deposit formation",
IF(AND($I689&lt;140,$N689="Danger",$P689="&gt;=1.2"),"Increase feed rate in steps of 0.05 g/kWh OR use higher BN cylinder oil",
IF(ISERROR(VLOOKUP(Q689,'admin BN&gt;100'!J$6:M$89,4,FALSE)),"",VLOOKUP(Q689,'admin BN&gt;100'!J$6:M$89,4,FALSE))))))))</f>
        <v>Fill in all required fields</v>
      </c>
    </row>
    <row r="690" spans="2:19" ht="15">
      <c r="B690" s="10">
        <v>685</v>
      </c>
      <c r="C690" s="41"/>
      <c r="D690" s="42"/>
      <c r="E690" s="42"/>
      <c r="F690" s="42"/>
      <c r="G690" s="42"/>
      <c r="H690" s="42"/>
      <c r="I690" s="42"/>
      <c r="J690" s="42"/>
      <c r="K690" s="42"/>
      <c r="L690" s="42"/>
      <c r="M690" s="11" t="str">
        <f xml:space="preserve">
(IF(F690&gt;'admin BN&gt;100'!$C$41,'admin BN&gt;100'!$B$41,
(IF(F690&gt;'admin BN&gt;100'!$C$40,'admin BN&gt;100'!$B$40,
(IF(F690&gt;'admin BN&gt;100'!$C$39,'admin BN&gt;100'!$B$39,
(IF(F690&gt;'admin BN&gt;100'!$C$38,'admin BN&gt;100'!$B$38,
(IF(F690&gt;'admin BN&gt;100'!$C$37,'admin BN&gt;100'!$B$37,
(IF(F690&gt;'admin BN&gt;100'!$C$36,'admin BN&gt;100'!$B$36,
(IF(F690&gt;'admin BN&gt;100'!$C$35,'admin BN&gt;100'!$B$35,
(IF(F690&gt;'admin BN&gt;100'!$C$34,'admin BN&gt;100'!$B$34,
(IF(F690&gt;'admin BN&gt;100'!$C$33,'admin BN&gt;100'!$B$33,
(IF(F690&gt;'admin BN&gt;100'!$C$32,'admin BN&gt;100'!$B$32,
(IF(F690&gt;'admin BN&gt;100'!$C$31,'admin BN&gt;100'!$B$31,
(IF(F690&gt;'admin BN&gt;100'!$C$30,'admin BN&gt;100'!$B$30,
(IF(F690&gt;'admin BN&gt;100'!$C$29,'admin BN&gt;100'!$B$29,IF(F690="","",'admin BN&gt;100'!$B$28)))))))))))))))))))))))))))</f>
        <v/>
      </c>
      <c r="N690" s="12" t="str">
        <f xml:space="preserve">
IF(ISBLANK(K690),"",
IF(K690&gt;'admin BN&gt;100'!$D$6,"Trouble",
IF(K690&gt;'admin BN&gt;100'!$E$6,"Safe",
IF(K690&gt;'admin BN&gt;100'!$F$6,"Alert",
IF(K690&gt;='admin BN&gt;100'!$G$6,"Danger","")))))</f>
        <v/>
      </c>
      <c r="O690" s="13" t="str">
        <f xml:space="preserve">
IF(ISBLANK(L690),"",
IF(L690&gt;'admin BN&gt;100'!$G$7,"Danger",
IF(L690&gt;'admin BN&gt;100'!$F$7,"Alert",
IF(L690&gt;='admin BN&gt;100'!$E$7,"Safe",""))))</f>
        <v/>
      </c>
      <c r="P690" s="14" t="str">
        <f xml:space="preserve">
(IF(G690&gt;'admin BN&gt;100'!$C$23,'admin BN&gt;100'!$B$23,
(IF(G690&gt;'admin BN&gt;100'!$C$22,'admin BN&gt;100'!$B$22,
(IF(G690&gt;'admin BN&gt;100'!$C$21,'admin BN&gt;100'!$B$21,
(IF(G690&gt;'admin BN&gt;100'!$C$20,'admin BN&gt;100'!$B$20,IF(G690&gt;'admin BN&gt;100'!$C$19,'admin BN&gt;100'!$B$19,"")))))))))</f>
        <v/>
      </c>
      <c r="Q690" s="14" t="str">
        <f t="shared" si="20"/>
        <v/>
      </c>
      <c r="R690" s="14">
        <f t="shared" si="21"/>
        <v>5</v>
      </c>
      <c r="S690" s="15" t="str">
        <f xml:space="preserve">
IF($R690&gt;0,"Fill in all required fields",
IF(OR($M690="&lt;0.1% or LNG",$M690="0.1-0.5%"),"Fuel sulphur content is too low for operation on BN&gt;100, please use a lower BN CLO and the matching sheet",
IF($I690&lt;40,"CLO not suitable for this sheet. Please check BN&lt;40 sheet",
IF(AND($I690&gt;39,$I690&lt;101),"CLO not suitable for this sheet. Please check BN40 - BN100 sheet",
IF(AND($K690&gt;50,$K690&lt;81,$L690&lt;100),"Reduce feed rate in steps of 0.05 g/kWh until min. 0.6 g/kWh to avoid deposit formation",
IF(AND($I690&lt;140,$N690="Danger",$P690="&gt;=1.2"),"Increase feed rate in steps of 0.05 g/kWh OR use higher BN cylinder oil",
IF(ISERROR(VLOOKUP(Q690,'admin BN&gt;100'!J$6:M$89,4,FALSE)),"",VLOOKUP(Q690,'admin BN&gt;100'!J$6:M$89,4,FALSE))))))))</f>
        <v>Fill in all required fields</v>
      </c>
    </row>
    <row r="691" spans="2:19" ht="15">
      <c r="B691" s="10">
        <v>686</v>
      </c>
      <c r="C691" s="41"/>
      <c r="D691" s="42"/>
      <c r="E691" s="42"/>
      <c r="F691" s="42"/>
      <c r="G691" s="42"/>
      <c r="H691" s="42"/>
      <c r="I691" s="42"/>
      <c r="J691" s="42"/>
      <c r="K691" s="42"/>
      <c r="L691" s="42"/>
      <c r="M691" s="11" t="str">
        <f xml:space="preserve">
(IF(F691&gt;'admin BN&gt;100'!$C$41,'admin BN&gt;100'!$B$41,
(IF(F691&gt;'admin BN&gt;100'!$C$40,'admin BN&gt;100'!$B$40,
(IF(F691&gt;'admin BN&gt;100'!$C$39,'admin BN&gt;100'!$B$39,
(IF(F691&gt;'admin BN&gt;100'!$C$38,'admin BN&gt;100'!$B$38,
(IF(F691&gt;'admin BN&gt;100'!$C$37,'admin BN&gt;100'!$B$37,
(IF(F691&gt;'admin BN&gt;100'!$C$36,'admin BN&gt;100'!$B$36,
(IF(F691&gt;'admin BN&gt;100'!$C$35,'admin BN&gt;100'!$B$35,
(IF(F691&gt;'admin BN&gt;100'!$C$34,'admin BN&gt;100'!$B$34,
(IF(F691&gt;'admin BN&gt;100'!$C$33,'admin BN&gt;100'!$B$33,
(IF(F691&gt;'admin BN&gt;100'!$C$32,'admin BN&gt;100'!$B$32,
(IF(F691&gt;'admin BN&gt;100'!$C$31,'admin BN&gt;100'!$B$31,
(IF(F691&gt;'admin BN&gt;100'!$C$30,'admin BN&gt;100'!$B$30,
(IF(F691&gt;'admin BN&gt;100'!$C$29,'admin BN&gt;100'!$B$29,IF(F691="","",'admin BN&gt;100'!$B$28)))))))))))))))))))))))))))</f>
        <v/>
      </c>
      <c r="N691" s="12" t="str">
        <f xml:space="preserve">
IF(ISBLANK(K691),"",
IF(K691&gt;'admin BN&gt;100'!$D$6,"Trouble",
IF(K691&gt;'admin BN&gt;100'!$E$6,"Safe",
IF(K691&gt;'admin BN&gt;100'!$F$6,"Alert",
IF(K691&gt;='admin BN&gt;100'!$G$6,"Danger","")))))</f>
        <v/>
      </c>
      <c r="O691" s="13" t="str">
        <f xml:space="preserve">
IF(ISBLANK(L691),"",
IF(L691&gt;'admin BN&gt;100'!$G$7,"Danger",
IF(L691&gt;'admin BN&gt;100'!$F$7,"Alert",
IF(L691&gt;='admin BN&gt;100'!$E$7,"Safe",""))))</f>
        <v/>
      </c>
      <c r="P691" s="14" t="str">
        <f xml:space="preserve">
(IF(G691&gt;'admin BN&gt;100'!$C$23,'admin BN&gt;100'!$B$23,
(IF(G691&gt;'admin BN&gt;100'!$C$22,'admin BN&gt;100'!$B$22,
(IF(G691&gt;'admin BN&gt;100'!$C$21,'admin BN&gt;100'!$B$21,
(IF(G691&gt;'admin BN&gt;100'!$C$20,'admin BN&gt;100'!$B$20,IF(G691&gt;'admin BN&gt;100'!$C$19,'admin BN&gt;100'!$B$19,"")))))))))</f>
        <v/>
      </c>
      <c r="Q691" s="14" t="str">
        <f t="shared" si="20"/>
        <v/>
      </c>
      <c r="R691" s="14">
        <f t="shared" si="21"/>
        <v>5</v>
      </c>
      <c r="S691" s="15" t="str">
        <f xml:space="preserve">
IF($R691&gt;0,"Fill in all required fields",
IF(OR($M691="&lt;0.1% or LNG",$M691="0.1-0.5%"),"Fuel sulphur content is too low for operation on BN&gt;100, please use a lower BN CLO and the matching sheet",
IF($I691&lt;40,"CLO not suitable for this sheet. Please check BN&lt;40 sheet",
IF(AND($I691&gt;39,$I691&lt;101),"CLO not suitable for this sheet. Please check BN40 - BN100 sheet",
IF(AND($K691&gt;50,$K691&lt;81,$L691&lt;100),"Reduce feed rate in steps of 0.05 g/kWh until min. 0.6 g/kWh to avoid deposit formation",
IF(AND($I691&lt;140,$N691="Danger",$P691="&gt;=1.2"),"Increase feed rate in steps of 0.05 g/kWh OR use higher BN cylinder oil",
IF(ISERROR(VLOOKUP(Q691,'admin BN&gt;100'!J$6:M$89,4,FALSE)),"",VLOOKUP(Q691,'admin BN&gt;100'!J$6:M$89,4,FALSE))))))))</f>
        <v>Fill in all required fields</v>
      </c>
    </row>
    <row r="692" spans="2:19" ht="15">
      <c r="B692" s="10">
        <v>687</v>
      </c>
      <c r="C692" s="41"/>
      <c r="D692" s="42"/>
      <c r="E692" s="42"/>
      <c r="F692" s="42"/>
      <c r="G692" s="42"/>
      <c r="H692" s="42"/>
      <c r="I692" s="42"/>
      <c r="J692" s="42"/>
      <c r="K692" s="42"/>
      <c r="L692" s="42"/>
      <c r="M692" s="11" t="str">
        <f xml:space="preserve">
(IF(F692&gt;'admin BN&gt;100'!$C$41,'admin BN&gt;100'!$B$41,
(IF(F692&gt;'admin BN&gt;100'!$C$40,'admin BN&gt;100'!$B$40,
(IF(F692&gt;'admin BN&gt;100'!$C$39,'admin BN&gt;100'!$B$39,
(IF(F692&gt;'admin BN&gt;100'!$C$38,'admin BN&gt;100'!$B$38,
(IF(F692&gt;'admin BN&gt;100'!$C$37,'admin BN&gt;100'!$B$37,
(IF(F692&gt;'admin BN&gt;100'!$C$36,'admin BN&gt;100'!$B$36,
(IF(F692&gt;'admin BN&gt;100'!$C$35,'admin BN&gt;100'!$B$35,
(IF(F692&gt;'admin BN&gt;100'!$C$34,'admin BN&gt;100'!$B$34,
(IF(F692&gt;'admin BN&gt;100'!$C$33,'admin BN&gt;100'!$B$33,
(IF(F692&gt;'admin BN&gt;100'!$C$32,'admin BN&gt;100'!$B$32,
(IF(F692&gt;'admin BN&gt;100'!$C$31,'admin BN&gt;100'!$B$31,
(IF(F692&gt;'admin BN&gt;100'!$C$30,'admin BN&gt;100'!$B$30,
(IF(F692&gt;'admin BN&gt;100'!$C$29,'admin BN&gt;100'!$B$29,IF(F692="","",'admin BN&gt;100'!$B$28)))))))))))))))))))))))))))</f>
        <v/>
      </c>
      <c r="N692" s="12" t="str">
        <f xml:space="preserve">
IF(ISBLANK(K692),"",
IF(K692&gt;'admin BN&gt;100'!$D$6,"Trouble",
IF(K692&gt;'admin BN&gt;100'!$E$6,"Safe",
IF(K692&gt;'admin BN&gt;100'!$F$6,"Alert",
IF(K692&gt;='admin BN&gt;100'!$G$6,"Danger","")))))</f>
        <v/>
      </c>
      <c r="O692" s="13" t="str">
        <f xml:space="preserve">
IF(ISBLANK(L692),"",
IF(L692&gt;'admin BN&gt;100'!$G$7,"Danger",
IF(L692&gt;'admin BN&gt;100'!$F$7,"Alert",
IF(L692&gt;='admin BN&gt;100'!$E$7,"Safe",""))))</f>
        <v/>
      </c>
      <c r="P692" s="14" t="str">
        <f xml:space="preserve">
(IF(G692&gt;'admin BN&gt;100'!$C$23,'admin BN&gt;100'!$B$23,
(IF(G692&gt;'admin BN&gt;100'!$C$22,'admin BN&gt;100'!$B$22,
(IF(G692&gt;'admin BN&gt;100'!$C$21,'admin BN&gt;100'!$B$21,
(IF(G692&gt;'admin BN&gt;100'!$C$20,'admin BN&gt;100'!$B$20,IF(G692&gt;'admin BN&gt;100'!$C$19,'admin BN&gt;100'!$B$19,"")))))))))</f>
        <v/>
      </c>
      <c r="Q692" s="14" t="str">
        <f t="shared" si="20"/>
        <v/>
      </c>
      <c r="R692" s="14">
        <f t="shared" si="21"/>
        <v>5</v>
      </c>
      <c r="S692" s="15" t="str">
        <f xml:space="preserve">
IF($R692&gt;0,"Fill in all required fields",
IF(OR($M692="&lt;0.1% or LNG",$M692="0.1-0.5%"),"Fuel sulphur content is too low for operation on BN&gt;100, please use a lower BN CLO and the matching sheet",
IF($I692&lt;40,"CLO not suitable for this sheet. Please check BN&lt;40 sheet",
IF(AND($I692&gt;39,$I692&lt;101),"CLO not suitable for this sheet. Please check BN40 - BN100 sheet",
IF(AND($K692&gt;50,$K692&lt;81,$L692&lt;100),"Reduce feed rate in steps of 0.05 g/kWh until min. 0.6 g/kWh to avoid deposit formation",
IF(AND($I692&lt;140,$N692="Danger",$P692="&gt;=1.2"),"Increase feed rate in steps of 0.05 g/kWh OR use higher BN cylinder oil",
IF(ISERROR(VLOOKUP(Q692,'admin BN&gt;100'!J$6:M$89,4,FALSE)),"",VLOOKUP(Q692,'admin BN&gt;100'!J$6:M$89,4,FALSE))))))))</f>
        <v>Fill in all required fields</v>
      </c>
    </row>
    <row r="693" spans="2:19" ht="15">
      <c r="B693" s="10">
        <v>688</v>
      </c>
      <c r="C693" s="41"/>
      <c r="D693" s="42"/>
      <c r="E693" s="42"/>
      <c r="F693" s="42"/>
      <c r="G693" s="42"/>
      <c r="H693" s="42"/>
      <c r="I693" s="42"/>
      <c r="J693" s="42"/>
      <c r="K693" s="42"/>
      <c r="L693" s="42"/>
      <c r="M693" s="11" t="str">
        <f xml:space="preserve">
(IF(F693&gt;'admin BN&gt;100'!$C$41,'admin BN&gt;100'!$B$41,
(IF(F693&gt;'admin BN&gt;100'!$C$40,'admin BN&gt;100'!$B$40,
(IF(F693&gt;'admin BN&gt;100'!$C$39,'admin BN&gt;100'!$B$39,
(IF(F693&gt;'admin BN&gt;100'!$C$38,'admin BN&gt;100'!$B$38,
(IF(F693&gt;'admin BN&gt;100'!$C$37,'admin BN&gt;100'!$B$37,
(IF(F693&gt;'admin BN&gt;100'!$C$36,'admin BN&gt;100'!$B$36,
(IF(F693&gt;'admin BN&gt;100'!$C$35,'admin BN&gt;100'!$B$35,
(IF(F693&gt;'admin BN&gt;100'!$C$34,'admin BN&gt;100'!$B$34,
(IF(F693&gt;'admin BN&gt;100'!$C$33,'admin BN&gt;100'!$B$33,
(IF(F693&gt;'admin BN&gt;100'!$C$32,'admin BN&gt;100'!$B$32,
(IF(F693&gt;'admin BN&gt;100'!$C$31,'admin BN&gt;100'!$B$31,
(IF(F693&gt;'admin BN&gt;100'!$C$30,'admin BN&gt;100'!$B$30,
(IF(F693&gt;'admin BN&gt;100'!$C$29,'admin BN&gt;100'!$B$29,IF(F693="","",'admin BN&gt;100'!$B$28)))))))))))))))))))))))))))</f>
        <v/>
      </c>
      <c r="N693" s="12" t="str">
        <f xml:space="preserve">
IF(ISBLANK(K693),"",
IF(K693&gt;'admin BN&gt;100'!$D$6,"Trouble",
IF(K693&gt;'admin BN&gt;100'!$E$6,"Safe",
IF(K693&gt;'admin BN&gt;100'!$F$6,"Alert",
IF(K693&gt;='admin BN&gt;100'!$G$6,"Danger","")))))</f>
        <v/>
      </c>
      <c r="O693" s="13" t="str">
        <f xml:space="preserve">
IF(ISBLANK(L693),"",
IF(L693&gt;'admin BN&gt;100'!$G$7,"Danger",
IF(L693&gt;'admin BN&gt;100'!$F$7,"Alert",
IF(L693&gt;='admin BN&gt;100'!$E$7,"Safe",""))))</f>
        <v/>
      </c>
      <c r="P693" s="14" t="str">
        <f xml:space="preserve">
(IF(G693&gt;'admin BN&gt;100'!$C$23,'admin BN&gt;100'!$B$23,
(IF(G693&gt;'admin BN&gt;100'!$C$22,'admin BN&gt;100'!$B$22,
(IF(G693&gt;'admin BN&gt;100'!$C$21,'admin BN&gt;100'!$B$21,
(IF(G693&gt;'admin BN&gt;100'!$C$20,'admin BN&gt;100'!$B$20,IF(G693&gt;'admin BN&gt;100'!$C$19,'admin BN&gt;100'!$B$19,"")))))))))</f>
        <v/>
      </c>
      <c r="Q693" s="14" t="str">
        <f t="shared" si="20"/>
        <v/>
      </c>
      <c r="R693" s="14">
        <f t="shared" si="21"/>
        <v>5</v>
      </c>
      <c r="S693" s="15" t="str">
        <f xml:space="preserve">
IF($R693&gt;0,"Fill in all required fields",
IF(OR($M693="&lt;0.1% or LNG",$M693="0.1-0.5%"),"Fuel sulphur content is too low for operation on BN&gt;100, please use a lower BN CLO and the matching sheet",
IF($I693&lt;40,"CLO not suitable for this sheet. Please check BN&lt;40 sheet",
IF(AND($I693&gt;39,$I693&lt;101),"CLO not suitable for this sheet. Please check BN40 - BN100 sheet",
IF(AND($K693&gt;50,$K693&lt;81,$L693&lt;100),"Reduce feed rate in steps of 0.05 g/kWh until min. 0.6 g/kWh to avoid deposit formation",
IF(AND($I693&lt;140,$N693="Danger",$P693="&gt;=1.2"),"Increase feed rate in steps of 0.05 g/kWh OR use higher BN cylinder oil",
IF(ISERROR(VLOOKUP(Q693,'admin BN&gt;100'!J$6:M$89,4,FALSE)),"",VLOOKUP(Q693,'admin BN&gt;100'!J$6:M$89,4,FALSE))))))))</f>
        <v>Fill in all required fields</v>
      </c>
    </row>
    <row r="694" spans="2:19" ht="15">
      <c r="B694" s="10">
        <v>689</v>
      </c>
      <c r="C694" s="41"/>
      <c r="D694" s="42"/>
      <c r="E694" s="42"/>
      <c r="F694" s="42"/>
      <c r="G694" s="42"/>
      <c r="H694" s="42"/>
      <c r="I694" s="42"/>
      <c r="J694" s="42"/>
      <c r="K694" s="42"/>
      <c r="L694" s="42"/>
      <c r="M694" s="11" t="str">
        <f xml:space="preserve">
(IF(F694&gt;'admin BN&gt;100'!$C$41,'admin BN&gt;100'!$B$41,
(IF(F694&gt;'admin BN&gt;100'!$C$40,'admin BN&gt;100'!$B$40,
(IF(F694&gt;'admin BN&gt;100'!$C$39,'admin BN&gt;100'!$B$39,
(IF(F694&gt;'admin BN&gt;100'!$C$38,'admin BN&gt;100'!$B$38,
(IF(F694&gt;'admin BN&gt;100'!$C$37,'admin BN&gt;100'!$B$37,
(IF(F694&gt;'admin BN&gt;100'!$C$36,'admin BN&gt;100'!$B$36,
(IF(F694&gt;'admin BN&gt;100'!$C$35,'admin BN&gt;100'!$B$35,
(IF(F694&gt;'admin BN&gt;100'!$C$34,'admin BN&gt;100'!$B$34,
(IF(F694&gt;'admin BN&gt;100'!$C$33,'admin BN&gt;100'!$B$33,
(IF(F694&gt;'admin BN&gt;100'!$C$32,'admin BN&gt;100'!$B$32,
(IF(F694&gt;'admin BN&gt;100'!$C$31,'admin BN&gt;100'!$B$31,
(IF(F694&gt;'admin BN&gt;100'!$C$30,'admin BN&gt;100'!$B$30,
(IF(F694&gt;'admin BN&gt;100'!$C$29,'admin BN&gt;100'!$B$29,IF(F694="","",'admin BN&gt;100'!$B$28)))))))))))))))))))))))))))</f>
        <v/>
      </c>
      <c r="N694" s="12" t="str">
        <f xml:space="preserve">
IF(ISBLANK(K694),"",
IF(K694&gt;'admin BN&gt;100'!$D$6,"Trouble",
IF(K694&gt;'admin BN&gt;100'!$E$6,"Safe",
IF(K694&gt;'admin BN&gt;100'!$F$6,"Alert",
IF(K694&gt;='admin BN&gt;100'!$G$6,"Danger","")))))</f>
        <v/>
      </c>
      <c r="O694" s="13" t="str">
        <f xml:space="preserve">
IF(ISBLANK(L694),"",
IF(L694&gt;'admin BN&gt;100'!$G$7,"Danger",
IF(L694&gt;'admin BN&gt;100'!$F$7,"Alert",
IF(L694&gt;='admin BN&gt;100'!$E$7,"Safe",""))))</f>
        <v/>
      </c>
      <c r="P694" s="14" t="str">
        <f xml:space="preserve">
(IF(G694&gt;'admin BN&gt;100'!$C$23,'admin BN&gt;100'!$B$23,
(IF(G694&gt;'admin BN&gt;100'!$C$22,'admin BN&gt;100'!$B$22,
(IF(G694&gt;'admin BN&gt;100'!$C$21,'admin BN&gt;100'!$B$21,
(IF(G694&gt;'admin BN&gt;100'!$C$20,'admin BN&gt;100'!$B$20,IF(G694&gt;'admin BN&gt;100'!$C$19,'admin BN&gt;100'!$B$19,"")))))))))</f>
        <v/>
      </c>
      <c r="Q694" s="14" t="str">
        <f t="shared" si="20"/>
        <v/>
      </c>
      <c r="R694" s="14">
        <f t="shared" si="21"/>
        <v>5</v>
      </c>
      <c r="S694" s="15" t="str">
        <f xml:space="preserve">
IF($R694&gt;0,"Fill in all required fields",
IF(OR($M694="&lt;0.1% or LNG",$M694="0.1-0.5%"),"Fuel sulphur content is too low for operation on BN&gt;100, please use a lower BN CLO and the matching sheet",
IF($I694&lt;40,"CLO not suitable for this sheet. Please check BN&lt;40 sheet",
IF(AND($I694&gt;39,$I694&lt;101),"CLO not suitable for this sheet. Please check BN40 - BN100 sheet",
IF(AND($K694&gt;50,$K694&lt;81,$L694&lt;100),"Reduce feed rate in steps of 0.05 g/kWh until min. 0.6 g/kWh to avoid deposit formation",
IF(AND($I694&lt;140,$N694="Danger",$P694="&gt;=1.2"),"Increase feed rate in steps of 0.05 g/kWh OR use higher BN cylinder oil",
IF(ISERROR(VLOOKUP(Q694,'admin BN&gt;100'!J$6:M$89,4,FALSE)),"",VLOOKUP(Q694,'admin BN&gt;100'!J$6:M$89,4,FALSE))))))))</f>
        <v>Fill in all required fields</v>
      </c>
    </row>
    <row r="695" spans="2:19" ht="15">
      <c r="B695" s="10">
        <v>690</v>
      </c>
      <c r="C695" s="41"/>
      <c r="D695" s="42"/>
      <c r="E695" s="42"/>
      <c r="F695" s="42"/>
      <c r="G695" s="42"/>
      <c r="H695" s="42"/>
      <c r="I695" s="42"/>
      <c r="J695" s="42"/>
      <c r="K695" s="42"/>
      <c r="L695" s="42"/>
      <c r="M695" s="11" t="str">
        <f xml:space="preserve">
(IF(F695&gt;'admin BN&gt;100'!$C$41,'admin BN&gt;100'!$B$41,
(IF(F695&gt;'admin BN&gt;100'!$C$40,'admin BN&gt;100'!$B$40,
(IF(F695&gt;'admin BN&gt;100'!$C$39,'admin BN&gt;100'!$B$39,
(IF(F695&gt;'admin BN&gt;100'!$C$38,'admin BN&gt;100'!$B$38,
(IF(F695&gt;'admin BN&gt;100'!$C$37,'admin BN&gt;100'!$B$37,
(IF(F695&gt;'admin BN&gt;100'!$C$36,'admin BN&gt;100'!$B$36,
(IF(F695&gt;'admin BN&gt;100'!$C$35,'admin BN&gt;100'!$B$35,
(IF(F695&gt;'admin BN&gt;100'!$C$34,'admin BN&gt;100'!$B$34,
(IF(F695&gt;'admin BN&gt;100'!$C$33,'admin BN&gt;100'!$B$33,
(IF(F695&gt;'admin BN&gt;100'!$C$32,'admin BN&gt;100'!$B$32,
(IF(F695&gt;'admin BN&gt;100'!$C$31,'admin BN&gt;100'!$B$31,
(IF(F695&gt;'admin BN&gt;100'!$C$30,'admin BN&gt;100'!$B$30,
(IF(F695&gt;'admin BN&gt;100'!$C$29,'admin BN&gt;100'!$B$29,IF(F695="","",'admin BN&gt;100'!$B$28)))))))))))))))))))))))))))</f>
        <v/>
      </c>
      <c r="N695" s="12" t="str">
        <f xml:space="preserve">
IF(ISBLANK(K695),"",
IF(K695&gt;'admin BN&gt;100'!$D$6,"Trouble",
IF(K695&gt;'admin BN&gt;100'!$E$6,"Safe",
IF(K695&gt;'admin BN&gt;100'!$F$6,"Alert",
IF(K695&gt;='admin BN&gt;100'!$G$6,"Danger","")))))</f>
        <v/>
      </c>
      <c r="O695" s="13" t="str">
        <f xml:space="preserve">
IF(ISBLANK(L695),"",
IF(L695&gt;'admin BN&gt;100'!$G$7,"Danger",
IF(L695&gt;'admin BN&gt;100'!$F$7,"Alert",
IF(L695&gt;='admin BN&gt;100'!$E$7,"Safe",""))))</f>
        <v/>
      </c>
      <c r="P695" s="14" t="str">
        <f xml:space="preserve">
(IF(G695&gt;'admin BN&gt;100'!$C$23,'admin BN&gt;100'!$B$23,
(IF(G695&gt;'admin BN&gt;100'!$C$22,'admin BN&gt;100'!$B$22,
(IF(G695&gt;'admin BN&gt;100'!$C$21,'admin BN&gt;100'!$B$21,
(IF(G695&gt;'admin BN&gt;100'!$C$20,'admin BN&gt;100'!$B$20,IF(G695&gt;'admin BN&gt;100'!$C$19,'admin BN&gt;100'!$B$19,"")))))))))</f>
        <v/>
      </c>
      <c r="Q695" s="14" t="str">
        <f t="shared" si="20"/>
        <v/>
      </c>
      <c r="R695" s="14">
        <f t="shared" si="21"/>
        <v>5</v>
      </c>
      <c r="S695" s="15" t="str">
        <f xml:space="preserve">
IF($R695&gt;0,"Fill in all required fields",
IF(OR($M695="&lt;0.1% or LNG",$M695="0.1-0.5%"),"Fuel sulphur content is too low for operation on BN&gt;100, please use a lower BN CLO and the matching sheet",
IF($I695&lt;40,"CLO not suitable for this sheet. Please check BN&lt;40 sheet",
IF(AND($I695&gt;39,$I695&lt;101),"CLO not suitable for this sheet. Please check BN40 - BN100 sheet",
IF(AND($K695&gt;50,$K695&lt;81,$L695&lt;100),"Reduce feed rate in steps of 0.05 g/kWh until min. 0.6 g/kWh to avoid deposit formation",
IF(AND($I695&lt;140,$N695="Danger",$P695="&gt;=1.2"),"Increase feed rate in steps of 0.05 g/kWh OR use higher BN cylinder oil",
IF(ISERROR(VLOOKUP(Q695,'admin BN&gt;100'!J$6:M$89,4,FALSE)),"",VLOOKUP(Q695,'admin BN&gt;100'!J$6:M$89,4,FALSE))))))))</f>
        <v>Fill in all required fields</v>
      </c>
    </row>
    <row r="696" spans="2:19" ht="15">
      <c r="B696" s="10">
        <v>691</v>
      </c>
      <c r="C696" s="41"/>
      <c r="D696" s="42"/>
      <c r="E696" s="42"/>
      <c r="F696" s="42"/>
      <c r="G696" s="42"/>
      <c r="H696" s="42"/>
      <c r="I696" s="42"/>
      <c r="J696" s="42"/>
      <c r="K696" s="42"/>
      <c r="L696" s="42"/>
      <c r="M696" s="11" t="str">
        <f xml:space="preserve">
(IF(F696&gt;'admin BN&gt;100'!$C$41,'admin BN&gt;100'!$B$41,
(IF(F696&gt;'admin BN&gt;100'!$C$40,'admin BN&gt;100'!$B$40,
(IF(F696&gt;'admin BN&gt;100'!$C$39,'admin BN&gt;100'!$B$39,
(IF(F696&gt;'admin BN&gt;100'!$C$38,'admin BN&gt;100'!$B$38,
(IF(F696&gt;'admin BN&gt;100'!$C$37,'admin BN&gt;100'!$B$37,
(IF(F696&gt;'admin BN&gt;100'!$C$36,'admin BN&gt;100'!$B$36,
(IF(F696&gt;'admin BN&gt;100'!$C$35,'admin BN&gt;100'!$B$35,
(IF(F696&gt;'admin BN&gt;100'!$C$34,'admin BN&gt;100'!$B$34,
(IF(F696&gt;'admin BN&gt;100'!$C$33,'admin BN&gt;100'!$B$33,
(IF(F696&gt;'admin BN&gt;100'!$C$32,'admin BN&gt;100'!$B$32,
(IF(F696&gt;'admin BN&gt;100'!$C$31,'admin BN&gt;100'!$B$31,
(IF(F696&gt;'admin BN&gt;100'!$C$30,'admin BN&gt;100'!$B$30,
(IF(F696&gt;'admin BN&gt;100'!$C$29,'admin BN&gt;100'!$B$29,IF(F696="","",'admin BN&gt;100'!$B$28)))))))))))))))))))))))))))</f>
        <v/>
      </c>
      <c r="N696" s="12" t="str">
        <f xml:space="preserve">
IF(ISBLANK(K696),"",
IF(K696&gt;'admin BN&gt;100'!$D$6,"Trouble",
IF(K696&gt;'admin BN&gt;100'!$E$6,"Safe",
IF(K696&gt;'admin BN&gt;100'!$F$6,"Alert",
IF(K696&gt;='admin BN&gt;100'!$G$6,"Danger","")))))</f>
        <v/>
      </c>
      <c r="O696" s="13" t="str">
        <f xml:space="preserve">
IF(ISBLANK(L696),"",
IF(L696&gt;'admin BN&gt;100'!$G$7,"Danger",
IF(L696&gt;'admin BN&gt;100'!$F$7,"Alert",
IF(L696&gt;='admin BN&gt;100'!$E$7,"Safe",""))))</f>
        <v/>
      </c>
      <c r="P696" s="14" t="str">
        <f xml:space="preserve">
(IF(G696&gt;'admin BN&gt;100'!$C$23,'admin BN&gt;100'!$B$23,
(IF(G696&gt;'admin BN&gt;100'!$C$22,'admin BN&gt;100'!$B$22,
(IF(G696&gt;'admin BN&gt;100'!$C$21,'admin BN&gt;100'!$B$21,
(IF(G696&gt;'admin BN&gt;100'!$C$20,'admin BN&gt;100'!$B$20,IF(G696&gt;'admin BN&gt;100'!$C$19,'admin BN&gt;100'!$B$19,"")))))))))</f>
        <v/>
      </c>
      <c r="Q696" s="14" t="str">
        <f t="shared" si="20"/>
        <v/>
      </c>
      <c r="R696" s="14">
        <f t="shared" si="21"/>
        <v>5</v>
      </c>
      <c r="S696" s="15" t="str">
        <f xml:space="preserve">
IF($R696&gt;0,"Fill in all required fields",
IF(OR($M696="&lt;0.1% or LNG",$M696="0.1-0.5%"),"Fuel sulphur content is too low for operation on BN&gt;100, please use a lower BN CLO and the matching sheet",
IF($I696&lt;40,"CLO not suitable for this sheet. Please check BN&lt;40 sheet",
IF(AND($I696&gt;39,$I696&lt;101),"CLO not suitable for this sheet. Please check BN40 - BN100 sheet",
IF(AND($K696&gt;50,$K696&lt;81,$L696&lt;100),"Reduce feed rate in steps of 0.05 g/kWh until min. 0.6 g/kWh to avoid deposit formation",
IF(AND($I696&lt;140,$N696="Danger",$P696="&gt;=1.2"),"Increase feed rate in steps of 0.05 g/kWh OR use higher BN cylinder oil",
IF(ISERROR(VLOOKUP(Q696,'admin BN&gt;100'!J$6:M$89,4,FALSE)),"",VLOOKUP(Q696,'admin BN&gt;100'!J$6:M$89,4,FALSE))))))))</f>
        <v>Fill in all required fields</v>
      </c>
    </row>
    <row r="697" spans="2:19" ht="15">
      <c r="B697" s="10">
        <v>692</v>
      </c>
      <c r="C697" s="41"/>
      <c r="D697" s="42"/>
      <c r="E697" s="42"/>
      <c r="F697" s="42"/>
      <c r="G697" s="42"/>
      <c r="H697" s="42"/>
      <c r="I697" s="42"/>
      <c r="J697" s="42"/>
      <c r="K697" s="42"/>
      <c r="L697" s="42"/>
      <c r="M697" s="11" t="str">
        <f xml:space="preserve">
(IF(F697&gt;'admin BN&gt;100'!$C$41,'admin BN&gt;100'!$B$41,
(IF(F697&gt;'admin BN&gt;100'!$C$40,'admin BN&gt;100'!$B$40,
(IF(F697&gt;'admin BN&gt;100'!$C$39,'admin BN&gt;100'!$B$39,
(IF(F697&gt;'admin BN&gt;100'!$C$38,'admin BN&gt;100'!$B$38,
(IF(F697&gt;'admin BN&gt;100'!$C$37,'admin BN&gt;100'!$B$37,
(IF(F697&gt;'admin BN&gt;100'!$C$36,'admin BN&gt;100'!$B$36,
(IF(F697&gt;'admin BN&gt;100'!$C$35,'admin BN&gt;100'!$B$35,
(IF(F697&gt;'admin BN&gt;100'!$C$34,'admin BN&gt;100'!$B$34,
(IF(F697&gt;'admin BN&gt;100'!$C$33,'admin BN&gt;100'!$B$33,
(IF(F697&gt;'admin BN&gt;100'!$C$32,'admin BN&gt;100'!$B$32,
(IF(F697&gt;'admin BN&gt;100'!$C$31,'admin BN&gt;100'!$B$31,
(IF(F697&gt;'admin BN&gt;100'!$C$30,'admin BN&gt;100'!$B$30,
(IF(F697&gt;'admin BN&gt;100'!$C$29,'admin BN&gt;100'!$B$29,IF(F697="","",'admin BN&gt;100'!$B$28)))))))))))))))))))))))))))</f>
        <v/>
      </c>
      <c r="N697" s="12" t="str">
        <f xml:space="preserve">
IF(ISBLANK(K697),"",
IF(K697&gt;'admin BN&gt;100'!$D$6,"Trouble",
IF(K697&gt;'admin BN&gt;100'!$E$6,"Safe",
IF(K697&gt;'admin BN&gt;100'!$F$6,"Alert",
IF(K697&gt;='admin BN&gt;100'!$G$6,"Danger","")))))</f>
        <v/>
      </c>
      <c r="O697" s="13" t="str">
        <f xml:space="preserve">
IF(ISBLANK(L697),"",
IF(L697&gt;'admin BN&gt;100'!$G$7,"Danger",
IF(L697&gt;'admin BN&gt;100'!$F$7,"Alert",
IF(L697&gt;='admin BN&gt;100'!$E$7,"Safe",""))))</f>
        <v/>
      </c>
      <c r="P697" s="14" t="str">
        <f xml:space="preserve">
(IF(G697&gt;'admin BN&gt;100'!$C$23,'admin BN&gt;100'!$B$23,
(IF(G697&gt;'admin BN&gt;100'!$C$22,'admin BN&gt;100'!$B$22,
(IF(G697&gt;'admin BN&gt;100'!$C$21,'admin BN&gt;100'!$B$21,
(IF(G697&gt;'admin BN&gt;100'!$C$20,'admin BN&gt;100'!$B$20,IF(G697&gt;'admin BN&gt;100'!$C$19,'admin BN&gt;100'!$B$19,"")))))))))</f>
        <v/>
      </c>
      <c r="Q697" s="14" t="str">
        <f t="shared" si="20"/>
        <v/>
      </c>
      <c r="R697" s="14">
        <f t="shared" si="21"/>
        <v>5</v>
      </c>
      <c r="S697" s="15" t="str">
        <f xml:space="preserve">
IF($R697&gt;0,"Fill in all required fields",
IF(OR($M697="&lt;0.1% or LNG",$M697="0.1-0.5%"),"Fuel sulphur content is too low for operation on BN&gt;100, please use a lower BN CLO and the matching sheet",
IF($I697&lt;40,"CLO not suitable for this sheet. Please check BN&lt;40 sheet",
IF(AND($I697&gt;39,$I697&lt;101),"CLO not suitable for this sheet. Please check BN40 - BN100 sheet",
IF(AND($K697&gt;50,$K697&lt;81,$L697&lt;100),"Reduce feed rate in steps of 0.05 g/kWh until min. 0.6 g/kWh to avoid deposit formation",
IF(AND($I697&lt;140,$N697="Danger",$P697="&gt;=1.2"),"Increase feed rate in steps of 0.05 g/kWh OR use higher BN cylinder oil",
IF(ISERROR(VLOOKUP(Q697,'admin BN&gt;100'!J$6:M$89,4,FALSE)),"",VLOOKUP(Q697,'admin BN&gt;100'!J$6:M$89,4,FALSE))))))))</f>
        <v>Fill in all required fields</v>
      </c>
    </row>
    <row r="698" spans="2:19" ht="15">
      <c r="B698" s="10">
        <v>693</v>
      </c>
      <c r="C698" s="41"/>
      <c r="D698" s="42"/>
      <c r="E698" s="42"/>
      <c r="F698" s="42"/>
      <c r="G698" s="42"/>
      <c r="H698" s="42"/>
      <c r="I698" s="42"/>
      <c r="J698" s="42"/>
      <c r="K698" s="42"/>
      <c r="L698" s="42"/>
      <c r="M698" s="11" t="str">
        <f xml:space="preserve">
(IF(F698&gt;'admin BN&gt;100'!$C$41,'admin BN&gt;100'!$B$41,
(IF(F698&gt;'admin BN&gt;100'!$C$40,'admin BN&gt;100'!$B$40,
(IF(F698&gt;'admin BN&gt;100'!$C$39,'admin BN&gt;100'!$B$39,
(IF(F698&gt;'admin BN&gt;100'!$C$38,'admin BN&gt;100'!$B$38,
(IF(F698&gt;'admin BN&gt;100'!$C$37,'admin BN&gt;100'!$B$37,
(IF(F698&gt;'admin BN&gt;100'!$C$36,'admin BN&gt;100'!$B$36,
(IF(F698&gt;'admin BN&gt;100'!$C$35,'admin BN&gt;100'!$B$35,
(IF(F698&gt;'admin BN&gt;100'!$C$34,'admin BN&gt;100'!$B$34,
(IF(F698&gt;'admin BN&gt;100'!$C$33,'admin BN&gt;100'!$B$33,
(IF(F698&gt;'admin BN&gt;100'!$C$32,'admin BN&gt;100'!$B$32,
(IF(F698&gt;'admin BN&gt;100'!$C$31,'admin BN&gt;100'!$B$31,
(IF(F698&gt;'admin BN&gt;100'!$C$30,'admin BN&gt;100'!$B$30,
(IF(F698&gt;'admin BN&gt;100'!$C$29,'admin BN&gt;100'!$B$29,IF(F698="","",'admin BN&gt;100'!$B$28)))))))))))))))))))))))))))</f>
        <v/>
      </c>
      <c r="N698" s="12" t="str">
        <f xml:space="preserve">
IF(ISBLANK(K698),"",
IF(K698&gt;'admin BN&gt;100'!$D$6,"Trouble",
IF(K698&gt;'admin BN&gt;100'!$E$6,"Safe",
IF(K698&gt;'admin BN&gt;100'!$F$6,"Alert",
IF(K698&gt;='admin BN&gt;100'!$G$6,"Danger","")))))</f>
        <v/>
      </c>
      <c r="O698" s="13" t="str">
        <f xml:space="preserve">
IF(ISBLANK(L698),"",
IF(L698&gt;'admin BN&gt;100'!$G$7,"Danger",
IF(L698&gt;'admin BN&gt;100'!$F$7,"Alert",
IF(L698&gt;='admin BN&gt;100'!$E$7,"Safe",""))))</f>
        <v/>
      </c>
      <c r="P698" s="14" t="str">
        <f xml:space="preserve">
(IF(G698&gt;'admin BN&gt;100'!$C$23,'admin BN&gt;100'!$B$23,
(IF(G698&gt;'admin BN&gt;100'!$C$22,'admin BN&gt;100'!$B$22,
(IF(G698&gt;'admin BN&gt;100'!$C$21,'admin BN&gt;100'!$B$21,
(IF(G698&gt;'admin BN&gt;100'!$C$20,'admin BN&gt;100'!$B$20,IF(G698&gt;'admin BN&gt;100'!$C$19,'admin BN&gt;100'!$B$19,"")))))))))</f>
        <v/>
      </c>
      <c r="Q698" s="14" t="str">
        <f t="shared" si="20"/>
        <v/>
      </c>
      <c r="R698" s="14">
        <f t="shared" si="21"/>
        <v>5</v>
      </c>
      <c r="S698" s="15" t="str">
        <f xml:space="preserve">
IF($R698&gt;0,"Fill in all required fields",
IF(OR($M698="&lt;0.1% or LNG",$M698="0.1-0.5%"),"Fuel sulphur content is too low for operation on BN&gt;100, please use a lower BN CLO and the matching sheet",
IF($I698&lt;40,"CLO not suitable for this sheet. Please check BN&lt;40 sheet",
IF(AND($I698&gt;39,$I698&lt;101),"CLO not suitable for this sheet. Please check BN40 - BN100 sheet",
IF(AND($K698&gt;50,$K698&lt;81,$L698&lt;100),"Reduce feed rate in steps of 0.05 g/kWh until min. 0.6 g/kWh to avoid deposit formation",
IF(AND($I698&lt;140,$N698="Danger",$P698="&gt;=1.2"),"Increase feed rate in steps of 0.05 g/kWh OR use higher BN cylinder oil",
IF(ISERROR(VLOOKUP(Q698,'admin BN&gt;100'!J$6:M$89,4,FALSE)),"",VLOOKUP(Q698,'admin BN&gt;100'!J$6:M$89,4,FALSE))))))))</f>
        <v>Fill in all required fields</v>
      </c>
    </row>
    <row r="699" spans="2:19" ht="15">
      <c r="B699" s="10">
        <v>694</v>
      </c>
      <c r="C699" s="41"/>
      <c r="D699" s="42"/>
      <c r="E699" s="42"/>
      <c r="F699" s="42"/>
      <c r="G699" s="42"/>
      <c r="H699" s="42"/>
      <c r="I699" s="42"/>
      <c r="J699" s="42"/>
      <c r="K699" s="42"/>
      <c r="L699" s="42"/>
      <c r="M699" s="11" t="str">
        <f xml:space="preserve">
(IF(F699&gt;'admin BN&gt;100'!$C$41,'admin BN&gt;100'!$B$41,
(IF(F699&gt;'admin BN&gt;100'!$C$40,'admin BN&gt;100'!$B$40,
(IF(F699&gt;'admin BN&gt;100'!$C$39,'admin BN&gt;100'!$B$39,
(IF(F699&gt;'admin BN&gt;100'!$C$38,'admin BN&gt;100'!$B$38,
(IF(F699&gt;'admin BN&gt;100'!$C$37,'admin BN&gt;100'!$B$37,
(IF(F699&gt;'admin BN&gt;100'!$C$36,'admin BN&gt;100'!$B$36,
(IF(F699&gt;'admin BN&gt;100'!$C$35,'admin BN&gt;100'!$B$35,
(IF(F699&gt;'admin BN&gt;100'!$C$34,'admin BN&gt;100'!$B$34,
(IF(F699&gt;'admin BN&gt;100'!$C$33,'admin BN&gt;100'!$B$33,
(IF(F699&gt;'admin BN&gt;100'!$C$32,'admin BN&gt;100'!$B$32,
(IF(F699&gt;'admin BN&gt;100'!$C$31,'admin BN&gt;100'!$B$31,
(IF(F699&gt;'admin BN&gt;100'!$C$30,'admin BN&gt;100'!$B$30,
(IF(F699&gt;'admin BN&gt;100'!$C$29,'admin BN&gt;100'!$B$29,IF(F699="","",'admin BN&gt;100'!$B$28)))))))))))))))))))))))))))</f>
        <v/>
      </c>
      <c r="N699" s="12" t="str">
        <f xml:space="preserve">
IF(ISBLANK(K699),"",
IF(K699&gt;'admin BN&gt;100'!$D$6,"Trouble",
IF(K699&gt;'admin BN&gt;100'!$E$6,"Safe",
IF(K699&gt;'admin BN&gt;100'!$F$6,"Alert",
IF(K699&gt;='admin BN&gt;100'!$G$6,"Danger","")))))</f>
        <v/>
      </c>
      <c r="O699" s="13" t="str">
        <f xml:space="preserve">
IF(ISBLANK(L699),"",
IF(L699&gt;'admin BN&gt;100'!$G$7,"Danger",
IF(L699&gt;'admin BN&gt;100'!$F$7,"Alert",
IF(L699&gt;='admin BN&gt;100'!$E$7,"Safe",""))))</f>
        <v/>
      </c>
      <c r="P699" s="14" t="str">
        <f xml:space="preserve">
(IF(G699&gt;'admin BN&gt;100'!$C$23,'admin BN&gt;100'!$B$23,
(IF(G699&gt;'admin BN&gt;100'!$C$22,'admin BN&gt;100'!$B$22,
(IF(G699&gt;'admin BN&gt;100'!$C$21,'admin BN&gt;100'!$B$21,
(IF(G699&gt;'admin BN&gt;100'!$C$20,'admin BN&gt;100'!$B$20,IF(G699&gt;'admin BN&gt;100'!$C$19,'admin BN&gt;100'!$B$19,"")))))))))</f>
        <v/>
      </c>
      <c r="Q699" s="14" t="str">
        <f t="shared" si="20"/>
        <v/>
      </c>
      <c r="R699" s="14">
        <f t="shared" si="21"/>
        <v>5</v>
      </c>
      <c r="S699" s="15" t="str">
        <f xml:space="preserve">
IF($R699&gt;0,"Fill in all required fields",
IF(OR($M699="&lt;0.1% or LNG",$M699="0.1-0.5%"),"Fuel sulphur content is too low for operation on BN&gt;100, please use a lower BN CLO and the matching sheet",
IF($I699&lt;40,"CLO not suitable for this sheet. Please check BN&lt;40 sheet",
IF(AND($I699&gt;39,$I699&lt;101),"CLO not suitable for this sheet. Please check BN40 - BN100 sheet",
IF(AND($K699&gt;50,$K699&lt;81,$L699&lt;100),"Reduce feed rate in steps of 0.05 g/kWh until min. 0.6 g/kWh to avoid deposit formation",
IF(AND($I699&lt;140,$N699="Danger",$P699="&gt;=1.2"),"Increase feed rate in steps of 0.05 g/kWh OR use higher BN cylinder oil",
IF(ISERROR(VLOOKUP(Q699,'admin BN&gt;100'!J$6:M$89,4,FALSE)),"",VLOOKUP(Q699,'admin BN&gt;100'!J$6:M$89,4,FALSE))))))))</f>
        <v>Fill in all required fields</v>
      </c>
    </row>
    <row r="700" spans="2:19" ht="15">
      <c r="B700" s="10">
        <v>695</v>
      </c>
      <c r="C700" s="41"/>
      <c r="D700" s="42"/>
      <c r="E700" s="42"/>
      <c r="F700" s="42"/>
      <c r="G700" s="42"/>
      <c r="H700" s="42"/>
      <c r="I700" s="42"/>
      <c r="J700" s="42"/>
      <c r="K700" s="42"/>
      <c r="L700" s="42"/>
      <c r="M700" s="11" t="str">
        <f xml:space="preserve">
(IF(F700&gt;'admin BN&gt;100'!$C$41,'admin BN&gt;100'!$B$41,
(IF(F700&gt;'admin BN&gt;100'!$C$40,'admin BN&gt;100'!$B$40,
(IF(F700&gt;'admin BN&gt;100'!$C$39,'admin BN&gt;100'!$B$39,
(IF(F700&gt;'admin BN&gt;100'!$C$38,'admin BN&gt;100'!$B$38,
(IF(F700&gt;'admin BN&gt;100'!$C$37,'admin BN&gt;100'!$B$37,
(IF(F700&gt;'admin BN&gt;100'!$C$36,'admin BN&gt;100'!$B$36,
(IF(F700&gt;'admin BN&gt;100'!$C$35,'admin BN&gt;100'!$B$35,
(IF(F700&gt;'admin BN&gt;100'!$C$34,'admin BN&gt;100'!$B$34,
(IF(F700&gt;'admin BN&gt;100'!$C$33,'admin BN&gt;100'!$B$33,
(IF(F700&gt;'admin BN&gt;100'!$C$32,'admin BN&gt;100'!$B$32,
(IF(F700&gt;'admin BN&gt;100'!$C$31,'admin BN&gt;100'!$B$31,
(IF(F700&gt;'admin BN&gt;100'!$C$30,'admin BN&gt;100'!$B$30,
(IF(F700&gt;'admin BN&gt;100'!$C$29,'admin BN&gt;100'!$B$29,IF(F700="","",'admin BN&gt;100'!$B$28)))))))))))))))))))))))))))</f>
        <v/>
      </c>
      <c r="N700" s="12" t="str">
        <f xml:space="preserve">
IF(ISBLANK(K700),"",
IF(K700&gt;'admin BN&gt;100'!$D$6,"Trouble",
IF(K700&gt;'admin BN&gt;100'!$E$6,"Safe",
IF(K700&gt;'admin BN&gt;100'!$F$6,"Alert",
IF(K700&gt;='admin BN&gt;100'!$G$6,"Danger","")))))</f>
        <v/>
      </c>
      <c r="O700" s="13" t="str">
        <f xml:space="preserve">
IF(ISBLANK(L700),"",
IF(L700&gt;'admin BN&gt;100'!$G$7,"Danger",
IF(L700&gt;'admin BN&gt;100'!$F$7,"Alert",
IF(L700&gt;='admin BN&gt;100'!$E$7,"Safe",""))))</f>
        <v/>
      </c>
      <c r="P700" s="14" t="str">
        <f xml:space="preserve">
(IF(G700&gt;'admin BN&gt;100'!$C$23,'admin BN&gt;100'!$B$23,
(IF(G700&gt;'admin BN&gt;100'!$C$22,'admin BN&gt;100'!$B$22,
(IF(G700&gt;'admin BN&gt;100'!$C$21,'admin BN&gt;100'!$B$21,
(IF(G700&gt;'admin BN&gt;100'!$C$20,'admin BN&gt;100'!$B$20,IF(G700&gt;'admin BN&gt;100'!$C$19,'admin BN&gt;100'!$B$19,"")))))))))</f>
        <v/>
      </c>
      <c r="Q700" s="14" t="str">
        <f t="shared" si="20"/>
        <v/>
      </c>
      <c r="R700" s="14">
        <f t="shared" si="21"/>
        <v>5</v>
      </c>
      <c r="S700" s="15" t="str">
        <f xml:space="preserve">
IF($R700&gt;0,"Fill in all required fields",
IF(OR($M700="&lt;0.1% or LNG",$M700="0.1-0.5%"),"Fuel sulphur content is too low for operation on BN&gt;100, please use a lower BN CLO and the matching sheet",
IF($I700&lt;40,"CLO not suitable for this sheet. Please check BN&lt;40 sheet",
IF(AND($I700&gt;39,$I700&lt;101),"CLO not suitable for this sheet. Please check BN40 - BN100 sheet",
IF(AND($K700&gt;50,$K700&lt;81,$L700&lt;100),"Reduce feed rate in steps of 0.05 g/kWh until min. 0.6 g/kWh to avoid deposit formation",
IF(AND($I700&lt;140,$N700="Danger",$P700="&gt;=1.2"),"Increase feed rate in steps of 0.05 g/kWh OR use higher BN cylinder oil",
IF(ISERROR(VLOOKUP(Q700,'admin BN&gt;100'!J$6:M$89,4,FALSE)),"",VLOOKUP(Q700,'admin BN&gt;100'!J$6:M$89,4,FALSE))))))))</f>
        <v>Fill in all required fields</v>
      </c>
    </row>
    <row r="701" spans="2:19" ht="15">
      <c r="B701" s="10">
        <v>696</v>
      </c>
      <c r="C701" s="41"/>
      <c r="D701" s="42"/>
      <c r="E701" s="42"/>
      <c r="F701" s="42"/>
      <c r="G701" s="42"/>
      <c r="H701" s="42"/>
      <c r="I701" s="42"/>
      <c r="J701" s="42"/>
      <c r="K701" s="42"/>
      <c r="L701" s="42"/>
      <c r="M701" s="11" t="str">
        <f xml:space="preserve">
(IF(F701&gt;'admin BN&gt;100'!$C$41,'admin BN&gt;100'!$B$41,
(IF(F701&gt;'admin BN&gt;100'!$C$40,'admin BN&gt;100'!$B$40,
(IF(F701&gt;'admin BN&gt;100'!$C$39,'admin BN&gt;100'!$B$39,
(IF(F701&gt;'admin BN&gt;100'!$C$38,'admin BN&gt;100'!$B$38,
(IF(F701&gt;'admin BN&gt;100'!$C$37,'admin BN&gt;100'!$B$37,
(IF(F701&gt;'admin BN&gt;100'!$C$36,'admin BN&gt;100'!$B$36,
(IF(F701&gt;'admin BN&gt;100'!$C$35,'admin BN&gt;100'!$B$35,
(IF(F701&gt;'admin BN&gt;100'!$C$34,'admin BN&gt;100'!$B$34,
(IF(F701&gt;'admin BN&gt;100'!$C$33,'admin BN&gt;100'!$B$33,
(IF(F701&gt;'admin BN&gt;100'!$C$32,'admin BN&gt;100'!$B$32,
(IF(F701&gt;'admin BN&gt;100'!$C$31,'admin BN&gt;100'!$B$31,
(IF(F701&gt;'admin BN&gt;100'!$C$30,'admin BN&gt;100'!$B$30,
(IF(F701&gt;'admin BN&gt;100'!$C$29,'admin BN&gt;100'!$B$29,IF(F701="","",'admin BN&gt;100'!$B$28)))))))))))))))))))))))))))</f>
        <v/>
      </c>
      <c r="N701" s="12" t="str">
        <f xml:space="preserve">
IF(ISBLANK(K701),"",
IF(K701&gt;'admin BN&gt;100'!$D$6,"Trouble",
IF(K701&gt;'admin BN&gt;100'!$E$6,"Safe",
IF(K701&gt;'admin BN&gt;100'!$F$6,"Alert",
IF(K701&gt;='admin BN&gt;100'!$G$6,"Danger","")))))</f>
        <v/>
      </c>
      <c r="O701" s="13" t="str">
        <f xml:space="preserve">
IF(ISBLANK(L701),"",
IF(L701&gt;'admin BN&gt;100'!$G$7,"Danger",
IF(L701&gt;'admin BN&gt;100'!$F$7,"Alert",
IF(L701&gt;='admin BN&gt;100'!$E$7,"Safe",""))))</f>
        <v/>
      </c>
      <c r="P701" s="14" t="str">
        <f xml:space="preserve">
(IF(G701&gt;'admin BN&gt;100'!$C$23,'admin BN&gt;100'!$B$23,
(IF(G701&gt;'admin BN&gt;100'!$C$22,'admin BN&gt;100'!$B$22,
(IF(G701&gt;'admin BN&gt;100'!$C$21,'admin BN&gt;100'!$B$21,
(IF(G701&gt;'admin BN&gt;100'!$C$20,'admin BN&gt;100'!$B$20,IF(G701&gt;'admin BN&gt;100'!$C$19,'admin BN&gt;100'!$B$19,"")))))))))</f>
        <v/>
      </c>
      <c r="Q701" s="14" t="str">
        <f t="shared" si="20"/>
        <v/>
      </c>
      <c r="R701" s="14">
        <f t="shared" si="21"/>
        <v>5</v>
      </c>
      <c r="S701" s="15" t="str">
        <f xml:space="preserve">
IF($R701&gt;0,"Fill in all required fields",
IF(OR($M701="&lt;0.1% or LNG",$M701="0.1-0.5%"),"Fuel sulphur content is too low for operation on BN&gt;100, please use a lower BN CLO and the matching sheet",
IF($I701&lt;40,"CLO not suitable for this sheet. Please check BN&lt;40 sheet",
IF(AND($I701&gt;39,$I701&lt;101),"CLO not suitable for this sheet. Please check BN40 - BN100 sheet",
IF(AND($K701&gt;50,$K701&lt;81,$L701&lt;100),"Reduce feed rate in steps of 0.05 g/kWh until min. 0.6 g/kWh to avoid deposit formation",
IF(AND($I701&lt;140,$N701="Danger",$P701="&gt;=1.2"),"Increase feed rate in steps of 0.05 g/kWh OR use higher BN cylinder oil",
IF(ISERROR(VLOOKUP(Q701,'admin BN&gt;100'!J$6:M$89,4,FALSE)),"",VLOOKUP(Q701,'admin BN&gt;100'!J$6:M$89,4,FALSE))))))))</f>
        <v>Fill in all required fields</v>
      </c>
    </row>
    <row r="702" spans="2:19" ht="15">
      <c r="B702" s="10">
        <v>697</v>
      </c>
      <c r="C702" s="41"/>
      <c r="D702" s="42"/>
      <c r="E702" s="42"/>
      <c r="F702" s="42"/>
      <c r="G702" s="42"/>
      <c r="H702" s="42"/>
      <c r="I702" s="42"/>
      <c r="J702" s="42"/>
      <c r="K702" s="42"/>
      <c r="L702" s="42"/>
      <c r="M702" s="11" t="str">
        <f xml:space="preserve">
(IF(F702&gt;'admin BN&gt;100'!$C$41,'admin BN&gt;100'!$B$41,
(IF(F702&gt;'admin BN&gt;100'!$C$40,'admin BN&gt;100'!$B$40,
(IF(F702&gt;'admin BN&gt;100'!$C$39,'admin BN&gt;100'!$B$39,
(IF(F702&gt;'admin BN&gt;100'!$C$38,'admin BN&gt;100'!$B$38,
(IF(F702&gt;'admin BN&gt;100'!$C$37,'admin BN&gt;100'!$B$37,
(IF(F702&gt;'admin BN&gt;100'!$C$36,'admin BN&gt;100'!$B$36,
(IF(F702&gt;'admin BN&gt;100'!$C$35,'admin BN&gt;100'!$B$35,
(IF(F702&gt;'admin BN&gt;100'!$C$34,'admin BN&gt;100'!$B$34,
(IF(F702&gt;'admin BN&gt;100'!$C$33,'admin BN&gt;100'!$B$33,
(IF(F702&gt;'admin BN&gt;100'!$C$32,'admin BN&gt;100'!$B$32,
(IF(F702&gt;'admin BN&gt;100'!$C$31,'admin BN&gt;100'!$B$31,
(IF(F702&gt;'admin BN&gt;100'!$C$30,'admin BN&gt;100'!$B$30,
(IF(F702&gt;'admin BN&gt;100'!$C$29,'admin BN&gt;100'!$B$29,IF(F702="","",'admin BN&gt;100'!$B$28)))))))))))))))))))))))))))</f>
        <v/>
      </c>
      <c r="N702" s="12" t="str">
        <f xml:space="preserve">
IF(ISBLANK(K702),"",
IF(K702&gt;'admin BN&gt;100'!$D$6,"Trouble",
IF(K702&gt;'admin BN&gt;100'!$E$6,"Safe",
IF(K702&gt;'admin BN&gt;100'!$F$6,"Alert",
IF(K702&gt;='admin BN&gt;100'!$G$6,"Danger","")))))</f>
        <v/>
      </c>
      <c r="O702" s="13" t="str">
        <f xml:space="preserve">
IF(ISBLANK(L702),"",
IF(L702&gt;'admin BN&gt;100'!$G$7,"Danger",
IF(L702&gt;'admin BN&gt;100'!$F$7,"Alert",
IF(L702&gt;='admin BN&gt;100'!$E$7,"Safe",""))))</f>
        <v/>
      </c>
      <c r="P702" s="14" t="str">
        <f xml:space="preserve">
(IF(G702&gt;'admin BN&gt;100'!$C$23,'admin BN&gt;100'!$B$23,
(IF(G702&gt;'admin BN&gt;100'!$C$22,'admin BN&gt;100'!$B$22,
(IF(G702&gt;'admin BN&gt;100'!$C$21,'admin BN&gt;100'!$B$21,
(IF(G702&gt;'admin BN&gt;100'!$C$20,'admin BN&gt;100'!$B$20,IF(G702&gt;'admin BN&gt;100'!$C$19,'admin BN&gt;100'!$B$19,"")))))))))</f>
        <v/>
      </c>
      <c r="Q702" s="14" t="str">
        <f t="shared" si="20"/>
        <v/>
      </c>
      <c r="R702" s="14">
        <f t="shared" si="21"/>
        <v>5</v>
      </c>
      <c r="S702" s="15" t="str">
        <f xml:space="preserve">
IF($R702&gt;0,"Fill in all required fields",
IF(OR($M702="&lt;0.1% or LNG",$M702="0.1-0.5%"),"Fuel sulphur content is too low for operation on BN&gt;100, please use a lower BN CLO and the matching sheet",
IF($I702&lt;40,"CLO not suitable for this sheet. Please check BN&lt;40 sheet",
IF(AND($I702&gt;39,$I702&lt;101),"CLO not suitable for this sheet. Please check BN40 - BN100 sheet",
IF(AND($K702&gt;50,$K702&lt;81,$L702&lt;100),"Reduce feed rate in steps of 0.05 g/kWh until min. 0.6 g/kWh to avoid deposit formation",
IF(AND($I702&lt;140,$N702="Danger",$P702="&gt;=1.2"),"Increase feed rate in steps of 0.05 g/kWh OR use higher BN cylinder oil",
IF(ISERROR(VLOOKUP(Q702,'admin BN&gt;100'!J$6:M$89,4,FALSE)),"",VLOOKUP(Q702,'admin BN&gt;100'!J$6:M$89,4,FALSE))))))))</f>
        <v>Fill in all required fields</v>
      </c>
    </row>
    <row r="703" spans="2:19" ht="15">
      <c r="B703" s="10">
        <v>698</v>
      </c>
      <c r="C703" s="41"/>
      <c r="D703" s="42"/>
      <c r="E703" s="42"/>
      <c r="F703" s="42"/>
      <c r="G703" s="42"/>
      <c r="H703" s="42"/>
      <c r="I703" s="42"/>
      <c r="J703" s="42"/>
      <c r="K703" s="42"/>
      <c r="L703" s="42"/>
      <c r="M703" s="11" t="str">
        <f xml:space="preserve">
(IF(F703&gt;'admin BN&gt;100'!$C$41,'admin BN&gt;100'!$B$41,
(IF(F703&gt;'admin BN&gt;100'!$C$40,'admin BN&gt;100'!$B$40,
(IF(F703&gt;'admin BN&gt;100'!$C$39,'admin BN&gt;100'!$B$39,
(IF(F703&gt;'admin BN&gt;100'!$C$38,'admin BN&gt;100'!$B$38,
(IF(F703&gt;'admin BN&gt;100'!$C$37,'admin BN&gt;100'!$B$37,
(IF(F703&gt;'admin BN&gt;100'!$C$36,'admin BN&gt;100'!$B$36,
(IF(F703&gt;'admin BN&gt;100'!$C$35,'admin BN&gt;100'!$B$35,
(IF(F703&gt;'admin BN&gt;100'!$C$34,'admin BN&gt;100'!$B$34,
(IF(F703&gt;'admin BN&gt;100'!$C$33,'admin BN&gt;100'!$B$33,
(IF(F703&gt;'admin BN&gt;100'!$C$32,'admin BN&gt;100'!$B$32,
(IF(F703&gt;'admin BN&gt;100'!$C$31,'admin BN&gt;100'!$B$31,
(IF(F703&gt;'admin BN&gt;100'!$C$30,'admin BN&gt;100'!$B$30,
(IF(F703&gt;'admin BN&gt;100'!$C$29,'admin BN&gt;100'!$B$29,IF(F703="","",'admin BN&gt;100'!$B$28)))))))))))))))))))))))))))</f>
        <v/>
      </c>
      <c r="N703" s="12" t="str">
        <f xml:space="preserve">
IF(ISBLANK(K703),"",
IF(K703&gt;'admin BN&gt;100'!$D$6,"Trouble",
IF(K703&gt;'admin BN&gt;100'!$E$6,"Safe",
IF(K703&gt;'admin BN&gt;100'!$F$6,"Alert",
IF(K703&gt;='admin BN&gt;100'!$G$6,"Danger","")))))</f>
        <v/>
      </c>
      <c r="O703" s="13" t="str">
        <f xml:space="preserve">
IF(ISBLANK(L703),"",
IF(L703&gt;'admin BN&gt;100'!$G$7,"Danger",
IF(L703&gt;'admin BN&gt;100'!$F$7,"Alert",
IF(L703&gt;='admin BN&gt;100'!$E$7,"Safe",""))))</f>
        <v/>
      </c>
      <c r="P703" s="14" t="str">
        <f xml:space="preserve">
(IF(G703&gt;'admin BN&gt;100'!$C$23,'admin BN&gt;100'!$B$23,
(IF(G703&gt;'admin BN&gt;100'!$C$22,'admin BN&gt;100'!$B$22,
(IF(G703&gt;'admin BN&gt;100'!$C$21,'admin BN&gt;100'!$B$21,
(IF(G703&gt;'admin BN&gt;100'!$C$20,'admin BN&gt;100'!$B$20,IF(G703&gt;'admin BN&gt;100'!$C$19,'admin BN&gt;100'!$B$19,"")))))))))</f>
        <v/>
      </c>
      <c r="Q703" s="14" t="str">
        <f t="shared" si="20"/>
        <v/>
      </c>
      <c r="R703" s="14">
        <f t="shared" si="21"/>
        <v>5</v>
      </c>
      <c r="S703" s="15" t="str">
        <f xml:space="preserve">
IF($R703&gt;0,"Fill in all required fields",
IF(OR($M703="&lt;0.1% or LNG",$M703="0.1-0.5%"),"Fuel sulphur content is too low for operation on BN&gt;100, please use a lower BN CLO and the matching sheet",
IF($I703&lt;40,"CLO not suitable for this sheet. Please check BN&lt;40 sheet",
IF(AND($I703&gt;39,$I703&lt;101),"CLO not suitable for this sheet. Please check BN40 - BN100 sheet",
IF(AND($K703&gt;50,$K703&lt;81,$L703&lt;100),"Reduce feed rate in steps of 0.05 g/kWh until min. 0.6 g/kWh to avoid deposit formation",
IF(AND($I703&lt;140,$N703="Danger",$P703="&gt;=1.2"),"Increase feed rate in steps of 0.05 g/kWh OR use higher BN cylinder oil",
IF(ISERROR(VLOOKUP(Q703,'admin BN&gt;100'!J$6:M$89,4,FALSE)),"",VLOOKUP(Q703,'admin BN&gt;100'!J$6:M$89,4,FALSE))))))))</f>
        <v>Fill in all required fields</v>
      </c>
    </row>
    <row r="704" spans="2:19" ht="15">
      <c r="B704" s="10">
        <v>699</v>
      </c>
      <c r="C704" s="41"/>
      <c r="D704" s="42"/>
      <c r="E704" s="42"/>
      <c r="F704" s="42"/>
      <c r="G704" s="42"/>
      <c r="H704" s="42"/>
      <c r="I704" s="42"/>
      <c r="J704" s="42"/>
      <c r="K704" s="42"/>
      <c r="L704" s="42"/>
      <c r="M704" s="11" t="str">
        <f xml:space="preserve">
(IF(F704&gt;'admin BN&gt;100'!$C$41,'admin BN&gt;100'!$B$41,
(IF(F704&gt;'admin BN&gt;100'!$C$40,'admin BN&gt;100'!$B$40,
(IF(F704&gt;'admin BN&gt;100'!$C$39,'admin BN&gt;100'!$B$39,
(IF(F704&gt;'admin BN&gt;100'!$C$38,'admin BN&gt;100'!$B$38,
(IF(F704&gt;'admin BN&gt;100'!$C$37,'admin BN&gt;100'!$B$37,
(IF(F704&gt;'admin BN&gt;100'!$C$36,'admin BN&gt;100'!$B$36,
(IF(F704&gt;'admin BN&gt;100'!$C$35,'admin BN&gt;100'!$B$35,
(IF(F704&gt;'admin BN&gt;100'!$C$34,'admin BN&gt;100'!$B$34,
(IF(F704&gt;'admin BN&gt;100'!$C$33,'admin BN&gt;100'!$B$33,
(IF(F704&gt;'admin BN&gt;100'!$C$32,'admin BN&gt;100'!$B$32,
(IF(F704&gt;'admin BN&gt;100'!$C$31,'admin BN&gt;100'!$B$31,
(IF(F704&gt;'admin BN&gt;100'!$C$30,'admin BN&gt;100'!$B$30,
(IF(F704&gt;'admin BN&gt;100'!$C$29,'admin BN&gt;100'!$B$29,IF(F704="","",'admin BN&gt;100'!$B$28)))))))))))))))))))))))))))</f>
        <v/>
      </c>
      <c r="N704" s="12" t="str">
        <f xml:space="preserve">
IF(ISBLANK(K704),"",
IF(K704&gt;'admin BN&gt;100'!$D$6,"Trouble",
IF(K704&gt;'admin BN&gt;100'!$E$6,"Safe",
IF(K704&gt;'admin BN&gt;100'!$F$6,"Alert",
IF(K704&gt;='admin BN&gt;100'!$G$6,"Danger","")))))</f>
        <v/>
      </c>
      <c r="O704" s="13" t="str">
        <f xml:space="preserve">
IF(ISBLANK(L704),"",
IF(L704&gt;'admin BN&gt;100'!$G$7,"Danger",
IF(L704&gt;'admin BN&gt;100'!$F$7,"Alert",
IF(L704&gt;='admin BN&gt;100'!$E$7,"Safe",""))))</f>
        <v/>
      </c>
      <c r="P704" s="14" t="str">
        <f xml:space="preserve">
(IF(G704&gt;'admin BN&gt;100'!$C$23,'admin BN&gt;100'!$B$23,
(IF(G704&gt;'admin BN&gt;100'!$C$22,'admin BN&gt;100'!$B$22,
(IF(G704&gt;'admin BN&gt;100'!$C$21,'admin BN&gt;100'!$B$21,
(IF(G704&gt;'admin BN&gt;100'!$C$20,'admin BN&gt;100'!$B$20,IF(G704&gt;'admin BN&gt;100'!$C$19,'admin BN&gt;100'!$B$19,"")))))))))</f>
        <v/>
      </c>
      <c r="Q704" s="14" t="str">
        <f t="shared" si="20"/>
        <v/>
      </c>
      <c r="R704" s="14">
        <f t="shared" si="21"/>
        <v>5</v>
      </c>
      <c r="S704" s="15" t="str">
        <f xml:space="preserve">
IF($R704&gt;0,"Fill in all required fields",
IF(OR($M704="&lt;0.1% or LNG",$M704="0.1-0.5%"),"Fuel sulphur content is too low for operation on BN&gt;100, please use a lower BN CLO and the matching sheet",
IF($I704&lt;40,"CLO not suitable for this sheet. Please check BN&lt;40 sheet",
IF(AND($I704&gt;39,$I704&lt;101),"CLO not suitable for this sheet. Please check BN40 - BN100 sheet",
IF(AND($K704&gt;50,$K704&lt;81,$L704&lt;100),"Reduce feed rate in steps of 0.05 g/kWh until min. 0.6 g/kWh to avoid deposit formation",
IF(AND($I704&lt;140,$N704="Danger",$P704="&gt;=1.2"),"Increase feed rate in steps of 0.05 g/kWh OR use higher BN cylinder oil",
IF(ISERROR(VLOOKUP(Q704,'admin BN&gt;100'!J$6:M$89,4,FALSE)),"",VLOOKUP(Q704,'admin BN&gt;100'!J$6:M$89,4,FALSE))))))))</f>
        <v>Fill in all required fields</v>
      </c>
    </row>
    <row r="705" spans="2:19" ht="15">
      <c r="B705" s="10">
        <v>700</v>
      </c>
      <c r="C705" s="41"/>
      <c r="D705" s="42"/>
      <c r="E705" s="42"/>
      <c r="F705" s="42"/>
      <c r="G705" s="42"/>
      <c r="H705" s="42"/>
      <c r="I705" s="42"/>
      <c r="J705" s="42"/>
      <c r="K705" s="42"/>
      <c r="L705" s="42"/>
      <c r="M705" s="11" t="str">
        <f xml:space="preserve">
(IF(F705&gt;'admin BN&gt;100'!$C$41,'admin BN&gt;100'!$B$41,
(IF(F705&gt;'admin BN&gt;100'!$C$40,'admin BN&gt;100'!$B$40,
(IF(F705&gt;'admin BN&gt;100'!$C$39,'admin BN&gt;100'!$B$39,
(IF(F705&gt;'admin BN&gt;100'!$C$38,'admin BN&gt;100'!$B$38,
(IF(F705&gt;'admin BN&gt;100'!$C$37,'admin BN&gt;100'!$B$37,
(IF(F705&gt;'admin BN&gt;100'!$C$36,'admin BN&gt;100'!$B$36,
(IF(F705&gt;'admin BN&gt;100'!$C$35,'admin BN&gt;100'!$B$35,
(IF(F705&gt;'admin BN&gt;100'!$C$34,'admin BN&gt;100'!$B$34,
(IF(F705&gt;'admin BN&gt;100'!$C$33,'admin BN&gt;100'!$B$33,
(IF(F705&gt;'admin BN&gt;100'!$C$32,'admin BN&gt;100'!$B$32,
(IF(F705&gt;'admin BN&gt;100'!$C$31,'admin BN&gt;100'!$B$31,
(IF(F705&gt;'admin BN&gt;100'!$C$30,'admin BN&gt;100'!$B$30,
(IF(F705&gt;'admin BN&gt;100'!$C$29,'admin BN&gt;100'!$B$29,IF(F705="","",'admin BN&gt;100'!$B$28)))))))))))))))))))))))))))</f>
        <v/>
      </c>
      <c r="N705" s="12" t="str">
        <f xml:space="preserve">
IF(ISBLANK(K705),"",
IF(K705&gt;'admin BN&gt;100'!$D$6,"Trouble",
IF(K705&gt;'admin BN&gt;100'!$E$6,"Safe",
IF(K705&gt;'admin BN&gt;100'!$F$6,"Alert",
IF(K705&gt;='admin BN&gt;100'!$G$6,"Danger","")))))</f>
        <v/>
      </c>
      <c r="O705" s="13" t="str">
        <f xml:space="preserve">
IF(ISBLANK(L705),"",
IF(L705&gt;'admin BN&gt;100'!$G$7,"Danger",
IF(L705&gt;'admin BN&gt;100'!$F$7,"Alert",
IF(L705&gt;='admin BN&gt;100'!$E$7,"Safe",""))))</f>
        <v/>
      </c>
      <c r="P705" s="14" t="str">
        <f xml:space="preserve">
(IF(G705&gt;'admin BN&gt;100'!$C$23,'admin BN&gt;100'!$B$23,
(IF(G705&gt;'admin BN&gt;100'!$C$22,'admin BN&gt;100'!$B$22,
(IF(G705&gt;'admin BN&gt;100'!$C$21,'admin BN&gt;100'!$B$21,
(IF(G705&gt;'admin BN&gt;100'!$C$20,'admin BN&gt;100'!$B$20,IF(G705&gt;'admin BN&gt;100'!$C$19,'admin BN&gt;100'!$B$19,"")))))))))</f>
        <v/>
      </c>
      <c r="Q705" s="14" t="str">
        <f t="shared" si="20"/>
        <v/>
      </c>
      <c r="R705" s="14">
        <f t="shared" si="21"/>
        <v>5</v>
      </c>
      <c r="S705" s="15" t="str">
        <f xml:space="preserve">
IF($R705&gt;0,"Fill in all required fields",
IF(OR($M705="&lt;0.1% or LNG",$M705="0.1-0.5%"),"Fuel sulphur content is too low for operation on BN&gt;100, please use a lower BN CLO and the matching sheet",
IF($I705&lt;40,"CLO not suitable for this sheet. Please check BN&lt;40 sheet",
IF(AND($I705&gt;39,$I705&lt;101),"CLO not suitable for this sheet. Please check BN40 - BN100 sheet",
IF(AND($K705&gt;50,$K705&lt;81,$L705&lt;100),"Reduce feed rate in steps of 0.05 g/kWh until min. 0.6 g/kWh to avoid deposit formation",
IF(AND($I705&lt;140,$N705="Danger",$P705="&gt;=1.2"),"Increase feed rate in steps of 0.05 g/kWh OR use higher BN cylinder oil",
IF(ISERROR(VLOOKUP(Q705,'admin BN&gt;100'!J$6:M$89,4,FALSE)),"",VLOOKUP(Q705,'admin BN&gt;100'!J$6:M$89,4,FALSE))))))))</f>
        <v>Fill in all required fields</v>
      </c>
    </row>
    <row r="706" spans="2:19" ht="15">
      <c r="B706" s="10">
        <v>701</v>
      </c>
      <c r="C706" s="41"/>
      <c r="D706" s="42"/>
      <c r="E706" s="42"/>
      <c r="F706" s="42"/>
      <c r="G706" s="42"/>
      <c r="H706" s="42"/>
      <c r="I706" s="42"/>
      <c r="J706" s="42"/>
      <c r="K706" s="42"/>
      <c r="L706" s="42"/>
      <c r="M706" s="11" t="str">
        <f xml:space="preserve">
(IF(F706&gt;'admin BN&gt;100'!$C$41,'admin BN&gt;100'!$B$41,
(IF(F706&gt;'admin BN&gt;100'!$C$40,'admin BN&gt;100'!$B$40,
(IF(F706&gt;'admin BN&gt;100'!$C$39,'admin BN&gt;100'!$B$39,
(IF(F706&gt;'admin BN&gt;100'!$C$38,'admin BN&gt;100'!$B$38,
(IF(F706&gt;'admin BN&gt;100'!$C$37,'admin BN&gt;100'!$B$37,
(IF(F706&gt;'admin BN&gt;100'!$C$36,'admin BN&gt;100'!$B$36,
(IF(F706&gt;'admin BN&gt;100'!$C$35,'admin BN&gt;100'!$B$35,
(IF(F706&gt;'admin BN&gt;100'!$C$34,'admin BN&gt;100'!$B$34,
(IF(F706&gt;'admin BN&gt;100'!$C$33,'admin BN&gt;100'!$B$33,
(IF(F706&gt;'admin BN&gt;100'!$C$32,'admin BN&gt;100'!$B$32,
(IF(F706&gt;'admin BN&gt;100'!$C$31,'admin BN&gt;100'!$B$31,
(IF(F706&gt;'admin BN&gt;100'!$C$30,'admin BN&gt;100'!$B$30,
(IF(F706&gt;'admin BN&gt;100'!$C$29,'admin BN&gt;100'!$B$29,IF(F706="","",'admin BN&gt;100'!$B$28)))))))))))))))))))))))))))</f>
        <v/>
      </c>
      <c r="N706" s="12" t="str">
        <f xml:space="preserve">
IF(ISBLANK(K706),"",
IF(K706&gt;'admin BN&gt;100'!$D$6,"Trouble",
IF(K706&gt;'admin BN&gt;100'!$E$6,"Safe",
IF(K706&gt;'admin BN&gt;100'!$F$6,"Alert",
IF(K706&gt;='admin BN&gt;100'!$G$6,"Danger","")))))</f>
        <v/>
      </c>
      <c r="O706" s="13" t="str">
        <f xml:space="preserve">
IF(ISBLANK(L706),"",
IF(L706&gt;'admin BN&gt;100'!$G$7,"Danger",
IF(L706&gt;'admin BN&gt;100'!$F$7,"Alert",
IF(L706&gt;='admin BN&gt;100'!$E$7,"Safe",""))))</f>
        <v/>
      </c>
      <c r="P706" s="14" t="str">
        <f xml:space="preserve">
(IF(G706&gt;'admin BN&gt;100'!$C$23,'admin BN&gt;100'!$B$23,
(IF(G706&gt;'admin BN&gt;100'!$C$22,'admin BN&gt;100'!$B$22,
(IF(G706&gt;'admin BN&gt;100'!$C$21,'admin BN&gt;100'!$B$21,
(IF(G706&gt;'admin BN&gt;100'!$C$20,'admin BN&gt;100'!$B$20,IF(G706&gt;'admin BN&gt;100'!$C$19,'admin BN&gt;100'!$B$19,"")))))))))</f>
        <v/>
      </c>
      <c r="Q706" s="14" t="str">
        <f t="shared" si="20"/>
        <v/>
      </c>
      <c r="R706" s="14">
        <f t="shared" si="21"/>
        <v>5</v>
      </c>
      <c r="S706" s="15" t="str">
        <f xml:space="preserve">
IF($R706&gt;0,"Fill in all required fields",
IF(OR($M706="&lt;0.1% or LNG",$M706="0.1-0.5%"),"Fuel sulphur content is too low for operation on BN&gt;100, please use a lower BN CLO and the matching sheet",
IF($I706&lt;40,"CLO not suitable for this sheet. Please check BN&lt;40 sheet",
IF(AND($I706&gt;39,$I706&lt;101),"CLO not suitable for this sheet. Please check BN40 - BN100 sheet",
IF(AND($K706&gt;50,$K706&lt;81,$L706&lt;100),"Reduce feed rate in steps of 0.05 g/kWh until min. 0.6 g/kWh to avoid deposit formation",
IF(AND($I706&lt;140,$N706="Danger",$P706="&gt;=1.2"),"Increase feed rate in steps of 0.05 g/kWh OR use higher BN cylinder oil",
IF(ISERROR(VLOOKUP(Q706,'admin BN&gt;100'!J$6:M$89,4,FALSE)),"",VLOOKUP(Q706,'admin BN&gt;100'!J$6:M$89,4,FALSE))))))))</f>
        <v>Fill in all required fields</v>
      </c>
    </row>
    <row r="707" spans="2:19" ht="15">
      <c r="B707" s="10">
        <v>702</v>
      </c>
      <c r="C707" s="41"/>
      <c r="D707" s="42"/>
      <c r="E707" s="42"/>
      <c r="F707" s="42"/>
      <c r="G707" s="42"/>
      <c r="H707" s="42"/>
      <c r="I707" s="42"/>
      <c r="J707" s="42"/>
      <c r="K707" s="42"/>
      <c r="L707" s="42"/>
      <c r="M707" s="11" t="str">
        <f xml:space="preserve">
(IF(F707&gt;'admin BN&gt;100'!$C$41,'admin BN&gt;100'!$B$41,
(IF(F707&gt;'admin BN&gt;100'!$C$40,'admin BN&gt;100'!$B$40,
(IF(F707&gt;'admin BN&gt;100'!$C$39,'admin BN&gt;100'!$B$39,
(IF(F707&gt;'admin BN&gt;100'!$C$38,'admin BN&gt;100'!$B$38,
(IF(F707&gt;'admin BN&gt;100'!$C$37,'admin BN&gt;100'!$B$37,
(IF(F707&gt;'admin BN&gt;100'!$C$36,'admin BN&gt;100'!$B$36,
(IF(F707&gt;'admin BN&gt;100'!$C$35,'admin BN&gt;100'!$B$35,
(IF(F707&gt;'admin BN&gt;100'!$C$34,'admin BN&gt;100'!$B$34,
(IF(F707&gt;'admin BN&gt;100'!$C$33,'admin BN&gt;100'!$B$33,
(IF(F707&gt;'admin BN&gt;100'!$C$32,'admin BN&gt;100'!$B$32,
(IF(F707&gt;'admin BN&gt;100'!$C$31,'admin BN&gt;100'!$B$31,
(IF(F707&gt;'admin BN&gt;100'!$C$30,'admin BN&gt;100'!$B$30,
(IF(F707&gt;'admin BN&gt;100'!$C$29,'admin BN&gt;100'!$B$29,IF(F707="","",'admin BN&gt;100'!$B$28)))))))))))))))))))))))))))</f>
        <v/>
      </c>
      <c r="N707" s="12" t="str">
        <f xml:space="preserve">
IF(ISBLANK(K707),"",
IF(K707&gt;'admin BN&gt;100'!$D$6,"Trouble",
IF(K707&gt;'admin BN&gt;100'!$E$6,"Safe",
IF(K707&gt;'admin BN&gt;100'!$F$6,"Alert",
IF(K707&gt;='admin BN&gt;100'!$G$6,"Danger","")))))</f>
        <v/>
      </c>
      <c r="O707" s="13" t="str">
        <f xml:space="preserve">
IF(ISBLANK(L707),"",
IF(L707&gt;'admin BN&gt;100'!$G$7,"Danger",
IF(L707&gt;'admin BN&gt;100'!$F$7,"Alert",
IF(L707&gt;='admin BN&gt;100'!$E$7,"Safe",""))))</f>
        <v/>
      </c>
      <c r="P707" s="14" t="str">
        <f xml:space="preserve">
(IF(G707&gt;'admin BN&gt;100'!$C$23,'admin BN&gt;100'!$B$23,
(IF(G707&gt;'admin BN&gt;100'!$C$22,'admin BN&gt;100'!$B$22,
(IF(G707&gt;'admin BN&gt;100'!$C$21,'admin BN&gt;100'!$B$21,
(IF(G707&gt;'admin BN&gt;100'!$C$20,'admin BN&gt;100'!$B$20,IF(G707&gt;'admin BN&gt;100'!$C$19,'admin BN&gt;100'!$B$19,"")))))))))</f>
        <v/>
      </c>
      <c r="Q707" s="14" t="str">
        <f t="shared" si="20"/>
        <v/>
      </c>
      <c r="R707" s="14">
        <f t="shared" si="21"/>
        <v>5</v>
      </c>
      <c r="S707" s="15" t="str">
        <f xml:space="preserve">
IF($R707&gt;0,"Fill in all required fields",
IF(OR($M707="&lt;0.1% or LNG",$M707="0.1-0.5%"),"Fuel sulphur content is too low for operation on BN&gt;100, please use a lower BN CLO and the matching sheet",
IF($I707&lt;40,"CLO not suitable for this sheet. Please check BN&lt;40 sheet",
IF(AND($I707&gt;39,$I707&lt;101),"CLO not suitable for this sheet. Please check BN40 - BN100 sheet",
IF(AND($K707&gt;50,$K707&lt;81,$L707&lt;100),"Reduce feed rate in steps of 0.05 g/kWh until min. 0.6 g/kWh to avoid deposit formation",
IF(AND($I707&lt;140,$N707="Danger",$P707="&gt;=1.2"),"Increase feed rate in steps of 0.05 g/kWh OR use higher BN cylinder oil",
IF(ISERROR(VLOOKUP(Q707,'admin BN&gt;100'!J$6:M$89,4,FALSE)),"",VLOOKUP(Q707,'admin BN&gt;100'!J$6:M$89,4,FALSE))))))))</f>
        <v>Fill in all required fields</v>
      </c>
    </row>
    <row r="708" spans="2:19" ht="15">
      <c r="B708" s="10">
        <v>703</v>
      </c>
      <c r="C708" s="41"/>
      <c r="D708" s="42"/>
      <c r="E708" s="42"/>
      <c r="F708" s="42"/>
      <c r="G708" s="42"/>
      <c r="H708" s="42"/>
      <c r="I708" s="42"/>
      <c r="J708" s="42"/>
      <c r="K708" s="42"/>
      <c r="L708" s="42"/>
      <c r="M708" s="11" t="str">
        <f xml:space="preserve">
(IF(F708&gt;'admin BN&gt;100'!$C$41,'admin BN&gt;100'!$B$41,
(IF(F708&gt;'admin BN&gt;100'!$C$40,'admin BN&gt;100'!$B$40,
(IF(F708&gt;'admin BN&gt;100'!$C$39,'admin BN&gt;100'!$B$39,
(IF(F708&gt;'admin BN&gt;100'!$C$38,'admin BN&gt;100'!$B$38,
(IF(F708&gt;'admin BN&gt;100'!$C$37,'admin BN&gt;100'!$B$37,
(IF(F708&gt;'admin BN&gt;100'!$C$36,'admin BN&gt;100'!$B$36,
(IF(F708&gt;'admin BN&gt;100'!$C$35,'admin BN&gt;100'!$B$35,
(IF(F708&gt;'admin BN&gt;100'!$C$34,'admin BN&gt;100'!$B$34,
(IF(F708&gt;'admin BN&gt;100'!$C$33,'admin BN&gt;100'!$B$33,
(IF(F708&gt;'admin BN&gt;100'!$C$32,'admin BN&gt;100'!$B$32,
(IF(F708&gt;'admin BN&gt;100'!$C$31,'admin BN&gt;100'!$B$31,
(IF(F708&gt;'admin BN&gt;100'!$C$30,'admin BN&gt;100'!$B$30,
(IF(F708&gt;'admin BN&gt;100'!$C$29,'admin BN&gt;100'!$B$29,IF(F708="","",'admin BN&gt;100'!$B$28)))))))))))))))))))))))))))</f>
        <v/>
      </c>
      <c r="N708" s="12" t="str">
        <f xml:space="preserve">
IF(ISBLANK(K708),"",
IF(K708&gt;'admin BN&gt;100'!$D$6,"Trouble",
IF(K708&gt;'admin BN&gt;100'!$E$6,"Safe",
IF(K708&gt;'admin BN&gt;100'!$F$6,"Alert",
IF(K708&gt;='admin BN&gt;100'!$G$6,"Danger","")))))</f>
        <v/>
      </c>
      <c r="O708" s="13" t="str">
        <f xml:space="preserve">
IF(ISBLANK(L708),"",
IF(L708&gt;'admin BN&gt;100'!$G$7,"Danger",
IF(L708&gt;'admin BN&gt;100'!$F$7,"Alert",
IF(L708&gt;='admin BN&gt;100'!$E$7,"Safe",""))))</f>
        <v/>
      </c>
      <c r="P708" s="14" t="str">
        <f xml:space="preserve">
(IF(G708&gt;'admin BN&gt;100'!$C$23,'admin BN&gt;100'!$B$23,
(IF(G708&gt;'admin BN&gt;100'!$C$22,'admin BN&gt;100'!$B$22,
(IF(G708&gt;'admin BN&gt;100'!$C$21,'admin BN&gt;100'!$B$21,
(IF(G708&gt;'admin BN&gt;100'!$C$20,'admin BN&gt;100'!$B$20,IF(G708&gt;'admin BN&gt;100'!$C$19,'admin BN&gt;100'!$B$19,"")))))))))</f>
        <v/>
      </c>
      <c r="Q708" s="14" t="str">
        <f t="shared" si="20"/>
        <v/>
      </c>
      <c r="R708" s="14">
        <f t="shared" si="21"/>
        <v>5</v>
      </c>
      <c r="S708" s="15" t="str">
        <f xml:space="preserve">
IF($R708&gt;0,"Fill in all required fields",
IF(OR($M708="&lt;0.1% or LNG",$M708="0.1-0.5%"),"Fuel sulphur content is too low for operation on BN&gt;100, please use a lower BN CLO and the matching sheet",
IF($I708&lt;40,"CLO not suitable for this sheet. Please check BN&lt;40 sheet",
IF(AND($I708&gt;39,$I708&lt;101),"CLO not suitable for this sheet. Please check BN40 - BN100 sheet",
IF(AND($K708&gt;50,$K708&lt;81,$L708&lt;100),"Reduce feed rate in steps of 0.05 g/kWh until min. 0.6 g/kWh to avoid deposit formation",
IF(AND($I708&lt;140,$N708="Danger",$P708="&gt;=1.2"),"Increase feed rate in steps of 0.05 g/kWh OR use higher BN cylinder oil",
IF(ISERROR(VLOOKUP(Q708,'admin BN&gt;100'!J$6:M$89,4,FALSE)),"",VLOOKUP(Q708,'admin BN&gt;100'!J$6:M$89,4,FALSE))))))))</f>
        <v>Fill in all required fields</v>
      </c>
    </row>
    <row r="709" spans="2:19" ht="15">
      <c r="B709" s="10">
        <v>704</v>
      </c>
      <c r="C709" s="41"/>
      <c r="D709" s="42"/>
      <c r="E709" s="42"/>
      <c r="F709" s="42"/>
      <c r="G709" s="42"/>
      <c r="H709" s="42"/>
      <c r="I709" s="42"/>
      <c r="J709" s="42"/>
      <c r="K709" s="42"/>
      <c r="L709" s="42"/>
      <c r="M709" s="11" t="str">
        <f xml:space="preserve">
(IF(F709&gt;'admin BN&gt;100'!$C$41,'admin BN&gt;100'!$B$41,
(IF(F709&gt;'admin BN&gt;100'!$C$40,'admin BN&gt;100'!$B$40,
(IF(F709&gt;'admin BN&gt;100'!$C$39,'admin BN&gt;100'!$B$39,
(IF(F709&gt;'admin BN&gt;100'!$C$38,'admin BN&gt;100'!$B$38,
(IF(F709&gt;'admin BN&gt;100'!$C$37,'admin BN&gt;100'!$B$37,
(IF(F709&gt;'admin BN&gt;100'!$C$36,'admin BN&gt;100'!$B$36,
(IF(F709&gt;'admin BN&gt;100'!$C$35,'admin BN&gt;100'!$B$35,
(IF(F709&gt;'admin BN&gt;100'!$C$34,'admin BN&gt;100'!$B$34,
(IF(F709&gt;'admin BN&gt;100'!$C$33,'admin BN&gt;100'!$B$33,
(IF(F709&gt;'admin BN&gt;100'!$C$32,'admin BN&gt;100'!$B$32,
(IF(F709&gt;'admin BN&gt;100'!$C$31,'admin BN&gt;100'!$B$31,
(IF(F709&gt;'admin BN&gt;100'!$C$30,'admin BN&gt;100'!$B$30,
(IF(F709&gt;'admin BN&gt;100'!$C$29,'admin BN&gt;100'!$B$29,IF(F709="","",'admin BN&gt;100'!$B$28)))))))))))))))))))))))))))</f>
        <v/>
      </c>
      <c r="N709" s="12" t="str">
        <f xml:space="preserve">
IF(ISBLANK(K709),"",
IF(K709&gt;'admin BN&gt;100'!$D$6,"Trouble",
IF(K709&gt;'admin BN&gt;100'!$E$6,"Safe",
IF(K709&gt;'admin BN&gt;100'!$F$6,"Alert",
IF(K709&gt;='admin BN&gt;100'!$G$6,"Danger","")))))</f>
        <v/>
      </c>
      <c r="O709" s="13" t="str">
        <f xml:space="preserve">
IF(ISBLANK(L709),"",
IF(L709&gt;'admin BN&gt;100'!$G$7,"Danger",
IF(L709&gt;'admin BN&gt;100'!$F$7,"Alert",
IF(L709&gt;='admin BN&gt;100'!$E$7,"Safe",""))))</f>
        <v/>
      </c>
      <c r="P709" s="14" t="str">
        <f xml:space="preserve">
(IF(G709&gt;'admin BN&gt;100'!$C$23,'admin BN&gt;100'!$B$23,
(IF(G709&gt;'admin BN&gt;100'!$C$22,'admin BN&gt;100'!$B$22,
(IF(G709&gt;'admin BN&gt;100'!$C$21,'admin BN&gt;100'!$B$21,
(IF(G709&gt;'admin BN&gt;100'!$C$20,'admin BN&gt;100'!$B$20,IF(G709&gt;'admin BN&gt;100'!$C$19,'admin BN&gt;100'!$B$19,"")))))))))</f>
        <v/>
      </c>
      <c r="Q709" s="14" t="str">
        <f t="shared" si="20"/>
        <v/>
      </c>
      <c r="R709" s="14">
        <f t="shared" si="21"/>
        <v>5</v>
      </c>
      <c r="S709" s="15" t="str">
        <f xml:space="preserve">
IF($R709&gt;0,"Fill in all required fields",
IF(OR($M709="&lt;0.1% or LNG",$M709="0.1-0.5%"),"Fuel sulphur content is too low for operation on BN&gt;100, please use a lower BN CLO and the matching sheet",
IF($I709&lt;40,"CLO not suitable for this sheet. Please check BN&lt;40 sheet",
IF(AND($I709&gt;39,$I709&lt;101),"CLO not suitable for this sheet. Please check BN40 - BN100 sheet",
IF(AND($K709&gt;50,$K709&lt;81,$L709&lt;100),"Reduce feed rate in steps of 0.05 g/kWh until min. 0.6 g/kWh to avoid deposit formation",
IF(AND($I709&lt;140,$N709="Danger",$P709="&gt;=1.2"),"Increase feed rate in steps of 0.05 g/kWh OR use higher BN cylinder oil",
IF(ISERROR(VLOOKUP(Q709,'admin BN&gt;100'!J$6:M$89,4,FALSE)),"",VLOOKUP(Q709,'admin BN&gt;100'!J$6:M$89,4,FALSE))))))))</f>
        <v>Fill in all required fields</v>
      </c>
    </row>
    <row r="710" spans="2:19" ht="15">
      <c r="B710" s="10">
        <v>705</v>
      </c>
      <c r="C710" s="41"/>
      <c r="D710" s="42"/>
      <c r="E710" s="42"/>
      <c r="F710" s="42"/>
      <c r="G710" s="42"/>
      <c r="H710" s="42"/>
      <c r="I710" s="42"/>
      <c r="J710" s="42"/>
      <c r="K710" s="42"/>
      <c r="L710" s="42"/>
      <c r="M710" s="11" t="str">
        <f xml:space="preserve">
(IF(F710&gt;'admin BN&gt;100'!$C$41,'admin BN&gt;100'!$B$41,
(IF(F710&gt;'admin BN&gt;100'!$C$40,'admin BN&gt;100'!$B$40,
(IF(F710&gt;'admin BN&gt;100'!$C$39,'admin BN&gt;100'!$B$39,
(IF(F710&gt;'admin BN&gt;100'!$C$38,'admin BN&gt;100'!$B$38,
(IF(F710&gt;'admin BN&gt;100'!$C$37,'admin BN&gt;100'!$B$37,
(IF(F710&gt;'admin BN&gt;100'!$C$36,'admin BN&gt;100'!$B$36,
(IF(F710&gt;'admin BN&gt;100'!$C$35,'admin BN&gt;100'!$B$35,
(IF(F710&gt;'admin BN&gt;100'!$C$34,'admin BN&gt;100'!$B$34,
(IF(F710&gt;'admin BN&gt;100'!$C$33,'admin BN&gt;100'!$B$33,
(IF(F710&gt;'admin BN&gt;100'!$C$32,'admin BN&gt;100'!$B$32,
(IF(F710&gt;'admin BN&gt;100'!$C$31,'admin BN&gt;100'!$B$31,
(IF(F710&gt;'admin BN&gt;100'!$C$30,'admin BN&gt;100'!$B$30,
(IF(F710&gt;'admin BN&gt;100'!$C$29,'admin BN&gt;100'!$B$29,IF(F710="","",'admin BN&gt;100'!$B$28)))))))))))))))))))))))))))</f>
        <v/>
      </c>
      <c r="N710" s="12" t="str">
        <f xml:space="preserve">
IF(ISBLANK(K710),"",
IF(K710&gt;'admin BN&gt;100'!$D$6,"Trouble",
IF(K710&gt;'admin BN&gt;100'!$E$6,"Safe",
IF(K710&gt;'admin BN&gt;100'!$F$6,"Alert",
IF(K710&gt;='admin BN&gt;100'!$G$6,"Danger","")))))</f>
        <v/>
      </c>
      <c r="O710" s="13" t="str">
        <f xml:space="preserve">
IF(ISBLANK(L710),"",
IF(L710&gt;'admin BN&gt;100'!$G$7,"Danger",
IF(L710&gt;'admin BN&gt;100'!$F$7,"Alert",
IF(L710&gt;='admin BN&gt;100'!$E$7,"Safe",""))))</f>
        <v/>
      </c>
      <c r="P710" s="14" t="str">
        <f xml:space="preserve">
(IF(G710&gt;'admin BN&gt;100'!$C$23,'admin BN&gt;100'!$B$23,
(IF(G710&gt;'admin BN&gt;100'!$C$22,'admin BN&gt;100'!$B$22,
(IF(G710&gt;'admin BN&gt;100'!$C$21,'admin BN&gt;100'!$B$21,
(IF(G710&gt;'admin BN&gt;100'!$C$20,'admin BN&gt;100'!$B$20,IF(G710&gt;'admin BN&gt;100'!$C$19,'admin BN&gt;100'!$B$19,"")))))))))</f>
        <v/>
      </c>
      <c r="Q710" s="14" t="str">
        <f t="shared" si="20"/>
        <v/>
      </c>
      <c r="R710" s="14">
        <f t="shared" si="21"/>
        <v>5</v>
      </c>
      <c r="S710" s="15" t="str">
        <f xml:space="preserve">
IF($R710&gt;0,"Fill in all required fields",
IF(OR($M710="&lt;0.1% or LNG",$M710="0.1-0.5%"),"Fuel sulphur content is too low for operation on BN&gt;100, please use a lower BN CLO and the matching sheet",
IF($I710&lt;40,"CLO not suitable for this sheet. Please check BN&lt;40 sheet",
IF(AND($I710&gt;39,$I710&lt;101),"CLO not suitable for this sheet. Please check BN40 - BN100 sheet",
IF(AND($K710&gt;50,$K710&lt;81,$L710&lt;100),"Reduce feed rate in steps of 0.05 g/kWh until min. 0.6 g/kWh to avoid deposit formation",
IF(AND($I710&lt;140,$N710="Danger",$P710="&gt;=1.2"),"Increase feed rate in steps of 0.05 g/kWh OR use higher BN cylinder oil",
IF(ISERROR(VLOOKUP(Q710,'admin BN&gt;100'!J$6:M$89,4,FALSE)),"",VLOOKUP(Q710,'admin BN&gt;100'!J$6:M$89,4,FALSE))))))))</f>
        <v>Fill in all required fields</v>
      </c>
    </row>
    <row r="711" spans="2:19" ht="15">
      <c r="B711" s="10">
        <v>706</v>
      </c>
      <c r="C711" s="41"/>
      <c r="D711" s="42"/>
      <c r="E711" s="42"/>
      <c r="F711" s="42"/>
      <c r="G711" s="42"/>
      <c r="H711" s="42"/>
      <c r="I711" s="42"/>
      <c r="J711" s="42"/>
      <c r="K711" s="42"/>
      <c r="L711" s="42"/>
      <c r="M711" s="11" t="str">
        <f xml:space="preserve">
(IF(F711&gt;'admin BN&gt;100'!$C$41,'admin BN&gt;100'!$B$41,
(IF(F711&gt;'admin BN&gt;100'!$C$40,'admin BN&gt;100'!$B$40,
(IF(F711&gt;'admin BN&gt;100'!$C$39,'admin BN&gt;100'!$B$39,
(IF(F711&gt;'admin BN&gt;100'!$C$38,'admin BN&gt;100'!$B$38,
(IF(F711&gt;'admin BN&gt;100'!$C$37,'admin BN&gt;100'!$B$37,
(IF(F711&gt;'admin BN&gt;100'!$C$36,'admin BN&gt;100'!$B$36,
(IF(F711&gt;'admin BN&gt;100'!$C$35,'admin BN&gt;100'!$B$35,
(IF(F711&gt;'admin BN&gt;100'!$C$34,'admin BN&gt;100'!$B$34,
(IF(F711&gt;'admin BN&gt;100'!$C$33,'admin BN&gt;100'!$B$33,
(IF(F711&gt;'admin BN&gt;100'!$C$32,'admin BN&gt;100'!$B$32,
(IF(F711&gt;'admin BN&gt;100'!$C$31,'admin BN&gt;100'!$B$31,
(IF(F711&gt;'admin BN&gt;100'!$C$30,'admin BN&gt;100'!$B$30,
(IF(F711&gt;'admin BN&gt;100'!$C$29,'admin BN&gt;100'!$B$29,IF(F711="","",'admin BN&gt;100'!$B$28)))))))))))))))))))))))))))</f>
        <v/>
      </c>
      <c r="N711" s="12" t="str">
        <f xml:space="preserve">
IF(ISBLANK(K711),"",
IF(K711&gt;'admin BN&gt;100'!$D$6,"Trouble",
IF(K711&gt;'admin BN&gt;100'!$E$6,"Safe",
IF(K711&gt;'admin BN&gt;100'!$F$6,"Alert",
IF(K711&gt;='admin BN&gt;100'!$G$6,"Danger","")))))</f>
        <v/>
      </c>
      <c r="O711" s="13" t="str">
        <f xml:space="preserve">
IF(ISBLANK(L711),"",
IF(L711&gt;'admin BN&gt;100'!$G$7,"Danger",
IF(L711&gt;'admin BN&gt;100'!$F$7,"Alert",
IF(L711&gt;='admin BN&gt;100'!$E$7,"Safe",""))))</f>
        <v/>
      </c>
      <c r="P711" s="14" t="str">
        <f xml:space="preserve">
(IF(G711&gt;'admin BN&gt;100'!$C$23,'admin BN&gt;100'!$B$23,
(IF(G711&gt;'admin BN&gt;100'!$C$22,'admin BN&gt;100'!$B$22,
(IF(G711&gt;'admin BN&gt;100'!$C$21,'admin BN&gt;100'!$B$21,
(IF(G711&gt;'admin BN&gt;100'!$C$20,'admin BN&gt;100'!$B$20,IF(G711&gt;'admin BN&gt;100'!$C$19,'admin BN&gt;100'!$B$19,"")))))))))</f>
        <v/>
      </c>
      <c r="Q711" s="14" t="str">
        <f t="shared" ref="Q711:Q774" si="22">N711&amp;O711&amp;P711</f>
        <v/>
      </c>
      <c r="R711" s="14">
        <f t="shared" ref="R711:R774" si="23">SUM(
COUNTIF($F711,""),
COUNTIF($G711,""),
COUNTIF($I711,""),
COUNTIF($K711,""),
COUNTIF($L711,""))</f>
        <v>5</v>
      </c>
      <c r="S711" s="15" t="str">
        <f xml:space="preserve">
IF($R711&gt;0,"Fill in all required fields",
IF(OR($M711="&lt;0.1% or LNG",$M711="0.1-0.5%"),"Fuel sulphur content is too low for operation on BN&gt;100, please use a lower BN CLO and the matching sheet",
IF($I711&lt;40,"CLO not suitable for this sheet. Please check BN&lt;40 sheet",
IF(AND($I711&gt;39,$I711&lt;101),"CLO not suitable for this sheet. Please check BN40 - BN100 sheet",
IF(AND($K711&gt;50,$K711&lt;81,$L711&lt;100),"Reduce feed rate in steps of 0.05 g/kWh until min. 0.6 g/kWh to avoid deposit formation",
IF(AND($I711&lt;140,$N711="Danger",$P711="&gt;=1.2"),"Increase feed rate in steps of 0.05 g/kWh OR use higher BN cylinder oil",
IF(ISERROR(VLOOKUP(Q711,'admin BN&gt;100'!J$6:M$89,4,FALSE)),"",VLOOKUP(Q711,'admin BN&gt;100'!J$6:M$89,4,FALSE))))))))</f>
        <v>Fill in all required fields</v>
      </c>
    </row>
    <row r="712" spans="2:19" ht="15">
      <c r="B712" s="10">
        <v>707</v>
      </c>
      <c r="C712" s="41"/>
      <c r="D712" s="42"/>
      <c r="E712" s="42"/>
      <c r="F712" s="42"/>
      <c r="G712" s="42"/>
      <c r="H712" s="42"/>
      <c r="I712" s="42"/>
      <c r="J712" s="42"/>
      <c r="K712" s="42"/>
      <c r="L712" s="42"/>
      <c r="M712" s="11" t="str">
        <f xml:space="preserve">
(IF(F712&gt;'admin BN&gt;100'!$C$41,'admin BN&gt;100'!$B$41,
(IF(F712&gt;'admin BN&gt;100'!$C$40,'admin BN&gt;100'!$B$40,
(IF(F712&gt;'admin BN&gt;100'!$C$39,'admin BN&gt;100'!$B$39,
(IF(F712&gt;'admin BN&gt;100'!$C$38,'admin BN&gt;100'!$B$38,
(IF(F712&gt;'admin BN&gt;100'!$C$37,'admin BN&gt;100'!$B$37,
(IF(F712&gt;'admin BN&gt;100'!$C$36,'admin BN&gt;100'!$B$36,
(IF(F712&gt;'admin BN&gt;100'!$C$35,'admin BN&gt;100'!$B$35,
(IF(F712&gt;'admin BN&gt;100'!$C$34,'admin BN&gt;100'!$B$34,
(IF(F712&gt;'admin BN&gt;100'!$C$33,'admin BN&gt;100'!$B$33,
(IF(F712&gt;'admin BN&gt;100'!$C$32,'admin BN&gt;100'!$B$32,
(IF(F712&gt;'admin BN&gt;100'!$C$31,'admin BN&gt;100'!$B$31,
(IF(F712&gt;'admin BN&gt;100'!$C$30,'admin BN&gt;100'!$B$30,
(IF(F712&gt;'admin BN&gt;100'!$C$29,'admin BN&gt;100'!$B$29,IF(F712="","",'admin BN&gt;100'!$B$28)))))))))))))))))))))))))))</f>
        <v/>
      </c>
      <c r="N712" s="12" t="str">
        <f xml:space="preserve">
IF(ISBLANK(K712),"",
IF(K712&gt;'admin BN&gt;100'!$D$6,"Trouble",
IF(K712&gt;'admin BN&gt;100'!$E$6,"Safe",
IF(K712&gt;'admin BN&gt;100'!$F$6,"Alert",
IF(K712&gt;='admin BN&gt;100'!$G$6,"Danger","")))))</f>
        <v/>
      </c>
      <c r="O712" s="13" t="str">
        <f xml:space="preserve">
IF(ISBLANK(L712),"",
IF(L712&gt;'admin BN&gt;100'!$G$7,"Danger",
IF(L712&gt;'admin BN&gt;100'!$F$7,"Alert",
IF(L712&gt;='admin BN&gt;100'!$E$7,"Safe",""))))</f>
        <v/>
      </c>
      <c r="P712" s="14" t="str">
        <f xml:space="preserve">
(IF(G712&gt;'admin BN&gt;100'!$C$23,'admin BN&gt;100'!$B$23,
(IF(G712&gt;'admin BN&gt;100'!$C$22,'admin BN&gt;100'!$B$22,
(IF(G712&gt;'admin BN&gt;100'!$C$21,'admin BN&gt;100'!$B$21,
(IF(G712&gt;'admin BN&gt;100'!$C$20,'admin BN&gt;100'!$B$20,IF(G712&gt;'admin BN&gt;100'!$C$19,'admin BN&gt;100'!$B$19,"")))))))))</f>
        <v/>
      </c>
      <c r="Q712" s="14" t="str">
        <f t="shared" si="22"/>
        <v/>
      </c>
      <c r="R712" s="14">
        <f t="shared" si="23"/>
        <v>5</v>
      </c>
      <c r="S712" s="15" t="str">
        <f xml:space="preserve">
IF($R712&gt;0,"Fill in all required fields",
IF(OR($M712="&lt;0.1% or LNG",$M712="0.1-0.5%"),"Fuel sulphur content is too low for operation on BN&gt;100, please use a lower BN CLO and the matching sheet",
IF($I712&lt;40,"CLO not suitable for this sheet. Please check BN&lt;40 sheet",
IF(AND($I712&gt;39,$I712&lt;101),"CLO not suitable for this sheet. Please check BN40 - BN100 sheet",
IF(AND($K712&gt;50,$K712&lt;81,$L712&lt;100),"Reduce feed rate in steps of 0.05 g/kWh until min. 0.6 g/kWh to avoid deposit formation",
IF(AND($I712&lt;140,$N712="Danger",$P712="&gt;=1.2"),"Increase feed rate in steps of 0.05 g/kWh OR use higher BN cylinder oil",
IF(ISERROR(VLOOKUP(Q712,'admin BN&gt;100'!J$6:M$89,4,FALSE)),"",VLOOKUP(Q712,'admin BN&gt;100'!J$6:M$89,4,FALSE))))))))</f>
        <v>Fill in all required fields</v>
      </c>
    </row>
    <row r="713" spans="2:19" ht="15">
      <c r="B713" s="10">
        <v>708</v>
      </c>
      <c r="C713" s="41"/>
      <c r="D713" s="42"/>
      <c r="E713" s="42"/>
      <c r="F713" s="42"/>
      <c r="G713" s="42"/>
      <c r="H713" s="42"/>
      <c r="I713" s="42"/>
      <c r="J713" s="42"/>
      <c r="K713" s="42"/>
      <c r="L713" s="42"/>
      <c r="M713" s="11" t="str">
        <f xml:space="preserve">
(IF(F713&gt;'admin BN&gt;100'!$C$41,'admin BN&gt;100'!$B$41,
(IF(F713&gt;'admin BN&gt;100'!$C$40,'admin BN&gt;100'!$B$40,
(IF(F713&gt;'admin BN&gt;100'!$C$39,'admin BN&gt;100'!$B$39,
(IF(F713&gt;'admin BN&gt;100'!$C$38,'admin BN&gt;100'!$B$38,
(IF(F713&gt;'admin BN&gt;100'!$C$37,'admin BN&gt;100'!$B$37,
(IF(F713&gt;'admin BN&gt;100'!$C$36,'admin BN&gt;100'!$B$36,
(IF(F713&gt;'admin BN&gt;100'!$C$35,'admin BN&gt;100'!$B$35,
(IF(F713&gt;'admin BN&gt;100'!$C$34,'admin BN&gt;100'!$B$34,
(IF(F713&gt;'admin BN&gt;100'!$C$33,'admin BN&gt;100'!$B$33,
(IF(F713&gt;'admin BN&gt;100'!$C$32,'admin BN&gt;100'!$B$32,
(IF(F713&gt;'admin BN&gt;100'!$C$31,'admin BN&gt;100'!$B$31,
(IF(F713&gt;'admin BN&gt;100'!$C$30,'admin BN&gt;100'!$B$30,
(IF(F713&gt;'admin BN&gt;100'!$C$29,'admin BN&gt;100'!$B$29,IF(F713="","",'admin BN&gt;100'!$B$28)))))))))))))))))))))))))))</f>
        <v/>
      </c>
      <c r="N713" s="12" t="str">
        <f xml:space="preserve">
IF(ISBLANK(K713),"",
IF(K713&gt;'admin BN&gt;100'!$D$6,"Trouble",
IF(K713&gt;'admin BN&gt;100'!$E$6,"Safe",
IF(K713&gt;'admin BN&gt;100'!$F$6,"Alert",
IF(K713&gt;='admin BN&gt;100'!$G$6,"Danger","")))))</f>
        <v/>
      </c>
      <c r="O713" s="13" t="str">
        <f xml:space="preserve">
IF(ISBLANK(L713),"",
IF(L713&gt;'admin BN&gt;100'!$G$7,"Danger",
IF(L713&gt;'admin BN&gt;100'!$F$7,"Alert",
IF(L713&gt;='admin BN&gt;100'!$E$7,"Safe",""))))</f>
        <v/>
      </c>
      <c r="P713" s="14" t="str">
        <f xml:space="preserve">
(IF(G713&gt;'admin BN&gt;100'!$C$23,'admin BN&gt;100'!$B$23,
(IF(G713&gt;'admin BN&gt;100'!$C$22,'admin BN&gt;100'!$B$22,
(IF(G713&gt;'admin BN&gt;100'!$C$21,'admin BN&gt;100'!$B$21,
(IF(G713&gt;'admin BN&gt;100'!$C$20,'admin BN&gt;100'!$B$20,IF(G713&gt;'admin BN&gt;100'!$C$19,'admin BN&gt;100'!$B$19,"")))))))))</f>
        <v/>
      </c>
      <c r="Q713" s="14" t="str">
        <f t="shared" si="22"/>
        <v/>
      </c>
      <c r="R713" s="14">
        <f t="shared" si="23"/>
        <v>5</v>
      </c>
      <c r="S713" s="15" t="str">
        <f xml:space="preserve">
IF($R713&gt;0,"Fill in all required fields",
IF(OR($M713="&lt;0.1% or LNG",$M713="0.1-0.5%"),"Fuel sulphur content is too low for operation on BN&gt;100, please use a lower BN CLO and the matching sheet",
IF($I713&lt;40,"CLO not suitable for this sheet. Please check BN&lt;40 sheet",
IF(AND($I713&gt;39,$I713&lt;101),"CLO not suitable for this sheet. Please check BN40 - BN100 sheet",
IF(AND($K713&gt;50,$K713&lt;81,$L713&lt;100),"Reduce feed rate in steps of 0.05 g/kWh until min. 0.6 g/kWh to avoid deposit formation",
IF(AND($I713&lt;140,$N713="Danger",$P713="&gt;=1.2"),"Increase feed rate in steps of 0.05 g/kWh OR use higher BN cylinder oil",
IF(ISERROR(VLOOKUP(Q713,'admin BN&gt;100'!J$6:M$89,4,FALSE)),"",VLOOKUP(Q713,'admin BN&gt;100'!J$6:M$89,4,FALSE))))))))</f>
        <v>Fill in all required fields</v>
      </c>
    </row>
    <row r="714" spans="2:19" ht="15">
      <c r="B714" s="10">
        <v>709</v>
      </c>
      <c r="C714" s="41"/>
      <c r="D714" s="42"/>
      <c r="E714" s="42"/>
      <c r="F714" s="42"/>
      <c r="G714" s="42"/>
      <c r="H714" s="42"/>
      <c r="I714" s="42"/>
      <c r="J714" s="42"/>
      <c r="K714" s="42"/>
      <c r="L714" s="42"/>
      <c r="M714" s="11" t="str">
        <f xml:space="preserve">
(IF(F714&gt;'admin BN&gt;100'!$C$41,'admin BN&gt;100'!$B$41,
(IF(F714&gt;'admin BN&gt;100'!$C$40,'admin BN&gt;100'!$B$40,
(IF(F714&gt;'admin BN&gt;100'!$C$39,'admin BN&gt;100'!$B$39,
(IF(F714&gt;'admin BN&gt;100'!$C$38,'admin BN&gt;100'!$B$38,
(IF(F714&gt;'admin BN&gt;100'!$C$37,'admin BN&gt;100'!$B$37,
(IF(F714&gt;'admin BN&gt;100'!$C$36,'admin BN&gt;100'!$B$36,
(IF(F714&gt;'admin BN&gt;100'!$C$35,'admin BN&gt;100'!$B$35,
(IF(F714&gt;'admin BN&gt;100'!$C$34,'admin BN&gt;100'!$B$34,
(IF(F714&gt;'admin BN&gt;100'!$C$33,'admin BN&gt;100'!$B$33,
(IF(F714&gt;'admin BN&gt;100'!$C$32,'admin BN&gt;100'!$B$32,
(IF(F714&gt;'admin BN&gt;100'!$C$31,'admin BN&gt;100'!$B$31,
(IF(F714&gt;'admin BN&gt;100'!$C$30,'admin BN&gt;100'!$B$30,
(IF(F714&gt;'admin BN&gt;100'!$C$29,'admin BN&gt;100'!$B$29,IF(F714="","",'admin BN&gt;100'!$B$28)))))))))))))))))))))))))))</f>
        <v/>
      </c>
      <c r="N714" s="12" t="str">
        <f xml:space="preserve">
IF(ISBLANK(K714),"",
IF(K714&gt;'admin BN&gt;100'!$D$6,"Trouble",
IF(K714&gt;'admin BN&gt;100'!$E$6,"Safe",
IF(K714&gt;'admin BN&gt;100'!$F$6,"Alert",
IF(K714&gt;='admin BN&gt;100'!$G$6,"Danger","")))))</f>
        <v/>
      </c>
      <c r="O714" s="13" t="str">
        <f xml:space="preserve">
IF(ISBLANK(L714),"",
IF(L714&gt;'admin BN&gt;100'!$G$7,"Danger",
IF(L714&gt;'admin BN&gt;100'!$F$7,"Alert",
IF(L714&gt;='admin BN&gt;100'!$E$7,"Safe",""))))</f>
        <v/>
      </c>
      <c r="P714" s="14" t="str">
        <f xml:space="preserve">
(IF(G714&gt;'admin BN&gt;100'!$C$23,'admin BN&gt;100'!$B$23,
(IF(G714&gt;'admin BN&gt;100'!$C$22,'admin BN&gt;100'!$B$22,
(IF(G714&gt;'admin BN&gt;100'!$C$21,'admin BN&gt;100'!$B$21,
(IF(G714&gt;'admin BN&gt;100'!$C$20,'admin BN&gt;100'!$B$20,IF(G714&gt;'admin BN&gt;100'!$C$19,'admin BN&gt;100'!$B$19,"")))))))))</f>
        <v/>
      </c>
      <c r="Q714" s="14" t="str">
        <f t="shared" si="22"/>
        <v/>
      </c>
      <c r="R714" s="14">
        <f t="shared" si="23"/>
        <v>5</v>
      </c>
      <c r="S714" s="15" t="str">
        <f xml:space="preserve">
IF($R714&gt;0,"Fill in all required fields",
IF(OR($M714="&lt;0.1% or LNG",$M714="0.1-0.5%"),"Fuel sulphur content is too low for operation on BN&gt;100, please use a lower BN CLO and the matching sheet",
IF($I714&lt;40,"CLO not suitable for this sheet. Please check BN&lt;40 sheet",
IF(AND($I714&gt;39,$I714&lt;101),"CLO not suitable for this sheet. Please check BN40 - BN100 sheet",
IF(AND($K714&gt;50,$K714&lt;81,$L714&lt;100),"Reduce feed rate in steps of 0.05 g/kWh until min. 0.6 g/kWh to avoid deposit formation",
IF(AND($I714&lt;140,$N714="Danger",$P714="&gt;=1.2"),"Increase feed rate in steps of 0.05 g/kWh OR use higher BN cylinder oil",
IF(ISERROR(VLOOKUP(Q714,'admin BN&gt;100'!J$6:M$89,4,FALSE)),"",VLOOKUP(Q714,'admin BN&gt;100'!J$6:M$89,4,FALSE))))))))</f>
        <v>Fill in all required fields</v>
      </c>
    </row>
    <row r="715" spans="2:19" ht="15">
      <c r="B715" s="10">
        <v>710</v>
      </c>
      <c r="C715" s="41"/>
      <c r="D715" s="42"/>
      <c r="E715" s="42"/>
      <c r="F715" s="42"/>
      <c r="G715" s="42"/>
      <c r="H715" s="42"/>
      <c r="I715" s="42"/>
      <c r="J715" s="42"/>
      <c r="K715" s="42"/>
      <c r="L715" s="42"/>
      <c r="M715" s="11" t="str">
        <f xml:space="preserve">
(IF(F715&gt;'admin BN&gt;100'!$C$41,'admin BN&gt;100'!$B$41,
(IF(F715&gt;'admin BN&gt;100'!$C$40,'admin BN&gt;100'!$B$40,
(IF(F715&gt;'admin BN&gt;100'!$C$39,'admin BN&gt;100'!$B$39,
(IF(F715&gt;'admin BN&gt;100'!$C$38,'admin BN&gt;100'!$B$38,
(IF(F715&gt;'admin BN&gt;100'!$C$37,'admin BN&gt;100'!$B$37,
(IF(F715&gt;'admin BN&gt;100'!$C$36,'admin BN&gt;100'!$B$36,
(IF(F715&gt;'admin BN&gt;100'!$C$35,'admin BN&gt;100'!$B$35,
(IF(F715&gt;'admin BN&gt;100'!$C$34,'admin BN&gt;100'!$B$34,
(IF(F715&gt;'admin BN&gt;100'!$C$33,'admin BN&gt;100'!$B$33,
(IF(F715&gt;'admin BN&gt;100'!$C$32,'admin BN&gt;100'!$B$32,
(IF(F715&gt;'admin BN&gt;100'!$C$31,'admin BN&gt;100'!$B$31,
(IF(F715&gt;'admin BN&gt;100'!$C$30,'admin BN&gt;100'!$B$30,
(IF(F715&gt;'admin BN&gt;100'!$C$29,'admin BN&gt;100'!$B$29,IF(F715="","",'admin BN&gt;100'!$B$28)))))))))))))))))))))))))))</f>
        <v/>
      </c>
      <c r="N715" s="12" t="str">
        <f xml:space="preserve">
IF(ISBLANK(K715),"",
IF(K715&gt;'admin BN&gt;100'!$D$6,"Trouble",
IF(K715&gt;'admin BN&gt;100'!$E$6,"Safe",
IF(K715&gt;'admin BN&gt;100'!$F$6,"Alert",
IF(K715&gt;='admin BN&gt;100'!$G$6,"Danger","")))))</f>
        <v/>
      </c>
      <c r="O715" s="13" t="str">
        <f xml:space="preserve">
IF(ISBLANK(L715),"",
IF(L715&gt;'admin BN&gt;100'!$G$7,"Danger",
IF(L715&gt;'admin BN&gt;100'!$F$7,"Alert",
IF(L715&gt;='admin BN&gt;100'!$E$7,"Safe",""))))</f>
        <v/>
      </c>
      <c r="P715" s="14" t="str">
        <f xml:space="preserve">
(IF(G715&gt;'admin BN&gt;100'!$C$23,'admin BN&gt;100'!$B$23,
(IF(G715&gt;'admin BN&gt;100'!$C$22,'admin BN&gt;100'!$B$22,
(IF(G715&gt;'admin BN&gt;100'!$C$21,'admin BN&gt;100'!$B$21,
(IF(G715&gt;'admin BN&gt;100'!$C$20,'admin BN&gt;100'!$B$20,IF(G715&gt;'admin BN&gt;100'!$C$19,'admin BN&gt;100'!$B$19,"")))))))))</f>
        <v/>
      </c>
      <c r="Q715" s="14" t="str">
        <f t="shared" si="22"/>
        <v/>
      </c>
      <c r="R715" s="14">
        <f t="shared" si="23"/>
        <v>5</v>
      </c>
      <c r="S715" s="15" t="str">
        <f xml:space="preserve">
IF($R715&gt;0,"Fill in all required fields",
IF(OR($M715="&lt;0.1% or LNG",$M715="0.1-0.5%"),"Fuel sulphur content is too low for operation on BN&gt;100, please use a lower BN CLO and the matching sheet",
IF($I715&lt;40,"CLO not suitable for this sheet. Please check BN&lt;40 sheet",
IF(AND($I715&gt;39,$I715&lt;101),"CLO not suitable for this sheet. Please check BN40 - BN100 sheet",
IF(AND($K715&gt;50,$K715&lt;81,$L715&lt;100),"Reduce feed rate in steps of 0.05 g/kWh until min. 0.6 g/kWh to avoid deposit formation",
IF(AND($I715&lt;140,$N715="Danger",$P715="&gt;=1.2"),"Increase feed rate in steps of 0.05 g/kWh OR use higher BN cylinder oil",
IF(ISERROR(VLOOKUP(Q715,'admin BN&gt;100'!J$6:M$89,4,FALSE)),"",VLOOKUP(Q715,'admin BN&gt;100'!J$6:M$89,4,FALSE))))))))</f>
        <v>Fill in all required fields</v>
      </c>
    </row>
    <row r="716" spans="2:19" ht="15">
      <c r="B716" s="10">
        <v>711</v>
      </c>
      <c r="C716" s="41"/>
      <c r="D716" s="42"/>
      <c r="E716" s="42"/>
      <c r="F716" s="42"/>
      <c r="G716" s="42"/>
      <c r="H716" s="42"/>
      <c r="I716" s="42"/>
      <c r="J716" s="42"/>
      <c r="K716" s="42"/>
      <c r="L716" s="42"/>
      <c r="M716" s="11" t="str">
        <f xml:space="preserve">
(IF(F716&gt;'admin BN&gt;100'!$C$41,'admin BN&gt;100'!$B$41,
(IF(F716&gt;'admin BN&gt;100'!$C$40,'admin BN&gt;100'!$B$40,
(IF(F716&gt;'admin BN&gt;100'!$C$39,'admin BN&gt;100'!$B$39,
(IF(F716&gt;'admin BN&gt;100'!$C$38,'admin BN&gt;100'!$B$38,
(IF(F716&gt;'admin BN&gt;100'!$C$37,'admin BN&gt;100'!$B$37,
(IF(F716&gt;'admin BN&gt;100'!$C$36,'admin BN&gt;100'!$B$36,
(IF(F716&gt;'admin BN&gt;100'!$C$35,'admin BN&gt;100'!$B$35,
(IF(F716&gt;'admin BN&gt;100'!$C$34,'admin BN&gt;100'!$B$34,
(IF(F716&gt;'admin BN&gt;100'!$C$33,'admin BN&gt;100'!$B$33,
(IF(F716&gt;'admin BN&gt;100'!$C$32,'admin BN&gt;100'!$B$32,
(IF(F716&gt;'admin BN&gt;100'!$C$31,'admin BN&gt;100'!$B$31,
(IF(F716&gt;'admin BN&gt;100'!$C$30,'admin BN&gt;100'!$B$30,
(IF(F716&gt;'admin BN&gt;100'!$C$29,'admin BN&gt;100'!$B$29,IF(F716="","",'admin BN&gt;100'!$B$28)))))))))))))))))))))))))))</f>
        <v/>
      </c>
      <c r="N716" s="12" t="str">
        <f xml:space="preserve">
IF(ISBLANK(K716),"",
IF(K716&gt;'admin BN&gt;100'!$D$6,"Trouble",
IF(K716&gt;'admin BN&gt;100'!$E$6,"Safe",
IF(K716&gt;'admin BN&gt;100'!$F$6,"Alert",
IF(K716&gt;='admin BN&gt;100'!$G$6,"Danger","")))))</f>
        <v/>
      </c>
      <c r="O716" s="13" t="str">
        <f xml:space="preserve">
IF(ISBLANK(L716),"",
IF(L716&gt;'admin BN&gt;100'!$G$7,"Danger",
IF(L716&gt;'admin BN&gt;100'!$F$7,"Alert",
IF(L716&gt;='admin BN&gt;100'!$E$7,"Safe",""))))</f>
        <v/>
      </c>
      <c r="P716" s="14" t="str">
        <f xml:space="preserve">
(IF(G716&gt;'admin BN&gt;100'!$C$23,'admin BN&gt;100'!$B$23,
(IF(G716&gt;'admin BN&gt;100'!$C$22,'admin BN&gt;100'!$B$22,
(IF(G716&gt;'admin BN&gt;100'!$C$21,'admin BN&gt;100'!$B$21,
(IF(G716&gt;'admin BN&gt;100'!$C$20,'admin BN&gt;100'!$B$20,IF(G716&gt;'admin BN&gt;100'!$C$19,'admin BN&gt;100'!$B$19,"")))))))))</f>
        <v/>
      </c>
      <c r="Q716" s="14" t="str">
        <f t="shared" si="22"/>
        <v/>
      </c>
      <c r="R716" s="14">
        <f t="shared" si="23"/>
        <v>5</v>
      </c>
      <c r="S716" s="15" t="str">
        <f xml:space="preserve">
IF($R716&gt;0,"Fill in all required fields",
IF(OR($M716="&lt;0.1% or LNG",$M716="0.1-0.5%"),"Fuel sulphur content is too low for operation on BN&gt;100, please use a lower BN CLO and the matching sheet",
IF($I716&lt;40,"CLO not suitable for this sheet. Please check BN&lt;40 sheet",
IF(AND($I716&gt;39,$I716&lt;101),"CLO not suitable for this sheet. Please check BN40 - BN100 sheet",
IF(AND($K716&gt;50,$K716&lt;81,$L716&lt;100),"Reduce feed rate in steps of 0.05 g/kWh until min. 0.6 g/kWh to avoid deposit formation",
IF(AND($I716&lt;140,$N716="Danger",$P716="&gt;=1.2"),"Increase feed rate in steps of 0.05 g/kWh OR use higher BN cylinder oil",
IF(ISERROR(VLOOKUP(Q716,'admin BN&gt;100'!J$6:M$89,4,FALSE)),"",VLOOKUP(Q716,'admin BN&gt;100'!J$6:M$89,4,FALSE))))))))</f>
        <v>Fill in all required fields</v>
      </c>
    </row>
    <row r="717" spans="2:19" ht="15">
      <c r="B717" s="10">
        <v>712</v>
      </c>
      <c r="C717" s="41"/>
      <c r="D717" s="42"/>
      <c r="E717" s="42"/>
      <c r="F717" s="42"/>
      <c r="G717" s="42"/>
      <c r="H717" s="42"/>
      <c r="I717" s="42"/>
      <c r="J717" s="42"/>
      <c r="K717" s="42"/>
      <c r="L717" s="42"/>
      <c r="M717" s="11" t="str">
        <f xml:space="preserve">
(IF(F717&gt;'admin BN&gt;100'!$C$41,'admin BN&gt;100'!$B$41,
(IF(F717&gt;'admin BN&gt;100'!$C$40,'admin BN&gt;100'!$B$40,
(IF(F717&gt;'admin BN&gt;100'!$C$39,'admin BN&gt;100'!$B$39,
(IF(F717&gt;'admin BN&gt;100'!$C$38,'admin BN&gt;100'!$B$38,
(IF(F717&gt;'admin BN&gt;100'!$C$37,'admin BN&gt;100'!$B$37,
(IF(F717&gt;'admin BN&gt;100'!$C$36,'admin BN&gt;100'!$B$36,
(IF(F717&gt;'admin BN&gt;100'!$C$35,'admin BN&gt;100'!$B$35,
(IF(F717&gt;'admin BN&gt;100'!$C$34,'admin BN&gt;100'!$B$34,
(IF(F717&gt;'admin BN&gt;100'!$C$33,'admin BN&gt;100'!$B$33,
(IF(F717&gt;'admin BN&gt;100'!$C$32,'admin BN&gt;100'!$B$32,
(IF(F717&gt;'admin BN&gt;100'!$C$31,'admin BN&gt;100'!$B$31,
(IF(F717&gt;'admin BN&gt;100'!$C$30,'admin BN&gt;100'!$B$30,
(IF(F717&gt;'admin BN&gt;100'!$C$29,'admin BN&gt;100'!$B$29,IF(F717="","",'admin BN&gt;100'!$B$28)))))))))))))))))))))))))))</f>
        <v/>
      </c>
      <c r="N717" s="12" t="str">
        <f xml:space="preserve">
IF(ISBLANK(K717),"",
IF(K717&gt;'admin BN&gt;100'!$D$6,"Trouble",
IF(K717&gt;'admin BN&gt;100'!$E$6,"Safe",
IF(K717&gt;'admin BN&gt;100'!$F$6,"Alert",
IF(K717&gt;='admin BN&gt;100'!$G$6,"Danger","")))))</f>
        <v/>
      </c>
      <c r="O717" s="13" t="str">
        <f xml:space="preserve">
IF(ISBLANK(L717),"",
IF(L717&gt;'admin BN&gt;100'!$G$7,"Danger",
IF(L717&gt;'admin BN&gt;100'!$F$7,"Alert",
IF(L717&gt;='admin BN&gt;100'!$E$7,"Safe",""))))</f>
        <v/>
      </c>
      <c r="P717" s="14" t="str">
        <f xml:space="preserve">
(IF(G717&gt;'admin BN&gt;100'!$C$23,'admin BN&gt;100'!$B$23,
(IF(G717&gt;'admin BN&gt;100'!$C$22,'admin BN&gt;100'!$B$22,
(IF(G717&gt;'admin BN&gt;100'!$C$21,'admin BN&gt;100'!$B$21,
(IF(G717&gt;'admin BN&gt;100'!$C$20,'admin BN&gt;100'!$B$20,IF(G717&gt;'admin BN&gt;100'!$C$19,'admin BN&gt;100'!$B$19,"")))))))))</f>
        <v/>
      </c>
      <c r="Q717" s="14" t="str">
        <f t="shared" si="22"/>
        <v/>
      </c>
      <c r="R717" s="14">
        <f t="shared" si="23"/>
        <v>5</v>
      </c>
      <c r="S717" s="15" t="str">
        <f xml:space="preserve">
IF($R717&gt;0,"Fill in all required fields",
IF(OR($M717="&lt;0.1% or LNG",$M717="0.1-0.5%"),"Fuel sulphur content is too low for operation on BN&gt;100, please use a lower BN CLO and the matching sheet",
IF($I717&lt;40,"CLO not suitable for this sheet. Please check BN&lt;40 sheet",
IF(AND($I717&gt;39,$I717&lt;101),"CLO not suitable for this sheet. Please check BN40 - BN100 sheet",
IF(AND($K717&gt;50,$K717&lt;81,$L717&lt;100),"Reduce feed rate in steps of 0.05 g/kWh until min. 0.6 g/kWh to avoid deposit formation",
IF(AND($I717&lt;140,$N717="Danger",$P717="&gt;=1.2"),"Increase feed rate in steps of 0.05 g/kWh OR use higher BN cylinder oil",
IF(ISERROR(VLOOKUP(Q717,'admin BN&gt;100'!J$6:M$89,4,FALSE)),"",VLOOKUP(Q717,'admin BN&gt;100'!J$6:M$89,4,FALSE))))))))</f>
        <v>Fill in all required fields</v>
      </c>
    </row>
    <row r="718" spans="2:19" ht="15">
      <c r="B718" s="10">
        <v>713</v>
      </c>
      <c r="C718" s="41"/>
      <c r="D718" s="42"/>
      <c r="E718" s="42"/>
      <c r="F718" s="42"/>
      <c r="G718" s="42"/>
      <c r="H718" s="42"/>
      <c r="I718" s="42"/>
      <c r="J718" s="42"/>
      <c r="K718" s="42"/>
      <c r="L718" s="42"/>
      <c r="M718" s="11" t="str">
        <f xml:space="preserve">
(IF(F718&gt;'admin BN&gt;100'!$C$41,'admin BN&gt;100'!$B$41,
(IF(F718&gt;'admin BN&gt;100'!$C$40,'admin BN&gt;100'!$B$40,
(IF(F718&gt;'admin BN&gt;100'!$C$39,'admin BN&gt;100'!$B$39,
(IF(F718&gt;'admin BN&gt;100'!$C$38,'admin BN&gt;100'!$B$38,
(IF(F718&gt;'admin BN&gt;100'!$C$37,'admin BN&gt;100'!$B$37,
(IF(F718&gt;'admin BN&gt;100'!$C$36,'admin BN&gt;100'!$B$36,
(IF(F718&gt;'admin BN&gt;100'!$C$35,'admin BN&gt;100'!$B$35,
(IF(F718&gt;'admin BN&gt;100'!$C$34,'admin BN&gt;100'!$B$34,
(IF(F718&gt;'admin BN&gt;100'!$C$33,'admin BN&gt;100'!$B$33,
(IF(F718&gt;'admin BN&gt;100'!$C$32,'admin BN&gt;100'!$B$32,
(IF(F718&gt;'admin BN&gt;100'!$C$31,'admin BN&gt;100'!$B$31,
(IF(F718&gt;'admin BN&gt;100'!$C$30,'admin BN&gt;100'!$B$30,
(IF(F718&gt;'admin BN&gt;100'!$C$29,'admin BN&gt;100'!$B$29,IF(F718="","",'admin BN&gt;100'!$B$28)))))))))))))))))))))))))))</f>
        <v/>
      </c>
      <c r="N718" s="12" t="str">
        <f xml:space="preserve">
IF(ISBLANK(K718),"",
IF(K718&gt;'admin BN&gt;100'!$D$6,"Trouble",
IF(K718&gt;'admin BN&gt;100'!$E$6,"Safe",
IF(K718&gt;'admin BN&gt;100'!$F$6,"Alert",
IF(K718&gt;='admin BN&gt;100'!$G$6,"Danger","")))))</f>
        <v/>
      </c>
      <c r="O718" s="13" t="str">
        <f xml:space="preserve">
IF(ISBLANK(L718),"",
IF(L718&gt;'admin BN&gt;100'!$G$7,"Danger",
IF(L718&gt;'admin BN&gt;100'!$F$7,"Alert",
IF(L718&gt;='admin BN&gt;100'!$E$7,"Safe",""))))</f>
        <v/>
      </c>
      <c r="P718" s="14" t="str">
        <f xml:space="preserve">
(IF(G718&gt;'admin BN&gt;100'!$C$23,'admin BN&gt;100'!$B$23,
(IF(G718&gt;'admin BN&gt;100'!$C$22,'admin BN&gt;100'!$B$22,
(IF(G718&gt;'admin BN&gt;100'!$C$21,'admin BN&gt;100'!$B$21,
(IF(G718&gt;'admin BN&gt;100'!$C$20,'admin BN&gt;100'!$B$20,IF(G718&gt;'admin BN&gt;100'!$C$19,'admin BN&gt;100'!$B$19,"")))))))))</f>
        <v/>
      </c>
      <c r="Q718" s="14" t="str">
        <f t="shared" si="22"/>
        <v/>
      </c>
      <c r="R718" s="14">
        <f t="shared" si="23"/>
        <v>5</v>
      </c>
      <c r="S718" s="15" t="str">
        <f xml:space="preserve">
IF($R718&gt;0,"Fill in all required fields",
IF(OR($M718="&lt;0.1% or LNG",$M718="0.1-0.5%"),"Fuel sulphur content is too low for operation on BN&gt;100, please use a lower BN CLO and the matching sheet",
IF($I718&lt;40,"CLO not suitable for this sheet. Please check BN&lt;40 sheet",
IF(AND($I718&gt;39,$I718&lt;101),"CLO not suitable for this sheet. Please check BN40 - BN100 sheet",
IF(AND($K718&gt;50,$K718&lt;81,$L718&lt;100),"Reduce feed rate in steps of 0.05 g/kWh until min. 0.6 g/kWh to avoid deposit formation",
IF(AND($I718&lt;140,$N718="Danger",$P718="&gt;=1.2"),"Increase feed rate in steps of 0.05 g/kWh OR use higher BN cylinder oil",
IF(ISERROR(VLOOKUP(Q718,'admin BN&gt;100'!J$6:M$89,4,FALSE)),"",VLOOKUP(Q718,'admin BN&gt;100'!J$6:M$89,4,FALSE))))))))</f>
        <v>Fill in all required fields</v>
      </c>
    </row>
    <row r="719" spans="2:19" ht="15">
      <c r="B719" s="10">
        <v>714</v>
      </c>
      <c r="C719" s="41"/>
      <c r="D719" s="42"/>
      <c r="E719" s="42"/>
      <c r="F719" s="42"/>
      <c r="G719" s="42"/>
      <c r="H719" s="42"/>
      <c r="I719" s="42"/>
      <c r="J719" s="42"/>
      <c r="K719" s="42"/>
      <c r="L719" s="42"/>
      <c r="M719" s="11" t="str">
        <f xml:space="preserve">
(IF(F719&gt;'admin BN&gt;100'!$C$41,'admin BN&gt;100'!$B$41,
(IF(F719&gt;'admin BN&gt;100'!$C$40,'admin BN&gt;100'!$B$40,
(IF(F719&gt;'admin BN&gt;100'!$C$39,'admin BN&gt;100'!$B$39,
(IF(F719&gt;'admin BN&gt;100'!$C$38,'admin BN&gt;100'!$B$38,
(IF(F719&gt;'admin BN&gt;100'!$C$37,'admin BN&gt;100'!$B$37,
(IF(F719&gt;'admin BN&gt;100'!$C$36,'admin BN&gt;100'!$B$36,
(IF(F719&gt;'admin BN&gt;100'!$C$35,'admin BN&gt;100'!$B$35,
(IF(F719&gt;'admin BN&gt;100'!$C$34,'admin BN&gt;100'!$B$34,
(IF(F719&gt;'admin BN&gt;100'!$C$33,'admin BN&gt;100'!$B$33,
(IF(F719&gt;'admin BN&gt;100'!$C$32,'admin BN&gt;100'!$B$32,
(IF(F719&gt;'admin BN&gt;100'!$C$31,'admin BN&gt;100'!$B$31,
(IF(F719&gt;'admin BN&gt;100'!$C$30,'admin BN&gt;100'!$B$30,
(IF(F719&gt;'admin BN&gt;100'!$C$29,'admin BN&gt;100'!$B$29,IF(F719="","",'admin BN&gt;100'!$B$28)))))))))))))))))))))))))))</f>
        <v/>
      </c>
      <c r="N719" s="12" t="str">
        <f xml:space="preserve">
IF(ISBLANK(K719),"",
IF(K719&gt;'admin BN&gt;100'!$D$6,"Trouble",
IF(K719&gt;'admin BN&gt;100'!$E$6,"Safe",
IF(K719&gt;'admin BN&gt;100'!$F$6,"Alert",
IF(K719&gt;='admin BN&gt;100'!$G$6,"Danger","")))))</f>
        <v/>
      </c>
      <c r="O719" s="13" t="str">
        <f xml:space="preserve">
IF(ISBLANK(L719),"",
IF(L719&gt;'admin BN&gt;100'!$G$7,"Danger",
IF(L719&gt;'admin BN&gt;100'!$F$7,"Alert",
IF(L719&gt;='admin BN&gt;100'!$E$7,"Safe",""))))</f>
        <v/>
      </c>
      <c r="P719" s="14" t="str">
        <f xml:space="preserve">
(IF(G719&gt;'admin BN&gt;100'!$C$23,'admin BN&gt;100'!$B$23,
(IF(G719&gt;'admin BN&gt;100'!$C$22,'admin BN&gt;100'!$B$22,
(IF(G719&gt;'admin BN&gt;100'!$C$21,'admin BN&gt;100'!$B$21,
(IF(G719&gt;'admin BN&gt;100'!$C$20,'admin BN&gt;100'!$B$20,IF(G719&gt;'admin BN&gt;100'!$C$19,'admin BN&gt;100'!$B$19,"")))))))))</f>
        <v/>
      </c>
      <c r="Q719" s="14" t="str">
        <f t="shared" si="22"/>
        <v/>
      </c>
      <c r="R719" s="14">
        <f t="shared" si="23"/>
        <v>5</v>
      </c>
      <c r="S719" s="15" t="str">
        <f xml:space="preserve">
IF($R719&gt;0,"Fill in all required fields",
IF(OR($M719="&lt;0.1% or LNG",$M719="0.1-0.5%"),"Fuel sulphur content is too low for operation on BN&gt;100, please use a lower BN CLO and the matching sheet",
IF($I719&lt;40,"CLO not suitable for this sheet. Please check BN&lt;40 sheet",
IF(AND($I719&gt;39,$I719&lt;101),"CLO not suitable for this sheet. Please check BN40 - BN100 sheet",
IF(AND($K719&gt;50,$K719&lt;81,$L719&lt;100),"Reduce feed rate in steps of 0.05 g/kWh until min. 0.6 g/kWh to avoid deposit formation",
IF(AND($I719&lt;140,$N719="Danger",$P719="&gt;=1.2"),"Increase feed rate in steps of 0.05 g/kWh OR use higher BN cylinder oil",
IF(ISERROR(VLOOKUP(Q719,'admin BN&gt;100'!J$6:M$89,4,FALSE)),"",VLOOKUP(Q719,'admin BN&gt;100'!J$6:M$89,4,FALSE))))))))</f>
        <v>Fill in all required fields</v>
      </c>
    </row>
    <row r="720" spans="2:19" ht="15">
      <c r="B720" s="10">
        <v>715</v>
      </c>
      <c r="C720" s="41"/>
      <c r="D720" s="42"/>
      <c r="E720" s="42"/>
      <c r="F720" s="42"/>
      <c r="G720" s="42"/>
      <c r="H720" s="42"/>
      <c r="I720" s="42"/>
      <c r="J720" s="42"/>
      <c r="K720" s="42"/>
      <c r="L720" s="42"/>
      <c r="M720" s="11" t="str">
        <f xml:space="preserve">
(IF(F720&gt;'admin BN&gt;100'!$C$41,'admin BN&gt;100'!$B$41,
(IF(F720&gt;'admin BN&gt;100'!$C$40,'admin BN&gt;100'!$B$40,
(IF(F720&gt;'admin BN&gt;100'!$C$39,'admin BN&gt;100'!$B$39,
(IF(F720&gt;'admin BN&gt;100'!$C$38,'admin BN&gt;100'!$B$38,
(IF(F720&gt;'admin BN&gt;100'!$C$37,'admin BN&gt;100'!$B$37,
(IF(F720&gt;'admin BN&gt;100'!$C$36,'admin BN&gt;100'!$B$36,
(IF(F720&gt;'admin BN&gt;100'!$C$35,'admin BN&gt;100'!$B$35,
(IF(F720&gt;'admin BN&gt;100'!$C$34,'admin BN&gt;100'!$B$34,
(IF(F720&gt;'admin BN&gt;100'!$C$33,'admin BN&gt;100'!$B$33,
(IF(F720&gt;'admin BN&gt;100'!$C$32,'admin BN&gt;100'!$B$32,
(IF(F720&gt;'admin BN&gt;100'!$C$31,'admin BN&gt;100'!$B$31,
(IF(F720&gt;'admin BN&gt;100'!$C$30,'admin BN&gt;100'!$B$30,
(IF(F720&gt;'admin BN&gt;100'!$C$29,'admin BN&gt;100'!$B$29,IF(F720="","",'admin BN&gt;100'!$B$28)))))))))))))))))))))))))))</f>
        <v/>
      </c>
      <c r="N720" s="12" t="str">
        <f xml:space="preserve">
IF(ISBLANK(K720),"",
IF(K720&gt;'admin BN&gt;100'!$D$6,"Trouble",
IF(K720&gt;'admin BN&gt;100'!$E$6,"Safe",
IF(K720&gt;'admin BN&gt;100'!$F$6,"Alert",
IF(K720&gt;='admin BN&gt;100'!$G$6,"Danger","")))))</f>
        <v/>
      </c>
      <c r="O720" s="13" t="str">
        <f xml:space="preserve">
IF(ISBLANK(L720),"",
IF(L720&gt;'admin BN&gt;100'!$G$7,"Danger",
IF(L720&gt;'admin BN&gt;100'!$F$7,"Alert",
IF(L720&gt;='admin BN&gt;100'!$E$7,"Safe",""))))</f>
        <v/>
      </c>
      <c r="P720" s="14" t="str">
        <f xml:space="preserve">
(IF(G720&gt;'admin BN&gt;100'!$C$23,'admin BN&gt;100'!$B$23,
(IF(G720&gt;'admin BN&gt;100'!$C$22,'admin BN&gt;100'!$B$22,
(IF(G720&gt;'admin BN&gt;100'!$C$21,'admin BN&gt;100'!$B$21,
(IF(G720&gt;'admin BN&gt;100'!$C$20,'admin BN&gt;100'!$B$20,IF(G720&gt;'admin BN&gt;100'!$C$19,'admin BN&gt;100'!$B$19,"")))))))))</f>
        <v/>
      </c>
      <c r="Q720" s="14" t="str">
        <f t="shared" si="22"/>
        <v/>
      </c>
      <c r="R720" s="14">
        <f t="shared" si="23"/>
        <v>5</v>
      </c>
      <c r="S720" s="15" t="str">
        <f xml:space="preserve">
IF($R720&gt;0,"Fill in all required fields",
IF(OR($M720="&lt;0.1% or LNG",$M720="0.1-0.5%"),"Fuel sulphur content is too low for operation on BN&gt;100, please use a lower BN CLO and the matching sheet",
IF($I720&lt;40,"CLO not suitable for this sheet. Please check BN&lt;40 sheet",
IF(AND($I720&gt;39,$I720&lt;101),"CLO not suitable for this sheet. Please check BN40 - BN100 sheet",
IF(AND($K720&gt;50,$K720&lt;81,$L720&lt;100),"Reduce feed rate in steps of 0.05 g/kWh until min. 0.6 g/kWh to avoid deposit formation",
IF(AND($I720&lt;140,$N720="Danger",$P720="&gt;=1.2"),"Increase feed rate in steps of 0.05 g/kWh OR use higher BN cylinder oil",
IF(ISERROR(VLOOKUP(Q720,'admin BN&gt;100'!J$6:M$89,4,FALSE)),"",VLOOKUP(Q720,'admin BN&gt;100'!J$6:M$89,4,FALSE))))))))</f>
        <v>Fill in all required fields</v>
      </c>
    </row>
    <row r="721" spans="2:19" ht="15">
      <c r="B721" s="10">
        <v>716</v>
      </c>
      <c r="C721" s="41"/>
      <c r="D721" s="42"/>
      <c r="E721" s="42"/>
      <c r="F721" s="42"/>
      <c r="G721" s="42"/>
      <c r="H721" s="42"/>
      <c r="I721" s="42"/>
      <c r="J721" s="42"/>
      <c r="K721" s="42"/>
      <c r="L721" s="42"/>
      <c r="M721" s="11" t="str">
        <f xml:space="preserve">
(IF(F721&gt;'admin BN&gt;100'!$C$41,'admin BN&gt;100'!$B$41,
(IF(F721&gt;'admin BN&gt;100'!$C$40,'admin BN&gt;100'!$B$40,
(IF(F721&gt;'admin BN&gt;100'!$C$39,'admin BN&gt;100'!$B$39,
(IF(F721&gt;'admin BN&gt;100'!$C$38,'admin BN&gt;100'!$B$38,
(IF(F721&gt;'admin BN&gt;100'!$C$37,'admin BN&gt;100'!$B$37,
(IF(F721&gt;'admin BN&gt;100'!$C$36,'admin BN&gt;100'!$B$36,
(IF(F721&gt;'admin BN&gt;100'!$C$35,'admin BN&gt;100'!$B$35,
(IF(F721&gt;'admin BN&gt;100'!$C$34,'admin BN&gt;100'!$B$34,
(IF(F721&gt;'admin BN&gt;100'!$C$33,'admin BN&gt;100'!$B$33,
(IF(F721&gt;'admin BN&gt;100'!$C$32,'admin BN&gt;100'!$B$32,
(IF(F721&gt;'admin BN&gt;100'!$C$31,'admin BN&gt;100'!$B$31,
(IF(F721&gt;'admin BN&gt;100'!$C$30,'admin BN&gt;100'!$B$30,
(IF(F721&gt;'admin BN&gt;100'!$C$29,'admin BN&gt;100'!$B$29,IF(F721="","",'admin BN&gt;100'!$B$28)))))))))))))))))))))))))))</f>
        <v/>
      </c>
      <c r="N721" s="12" t="str">
        <f xml:space="preserve">
IF(ISBLANK(K721),"",
IF(K721&gt;'admin BN&gt;100'!$D$6,"Trouble",
IF(K721&gt;'admin BN&gt;100'!$E$6,"Safe",
IF(K721&gt;'admin BN&gt;100'!$F$6,"Alert",
IF(K721&gt;='admin BN&gt;100'!$G$6,"Danger","")))))</f>
        <v/>
      </c>
      <c r="O721" s="13" t="str">
        <f xml:space="preserve">
IF(ISBLANK(L721),"",
IF(L721&gt;'admin BN&gt;100'!$G$7,"Danger",
IF(L721&gt;'admin BN&gt;100'!$F$7,"Alert",
IF(L721&gt;='admin BN&gt;100'!$E$7,"Safe",""))))</f>
        <v/>
      </c>
      <c r="P721" s="14" t="str">
        <f xml:space="preserve">
(IF(G721&gt;'admin BN&gt;100'!$C$23,'admin BN&gt;100'!$B$23,
(IF(G721&gt;'admin BN&gt;100'!$C$22,'admin BN&gt;100'!$B$22,
(IF(G721&gt;'admin BN&gt;100'!$C$21,'admin BN&gt;100'!$B$21,
(IF(G721&gt;'admin BN&gt;100'!$C$20,'admin BN&gt;100'!$B$20,IF(G721&gt;'admin BN&gt;100'!$C$19,'admin BN&gt;100'!$B$19,"")))))))))</f>
        <v/>
      </c>
      <c r="Q721" s="14" t="str">
        <f t="shared" si="22"/>
        <v/>
      </c>
      <c r="R721" s="14">
        <f t="shared" si="23"/>
        <v>5</v>
      </c>
      <c r="S721" s="15" t="str">
        <f xml:space="preserve">
IF($R721&gt;0,"Fill in all required fields",
IF(OR($M721="&lt;0.1% or LNG",$M721="0.1-0.5%"),"Fuel sulphur content is too low for operation on BN&gt;100, please use a lower BN CLO and the matching sheet",
IF($I721&lt;40,"CLO not suitable for this sheet. Please check BN&lt;40 sheet",
IF(AND($I721&gt;39,$I721&lt;101),"CLO not suitable for this sheet. Please check BN40 - BN100 sheet",
IF(AND($K721&gt;50,$K721&lt;81,$L721&lt;100),"Reduce feed rate in steps of 0.05 g/kWh until min. 0.6 g/kWh to avoid deposit formation",
IF(AND($I721&lt;140,$N721="Danger",$P721="&gt;=1.2"),"Increase feed rate in steps of 0.05 g/kWh OR use higher BN cylinder oil",
IF(ISERROR(VLOOKUP(Q721,'admin BN&gt;100'!J$6:M$89,4,FALSE)),"",VLOOKUP(Q721,'admin BN&gt;100'!J$6:M$89,4,FALSE))))))))</f>
        <v>Fill in all required fields</v>
      </c>
    </row>
    <row r="722" spans="2:19" ht="15">
      <c r="B722" s="10">
        <v>717</v>
      </c>
      <c r="C722" s="41"/>
      <c r="D722" s="42"/>
      <c r="E722" s="42"/>
      <c r="F722" s="42"/>
      <c r="G722" s="42"/>
      <c r="H722" s="42"/>
      <c r="I722" s="42"/>
      <c r="J722" s="42"/>
      <c r="K722" s="42"/>
      <c r="L722" s="42"/>
      <c r="M722" s="11" t="str">
        <f xml:space="preserve">
(IF(F722&gt;'admin BN&gt;100'!$C$41,'admin BN&gt;100'!$B$41,
(IF(F722&gt;'admin BN&gt;100'!$C$40,'admin BN&gt;100'!$B$40,
(IF(F722&gt;'admin BN&gt;100'!$C$39,'admin BN&gt;100'!$B$39,
(IF(F722&gt;'admin BN&gt;100'!$C$38,'admin BN&gt;100'!$B$38,
(IF(F722&gt;'admin BN&gt;100'!$C$37,'admin BN&gt;100'!$B$37,
(IF(F722&gt;'admin BN&gt;100'!$C$36,'admin BN&gt;100'!$B$36,
(IF(F722&gt;'admin BN&gt;100'!$C$35,'admin BN&gt;100'!$B$35,
(IF(F722&gt;'admin BN&gt;100'!$C$34,'admin BN&gt;100'!$B$34,
(IF(F722&gt;'admin BN&gt;100'!$C$33,'admin BN&gt;100'!$B$33,
(IF(F722&gt;'admin BN&gt;100'!$C$32,'admin BN&gt;100'!$B$32,
(IF(F722&gt;'admin BN&gt;100'!$C$31,'admin BN&gt;100'!$B$31,
(IF(F722&gt;'admin BN&gt;100'!$C$30,'admin BN&gt;100'!$B$30,
(IF(F722&gt;'admin BN&gt;100'!$C$29,'admin BN&gt;100'!$B$29,IF(F722="","",'admin BN&gt;100'!$B$28)))))))))))))))))))))))))))</f>
        <v/>
      </c>
      <c r="N722" s="12" t="str">
        <f xml:space="preserve">
IF(ISBLANK(K722),"",
IF(K722&gt;'admin BN&gt;100'!$D$6,"Trouble",
IF(K722&gt;'admin BN&gt;100'!$E$6,"Safe",
IF(K722&gt;'admin BN&gt;100'!$F$6,"Alert",
IF(K722&gt;='admin BN&gt;100'!$G$6,"Danger","")))))</f>
        <v/>
      </c>
      <c r="O722" s="13" t="str">
        <f xml:space="preserve">
IF(ISBLANK(L722),"",
IF(L722&gt;'admin BN&gt;100'!$G$7,"Danger",
IF(L722&gt;'admin BN&gt;100'!$F$7,"Alert",
IF(L722&gt;='admin BN&gt;100'!$E$7,"Safe",""))))</f>
        <v/>
      </c>
      <c r="P722" s="14" t="str">
        <f xml:space="preserve">
(IF(G722&gt;'admin BN&gt;100'!$C$23,'admin BN&gt;100'!$B$23,
(IF(G722&gt;'admin BN&gt;100'!$C$22,'admin BN&gt;100'!$B$22,
(IF(G722&gt;'admin BN&gt;100'!$C$21,'admin BN&gt;100'!$B$21,
(IF(G722&gt;'admin BN&gt;100'!$C$20,'admin BN&gt;100'!$B$20,IF(G722&gt;'admin BN&gt;100'!$C$19,'admin BN&gt;100'!$B$19,"")))))))))</f>
        <v/>
      </c>
      <c r="Q722" s="14" t="str">
        <f t="shared" si="22"/>
        <v/>
      </c>
      <c r="R722" s="14">
        <f t="shared" si="23"/>
        <v>5</v>
      </c>
      <c r="S722" s="15" t="str">
        <f xml:space="preserve">
IF($R722&gt;0,"Fill in all required fields",
IF(OR($M722="&lt;0.1% or LNG",$M722="0.1-0.5%"),"Fuel sulphur content is too low for operation on BN&gt;100, please use a lower BN CLO and the matching sheet",
IF($I722&lt;40,"CLO not suitable for this sheet. Please check BN&lt;40 sheet",
IF(AND($I722&gt;39,$I722&lt;101),"CLO not suitable for this sheet. Please check BN40 - BN100 sheet",
IF(AND($K722&gt;50,$K722&lt;81,$L722&lt;100),"Reduce feed rate in steps of 0.05 g/kWh until min. 0.6 g/kWh to avoid deposit formation",
IF(AND($I722&lt;140,$N722="Danger",$P722="&gt;=1.2"),"Increase feed rate in steps of 0.05 g/kWh OR use higher BN cylinder oil",
IF(ISERROR(VLOOKUP(Q722,'admin BN&gt;100'!J$6:M$89,4,FALSE)),"",VLOOKUP(Q722,'admin BN&gt;100'!J$6:M$89,4,FALSE))))))))</f>
        <v>Fill in all required fields</v>
      </c>
    </row>
    <row r="723" spans="2:19" ht="15">
      <c r="B723" s="10">
        <v>718</v>
      </c>
      <c r="C723" s="41"/>
      <c r="D723" s="42"/>
      <c r="E723" s="42"/>
      <c r="F723" s="42"/>
      <c r="G723" s="42"/>
      <c r="H723" s="42"/>
      <c r="I723" s="42"/>
      <c r="J723" s="42"/>
      <c r="K723" s="42"/>
      <c r="L723" s="42"/>
      <c r="M723" s="11" t="str">
        <f xml:space="preserve">
(IF(F723&gt;'admin BN&gt;100'!$C$41,'admin BN&gt;100'!$B$41,
(IF(F723&gt;'admin BN&gt;100'!$C$40,'admin BN&gt;100'!$B$40,
(IF(F723&gt;'admin BN&gt;100'!$C$39,'admin BN&gt;100'!$B$39,
(IF(F723&gt;'admin BN&gt;100'!$C$38,'admin BN&gt;100'!$B$38,
(IF(F723&gt;'admin BN&gt;100'!$C$37,'admin BN&gt;100'!$B$37,
(IF(F723&gt;'admin BN&gt;100'!$C$36,'admin BN&gt;100'!$B$36,
(IF(F723&gt;'admin BN&gt;100'!$C$35,'admin BN&gt;100'!$B$35,
(IF(F723&gt;'admin BN&gt;100'!$C$34,'admin BN&gt;100'!$B$34,
(IF(F723&gt;'admin BN&gt;100'!$C$33,'admin BN&gt;100'!$B$33,
(IF(F723&gt;'admin BN&gt;100'!$C$32,'admin BN&gt;100'!$B$32,
(IF(F723&gt;'admin BN&gt;100'!$C$31,'admin BN&gt;100'!$B$31,
(IF(F723&gt;'admin BN&gt;100'!$C$30,'admin BN&gt;100'!$B$30,
(IF(F723&gt;'admin BN&gt;100'!$C$29,'admin BN&gt;100'!$B$29,IF(F723="","",'admin BN&gt;100'!$B$28)))))))))))))))))))))))))))</f>
        <v/>
      </c>
      <c r="N723" s="12" t="str">
        <f xml:space="preserve">
IF(ISBLANK(K723),"",
IF(K723&gt;'admin BN&gt;100'!$D$6,"Trouble",
IF(K723&gt;'admin BN&gt;100'!$E$6,"Safe",
IF(K723&gt;'admin BN&gt;100'!$F$6,"Alert",
IF(K723&gt;='admin BN&gt;100'!$G$6,"Danger","")))))</f>
        <v/>
      </c>
      <c r="O723" s="13" t="str">
        <f xml:space="preserve">
IF(ISBLANK(L723),"",
IF(L723&gt;'admin BN&gt;100'!$G$7,"Danger",
IF(L723&gt;'admin BN&gt;100'!$F$7,"Alert",
IF(L723&gt;='admin BN&gt;100'!$E$7,"Safe",""))))</f>
        <v/>
      </c>
      <c r="P723" s="14" t="str">
        <f xml:space="preserve">
(IF(G723&gt;'admin BN&gt;100'!$C$23,'admin BN&gt;100'!$B$23,
(IF(G723&gt;'admin BN&gt;100'!$C$22,'admin BN&gt;100'!$B$22,
(IF(G723&gt;'admin BN&gt;100'!$C$21,'admin BN&gt;100'!$B$21,
(IF(G723&gt;'admin BN&gt;100'!$C$20,'admin BN&gt;100'!$B$20,IF(G723&gt;'admin BN&gt;100'!$C$19,'admin BN&gt;100'!$B$19,"")))))))))</f>
        <v/>
      </c>
      <c r="Q723" s="14" t="str">
        <f t="shared" si="22"/>
        <v/>
      </c>
      <c r="R723" s="14">
        <f t="shared" si="23"/>
        <v>5</v>
      </c>
      <c r="S723" s="15" t="str">
        <f xml:space="preserve">
IF($R723&gt;0,"Fill in all required fields",
IF(OR($M723="&lt;0.1% or LNG",$M723="0.1-0.5%"),"Fuel sulphur content is too low for operation on BN&gt;100, please use a lower BN CLO and the matching sheet",
IF($I723&lt;40,"CLO not suitable for this sheet. Please check BN&lt;40 sheet",
IF(AND($I723&gt;39,$I723&lt;101),"CLO not suitable for this sheet. Please check BN40 - BN100 sheet",
IF(AND($K723&gt;50,$K723&lt;81,$L723&lt;100),"Reduce feed rate in steps of 0.05 g/kWh until min. 0.6 g/kWh to avoid deposit formation",
IF(AND($I723&lt;140,$N723="Danger",$P723="&gt;=1.2"),"Increase feed rate in steps of 0.05 g/kWh OR use higher BN cylinder oil",
IF(ISERROR(VLOOKUP(Q723,'admin BN&gt;100'!J$6:M$89,4,FALSE)),"",VLOOKUP(Q723,'admin BN&gt;100'!J$6:M$89,4,FALSE))))))))</f>
        <v>Fill in all required fields</v>
      </c>
    </row>
    <row r="724" spans="2:19" ht="15">
      <c r="B724" s="10">
        <v>719</v>
      </c>
      <c r="C724" s="41"/>
      <c r="D724" s="42"/>
      <c r="E724" s="42"/>
      <c r="F724" s="42"/>
      <c r="G724" s="42"/>
      <c r="H724" s="42"/>
      <c r="I724" s="42"/>
      <c r="J724" s="42"/>
      <c r="K724" s="42"/>
      <c r="L724" s="42"/>
      <c r="M724" s="11" t="str">
        <f xml:space="preserve">
(IF(F724&gt;'admin BN&gt;100'!$C$41,'admin BN&gt;100'!$B$41,
(IF(F724&gt;'admin BN&gt;100'!$C$40,'admin BN&gt;100'!$B$40,
(IF(F724&gt;'admin BN&gt;100'!$C$39,'admin BN&gt;100'!$B$39,
(IF(F724&gt;'admin BN&gt;100'!$C$38,'admin BN&gt;100'!$B$38,
(IF(F724&gt;'admin BN&gt;100'!$C$37,'admin BN&gt;100'!$B$37,
(IF(F724&gt;'admin BN&gt;100'!$C$36,'admin BN&gt;100'!$B$36,
(IF(F724&gt;'admin BN&gt;100'!$C$35,'admin BN&gt;100'!$B$35,
(IF(F724&gt;'admin BN&gt;100'!$C$34,'admin BN&gt;100'!$B$34,
(IF(F724&gt;'admin BN&gt;100'!$C$33,'admin BN&gt;100'!$B$33,
(IF(F724&gt;'admin BN&gt;100'!$C$32,'admin BN&gt;100'!$B$32,
(IF(F724&gt;'admin BN&gt;100'!$C$31,'admin BN&gt;100'!$B$31,
(IF(F724&gt;'admin BN&gt;100'!$C$30,'admin BN&gt;100'!$B$30,
(IF(F724&gt;'admin BN&gt;100'!$C$29,'admin BN&gt;100'!$B$29,IF(F724="","",'admin BN&gt;100'!$B$28)))))))))))))))))))))))))))</f>
        <v/>
      </c>
      <c r="N724" s="12" t="str">
        <f xml:space="preserve">
IF(ISBLANK(K724),"",
IF(K724&gt;'admin BN&gt;100'!$D$6,"Trouble",
IF(K724&gt;'admin BN&gt;100'!$E$6,"Safe",
IF(K724&gt;'admin BN&gt;100'!$F$6,"Alert",
IF(K724&gt;='admin BN&gt;100'!$G$6,"Danger","")))))</f>
        <v/>
      </c>
      <c r="O724" s="13" t="str">
        <f xml:space="preserve">
IF(ISBLANK(L724),"",
IF(L724&gt;'admin BN&gt;100'!$G$7,"Danger",
IF(L724&gt;'admin BN&gt;100'!$F$7,"Alert",
IF(L724&gt;='admin BN&gt;100'!$E$7,"Safe",""))))</f>
        <v/>
      </c>
      <c r="P724" s="14" t="str">
        <f xml:space="preserve">
(IF(G724&gt;'admin BN&gt;100'!$C$23,'admin BN&gt;100'!$B$23,
(IF(G724&gt;'admin BN&gt;100'!$C$22,'admin BN&gt;100'!$B$22,
(IF(G724&gt;'admin BN&gt;100'!$C$21,'admin BN&gt;100'!$B$21,
(IF(G724&gt;'admin BN&gt;100'!$C$20,'admin BN&gt;100'!$B$20,IF(G724&gt;'admin BN&gt;100'!$C$19,'admin BN&gt;100'!$B$19,"")))))))))</f>
        <v/>
      </c>
      <c r="Q724" s="14" t="str">
        <f t="shared" si="22"/>
        <v/>
      </c>
      <c r="R724" s="14">
        <f t="shared" si="23"/>
        <v>5</v>
      </c>
      <c r="S724" s="15" t="str">
        <f xml:space="preserve">
IF($R724&gt;0,"Fill in all required fields",
IF(OR($M724="&lt;0.1% or LNG",$M724="0.1-0.5%"),"Fuel sulphur content is too low for operation on BN&gt;100, please use a lower BN CLO and the matching sheet",
IF($I724&lt;40,"CLO not suitable for this sheet. Please check BN&lt;40 sheet",
IF(AND($I724&gt;39,$I724&lt;101),"CLO not suitable for this sheet. Please check BN40 - BN100 sheet",
IF(AND($K724&gt;50,$K724&lt;81,$L724&lt;100),"Reduce feed rate in steps of 0.05 g/kWh until min. 0.6 g/kWh to avoid deposit formation",
IF(AND($I724&lt;140,$N724="Danger",$P724="&gt;=1.2"),"Increase feed rate in steps of 0.05 g/kWh OR use higher BN cylinder oil",
IF(ISERROR(VLOOKUP(Q724,'admin BN&gt;100'!J$6:M$89,4,FALSE)),"",VLOOKUP(Q724,'admin BN&gt;100'!J$6:M$89,4,FALSE))))))))</f>
        <v>Fill in all required fields</v>
      </c>
    </row>
    <row r="725" spans="2:19" ht="15">
      <c r="B725" s="10">
        <v>720</v>
      </c>
      <c r="C725" s="41"/>
      <c r="D725" s="42"/>
      <c r="E725" s="42"/>
      <c r="F725" s="42"/>
      <c r="G725" s="42"/>
      <c r="H725" s="42"/>
      <c r="I725" s="42"/>
      <c r="J725" s="42"/>
      <c r="K725" s="42"/>
      <c r="L725" s="42"/>
      <c r="M725" s="11" t="str">
        <f xml:space="preserve">
(IF(F725&gt;'admin BN&gt;100'!$C$41,'admin BN&gt;100'!$B$41,
(IF(F725&gt;'admin BN&gt;100'!$C$40,'admin BN&gt;100'!$B$40,
(IF(F725&gt;'admin BN&gt;100'!$C$39,'admin BN&gt;100'!$B$39,
(IF(F725&gt;'admin BN&gt;100'!$C$38,'admin BN&gt;100'!$B$38,
(IF(F725&gt;'admin BN&gt;100'!$C$37,'admin BN&gt;100'!$B$37,
(IF(F725&gt;'admin BN&gt;100'!$C$36,'admin BN&gt;100'!$B$36,
(IF(F725&gt;'admin BN&gt;100'!$C$35,'admin BN&gt;100'!$B$35,
(IF(F725&gt;'admin BN&gt;100'!$C$34,'admin BN&gt;100'!$B$34,
(IF(F725&gt;'admin BN&gt;100'!$C$33,'admin BN&gt;100'!$B$33,
(IF(F725&gt;'admin BN&gt;100'!$C$32,'admin BN&gt;100'!$B$32,
(IF(F725&gt;'admin BN&gt;100'!$C$31,'admin BN&gt;100'!$B$31,
(IF(F725&gt;'admin BN&gt;100'!$C$30,'admin BN&gt;100'!$B$30,
(IF(F725&gt;'admin BN&gt;100'!$C$29,'admin BN&gt;100'!$B$29,IF(F725="","",'admin BN&gt;100'!$B$28)))))))))))))))))))))))))))</f>
        <v/>
      </c>
      <c r="N725" s="12" t="str">
        <f xml:space="preserve">
IF(ISBLANK(K725),"",
IF(K725&gt;'admin BN&gt;100'!$D$6,"Trouble",
IF(K725&gt;'admin BN&gt;100'!$E$6,"Safe",
IF(K725&gt;'admin BN&gt;100'!$F$6,"Alert",
IF(K725&gt;='admin BN&gt;100'!$G$6,"Danger","")))))</f>
        <v/>
      </c>
      <c r="O725" s="13" t="str">
        <f xml:space="preserve">
IF(ISBLANK(L725),"",
IF(L725&gt;'admin BN&gt;100'!$G$7,"Danger",
IF(L725&gt;'admin BN&gt;100'!$F$7,"Alert",
IF(L725&gt;='admin BN&gt;100'!$E$7,"Safe",""))))</f>
        <v/>
      </c>
      <c r="P725" s="14" t="str">
        <f xml:space="preserve">
(IF(G725&gt;'admin BN&gt;100'!$C$23,'admin BN&gt;100'!$B$23,
(IF(G725&gt;'admin BN&gt;100'!$C$22,'admin BN&gt;100'!$B$22,
(IF(G725&gt;'admin BN&gt;100'!$C$21,'admin BN&gt;100'!$B$21,
(IF(G725&gt;'admin BN&gt;100'!$C$20,'admin BN&gt;100'!$B$20,IF(G725&gt;'admin BN&gt;100'!$C$19,'admin BN&gt;100'!$B$19,"")))))))))</f>
        <v/>
      </c>
      <c r="Q725" s="14" t="str">
        <f t="shared" si="22"/>
        <v/>
      </c>
      <c r="R725" s="14">
        <f t="shared" si="23"/>
        <v>5</v>
      </c>
      <c r="S725" s="15" t="str">
        <f xml:space="preserve">
IF($R725&gt;0,"Fill in all required fields",
IF(OR($M725="&lt;0.1% or LNG",$M725="0.1-0.5%"),"Fuel sulphur content is too low for operation on BN&gt;100, please use a lower BN CLO and the matching sheet",
IF($I725&lt;40,"CLO not suitable for this sheet. Please check BN&lt;40 sheet",
IF(AND($I725&gt;39,$I725&lt;101),"CLO not suitable for this sheet. Please check BN40 - BN100 sheet",
IF(AND($K725&gt;50,$K725&lt;81,$L725&lt;100),"Reduce feed rate in steps of 0.05 g/kWh until min. 0.6 g/kWh to avoid deposit formation",
IF(AND($I725&lt;140,$N725="Danger",$P725="&gt;=1.2"),"Increase feed rate in steps of 0.05 g/kWh OR use higher BN cylinder oil",
IF(ISERROR(VLOOKUP(Q725,'admin BN&gt;100'!J$6:M$89,4,FALSE)),"",VLOOKUP(Q725,'admin BN&gt;100'!J$6:M$89,4,FALSE))))))))</f>
        <v>Fill in all required fields</v>
      </c>
    </row>
    <row r="726" spans="2:19" ht="15">
      <c r="B726" s="10">
        <v>721</v>
      </c>
      <c r="C726" s="41"/>
      <c r="D726" s="42"/>
      <c r="E726" s="42"/>
      <c r="F726" s="42"/>
      <c r="G726" s="42"/>
      <c r="H726" s="42"/>
      <c r="I726" s="42"/>
      <c r="J726" s="42"/>
      <c r="K726" s="42"/>
      <c r="L726" s="42"/>
      <c r="M726" s="11" t="str">
        <f xml:space="preserve">
(IF(F726&gt;'admin BN&gt;100'!$C$41,'admin BN&gt;100'!$B$41,
(IF(F726&gt;'admin BN&gt;100'!$C$40,'admin BN&gt;100'!$B$40,
(IF(F726&gt;'admin BN&gt;100'!$C$39,'admin BN&gt;100'!$B$39,
(IF(F726&gt;'admin BN&gt;100'!$C$38,'admin BN&gt;100'!$B$38,
(IF(F726&gt;'admin BN&gt;100'!$C$37,'admin BN&gt;100'!$B$37,
(IF(F726&gt;'admin BN&gt;100'!$C$36,'admin BN&gt;100'!$B$36,
(IF(F726&gt;'admin BN&gt;100'!$C$35,'admin BN&gt;100'!$B$35,
(IF(F726&gt;'admin BN&gt;100'!$C$34,'admin BN&gt;100'!$B$34,
(IF(F726&gt;'admin BN&gt;100'!$C$33,'admin BN&gt;100'!$B$33,
(IF(F726&gt;'admin BN&gt;100'!$C$32,'admin BN&gt;100'!$B$32,
(IF(F726&gt;'admin BN&gt;100'!$C$31,'admin BN&gt;100'!$B$31,
(IF(F726&gt;'admin BN&gt;100'!$C$30,'admin BN&gt;100'!$B$30,
(IF(F726&gt;'admin BN&gt;100'!$C$29,'admin BN&gt;100'!$B$29,IF(F726="","",'admin BN&gt;100'!$B$28)))))))))))))))))))))))))))</f>
        <v/>
      </c>
      <c r="N726" s="12" t="str">
        <f xml:space="preserve">
IF(ISBLANK(K726),"",
IF(K726&gt;'admin BN&gt;100'!$D$6,"Trouble",
IF(K726&gt;'admin BN&gt;100'!$E$6,"Safe",
IF(K726&gt;'admin BN&gt;100'!$F$6,"Alert",
IF(K726&gt;='admin BN&gt;100'!$G$6,"Danger","")))))</f>
        <v/>
      </c>
      <c r="O726" s="13" t="str">
        <f xml:space="preserve">
IF(ISBLANK(L726),"",
IF(L726&gt;'admin BN&gt;100'!$G$7,"Danger",
IF(L726&gt;'admin BN&gt;100'!$F$7,"Alert",
IF(L726&gt;='admin BN&gt;100'!$E$7,"Safe",""))))</f>
        <v/>
      </c>
      <c r="P726" s="14" t="str">
        <f xml:space="preserve">
(IF(G726&gt;'admin BN&gt;100'!$C$23,'admin BN&gt;100'!$B$23,
(IF(G726&gt;'admin BN&gt;100'!$C$22,'admin BN&gt;100'!$B$22,
(IF(G726&gt;'admin BN&gt;100'!$C$21,'admin BN&gt;100'!$B$21,
(IF(G726&gt;'admin BN&gt;100'!$C$20,'admin BN&gt;100'!$B$20,IF(G726&gt;'admin BN&gt;100'!$C$19,'admin BN&gt;100'!$B$19,"")))))))))</f>
        <v/>
      </c>
      <c r="Q726" s="14" t="str">
        <f t="shared" si="22"/>
        <v/>
      </c>
      <c r="R726" s="14">
        <f t="shared" si="23"/>
        <v>5</v>
      </c>
      <c r="S726" s="15" t="str">
        <f xml:space="preserve">
IF($R726&gt;0,"Fill in all required fields",
IF(OR($M726="&lt;0.1% or LNG",$M726="0.1-0.5%"),"Fuel sulphur content is too low for operation on BN&gt;100, please use a lower BN CLO and the matching sheet",
IF($I726&lt;40,"CLO not suitable for this sheet. Please check BN&lt;40 sheet",
IF(AND($I726&gt;39,$I726&lt;101),"CLO not suitable for this sheet. Please check BN40 - BN100 sheet",
IF(AND($K726&gt;50,$K726&lt;81,$L726&lt;100),"Reduce feed rate in steps of 0.05 g/kWh until min. 0.6 g/kWh to avoid deposit formation",
IF(AND($I726&lt;140,$N726="Danger",$P726="&gt;=1.2"),"Increase feed rate in steps of 0.05 g/kWh OR use higher BN cylinder oil",
IF(ISERROR(VLOOKUP(Q726,'admin BN&gt;100'!J$6:M$89,4,FALSE)),"",VLOOKUP(Q726,'admin BN&gt;100'!J$6:M$89,4,FALSE))))))))</f>
        <v>Fill in all required fields</v>
      </c>
    </row>
    <row r="727" spans="2:19" ht="15">
      <c r="B727" s="10">
        <v>722</v>
      </c>
      <c r="C727" s="41"/>
      <c r="D727" s="42"/>
      <c r="E727" s="42"/>
      <c r="F727" s="42"/>
      <c r="G727" s="42"/>
      <c r="H727" s="42"/>
      <c r="I727" s="42"/>
      <c r="J727" s="42"/>
      <c r="K727" s="42"/>
      <c r="L727" s="42"/>
      <c r="M727" s="11" t="str">
        <f xml:space="preserve">
(IF(F727&gt;'admin BN&gt;100'!$C$41,'admin BN&gt;100'!$B$41,
(IF(F727&gt;'admin BN&gt;100'!$C$40,'admin BN&gt;100'!$B$40,
(IF(F727&gt;'admin BN&gt;100'!$C$39,'admin BN&gt;100'!$B$39,
(IF(F727&gt;'admin BN&gt;100'!$C$38,'admin BN&gt;100'!$B$38,
(IF(F727&gt;'admin BN&gt;100'!$C$37,'admin BN&gt;100'!$B$37,
(IF(F727&gt;'admin BN&gt;100'!$C$36,'admin BN&gt;100'!$B$36,
(IF(F727&gt;'admin BN&gt;100'!$C$35,'admin BN&gt;100'!$B$35,
(IF(F727&gt;'admin BN&gt;100'!$C$34,'admin BN&gt;100'!$B$34,
(IF(F727&gt;'admin BN&gt;100'!$C$33,'admin BN&gt;100'!$B$33,
(IF(F727&gt;'admin BN&gt;100'!$C$32,'admin BN&gt;100'!$B$32,
(IF(F727&gt;'admin BN&gt;100'!$C$31,'admin BN&gt;100'!$B$31,
(IF(F727&gt;'admin BN&gt;100'!$C$30,'admin BN&gt;100'!$B$30,
(IF(F727&gt;'admin BN&gt;100'!$C$29,'admin BN&gt;100'!$B$29,IF(F727="","",'admin BN&gt;100'!$B$28)))))))))))))))))))))))))))</f>
        <v/>
      </c>
      <c r="N727" s="12" t="str">
        <f xml:space="preserve">
IF(ISBLANK(K727),"",
IF(K727&gt;'admin BN&gt;100'!$D$6,"Trouble",
IF(K727&gt;'admin BN&gt;100'!$E$6,"Safe",
IF(K727&gt;'admin BN&gt;100'!$F$6,"Alert",
IF(K727&gt;='admin BN&gt;100'!$G$6,"Danger","")))))</f>
        <v/>
      </c>
      <c r="O727" s="13" t="str">
        <f xml:space="preserve">
IF(ISBLANK(L727),"",
IF(L727&gt;'admin BN&gt;100'!$G$7,"Danger",
IF(L727&gt;'admin BN&gt;100'!$F$7,"Alert",
IF(L727&gt;='admin BN&gt;100'!$E$7,"Safe",""))))</f>
        <v/>
      </c>
      <c r="P727" s="14" t="str">
        <f xml:space="preserve">
(IF(G727&gt;'admin BN&gt;100'!$C$23,'admin BN&gt;100'!$B$23,
(IF(G727&gt;'admin BN&gt;100'!$C$22,'admin BN&gt;100'!$B$22,
(IF(G727&gt;'admin BN&gt;100'!$C$21,'admin BN&gt;100'!$B$21,
(IF(G727&gt;'admin BN&gt;100'!$C$20,'admin BN&gt;100'!$B$20,IF(G727&gt;'admin BN&gt;100'!$C$19,'admin BN&gt;100'!$B$19,"")))))))))</f>
        <v/>
      </c>
      <c r="Q727" s="14" t="str">
        <f t="shared" si="22"/>
        <v/>
      </c>
      <c r="R727" s="14">
        <f t="shared" si="23"/>
        <v>5</v>
      </c>
      <c r="S727" s="15" t="str">
        <f xml:space="preserve">
IF($R727&gt;0,"Fill in all required fields",
IF(OR($M727="&lt;0.1% or LNG",$M727="0.1-0.5%"),"Fuel sulphur content is too low for operation on BN&gt;100, please use a lower BN CLO and the matching sheet",
IF($I727&lt;40,"CLO not suitable for this sheet. Please check BN&lt;40 sheet",
IF(AND($I727&gt;39,$I727&lt;101),"CLO not suitable for this sheet. Please check BN40 - BN100 sheet",
IF(AND($K727&gt;50,$K727&lt;81,$L727&lt;100),"Reduce feed rate in steps of 0.05 g/kWh until min. 0.6 g/kWh to avoid deposit formation",
IF(AND($I727&lt;140,$N727="Danger",$P727="&gt;=1.2"),"Increase feed rate in steps of 0.05 g/kWh OR use higher BN cylinder oil",
IF(ISERROR(VLOOKUP(Q727,'admin BN&gt;100'!J$6:M$89,4,FALSE)),"",VLOOKUP(Q727,'admin BN&gt;100'!J$6:M$89,4,FALSE))))))))</f>
        <v>Fill in all required fields</v>
      </c>
    </row>
    <row r="728" spans="2:19" ht="15">
      <c r="B728" s="10">
        <v>723</v>
      </c>
      <c r="C728" s="41"/>
      <c r="D728" s="42"/>
      <c r="E728" s="42"/>
      <c r="F728" s="42"/>
      <c r="G728" s="42"/>
      <c r="H728" s="42"/>
      <c r="I728" s="42"/>
      <c r="J728" s="42"/>
      <c r="K728" s="42"/>
      <c r="L728" s="42"/>
      <c r="M728" s="11" t="str">
        <f xml:space="preserve">
(IF(F728&gt;'admin BN&gt;100'!$C$41,'admin BN&gt;100'!$B$41,
(IF(F728&gt;'admin BN&gt;100'!$C$40,'admin BN&gt;100'!$B$40,
(IF(F728&gt;'admin BN&gt;100'!$C$39,'admin BN&gt;100'!$B$39,
(IF(F728&gt;'admin BN&gt;100'!$C$38,'admin BN&gt;100'!$B$38,
(IF(F728&gt;'admin BN&gt;100'!$C$37,'admin BN&gt;100'!$B$37,
(IF(F728&gt;'admin BN&gt;100'!$C$36,'admin BN&gt;100'!$B$36,
(IF(F728&gt;'admin BN&gt;100'!$C$35,'admin BN&gt;100'!$B$35,
(IF(F728&gt;'admin BN&gt;100'!$C$34,'admin BN&gt;100'!$B$34,
(IF(F728&gt;'admin BN&gt;100'!$C$33,'admin BN&gt;100'!$B$33,
(IF(F728&gt;'admin BN&gt;100'!$C$32,'admin BN&gt;100'!$B$32,
(IF(F728&gt;'admin BN&gt;100'!$C$31,'admin BN&gt;100'!$B$31,
(IF(F728&gt;'admin BN&gt;100'!$C$30,'admin BN&gt;100'!$B$30,
(IF(F728&gt;'admin BN&gt;100'!$C$29,'admin BN&gt;100'!$B$29,IF(F728="","",'admin BN&gt;100'!$B$28)))))))))))))))))))))))))))</f>
        <v/>
      </c>
      <c r="N728" s="12" t="str">
        <f xml:space="preserve">
IF(ISBLANK(K728),"",
IF(K728&gt;'admin BN&gt;100'!$D$6,"Trouble",
IF(K728&gt;'admin BN&gt;100'!$E$6,"Safe",
IF(K728&gt;'admin BN&gt;100'!$F$6,"Alert",
IF(K728&gt;='admin BN&gt;100'!$G$6,"Danger","")))))</f>
        <v/>
      </c>
      <c r="O728" s="13" t="str">
        <f xml:space="preserve">
IF(ISBLANK(L728),"",
IF(L728&gt;'admin BN&gt;100'!$G$7,"Danger",
IF(L728&gt;'admin BN&gt;100'!$F$7,"Alert",
IF(L728&gt;='admin BN&gt;100'!$E$7,"Safe",""))))</f>
        <v/>
      </c>
      <c r="P728" s="14" t="str">
        <f xml:space="preserve">
(IF(G728&gt;'admin BN&gt;100'!$C$23,'admin BN&gt;100'!$B$23,
(IF(G728&gt;'admin BN&gt;100'!$C$22,'admin BN&gt;100'!$B$22,
(IF(G728&gt;'admin BN&gt;100'!$C$21,'admin BN&gt;100'!$B$21,
(IF(G728&gt;'admin BN&gt;100'!$C$20,'admin BN&gt;100'!$B$20,IF(G728&gt;'admin BN&gt;100'!$C$19,'admin BN&gt;100'!$B$19,"")))))))))</f>
        <v/>
      </c>
      <c r="Q728" s="14" t="str">
        <f t="shared" si="22"/>
        <v/>
      </c>
      <c r="R728" s="14">
        <f t="shared" si="23"/>
        <v>5</v>
      </c>
      <c r="S728" s="15" t="str">
        <f xml:space="preserve">
IF($R728&gt;0,"Fill in all required fields",
IF(OR($M728="&lt;0.1% or LNG",$M728="0.1-0.5%"),"Fuel sulphur content is too low for operation on BN&gt;100, please use a lower BN CLO and the matching sheet",
IF($I728&lt;40,"CLO not suitable for this sheet. Please check BN&lt;40 sheet",
IF(AND($I728&gt;39,$I728&lt;101),"CLO not suitable for this sheet. Please check BN40 - BN100 sheet",
IF(AND($K728&gt;50,$K728&lt;81,$L728&lt;100),"Reduce feed rate in steps of 0.05 g/kWh until min. 0.6 g/kWh to avoid deposit formation",
IF(AND($I728&lt;140,$N728="Danger",$P728="&gt;=1.2"),"Increase feed rate in steps of 0.05 g/kWh OR use higher BN cylinder oil",
IF(ISERROR(VLOOKUP(Q728,'admin BN&gt;100'!J$6:M$89,4,FALSE)),"",VLOOKUP(Q728,'admin BN&gt;100'!J$6:M$89,4,FALSE))))))))</f>
        <v>Fill in all required fields</v>
      </c>
    </row>
    <row r="729" spans="2:19" ht="15">
      <c r="B729" s="10">
        <v>724</v>
      </c>
      <c r="C729" s="41"/>
      <c r="D729" s="42"/>
      <c r="E729" s="42"/>
      <c r="F729" s="42"/>
      <c r="G729" s="42"/>
      <c r="H729" s="42"/>
      <c r="I729" s="42"/>
      <c r="J729" s="42"/>
      <c r="K729" s="42"/>
      <c r="L729" s="42"/>
      <c r="M729" s="11" t="str">
        <f xml:space="preserve">
(IF(F729&gt;'admin BN&gt;100'!$C$41,'admin BN&gt;100'!$B$41,
(IF(F729&gt;'admin BN&gt;100'!$C$40,'admin BN&gt;100'!$B$40,
(IF(F729&gt;'admin BN&gt;100'!$C$39,'admin BN&gt;100'!$B$39,
(IF(F729&gt;'admin BN&gt;100'!$C$38,'admin BN&gt;100'!$B$38,
(IF(F729&gt;'admin BN&gt;100'!$C$37,'admin BN&gt;100'!$B$37,
(IF(F729&gt;'admin BN&gt;100'!$C$36,'admin BN&gt;100'!$B$36,
(IF(F729&gt;'admin BN&gt;100'!$C$35,'admin BN&gt;100'!$B$35,
(IF(F729&gt;'admin BN&gt;100'!$C$34,'admin BN&gt;100'!$B$34,
(IF(F729&gt;'admin BN&gt;100'!$C$33,'admin BN&gt;100'!$B$33,
(IF(F729&gt;'admin BN&gt;100'!$C$32,'admin BN&gt;100'!$B$32,
(IF(F729&gt;'admin BN&gt;100'!$C$31,'admin BN&gt;100'!$B$31,
(IF(F729&gt;'admin BN&gt;100'!$C$30,'admin BN&gt;100'!$B$30,
(IF(F729&gt;'admin BN&gt;100'!$C$29,'admin BN&gt;100'!$B$29,IF(F729="","",'admin BN&gt;100'!$B$28)))))))))))))))))))))))))))</f>
        <v/>
      </c>
      <c r="N729" s="12" t="str">
        <f xml:space="preserve">
IF(ISBLANK(K729),"",
IF(K729&gt;'admin BN&gt;100'!$D$6,"Trouble",
IF(K729&gt;'admin BN&gt;100'!$E$6,"Safe",
IF(K729&gt;'admin BN&gt;100'!$F$6,"Alert",
IF(K729&gt;='admin BN&gt;100'!$G$6,"Danger","")))))</f>
        <v/>
      </c>
      <c r="O729" s="13" t="str">
        <f xml:space="preserve">
IF(ISBLANK(L729),"",
IF(L729&gt;'admin BN&gt;100'!$G$7,"Danger",
IF(L729&gt;'admin BN&gt;100'!$F$7,"Alert",
IF(L729&gt;='admin BN&gt;100'!$E$7,"Safe",""))))</f>
        <v/>
      </c>
      <c r="P729" s="14" t="str">
        <f xml:space="preserve">
(IF(G729&gt;'admin BN&gt;100'!$C$23,'admin BN&gt;100'!$B$23,
(IF(G729&gt;'admin BN&gt;100'!$C$22,'admin BN&gt;100'!$B$22,
(IF(G729&gt;'admin BN&gt;100'!$C$21,'admin BN&gt;100'!$B$21,
(IF(G729&gt;'admin BN&gt;100'!$C$20,'admin BN&gt;100'!$B$20,IF(G729&gt;'admin BN&gt;100'!$C$19,'admin BN&gt;100'!$B$19,"")))))))))</f>
        <v/>
      </c>
      <c r="Q729" s="14" t="str">
        <f t="shared" si="22"/>
        <v/>
      </c>
      <c r="R729" s="14">
        <f t="shared" si="23"/>
        <v>5</v>
      </c>
      <c r="S729" s="15" t="str">
        <f xml:space="preserve">
IF($R729&gt;0,"Fill in all required fields",
IF(OR($M729="&lt;0.1% or LNG",$M729="0.1-0.5%"),"Fuel sulphur content is too low for operation on BN&gt;100, please use a lower BN CLO and the matching sheet",
IF($I729&lt;40,"CLO not suitable for this sheet. Please check BN&lt;40 sheet",
IF(AND($I729&gt;39,$I729&lt;101),"CLO not suitable for this sheet. Please check BN40 - BN100 sheet",
IF(AND($K729&gt;50,$K729&lt;81,$L729&lt;100),"Reduce feed rate in steps of 0.05 g/kWh until min. 0.6 g/kWh to avoid deposit formation",
IF(AND($I729&lt;140,$N729="Danger",$P729="&gt;=1.2"),"Increase feed rate in steps of 0.05 g/kWh OR use higher BN cylinder oil",
IF(ISERROR(VLOOKUP(Q729,'admin BN&gt;100'!J$6:M$89,4,FALSE)),"",VLOOKUP(Q729,'admin BN&gt;100'!J$6:M$89,4,FALSE))))))))</f>
        <v>Fill in all required fields</v>
      </c>
    </row>
    <row r="730" spans="2:19" ht="15">
      <c r="B730" s="10">
        <v>725</v>
      </c>
      <c r="C730" s="41"/>
      <c r="D730" s="42"/>
      <c r="E730" s="42"/>
      <c r="F730" s="42"/>
      <c r="G730" s="42"/>
      <c r="H730" s="42"/>
      <c r="I730" s="42"/>
      <c r="J730" s="42"/>
      <c r="K730" s="42"/>
      <c r="L730" s="42"/>
      <c r="M730" s="11" t="str">
        <f xml:space="preserve">
(IF(F730&gt;'admin BN&gt;100'!$C$41,'admin BN&gt;100'!$B$41,
(IF(F730&gt;'admin BN&gt;100'!$C$40,'admin BN&gt;100'!$B$40,
(IF(F730&gt;'admin BN&gt;100'!$C$39,'admin BN&gt;100'!$B$39,
(IF(F730&gt;'admin BN&gt;100'!$C$38,'admin BN&gt;100'!$B$38,
(IF(F730&gt;'admin BN&gt;100'!$C$37,'admin BN&gt;100'!$B$37,
(IF(F730&gt;'admin BN&gt;100'!$C$36,'admin BN&gt;100'!$B$36,
(IF(F730&gt;'admin BN&gt;100'!$C$35,'admin BN&gt;100'!$B$35,
(IF(F730&gt;'admin BN&gt;100'!$C$34,'admin BN&gt;100'!$B$34,
(IF(F730&gt;'admin BN&gt;100'!$C$33,'admin BN&gt;100'!$B$33,
(IF(F730&gt;'admin BN&gt;100'!$C$32,'admin BN&gt;100'!$B$32,
(IF(F730&gt;'admin BN&gt;100'!$C$31,'admin BN&gt;100'!$B$31,
(IF(F730&gt;'admin BN&gt;100'!$C$30,'admin BN&gt;100'!$B$30,
(IF(F730&gt;'admin BN&gt;100'!$C$29,'admin BN&gt;100'!$B$29,IF(F730="","",'admin BN&gt;100'!$B$28)))))))))))))))))))))))))))</f>
        <v/>
      </c>
      <c r="N730" s="12" t="str">
        <f xml:space="preserve">
IF(ISBLANK(K730),"",
IF(K730&gt;'admin BN&gt;100'!$D$6,"Trouble",
IF(K730&gt;'admin BN&gt;100'!$E$6,"Safe",
IF(K730&gt;'admin BN&gt;100'!$F$6,"Alert",
IF(K730&gt;='admin BN&gt;100'!$G$6,"Danger","")))))</f>
        <v/>
      </c>
      <c r="O730" s="13" t="str">
        <f xml:space="preserve">
IF(ISBLANK(L730),"",
IF(L730&gt;'admin BN&gt;100'!$G$7,"Danger",
IF(L730&gt;'admin BN&gt;100'!$F$7,"Alert",
IF(L730&gt;='admin BN&gt;100'!$E$7,"Safe",""))))</f>
        <v/>
      </c>
      <c r="P730" s="14" t="str">
        <f xml:space="preserve">
(IF(G730&gt;'admin BN&gt;100'!$C$23,'admin BN&gt;100'!$B$23,
(IF(G730&gt;'admin BN&gt;100'!$C$22,'admin BN&gt;100'!$B$22,
(IF(G730&gt;'admin BN&gt;100'!$C$21,'admin BN&gt;100'!$B$21,
(IF(G730&gt;'admin BN&gt;100'!$C$20,'admin BN&gt;100'!$B$20,IF(G730&gt;'admin BN&gt;100'!$C$19,'admin BN&gt;100'!$B$19,"")))))))))</f>
        <v/>
      </c>
      <c r="Q730" s="14" t="str">
        <f t="shared" si="22"/>
        <v/>
      </c>
      <c r="R730" s="14">
        <f t="shared" si="23"/>
        <v>5</v>
      </c>
      <c r="S730" s="15" t="str">
        <f xml:space="preserve">
IF($R730&gt;0,"Fill in all required fields",
IF(OR($M730="&lt;0.1% or LNG",$M730="0.1-0.5%"),"Fuel sulphur content is too low for operation on BN&gt;100, please use a lower BN CLO and the matching sheet",
IF($I730&lt;40,"CLO not suitable for this sheet. Please check BN&lt;40 sheet",
IF(AND($I730&gt;39,$I730&lt;101),"CLO not suitable for this sheet. Please check BN40 - BN100 sheet",
IF(AND($K730&gt;50,$K730&lt;81,$L730&lt;100),"Reduce feed rate in steps of 0.05 g/kWh until min. 0.6 g/kWh to avoid deposit formation",
IF(AND($I730&lt;140,$N730="Danger",$P730="&gt;=1.2"),"Increase feed rate in steps of 0.05 g/kWh OR use higher BN cylinder oil",
IF(ISERROR(VLOOKUP(Q730,'admin BN&gt;100'!J$6:M$89,4,FALSE)),"",VLOOKUP(Q730,'admin BN&gt;100'!J$6:M$89,4,FALSE))))))))</f>
        <v>Fill in all required fields</v>
      </c>
    </row>
    <row r="731" spans="2:19" ht="15">
      <c r="B731" s="10">
        <v>726</v>
      </c>
      <c r="C731" s="41"/>
      <c r="D731" s="42"/>
      <c r="E731" s="42"/>
      <c r="F731" s="42"/>
      <c r="G731" s="42"/>
      <c r="H731" s="42"/>
      <c r="I731" s="42"/>
      <c r="J731" s="42"/>
      <c r="K731" s="42"/>
      <c r="L731" s="42"/>
      <c r="M731" s="11" t="str">
        <f xml:space="preserve">
(IF(F731&gt;'admin BN&gt;100'!$C$41,'admin BN&gt;100'!$B$41,
(IF(F731&gt;'admin BN&gt;100'!$C$40,'admin BN&gt;100'!$B$40,
(IF(F731&gt;'admin BN&gt;100'!$C$39,'admin BN&gt;100'!$B$39,
(IF(F731&gt;'admin BN&gt;100'!$C$38,'admin BN&gt;100'!$B$38,
(IF(F731&gt;'admin BN&gt;100'!$C$37,'admin BN&gt;100'!$B$37,
(IF(F731&gt;'admin BN&gt;100'!$C$36,'admin BN&gt;100'!$B$36,
(IF(F731&gt;'admin BN&gt;100'!$C$35,'admin BN&gt;100'!$B$35,
(IF(F731&gt;'admin BN&gt;100'!$C$34,'admin BN&gt;100'!$B$34,
(IF(F731&gt;'admin BN&gt;100'!$C$33,'admin BN&gt;100'!$B$33,
(IF(F731&gt;'admin BN&gt;100'!$C$32,'admin BN&gt;100'!$B$32,
(IF(F731&gt;'admin BN&gt;100'!$C$31,'admin BN&gt;100'!$B$31,
(IF(F731&gt;'admin BN&gt;100'!$C$30,'admin BN&gt;100'!$B$30,
(IF(F731&gt;'admin BN&gt;100'!$C$29,'admin BN&gt;100'!$B$29,IF(F731="","",'admin BN&gt;100'!$B$28)))))))))))))))))))))))))))</f>
        <v/>
      </c>
      <c r="N731" s="12" t="str">
        <f xml:space="preserve">
IF(ISBLANK(K731),"",
IF(K731&gt;'admin BN&gt;100'!$D$6,"Trouble",
IF(K731&gt;'admin BN&gt;100'!$E$6,"Safe",
IF(K731&gt;'admin BN&gt;100'!$F$6,"Alert",
IF(K731&gt;='admin BN&gt;100'!$G$6,"Danger","")))))</f>
        <v/>
      </c>
      <c r="O731" s="13" t="str">
        <f xml:space="preserve">
IF(ISBLANK(L731),"",
IF(L731&gt;'admin BN&gt;100'!$G$7,"Danger",
IF(L731&gt;'admin BN&gt;100'!$F$7,"Alert",
IF(L731&gt;='admin BN&gt;100'!$E$7,"Safe",""))))</f>
        <v/>
      </c>
      <c r="P731" s="14" t="str">
        <f xml:space="preserve">
(IF(G731&gt;'admin BN&gt;100'!$C$23,'admin BN&gt;100'!$B$23,
(IF(G731&gt;'admin BN&gt;100'!$C$22,'admin BN&gt;100'!$B$22,
(IF(G731&gt;'admin BN&gt;100'!$C$21,'admin BN&gt;100'!$B$21,
(IF(G731&gt;'admin BN&gt;100'!$C$20,'admin BN&gt;100'!$B$20,IF(G731&gt;'admin BN&gt;100'!$C$19,'admin BN&gt;100'!$B$19,"")))))))))</f>
        <v/>
      </c>
      <c r="Q731" s="14" t="str">
        <f t="shared" si="22"/>
        <v/>
      </c>
      <c r="R731" s="14">
        <f t="shared" si="23"/>
        <v>5</v>
      </c>
      <c r="S731" s="15" t="str">
        <f xml:space="preserve">
IF($R731&gt;0,"Fill in all required fields",
IF(OR($M731="&lt;0.1% or LNG",$M731="0.1-0.5%"),"Fuel sulphur content is too low for operation on BN&gt;100, please use a lower BN CLO and the matching sheet",
IF($I731&lt;40,"CLO not suitable for this sheet. Please check BN&lt;40 sheet",
IF(AND($I731&gt;39,$I731&lt;101),"CLO not suitable for this sheet. Please check BN40 - BN100 sheet",
IF(AND($K731&gt;50,$K731&lt;81,$L731&lt;100),"Reduce feed rate in steps of 0.05 g/kWh until min. 0.6 g/kWh to avoid deposit formation",
IF(AND($I731&lt;140,$N731="Danger",$P731="&gt;=1.2"),"Increase feed rate in steps of 0.05 g/kWh OR use higher BN cylinder oil",
IF(ISERROR(VLOOKUP(Q731,'admin BN&gt;100'!J$6:M$89,4,FALSE)),"",VLOOKUP(Q731,'admin BN&gt;100'!J$6:M$89,4,FALSE))))))))</f>
        <v>Fill in all required fields</v>
      </c>
    </row>
    <row r="732" spans="2:19" ht="15">
      <c r="B732" s="10">
        <v>727</v>
      </c>
      <c r="C732" s="41"/>
      <c r="D732" s="42"/>
      <c r="E732" s="42"/>
      <c r="F732" s="42"/>
      <c r="G732" s="42"/>
      <c r="H732" s="42"/>
      <c r="I732" s="42"/>
      <c r="J732" s="42"/>
      <c r="K732" s="42"/>
      <c r="L732" s="42"/>
      <c r="M732" s="11" t="str">
        <f xml:space="preserve">
(IF(F732&gt;'admin BN&gt;100'!$C$41,'admin BN&gt;100'!$B$41,
(IF(F732&gt;'admin BN&gt;100'!$C$40,'admin BN&gt;100'!$B$40,
(IF(F732&gt;'admin BN&gt;100'!$C$39,'admin BN&gt;100'!$B$39,
(IF(F732&gt;'admin BN&gt;100'!$C$38,'admin BN&gt;100'!$B$38,
(IF(F732&gt;'admin BN&gt;100'!$C$37,'admin BN&gt;100'!$B$37,
(IF(F732&gt;'admin BN&gt;100'!$C$36,'admin BN&gt;100'!$B$36,
(IF(F732&gt;'admin BN&gt;100'!$C$35,'admin BN&gt;100'!$B$35,
(IF(F732&gt;'admin BN&gt;100'!$C$34,'admin BN&gt;100'!$B$34,
(IF(F732&gt;'admin BN&gt;100'!$C$33,'admin BN&gt;100'!$B$33,
(IF(F732&gt;'admin BN&gt;100'!$C$32,'admin BN&gt;100'!$B$32,
(IF(F732&gt;'admin BN&gt;100'!$C$31,'admin BN&gt;100'!$B$31,
(IF(F732&gt;'admin BN&gt;100'!$C$30,'admin BN&gt;100'!$B$30,
(IF(F732&gt;'admin BN&gt;100'!$C$29,'admin BN&gt;100'!$B$29,IF(F732="","",'admin BN&gt;100'!$B$28)))))))))))))))))))))))))))</f>
        <v/>
      </c>
      <c r="N732" s="12" t="str">
        <f xml:space="preserve">
IF(ISBLANK(K732),"",
IF(K732&gt;'admin BN&gt;100'!$D$6,"Trouble",
IF(K732&gt;'admin BN&gt;100'!$E$6,"Safe",
IF(K732&gt;'admin BN&gt;100'!$F$6,"Alert",
IF(K732&gt;='admin BN&gt;100'!$G$6,"Danger","")))))</f>
        <v/>
      </c>
      <c r="O732" s="13" t="str">
        <f xml:space="preserve">
IF(ISBLANK(L732),"",
IF(L732&gt;'admin BN&gt;100'!$G$7,"Danger",
IF(L732&gt;'admin BN&gt;100'!$F$7,"Alert",
IF(L732&gt;='admin BN&gt;100'!$E$7,"Safe",""))))</f>
        <v/>
      </c>
      <c r="P732" s="14" t="str">
        <f xml:space="preserve">
(IF(G732&gt;'admin BN&gt;100'!$C$23,'admin BN&gt;100'!$B$23,
(IF(G732&gt;'admin BN&gt;100'!$C$22,'admin BN&gt;100'!$B$22,
(IF(G732&gt;'admin BN&gt;100'!$C$21,'admin BN&gt;100'!$B$21,
(IF(G732&gt;'admin BN&gt;100'!$C$20,'admin BN&gt;100'!$B$20,IF(G732&gt;'admin BN&gt;100'!$C$19,'admin BN&gt;100'!$B$19,"")))))))))</f>
        <v/>
      </c>
      <c r="Q732" s="14" t="str">
        <f t="shared" si="22"/>
        <v/>
      </c>
      <c r="R732" s="14">
        <f t="shared" si="23"/>
        <v>5</v>
      </c>
      <c r="S732" s="15" t="str">
        <f xml:space="preserve">
IF($R732&gt;0,"Fill in all required fields",
IF(OR($M732="&lt;0.1% or LNG",$M732="0.1-0.5%"),"Fuel sulphur content is too low for operation on BN&gt;100, please use a lower BN CLO and the matching sheet",
IF($I732&lt;40,"CLO not suitable for this sheet. Please check BN&lt;40 sheet",
IF(AND($I732&gt;39,$I732&lt;101),"CLO not suitable for this sheet. Please check BN40 - BN100 sheet",
IF(AND($K732&gt;50,$K732&lt;81,$L732&lt;100),"Reduce feed rate in steps of 0.05 g/kWh until min. 0.6 g/kWh to avoid deposit formation",
IF(AND($I732&lt;140,$N732="Danger",$P732="&gt;=1.2"),"Increase feed rate in steps of 0.05 g/kWh OR use higher BN cylinder oil",
IF(ISERROR(VLOOKUP(Q732,'admin BN&gt;100'!J$6:M$89,4,FALSE)),"",VLOOKUP(Q732,'admin BN&gt;100'!J$6:M$89,4,FALSE))))))))</f>
        <v>Fill in all required fields</v>
      </c>
    </row>
    <row r="733" spans="2:19" ht="15">
      <c r="B733" s="10">
        <v>728</v>
      </c>
      <c r="C733" s="41"/>
      <c r="D733" s="42"/>
      <c r="E733" s="42"/>
      <c r="F733" s="42"/>
      <c r="G733" s="42"/>
      <c r="H733" s="42"/>
      <c r="I733" s="42"/>
      <c r="J733" s="42"/>
      <c r="K733" s="42"/>
      <c r="L733" s="42"/>
      <c r="M733" s="11" t="str">
        <f xml:space="preserve">
(IF(F733&gt;'admin BN&gt;100'!$C$41,'admin BN&gt;100'!$B$41,
(IF(F733&gt;'admin BN&gt;100'!$C$40,'admin BN&gt;100'!$B$40,
(IF(F733&gt;'admin BN&gt;100'!$C$39,'admin BN&gt;100'!$B$39,
(IF(F733&gt;'admin BN&gt;100'!$C$38,'admin BN&gt;100'!$B$38,
(IF(F733&gt;'admin BN&gt;100'!$C$37,'admin BN&gt;100'!$B$37,
(IF(F733&gt;'admin BN&gt;100'!$C$36,'admin BN&gt;100'!$B$36,
(IF(F733&gt;'admin BN&gt;100'!$C$35,'admin BN&gt;100'!$B$35,
(IF(F733&gt;'admin BN&gt;100'!$C$34,'admin BN&gt;100'!$B$34,
(IF(F733&gt;'admin BN&gt;100'!$C$33,'admin BN&gt;100'!$B$33,
(IF(F733&gt;'admin BN&gt;100'!$C$32,'admin BN&gt;100'!$B$32,
(IF(F733&gt;'admin BN&gt;100'!$C$31,'admin BN&gt;100'!$B$31,
(IF(F733&gt;'admin BN&gt;100'!$C$30,'admin BN&gt;100'!$B$30,
(IF(F733&gt;'admin BN&gt;100'!$C$29,'admin BN&gt;100'!$B$29,IF(F733="","",'admin BN&gt;100'!$B$28)))))))))))))))))))))))))))</f>
        <v/>
      </c>
      <c r="N733" s="12" t="str">
        <f xml:space="preserve">
IF(ISBLANK(K733),"",
IF(K733&gt;'admin BN&gt;100'!$D$6,"Trouble",
IF(K733&gt;'admin BN&gt;100'!$E$6,"Safe",
IF(K733&gt;'admin BN&gt;100'!$F$6,"Alert",
IF(K733&gt;='admin BN&gt;100'!$G$6,"Danger","")))))</f>
        <v/>
      </c>
      <c r="O733" s="13" t="str">
        <f xml:space="preserve">
IF(ISBLANK(L733),"",
IF(L733&gt;'admin BN&gt;100'!$G$7,"Danger",
IF(L733&gt;'admin BN&gt;100'!$F$7,"Alert",
IF(L733&gt;='admin BN&gt;100'!$E$7,"Safe",""))))</f>
        <v/>
      </c>
      <c r="P733" s="14" t="str">
        <f xml:space="preserve">
(IF(G733&gt;'admin BN&gt;100'!$C$23,'admin BN&gt;100'!$B$23,
(IF(G733&gt;'admin BN&gt;100'!$C$22,'admin BN&gt;100'!$B$22,
(IF(G733&gt;'admin BN&gt;100'!$C$21,'admin BN&gt;100'!$B$21,
(IF(G733&gt;'admin BN&gt;100'!$C$20,'admin BN&gt;100'!$B$20,IF(G733&gt;'admin BN&gt;100'!$C$19,'admin BN&gt;100'!$B$19,"")))))))))</f>
        <v/>
      </c>
      <c r="Q733" s="14" t="str">
        <f t="shared" si="22"/>
        <v/>
      </c>
      <c r="R733" s="14">
        <f t="shared" si="23"/>
        <v>5</v>
      </c>
      <c r="S733" s="15" t="str">
        <f xml:space="preserve">
IF($R733&gt;0,"Fill in all required fields",
IF(OR($M733="&lt;0.1% or LNG",$M733="0.1-0.5%"),"Fuel sulphur content is too low for operation on BN&gt;100, please use a lower BN CLO and the matching sheet",
IF($I733&lt;40,"CLO not suitable for this sheet. Please check BN&lt;40 sheet",
IF(AND($I733&gt;39,$I733&lt;101),"CLO not suitable for this sheet. Please check BN40 - BN100 sheet",
IF(AND($K733&gt;50,$K733&lt;81,$L733&lt;100),"Reduce feed rate in steps of 0.05 g/kWh until min. 0.6 g/kWh to avoid deposit formation",
IF(AND($I733&lt;140,$N733="Danger",$P733="&gt;=1.2"),"Increase feed rate in steps of 0.05 g/kWh OR use higher BN cylinder oil",
IF(ISERROR(VLOOKUP(Q733,'admin BN&gt;100'!J$6:M$89,4,FALSE)),"",VLOOKUP(Q733,'admin BN&gt;100'!J$6:M$89,4,FALSE))))))))</f>
        <v>Fill in all required fields</v>
      </c>
    </row>
    <row r="734" spans="2:19" ht="15">
      <c r="B734" s="10">
        <v>729</v>
      </c>
      <c r="C734" s="41"/>
      <c r="D734" s="42"/>
      <c r="E734" s="42"/>
      <c r="F734" s="42"/>
      <c r="G734" s="42"/>
      <c r="H734" s="42"/>
      <c r="I734" s="42"/>
      <c r="J734" s="42"/>
      <c r="K734" s="42"/>
      <c r="L734" s="42"/>
      <c r="M734" s="11" t="str">
        <f xml:space="preserve">
(IF(F734&gt;'admin BN&gt;100'!$C$41,'admin BN&gt;100'!$B$41,
(IF(F734&gt;'admin BN&gt;100'!$C$40,'admin BN&gt;100'!$B$40,
(IF(F734&gt;'admin BN&gt;100'!$C$39,'admin BN&gt;100'!$B$39,
(IF(F734&gt;'admin BN&gt;100'!$C$38,'admin BN&gt;100'!$B$38,
(IF(F734&gt;'admin BN&gt;100'!$C$37,'admin BN&gt;100'!$B$37,
(IF(F734&gt;'admin BN&gt;100'!$C$36,'admin BN&gt;100'!$B$36,
(IF(F734&gt;'admin BN&gt;100'!$C$35,'admin BN&gt;100'!$B$35,
(IF(F734&gt;'admin BN&gt;100'!$C$34,'admin BN&gt;100'!$B$34,
(IF(F734&gt;'admin BN&gt;100'!$C$33,'admin BN&gt;100'!$B$33,
(IF(F734&gt;'admin BN&gt;100'!$C$32,'admin BN&gt;100'!$B$32,
(IF(F734&gt;'admin BN&gt;100'!$C$31,'admin BN&gt;100'!$B$31,
(IF(F734&gt;'admin BN&gt;100'!$C$30,'admin BN&gt;100'!$B$30,
(IF(F734&gt;'admin BN&gt;100'!$C$29,'admin BN&gt;100'!$B$29,IF(F734="","",'admin BN&gt;100'!$B$28)))))))))))))))))))))))))))</f>
        <v/>
      </c>
      <c r="N734" s="12" t="str">
        <f xml:space="preserve">
IF(ISBLANK(K734),"",
IF(K734&gt;'admin BN&gt;100'!$D$6,"Trouble",
IF(K734&gt;'admin BN&gt;100'!$E$6,"Safe",
IF(K734&gt;'admin BN&gt;100'!$F$6,"Alert",
IF(K734&gt;='admin BN&gt;100'!$G$6,"Danger","")))))</f>
        <v/>
      </c>
      <c r="O734" s="13" t="str">
        <f xml:space="preserve">
IF(ISBLANK(L734),"",
IF(L734&gt;'admin BN&gt;100'!$G$7,"Danger",
IF(L734&gt;'admin BN&gt;100'!$F$7,"Alert",
IF(L734&gt;='admin BN&gt;100'!$E$7,"Safe",""))))</f>
        <v/>
      </c>
      <c r="P734" s="14" t="str">
        <f xml:space="preserve">
(IF(G734&gt;'admin BN&gt;100'!$C$23,'admin BN&gt;100'!$B$23,
(IF(G734&gt;'admin BN&gt;100'!$C$22,'admin BN&gt;100'!$B$22,
(IF(G734&gt;'admin BN&gt;100'!$C$21,'admin BN&gt;100'!$B$21,
(IF(G734&gt;'admin BN&gt;100'!$C$20,'admin BN&gt;100'!$B$20,IF(G734&gt;'admin BN&gt;100'!$C$19,'admin BN&gt;100'!$B$19,"")))))))))</f>
        <v/>
      </c>
      <c r="Q734" s="14" t="str">
        <f t="shared" si="22"/>
        <v/>
      </c>
      <c r="R734" s="14">
        <f t="shared" si="23"/>
        <v>5</v>
      </c>
      <c r="S734" s="15" t="str">
        <f xml:space="preserve">
IF($R734&gt;0,"Fill in all required fields",
IF(OR($M734="&lt;0.1% or LNG",$M734="0.1-0.5%"),"Fuel sulphur content is too low for operation on BN&gt;100, please use a lower BN CLO and the matching sheet",
IF($I734&lt;40,"CLO not suitable for this sheet. Please check BN&lt;40 sheet",
IF(AND($I734&gt;39,$I734&lt;101),"CLO not suitable for this sheet. Please check BN40 - BN100 sheet",
IF(AND($K734&gt;50,$K734&lt;81,$L734&lt;100),"Reduce feed rate in steps of 0.05 g/kWh until min. 0.6 g/kWh to avoid deposit formation",
IF(AND($I734&lt;140,$N734="Danger",$P734="&gt;=1.2"),"Increase feed rate in steps of 0.05 g/kWh OR use higher BN cylinder oil",
IF(ISERROR(VLOOKUP(Q734,'admin BN&gt;100'!J$6:M$89,4,FALSE)),"",VLOOKUP(Q734,'admin BN&gt;100'!J$6:M$89,4,FALSE))))))))</f>
        <v>Fill in all required fields</v>
      </c>
    </row>
    <row r="735" spans="2:19" ht="15">
      <c r="B735" s="10">
        <v>730</v>
      </c>
      <c r="C735" s="41"/>
      <c r="D735" s="42"/>
      <c r="E735" s="42"/>
      <c r="F735" s="42"/>
      <c r="G735" s="42"/>
      <c r="H735" s="42"/>
      <c r="I735" s="42"/>
      <c r="J735" s="42"/>
      <c r="K735" s="42"/>
      <c r="L735" s="42"/>
      <c r="M735" s="11" t="str">
        <f xml:space="preserve">
(IF(F735&gt;'admin BN&gt;100'!$C$41,'admin BN&gt;100'!$B$41,
(IF(F735&gt;'admin BN&gt;100'!$C$40,'admin BN&gt;100'!$B$40,
(IF(F735&gt;'admin BN&gt;100'!$C$39,'admin BN&gt;100'!$B$39,
(IF(F735&gt;'admin BN&gt;100'!$C$38,'admin BN&gt;100'!$B$38,
(IF(F735&gt;'admin BN&gt;100'!$C$37,'admin BN&gt;100'!$B$37,
(IF(F735&gt;'admin BN&gt;100'!$C$36,'admin BN&gt;100'!$B$36,
(IF(F735&gt;'admin BN&gt;100'!$C$35,'admin BN&gt;100'!$B$35,
(IF(F735&gt;'admin BN&gt;100'!$C$34,'admin BN&gt;100'!$B$34,
(IF(F735&gt;'admin BN&gt;100'!$C$33,'admin BN&gt;100'!$B$33,
(IF(F735&gt;'admin BN&gt;100'!$C$32,'admin BN&gt;100'!$B$32,
(IF(F735&gt;'admin BN&gt;100'!$C$31,'admin BN&gt;100'!$B$31,
(IF(F735&gt;'admin BN&gt;100'!$C$30,'admin BN&gt;100'!$B$30,
(IF(F735&gt;'admin BN&gt;100'!$C$29,'admin BN&gt;100'!$B$29,IF(F735="","",'admin BN&gt;100'!$B$28)))))))))))))))))))))))))))</f>
        <v/>
      </c>
      <c r="N735" s="12" t="str">
        <f xml:space="preserve">
IF(ISBLANK(K735),"",
IF(K735&gt;'admin BN&gt;100'!$D$6,"Trouble",
IF(K735&gt;'admin BN&gt;100'!$E$6,"Safe",
IF(K735&gt;'admin BN&gt;100'!$F$6,"Alert",
IF(K735&gt;='admin BN&gt;100'!$G$6,"Danger","")))))</f>
        <v/>
      </c>
      <c r="O735" s="13" t="str">
        <f xml:space="preserve">
IF(ISBLANK(L735),"",
IF(L735&gt;'admin BN&gt;100'!$G$7,"Danger",
IF(L735&gt;'admin BN&gt;100'!$F$7,"Alert",
IF(L735&gt;='admin BN&gt;100'!$E$7,"Safe",""))))</f>
        <v/>
      </c>
      <c r="P735" s="14" t="str">
        <f xml:space="preserve">
(IF(G735&gt;'admin BN&gt;100'!$C$23,'admin BN&gt;100'!$B$23,
(IF(G735&gt;'admin BN&gt;100'!$C$22,'admin BN&gt;100'!$B$22,
(IF(G735&gt;'admin BN&gt;100'!$C$21,'admin BN&gt;100'!$B$21,
(IF(G735&gt;'admin BN&gt;100'!$C$20,'admin BN&gt;100'!$B$20,IF(G735&gt;'admin BN&gt;100'!$C$19,'admin BN&gt;100'!$B$19,"")))))))))</f>
        <v/>
      </c>
      <c r="Q735" s="14" t="str">
        <f t="shared" si="22"/>
        <v/>
      </c>
      <c r="R735" s="14">
        <f t="shared" si="23"/>
        <v>5</v>
      </c>
      <c r="S735" s="15" t="str">
        <f xml:space="preserve">
IF($R735&gt;0,"Fill in all required fields",
IF(OR($M735="&lt;0.1% or LNG",$M735="0.1-0.5%"),"Fuel sulphur content is too low for operation on BN&gt;100, please use a lower BN CLO and the matching sheet",
IF($I735&lt;40,"CLO not suitable for this sheet. Please check BN&lt;40 sheet",
IF(AND($I735&gt;39,$I735&lt;101),"CLO not suitable for this sheet. Please check BN40 - BN100 sheet",
IF(AND($K735&gt;50,$K735&lt;81,$L735&lt;100),"Reduce feed rate in steps of 0.05 g/kWh until min. 0.6 g/kWh to avoid deposit formation",
IF(AND($I735&lt;140,$N735="Danger",$P735="&gt;=1.2"),"Increase feed rate in steps of 0.05 g/kWh OR use higher BN cylinder oil",
IF(ISERROR(VLOOKUP(Q735,'admin BN&gt;100'!J$6:M$89,4,FALSE)),"",VLOOKUP(Q735,'admin BN&gt;100'!J$6:M$89,4,FALSE))))))))</f>
        <v>Fill in all required fields</v>
      </c>
    </row>
    <row r="736" spans="2:19" ht="15">
      <c r="B736" s="10">
        <v>731</v>
      </c>
      <c r="C736" s="41"/>
      <c r="D736" s="42"/>
      <c r="E736" s="42"/>
      <c r="F736" s="42"/>
      <c r="G736" s="42"/>
      <c r="H736" s="42"/>
      <c r="I736" s="42"/>
      <c r="J736" s="42"/>
      <c r="K736" s="42"/>
      <c r="L736" s="42"/>
      <c r="M736" s="11" t="str">
        <f xml:space="preserve">
(IF(F736&gt;'admin BN&gt;100'!$C$41,'admin BN&gt;100'!$B$41,
(IF(F736&gt;'admin BN&gt;100'!$C$40,'admin BN&gt;100'!$B$40,
(IF(F736&gt;'admin BN&gt;100'!$C$39,'admin BN&gt;100'!$B$39,
(IF(F736&gt;'admin BN&gt;100'!$C$38,'admin BN&gt;100'!$B$38,
(IF(F736&gt;'admin BN&gt;100'!$C$37,'admin BN&gt;100'!$B$37,
(IF(F736&gt;'admin BN&gt;100'!$C$36,'admin BN&gt;100'!$B$36,
(IF(F736&gt;'admin BN&gt;100'!$C$35,'admin BN&gt;100'!$B$35,
(IF(F736&gt;'admin BN&gt;100'!$C$34,'admin BN&gt;100'!$B$34,
(IF(F736&gt;'admin BN&gt;100'!$C$33,'admin BN&gt;100'!$B$33,
(IF(F736&gt;'admin BN&gt;100'!$C$32,'admin BN&gt;100'!$B$32,
(IF(F736&gt;'admin BN&gt;100'!$C$31,'admin BN&gt;100'!$B$31,
(IF(F736&gt;'admin BN&gt;100'!$C$30,'admin BN&gt;100'!$B$30,
(IF(F736&gt;'admin BN&gt;100'!$C$29,'admin BN&gt;100'!$B$29,IF(F736="","",'admin BN&gt;100'!$B$28)))))))))))))))))))))))))))</f>
        <v/>
      </c>
      <c r="N736" s="12" t="str">
        <f xml:space="preserve">
IF(ISBLANK(K736),"",
IF(K736&gt;'admin BN&gt;100'!$D$6,"Trouble",
IF(K736&gt;'admin BN&gt;100'!$E$6,"Safe",
IF(K736&gt;'admin BN&gt;100'!$F$6,"Alert",
IF(K736&gt;='admin BN&gt;100'!$G$6,"Danger","")))))</f>
        <v/>
      </c>
      <c r="O736" s="13" t="str">
        <f xml:space="preserve">
IF(ISBLANK(L736),"",
IF(L736&gt;'admin BN&gt;100'!$G$7,"Danger",
IF(L736&gt;'admin BN&gt;100'!$F$7,"Alert",
IF(L736&gt;='admin BN&gt;100'!$E$7,"Safe",""))))</f>
        <v/>
      </c>
      <c r="P736" s="14" t="str">
        <f xml:space="preserve">
(IF(G736&gt;'admin BN&gt;100'!$C$23,'admin BN&gt;100'!$B$23,
(IF(G736&gt;'admin BN&gt;100'!$C$22,'admin BN&gt;100'!$B$22,
(IF(G736&gt;'admin BN&gt;100'!$C$21,'admin BN&gt;100'!$B$21,
(IF(G736&gt;'admin BN&gt;100'!$C$20,'admin BN&gt;100'!$B$20,IF(G736&gt;'admin BN&gt;100'!$C$19,'admin BN&gt;100'!$B$19,"")))))))))</f>
        <v/>
      </c>
      <c r="Q736" s="14" t="str">
        <f t="shared" si="22"/>
        <v/>
      </c>
      <c r="R736" s="14">
        <f t="shared" si="23"/>
        <v>5</v>
      </c>
      <c r="S736" s="15" t="str">
        <f xml:space="preserve">
IF($R736&gt;0,"Fill in all required fields",
IF(OR($M736="&lt;0.1% or LNG",$M736="0.1-0.5%"),"Fuel sulphur content is too low for operation on BN&gt;100, please use a lower BN CLO and the matching sheet",
IF($I736&lt;40,"CLO not suitable for this sheet. Please check BN&lt;40 sheet",
IF(AND($I736&gt;39,$I736&lt;101),"CLO not suitable for this sheet. Please check BN40 - BN100 sheet",
IF(AND($K736&gt;50,$K736&lt;81,$L736&lt;100),"Reduce feed rate in steps of 0.05 g/kWh until min. 0.6 g/kWh to avoid deposit formation",
IF(AND($I736&lt;140,$N736="Danger",$P736="&gt;=1.2"),"Increase feed rate in steps of 0.05 g/kWh OR use higher BN cylinder oil",
IF(ISERROR(VLOOKUP(Q736,'admin BN&gt;100'!J$6:M$89,4,FALSE)),"",VLOOKUP(Q736,'admin BN&gt;100'!J$6:M$89,4,FALSE))))))))</f>
        <v>Fill in all required fields</v>
      </c>
    </row>
    <row r="737" spans="2:19" ht="15">
      <c r="B737" s="10">
        <v>732</v>
      </c>
      <c r="C737" s="41"/>
      <c r="D737" s="42"/>
      <c r="E737" s="42"/>
      <c r="F737" s="42"/>
      <c r="G737" s="42"/>
      <c r="H737" s="42"/>
      <c r="I737" s="42"/>
      <c r="J737" s="42"/>
      <c r="K737" s="42"/>
      <c r="L737" s="42"/>
      <c r="M737" s="11" t="str">
        <f xml:space="preserve">
(IF(F737&gt;'admin BN&gt;100'!$C$41,'admin BN&gt;100'!$B$41,
(IF(F737&gt;'admin BN&gt;100'!$C$40,'admin BN&gt;100'!$B$40,
(IF(F737&gt;'admin BN&gt;100'!$C$39,'admin BN&gt;100'!$B$39,
(IF(F737&gt;'admin BN&gt;100'!$C$38,'admin BN&gt;100'!$B$38,
(IF(F737&gt;'admin BN&gt;100'!$C$37,'admin BN&gt;100'!$B$37,
(IF(F737&gt;'admin BN&gt;100'!$C$36,'admin BN&gt;100'!$B$36,
(IF(F737&gt;'admin BN&gt;100'!$C$35,'admin BN&gt;100'!$B$35,
(IF(F737&gt;'admin BN&gt;100'!$C$34,'admin BN&gt;100'!$B$34,
(IF(F737&gt;'admin BN&gt;100'!$C$33,'admin BN&gt;100'!$B$33,
(IF(F737&gt;'admin BN&gt;100'!$C$32,'admin BN&gt;100'!$B$32,
(IF(F737&gt;'admin BN&gt;100'!$C$31,'admin BN&gt;100'!$B$31,
(IF(F737&gt;'admin BN&gt;100'!$C$30,'admin BN&gt;100'!$B$30,
(IF(F737&gt;'admin BN&gt;100'!$C$29,'admin BN&gt;100'!$B$29,IF(F737="","",'admin BN&gt;100'!$B$28)))))))))))))))))))))))))))</f>
        <v/>
      </c>
      <c r="N737" s="12" t="str">
        <f xml:space="preserve">
IF(ISBLANK(K737),"",
IF(K737&gt;'admin BN&gt;100'!$D$6,"Trouble",
IF(K737&gt;'admin BN&gt;100'!$E$6,"Safe",
IF(K737&gt;'admin BN&gt;100'!$F$6,"Alert",
IF(K737&gt;='admin BN&gt;100'!$G$6,"Danger","")))))</f>
        <v/>
      </c>
      <c r="O737" s="13" t="str">
        <f xml:space="preserve">
IF(ISBLANK(L737),"",
IF(L737&gt;'admin BN&gt;100'!$G$7,"Danger",
IF(L737&gt;'admin BN&gt;100'!$F$7,"Alert",
IF(L737&gt;='admin BN&gt;100'!$E$7,"Safe",""))))</f>
        <v/>
      </c>
      <c r="P737" s="14" t="str">
        <f xml:space="preserve">
(IF(G737&gt;'admin BN&gt;100'!$C$23,'admin BN&gt;100'!$B$23,
(IF(G737&gt;'admin BN&gt;100'!$C$22,'admin BN&gt;100'!$B$22,
(IF(G737&gt;'admin BN&gt;100'!$C$21,'admin BN&gt;100'!$B$21,
(IF(G737&gt;'admin BN&gt;100'!$C$20,'admin BN&gt;100'!$B$20,IF(G737&gt;'admin BN&gt;100'!$C$19,'admin BN&gt;100'!$B$19,"")))))))))</f>
        <v/>
      </c>
      <c r="Q737" s="14" t="str">
        <f t="shared" si="22"/>
        <v/>
      </c>
      <c r="R737" s="14">
        <f t="shared" si="23"/>
        <v>5</v>
      </c>
      <c r="S737" s="15" t="str">
        <f xml:space="preserve">
IF($R737&gt;0,"Fill in all required fields",
IF(OR($M737="&lt;0.1% or LNG",$M737="0.1-0.5%"),"Fuel sulphur content is too low for operation on BN&gt;100, please use a lower BN CLO and the matching sheet",
IF($I737&lt;40,"CLO not suitable for this sheet. Please check BN&lt;40 sheet",
IF(AND($I737&gt;39,$I737&lt;101),"CLO not suitable for this sheet. Please check BN40 - BN100 sheet",
IF(AND($K737&gt;50,$K737&lt;81,$L737&lt;100),"Reduce feed rate in steps of 0.05 g/kWh until min. 0.6 g/kWh to avoid deposit formation",
IF(AND($I737&lt;140,$N737="Danger",$P737="&gt;=1.2"),"Increase feed rate in steps of 0.05 g/kWh OR use higher BN cylinder oil",
IF(ISERROR(VLOOKUP(Q737,'admin BN&gt;100'!J$6:M$89,4,FALSE)),"",VLOOKUP(Q737,'admin BN&gt;100'!J$6:M$89,4,FALSE))))))))</f>
        <v>Fill in all required fields</v>
      </c>
    </row>
    <row r="738" spans="2:19" ht="15">
      <c r="B738" s="10">
        <v>733</v>
      </c>
      <c r="C738" s="41"/>
      <c r="D738" s="42"/>
      <c r="E738" s="42"/>
      <c r="F738" s="42"/>
      <c r="G738" s="42"/>
      <c r="H738" s="42"/>
      <c r="I738" s="42"/>
      <c r="J738" s="42"/>
      <c r="K738" s="42"/>
      <c r="L738" s="42"/>
      <c r="M738" s="11" t="str">
        <f xml:space="preserve">
(IF(F738&gt;'admin BN&gt;100'!$C$41,'admin BN&gt;100'!$B$41,
(IF(F738&gt;'admin BN&gt;100'!$C$40,'admin BN&gt;100'!$B$40,
(IF(F738&gt;'admin BN&gt;100'!$C$39,'admin BN&gt;100'!$B$39,
(IF(F738&gt;'admin BN&gt;100'!$C$38,'admin BN&gt;100'!$B$38,
(IF(F738&gt;'admin BN&gt;100'!$C$37,'admin BN&gt;100'!$B$37,
(IF(F738&gt;'admin BN&gt;100'!$C$36,'admin BN&gt;100'!$B$36,
(IF(F738&gt;'admin BN&gt;100'!$C$35,'admin BN&gt;100'!$B$35,
(IF(F738&gt;'admin BN&gt;100'!$C$34,'admin BN&gt;100'!$B$34,
(IF(F738&gt;'admin BN&gt;100'!$C$33,'admin BN&gt;100'!$B$33,
(IF(F738&gt;'admin BN&gt;100'!$C$32,'admin BN&gt;100'!$B$32,
(IF(F738&gt;'admin BN&gt;100'!$C$31,'admin BN&gt;100'!$B$31,
(IF(F738&gt;'admin BN&gt;100'!$C$30,'admin BN&gt;100'!$B$30,
(IF(F738&gt;'admin BN&gt;100'!$C$29,'admin BN&gt;100'!$B$29,IF(F738="","",'admin BN&gt;100'!$B$28)))))))))))))))))))))))))))</f>
        <v/>
      </c>
      <c r="N738" s="12" t="str">
        <f xml:space="preserve">
IF(ISBLANK(K738),"",
IF(K738&gt;'admin BN&gt;100'!$D$6,"Trouble",
IF(K738&gt;'admin BN&gt;100'!$E$6,"Safe",
IF(K738&gt;'admin BN&gt;100'!$F$6,"Alert",
IF(K738&gt;='admin BN&gt;100'!$G$6,"Danger","")))))</f>
        <v/>
      </c>
      <c r="O738" s="13" t="str">
        <f xml:space="preserve">
IF(ISBLANK(L738),"",
IF(L738&gt;'admin BN&gt;100'!$G$7,"Danger",
IF(L738&gt;'admin BN&gt;100'!$F$7,"Alert",
IF(L738&gt;='admin BN&gt;100'!$E$7,"Safe",""))))</f>
        <v/>
      </c>
      <c r="P738" s="14" t="str">
        <f xml:space="preserve">
(IF(G738&gt;'admin BN&gt;100'!$C$23,'admin BN&gt;100'!$B$23,
(IF(G738&gt;'admin BN&gt;100'!$C$22,'admin BN&gt;100'!$B$22,
(IF(G738&gt;'admin BN&gt;100'!$C$21,'admin BN&gt;100'!$B$21,
(IF(G738&gt;'admin BN&gt;100'!$C$20,'admin BN&gt;100'!$B$20,IF(G738&gt;'admin BN&gt;100'!$C$19,'admin BN&gt;100'!$B$19,"")))))))))</f>
        <v/>
      </c>
      <c r="Q738" s="14" t="str">
        <f t="shared" si="22"/>
        <v/>
      </c>
      <c r="R738" s="14">
        <f t="shared" si="23"/>
        <v>5</v>
      </c>
      <c r="S738" s="15" t="str">
        <f xml:space="preserve">
IF($R738&gt;0,"Fill in all required fields",
IF(OR($M738="&lt;0.1% or LNG",$M738="0.1-0.5%"),"Fuel sulphur content is too low for operation on BN&gt;100, please use a lower BN CLO and the matching sheet",
IF($I738&lt;40,"CLO not suitable for this sheet. Please check BN&lt;40 sheet",
IF(AND($I738&gt;39,$I738&lt;101),"CLO not suitable for this sheet. Please check BN40 - BN100 sheet",
IF(AND($K738&gt;50,$K738&lt;81,$L738&lt;100),"Reduce feed rate in steps of 0.05 g/kWh until min. 0.6 g/kWh to avoid deposit formation",
IF(AND($I738&lt;140,$N738="Danger",$P738="&gt;=1.2"),"Increase feed rate in steps of 0.05 g/kWh OR use higher BN cylinder oil",
IF(ISERROR(VLOOKUP(Q738,'admin BN&gt;100'!J$6:M$89,4,FALSE)),"",VLOOKUP(Q738,'admin BN&gt;100'!J$6:M$89,4,FALSE))))))))</f>
        <v>Fill in all required fields</v>
      </c>
    </row>
    <row r="739" spans="2:19" ht="15">
      <c r="B739" s="10">
        <v>734</v>
      </c>
      <c r="C739" s="41"/>
      <c r="D739" s="42"/>
      <c r="E739" s="42"/>
      <c r="F739" s="42"/>
      <c r="G739" s="42"/>
      <c r="H739" s="42"/>
      <c r="I739" s="42"/>
      <c r="J739" s="42"/>
      <c r="K739" s="42"/>
      <c r="L739" s="42"/>
      <c r="M739" s="11" t="str">
        <f xml:space="preserve">
(IF(F739&gt;'admin BN&gt;100'!$C$41,'admin BN&gt;100'!$B$41,
(IF(F739&gt;'admin BN&gt;100'!$C$40,'admin BN&gt;100'!$B$40,
(IF(F739&gt;'admin BN&gt;100'!$C$39,'admin BN&gt;100'!$B$39,
(IF(F739&gt;'admin BN&gt;100'!$C$38,'admin BN&gt;100'!$B$38,
(IF(F739&gt;'admin BN&gt;100'!$C$37,'admin BN&gt;100'!$B$37,
(IF(F739&gt;'admin BN&gt;100'!$C$36,'admin BN&gt;100'!$B$36,
(IF(F739&gt;'admin BN&gt;100'!$C$35,'admin BN&gt;100'!$B$35,
(IF(F739&gt;'admin BN&gt;100'!$C$34,'admin BN&gt;100'!$B$34,
(IF(F739&gt;'admin BN&gt;100'!$C$33,'admin BN&gt;100'!$B$33,
(IF(F739&gt;'admin BN&gt;100'!$C$32,'admin BN&gt;100'!$B$32,
(IF(F739&gt;'admin BN&gt;100'!$C$31,'admin BN&gt;100'!$B$31,
(IF(F739&gt;'admin BN&gt;100'!$C$30,'admin BN&gt;100'!$B$30,
(IF(F739&gt;'admin BN&gt;100'!$C$29,'admin BN&gt;100'!$B$29,IF(F739="","",'admin BN&gt;100'!$B$28)))))))))))))))))))))))))))</f>
        <v/>
      </c>
      <c r="N739" s="12" t="str">
        <f xml:space="preserve">
IF(ISBLANK(K739),"",
IF(K739&gt;'admin BN&gt;100'!$D$6,"Trouble",
IF(K739&gt;'admin BN&gt;100'!$E$6,"Safe",
IF(K739&gt;'admin BN&gt;100'!$F$6,"Alert",
IF(K739&gt;='admin BN&gt;100'!$G$6,"Danger","")))))</f>
        <v/>
      </c>
      <c r="O739" s="13" t="str">
        <f xml:space="preserve">
IF(ISBLANK(L739),"",
IF(L739&gt;'admin BN&gt;100'!$G$7,"Danger",
IF(L739&gt;'admin BN&gt;100'!$F$7,"Alert",
IF(L739&gt;='admin BN&gt;100'!$E$7,"Safe",""))))</f>
        <v/>
      </c>
      <c r="P739" s="14" t="str">
        <f xml:space="preserve">
(IF(G739&gt;'admin BN&gt;100'!$C$23,'admin BN&gt;100'!$B$23,
(IF(G739&gt;'admin BN&gt;100'!$C$22,'admin BN&gt;100'!$B$22,
(IF(G739&gt;'admin BN&gt;100'!$C$21,'admin BN&gt;100'!$B$21,
(IF(G739&gt;'admin BN&gt;100'!$C$20,'admin BN&gt;100'!$B$20,IF(G739&gt;'admin BN&gt;100'!$C$19,'admin BN&gt;100'!$B$19,"")))))))))</f>
        <v/>
      </c>
      <c r="Q739" s="14" t="str">
        <f t="shared" si="22"/>
        <v/>
      </c>
      <c r="R739" s="14">
        <f t="shared" si="23"/>
        <v>5</v>
      </c>
      <c r="S739" s="15" t="str">
        <f xml:space="preserve">
IF($R739&gt;0,"Fill in all required fields",
IF(OR($M739="&lt;0.1% or LNG",$M739="0.1-0.5%"),"Fuel sulphur content is too low for operation on BN&gt;100, please use a lower BN CLO and the matching sheet",
IF($I739&lt;40,"CLO not suitable for this sheet. Please check BN&lt;40 sheet",
IF(AND($I739&gt;39,$I739&lt;101),"CLO not suitable for this sheet. Please check BN40 - BN100 sheet",
IF(AND($K739&gt;50,$K739&lt;81,$L739&lt;100),"Reduce feed rate in steps of 0.05 g/kWh until min. 0.6 g/kWh to avoid deposit formation",
IF(AND($I739&lt;140,$N739="Danger",$P739="&gt;=1.2"),"Increase feed rate in steps of 0.05 g/kWh OR use higher BN cylinder oil",
IF(ISERROR(VLOOKUP(Q739,'admin BN&gt;100'!J$6:M$89,4,FALSE)),"",VLOOKUP(Q739,'admin BN&gt;100'!J$6:M$89,4,FALSE))))))))</f>
        <v>Fill in all required fields</v>
      </c>
    </row>
    <row r="740" spans="2:19" ht="15">
      <c r="B740" s="10">
        <v>735</v>
      </c>
      <c r="C740" s="41"/>
      <c r="D740" s="42"/>
      <c r="E740" s="42"/>
      <c r="F740" s="42"/>
      <c r="G740" s="42"/>
      <c r="H740" s="42"/>
      <c r="I740" s="42"/>
      <c r="J740" s="42"/>
      <c r="K740" s="42"/>
      <c r="L740" s="42"/>
      <c r="M740" s="11" t="str">
        <f xml:space="preserve">
(IF(F740&gt;'admin BN&gt;100'!$C$41,'admin BN&gt;100'!$B$41,
(IF(F740&gt;'admin BN&gt;100'!$C$40,'admin BN&gt;100'!$B$40,
(IF(F740&gt;'admin BN&gt;100'!$C$39,'admin BN&gt;100'!$B$39,
(IF(F740&gt;'admin BN&gt;100'!$C$38,'admin BN&gt;100'!$B$38,
(IF(F740&gt;'admin BN&gt;100'!$C$37,'admin BN&gt;100'!$B$37,
(IF(F740&gt;'admin BN&gt;100'!$C$36,'admin BN&gt;100'!$B$36,
(IF(F740&gt;'admin BN&gt;100'!$C$35,'admin BN&gt;100'!$B$35,
(IF(F740&gt;'admin BN&gt;100'!$C$34,'admin BN&gt;100'!$B$34,
(IF(F740&gt;'admin BN&gt;100'!$C$33,'admin BN&gt;100'!$B$33,
(IF(F740&gt;'admin BN&gt;100'!$C$32,'admin BN&gt;100'!$B$32,
(IF(F740&gt;'admin BN&gt;100'!$C$31,'admin BN&gt;100'!$B$31,
(IF(F740&gt;'admin BN&gt;100'!$C$30,'admin BN&gt;100'!$B$30,
(IF(F740&gt;'admin BN&gt;100'!$C$29,'admin BN&gt;100'!$B$29,IF(F740="","",'admin BN&gt;100'!$B$28)))))))))))))))))))))))))))</f>
        <v/>
      </c>
      <c r="N740" s="12" t="str">
        <f xml:space="preserve">
IF(ISBLANK(K740),"",
IF(K740&gt;'admin BN&gt;100'!$D$6,"Trouble",
IF(K740&gt;'admin BN&gt;100'!$E$6,"Safe",
IF(K740&gt;'admin BN&gt;100'!$F$6,"Alert",
IF(K740&gt;='admin BN&gt;100'!$G$6,"Danger","")))))</f>
        <v/>
      </c>
      <c r="O740" s="13" t="str">
        <f xml:space="preserve">
IF(ISBLANK(L740),"",
IF(L740&gt;'admin BN&gt;100'!$G$7,"Danger",
IF(L740&gt;'admin BN&gt;100'!$F$7,"Alert",
IF(L740&gt;='admin BN&gt;100'!$E$7,"Safe",""))))</f>
        <v/>
      </c>
      <c r="P740" s="14" t="str">
        <f xml:space="preserve">
(IF(G740&gt;'admin BN&gt;100'!$C$23,'admin BN&gt;100'!$B$23,
(IF(G740&gt;'admin BN&gt;100'!$C$22,'admin BN&gt;100'!$B$22,
(IF(G740&gt;'admin BN&gt;100'!$C$21,'admin BN&gt;100'!$B$21,
(IF(G740&gt;'admin BN&gt;100'!$C$20,'admin BN&gt;100'!$B$20,IF(G740&gt;'admin BN&gt;100'!$C$19,'admin BN&gt;100'!$B$19,"")))))))))</f>
        <v/>
      </c>
      <c r="Q740" s="14" t="str">
        <f t="shared" si="22"/>
        <v/>
      </c>
      <c r="R740" s="14">
        <f t="shared" si="23"/>
        <v>5</v>
      </c>
      <c r="S740" s="15" t="str">
        <f xml:space="preserve">
IF($R740&gt;0,"Fill in all required fields",
IF(OR($M740="&lt;0.1% or LNG",$M740="0.1-0.5%"),"Fuel sulphur content is too low for operation on BN&gt;100, please use a lower BN CLO and the matching sheet",
IF($I740&lt;40,"CLO not suitable for this sheet. Please check BN&lt;40 sheet",
IF(AND($I740&gt;39,$I740&lt;101),"CLO not suitable for this sheet. Please check BN40 - BN100 sheet",
IF(AND($K740&gt;50,$K740&lt;81,$L740&lt;100),"Reduce feed rate in steps of 0.05 g/kWh until min. 0.6 g/kWh to avoid deposit formation",
IF(AND($I740&lt;140,$N740="Danger",$P740="&gt;=1.2"),"Increase feed rate in steps of 0.05 g/kWh OR use higher BN cylinder oil",
IF(ISERROR(VLOOKUP(Q740,'admin BN&gt;100'!J$6:M$89,4,FALSE)),"",VLOOKUP(Q740,'admin BN&gt;100'!J$6:M$89,4,FALSE))))))))</f>
        <v>Fill in all required fields</v>
      </c>
    </row>
    <row r="741" spans="2:19" ht="15">
      <c r="B741" s="10">
        <v>736</v>
      </c>
      <c r="C741" s="41"/>
      <c r="D741" s="42"/>
      <c r="E741" s="42"/>
      <c r="F741" s="42"/>
      <c r="G741" s="42"/>
      <c r="H741" s="42"/>
      <c r="I741" s="42"/>
      <c r="J741" s="42"/>
      <c r="K741" s="42"/>
      <c r="L741" s="42"/>
      <c r="M741" s="11" t="str">
        <f xml:space="preserve">
(IF(F741&gt;'admin BN&gt;100'!$C$41,'admin BN&gt;100'!$B$41,
(IF(F741&gt;'admin BN&gt;100'!$C$40,'admin BN&gt;100'!$B$40,
(IF(F741&gt;'admin BN&gt;100'!$C$39,'admin BN&gt;100'!$B$39,
(IF(F741&gt;'admin BN&gt;100'!$C$38,'admin BN&gt;100'!$B$38,
(IF(F741&gt;'admin BN&gt;100'!$C$37,'admin BN&gt;100'!$B$37,
(IF(F741&gt;'admin BN&gt;100'!$C$36,'admin BN&gt;100'!$B$36,
(IF(F741&gt;'admin BN&gt;100'!$C$35,'admin BN&gt;100'!$B$35,
(IF(F741&gt;'admin BN&gt;100'!$C$34,'admin BN&gt;100'!$B$34,
(IF(F741&gt;'admin BN&gt;100'!$C$33,'admin BN&gt;100'!$B$33,
(IF(F741&gt;'admin BN&gt;100'!$C$32,'admin BN&gt;100'!$B$32,
(IF(F741&gt;'admin BN&gt;100'!$C$31,'admin BN&gt;100'!$B$31,
(IF(F741&gt;'admin BN&gt;100'!$C$30,'admin BN&gt;100'!$B$30,
(IF(F741&gt;'admin BN&gt;100'!$C$29,'admin BN&gt;100'!$B$29,IF(F741="","",'admin BN&gt;100'!$B$28)))))))))))))))))))))))))))</f>
        <v/>
      </c>
      <c r="N741" s="12" t="str">
        <f xml:space="preserve">
IF(ISBLANK(K741),"",
IF(K741&gt;'admin BN&gt;100'!$D$6,"Trouble",
IF(K741&gt;'admin BN&gt;100'!$E$6,"Safe",
IF(K741&gt;'admin BN&gt;100'!$F$6,"Alert",
IF(K741&gt;='admin BN&gt;100'!$G$6,"Danger","")))))</f>
        <v/>
      </c>
      <c r="O741" s="13" t="str">
        <f xml:space="preserve">
IF(ISBLANK(L741),"",
IF(L741&gt;'admin BN&gt;100'!$G$7,"Danger",
IF(L741&gt;'admin BN&gt;100'!$F$7,"Alert",
IF(L741&gt;='admin BN&gt;100'!$E$7,"Safe",""))))</f>
        <v/>
      </c>
      <c r="P741" s="14" t="str">
        <f xml:space="preserve">
(IF(G741&gt;'admin BN&gt;100'!$C$23,'admin BN&gt;100'!$B$23,
(IF(G741&gt;'admin BN&gt;100'!$C$22,'admin BN&gt;100'!$B$22,
(IF(G741&gt;'admin BN&gt;100'!$C$21,'admin BN&gt;100'!$B$21,
(IF(G741&gt;'admin BN&gt;100'!$C$20,'admin BN&gt;100'!$B$20,IF(G741&gt;'admin BN&gt;100'!$C$19,'admin BN&gt;100'!$B$19,"")))))))))</f>
        <v/>
      </c>
      <c r="Q741" s="14" t="str">
        <f t="shared" si="22"/>
        <v/>
      </c>
      <c r="R741" s="14">
        <f t="shared" si="23"/>
        <v>5</v>
      </c>
      <c r="S741" s="15" t="str">
        <f xml:space="preserve">
IF($R741&gt;0,"Fill in all required fields",
IF(OR($M741="&lt;0.1% or LNG",$M741="0.1-0.5%"),"Fuel sulphur content is too low for operation on BN&gt;100, please use a lower BN CLO and the matching sheet",
IF($I741&lt;40,"CLO not suitable for this sheet. Please check BN&lt;40 sheet",
IF(AND($I741&gt;39,$I741&lt;101),"CLO not suitable for this sheet. Please check BN40 - BN100 sheet",
IF(AND($K741&gt;50,$K741&lt;81,$L741&lt;100),"Reduce feed rate in steps of 0.05 g/kWh until min. 0.6 g/kWh to avoid deposit formation",
IF(AND($I741&lt;140,$N741="Danger",$P741="&gt;=1.2"),"Increase feed rate in steps of 0.05 g/kWh OR use higher BN cylinder oil",
IF(ISERROR(VLOOKUP(Q741,'admin BN&gt;100'!J$6:M$89,4,FALSE)),"",VLOOKUP(Q741,'admin BN&gt;100'!J$6:M$89,4,FALSE))))))))</f>
        <v>Fill in all required fields</v>
      </c>
    </row>
    <row r="742" spans="2:19" ht="15">
      <c r="B742" s="10">
        <v>737</v>
      </c>
      <c r="C742" s="41"/>
      <c r="D742" s="42"/>
      <c r="E742" s="42"/>
      <c r="F742" s="42"/>
      <c r="G742" s="42"/>
      <c r="H742" s="42"/>
      <c r="I742" s="42"/>
      <c r="J742" s="42"/>
      <c r="K742" s="42"/>
      <c r="L742" s="42"/>
      <c r="M742" s="11" t="str">
        <f xml:space="preserve">
(IF(F742&gt;'admin BN&gt;100'!$C$41,'admin BN&gt;100'!$B$41,
(IF(F742&gt;'admin BN&gt;100'!$C$40,'admin BN&gt;100'!$B$40,
(IF(F742&gt;'admin BN&gt;100'!$C$39,'admin BN&gt;100'!$B$39,
(IF(F742&gt;'admin BN&gt;100'!$C$38,'admin BN&gt;100'!$B$38,
(IF(F742&gt;'admin BN&gt;100'!$C$37,'admin BN&gt;100'!$B$37,
(IF(F742&gt;'admin BN&gt;100'!$C$36,'admin BN&gt;100'!$B$36,
(IF(F742&gt;'admin BN&gt;100'!$C$35,'admin BN&gt;100'!$B$35,
(IF(F742&gt;'admin BN&gt;100'!$C$34,'admin BN&gt;100'!$B$34,
(IF(F742&gt;'admin BN&gt;100'!$C$33,'admin BN&gt;100'!$B$33,
(IF(F742&gt;'admin BN&gt;100'!$C$32,'admin BN&gt;100'!$B$32,
(IF(F742&gt;'admin BN&gt;100'!$C$31,'admin BN&gt;100'!$B$31,
(IF(F742&gt;'admin BN&gt;100'!$C$30,'admin BN&gt;100'!$B$30,
(IF(F742&gt;'admin BN&gt;100'!$C$29,'admin BN&gt;100'!$B$29,IF(F742="","",'admin BN&gt;100'!$B$28)))))))))))))))))))))))))))</f>
        <v/>
      </c>
      <c r="N742" s="12" t="str">
        <f xml:space="preserve">
IF(ISBLANK(K742),"",
IF(K742&gt;'admin BN&gt;100'!$D$6,"Trouble",
IF(K742&gt;'admin BN&gt;100'!$E$6,"Safe",
IF(K742&gt;'admin BN&gt;100'!$F$6,"Alert",
IF(K742&gt;='admin BN&gt;100'!$G$6,"Danger","")))))</f>
        <v/>
      </c>
      <c r="O742" s="13" t="str">
        <f xml:space="preserve">
IF(ISBLANK(L742),"",
IF(L742&gt;'admin BN&gt;100'!$G$7,"Danger",
IF(L742&gt;'admin BN&gt;100'!$F$7,"Alert",
IF(L742&gt;='admin BN&gt;100'!$E$7,"Safe",""))))</f>
        <v/>
      </c>
      <c r="P742" s="14" t="str">
        <f xml:space="preserve">
(IF(G742&gt;'admin BN&gt;100'!$C$23,'admin BN&gt;100'!$B$23,
(IF(G742&gt;'admin BN&gt;100'!$C$22,'admin BN&gt;100'!$B$22,
(IF(G742&gt;'admin BN&gt;100'!$C$21,'admin BN&gt;100'!$B$21,
(IF(G742&gt;'admin BN&gt;100'!$C$20,'admin BN&gt;100'!$B$20,IF(G742&gt;'admin BN&gt;100'!$C$19,'admin BN&gt;100'!$B$19,"")))))))))</f>
        <v/>
      </c>
      <c r="Q742" s="14" t="str">
        <f t="shared" si="22"/>
        <v/>
      </c>
      <c r="R742" s="14">
        <f t="shared" si="23"/>
        <v>5</v>
      </c>
      <c r="S742" s="15" t="str">
        <f xml:space="preserve">
IF($R742&gt;0,"Fill in all required fields",
IF(OR($M742="&lt;0.1% or LNG",$M742="0.1-0.5%"),"Fuel sulphur content is too low for operation on BN&gt;100, please use a lower BN CLO and the matching sheet",
IF($I742&lt;40,"CLO not suitable for this sheet. Please check BN&lt;40 sheet",
IF(AND($I742&gt;39,$I742&lt;101),"CLO not suitable for this sheet. Please check BN40 - BN100 sheet",
IF(AND($K742&gt;50,$K742&lt;81,$L742&lt;100),"Reduce feed rate in steps of 0.05 g/kWh until min. 0.6 g/kWh to avoid deposit formation",
IF(AND($I742&lt;140,$N742="Danger",$P742="&gt;=1.2"),"Increase feed rate in steps of 0.05 g/kWh OR use higher BN cylinder oil",
IF(ISERROR(VLOOKUP(Q742,'admin BN&gt;100'!J$6:M$89,4,FALSE)),"",VLOOKUP(Q742,'admin BN&gt;100'!J$6:M$89,4,FALSE))))))))</f>
        <v>Fill in all required fields</v>
      </c>
    </row>
    <row r="743" spans="2:19" ht="15">
      <c r="B743" s="10">
        <v>738</v>
      </c>
      <c r="C743" s="41"/>
      <c r="D743" s="42"/>
      <c r="E743" s="42"/>
      <c r="F743" s="42"/>
      <c r="G743" s="42"/>
      <c r="H743" s="42"/>
      <c r="I743" s="42"/>
      <c r="J743" s="42"/>
      <c r="K743" s="42"/>
      <c r="L743" s="42"/>
      <c r="M743" s="11" t="str">
        <f xml:space="preserve">
(IF(F743&gt;'admin BN&gt;100'!$C$41,'admin BN&gt;100'!$B$41,
(IF(F743&gt;'admin BN&gt;100'!$C$40,'admin BN&gt;100'!$B$40,
(IF(F743&gt;'admin BN&gt;100'!$C$39,'admin BN&gt;100'!$B$39,
(IF(F743&gt;'admin BN&gt;100'!$C$38,'admin BN&gt;100'!$B$38,
(IF(F743&gt;'admin BN&gt;100'!$C$37,'admin BN&gt;100'!$B$37,
(IF(F743&gt;'admin BN&gt;100'!$C$36,'admin BN&gt;100'!$B$36,
(IF(F743&gt;'admin BN&gt;100'!$C$35,'admin BN&gt;100'!$B$35,
(IF(F743&gt;'admin BN&gt;100'!$C$34,'admin BN&gt;100'!$B$34,
(IF(F743&gt;'admin BN&gt;100'!$C$33,'admin BN&gt;100'!$B$33,
(IF(F743&gt;'admin BN&gt;100'!$C$32,'admin BN&gt;100'!$B$32,
(IF(F743&gt;'admin BN&gt;100'!$C$31,'admin BN&gt;100'!$B$31,
(IF(F743&gt;'admin BN&gt;100'!$C$30,'admin BN&gt;100'!$B$30,
(IF(F743&gt;'admin BN&gt;100'!$C$29,'admin BN&gt;100'!$B$29,IF(F743="","",'admin BN&gt;100'!$B$28)))))))))))))))))))))))))))</f>
        <v/>
      </c>
      <c r="N743" s="12" t="str">
        <f xml:space="preserve">
IF(ISBLANK(K743),"",
IF(K743&gt;'admin BN&gt;100'!$D$6,"Trouble",
IF(K743&gt;'admin BN&gt;100'!$E$6,"Safe",
IF(K743&gt;'admin BN&gt;100'!$F$6,"Alert",
IF(K743&gt;='admin BN&gt;100'!$G$6,"Danger","")))))</f>
        <v/>
      </c>
      <c r="O743" s="13" t="str">
        <f xml:space="preserve">
IF(ISBLANK(L743),"",
IF(L743&gt;'admin BN&gt;100'!$G$7,"Danger",
IF(L743&gt;'admin BN&gt;100'!$F$7,"Alert",
IF(L743&gt;='admin BN&gt;100'!$E$7,"Safe",""))))</f>
        <v/>
      </c>
      <c r="P743" s="14" t="str">
        <f xml:space="preserve">
(IF(G743&gt;'admin BN&gt;100'!$C$23,'admin BN&gt;100'!$B$23,
(IF(G743&gt;'admin BN&gt;100'!$C$22,'admin BN&gt;100'!$B$22,
(IF(G743&gt;'admin BN&gt;100'!$C$21,'admin BN&gt;100'!$B$21,
(IF(G743&gt;'admin BN&gt;100'!$C$20,'admin BN&gt;100'!$B$20,IF(G743&gt;'admin BN&gt;100'!$C$19,'admin BN&gt;100'!$B$19,"")))))))))</f>
        <v/>
      </c>
      <c r="Q743" s="14" t="str">
        <f t="shared" si="22"/>
        <v/>
      </c>
      <c r="R743" s="14">
        <f t="shared" si="23"/>
        <v>5</v>
      </c>
      <c r="S743" s="15" t="str">
        <f xml:space="preserve">
IF($R743&gt;0,"Fill in all required fields",
IF(OR($M743="&lt;0.1% or LNG",$M743="0.1-0.5%"),"Fuel sulphur content is too low for operation on BN&gt;100, please use a lower BN CLO and the matching sheet",
IF($I743&lt;40,"CLO not suitable for this sheet. Please check BN&lt;40 sheet",
IF(AND($I743&gt;39,$I743&lt;101),"CLO not suitable for this sheet. Please check BN40 - BN100 sheet",
IF(AND($K743&gt;50,$K743&lt;81,$L743&lt;100),"Reduce feed rate in steps of 0.05 g/kWh until min. 0.6 g/kWh to avoid deposit formation",
IF(AND($I743&lt;140,$N743="Danger",$P743="&gt;=1.2"),"Increase feed rate in steps of 0.05 g/kWh OR use higher BN cylinder oil",
IF(ISERROR(VLOOKUP(Q743,'admin BN&gt;100'!J$6:M$89,4,FALSE)),"",VLOOKUP(Q743,'admin BN&gt;100'!J$6:M$89,4,FALSE))))))))</f>
        <v>Fill in all required fields</v>
      </c>
    </row>
    <row r="744" spans="2:19" ht="15">
      <c r="B744" s="10">
        <v>739</v>
      </c>
      <c r="C744" s="41"/>
      <c r="D744" s="42"/>
      <c r="E744" s="42"/>
      <c r="F744" s="42"/>
      <c r="G744" s="42"/>
      <c r="H744" s="42"/>
      <c r="I744" s="42"/>
      <c r="J744" s="42"/>
      <c r="K744" s="42"/>
      <c r="L744" s="42"/>
      <c r="M744" s="11" t="str">
        <f xml:space="preserve">
(IF(F744&gt;'admin BN&gt;100'!$C$41,'admin BN&gt;100'!$B$41,
(IF(F744&gt;'admin BN&gt;100'!$C$40,'admin BN&gt;100'!$B$40,
(IF(F744&gt;'admin BN&gt;100'!$C$39,'admin BN&gt;100'!$B$39,
(IF(F744&gt;'admin BN&gt;100'!$C$38,'admin BN&gt;100'!$B$38,
(IF(F744&gt;'admin BN&gt;100'!$C$37,'admin BN&gt;100'!$B$37,
(IF(F744&gt;'admin BN&gt;100'!$C$36,'admin BN&gt;100'!$B$36,
(IF(F744&gt;'admin BN&gt;100'!$C$35,'admin BN&gt;100'!$B$35,
(IF(F744&gt;'admin BN&gt;100'!$C$34,'admin BN&gt;100'!$B$34,
(IF(F744&gt;'admin BN&gt;100'!$C$33,'admin BN&gt;100'!$B$33,
(IF(F744&gt;'admin BN&gt;100'!$C$32,'admin BN&gt;100'!$B$32,
(IF(F744&gt;'admin BN&gt;100'!$C$31,'admin BN&gt;100'!$B$31,
(IF(F744&gt;'admin BN&gt;100'!$C$30,'admin BN&gt;100'!$B$30,
(IF(F744&gt;'admin BN&gt;100'!$C$29,'admin BN&gt;100'!$B$29,IF(F744="","",'admin BN&gt;100'!$B$28)))))))))))))))))))))))))))</f>
        <v/>
      </c>
      <c r="N744" s="12" t="str">
        <f xml:space="preserve">
IF(ISBLANK(K744),"",
IF(K744&gt;'admin BN&gt;100'!$D$6,"Trouble",
IF(K744&gt;'admin BN&gt;100'!$E$6,"Safe",
IF(K744&gt;'admin BN&gt;100'!$F$6,"Alert",
IF(K744&gt;='admin BN&gt;100'!$G$6,"Danger","")))))</f>
        <v/>
      </c>
      <c r="O744" s="13" t="str">
        <f xml:space="preserve">
IF(ISBLANK(L744),"",
IF(L744&gt;'admin BN&gt;100'!$G$7,"Danger",
IF(L744&gt;'admin BN&gt;100'!$F$7,"Alert",
IF(L744&gt;='admin BN&gt;100'!$E$7,"Safe",""))))</f>
        <v/>
      </c>
      <c r="P744" s="14" t="str">
        <f xml:space="preserve">
(IF(G744&gt;'admin BN&gt;100'!$C$23,'admin BN&gt;100'!$B$23,
(IF(G744&gt;'admin BN&gt;100'!$C$22,'admin BN&gt;100'!$B$22,
(IF(G744&gt;'admin BN&gt;100'!$C$21,'admin BN&gt;100'!$B$21,
(IF(G744&gt;'admin BN&gt;100'!$C$20,'admin BN&gt;100'!$B$20,IF(G744&gt;'admin BN&gt;100'!$C$19,'admin BN&gt;100'!$B$19,"")))))))))</f>
        <v/>
      </c>
      <c r="Q744" s="14" t="str">
        <f t="shared" si="22"/>
        <v/>
      </c>
      <c r="R744" s="14">
        <f t="shared" si="23"/>
        <v>5</v>
      </c>
      <c r="S744" s="15" t="str">
        <f xml:space="preserve">
IF($R744&gt;0,"Fill in all required fields",
IF(OR($M744="&lt;0.1% or LNG",$M744="0.1-0.5%"),"Fuel sulphur content is too low for operation on BN&gt;100, please use a lower BN CLO and the matching sheet",
IF($I744&lt;40,"CLO not suitable for this sheet. Please check BN&lt;40 sheet",
IF(AND($I744&gt;39,$I744&lt;101),"CLO not suitable for this sheet. Please check BN40 - BN100 sheet",
IF(AND($K744&gt;50,$K744&lt;81,$L744&lt;100),"Reduce feed rate in steps of 0.05 g/kWh until min. 0.6 g/kWh to avoid deposit formation",
IF(AND($I744&lt;140,$N744="Danger",$P744="&gt;=1.2"),"Increase feed rate in steps of 0.05 g/kWh OR use higher BN cylinder oil",
IF(ISERROR(VLOOKUP(Q744,'admin BN&gt;100'!J$6:M$89,4,FALSE)),"",VLOOKUP(Q744,'admin BN&gt;100'!J$6:M$89,4,FALSE))))))))</f>
        <v>Fill in all required fields</v>
      </c>
    </row>
    <row r="745" spans="2:19" ht="15">
      <c r="B745" s="10">
        <v>740</v>
      </c>
      <c r="C745" s="41"/>
      <c r="D745" s="42"/>
      <c r="E745" s="42"/>
      <c r="F745" s="42"/>
      <c r="G745" s="42"/>
      <c r="H745" s="42"/>
      <c r="I745" s="42"/>
      <c r="J745" s="42"/>
      <c r="K745" s="42"/>
      <c r="L745" s="42"/>
      <c r="M745" s="11" t="str">
        <f xml:space="preserve">
(IF(F745&gt;'admin BN&gt;100'!$C$41,'admin BN&gt;100'!$B$41,
(IF(F745&gt;'admin BN&gt;100'!$C$40,'admin BN&gt;100'!$B$40,
(IF(F745&gt;'admin BN&gt;100'!$C$39,'admin BN&gt;100'!$B$39,
(IF(F745&gt;'admin BN&gt;100'!$C$38,'admin BN&gt;100'!$B$38,
(IF(F745&gt;'admin BN&gt;100'!$C$37,'admin BN&gt;100'!$B$37,
(IF(F745&gt;'admin BN&gt;100'!$C$36,'admin BN&gt;100'!$B$36,
(IF(F745&gt;'admin BN&gt;100'!$C$35,'admin BN&gt;100'!$B$35,
(IF(F745&gt;'admin BN&gt;100'!$C$34,'admin BN&gt;100'!$B$34,
(IF(F745&gt;'admin BN&gt;100'!$C$33,'admin BN&gt;100'!$B$33,
(IF(F745&gt;'admin BN&gt;100'!$C$32,'admin BN&gt;100'!$B$32,
(IF(F745&gt;'admin BN&gt;100'!$C$31,'admin BN&gt;100'!$B$31,
(IF(F745&gt;'admin BN&gt;100'!$C$30,'admin BN&gt;100'!$B$30,
(IF(F745&gt;'admin BN&gt;100'!$C$29,'admin BN&gt;100'!$B$29,IF(F745="","",'admin BN&gt;100'!$B$28)))))))))))))))))))))))))))</f>
        <v/>
      </c>
      <c r="N745" s="12" t="str">
        <f xml:space="preserve">
IF(ISBLANK(K745),"",
IF(K745&gt;'admin BN&gt;100'!$D$6,"Trouble",
IF(K745&gt;'admin BN&gt;100'!$E$6,"Safe",
IF(K745&gt;'admin BN&gt;100'!$F$6,"Alert",
IF(K745&gt;='admin BN&gt;100'!$G$6,"Danger","")))))</f>
        <v/>
      </c>
      <c r="O745" s="13" t="str">
        <f xml:space="preserve">
IF(ISBLANK(L745),"",
IF(L745&gt;'admin BN&gt;100'!$G$7,"Danger",
IF(L745&gt;'admin BN&gt;100'!$F$7,"Alert",
IF(L745&gt;='admin BN&gt;100'!$E$7,"Safe",""))))</f>
        <v/>
      </c>
      <c r="P745" s="14" t="str">
        <f xml:space="preserve">
(IF(G745&gt;'admin BN&gt;100'!$C$23,'admin BN&gt;100'!$B$23,
(IF(G745&gt;'admin BN&gt;100'!$C$22,'admin BN&gt;100'!$B$22,
(IF(G745&gt;'admin BN&gt;100'!$C$21,'admin BN&gt;100'!$B$21,
(IF(G745&gt;'admin BN&gt;100'!$C$20,'admin BN&gt;100'!$B$20,IF(G745&gt;'admin BN&gt;100'!$C$19,'admin BN&gt;100'!$B$19,"")))))))))</f>
        <v/>
      </c>
      <c r="Q745" s="14" t="str">
        <f t="shared" si="22"/>
        <v/>
      </c>
      <c r="R745" s="14">
        <f t="shared" si="23"/>
        <v>5</v>
      </c>
      <c r="S745" s="15" t="str">
        <f xml:space="preserve">
IF($R745&gt;0,"Fill in all required fields",
IF(OR($M745="&lt;0.1% or LNG",$M745="0.1-0.5%"),"Fuel sulphur content is too low for operation on BN&gt;100, please use a lower BN CLO and the matching sheet",
IF($I745&lt;40,"CLO not suitable for this sheet. Please check BN&lt;40 sheet",
IF(AND($I745&gt;39,$I745&lt;101),"CLO not suitable for this sheet. Please check BN40 - BN100 sheet",
IF(AND($K745&gt;50,$K745&lt;81,$L745&lt;100),"Reduce feed rate in steps of 0.05 g/kWh until min. 0.6 g/kWh to avoid deposit formation",
IF(AND($I745&lt;140,$N745="Danger",$P745="&gt;=1.2"),"Increase feed rate in steps of 0.05 g/kWh OR use higher BN cylinder oil",
IF(ISERROR(VLOOKUP(Q745,'admin BN&gt;100'!J$6:M$89,4,FALSE)),"",VLOOKUP(Q745,'admin BN&gt;100'!J$6:M$89,4,FALSE))))))))</f>
        <v>Fill in all required fields</v>
      </c>
    </row>
    <row r="746" spans="2:19" ht="15">
      <c r="B746" s="10">
        <v>741</v>
      </c>
      <c r="C746" s="41"/>
      <c r="D746" s="42"/>
      <c r="E746" s="42"/>
      <c r="F746" s="42"/>
      <c r="G746" s="42"/>
      <c r="H746" s="42"/>
      <c r="I746" s="42"/>
      <c r="J746" s="42"/>
      <c r="K746" s="42"/>
      <c r="L746" s="42"/>
      <c r="M746" s="11" t="str">
        <f xml:space="preserve">
(IF(F746&gt;'admin BN&gt;100'!$C$41,'admin BN&gt;100'!$B$41,
(IF(F746&gt;'admin BN&gt;100'!$C$40,'admin BN&gt;100'!$B$40,
(IF(F746&gt;'admin BN&gt;100'!$C$39,'admin BN&gt;100'!$B$39,
(IF(F746&gt;'admin BN&gt;100'!$C$38,'admin BN&gt;100'!$B$38,
(IF(F746&gt;'admin BN&gt;100'!$C$37,'admin BN&gt;100'!$B$37,
(IF(F746&gt;'admin BN&gt;100'!$C$36,'admin BN&gt;100'!$B$36,
(IF(F746&gt;'admin BN&gt;100'!$C$35,'admin BN&gt;100'!$B$35,
(IF(F746&gt;'admin BN&gt;100'!$C$34,'admin BN&gt;100'!$B$34,
(IF(F746&gt;'admin BN&gt;100'!$C$33,'admin BN&gt;100'!$B$33,
(IF(F746&gt;'admin BN&gt;100'!$C$32,'admin BN&gt;100'!$B$32,
(IF(F746&gt;'admin BN&gt;100'!$C$31,'admin BN&gt;100'!$B$31,
(IF(F746&gt;'admin BN&gt;100'!$C$30,'admin BN&gt;100'!$B$30,
(IF(F746&gt;'admin BN&gt;100'!$C$29,'admin BN&gt;100'!$B$29,IF(F746="","",'admin BN&gt;100'!$B$28)))))))))))))))))))))))))))</f>
        <v/>
      </c>
      <c r="N746" s="12" t="str">
        <f xml:space="preserve">
IF(ISBLANK(K746),"",
IF(K746&gt;'admin BN&gt;100'!$D$6,"Trouble",
IF(K746&gt;'admin BN&gt;100'!$E$6,"Safe",
IF(K746&gt;'admin BN&gt;100'!$F$6,"Alert",
IF(K746&gt;='admin BN&gt;100'!$G$6,"Danger","")))))</f>
        <v/>
      </c>
      <c r="O746" s="13" t="str">
        <f xml:space="preserve">
IF(ISBLANK(L746),"",
IF(L746&gt;'admin BN&gt;100'!$G$7,"Danger",
IF(L746&gt;'admin BN&gt;100'!$F$7,"Alert",
IF(L746&gt;='admin BN&gt;100'!$E$7,"Safe",""))))</f>
        <v/>
      </c>
      <c r="P746" s="14" t="str">
        <f xml:space="preserve">
(IF(G746&gt;'admin BN&gt;100'!$C$23,'admin BN&gt;100'!$B$23,
(IF(G746&gt;'admin BN&gt;100'!$C$22,'admin BN&gt;100'!$B$22,
(IF(G746&gt;'admin BN&gt;100'!$C$21,'admin BN&gt;100'!$B$21,
(IF(G746&gt;'admin BN&gt;100'!$C$20,'admin BN&gt;100'!$B$20,IF(G746&gt;'admin BN&gt;100'!$C$19,'admin BN&gt;100'!$B$19,"")))))))))</f>
        <v/>
      </c>
      <c r="Q746" s="14" t="str">
        <f t="shared" si="22"/>
        <v/>
      </c>
      <c r="R746" s="14">
        <f t="shared" si="23"/>
        <v>5</v>
      </c>
      <c r="S746" s="15" t="str">
        <f xml:space="preserve">
IF($R746&gt;0,"Fill in all required fields",
IF(OR($M746="&lt;0.1% or LNG",$M746="0.1-0.5%"),"Fuel sulphur content is too low for operation on BN&gt;100, please use a lower BN CLO and the matching sheet",
IF($I746&lt;40,"CLO not suitable for this sheet. Please check BN&lt;40 sheet",
IF(AND($I746&gt;39,$I746&lt;101),"CLO not suitable for this sheet. Please check BN40 - BN100 sheet",
IF(AND($K746&gt;50,$K746&lt;81,$L746&lt;100),"Reduce feed rate in steps of 0.05 g/kWh until min. 0.6 g/kWh to avoid deposit formation",
IF(AND($I746&lt;140,$N746="Danger",$P746="&gt;=1.2"),"Increase feed rate in steps of 0.05 g/kWh OR use higher BN cylinder oil",
IF(ISERROR(VLOOKUP(Q746,'admin BN&gt;100'!J$6:M$89,4,FALSE)),"",VLOOKUP(Q746,'admin BN&gt;100'!J$6:M$89,4,FALSE))))))))</f>
        <v>Fill in all required fields</v>
      </c>
    </row>
    <row r="747" spans="2:19" ht="15">
      <c r="B747" s="10">
        <v>742</v>
      </c>
      <c r="C747" s="41"/>
      <c r="D747" s="42"/>
      <c r="E747" s="42"/>
      <c r="F747" s="42"/>
      <c r="G747" s="42"/>
      <c r="H747" s="42"/>
      <c r="I747" s="42"/>
      <c r="J747" s="42"/>
      <c r="K747" s="42"/>
      <c r="L747" s="42"/>
      <c r="M747" s="11" t="str">
        <f xml:space="preserve">
(IF(F747&gt;'admin BN&gt;100'!$C$41,'admin BN&gt;100'!$B$41,
(IF(F747&gt;'admin BN&gt;100'!$C$40,'admin BN&gt;100'!$B$40,
(IF(F747&gt;'admin BN&gt;100'!$C$39,'admin BN&gt;100'!$B$39,
(IF(F747&gt;'admin BN&gt;100'!$C$38,'admin BN&gt;100'!$B$38,
(IF(F747&gt;'admin BN&gt;100'!$C$37,'admin BN&gt;100'!$B$37,
(IF(F747&gt;'admin BN&gt;100'!$C$36,'admin BN&gt;100'!$B$36,
(IF(F747&gt;'admin BN&gt;100'!$C$35,'admin BN&gt;100'!$B$35,
(IF(F747&gt;'admin BN&gt;100'!$C$34,'admin BN&gt;100'!$B$34,
(IF(F747&gt;'admin BN&gt;100'!$C$33,'admin BN&gt;100'!$B$33,
(IF(F747&gt;'admin BN&gt;100'!$C$32,'admin BN&gt;100'!$B$32,
(IF(F747&gt;'admin BN&gt;100'!$C$31,'admin BN&gt;100'!$B$31,
(IF(F747&gt;'admin BN&gt;100'!$C$30,'admin BN&gt;100'!$B$30,
(IF(F747&gt;'admin BN&gt;100'!$C$29,'admin BN&gt;100'!$B$29,IF(F747="","",'admin BN&gt;100'!$B$28)))))))))))))))))))))))))))</f>
        <v/>
      </c>
      <c r="N747" s="12" t="str">
        <f xml:space="preserve">
IF(ISBLANK(K747),"",
IF(K747&gt;'admin BN&gt;100'!$D$6,"Trouble",
IF(K747&gt;'admin BN&gt;100'!$E$6,"Safe",
IF(K747&gt;'admin BN&gt;100'!$F$6,"Alert",
IF(K747&gt;='admin BN&gt;100'!$G$6,"Danger","")))))</f>
        <v/>
      </c>
      <c r="O747" s="13" t="str">
        <f xml:space="preserve">
IF(ISBLANK(L747),"",
IF(L747&gt;'admin BN&gt;100'!$G$7,"Danger",
IF(L747&gt;'admin BN&gt;100'!$F$7,"Alert",
IF(L747&gt;='admin BN&gt;100'!$E$7,"Safe",""))))</f>
        <v/>
      </c>
      <c r="P747" s="14" t="str">
        <f xml:space="preserve">
(IF(G747&gt;'admin BN&gt;100'!$C$23,'admin BN&gt;100'!$B$23,
(IF(G747&gt;'admin BN&gt;100'!$C$22,'admin BN&gt;100'!$B$22,
(IF(G747&gt;'admin BN&gt;100'!$C$21,'admin BN&gt;100'!$B$21,
(IF(G747&gt;'admin BN&gt;100'!$C$20,'admin BN&gt;100'!$B$20,IF(G747&gt;'admin BN&gt;100'!$C$19,'admin BN&gt;100'!$B$19,"")))))))))</f>
        <v/>
      </c>
      <c r="Q747" s="14" t="str">
        <f t="shared" si="22"/>
        <v/>
      </c>
      <c r="R747" s="14">
        <f t="shared" si="23"/>
        <v>5</v>
      </c>
      <c r="S747" s="15" t="str">
        <f xml:space="preserve">
IF($R747&gt;0,"Fill in all required fields",
IF(OR($M747="&lt;0.1% or LNG",$M747="0.1-0.5%"),"Fuel sulphur content is too low for operation on BN&gt;100, please use a lower BN CLO and the matching sheet",
IF($I747&lt;40,"CLO not suitable for this sheet. Please check BN&lt;40 sheet",
IF(AND($I747&gt;39,$I747&lt;101),"CLO not suitable for this sheet. Please check BN40 - BN100 sheet",
IF(AND($K747&gt;50,$K747&lt;81,$L747&lt;100),"Reduce feed rate in steps of 0.05 g/kWh until min. 0.6 g/kWh to avoid deposit formation",
IF(AND($I747&lt;140,$N747="Danger",$P747="&gt;=1.2"),"Increase feed rate in steps of 0.05 g/kWh OR use higher BN cylinder oil",
IF(ISERROR(VLOOKUP(Q747,'admin BN&gt;100'!J$6:M$89,4,FALSE)),"",VLOOKUP(Q747,'admin BN&gt;100'!J$6:M$89,4,FALSE))))))))</f>
        <v>Fill in all required fields</v>
      </c>
    </row>
    <row r="748" spans="2:19" ht="15">
      <c r="B748" s="10">
        <v>743</v>
      </c>
      <c r="C748" s="41"/>
      <c r="D748" s="42"/>
      <c r="E748" s="42"/>
      <c r="F748" s="42"/>
      <c r="G748" s="42"/>
      <c r="H748" s="42"/>
      <c r="I748" s="42"/>
      <c r="J748" s="42"/>
      <c r="K748" s="42"/>
      <c r="L748" s="42"/>
      <c r="M748" s="11" t="str">
        <f xml:space="preserve">
(IF(F748&gt;'admin BN&gt;100'!$C$41,'admin BN&gt;100'!$B$41,
(IF(F748&gt;'admin BN&gt;100'!$C$40,'admin BN&gt;100'!$B$40,
(IF(F748&gt;'admin BN&gt;100'!$C$39,'admin BN&gt;100'!$B$39,
(IF(F748&gt;'admin BN&gt;100'!$C$38,'admin BN&gt;100'!$B$38,
(IF(F748&gt;'admin BN&gt;100'!$C$37,'admin BN&gt;100'!$B$37,
(IF(F748&gt;'admin BN&gt;100'!$C$36,'admin BN&gt;100'!$B$36,
(IF(F748&gt;'admin BN&gt;100'!$C$35,'admin BN&gt;100'!$B$35,
(IF(F748&gt;'admin BN&gt;100'!$C$34,'admin BN&gt;100'!$B$34,
(IF(F748&gt;'admin BN&gt;100'!$C$33,'admin BN&gt;100'!$B$33,
(IF(F748&gt;'admin BN&gt;100'!$C$32,'admin BN&gt;100'!$B$32,
(IF(F748&gt;'admin BN&gt;100'!$C$31,'admin BN&gt;100'!$B$31,
(IF(F748&gt;'admin BN&gt;100'!$C$30,'admin BN&gt;100'!$B$30,
(IF(F748&gt;'admin BN&gt;100'!$C$29,'admin BN&gt;100'!$B$29,IF(F748="","",'admin BN&gt;100'!$B$28)))))))))))))))))))))))))))</f>
        <v/>
      </c>
      <c r="N748" s="12" t="str">
        <f xml:space="preserve">
IF(ISBLANK(K748),"",
IF(K748&gt;'admin BN&gt;100'!$D$6,"Trouble",
IF(K748&gt;'admin BN&gt;100'!$E$6,"Safe",
IF(K748&gt;'admin BN&gt;100'!$F$6,"Alert",
IF(K748&gt;='admin BN&gt;100'!$G$6,"Danger","")))))</f>
        <v/>
      </c>
      <c r="O748" s="13" t="str">
        <f xml:space="preserve">
IF(ISBLANK(L748),"",
IF(L748&gt;'admin BN&gt;100'!$G$7,"Danger",
IF(L748&gt;'admin BN&gt;100'!$F$7,"Alert",
IF(L748&gt;='admin BN&gt;100'!$E$7,"Safe",""))))</f>
        <v/>
      </c>
      <c r="P748" s="14" t="str">
        <f xml:space="preserve">
(IF(G748&gt;'admin BN&gt;100'!$C$23,'admin BN&gt;100'!$B$23,
(IF(G748&gt;'admin BN&gt;100'!$C$22,'admin BN&gt;100'!$B$22,
(IF(G748&gt;'admin BN&gt;100'!$C$21,'admin BN&gt;100'!$B$21,
(IF(G748&gt;'admin BN&gt;100'!$C$20,'admin BN&gt;100'!$B$20,IF(G748&gt;'admin BN&gt;100'!$C$19,'admin BN&gt;100'!$B$19,"")))))))))</f>
        <v/>
      </c>
      <c r="Q748" s="14" t="str">
        <f t="shared" si="22"/>
        <v/>
      </c>
      <c r="R748" s="14">
        <f t="shared" si="23"/>
        <v>5</v>
      </c>
      <c r="S748" s="15" t="str">
        <f xml:space="preserve">
IF($R748&gt;0,"Fill in all required fields",
IF(OR($M748="&lt;0.1% or LNG",$M748="0.1-0.5%"),"Fuel sulphur content is too low for operation on BN&gt;100, please use a lower BN CLO and the matching sheet",
IF($I748&lt;40,"CLO not suitable for this sheet. Please check BN&lt;40 sheet",
IF(AND($I748&gt;39,$I748&lt;101),"CLO not suitable for this sheet. Please check BN40 - BN100 sheet",
IF(AND($K748&gt;50,$K748&lt;81,$L748&lt;100),"Reduce feed rate in steps of 0.05 g/kWh until min. 0.6 g/kWh to avoid deposit formation",
IF(AND($I748&lt;140,$N748="Danger",$P748="&gt;=1.2"),"Increase feed rate in steps of 0.05 g/kWh OR use higher BN cylinder oil",
IF(ISERROR(VLOOKUP(Q748,'admin BN&gt;100'!J$6:M$89,4,FALSE)),"",VLOOKUP(Q748,'admin BN&gt;100'!J$6:M$89,4,FALSE))))))))</f>
        <v>Fill in all required fields</v>
      </c>
    </row>
    <row r="749" spans="2:19" ht="15">
      <c r="B749" s="10">
        <v>744</v>
      </c>
      <c r="C749" s="41"/>
      <c r="D749" s="42"/>
      <c r="E749" s="42"/>
      <c r="F749" s="42"/>
      <c r="G749" s="42"/>
      <c r="H749" s="42"/>
      <c r="I749" s="42"/>
      <c r="J749" s="42"/>
      <c r="K749" s="42"/>
      <c r="L749" s="42"/>
      <c r="M749" s="11" t="str">
        <f xml:space="preserve">
(IF(F749&gt;'admin BN&gt;100'!$C$41,'admin BN&gt;100'!$B$41,
(IF(F749&gt;'admin BN&gt;100'!$C$40,'admin BN&gt;100'!$B$40,
(IF(F749&gt;'admin BN&gt;100'!$C$39,'admin BN&gt;100'!$B$39,
(IF(F749&gt;'admin BN&gt;100'!$C$38,'admin BN&gt;100'!$B$38,
(IF(F749&gt;'admin BN&gt;100'!$C$37,'admin BN&gt;100'!$B$37,
(IF(F749&gt;'admin BN&gt;100'!$C$36,'admin BN&gt;100'!$B$36,
(IF(F749&gt;'admin BN&gt;100'!$C$35,'admin BN&gt;100'!$B$35,
(IF(F749&gt;'admin BN&gt;100'!$C$34,'admin BN&gt;100'!$B$34,
(IF(F749&gt;'admin BN&gt;100'!$C$33,'admin BN&gt;100'!$B$33,
(IF(F749&gt;'admin BN&gt;100'!$C$32,'admin BN&gt;100'!$B$32,
(IF(F749&gt;'admin BN&gt;100'!$C$31,'admin BN&gt;100'!$B$31,
(IF(F749&gt;'admin BN&gt;100'!$C$30,'admin BN&gt;100'!$B$30,
(IF(F749&gt;'admin BN&gt;100'!$C$29,'admin BN&gt;100'!$B$29,IF(F749="","",'admin BN&gt;100'!$B$28)))))))))))))))))))))))))))</f>
        <v/>
      </c>
      <c r="N749" s="12" t="str">
        <f xml:space="preserve">
IF(ISBLANK(K749),"",
IF(K749&gt;'admin BN&gt;100'!$D$6,"Trouble",
IF(K749&gt;'admin BN&gt;100'!$E$6,"Safe",
IF(K749&gt;'admin BN&gt;100'!$F$6,"Alert",
IF(K749&gt;='admin BN&gt;100'!$G$6,"Danger","")))))</f>
        <v/>
      </c>
      <c r="O749" s="13" t="str">
        <f xml:space="preserve">
IF(ISBLANK(L749),"",
IF(L749&gt;'admin BN&gt;100'!$G$7,"Danger",
IF(L749&gt;'admin BN&gt;100'!$F$7,"Alert",
IF(L749&gt;='admin BN&gt;100'!$E$7,"Safe",""))))</f>
        <v/>
      </c>
      <c r="P749" s="14" t="str">
        <f xml:space="preserve">
(IF(G749&gt;'admin BN&gt;100'!$C$23,'admin BN&gt;100'!$B$23,
(IF(G749&gt;'admin BN&gt;100'!$C$22,'admin BN&gt;100'!$B$22,
(IF(G749&gt;'admin BN&gt;100'!$C$21,'admin BN&gt;100'!$B$21,
(IF(G749&gt;'admin BN&gt;100'!$C$20,'admin BN&gt;100'!$B$20,IF(G749&gt;'admin BN&gt;100'!$C$19,'admin BN&gt;100'!$B$19,"")))))))))</f>
        <v/>
      </c>
      <c r="Q749" s="14" t="str">
        <f t="shared" si="22"/>
        <v/>
      </c>
      <c r="R749" s="14">
        <f t="shared" si="23"/>
        <v>5</v>
      </c>
      <c r="S749" s="15" t="str">
        <f xml:space="preserve">
IF($R749&gt;0,"Fill in all required fields",
IF(OR($M749="&lt;0.1% or LNG",$M749="0.1-0.5%"),"Fuel sulphur content is too low for operation on BN&gt;100, please use a lower BN CLO and the matching sheet",
IF($I749&lt;40,"CLO not suitable for this sheet. Please check BN&lt;40 sheet",
IF(AND($I749&gt;39,$I749&lt;101),"CLO not suitable for this sheet. Please check BN40 - BN100 sheet",
IF(AND($K749&gt;50,$K749&lt;81,$L749&lt;100),"Reduce feed rate in steps of 0.05 g/kWh until min. 0.6 g/kWh to avoid deposit formation",
IF(AND($I749&lt;140,$N749="Danger",$P749="&gt;=1.2"),"Increase feed rate in steps of 0.05 g/kWh OR use higher BN cylinder oil",
IF(ISERROR(VLOOKUP(Q749,'admin BN&gt;100'!J$6:M$89,4,FALSE)),"",VLOOKUP(Q749,'admin BN&gt;100'!J$6:M$89,4,FALSE))))))))</f>
        <v>Fill in all required fields</v>
      </c>
    </row>
    <row r="750" spans="2:19" ht="15">
      <c r="B750" s="10">
        <v>745</v>
      </c>
      <c r="C750" s="41"/>
      <c r="D750" s="42"/>
      <c r="E750" s="42"/>
      <c r="F750" s="42"/>
      <c r="G750" s="42"/>
      <c r="H750" s="42"/>
      <c r="I750" s="42"/>
      <c r="J750" s="42"/>
      <c r="K750" s="42"/>
      <c r="L750" s="42"/>
      <c r="M750" s="11" t="str">
        <f xml:space="preserve">
(IF(F750&gt;'admin BN&gt;100'!$C$41,'admin BN&gt;100'!$B$41,
(IF(F750&gt;'admin BN&gt;100'!$C$40,'admin BN&gt;100'!$B$40,
(IF(F750&gt;'admin BN&gt;100'!$C$39,'admin BN&gt;100'!$B$39,
(IF(F750&gt;'admin BN&gt;100'!$C$38,'admin BN&gt;100'!$B$38,
(IF(F750&gt;'admin BN&gt;100'!$C$37,'admin BN&gt;100'!$B$37,
(IF(F750&gt;'admin BN&gt;100'!$C$36,'admin BN&gt;100'!$B$36,
(IF(F750&gt;'admin BN&gt;100'!$C$35,'admin BN&gt;100'!$B$35,
(IF(F750&gt;'admin BN&gt;100'!$C$34,'admin BN&gt;100'!$B$34,
(IF(F750&gt;'admin BN&gt;100'!$C$33,'admin BN&gt;100'!$B$33,
(IF(F750&gt;'admin BN&gt;100'!$C$32,'admin BN&gt;100'!$B$32,
(IF(F750&gt;'admin BN&gt;100'!$C$31,'admin BN&gt;100'!$B$31,
(IF(F750&gt;'admin BN&gt;100'!$C$30,'admin BN&gt;100'!$B$30,
(IF(F750&gt;'admin BN&gt;100'!$C$29,'admin BN&gt;100'!$B$29,IF(F750="","",'admin BN&gt;100'!$B$28)))))))))))))))))))))))))))</f>
        <v/>
      </c>
      <c r="N750" s="12" t="str">
        <f xml:space="preserve">
IF(ISBLANK(K750),"",
IF(K750&gt;'admin BN&gt;100'!$D$6,"Trouble",
IF(K750&gt;'admin BN&gt;100'!$E$6,"Safe",
IF(K750&gt;'admin BN&gt;100'!$F$6,"Alert",
IF(K750&gt;='admin BN&gt;100'!$G$6,"Danger","")))))</f>
        <v/>
      </c>
      <c r="O750" s="13" t="str">
        <f xml:space="preserve">
IF(ISBLANK(L750),"",
IF(L750&gt;'admin BN&gt;100'!$G$7,"Danger",
IF(L750&gt;'admin BN&gt;100'!$F$7,"Alert",
IF(L750&gt;='admin BN&gt;100'!$E$7,"Safe",""))))</f>
        <v/>
      </c>
      <c r="P750" s="14" t="str">
        <f xml:space="preserve">
(IF(G750&gt;'admin BN&gt;100'!$C$23,'admin BN&gt;100'!$B$23,
(IF(G750&gt;'admin BN&gt;100'!$C$22,'admin BN&gt;100'!$B$22,
(IF(G750&gt;'admin BN&gt;100'!$C$21,'admin BN&gt;100'!$B$21,
(IF(G750&gt;'admin BN&gt;100'!$C$20,'admin BN&gt;100'!$B$20,IF(G750&gt;'admin BN&gt;100'!$C$19,'admin BN&gt;100'!$B$19,"")))))))))</f>
        <v/>
      </c>
      <c r="Q750" s="14" t="str">
        <f t="shared" si="22"/>
        <v/>
      </c>
      <c r="R750" s="14">
        <f t="shared" si="23"/>
        <v>5</v>
      </c>
      <c r="S750" s="15" t="str">
        <f xml:space="preserve">
IF($R750&gt;0,"Fill in all required fields",
IF(OR($M750="&lt;0.1% or LNG",$M750="0.1-0.5%"),"Fuel sulphur content is too low for operation on BN&gt;100, please use a lower BN CLO and the matching sheet",
IF($I750&lt;40,"CLO not suitable for this sheet. Please check BN&lt;40 sheet",
IF(AND($I750&gt;39,$I750&lt;101),"CLO not suitable for this sheet. Please check BN40 - BN100 sheet",
IF(AND($K750&gt;50,$K750&lt;81,$L750&lt;100),"Reduce feed rate in steps of 0.05 g/kWh until min. 0.6 g/kWh to avoid deposit formation",
IF(AND($I750&lt;140,$N750="Danger",$P750="&gt;=1.2"),"Increase feed rate in steps of 0.05 g/kWh OR use higher BN cylinder oil",
IF(ISERROR(VLOOKUP(Q750,'admin BN&gt;100'!J$6:M$89,4,FALSE)),"",VLOOKUP(Q750,'admin BN&gt;100'!J$6:M$89,4,FALSE))))))))</f>
        <v>Fill in all required fields</v>
      </c>
    </row>
    <row r="751" spans="2:19" ht="15">
      <c r="B751" s="10">
        <v>746</v>
      </c>
      <c r="C751" s="41"/>
      <c r="D751" s="42"/>
      <c r="E751" s="42"/>
      <c r="F751" s="42"/>
      <c r="G751" s="42"/>
      <c r="H751" s="42"/>
      <c r="I751" s="42"/>
      <c r="J751" s="42"/>
      <c r="K751" s="42"/>
      <c r="L751" s="42"/>
      <c r="M751" s="11" t="str">
        <f xml:space="preserve">
(IF(F751&gt;'admin BN&gt;100'!$C$41,'admin BN&gt;100'!$B$41,
(IF(F751&gt;'admin BN&gt;100'!$C$40,'admin BN&gt;100'!$B$40,
(IF(F751&gt;'admin BN&gt;100'!$C$39,'admin BN&gt;100'!$B$39,
(IF(F751&gt;'admin BN&gt;100'!$C$38,'admin BN&gt;100'!$B$38,
(IF(F751&gt;'admin BN&gt;100'!$C$37,'admin BN&gt;100'!$B$37,
(IF(F751&gt;'admin BN&gt;100'!$C$36,'admin BN&gt;100'!$B$36,
(IF(F751&gt;'admin BN&gt;100'!$C$35,'admin BN&gt;100'!$B$35,
(IF(F751&gt;'admin BN&gt;100'!$C$34,'admin BN&gt;100'!$B$34,
(IF(F751&gt;'admin BN&gt;100'!$C$33,'admin BN&gt;100'!$B$33,
(IF(F751&gt;'admin BN&gt;100'!$C$32,'admin BN&gt;100'!$B$32,
(IF(F751&gt;'admin BN&gt;100'!$C$31,'admin BN&gt;100'!$B$31,
(IF(F751&gt;'admin BN&gt;100'!$C$30,'admin BN&gt;100'!$B$30,
(IF(F751&gt;'admin BN&gt;100'!$C$29,'admin BN&gt;100'!$B$29,IF(F751="","",'admin BN&gt;100'!$B$28)))))))))))))))))))))))))))</f>
        <v/>
      </c>
      <c r="N751" s="12" t="str">
        <f xml:space="preserve">
IF(ISBLANK(K751),"",
IF(K751&gt;'admin BN&gt;100'!$D$6,"Trouble",
IF(K751&gt;'admin BN&gt;100'!$E$6,"Safe",
IF(K751&gt;'admin BN&gt;100'!$F$6,"Alert",
IF(K751&gt;='admin BN&gt;100'!$G$6,"Danger","")))))</f>
        <v/>
      </c>
      <c r="O751" s="13" t="str">
        <f xml:space="preserve">
IF(ISBLANK(L751),"",
IF(L751&gt;'admin BN&gt;100'!$G$7,"Danger",
IF(L751&gt;'admin BN&gt;100'!$F$7,"Alert",
IF(L751&gt;='admin BN&gt;100'!$E$7,"Safe",""))))</f>
        <v/>
      </c>
      <c r="P751" s="14" t="str">
        <f xml:space="preserve">
(IF(G751&gt;'admin BN&gt;100'!$C$23,'admin BN&gt;100'!$B$23,
(IF(G751&gt;'admin BN&gt;100'!$C$22,'admin BN&gt;100'!$B$22,
(IF(G751&gt;'admin BN&gt;100'!$C$21,'admin BN&gt;100'!$B$21,
(IF(G751&gt;'admin BN&gt;100'!$C$20,'admin BN&gt;100'!$B$20,IF(G751&gt;'admin BN&gt;100'!$C$19,'admin BN&gt;100'!$B$19,"")))))))))</f>
        <v/>
      </c>
      <c r="Q751" s="14" t="str">
        <f t="shared" si="22"/>
        <v/>
      </c>
      <c r="R751" s="14">
        <f t="shared" si="23"/>
        <v>5</v>
      </c>
      <c r="S751" s="15" t="str">
        <f xml:space="preserve">
IF($R751&gt;0,"Fill in all required fields",
IF(OR($M751="&lt;0.1% or LNG",$M751="0.1-0.5%"),"Fuel sulphur content is too low for operation on BN&gt;100, please use a lower BN CLO and the matching sheet",
IF($I751&lt;40,"CLO not suitable for this sheet. Please check BN&lt;40 sheet",
IF(AND($I751&gt;39,$I751&lt;101),"CLO not suitable for this sheet. Please check BN40 - BN100 sheet",
IF(AND($K751&gt;50,$K751&lt;81,$L751&lt;100),"Reduce feed rate in steps of 0.05 g/kWh until min. 0.6 g/kWh to avoid deposit formation",
IF(AND($I751&lt;140,$N751="Danger",$P751="&gt;=1.2"),"Increase feed rate in steps of 0.05 g/kWh OR use higher BN cylinder oil",
IF(ISERROR(VLOOKUP(Q751,'admin BN&gt;100'!J$6:M$89,4,FALSE)),"",VLOOKUP(Q751,'admin BN&gt;100'!J$6:M$89,4,FALSE))))))))</f>
        <v>Fill in all required fields</v>
      </c>
    </row>
    <row r="752" spans="2:19" ht="15">
      <c r="B752" s="10">
        <v>747</v>
      </c>
      <c r="C752" s="41"/>
      <c r="D752" s="42"/>
      <c r="E752" s="42"/>
      <c r="F752" s="42"/>
      <c r="G752" s="42"/>
      <c r="H752" s="42"/>
      <c r="I752" s="42"/>
      <c r="J752" s="42"/>
      <c r="K752" s="42"/>
      <c r="L752" s="42"/>
      <c r="M752" s="11" t="str">
        <f xml:space="preserve">
(IF(F752&gt;'admin BN&gt;100'!$C$41,'admin BN&gt;100'!$B$41,
(IF(F752&gt;'admin BN&gt;100'!$C$40,'admin BN&gt;100'!$B$40,
(IF(F752&gt;'admin BN&gt;100'!$C$39,'admin BN&gt;100'!$B$39,
(IF(F752&gt;'admin BN&gt;100'!$C$38,'admin BN&gt;100'!$B$38,
(IF(F752&gt;'admin BN&gt;100'!$C$37,'admin BN&gt;100'!$B$37,
(IF(F752&gt;'admin BN&gt;100'!$C$36,'admin BN&gt;100'!$B$36,
(IF(F752&gt;'admin BN&gt;100'!$C$35,'admin BN&gt;100'!$B$35,
(IF(F752&gt;'admin BN&gt;100'!$C$34,'admin BN&gt;100'!$B$34,
(IF(F752&gt;'admin BN&gt;100'!$C$33,'admin BN&gt;100'!$B$33,
(IF(F752&gt;'admin BN&gt;100'!$C$32,'admin BN&gt;100'!$B$32,
(IF(F752&gt;'admin BN&gt;100'!$C$31,'admin BN&gt;100'!$B$31,
(IF(F752&gt;'admin BN&gt;100'!$C$30,'admin BN&gt;100'!$B$30,
(IF(F752&gt;'admin BN&gt;100'!$C$29,'admin BN&gt;100'!$B$29,IF(F752="","",'admin BN&gt;100'!$B$28)))))))))))))))))))))))))))</f>
        <v/>
      </c>
      <c r="N752" s="12" t="str">
        <f xml:space="preserve">
IF(ISBLANK(K752),"",
IF(K752&gt;'admin BN&gt;100'!$D$6,"Trouble",
IF(K752&gt;'admin BN&gt;100'!$E$6,"Safe",
IF(K752&gt;'admin BN&gt;100'!$F$6,"Alert",
IF(K752&gt;='admin BN&gt;100'!$G$6,"Danger","")))))</f>
        <v/>
      </c>
      <c r="O752" s="13" t="str">
        <f xml:space="preserve">
IF(ISBLANK(L752),"",
IF(L752&gt;'admin BN&gt;100'!$G$7,"Danger",
IF(L752&gt;'admin BN&gt;100'!$F$7,"Alert",
IF(L752&gt;='admin BN&gt;100'!$E$7,"Safe",""))))</f>
        <v/>
      </c>
      <c r="P752" s="14" t="str">
        <f xml:space="preserve">
(IF(G752&gt;'admin BN&gt;100'!$C$23,'admin BN&gt;100'!$B$23,
(IF(G752&gt;'admin BN&gt;100'!$C$22,'admin BN&gt;100'!$B$22,
(IF(G752&gt;'admin BN&gt;100'!$C$21,'admin BN&gt;100'!$B$21,
(IF(G752&gt;'admin BN&gt;100'!$C$20,'admin BN&gt;100'!$B$20,IF(G752&gt;'admin BN&gt;100'!$C$19,'admin BN&gt;100'!$B$19,"")))))))))</f>
        <v/>
      </c>
      <c r="Q752" s="14" t="str">
        <f t="shared" si="22"/>
        <v/>
      </c>
      <c r="R752" s="14">
        <f t="shared" si="23"/>
        <v>5</v>
      </c>
      <c r="S752" s="15" t="str">
        <f xml:space="preserve">
IF($R752&gt;0,"Fill in all required fields",
IF(OR($M752="&lt;0.1% or LNG",$M752="0.1-0.5%"),"Fuel sulphur content is too low for operation on BN&gt;100, please use a lower BN CLO and the matching sheet",
IF($I752&lt;40,"CLO not suitable for this sheet. Please check BN&lt;40 sheet",
IF(AND($I752&gt;39,$I752&lt;101),"CLO not suitable for this sheet. Please check BN40 - BN100 sheet",
IF(AND($K752&gt;50,$K752&lt;81,$L752&lt;100),"Reduce feed rate in steps of 0.05 g/kWh until min. 0.6 g/kWh to avoid deposit formation",
IF(AND($I752&lt;140,$N752="Danger",$P752="&gt;=1.2"),"Increase feed rate in steps of 0.05 g/kWh OR use higher BN cylinder oil",
IF(ISERROR(VLOOKUP(Q752,'admin BN&gt;100'!J$6:M$89,4,FALSE)),"",VLOOKUP(Q752,'admin BN&gt;100'!J$6:M$89,4,FALSE))))))))</f>
        <v>Fill in all required fields</v>
      </c>
    </row>
    <row r="753" spans="2:19" ht="15">
      <c r="B753" s="10">
        <v>748</v>
      </c>
      <c r="C753" s="41"/>
      <c r="D753" s="42"/>
      <c r="E753" s="42"/>
      <c r="F753" s="42"/>
      <c r="G753" s="42"/>
      <c r="H753" s="42"/>
      <c r="I753" s="42"/>
      <c r="J753" s="42"/>
      <c r="K753" s="42"/>
      <c r="L753" s="42"/>
      <c r="M753" s="11" t="str">
        <f xml:space="preserve">
(IF(F753&gt;'admin BN&gt;100'!$C$41,'admin BN&gt;100'!$B$41,
(IF(F753&gt;'admin BN&gt;100'!$C$40,'admin BN&gt;100'!$B$40,
(IF(F753&gt;'admin BN&gt;100'!$C$39,'admin BN&gt;100'!$B$39,
(IF(F753&gt;'admin BN&gt;100'!$C$38,'admin BN&gt;100'!$B$38,
(IF(F753&gt;'admin BN&gt;100'!$C$37,'admin BN&gt;100'!$B$37,
(IF(F753&gt;'admin BN&gt;100'!$C$36,'admin BN&gt;100'!$B$36,
(IF(F753&gt;'admin BN&gt;100'!$C$35,'admin BN&gt;100'!$B$35,
(IF(F753&gt;'admin BN&gt;100'!$C$34,'admin BN&gt;100'!$B$34,
(IF(F753&gt;'admin BN&gt;100'!$C$33,'admin BN&gt;100'!$B$33,
(IF(F753&gt;'admin BN&gt;100'!$C$32,'admin BN&gt;100'!$B$32,
(IF(F753&gt;'admin BN&gt;100'!$C$31,'admin BN&gt;100'!$B$31,
(IF(F753&gt;'admin BN&gt;100'!$C$30,'admin BN&gt;100'!$B$30,
(IF(F753&gt;'admin BN&gt;100'!$C$29,'admin BN&gt;100'!$B$29,IF(F753="","",'admin BN&gt;100'!$B$28)))))))))))))))))))))))))))</f>
        <v/>
      </c>
      <c r="N753" s="12" t="str">
        <f xml:space="preserve">
IF(ISBLANK(K753),"",
IF(K753&gt;'admin BN&gt;100'!$D$6,"Trouble",
IF(K753&gt;'admin BN&gt;100'!$E$6,"Safe",
IF(K753&gt;'admin BN&gt;100'!$F$6,"Alert",
IF(K753&gt;='admin BN&gt;100'!$G$6,"Danger","")))))</f>
        <v/>
      </c>
      <c r="O753" s="13" t="str">
        <f xml:space="preserve">
IF(ISBLANK(L753),"",
IF(L753&gt;'admin BN&gt;100'!$G$7,"Danger",
IF(L753&gt;'admin BN&gt;100'!$F$7,"Alert",
IF(L753&gt;='admin BN&gt;100'!$E$7,"Safe",""))))</f>
        <v/>
      </c>
      <c r="P753" s="14" t="str">
        <f xml:space="preserve">
(IF(G753&gt;'admin BN&gt;100'!$C$23,'admin BN&gt;100'!$B$23,
(IF(G753&gt;'admin BN&gt;100'!$C$22,'admin BN&gt;100'!$B$22,
(IF(G753&gt;'admin BN&gt;100'!$C$21,'admin BN&gt;100'!$B$21,
(IF(G753&gt;'admin BN&gt;100'!$C$20,'admin BN&gt;100'!$B$20,IF(G753&gt;'admin BN&gt;100'!$C$19,'admin BN&gt;100'!$B$19,"")))))))))</f>
        <v/>
      </c>
      <c r="Q753" s="14" t="str">
        <f t="shared" si="22"/>
        <v/>
      </c>
      <c r="R753" s="14">
        <f t="shared" si="23"/>
        <v>5</v>
      </c>
      <c r="S753" s="15" t="str">
        <f xml:space="preserve">
IF($R753&gt;0,"Fill in all required fields",
IF(OR($M753="&lt;0.1% or LNG",$M753="0.1-0.5%"),"Fuel sulphur content is too low for operation on BN&gt;100, please use a lower BN CLO and the matching sheet",
IF($I753&lt;40,"CLO not suitable for this sheet. Please check BN&lt;40 sheet",
IF(AND($I753&gt;39,$I753&lt;101),"CLO not suitable for this sheet. Please check BN40 - BN100 sheet",
IF(AND($K753&gt;50,$K753&lt;81,$L753&lt;100),"Reduce feed rate in steps of 0.05 g/kWh until min. 0.6 g/kWh to avoid deposit formation",
IF(AND($I753&lt;140,$N753="Danger",$P753="&gt;=1.2"),"Increase feed rate in steps of 0.05 g/kWh OR use higher BN cylinder oil",
IF(ISERROR(VLOOKUP(Q753,'admin BN&gt;100'!J$6:M$89,4,FALSE)),"",VLOOKUP(Q753,'admin BN&gt;100'!J$6:M$89,4,FALSE))))))))</f>
        <v>Fill in all required fields</v>
      </c>
    </row>
    <row r="754" spans="2:19" ht="15">
      <c r="B754" s="10">
        <v>749</v>
      </c>
      <c r="C754" s="41"/>
      <c r="D754" s="42"/>
      <c r="E754" s="42"/>
      <c r="F754" s="42"/>
      <c r="G754" s="42"/>
      <c r="H754" s="42"/>
      <c r="I754" s="42"/>
      <c r="J754" s="42"/>
      <c r="K754" s="42"/>
      <c r="L754" s="42"/>
      <c r="M754" s="11" t="str">
        <f xml:space="preserve">
(IF(F754&gt;'admin BN&gt;100'!$C$41,'admin BN&gt;100'!$B$41,
(IF(F754&gt;'admin BN&gt;100'!$C$40,'admin BN&gt;100'!$B$40,
(IF(F754&gt;'admin BN&gt;100'!$C$39,'admin BN&gt;100'!$B$39,
(IF(F754&gt;'admin BN&gt;100'!$C$38,'admin BN&gt;100'!$B$38,
(IF(F754&gt;'admin BN&gt;100'!$C$37,'admin BN&gt;100'!$B$37,
(IF(F754&gt;'admin BN&gt;100'!$C$36,'admin BN&gt;100'!$B$36,
(IF(F754&gt;'admin BN&gt;100'!$C$35,'admin BN&gt;100'!$B$35,
(IF(F754&gt;'admin BN&gt;100'!$C$34,'admin BN&gt;100'!$B$34,
(IF(F754&gt;'admin BN&gt;100'!$C$33,'admin BN&gt;100'!$B$33,
(IF(F754&gt;'admin BN&gt;100'!$C$32,'admin BN&gt;100'!$B$32,
(IF(F754&gt;'admin BN&gt;100'!$C$31,'admin BN&gt;100'!$B$31,
(IF(F754&gt;'admin BN&gt;100'!$C$30,'admin BN&gt;100'!$B$30,
(IF(F754&gt;'admin BN&gt;100'!$C$29,'admin BN&gt;100'!$B$29,IF(F754="","",'admin BN&gt;100'!$B$28)))))))))))))))))))))))))))</f>
        <v/>
      </c>
      <c r="N754" s="12" t="str">
        <f xml:space="preserve">
IF(ISBLANK(K754),"",
IF(K754&gt;'admin BN&gt;100'!$D$6,"Trouble",
IF(K754&gt;'admin BN&gt;100'!$E$6,"Safe",
IF(K754&gt;'admin BN&gt;100'!$F$6,"Alert",
IF(K754&gt;='admin BN&gt;100'!$G$6,"Danger","")))))</f>
        <v/>
      </c>
      <c r="O754" s="13" t="str">
        <f xml:space="preserve">
IF(ISBLANK(L754),"",
IF(L754&gt;'admin BN&gt;100'!$G$7,"Danger",
IF(L754&gt;'admin BN&gt;100'!$F$7,"Alert",
IF(L754&gt;='admin BN&gt;100'!$E$7,"Safe",""))))</f>
        <v/>
      </c>
      <c r="P754" s="14" t="str">
        <f xml:space="preserve">
(IF(G754&gt;'admin BN&gt;100'!$C$23,'admin BN&gt;100'!$B$23,
(IF(G754&gt;'admin BN&gt;100'!$C$22,'admin BN&gt;100'!$B$22,
(IF(G754&gt;'admin BN&gt;100'!$C$21,'admin BN&gt;100'!$B$21,
(IF(G754&gt;'admin BN&gt;100'!$C$20,'admin BN&gt;100'!$B$20,IF(G754&gt;'admin BN&gt;100'!$C$19,'admin BN&gt;100'!$B$19,"")))))))))</f>
        <v/>
      </c>
      <c r="Q754" s="14" t="str">
        <f t="shared" si="22"/>
        <v/>
      </c>
      <c r="R754" s="14">
        <f t="shared" si="23"/>
        <v>5</v>
      </c>
      <c r="S754" s="15" t="str">
        <f xml:space="preserve">
IF($R754&gt;0,"Fill in all required fields",
IF(OR($M754="&lt;0.1% or LNG",$M754="0.1-0.5%"),"Fuel sulphur content is too low for operation on BN&gt;100, please use a lower BN CLO and the matching sheet",
IF($I754&lt;40,"CLO not suitable for this sheet. Please check BN&lt;40 sheet",
IF(AND($I754&gt;39,$I754&lt;101),"CLO not suitable for this sheet. Please check BN40 - BN100 sheet",
IF(AND($K754&gt;50,$K754&lt;81,$L754&lt;100),"Reduce feed rate in steps of 0.05 g/kWh until min. 0.6 g/kWh to avoid deposit formation",
IF(AND($I754&lt;140,$N754="Danger",$P754="&gt;=1.2"),"Increase feed rate in steps of 0.05 g/kWh OR use higher BN cylinder oil",
IF(ISERROR(VLOOKUP(Q754,'admin BN&gt;100'!J$6:M$89,4,FALSE)),"",VLOOKUP(Q754,'admin BN&gt;100'!J$6:M$89,4,FALSE))))))))</f>
        <v>Fill in all required fields</v>
      </c>
    </row>
    <row r="755" spans="2:19" ht="15">
      <c r="B755" s="10">
        <v>750</v>
      </c>
      <c r="C755" s="41"/>
      <c r="D755" s="42"/>
      <c r="E755" s="42"/>
      <c r="F755" s="42"/>
      <c r="G755" s="42"/>
      <c r="H755" s="42"/>
      <c r="I755" s="42"/>
      <c r="J755" s="42"/>
      <c r="K755" s="42"/>
      <c r="L755" s="42"/>
      <c r="M755" s="11" t="str">
        <f xml:space="preserve">
(IF(F755&gt;'admin BN&gt;100'!$C$41,'admin BN&gt;100'!$B$41,
(IF(F755&gt;'admin BN&gt;100'!$C$40,'admin BN&gt;100'!$B$40,
(IF(F755&gt;'admin BN&gt;100'!$C$39,'admin BN&gt;100'!$B$39,
(IF(F755&gt;'admin BN&gt;100'!$C$38,'admin BN&gt;100'!$B$38,
(IF(F755&gt;'admin BN&gt;100'!$C$37,'admin BN&gt;100'!$B$37,
(IF(F755&gt;'admin BN&gt;100'!$C$36,'admin BN&gt;100'!$B$36,
(IF(F755&gt;'admin BN&gt;100'!$C$35,'admin BN&gt;100'!$B$35,
(IF(F755&gt;'admin BN&gt;100'!$C$34,'admin BN&gt;100'!$B$34,
(IF(F755&gt;'admin BN&gt;100'!$C$33,'admin BN&gt;100'!$B$33,
(IF(F755&gt;'admin BN&gt;100'!$C$32,'admin BN&gt;100'!$B$32,
(IF(F755&gt;'admin BN&gt;100'!$C$31,'admin BN&gt;100'!$B$31,
(IF(F755&gt;'admin BN&gt;100'!$C$30,'admin BN&gt;100'!$B$30,
(IF(F755&gt;'admin BN&gt;100'!$C$29,'admin BN&gt;100'!$B$29,IF(F755="","",'admin BN&gt;100'!$B$28)))))))))))))))))))))))))))</f>
        <v/>
      </c>
      <c r="N755" s="12" t="str">
        <f xml:space="preserve">
IF(ISBLANK(K755),"",
IF(K755&gt;'admin BN&gt;100'!$D$6,"Trouble",
IF(K755&gt;'admin BN&gt;100'!$E$6,"Safe",
IF(K755&gt;'admin BN&gt;100'!$F$6,"Alert",
IF(K755&gt;='admin BN&gt;100'!$G$6,"Danger","")))))</f>
        <v/>
      </c>
      <c r="O755" s="13" t="str">
        <f xml:space="preserve">
IF(ISBLANK(L755),"",
IF(L755&gt;'admin BN&gt;100'!$G$7,"Danger",
IF(L755&gt;'admin BN&gt;100'!$F$7,"Alert",
IF(L755&gt;='admin BN&gt;100'!$E$7,"Safe",""))))</f>
        <v/>
      </c>
      <c r="P755" s="14" t="str">
        <f xml:space="preserve">
(IF(G755&gt;'admin BN&gt;100'!$C$23,'admin BN&gt;100'!$B$23,
(IF(G755&gt;'admin BN&gt;100'!$C$22,'admin BN&gt;100'!$B$22,
(IF(G755&gt;'admin BN&gt;100'!$C$21,'admin BN&gt;100'!$B$21,
(IF(G755&gt;'admin BN&gt;100'!$C$20,'admin BN&gt;100'!$B$20,IF(G755&gt;'admin BN&gt;100'!$C$19,'admin BN&gt;100'!$B$19,"")))))))))</f>
        <v/>
      </c>
      <c r="Q755" s="14" t="str">
        <f t="shared" si="22"/>
        <v/>
      </c>
      <c r="R755" s="14">
        <f t="shared" si="23"/>
        <v>5</v>
      </c>
      <c r="S755" s="15" t="str">
        <f xml:space="preserve">
IF($R755&gt;0,"Fill in all required fields",
IF(OR($M755="&lt;0.1% or LNG",$M755="0.1-0.5%"),"Fuel sulphur content is too low for operation on BN&gt;100, please use a lower BN CLO and the matching sheet",
IF($I755&lt;40,"CLO not suitable for this sheet. Please check BN&lt;40 sheet",
IF(AND($I755&gt;39,$I755&lt;101),"CLO not suitable for this sheet. Please check BN40 - BN100 sheet",
IF(AND($K755&gt;50,$K755&lt;81,$L755&lt;100),"Reduce feed rate in steps of 0.05 g/kWh until min. 0.6 g/kWh to avoid deposit formation",
IF(AND($I755&lt;140,$N755="Danger",$P755="&gt;=1.2"),"Increase feed rate in steps of 0.05 g/kWh OR use higher BN cylinder oil",
IF(ISERROR(VLOOKUP(Q755,'admin BN&gt;100'!J$6:M$89,4,FALSE)),"",VLOOKUP(Q755,'admin BN&gt;100'!J$6:M$89,4,FALSE))))))))</f>
        <v>Fill in all required fields</v>
      </c>
    </row>
    <row r="756" spans="2:19" ht="15">
      <c r="B756" s="10">
        <v>751</v>
      </c>
      <c r="C756" s="41"/>
      <c r="D756" s="42"/>
      <c r="E756" s="42"/>
      <c r="F756" s="42"/>
      <c r="G756" s="42"/>
      <c r="H756" s="42"/>
      <c r="I756" s="42"/>
      <c r="J756" s="42"/>
      <c r="K756" s="42"/>
      <c r="L756" s="42"/>
      <c r="M756" s="11" t="str">
        <f xml:space="preserve">
(IF(F756&gt;'admin BN&gt;100'!$C$41,'admin BN&gt;100'!$B$41,
(IF(F756&gt;'admin BN&gt;100'!$C$40,'admin BN&gt;100'!$B$40,
(IF(F756&gt;'admin BN&gt;100'!$C$39,'admin BN&gt;100'!$B$39,
(IF(F756&gt;'admin BN&gt;100'!$C$38,'admin BN&gt;100'!$B$38,
(IF(F756&gt;'admin BN&gt;100'!$C$37,'admin BN&gt;100'!$B$37,
(IF(F756&gt;'admin BN&gt;100'!$C$36,'admin BN&gt;100'!$B$36,
(IF(F756&gt;'admin BN&gt;100'!$C$35,'admin BN&gt;100'!$B$35,
(IF(F756&gt;'admin BN&gt;100'!$C$34,'admin BN&gt;100'!$B$34,
(IF(F756&gt;'admin BN&gt;100'!$C$33,'admin BN&gt;100'!$B$33,
(IF(F756&gt;'admin BN&gt;100'!$C$32,'admin BN&gt;100'!$B$32,
(IF(F756&gt;'admin BN&gt;100'!$C$31,'admin BN&gt;100'!$B$31,
(IF(F756&gt;'admin BN&gt;100'!$C$30,'admin BN&gt;100'!$B$30,
(IF(F756&gt;'admin BN&gt;100'!$C$29,'admin BN&gt;100'!$B$29,IF(F756="","",'admin BN&gt;100'!$B$28)))))))))))))))))))))))))))</f>
        <v/>
      </c>
      <c r="N756" s="12" t="str">
        <f xml:space="preserve">
IF(ISBLANK(K756),"",
IF(K756&gt;'admin BN&gt;100'!$D$6,"Trouble",
IF(K756&gt;'admin BN&gt;100'!$E$6,"Safe",
IF(K756&gt;'admin BN&gt;100'!$F$6,"Alert",
IF(K756&gt;='admin BN&gt;100'!$G$6,"Danger","")))))</f>
        <v/>
      </c>
      <c r="O756" s="13" t="str">
        <f xml:space="preserve">
IF(ISBLANK(L756),"",
IF(L756&gt;'admin BN&gt;100'!$G$7,"Danger",
IF(L756&gt;'admin BN&gt;100'!$F$7,"Alert",
IF(L756&gt;='admin BN&gt;100'!$E$7,"Safe",""))))</f>
        <v/>
      </c>
      <c r="P756" s="14" t="str">
        <f xml:space="preserve">
(IF(G756&gt;'admin BN&gt;100'!$C$23,'admin BN&gt;100'!$B$23,
(IF(G756&gt;'admin BN&gt;100'!$C$22,'admin BN&gt;100'!$B$22,
(IF(G756&gt;'admin BN&gt;100'!$C$21,'admin BN&gt;100'!$B$21,
(IF(G756&gt;'admin BN&gt;100'!$C$20,'admin BN&gt;100'!$B$20,IF(G756&gt;'admin BN&gt;100'!$C$19,'admin BN&gt;100'!$B$19,"")))))))))</f>
        <v/>
      </c>
      <c r="Q756" s="14" t="str">
        <f t="shared" si="22"/>
        <v/>
      </c>
      <c r="R756" s="14">
        <f t="shared" si="23"/>
        <v>5</v>
      </c>
      <c r="S756" s="15" t="str">
        <f xml:space="preserve">
IF($R756&gt;0,"Fill in all required fields",
IF(OR($M756="&lt;0.1% or LNG",$M756="0.1-0.5%"),"Fuel sulphur content is too low for operation on BN&gt;100, please use a lower BN CLO and the matching sheet",
IF($I756&lt;40,"CLO not suitable for this sheet. Please check BN&lt;40 sheet",
IF(AND($I756&gt;39,$I756&lt;101),"CLO not suitable for this sheet. Please check BN40 - BN100 sheet",
IF(AND($K756&gt;50,$K756&lt;81,$L756&lt;100),"Reduce feed rate in steps of 0.05 g/kWh until min. 0.6 g/kWh to avoid deposit formation",
IF(AND($I756&lt;140,$N756="Danger",$P756="&gt;=1.2"),"Increase feed rate in steps of 0.05 g/kWh OR use higher BN cylinder oil",
IF(ISERROR(VLOOKUP(Q756,'admin BN&gt;100'!J$6:M$89,4,FALSE)),"",VLOOKUP(Q756,'admin BN&gt;100'!J$6:M$89,4,FALSE))))))))</f>
        <v>Fill in all required fields</v>
      </c>
    </row>
    <row r="757" spans="2:19" ht="15">
      <c r="B757" s="10">
        <v>752</v>
      </c>
      <c r="C757" s="41"/>
      <c r="D757" s="42"/>
      <c r="E757" s="42"/>
      <c r="F757" s="42"/>
      <c r="G757" s="42"/>
      <c r="H757" s="42"/>
      <c r="I757" s="42"/>
      <c r="J757" s="42"/>
      <c r="K757" s="42"/>
      <c r="L757" s="42"/>
      <c r="M757" s="11" t="str">
        <f xml:space="preserve">
(IF(F757&gt;'admin BN&gt;100'!$C$41,'admin BN&gt;100'!$B$41,
(IF(F757&gt;'admin BN&gt;100'!$C$40,'admin BN&gt;100'!$B$40,
(IF(F757&gt;'admin BN&gt;100'!$C$39,'admin BN&gt;100'!$B$39,
(IF(F757&gt;'admin BN&gt;100'!$C$38,'admin BN&gt;100'!$B$38,
(IF(F757&gt;'admin BN&gt;100'!$C$37,'admin BN&gt;100'!$B$37,
(IF(F757&gt;'admin BN&gt;100'!$C$36,'admin BN&gt;100'!$B$36,
(IF(F757&gt;'admin BN&gt;100'!$C$35,'admin BN&gt;100'!$B$35,
(IF(F757&gt;'admin BN&gt;100'!$C$34,'admin BN&gt;100'!$B$34,
(IF(F757&gt;'admin BN&gt;100'!$C$33,'admin BN&gt;100'!$B$33,
(IF(F757&gt;'admin BN&gt;100'!$C$32,'admin BN&gt;100'!$B$32,
(IF(F757&gt;'admin BN&gt;100'!$C$31,'admin BN&gt;100'!$B$31,
(IF(F757&gt;'admin BN&gt;100'!$C$30,'admin BN&gt;100'!$B$30,
(IF(F757&gt;'admin BN&gt;100'!$C$29,'admin BN&gt;100'!$B$29,IF(F757="","",'admin BN&gt;100'!$B$28)))))))))))))))))))))))))))</f>
        <v/>
      </c>
      <c r="N757" s="12" t="str">
        <f xml:space="preserve">
IF(ISBLANK(K757),"",
IF(K757&gt;'admin BN&gt;100'!$D$6,"Trouble",
IF(K757&gt;'admin BN&gt;100'!$E$6,"Safe",
IF(K757&gt;'admin BN&gt;100'!$F$6,"Alert",
IF(K757&gt;='admin BN&gt;100'!$G$6,"Danger","")))))</f>
        <v/>
      </c>
      <c r="O757" s="13" t="str">
        <f xml:space="preserve">
IF(ISBLANK(L757),"",
IF(L757&gt;'admin BN&gt;100'!$G$7,"Danger",
IF(L757&gt;'admin BN&gt;100'!$F$7,"Alert",
IF(L757&gt;='admin BN&gt;100'!$E$7,"Safe",""))))</f>
        <v/>
      </c>
      <c r="P757" s="14" t="str">
        <f xml:space="preserve">
(IF(G757&gt;'admin BN&gt;100'!$C$23,'admin BN&gt;100'!$B$23,
(IF(G757&gt;'admin BN&gt;100'!$C$22,'admin BN&gt;100'!$B$22,
(IF(G757&gt;'admin BN&gt;100'!$C$21,'admin BN&gt;100'!$B$21,
(IF(G757&gt;'admin BN&gt;100'!$C$20,'admin BN&gt;100'!$B$20,IF(G757&gt;'admin BN&gt;100'!$C$19,'admin BN&gt;100'!$B$19,"")))))))))</f>
        <v/>
      </c>
      <c r="Q757" s="14" t="str">
        <f t="shared" si="22"/>
        <v/>
      </c>
      <c r="R757" s="14">
        <f t="shared" si="23"/>
        <v>5</v>
      </c>
      <c r="S757" s="15" t="str">
        <f xml:space="preserve">
IF($R757&gt;0,"Fill in all required fields",
IF(OR($M757="&lt;0.1% or LNG",$M757="0.1-0.5%"),"Fuel sulphur content is too low for operation on BN&gt;100, please use a lower BN CLO and the matching sheet",
IF($I757&lt;40,"CLO not suitable for this sheet. Please check BN&lt;40 sheet",
IF(AND($I757&gt;39,$I757&lt;101),"CLO not suitable for this sheet. Please check BN40 - BN100 sheet",
IF(AND($K757&gt;50,$K757&lt;81,$L757&lt;100),"Reduce feed rate in steps of 0.05 g/kWh until min. 0.6 g/kWh to avoid deposit formation",
IF(AND($I757&lt;140,$N757="Danger",$P757="&gt;=1.2"),"Increase feed rate in steps of 0.05 g/kWh OR use higher BN cylinder oil",
IF(ISERROR(VLOOKUP(Q757,'admin BN&gt;100'!J$6:M$89,4,FALSE)),"",VLOOKUP(Q757,'admin BN&gt;100'!J$6:M$89,4,FALSE))))))))</f>
        <v>Fill in all required fields</v>
      </c>
    </row>
    <row r="758" spans="2:19" ht="15">
      <c r="B758" s="10">
        <v>753</v>
      </c>
      <c r="C758" s="41"/>
      <c r="D758" s="42"/>
      <c r="E758" s="42"/>
      <c r="F758" s="42"/>
      <c r="G758" s="42"/>
      <c r="H758" s="42"/>
      <c r="I758" s="42"/>
      <c r="J758" s="42"/>
      <c r="K758" s="42"/>
      <c r="L758" s="42"/>
      <c r="M758" s="11" t="str">
        <f xml:space="preserve">
(IF(F758&gt;'admin BN&gt;100'!$C$41,'admin BN&gt;100'!$B$41,
(IF(F758&gt;'admin BN&gt;100'!$C$40,'admin BN&gt;100'!$B$40,
(IF(F758&gt;'admin BN&gt;100'!$C$39,'admin BN&gt;100'!$B$39,
(IF(F758&gt;'admin BN&gt;100'!$C$38,'admin BN&gt;100'!$B$38,
(IF(F758&gt;'admin BN&gt;100'!$C$37,'admin BN&gt;100'!$B$37,
(IF(F758&gt;'admin BN&gt;100'!$C$36,'admin BN&gt;100'!$B$36,
(IF(F758&gt;'admin BN&gt;100'!$C$35,'admin BN&gt;100'!$B$35,
(IF(F758&gt;'admin BN&gt;100'!$C$34,'admin BN&gt;100'!$B$34,
(IF(F758&gt;'admin BN&gt;100'!$C$33,'admin BN&gt;100'!$B$33,
(IF(F758&gt;'admin BN&gt;100'!$C$32,'admin BN&gt;100'!$B$32,
(IF(F758&gt;'admin BN&gt;100'!$C$31,'admin BN&gt;100'!$B$31,
(IF(F758&gt;'admin BN&gt;100'!$C$30,'admin BN&gt;100'!$B$30,
(IF(F758&gt;'admin BN&gt;100'!$C$29,'admin BN&gt;100'!$B$29,IF(F758="","",'admin BN&gt;100'!$B$28)))))))))))))))))))))))))))</f>
        <v/>
      </c>
      <c r="N758" s="12" t="str">
        <f xml:space="preserve">
IF(ISBLANK(K758),"",
IF(K758&gt;'admin BN&gt;100'!$D$6,"Trouble",
IF(K758&gt;'admin BN&gt;100'!$E$6,"Safe",
IF(K758&gt;'admin BN&gt;100'!$F$6,"Alert",
IF(K758&gt;='admin BN&gt;100'!$G$6,"Danger","")))))</f>
        <v/>
      </c>
      <c r="O758" s="13" t="str">
        <f xml:space="preserve">
IF(ISBLANK(L758),"",
IF(L758&gt;'admin BN&gt;100'!$G$7,"Danger",
IF(L758&gt;'admin BN&gt;100'!$F$7,"Alert",
IF(L758&gt;='admin BN&gt;100'!$E$7,"Safe",""))))</f>
        <v/>
      </c>
      <c r="P758" s="14" t="str">
        <f xml:space="preserve">
(IF(G758&gt;'admin BN&gt;100'!$C$23,'admin BN&gt;100'!$B$23,
(IF(G758&gt;'admin BN&gt;100'!$C$22,'admin BN&gt;100'!$B$22,
(IF(G758&gt;'admin BN&gt;100'!$C$21,'admin BN&gt;100'!$B$21,
(IF(G758&gt;'admin BN&gt;100'!$C$20,'admin BN&gt;100'!$B$20,IF(G758&gt;'admin BN&gt;100'!$C$19,'admin BN&gt;100'!$B$19,"")))))))))</f>
        <v/>
      </c>
      <c r="Q758" s="14" t="str">
        <f t="shared" si="22"/>
        <v/>
      </c>
      <c r="R758" s="14">
        <f t="shared" si="23"/>
        <v>5</v>
      </c>
      <c r="S758" s="15" t="str">
        <f xml:space="preserve">
IF($R758&gt;0,"Fill in all required fields",
IF(OR($M758="&lt;0.1% or LNG",$M758="0.1-0.5%"),"Fuel sulphur content is too low for operation on BN&gt;100, please use a lower BN CLO and the matching sheet",
IF($I758&lt;40,"CLO not suitable for this sheet. Please check BN&lt;40 sheet",
IF(AND($I758&gt;39,$I758&lt;101),"CLO not suitable for this sheet. Please check BN40 - BN100 sheet",
IF(AND($K758&gt;50,$K758&lt;81,$L758&lt;100),"Reduce feed rate in steps of 0.05 g/kWh until min. 0.6 g/kWh to avoid deposit formation",
IF(AND($I758&lt;140,$N758="Danger",$P758="&gt;=1.2"),"Increase feed rate in steps of 0.05 g/kWh OR use higher BN cylinder oil",
IF(ISERROR(VLOOKUP(Q758,'admin BN&gt;100'!J$6:M$89,4,FALSE)),"",VLOOKUP(Q758,'admin BN&gt;100'!J$6:M$89,4,FALSE))))))))</f>
        <v>Fill in all required fields</v>
      </c>
    </row>
    <row r="759" spans="2:19" ht="15">
      <c r="B759" s="10">
        <v>754</v>
      </c>
      <c r="C759" s="41"/>
      <c r="D759" s="42"/>
      <c r="E759" s="42"/>
      <c r="F759" s="42"/>
      <c r="G759" s="42"/>
      <c r="H759" s="42"/>
      <c r="I759" s="42"/>
      <c r="J759" s="42"/>
      <c r="K759" s="42"/>
      <c r="L759" s="42"/>
      <c r="M759" s="11" t="str">
        <f xml:space="preserve">
(IF(F759&gt;'admin BN&gt;100'!$C$41,'admin BN&gt;100'!$B$41,
(IF(F759&gt;'admin BN&gt;100'!$C$40,'admin BN&gt;100'!$B$40,
(IF(F759&gt;'admin BN&gt;100'!$C$39,'admin BN&gt;100'!$B$39,
(IF(F759&gt;'admin BN&gt;100'!$C$38,'admin BN&gt;100'!$B$38,
(IF(F759&gt;'admin BN&gt;100'!$C$37,'admin BN&gt;100'!$B$37,
(IF(F759&gt;'admin BN&gt;100'!$C$36,'admin BN&gt;100'!$B$36,
(IF(F759&gt;'admin BN&gt;100'!$C$35,'admin BN&gt;100'!$B$35,
(IF(F759&gt;'admin BN&gt;100'!$C$34,'admin BN&gt;100'!$B$34,
(IF(F759&gt;'admin BN&gt;100'!$C$33,'admin BN&gt;100'!$B$33,
(IF(F759&gt;'admin BN&gt;100'!$C$32,'admin BN&gt;100'!$B$32,
(IF(F759&gt;'admin BN&gt;100'!$C$31,'admin BN&gt;100'!$B$31,
(IF(F759&gt;'admin BN&gt;100'!$C$30,'admin BN&gt;100'!$B$30,
(IF(F759&gt;'admin BN&gt;100'!$C$29,'admin BN&gt;100'!$B$29,IF(F759="","",'admin BN&gt;100'!$B$28)))))))))))))))))))))))))))</f>
        <v/>
      </c>
      <c r="N759" s="12" t="str">
        <f xml:space="preserve">
IF(ISBLANK(K759),"",
IF(K759&gt;'admin BN&gt;100'!$D$6,"Trouble",
IF(K759&gt;'admin BN&gt;100'!$E$6,"Safe",
IF(K759&gt;'admin BN&gt;100'!$F$6,"Alert",
IF(K759&gt;='admin BN&gt;100'!$G$6,"Danger","")))))</f>
        <v/>
      </c>
      <c r="O759" s="13" t="str">
        <f xml:space="preserve">
IF(ISBLANK(L759),"",
IF(L759&gt;'admin BN&gt;100'!$G$7,"Danger",
IF(L759&gt;'admin BN&gt;100'!$F$7,"Alert",
IF(L759&gt;='admin BN&gt;100'!$E$7,"Safe",""))))</f>
        <v/>
      </c>
      <c r="P759" s="14" t="str">
        <f xml:space="preserve">
(IF(G759&gt;'admin BN&gt;100'!$C$23,'admin BN&gt;100'!$B$23,
(IF(G759&gt;'admin BN&gt;100'!$C$22,'admin BN&gt;100'!$B$22,
(IF(G759&gt;'admin BN&gt;100'!$C$21,'admin BN&gt;100'!$B$21,
(IF(G759&gt;'admin BN&gt;100'!$C$20,'admin BN&gt;100'!$B$20,IF(G759&gt;'admin BN&gt;100'!$C$19,'admin BN&gt;100'!$B$19,"")))))))))</f>
        <v/>
      </c>
      <c r="Q759" s="14" t="str">
        <f t="shared" si="22"/>
        <v/>
      </c>
      <c r="R759" s="14">
        <f t="shared" si="23"/>
        <v>5</v>
      </c>
      <c r="S759" s="15" t="str">
        <f xml:space="preserve">
IF($R759&gt;0,"Fill in all required fields",
IF(OR($M759="&lt;0.1% or LNG",$M759="0.1-0.5%"),"Fuel sulphur content is too low for operation on BN&gt;100, please use a lower BN CLO and the matching sheet",
IF($I759&lt;40,"CLO not suitable for this sheet. Please check BN&lt;40 sheet",
IF(AND($I759&gt;39,$I759&lt;101),"CLO not suitable for this sheet. Please check BN40 - BN100 sheet",
IF(AND($K759&gt;50,$K759&lt;81,$L759&lt;100),"Reduce feed rate in steps of 0.05 g/kWh until min. 0.6 g/kWh to avoid deposit formation",
IF(AND($I759&lt;140,$N759="Danger",$P759="&gt;=1.2"),"Increase feed rate in steps of 0.05 g/kWh OR use higher BN cylinder oil",
IF(ISERROR(VLOOKUP(Q759,'admin BN&gt;100'!J$6:M$89,4,FALSE)),"",VLOOKUP(Q759,'admin BN&gt;100'!J$6:M$89,4,FALSE))))))))</f>
        <v>Fill in all required fields</v>
      </c>
    </row>
    <row r="760" spans="2:19" ht="15">
      <c r="B760" s="10">
        <v>755</v>
      </c>
      <c r="C760" s="41"/>
      <c r="D760" s="42"/>
      <c r="E760" s="42"/>
      <c r="F760" s="42"/>
      <c r="G760" s="42"/>
      <c r="H760" s="42"/>
      <c r="I760" s="42"/>
      <c r="J760" s="42"/>
      <c r="K760" s="42"/>
      <c r="L760" s="42"/>
      <c r="M760" s="11" t="str">
        <f xml:space="preserve">
(IF(F760&gt;'admin BN&gt;100'!$C$41,'admin BN&gt;100'!$B$41,
(IF(F760&gt;'admin BN&gt;100'!$C$40,'admin BN&gt;100'!$B$40,
(IF(F760&gt;'admin BN&gt;100'!$C$39,'admin BN&gt;100'!$B$39,
(IF(F760&gt;'admin BN&gt;100'!$C$38,'admin BN&gt;100'!$B$38,
(IF(F760&gt;'admin BN&gt;100'!$C$37,'admin BN&gt;100'!$B$37,
(IF(F760&gt;'admin BN&gt;100'!$C$36,'admin BN&gt;100'!$B$36,
(IF(F760&gt;'admin BN&gt;100'!$C$35,'admin BN&gt;100'!$B$35,
(IF(F760&gt;'admin BN&gt;100'!$C$34,'admin BN&gt;100'!$B$34,
(IF(F760&gt;'admin BN&gt;100'!$C$33,'admin BN&gt;100'!$B$33,
(IF(F760&gt;'admin BN&gt;100'!$C$32,'admin BN&gt;100'!$B$32,
(IF(F760&gt;'admin BN&gt;100'!$C$31,'admin BN&gt;100'!$B$31,
(IF(F760&gt;'admin BN&gt;100'!$C$30,'admin BN&gt;100'!$B$30,
(IF(F760&gt;'admin BN&gt;100'!$C$29,'admin BN&gt;100'!$B$29,IF(F760="","",'admin BN&gt;100'!$B$28)))))))))))))))))))))))))))</f>
        <v/>
      </c>
      <c r="N760" s="12" t="str">
        <f xml:space="preserve">
IF(ISBLANK(K760),"",
IF(K760&gt;'admin BN&gt;100'!$D$6,"Trouble",
IF(K760&gt;'admin BN&gt;100'!$E$6,"Safe",
IF(K760&gt;'admin BN&gt;100'!$F$6,"Alert",
IF(K760&gt;='admin BN&gt;100'!$G$6,"Danger","")))))</f>
        <v/>
      </c>
      <c r="O760" s="13" t="str">
        <f xml:space="preserve">
IF(ISBLANK(L760),"",
IF(L760&gt;'admin BN&gt;100'!$G$7,"Danger",
IF(L760&gt;'admin BN&gt;100'!$F$7,"Alert",
IF(L760&gt;='admin BN&gt;100'!$E$7,"Safe",""))))</f>
        <v/>
      </c>
      <c r="P760" s="14" t="str">
        <f xml:space="preserve">
(IF(G760&gt;'admin BN&gt;100'!$C$23,'admin BN&gt;100'!$B$23,
(IF(G760&gt;'admin BN&gt;100'!$C$22,'admin BN&gt;100'!$B$22,
(IF(G760&gt;'admin BN&gt;100'!$C$21,'admin BN&gt;100'!$B$21,
(IF(G760&gt;'admin BN&gt;100'!$C$20,'admin BN&gt;100'!$B$20,IF(G760&gt;'admin BN&gt;100'!$C$19,'admin BN&gt;100'!$B$19,"")))))))))</f>
        <v/>
      </c>
      <c r="Q760" s="14" t="str">
        <f t="shared" si="22"/>
        <v/>
      </c>
      <c r="R760" s="14">
        <f t="shared" si="23"/>
        <v>5</v>
      </c>
      <c r="S760" s="15" t="str">
        <f xml:space="preserve">
IF($R760&gt;0,"Fill in all required fields",
IF(OR($M760="&lt;0.1% or LNG",$M760="0.1-0.5%"),"Fuel sulphur content is too low for operation on BN&gt;100, please use a lower BN CLO and the matching sheet",
IF($I760&lt;40,"CLO not suitable for this sheet. Please check BN&lt;40 sheet",
IF(AND($I760&gt;39,$I760&lt;101),"CLO not suitable for this sheet. Please check BN40 - BN100 sheet",
IF(AND($K760&gt;50,$K760&lt;81,$L760&lt;100),"Reduce feed rate in steps of 0.05 g/kWh until min. 0.6 g/kWh to avoid deposit formation",
IF(AND($I760&lt;140,$N760="Danger",$P760="&gt;=1.2"),"Increase feed rate in steps of 0.05 g/kWh OR use higher BN cylinder oil",
IF(ISERROR(VLOOKUP(Q760,'admin BN&gt;100'!J$6:M$89,4,FALSE)),"",VLOOKUP(Q760,'admin BN&gt;100'!J$6:M$89,4,FALSE))))))))</f>
        <v>Fill in all required fields</v>
      </c>
    </row>
    <row r="761" spans="2:19" ht="15">
      <c r="B761" s="10">
        <v>756</v>
      </c>
      <c r="C761" s="41"/>
      <c r="D761" s="42"/>
      <c r="E761" s="42"/>
      <c r="F761" s="42"/>
      <c r="G761" s="42"/>
      <c r="H761" s="42"/>
      <c r="I761" s="42"/>
      <c r="J761" s="42"/>
      <c r="K761" s="42"/>
      <c r="L761" s="42"/>
      <c r="M761" s="11" t="str">
        <f xml:space="preserve">
(IF(F761&gt;'admin BN&gt;100'!$C$41,'admin BN&gt;100'!$B$41,
(IF(F761&gt;'admin BN&gt;100'!$C$40,'admin BN&gt;100'!$B$40,
(IF(F761&gt;'admin BN&gt;100'!$C$39,'admin BN&gt;100'!$B$39,
(IF(F761&gt;'admin BN&gt;100'!$C$38,'admin BN&gt;100'!$B$38,
(IF(F761&gt;'admin BN&gt;100'!$C$37,'admin BN&gt;100'!$B$37,
(IF(F761&gt;'admin BN&gt;100'!$C$36,'admin BN&gt;100'!$B$36,
(IF(F761&gt;'admin BN&gt;100'!$C$35,'admin BN&gt;100'!$B$35,
(IF(F761&gt;'admin BN&gt;100'!$C$34,'admin BN&gt;100'!$B$34,
(IF(F761&gt;'admin BN&gt;100'!$C$33,'admin BN&gt;100'!$B$33,
(IF(F761&gt;'admin BN&gt;100'!$C$32,'admin BN&gt;100'!$B$32,
(IF(F761&gt;'admin BN&gt;100'!$C$31,'admin BN&gt;100'!$B$31,
(IF(F761&gt;'admin BN&gt;100'!$C$30,'admin BN&gt;100'!$B$30,
(IF(F761&gt;'admin BN&gt;100'!$C$29,'admin BN&gt;100'!$B$29,IF(F761="","",'admin BN&gt;100'!$B$28)))))))))))))))))))))))))))</f>
        <v/>
      </c>
      <c r="N761" s="12" t="str">
        <f xml:space="preserve">
IF(ISBLANK(K761),"",
IF(K761&gt;'admin BN&gt;100'!$D$6,"Trouble",
IF(K761&gt;'admin BN&gt;100'!$E$6,"Safe",
IF(K761&gt;'admin BN&gt;100'!$F$6,"Alert",
IF(K761&gt;='admin BN&gt;100'!$G$6,"Danger","")))))</f>
        <v/>
      </c>
      <c r="O761" s="13" t="str">
        <f xml:space="preserve">
IF(ISBLANK(L761),"",
IF(L761&gt;'admin BN&gt;100'!$G$7,"Danger",
IF(L761&gt;'admin BN&gt;100'!$F$7,"Alert",
IF(L761&gt;='admin BN&gt;100'!$E$7,"Safe",""))))</f>
        <v/>
      </c>
      <c r="P761" s="14" t="str">
        <f xml:space="preserve">
(IF(G761&gt;'admin BN&gt;100'!$C$23,'admin BN&gt;100'!$B$23,
(IF(G761&gt;'admin BN&gt;100'!$C$22,'admin BN&gt;100'!$B$22,
(IF(G761&gt;'admin BN&gt;100'!$C$21,'admin BN&gt;100'!$B$21,
(IF(G761&gt;'admin BN&gt;100'!$C$20,'admin BN&gt;100'!$B$20,IF(G761&gt;'admin BN&gt;100'!$C$19,'admin BN&gt;100'!$B$19,"")))))))))</f>
        <v/>
      </c>
      <c r="Q761" s="14" t="str">
        <f t="shared" si="22"/>
        <v/>
      </c>
      <c r="R761" s="14">
        <f t="shared" si="23"/>
        <v>5</v>
      </c>
      <c r="S761" s="15" t="str">
        <f xml:space="preserve">
IF($R761&gt;0,"Fill in all required fields",
IF(OR($M761="&lt;0.1% or LNG",$M761="0.1-0.5%"),"Fuel sulphur content is too low for operation on BN&gt;100, please use a lower BN CLO and the matching sheet",
IF($I761&lt;40,"CLO not suitable for this sheet. Please check BN&lt;40 sheet",
IF(AND($I761&gt;39,$I761&lt;101),"CLO not suitable for this sheet. Please check BN40 - BN100 sheet",
IF(AND($K761&gt;50,$K761&lt;81,$L761&lt;100),"Reduce feed rate in steps of 0.05 g/kWh until min. 0.6 g/kWh to avoid deposit formation",
IF(AND($I761&lt;140,$N761="Danger",$P761="&gt;=1.2"),"Increase feed rate in steps of 0.05 g/kWh OR use higher BN cylinder oil",
IF(ISERROR(VLOOKUP(Q761,'admin BN&gt;100'!J$6:M$89,4,FALSE)),"",VLOOKUP(Q761,'admin BN&gt;100'!J$6:M$89,4,FALSE))))))))</f>
        <v>Fill in all required fields</v>
      </c>
    </row>
    <row r="762" spans="2:19" ht="15">
      <c r="B762" s="10">
        <v>757</v>
      </c>
      <c r="C762" s="41"/>
      <c r="D762" s="42"/>
      <c r="E762" s="42"/>
      <c r="F762" s="42"/>
      <c r="G762" s="42"/>
      <c r="H762" s="42"/>
      <c r="I762" s="42"/>
      <c r="J762" s="42"/>
      <c r="K762" s="42"/>
      <c r="L762" s="42"/>
      <c r="M762" s="11" t="str">
        <f xml:space="preserve">
(IF(F762&gt;'admin BN&gt;100'!$C$41,'admin BN&gt;100'!$B$41,
(IF(F762&gt;'admin BN&gt;100'!$C$40,'admin BN&gt;100'!$B$40,
(IF(F762&gt;'admin BN&gt;100'!$C$39,'admin BN&gt;100'!$B$39,
(IF(F762&gt;'admin BN&gt;100'!$C$38,'admin BN&gt;100'!$B$38,
(IF(F762&gt;'admin BN&gt;100'!$C$37,'admin BN&gt;100'!$B$37,
(IF(F762&gt;'admin BN&gt;100'!$C$36,'admin BN&gt;100'!$B$36,
(IF(F762&gt;'admin BN&gt;100'!$C$35,'admin BN&gt;100'!$B$35,
(IF(F762&gt;'admin BN&gt;100'!$C$34,'admin BN&gt;100'!$B$34,
(IF(F762&gt;'admin BN&gt;100'!$C$33,'admin BN&gt;100'!$B$33,
(IF(F762&gt;'admin BN&gt;100'!$C$32,'admin BN&gt;100'!$B$32,
(IF(F762&gt;'admin BN&gt;100'!$C$31,'admin BN&gt;100'!$B$31,
(IF(F762&gt;'admin BN&gt;100'!$C$30,'admin BN&gt;100'!$B$30,
(IF(F762&gt;'admin BN&gt;100'!$C$29,'admin BN&gt;100'!$B$29,IF(F762="","",'admin BN&gt;100'!$B$28)))))))))))))))))))))))))))</f>
        <v/>
      </c>
      <c r="N762" s="12" t="str">
        <f xml:space="preserve">
IF(ISBLANK(K762),"",
IF(K762&gt;'admin BN&gt;100'!$D$6,"Trouble",
IF(K762&gt;'admin BN&gt;100'!$E$6,"Safe",
IF(K762&gt;'admin BN&gt;100'!$F$6,"Alert",
IF(K762&gt;='admin BN&gt;100'!$G$6,"Danger","")))))</f>
        <v/>
      </c>
      <c r="O762" s="13" t="str">
        <f xml:space="preserve">
IF(ISBLANK(L762),"",
IF(L762&gt;'admin BN&gt;100'!$G$7,"Danger",
IF(L762&gt;'admin BN&gt;100'!$F$7,"Alert",
IF(L762&gt;='admin BN&gt;100'!$E$7,"Safe",""))))</f>
        <v/>
      </c>
      <c r="P762" s="14" t="str">
        <f xml:space="preserve">
(IF(G762&gt;'admin BN&gt;100'!$C$23,'admin BN&gt;100'!$B$23,
(IF(G762&gt;'admin BN&gt;100'!$C$22,'admin BN&gt;100'!$B$22,
(IF(G762&gt;'admin BN&gt;100'!$C$21,'admin BN&gt;100'!$B$21,
(IF(G762&gt;'admin BN&gt;100'!$C$20,'admin BN&gt;100'!$B$20,IF(G762&gt;'admin BN&gt;100'!$C$19,'admin BN&gt;100'!$B$19,"")))))))))</f>
        <v/>
      </c>
      <c r="Q762" s="14" t="str">
        <f t="shared" si="22"/>
        <v/>
      </c>
      <c r="R762" s="14">
        <f t="shared" si="23"/>
        <v>5</v>
      </c>
      <c r="S762" s="15" t="str">
        <f xml:space="preserve">
IF($R762&gt;0,"Fill in all required fields",
IF(OR($M762="&lt;0.1% or LNG",$M762="0.1-0.5%"),"Fuel sulphur content is too low for operation on BN&gt;100, please use a lower BN CLO and the matching sheet",
IF($I762&lt;40,"CLO not suitable for this sheet. Please check BN&lt;40 sheet",
IF(AND($I762&gt;39,$I762&lt;101),"CLO not suitable for this sheet. Please check BN40 - BN100 sheet",
IF(AND($K762&gt;50,$K762&lt;81,$L762&lt;100),"Reduce feed rate in steps of 0.05 g/kWh until min. 0.6 g/kWh to avoid deposit formation",
IF(AND($I762&lt;140,$N762="Danger",$P762="&gt;=1.2"),"Increase feed rate in steps of 0.05 g/kWh OR use higher BN cylinder oil",
IF(ISERROR(VLOOKUP(Q762,'admin BN&gt;100'!J$6:M$89,4,FALSE)),"",VLOOKUP(Q762,'admin BN&gt;100'!J$6:M$89,4,FALSE))))))))</f>
        <v>Fill in all required fields</v>
      </c>
    </row>
    <row r="763" spans="2:19" ht="15">
      <c r="B763" s="10">
        <v>758</v>
      </c>
      <c r="C763" s="41"/>
      <c r="D763" s="42"/>
      <c r="E763" s="42"/>
      <c r="F763" s="42"/>
      <c r="G763" s="42"/>
      <c r="H763" s="42"/>
      <c r="I763" s="42"/>
      <c r="J763" s="42"/>
      <c r="K763" s="42"/>
      <c r="L763" s="42"/>
      <c r="M763" s="11" t="str">
        <f xml:space="preserve">
(IF(F763&gt;'admin BN&gt;100'!$C$41,'admin BN&gt;100'!$B$41,
(IF(F763&gt;'admin BN&gt;100'!$C$40,'admin BN&gt;100'!$B$40,
(IF(F763&gt;'admin BN&gt;100'!$C$39,'admin BN&gt;100'!$B$39,
(IF(F763&gt;'admin BN&gt;100'!$C$38,'admin BN&gt;100'!$B$38,
(IF(F763&gt;'admin BN&gt;100'!$C$37,'admin BN&gt;100'!$B$37,
(IF(F763&gt;'admin BN&gt;100'!$C$36,'admin BN&gt;100'!$B$36,
(IF(F763&gt;'admin BN&gt;100'!$C$35,'admin BN&gt;100'!$B$35,
(IF(F763&gt;'admin BN&gt;100'!$C$34,'admin BN&gt;100'!$B$34,
(IF(F763&gt;'admin BN&gt;100'!$C$33,'admin BN&gt;100'!$B$33,
(IF(F763&gt;'admin BN&gt;100'!$C$32,'admin BN&gt;100'!$B$32,
(IF(F763&gt;'admin BN&gt;100'!$C$31,'admin BN&gt;100'!$B$31,
(IF(F763&gt;'admin BN&gt;100'!$C$30,'admin BN&gt;100'!$B$30,
(IF(F763&gt;'admin BN&gt;100'!$C$29,'admin BN&gt;100'!$B$29,IF(F763="","",'admin BN&gt;100'!$B$28)))))))))))))))))))))))))))</f>
        <v/>
      </c>
      <c r="N763" s="12" t="str">
        <f xml:space="preserve">
IF(ISBLANK(K763),"",
IF(K763&gt;'admin BN&gt;100'!$D$6,"Trouble",
IF(K763&gt;'admin BN&gt;100'!$E$6,"Safe",
IF(K763&gt;'admin BN&gt;100'!$F$6,"Alert",
IF(K763&gt;='admin BN&gt;100'!$G$6,"Danger","")))))</f>
        <v/>
      </c>
      <c r="O763" s="13" t="str">
        <f xml:space="preserve">
IF(ISBLANK(L763),"",
IF(L763&gt;'admin BN&gt;100'!$G$7,"Danger",
IF(L763&gt;'admin BN&gt;100'!$F$7,"Alert",
IF(L763&gt;='admin BN&gt;100'!$E$7,"Safe",""))))</f>
        <v/>
      </c>
      <c r="P763" s="14" t="str">
        <f xml:space="preserve">
(IF(G763&gt;'admin BN&gt;100'!$C$23,'admin BN&gt;100'!$B$23,
(IF(G763&gt;'admin BN&gt;100'!$C$22,'admin BN&gt;100'!$B$22,
(IF(G763&gt;'admin BN&gt;100'!$C$21,'admin BN&gt;100'!$B$21,
(IF(G763&gt;'admin BN&gt;100'!$C$20,'admin BN&gt;100'!$B$20,IF(G763&gt;'admin BN&gt;100'!$C$19,'admin BN&gt;100'!$B$19,"")))))))))</f>
        <v/>
      </c>
      <c r="Q763" s="14" t="str">
        <f t="shared" si="22"/>
        <v/>
      </c>
      <c r="R763" s="14">
        <f t="shared" si="23"/>
        <v>5</v>
      </c>
      <c r="S763" s="15" t="str">
        <f xml:space="preserve">
IF($R763&gt;0,"Fill in all required fields",
IF(OR($M763="&lt;0.1% or LNG",$M763="0.1-0.5%"),"Fuel sulphur content is too low for operation on BN&gt;100, please use a lower BN CLO and the matching sheet",
IF($I763&lt;40,"CLO not suitable for this sheet. Please check BN&lt;40 sheet",
IF(AND($I763&gt;39,$I763&lt;101),"CLO not suitable for this sheet. Please check BN40 - BN100 sheet",
IF(AND($K763&gt;50,$K763&lt;81,$L763&lt;100),"Reduce feed rate in steps of 0.05 g/kWh until min. 0.6 g/kWh to avoid deposit formation",
IF(AND($I763&lt;140,$N763="Danger",$P763="&gt;=1.2"),"Increase feed rate in steps of 0.05 g/kWh OR use higher BN cylinder oil",
IF(ISERROR(VLOOKUP(Q763,'admin BN&gt;100'!J$6:M$89,4,FALSE)),"",VLOOKUP(Q763,'admin BN&gt;100'!J$6:M$89,4,FALSE))))))))</f>
        <v>Fill in all required fields</v>
      </c>
    </row>
    <row r="764" spans="2:19" ht="15">
      <c r="B764" s="10">
        <v>759</v>
      </c>
      <c r="C764" s="41"/>
      <c r="D764" s="42"/>
      <c r="E764" s="42"/>
      <c r="F764" s="42"/>
      <c r="G764" s="42"/>
      <c r="H764" s="42"/>
      <c r="I764" s="42"/>
      <c r="J764" s="42"/>
      <c r="K764" s="42"/>
      <c r="L764" s="42"/>
      <c r="M764" s="11" t="str">
        <f xml:space="preserve">
(IF(F764&gt;'admin BN&gt;100'!$C$41,'admin BN&gt;100'!$B$41,
(IF(F764&gt;'admin BN&gt;100'!$C$40,'admin BN&gt;100'!$B$40,
(IF(F764&gt;'admin BN&gt;100'!$C$39,'admin BN&gt;100'!$B$39,
(IF(F764&gt;'admin BN&gt;100'!$C$38,'admin BN&gt;100'!$B$38,
(IF(F764&gt;'admin BN&gt;100'!$C$37,'admin BN&gt;100'!$B$37,
(IF(F764&gt;'admin BN&gt;100'!$C$36,'admin BN&gt;100'!$B$36,
(IF(F764&gt;'admin BN&gt;100'!$C$35,'admin BN&gt;100'!$B$35,
(IF(F764&gt;'admin BN&gt;100'!$C$34,'admin BN&gt;100'!$B$34,
(IF(F764&gt;'admin BN&gt;100'!$C$33,'admin BN&gt;100'!$B$33,
(IF(F764&gt;'admin BN&gt;100'!$C$32,'admin BN&gt;100'!$B$32,
(IF(F764&gt;'admin BN&gt;100'!$C$31,'admin BN&gt;100'!$B$31,
(IF(F764&gt;'admin BN&gt;100'!$C$30,'admin BN&gt;100'!$B$30,
(IF(F764&gt;'admin BN&gt;100'!$C$29,'admin BN&gt;100'!$B$29,IF(F764="","",'admin BN&gt;100'!$B$28)))))))))))))))))))))))))))</f>
        <v/>
      </c>
      <c r="N764" s="12" t="str">
        <f xml:space="preserve">
IF(ISBLANK(K764),"",
IF(K764&gt;'admin BN&gt;100'!$D$6,"Trouble",
IF(K764&gt;'admin BN&gt;100'!$E$6,"Safe",
IF(K764&gt;'admin BN&gt;100'!$F$6,"Alert",
IF(K764&gt;='admin BN&gt;100'!$G$6,"Danger","")))))</f>
        <v/>
      </c>
      <c r="O764" s="13" t="str">
        <f xml:space="preserve">
IF(ISBLANK(L764),"",
IF(L764&gt;'admin BN&gt;100'!$G$7,"Danger",
IF(L764&gt;'admin BN&gt;100'!$F$7,"Alert",
IF(L764&gt;='admin BN&gt;100'!$E$7,"Safe",""))))</f>
        <v/>
      </c>
      <c r="P764" s="14" t="str">
        <f xml:space="preserve">
(IF(G764&gt;'admin BN&gt;100'!$C$23,'admin BN&gt;100'!$B$23,
(IF(G764&gt;'admin BN&gt;100'!$C$22,'admin BN&gt;100'!$B$22,
(IF(G764&gt;'admin BN&gt;100'!$C$21,'admin BN&gt;100'!$B$21,
(IF(G764&gt;'admin BN&gt;100'!$C$20,'admin BN&gt;100'!$B$20,IF(G764&gt;'admin BN&gt;100'!$C$19,'admin BN&gt;100'!$B$19,"")))))))))</f>
        <v/>
      </c>
      <c r="Q764" s="14" t="str">
        <f t="shared" si="22"/>
        <v/>
      </c>
      <c r="R764" s="14">
        <f t="shared" si="23"/>
        <v>5</v>
      </c>
      <c r="S764" s="15" t="str">
        <f xml:space="preserve">
IF($R764&gt;0,"Fill in all required fields",
IF(OR($M764="&lt;0.1% or LNG",$M764="0.1-0.5%"),"Fuel sulphur content is too low for operation on BN&gt;100, please use a lower BN CLO and the matching sheet",
IF($I764&lt;40,"CLO not suitable for this sheet. Please check BN&lt;40 sheet",
IF(AND($I764&gt;39,$I764&lt;101),"CLO not suitable for this sheet. Please check BN40 - BN100 sheet",
IF(AND($K764&gt;50,$K764&lt;81,$L764&lt;100),"Reduce feed rate in steps of 0.05 g/kWh until min. 0.6 g/kWh to avoid deposit formation",
IF(AND($I764&lt;140,$N764="Danger",$P764="&gt;=1.2"),"Increase feed rate in steps of 0.05 g/kWh OR use higher BN cylinder oil",
IF(ISERROR(VLOOKUP(Q764,'admin BN&gt;100'!J$6:M$89,4,FALSE)),"",VLOOKUP(Q764,'admin BN&gt;100'!J$6:M$89,4,FALSE))))))))</f>
        <v>Fill in all required fields</v>
      </c>
    </row>
    <row r="765" spans="2:19" ht="15">
      <c r="B765" s="10">
        <v>760</v>
      </c>
      <c r="C765" s="41"/>
      <c r="D765" s="42"/>
      <c r="E765" s="42"/>
      <c r="F765" s="42"/>
      <c r="G765" s="42"/>
      <c r="H765" s="42"/>
      <c r="I765" s="42"/>
      <c r="J765" s="42"/>
      <c r="K765" s="42"/>
      <c r="L765" s="42"/>
      <c r="M765" s="11" t="str">
        <f xml:space="preserve">
(IF(F765&gt;'admin BN&gt;100'!$C$41,'admin BN&gt;100'!$B$41,
(IF(F765&gt;'admin BN&gt;100'!$C$40,'admin BN&gt;100'!$B$40,
(IF(F765&gt;'admin BN&gt;100'!$C$39,'admin BN&gt;100'!$B$39,
(IF(F765&gt;'admin BN&gt;100'!$C$38,'admin BN&gt;100'!$B$38,
(IF(F765&gt;'admin BN&gt;100'!$C$37,'admin BN&gt;100'!$B$37,
(IF(F765&gt;'admin BN&gt;100'!$C$36,'admin BN&gt;100'!$B$36,
(IF(F765&gt;'admin BN&gt;100'!$C$35,'admin BN&gt;100'!$B$35,
(IF(F765&gt;'admin BN&gt;100'!$C$34,'admin BN&gt;100'!$B$34,
(IF(F765&gt;'admin BN&gt;100'!$C$33,'admin BN&gt;100'!$B$33,
(IF(F765&gt;'admin BN&gt;100'!$C$32,'admin BN&gt;100'!$B$32,
(IF(F765&gt;'admin BN&gt;100'!$C$31,'admin BN&gt;100'!$B$31,
(IF(F765&gt;'admin BN&gt;100'!$C$30,'admin BN&gt;100'!$B$30,
(IF(F765&gt;'admin BN&gt;100'!$C$29,'admin BN&gt;100'!$B$29,IF(F765="","",'admin BN&gt;100'!$B$28)))))))))))))))))))))))))))</f>
        <v/>
      </c>
      <c r="N765" s="12" t="str">
        <f xml:space="preserve">
IF(ISBLANK(K765),"",
IF(K765&gt;'admin BN&gt;100'!$D$6,"Trouble",
IF(K765&gt;'admin BN&gt;100'!$E$6,"Safe",
IF(K765&gt;'admin BN&gt;100'!$F$6,"Alert",
IF(K765&gt;='admin BN&gt;100'!$G$6,"Danger","")))))</f>
        <v/>
      </c>
      <c r="O765" s="13" t="str">
        <f xml:space="preserve">
IF(ISBLANK(L765),"",
IF(L765&gt;'admin BN&gt;100'!$G$7,"Danger",
IF(L765&gt;'admin BN&gt;100'!$F$7,"Alert",
IF(L765&gt;='admin BN&gt;100'!$E$7,"Safe",""))))</f>
        <v/>
      </c>
      <c r="P765" s="14" t="str">
        <f xml:space="preserve">
(IF(G765&gt;'admin BN&gt;100'!$C$23,'admin BN&gt;100'!$B$23,
(IF(G765&gt;'admin BN&gt;100'!$C$22,'admin BN&gt;100'!$B$22,
(IF(G765&gt;'admin BN&gt;100'!$C$21,'admin BN&gt;100'!$B$21,
(IF(G765&gt;'admin BN&gt;100'!$C$20,'admin BN&gt;100'!$B$20,IF(G765&gt;'admin BN&gt;100'!$C$19,'admin BN&gt;100'!$B$19,"")))))))))</f>
        <v/>
      </c>
      <c r="Q765" s="14" t="str">
        <f t="shared" si="22"/>
        <v/>
      </c>
      <c r="R765" s="14">
        <f t="shared" si="23"/>
        <v>5</v>
      </c>
      <c r="S765" s="15" t="str">
        <f xml:space="preserve">
IF($R765&gt;0,"Fill in all required fields",
IF(OR($M765="&lt;0.1% or LNG",$M765="0.1-0.5%"),"Fuel sulphur content is too low for operation on BN&gt;100, please use a lower BN CLO and the matching sheet",
IF($I765&lt;40,"CLO not suitable for this sheet. Please check BN&lt;40 sheet",
IF(AND($I765&gt;39,$I765&lt;101),"CLO not suitable for this sheet. Please check BN40 - BN100 sheet",
IF(AND($K765&gt;50,$K765&lt;81,$L765&lt;100),"Reduce feed rate in steps of 0.05 g/kWh until min. 0.6 g/kWh to avoid deposit formation",
IF(AND($I765&lt;140,$N765="Danger",$P765="&gt;=1.2"),"Increase feed rate in steps of 0.05 g/kWh OR use higher BN cylinder oil",
IF(ISERROR(VLOOKUP(Q765,'admin BN&gt;100'!J$6:M$89,4,FALSE)),"",VLOOKUP(Q765,'admin BN&gt;100'!J$6:M$89,4,FALSE))))))))</f>
        <v>Fill in all required fields</v>
      </c>
    </row>
    <row r="766" spans="2:19" ht="15">
      <c r="B766" s="10">
        <v>761</v>
      </c>
      <c r="C766" s="41"/>
      <c r="D766" s="42"/>
      <c r="E766" s="42"/>
      <c r="F766" s="42"/>
      <c r="G766" s="42"/>
      <c r="H766" s="42"/>
      <c r="I766" s="42"/>
      <c r="J766" s="42"/>
      <c r="K766" s="42"/>
      <c r="L766" s="42"/>
      <c r="M766" s="11" t="str">
        <f xml:space="preserve">
(IF(F766&gt;'admin BN&gt;100'!$C$41,'admin BN&gt;100'!$B$41,
(IF(F766&gt;'admin BN&gt;100'!$C$40,'admin BN&gt;100'!$B$40,
(IF(F766&gt;'admin BN&gt;100'!$C$39,'admin BN&gt;100'!$B$39,
(IF(F766&gt;'admin BN&gt;100'!$C$38,'admin BN&gt;100'!$B$38,
(IF(F766&gt;'admin BN&gt;100'!$C$37,'admin BN&gt;100'!$B$37,
(IF(F766&gt;'admin BN&gt;100'!$C$36,'admin BN&gt;100'!$B$36,
(IF(F766&gt;'admin BN&gt;100'!$C$35,'admin BN&gt;100'!$B$35,
(IF(F766&gt;'admin BN&gt;100'!$C$34,'admin BN&gt;100'!$B$34,
(IF(F766&gt;'admin BN&gt;100'!$C$33,'admin BN&gt;100'!$B$33,
(IF(F766&gt;'admin BN&gt;100'!$C$32,'admin BN&gt;100'!$B$32,
(IF(F766&gt;'admin BN&gt;100'!$C$31,'admin BN&gt;100'!$B$31,
(IF(F766&gt;'admin BN&gt;100'!$C$30,'admin BN&gt;100'!$B$30,
(IF(F766&gt;'admin BN&gt;100'!$C$29,'admin BN&gt;100'!$B$29,IF(F766="","",'admin BN&gt;100'!$B$28)))))))))))))))))))))))))))</f>
        <v/>
      </c>
      <c r="N766" s="12" t="str">
        <f xml:space="preserve">
IF(ISBLANK(K766),"",
IF(K766&gt;'admin BN&gt;100'!$D$6,"Trouble",
IF(K766&gt;'admin BN&gt;100'!$E$6,"Safe",
IF(K766&gt;'admin BN&gt;100'!$F$6,"Alert",
IF(K766&gt;='admin BN&gt;100'!$G$6,"Danger","")))))</f>
        <v/>
      </c>
      <c r="O766" s="13" t="str">
        <f xml:space="preserve">
IF(ISBLANK(L766),"",
IF(L766&gt;'admin BN&gt;100'!$G$7,"Danger",
IF(L766&gt;'admin BN&gt;100'!$F$7,"Alert",
IF(L766&gt;='admin BN&gt;100'!$E$7,"Safe",""))))</f>
        <v/>
      </c>
      <c r="P766" s="14" t="str">
        <f xml:space="preserve">
(IF(G766&gt;'admin BN&gt;100'!$C$23,'admin BN&gt;100'!$B$23,
(IF(G766&gt;'admin BN&gt;100'!$C$22,'admin BN&gt;100'!$B$22,
(IF(G766&gt;'admin BN&gt;100'!$C$21,'admin BN&gt;100'!$B$21,
(IF(G766&gt;'admin BN&gt;100'!$C$20,'admin BN&gt;100'!$B$20,IF(G766&gt;'admin BN&gt;100'!$C$19,'admin BN&gt;100'!$B$19,"")))))))))</f>
        <v/>
      </c>
      <c r="Q766" s="14" t="str">
        <f t="shared" si="22"/>
        <v/>
      </c>
      <c r="R766" s="14">
        <f t="shared" si="23"/>
        <v>5</v>
      </c>
      <c r="S766" s="15" t="str">
        <f xml:space="preserve">
IF($R766&gt;0,"Fill in all required fields",
IF(OR($M766="&lt;0.1% or LNG",$M766="0.1-0.5%"),"Fuel sulphur content is too low for operation on BN&gt;100, please use a lower BN CLO and the matching sheet",
IF($I766&lt;40,"CLO not suitable for this sheet. Please check BN&lt;40 sheet",
IF(AND($I766&gt;39,$I766&lt;101),"CLO not suitable for this sheet. Please check BN40 - BN100 sheet",
IF(AND($K766&gt;50,$K766&lt;81,$L766&lt;100),"Reduce feed rate in steps of 0.05 g/kWh until min. 0.6 g/kWh to avoid deposit formation",
IF(AND($I766&lt;140,$N766="Danger",$P766="&gt;=1.2"),"Increase feed rate in steps of 0.05 g/kWh OR use higher BN cylinder oil",
IF(ISERROR(VLOOKUP(Q766,'admin BN&gt;100'!J$6:M$89,4,FALSE)),"",VLOOKUP(Q766,'admin BN&gt;100'!J$6:M$89,4,FALSE))))))))</f>
        <v>Fill in all required fields</v>
      </c>
    </row>
    <row r="767" spans="2:19" ht="15">
      <c r="B767" s="10">
        <v>762</v>
      </c>
      <c r="C767" s="41"/>
      <c r="D767" s="42"/>
      <c r="E767" s="42"/>
      <c r="F767" s="42"/>
      <c r="G767" s="42"/>
      <c r="H767" s="42"/>
      <c r="I767" s="42"/>
      <c r="J767" s="42"/>
      <c r="K767" s="42"/>
      <c r="L767" s="42"/>
      <c r="M767" s="11" t="str">
        <f xml:space="preserve">
(IF(F767&gt;'admin BN&gt;100'!$C$41,'admin BN&gt;100'!$B$41,
(IF(F767&gt;'admin BN&gt;100'!$C$40,'admin BN&gt;100'!$B$40,
(IF(F767&gt;'admin BN&gt;100'!$C$39,'admin BN&gt;100'!$B$39,
(IF(F767&gt;'admin BN&gt;100'!$C$38,'admin BN&gt;100'!$B$38,
(IF(F767&gt;'admin BN&gt;100'!$C$37,'admin BN&gt;100'!$B$37,
(IF(F767&gt;'admin BN&gt;100'!$C$36,'admin BN&gt;100'!$B$36,
(IF(F767&gt;'admin BN&gt;100'!$C$35,'admin BN&gt;100'!$B$35,
(IF(F767&gt;'admin BN&gt;100'!$C$34,'admin BN&gt;100'!$B$34,
(IF(F767&gt;'admin BN&gt;100'!$C$33,'admin BN&gt;100'!$B$33,
(IF(F767&gt;'admin BN&gt;100'!$C$32,'admin BN&gt;100'!$B$32,
(IF(F767&gt;'admin BN&gt;100'!$C$31,'admin BN&gt;100'!$B$31,
(IF(F767&gt;'admin BN&gt;100'!$C$30,'admin BN&gt;100'!$B$30,
(IF(F767&gt;'admin BN&gt;100'!$C$29,'admin BN&gt;100'!$B$29,IF(F767="","",'admin BN&gt;100'!$B$28)))))))))))))))))))))))))))</f>
        <v/>
      </c>
      <c r="N767" s="12" t="str">
        <f xml:space="preserve">
IF(ISBLANK(K767),"",
IF(K767&gt;'admin BN&gt;100'!$D$6,"Trouble",
IF(K767&gt;'admin BN&gt;100'!$E$6,"Safe",
IF(K767&gt;'admin BN&gt;100'!$F$6,"Alert",
IF(K767&gt;='admin BN&gt;100'!$G$6,"Danger","")))))</f>
        <v/>
      </c>
      <c r="O767" s="13" t="str">
        <f xml:space="preserve">
IF(ISBLANK(L767),"",
IF(L767&gt;'admin BN&gt;100'!$G$7,"Danger",
IF(L767&gt;'admin BN&gt;100'!$F$7,"Alert",
IF(L767&gt;='admin BN&gt;100'!$E$7,"Safe",""))))</f>
        <v/>
      </c>
      <c r="P767" s="14" t="str">
        <f xml:space="preserve">
(IF(G767&gt;'admin BN&gt;100'!$C$23,'admin BN&gt;100'!$B$23,
(IF(G767&gt;'admin BN&gt;100'!$C$22,'admin BN&gt;100'!$B$22,
(IF(G767&gt;'admin BN&gt;100'!$C$21,'admin BN&gt;100'!$B$21,
(IF(G767&gt;'admin BN&gt;100'!$C$20,'admin BN&gt;100'!$B$20,IF(G767&gt;'admin BN&gt;100'!$C$19,'admin BN&gt;100'!$B$19,"")))))))))</f>
        <v/>
      </c>
      <c r="Q767" s="14" t="str">
        <f t="shared" si="22"/>
        <v/>
      </c>
      <c r="R767" s="14">
        <f t="shared" si="23"/>
        <v>5</v>
      </c>
      <c r="S767" s="15" t="str">
        <f xml:space="preserve">
IF($R767&gt;0,"Fill in all required fields",
IF(OR($M767="&lt;0.1% or LNG",$M767="0.1-0.5%"),"Fuel sulphur content is too low for operation on BN&gt;100, please use a lower BN CLO and the matching sheet",
IF($I767&lt;40,"CLO not suitable for this sheet. Please check BN&lt;40 sheet",
IF(AND($I767&gt;39,$I767&lt;101),"CLO not suitable for this sheet. Please check BN40 - BN100 sheet",
IF(AND($K767&gt;50,$K767&lt;81,$L767&lt;100),"Reduce feed rate in steps of 0.05 g/kWh until min. 0.6 g/kWh to avoid deposit formation",
IF(AND($I767&lt;140,$N767="Danger",$P767="&gt;=1.2"),"Increase feed rate in steps of 0.05 g/kWh OR use higher BN cylinder oil",
IF(ISERROR(VLOOKUP(Q767,'admin BN&gt;100'!J$6:M$89,4,FALSE)),"",VLOOKUP(Q767,'admin BN&gt;100'!J$6:M$89,4,FALSE))))))))</f>
        <v>Fill in all required fields</v>
      </c>
    </row>
    <row r="768" spans="2:19" ht="15">
      <c r="B768" s="10">
        <v>763</v>
      </c>
      <c r="C768" s="41"/>
      <c r="D768" s="42"/>
      <c r="E768" s="42"/>
      <c r="F768" s="42"/>
      <c r="G768" s="42"/>
      <c r="H768" s="42"/>
      <c r="I768" s="42"/>
      <c r="J768" s="42"/>
      <c r="K768" s="42"/>
      <c r="L768" s="42"/>
      <c r="M768" s="11" t="str">
        <f xml:space="preserve">
(IF(F768&gt;'admin BN&gt;100'!$C$41,'admin BN&gt;100'!$B$41,
(IF(F768&gt;'admin BN&gt;100'!$C$40,'admin BN&gt;100'!$B$40,
(IF(F768&gt;'admin BN&gt;100'!$C$39,'admin BN&gt;100'!$B$39,
(IF(F768&gt;'admin BN&gt;100'!$C$38,'admin BN&gt;100'!$B$38,
(IF(F768&gt;'admin BN&gt;100'!$C$37,'admin BN&gt;100'!$B$37,
(IF(F768&gt;'admin BN&gt;100'!$C$36,'admin BN&gt;100'!$B$36,
(IF(F768&gt;'admin BN&gt;100'!$C$35,'admin BN&gt;100'!$B$35,
(IF(F768&gt;'admin BN&gt;100'!$C$34,'admin BN&gt;100'!$B$34,
(IF(F768&gt;'admin BN&gt;100'!$C$33,'admin BN&gt;100'!$B$33,
(IF(F768&gt;'admin BN&gt;100'!$C$32,'admin BN&gt;100'!$B$32,
(IF(F768&gt;'admin BN&gt;100'!$C$31,'admin BN&gt;100'!$B$31,
(IF(F768&gt;'admin BN&gt;100'!$C$30,'admin BN&gt;100'!$B$30,
(IF(F768&gt;'admin BN&gt;100'!$C$29,'admin BN&gt;100'!$B$29,IF(F768="","",'admin BN&gt;100'!$B$28)))))))))))))))))))))))))))</f>
        <v/>
      </c>
      <c r="N768" s="12" t="str">
        <f xml:space="preserve">
IF(ISBLANK(K768),"",
IF(K768&gt;'admin BN&gt;100'!$D$6,"Trouble",
IF(K768&gt;'admin BN&gt;100'!$E$6,"Safe",
IF(K768&gt;'admin BN&gt;100'!$F$6,"Alert",
IF(K768&gt;='admin BN&gt;100'!$G$6,"Danger","")))))</f>
        <v/>
      </c>
      <c r="O768" s="13" t="str">
        <f xml:space="preserve">
IF(ISBLANK(L768),"",
IF(L768&gt;'admin BN&gt;100'!$G$7,"Danger",
IF(L768&gt;'admin BN&gt;100'!$F$7,"Alert",
IF(L768&gt;='admin BN&gt;100'!$E$7,"Safe",""))))</f>
        <v/>
      </c>
      <c r="P768" s="14" t="str">
        <f xml:space="preserve">
(IF(G768&gt;'admin BN&gt;100'!$C$23,'admin BN&gt;100'!$B$23,
(IF(G768&gt;'admin BN&gt;100'!$C$22,'admin BN&gt;100'!$B$22,
(IF(G768&gt;'admin BN&gt;100'!$C$21,'admin BN&gt;100'!$B$21,
(IF(G768&gt;'admin BN&gt;100'!$C$20,'admin BN&gt;100'!$B$20,IF(G768&gt;'admin BN&gt;100'!$C$19,'admin BN&gt;100'!$B$19,"")))))))))</f>
        <v/>
      </c>
      <c r="Q768" s="14" t="str">
        <f t="shared" si="22"/>
        <v/>
      </c>
      <c r="R768" s="14">
        <f t="shared" si="23"/>
        <v>5</v>
      </c>
      <c r="S768" s="15" t="str">
        <f xml:space="preserve">
IF($R768&gt;0,"Fill in all required fields",
IF(OR($M768="&lt;0.1% or LNG",$M768="0.1-0.5%"),"Fuel sulphur content is too low for operation on BN&gt;100, please use a lower BN CLO and the matching sheet",
IF($I768&lt;40,"CLO not suitable for this sheet. Please check BN&lt;40 sheet",
IF(AND($I768&gt;39,$I768&lt;101),"CLO not suitable for this sheet. Please check BN40 - BN100 sheet",
IF(AND($K768&gt;50,$K768&lt;81,$L768&lt;100),"Reduce feed rate in steps of 0.05 g/kWh until min. 0.6 g/kWh to avoid deposit formation",
IF(AND($I768&lt;140,$N768="Danger",$P768="&gt;=1.2"),"Increase feed rate in steps of 0.05 g/kWh OR use higher BN cylinder oil",
IF(ISERROR(VLOOKUP(Q768,'admin BN&gt;100'!J$6:M$89,4,FALSE)),"",VLOOKUP(Q768,'admin BN&gt;100'!J$6:M$89,4,FALSE))))))))</f>
        <v>Fill in all required fields</v>
      </c>
    </row>
    <row r="769" spans="2:19" ht="15">
      <c r="B769" s="10">
        <v>764</v>
      </c>
      <c r="C769" s="41"/>
      <c r="D769" s="42"/>
      <c r="E769" s="42"/>
      <c r="F769" s="42"/>
      <c r="G769" s="42"/>
      <c r="H769" s="42"/>
      <c r="I769" s="42"/>
      <c r="J769" s="42"/>
      <c r="K769" s="42"/>
      <c r="L769" s="42"/>
      <c r="M769" s="11" t="str">
        <f xml:space="preserve">
(IF(F769&gt;'admin BN&gt;100'!$C$41,'admin BN&gt;100'!$B$41,
(IF(F769&gt;'admin BN&gt;100'!$C$40,'admin BN&gt;100'!$B$40,
(IF(F769&gt;'admin BN&gt;100'!$C$39,'admin BN&gt;100'!$B$39,
(IF(F769&gt;'admin BN&gt;100'!$C$38,'admin BN&gt;100'!$B$38,
(IF(F769&gt;'admin BN&gt;100'!$C$37,'admin BN&gt;100'!$B$37,
(IF(F769&gt;'admin BN&gt;100'!$C$36,'admin BN&gt;100'!$B$36,
(IF(F769&gt;'admin BN&gt;100'!$C$35,'admin BN&gt;100'!$B$35,
(IF(F769&gt;'admin BN&gt;100'!$C$34,'admin BN&gt;100'!$B$34,
(IF(F769&gt;'admin BN&gt;100'!$C$33,'admin BN&gt;100'!$B$33,
(IF(F769&gt;'admin BN&gt;100'!$C$32,'admin BN&gt;100'!$B$32,
(IF(F769&gt;'admin BN&gt;100'!$C$31,'admin BN&gt;100'!$B$31,
(IF(F769&gt;'admin BN&gt;100'!$C$30,'admin BN&gt;100'!$B$30,
(IF(F769&gt;'admin BN&gt;100'!$C$29,'admin BN&gt;100'!$B$29,IF(F769="","",'admin BN&gt;100'!$B$28)))))))))))))))))))))))))))</f>
        <v/>
      </c>
      <c r="N769" s="12" t="str">
        <f xml:space="preserve">
IF(ISBLANK(K769),"",
IF(K769&gt;'admin BN&gt;100'!$D$6,"Trouble",
IF(K769&gt;'admin BN&gt;100'!$E$6,"Safe",
IF(K769&gt;'admin BN&gt;100'!$F$6,"Alert",
IF(K769&gt;='admin BN&gt;100'!$G$6,"Danger","")))))</f>
        <v/>
      </c>
      <c r="O769" s="13" t="str">
        <f xml:space="preserve">
IF(ISBLANK(L769),"",
IF(L769&gt;'admin BN&gt;100'!$G$7,"Danger",
IF(L769&gt;'admin BN&gt;100'!$F$7,"Alert",
IF(L769&gt;='admin BN&gt;100'!$E$7,"Safe",""))))</f>
        <v/>
      </c>
      <c r="P769" s="14" t="str">
        <f xml:space="preserve">
(IF(G769&gt;'admin BN&gt;100'!$C$23,'admin BN&gt;100'!$B$23,
(IF(G769&gt;'admin BN&gt;100'!$C$22,'admin BN&gt;100'!$B$22,
(IF(G769&gt;'admin BN&gt;100'!$C$21,'admin BN&gt;100'!$B$21,
(IF(G769&gt;'admin BN&gt;100'!$C$20,'admin BN&gt;100'!$B$20,IF(G769&gt;'admin BN&gt;100'!$C$19,'admin BN&gt;100'!$B$19,"")))))))))</f>
        <v/>
      </c>
      <c r="Q769" s="14" t="str">
        <f t="shared" si="22"/>
        <v/>
      </c>
      <c r="R769" s="14">
        <f t="shared" si="23"/>
        <v>5</v>
      </c>
      <c r="S769" s="15" t="str">
        <f xml:space="preserve">
IF($R769&gt;0,"Fill in all required fields",
IF(OR($M769="&lt;0.1% or LNG",$M769="0.1-0.5%"),"Fuel sulphur content is too low for operation on BN&gt;100, please use a lower BN CLO and the matching sheet",
IF($I769&lt;40,"CLO not suitable for this sheet. Please check BN&lt;40 sheet",
IF(AND($I769&gt;39,$I769&lt;101),"CLO not suitable for this sheet. Please check BN40 - BN100 sheet",
IF(AND($K769&gt;50,$K769&lt;81,$L769&lt;100),"Reduce feed rate in steps of 0.05 g/kWh until min. 0.6 g/kWh to avoid deposit formation",
IF(AND($I769&lt;140,$N769="Danger",$P769="&gt;=1.2"),"Increase feed rate in steps of 0.05 g/kWh OR use higher BN cylinder oil",
IF(ISERROR(VLOOKUP(Q769,'admin BN&gt;100'!J$6:M$89,4,FALSE)),"",VLOOKUP(Q769,'admin BN&gt;100'!J$6:M$89,4,FALSE))))))))</f>
        <v>Fill in all required fields</v>
      </c>
    </row>
    <row r="770" spans="2:19" ht="15">
      <c r="B770" s="10">
        <v>765</v>
      </c>
      <c r="C770" s="41"/>
      <c r="D770" s="42"/>
      <c r="E770" s="42"/>
      <c r="F770" s="42"/>
      <c r="G770" s="42"/>
      <c r="H770" s="42"/>
      <c r="I770" s="42"/>
      <c r="J770" s="42"/>
      <c r="K770" s="42"/>
      <c r="L770" s="42"/>
      <c r="M770" s="11" t="str">
        <f xml:space="preserve">
(IF(F770&gt;'admin BN&gt;100'!$C$41,'admin BN&gt;100'!$B$41,
(IF(F770&gt;'admin BN&gt;100'!$C$40,'admin BN&gt;100'!$B$40,
(IF(F770&gt;'admin BN&gt;100'!$C$39,'admin BN&gt;100'!$B$39,
(IF(F770&gt;'admin BN&gt;100'!$C$38,'admin BN&gt;100'!$B$38,
(IF(F770&gt;'admin BN&gt;100'!$C$37,'admin BN&gt;100'!$B$37,
(IF(F770&gt;'admin BN&gt;100'!$C$36,'admin BN&gt;100'!$B$36,
(IF(F770&gt;'admin BN&gt;100'!$C$35,'admin BN&gt;100'!$B$35,
(IF(F770&gt;'admin BN&gt;100'!$C$34,'admin BN&gt;100'!$B$34,
(IF(F770&gt;'admin BN&gt;100'!$C$33,'admin BN&gt;100'!$B$33,
(IF(F770&gt;'admin BN&gt;100'!$C$32,'admin BN&gt;100'!$B$32,
(IF(F770&gt;'admin BN&gt;100'!$C$31,'admin BN&gt;100'!$B$31,
(IF(F770&gt;'admin BN&gt;100'!$C$30,'admin BN&gt;100'!$B$30,
(IF(F770&gt;'admin BN&gt;100'!$C$29,'admin BN&gt;100'!$B$29,IF(F770="","",'admin BN&gt;100'!$B$28)))))))))))))))))))))))))))</f>
        <v/>
      </c>
      <c r="N770" s="12" t="str">
        <f xml:space="preserve">
IF(ISBLANK(K770),"",
IF(K770&gt;'admin BN&gt;100'!$D$6,"Trouble",
IF(K770&gt;'admin BN&gt;100'!$E$6,"Safe",
IF(K770&gt;'admin BN&gt;100'!$F$6,"Alert",
IF(K770&gt;='admin BN&gt;100'!$G$6,"Danger","")))))</f>
        <v/>
      </c>
      <c r="O770" s="13" t="str">
        <f xml:space="preserve">
IF(ISBLANK(L770),"",
IF(L770&gt;'admin BN&gt;100'!$G$7,"Danger",
IF(L770&gt;'admin BN&gt;100'!$F$7,"Alert",
IF(L770&gt;='admin BN&gt;100'!$E$7,"Safe",""))))</f>
        <v/>
      </c>
      <c r="P770" s="14" t="str">
        <f xml:space="preserve">
(IF(G770&gt;'admin BN&gt;100'!$C$23,'admin BN&gt;100'!$B$23,
(IF(G770&gt;'admin BN&gt;100'!$C$22,'admin BN&gt;100'!$B$22,
(IF(G770&gt;'admin BN&gt;100'!$C$21,'admin BN&gt;100'!$B$21,
(IF(G770&gt;'admin BN&gt;100'!$C$20,'admin BN&gt;100'!$B$20,IF(G770&gt;'admin BN&gt;100'!$C$19,'admin BN&gt;100'!$B$19,"")))))))))</f>
        <v/>
      </c>
      <c r="Q770" s="14" t="str">
        <f t="shared" si="22"/>
        <v/>
      </c>
      <c r="R770" s="14">
        <f t="shared" si="23"/>
        <v>5</v>
      </c>
      <c r="S770" s="15" t="str">
        <f xml:space="preserve">
IF($R770&gt;0,"Fill in all required fields",
IF(OR($M770="&lt;0.1% or LNG",$M770="0.1-0.5%"),"Fuel sulphur content is too low for operation on BN&gt;100, please use a lower BN CLO and the matching sheet",
IF($I770&lt;40,"CLO not suitable for this sheet. Please check BN&lt;40 sheet",
IF(AND($I770&gt;39,$I770&lt;101),"CLO not suitable for this sheet. Please check BN40 - BN100 sheet",
IF(AND($K770&gt;50,$K770&lt;81,$L770&lt;100),"Reduce feed rate in steps of 0.05 g/kWh until min. 0.6 g/kWh to avoid deposit formation",
IF(AND($I770&lt;140,$N770="Danger",$P770="&gt;=1.2"),"Increase feed rate in steps of 0.05 g/kWh OR use higher BN cylinder oil",
IF(ISERROR(VLOOKUP(Q770,'admin BN&gt;100'!J$6:M$89,4,FALSE)),"",VLOOKUP(Q770,'admin BN&gt;100'!J$6:M$89,4,FALSE))))))))</f>
        <v>Fill in all required fields</v>
      </c>
    </row>
    <row r="771" spans="2:19" ht="15">
      <c r="B771" s="10">
        <v>766</v>
      </c>
      <c r="C771" s="41"/>
      <c r="D771" s="42"/>
      <c r="E771" s="42"/>
      <c r="F771" s="42"/>
      <c r="G771" s="42"/>
      <c r="H771" s="42"/>
      <c r="I771" s="42"/>
      <c r="J771" s="42"/>
      <c r="K771" s="42"/>
      <c r="L771" s="42"/>
      <c r="M771" s="11" t="str">
        <f xml:space="preserve">
(IF(F771&gt;'admin BN&gt;100'!$C$41,'admin BN&gt;100'!$B$41,
(IF(F771&gt;'admin BN&gt;100'!$C$40,'admin BN&gt;100'!$B$40,
(IF(F771&gt;'admin BN&gt;100'!$C$39,'admin BN&gt;100'!$B$39,
(IF(F771&gt;'admin BN&gt;100'!$C$38,'admin BN&gt;100'!$B$38,
(IF(F771&gt;'admin BN&gt;100'!$C$37,'admin BN&gt;100'!$B$37,
(IF(F771&gt;'admin BN&gt;100'!$C$36,'admin BN&gt;100'!$B$36,
(IF(F771&gt;'admin BN&gt;100'!$C$35,'admin BN&gt;100'!$B$35,
(IF(F771&gt;'admin BN&gt;100'!$C$34,'admin BN&gt;100'!$B$34,
(IF(F771&gt;'admin BN&gt;100'!$C$33,'admin BN&gt;100'!$B$33,
(IF(F771&gt;'admin BN&gt;100'!$C$32,'admin BN&gt;100'!$B$32,
(IF(F771&gt;'admin BN&gt;100'!$C$31,'admin BN&gt;100'!$B$31,
(IF(F771&gt;'admin BN&gt;100'!$C$30,'admin BN&gt;100'!$B$30,
(IF(F771&gt;'admin BN&gt;100'!$C$29,'admin BN&gt;100'!$B$29,IF(F771="","",'admin BN&gt;100'!$B$28)))))))))))))))))))))))))))</f>
        <v/>
      </c>
      <c r="N771" s="12" t="str">
        <f xml:space="preserve">
IF(ISBLANK(K771),"",
IF(K771&gt;'admin BN&gt;100'!$D$6,"Trouble",
IF(K771&gt;'admin BN&gt;100'!$E$6,"Safe",
IF(K771&gt;'admin BN&gt;100'!$F$6,"Alert",
IF(K771&gt;='admin BN&gt;100'!$G$6,"Danger","")))))</f>
        <v/>
      </c>
      <c r="O771" s="13" t="str">
        <f xml:space="preserve">
IF(ISBLANK(L771),"",
IF(L771&gt;'admin BN&gt;100'!$G$7,"Danger",
IF(L771&gt;'admin BN&gt;100'!$F$7,"Alert",
IF(L771&gt;='admin BN&gt;100'!$E$7,"Safe",""))))</f>
        <v/>
      </c>
      <c r="P771" s="14" t="str">
        <f xml:space="preserve">
(IF(G771&gt;'admin BN&gt;100'!$C$23,'admin BN&gt;100'!$B$23,
(IF(G771&gt;'admin BN&gt;100'!$C$22,'admin BN&gt;100'!$B$22,
(IF(G771&gt;'admin BN&gt;100'!$C$21,'admin BN&gt;100'!$B$21,
(IF(G771&gt;'admin BN&gt;100'!$C$20,'admin BN&gt;100'!$B$20,IF(G771&gt;'admin BN&gt;100'!$C$19,'admin BN&gt;100'!$B$19,"")))))))))</f>
        <v/>
      </c>
      <c r="Q771" s="14" t="str">
        <f t="shared" si="22"/>
        <v/>
      </c>
      <c r="R771" s="14">
        <f t="shared" si="23"/>
        <v>5</v>
      </c>
      <c r="S771" s="15" t="str">
        <f xml:space="preserve">
IF($R771&gt;0,"Fill in all required fields",
IF(OR($M771="&lt;0.1% or LNG",$M771="0.1-0.5%"),"Fuel sulphur content is too low for operation on BN&gt;100, please use a lower BN CLO and the matching sheet",
IF($I771&lt;40,"CLO not suitable for this sheet. Please check BN&lt;40 sheet",
IF(AND($I771&gt;39,$I771&lt;101),"CLO not suitable for this sheet. Please check BN40 - BN100 sheet",
IF(AND($K771&gt;50,$K771&lt;81,$L771&lt;100),"Reduce feed rate in steps of 0.05 g/kWh until min. 0.6 g/kWh to avoid deposit formation",
IF(AND($I771&lt;140,$N771="Danger",$P771="&gt;=1.2"),"Increase feed rate in steps of 0.05 g/kWh OR use higher BN cylinder oil",
IF(ISERROR(VLOOKUP(Q771,'admin BN&gt;100'!J$6:M$89,4,FALSE)),"",VLOOKUP(Q771,'admin BN&gt;100'!J$6:M$89,4,FALSE))))))))</f>
        <v>Fill in all required fields</v>
      </c>
    </row>
    <row r="772" spans="2:19" ht="15">
      <c r="B772" s="10">
        <v>767</v>
      </c>
      <c r="C772" s="41"/>
      <c r="D772" s="42"/>
      <c r="E772" s="42"/>
      <c r="F772" s="42"/>
      <c r="G772" s="42"/>
      <c r="H772" s="42"/>
      <c r="I772" s="42"/>
      <c r="J772" s="42"/>
      <c r="K772" s="42"/>
      <c r="L772" s="42"/>
      <c r="M772" s="11" t="str">
        <f xml:space="preserve">
(IF(F772&gt;'admin BN&gt;100'!$C$41,'admin BN&gt;100'!$B$41,
(IF(F772&gt;'admin BN&gt;100'!$C$40,'admin BN&gt;100'!$B$40,
(IF(F772&gt;'admin BN&gt;100'!$C$39,'admin BN&gt;100'!$B$39,
(IF(F772&gt;'admin BN&gt;100'!$C$38,'admin BN&gt;100'!$B$38,
(IF(F772&gt;'admin BN&gt;100'!$C$37,'admin BN&gt;100'!$B$37,
(IF(F772&gt;'admin BN&gt;100'!$C$36,'admin BN&gt;100'!$B$36,
(IF(F772&gt;'admin BN&gt;100'!$C$35,'admin BN&gt;100'!$B$35,
(IF(F772&gt;'admin BN&gt;100'!$C$34,'admin BN&gt;100'!$B$34,
(IF(F772&gt;'admin BN&gt;100'!$C$33,'admin BN&gt;100'!$B$33,
(IF(F772&gt;'admin BN&gt;100'!$C$32,'admin BN&gt;100'!$B$32,
(IF(F772&gt;'admin BN&gt;100'!$C$31,'admin BN&gt;100'!$B$31,
(IF(F772&gt;'admin BN&gt;100'!$C$30,'admin BN&gt;100'!$B$30,
(IF(F772&gt;'admin BN&gt;100'!$C$29,'admin BN&gt;100'!$B$29,IF(F772="","",'admin BN&gt;100'!$B$28)))))))))))))))))))))))))))</f>
        <v/>
      </c>
      <c r="N772" s="12" t="str">
        <f xml:space="preserve">
IF(ISBLANK(K772),"",
IF(K772&gt;'admin BN&gt;100'!$D$6,"Trouble",
IF(K772&gt;'admin BN&gt;100'!$E$6,"Safe",
IF(K772&gt;'admin BN&gt;100'!$F$6,"Alert",
IF(K772&gt;='admin BN&gt;100'!$G$6,"Danger","")))))</f>
        <v/>
      </c>
      <c r="O772" s="13" t="str">
        <f xml:space="preserve">
IF(ISBLANK(L772),"",
IF(L772&gt;'admin BN&gt;100'!$G$7,"Danger",
IF(L772&gt;'admin BN&gt;100'!$F$7,"Alert",
IF(L772&gt;='admin BN&gt;100'!$E$7,"Safe",""))))</f>
        <v/>
      </c>
      <c r="P772" s="14" t="str">
        <f xml:space="preserve">
(IF(G772&gt;'admin BN&gt;100'!$C$23,'admin BN&gt;100'!$B$23,
(IF(G772&gt;'admin BN&gt;100'!$C$22,'admin BN&gt;100'!$B$22,
(IF(G772&gt;'admin BN&gt;100'!$C$21,'admin BN&gt;100'!$B$21,
(IF(G772&gt;'admin BN&gt;100'!$C$20,'admin BN&gt;100'!$B$20,IF(G772&gt;'admin BN&gt;100'!$C$19,'admin BN&gt;100'!$B$19,"")))))))))</f>
        <v/>
      </c>
      <c r="Q772" s="14" t="str">
        <f t="shared" si="22"/>
        <v/>
      </c>
      <c r="R772" s="14">
        <f t="shared" si="23"/>
        <v>5</v>
      </c>
      <c r="S772" s="15" t="str">
        <f xml:space="preserve">
IF($R772&gt;0,"Fill in all required fields",
IF(OR($M772="&lt;0.1% or LNG",$M772="0.1-0.5%"),"Fuel sulphur content is too low for operation on BN&gt;100, please use a lower BN CLO and the matching sheet",
IF($I772&lt;40,"CLO not suitable for this sheet. Please check BN&lt;40 sheet",
IF(AND($I772&gt;39,$I772&lt;101),"CLO not suitable for this sheet. Please check BN40 - BN100 sheet",
IF(AND($K772&gt;50,$K772&lt;81,$L772&lt;100),"Reduce feed rate in steps of 0.05 g/kWh until min. 0.6 g/kWh to avoid deposit formation",
IF(AND($I772&lt;140,$N772="Danger",$P772="&gt;=1.2"),"Increase feed rate in steps of 0.05 g/kWh OR use higher BN cylinder oil",
IF(ISERROR(VLOOKUP(Q772,'admin BN&gt;100'!J$6:M$89,4,FALSE)),"",VLOOKUP(Q772,'admin BN&gt;100'!J$6:M$89,4,FALSE))))))))</f>
        <v>Fill in all required fields</v>
      </c>
    </row>
    <row r="773" spans="2:19" ht="15">
      <c r="B773" s="10">
        <v>768</v>
      </c>
      <c r="C773" s="41"/>
      <c r="D773" s="42"/>
      <c r="E773" s="42"/>
      <c r="F773" s="42"/>
      <c r="G773" s="42"/>
      <c r="H773" s="42"/>
      <c r="I773" s="42"/>
      <c r="J773" s="42"/>
      <c r="K773" s="42"/>
      <c r="L773" s="42"/>
      <c r="M773" s="11" t="str">
        <f xml:space="preserve">
(IF(F773&gt;'admin BN&gt;100'!$C$41,'admin BN&gt;100'!$B$41,
(IF(F773&gt;'admin BN&gt;100'!$C$40,'admin BN&gt;100'!$B$40,
(IF(F773&gt;'admin BN&gt;100'!$C$39,'admin BN&gt;100'!$B$39,
(IF(F773&gt;'admin BN&gt;100'!$C$38,'admin BN&gt;100'!$B$38,
(IF(F773&gt;'admin BN&gt;100'!$C$37,'admin BN&gt;100'!$B$37,
(IF(F773&gt;'admin BN&gt;100'!$C$36,'admin BN&gt;100'!$B$36,
(IF(F773&gt;'admin BN&gt;100'!$C$35,'admin BN&gt;100'!$B$35,
(IF(F773&gt;'admin BN&gt;100'!$C$34,'admin BN&gt;100'!$B$34,
(IF(F773&gt;'admin BN&gt;100'!$C$33,'admin BN&gt;100'!$B$33,
(IF(F773&gt;'admin BN&gt;100'!$C$32,'admin BN&gt;100'!$B$32,
(IF(F773&gt;'admin BN&gt;100'!$C$31,'admin BN&gt;100'!$B$31,
(IF(F773&gt;'admin BN&gt;100'!$C$30,'admin BN&gt;100'!$B$30,
(IF(F773&gt;'admin BN&gt;100'!$C$29,'admin BN&gt;100'!$B$29,IF(F773="","",'admin BN&gt;100'!$B$28)))))))))))))))))))))))))))</f>
        <v/>
      </c>
      <c r="N773" s="12" t="str">
        <f xml:space="preserve">
IF(ISBLANK(K773),"",
IF(K773&gt;'admin BN&gt;100'!$D$6,"Trouble",
IF(K773&gt;'admin BN&gt;100'!$E$6,"Safe",
IF(K773&gt;'admin BN&gt;100'!$F$6,"Alert",
IF(K773&gt;='admin BN&gt;100'!$G$6,"Danger","")))))</f>
        <v/>
      </c>
      <c r="O773" s="13" t="str">
        <f xml:space="preserve">
IF(ISBLANK(L773),"",
IF(L773&gt;'admin BN&gt;100'!$G$7,"Danger",
IF(L773&gt;'admin BN&gt;100'!$F$7,"Alert",
IF(L773&gt;='admin BN&gt;100'!$E$7,"Safe",""))))</f>
        <v/>
      </c>
      <c r="P773" s="14" t="str">
        <f xml:space="preserve">
(IF(G773&gt;'admin BN&gt;100'!$C$23,'admin BN&gt;100'!$B$23,
(IF(G773&gt;'admin BN&gt;100'!$C$22,'admin BN&gt;100'!$B$22,
(IF(G773&gt;'admin BN&gt;100'!$C$21,'admin BN&gt;100'!$B$21,
(IF(G773&gt;'admin BN&gt;100'!$C$20,'admin BN&gt;100'!$B$20,IF(G773&gt;'admin BN&gt;100'!$C$19,'admin BN&gt;100'!$B$19,"")))))))))</f>
        <v/>
      </c>
      <c r="Q773" s="14" t="str">
        <f t="shared" si="22"/>
        <v/>
      </c>
      <c r="R773" s="14">
        <f t="shared" si="23"/>
        <v>5</v>
      </c>
      <c r="S773" s="15" t="str">
        <f xml:space="preserve">
IF($R773&gt;0,"Fill in all required fields",
IF(OR($M773="&lt;0.1% or LNG",$M773="0.1-0.5%"),"Fuel sulphur content is too low for operation on BN&gt;100, please use a lower BN CLO and the matching sheet",
IF($I773&lt;40,"CLO not suitable for this sheet. Please check BN&lt;40 sheet",
IF(AND($I773&gt;39,$I773&lt;101),"CLO not suitable for this sheet. Please check BN40 - BN100 sheet",
IF(AND($K773&gt;50,$K773&lt;81,$L773&lt;100),"Reduce feed rate in steps of 0.05 g/kWh until min. 0.6 g/kWh to avoid deposit formation",
IF(AND($I773&lt;140,$N773="Danger",$P773="&gt;=1.2"),"Increase feed rate in steps of 0.05 g/kWh OR use higher BN cylinder oil",
IF(ISERROR(VLOOKUP(Q773,'admin BN&gt;100'!J$6:M$89,4,FALSE)),"",VLOOKUP(Q773,'admin BN&gt;100'!J$6:M$89,4,FALSE))))))))</f>
        <v>Fill in all required fields</v>
      </c>
    </row>
    <row r="774" spans="2:19" ht="15">
      <c r="B774" s="10">
        <v>769</v>
      </c>
      <c r="C774" s="41"/>
      <c r="D774" s="42"/>
      <c r="E774" s="42"/>
      <c r="F774" s="42"/>
      <c r="G774" s="42"/>
      <c r="H774" s="42"/>
      <c r="I774" s="42"/>
      <c r="J774" s="42"/>
      <c r="K774" s="42"/>
      <c r="L774" s="42"/>
      <c r="M774" s="11" t="str">
        <f xml:space="preserve">
(IF(F774&gt;'admin BN&gt;100'!$C$41,'admin BN&gt;100'!$B$41,
(IF(F774&gt;'admin BN&gt;100'!$C$40,'admin BN&gt;100'!$B$40,
(IF(F774&gt;'admin BN&gt;100'!$C$39,'admin BN&gt;100'!$B$39,
(IF(F774&gt;'admin BN&gt;100'!$C$38,'admin BN&gt;100'!$B$38,
(IF(F774&gt;'admin BN&gt;100'!$C$37,'admin BN&gt;100'!$B$37,
(IF(F774&gt;'admin BN&gt;100'!$C$36,'admin BN&gt;100'!$B$36,
(IF(F774&gt;'admin BN&gt;100'!$C$35,'admin BN&gt;100'!$B$35,
(IF(F774&gt;'admin BN&gt;100'!$C$34,'admin BN&gt;100'!$B$34,
(IF(F774&gt;'admin BN&gt;100'!$C$33,'admin BN&gt;100'!$B$33,
(IF(F774&gt;'admin BN&gt;100'!$C$32,'admin BN&gt;100'!$B$32,
(IF(F774&gt;'admin BN&gt;100'!$C$31,'admin BN&gt;100'!$B$31,
(IF(F774&gt;'admin BN&gt;100'!$C$30,'admin BN&gt;100'!$B$30,
(IF(F774&gt;'admin BN&gt;100'!$C$29,'admin BN&gt;100'!$B$29,IF(F774="","",'admin BN&gt;100'!$B$28)))))))))))))))))))))))))))</f>
        <v/>
      </c>
      <c r="N774" s="12" t="str">
        <f xml:space="preserve">
IF(ISBLANK(K774),"",
IF(K774&gt;'admin BN&gt;100'!$D$6,"Trouble",
IF(K774&gt;'admin BN&gt;100'!$E$6,"Safe",
IF(K774&gt;'admin BN&gt;100'!$F$6,"Alert",
IF(K774&gt;='admin BN&gt;100'!$G$6,"Danger","")))))</f>
        <v/>
      </c>
      <c r="O774" s="13" t="str">
        <f xml:space="preserve">
IF(ISBLANK(L774),"",
IF(L774&gt;'admin BN&gt;100'!$G$7,"Danger",
IF(L774&gt;'admin BN&gt;100'!$F$7,"Alert",
IF(L774&gt;='admin BN&gt;100'!$E$7,"Safe",""))))</f>
        <v/>
      </c>
      <c r="P774" s="14" t="str">
        <f xml:space="preserve">
(IF(G774&gt;'admin BN&gt;100'!$C$23,'admin BN&gt;100'!$B$23,
(IF(G774&gt;'admin BN&gt;100'!$C$22,'admin BN&gt;100'!$B$22,
(IF(G774&gt;'admin BN&gt;100'!$C$21,'admin BN&gt;100'!$B$21,
(IF(G774&gt;'admin BN&gt;100'!$C$20,'admin BN&gt;100'!$B$20,IF(G774&gt;'admin BN&gt;100'!$C$19,'admin BN&gt;100'!$B$19,"")))))))))</f>
        <v/>
      </c>
      <c r="Q774" s="14" t="str">
        <f t="shared" si="22"/>
        <v/>
      </c>
      <c r="R774" s="14">
        <f t="shared" si="23"/>
        <v>5</v>
      </c>
      <c r="S774" s="15" t="str">
        <f xml:space="preserve">
IF($R774&gt;0,"Fill in all required fields",
IF(OR($M774="&lt;0.1% or LNG",$M774="0.1-0.5%"),"Fuel sulphur content is too low for operation on BN&gt;100, please use a lower BN CLO and the matching sheet",
IF($I774&lt;40,"CLO not suitable for this sheet. Please check BN&lt;40 sheet",
IF(AND($I774&gt;39,$I774&lt;101),"CLO not suitable for this sheet. Please check BN40 - BN100 sheet",
IF(AND($K774&gt;50,$K774&lt;81,$L774&lt;100),"Reduce feed rate in steps of 0.05 g/kWh until min. 0.6 g/kWh to avoid deposit formation",
IF(AND($I774&lt;140,$N774="Danger",$P774="&gt;=1.2"),"Increase feed rate in steps of 0.05 g/kWh OR use higher BN cylinder oil",
IF(ISERROR(VLOOKUP(Q774,'admin BN&gt;100'!J$6:M$89,4,FALSE)),"",VLOOKUP(Q774,'admin BN&gt;100'!J$6:M$89,4,FALSE))))))))</f>
        <v>Fill in all required fields</v>
      </c>
    </row>
    <row r="775" spans="2:19" ht="15">
      <c r="B775" s="10">
        <v>770</v>
      </c>
      <c r="C775" s="41"/>
      <c r="D775" s="42"/>
      <c r="E775" s="42"/>
      <c r="F775" s="42"/>
      <c r="G775" s="42"/>
      <c r="H775" s="42"/>
      <c r="I775" s="42"/>
      <c r="J775" s="42"/>
      <c r="K775" s="42"/>
      <c r="L775" s="42"/>
      <c r="M775" s="11" t="str">
        <f xml:space="preserve">
(IF(F775&gt;'admin BN&gt;100'!$C$41,'admin BN&gt;100'!$B$41,
(IF(F775&gt;'admin BN&gt;100'!$C$40,'admin BN&gt;100'!$B$40,
(IF(F775&gt;'admin BN&gt;100'!$C$39,'admin BN&gt;100'!$B$39,
(IF(F775&gt;'admin BN&gt;100'!$C$38,'admin BN&gt;100'!$B$38,
(IF(F775&gt;'admin BN&gt;100'!$C$37,'admin BN&gt;100'!$B$37,
(IF(F775&gt;'admin BN&gt;100'!$C$36,'admin BN&gt;100'!$B$36,
(IF(F775&gt;'admin BN&gt;100'!$C$35,'admin BN&gt;100'!$B$35,
(IF(F775&gt;'admin BN&gt;100'!$C$34,'admin BN&gt;100'!$B$34,
(IF(F775&gt;'admin BN&gt;100'!$C$33,'admin BN&gt;100'!$B$33,
(IF(F775&gt;'admin BN&gt;100'!$C$32,'admin BN&gt;100'!$B$32,
(IF(F775&gt;'admin BN&gt;100'!$C$31,'admin BN&gt;100'!$B$31,
(IF(F775&gt;'admin BN&gt;100'!$C$30,'admin BN&gt;100'!$B$30,
(IF(F775&gt;'admin BN&gt;100'!$C$29,'admin BN&gt;100'!$B$29,IF(F775="","",'admin BN&gt;100'!$B$28)))))))))))))))))))))))))))</f>
        <v/>
      </c>
      <c r="N775" s="12" t="str">
        <f xml:space="preserve">
IF(ISBLANK(K775),"",
IF(K775&gt;'admin BN&gt;100'!$D$6,"Trouble",
IF(K775&gt;'admin BN&gt;100'!$E$6,"Safe",
IF(K775&gt;'admin BN&gt;100'!$F$6,"Alert",
IF(K775&gt;='admin BN&gt;100'!$G$6,"Danger","")))))</f>
        <v/>
      </c>
      <c r="O775" s="13" t="str">
        <f xml:space="preserve">
IF(ISBLANK(L775),"",
IF(L775&gt;'admin BN&gt;100'!$G$7,"Danger",
IF(L775&gt;'admin BN&gt;100'!$F$7,"Alert",
IF(L775&gt;='admin BN&gt;100'!$E$7,"Safe",""))))</f>
        <v/>
      </c>
      <c r="P775" s="14" t="str">
        <f xml:space="preserve">
(IF(G775&gt;'admin BN&gt;100'!$C$23,'admin BN&gt;100'!$B$23,
(IF(G775&gt;'admin BN&gt;100'!$C$22,'admin BN&gt;100'!$B$22,
(IF(G775&gt;'admin BN&gt;100'!$C$21,'admin BN&gt;100'!$B$21,
(IF(G775&gt;'admin BN&gt;100'!$C$20,'admin BN&gt;100'!$B$20,IF(G775&gt;'admin BN&gt;100'!$C$19,'admin BN&gt;100'!$B$19,"")))))))))</f>
        <v/>
      </c>
      <c r="Q775" s="14" t="str">
        <f t="shared" ref="Q775:Q838" si="24">N775&amp;O775&amp;P775</f>
        <v/>
      </c>
      <c r="R775" s="14">
        <f t="shared" ref="R775:R838" si="25">SUM(
COUNTIF($F775,""),
COUNTIF($G775,""),
COUNTIF($I775,""),
COUNTIF($K775,""),
COUNTIF($L775,""))</f>
        <v>5</v>
      </c>
      <c r="S775" s="15" t="str">
        <f xml:space="preserve">
IF($R775&gt;0,"Fill in all required fields",
IF(OR($M775="&lt;0.1% or LNG",$M775="0.1-0.5%"),"Fuel sulphur content is too low for operation on BN&gt;100, please use a lower BN CLO and the matching sheet",
IF($I775&lt;40,"CLO not suitable for this sheet. Please check BN&lt;40 sheet",
IF(AND($I775&gt;39,$I775&lt;101),"CLO not suitable for this sheet. Please check BN40 - BN100 sheet",
IF(AND($K775&gt;50,$K775&lt;81,$L775&lt;100),"Reduce feed rate in steps of 0.05 g/kWh until min. 0.6 g/kWh to avoid deposit formation",
IF(AND($I775&lt;140,$N775="Danger",$P775="&gt;=1.2"),"Increase feed rate in steps of 0.05 g/kWh OR use higher BN cylinder oil",
IF(ISERROR(VLOOKUP(Q775,'admin BN&gt;100'!J$6:M$89,4,FALSE)),"",VLOOKUP(Q775,'admin BN&gt;100'!J$6:M$89,4,FALSE))))))))</f>
        <v>Fill in all required fields</v>
      </c>
    </row>
    <row r="776" spans="2:19" ht="15">
      <c r="B776" s="10">
        <v>771</v>
      </c>
      <c r="C776" s="41"/>
      <c r="D776" s="42"/>
      <c r="E776" s="42"/>
      <c r="F776" s="42"/>
      <c r="G776" s="42"/>
      <c r="H776" s="42"/>
      <c r="I776" s="42"/>
      <c r="J776" s="42"/>
      <c r="K776" s="42"/>
      <c r="L776" s="42"/>
      <c r="M776" s="11" t="str">
        <f xml:space="preserve">
(IF(F776&gt;'admin BN&gt;100'!$C$41,'admin BN&gt;100'!$B$41,
(IF(F776&gt;'admin BN&gt;100'!$C$40,'admin BN&gt;100'!$B$40,
(IF(F776&gt;'admin BN&gt;100'!$C$39,'admin BN&gt;100'!$B$39,
(IF(F776&gt;'admin BN&gt;100'!$C$38,'admin BN&gt;100'!$B$38,
(IF(F776&gt;'admin BN&gt;100'!$C$37,'admin BN&gt;100'!$B$37,
(IF(F776&gt;'admin BN&gt;100'!$C$36,'admin BN&gt;100'!$B$36,
(IF(F776&gt;'admin BN&gt;100'!$C$35,'admin BN&gt;100'!$B$35,
(IF(F776&gt;'admin BN&gt;100'!$C$34,'admin BN&gt;100'!$B$34,
(IF(F776&gt;'admin BN&gt;100'!$C$33,'admin BN&gt;100'!$B$33,
(IF(F776&gt;'admin BN&gt;100'!$C$32,'admin BN&gt;100'!$B$32,
(IF(F776&gt;'admin BN&gt;100'!$C$31,'admin BN&gt;100'!$B$31,
(IF(F776&gt;'admin BN&gt;100'!$C$30,'admin BN&gt;100'!$B$30,
(IF(F776&gt;'admin BN&gt;100'!$C$29,'admin BN&gt;100'!$B$29,IF(F776="","",'admin BN&gt;100'!$B$28)))))))))))))))))))))))))))</f>
        <v/>
      </c>
      <c r="N776" s="12" t="str">
        <f xml:space="preserve">
IF(ISBLANK(K776),"",
IF(K776&gt;'admin BN&gt;100'!$D$6,"Trouble",
IF(K776&gt;'admin BN&gt;100'!$E$6,"Safe",
IF(K776&gt;'admin BN&gt;100'!$F$6,"Alert",
IF(K776&gt;='admin BN&gt;100'!$G$6,"Danger","")))))</f>
        <v/>
      </c>
      <c r="O776" s="13" t="str">
        <f xml:space="preserve">
IF(ISBLANK(L776),"",
IF(L776&gt;'admin BN&gt;100'!$G$7,"Danger",
IF(L776&gt;'admin BN&gt;100'!$F$7,"Alert",
IF(L776&gt;='admin BN&gt;100'!$E$7,"Safe",""))))</f>
        <v/>
      </c>
      <c r="P776" s="14" t="str">
        <f xml:space="preserve">
(IF(G776&gt;'admin BN&gt;100'!$C$23,'admin BN&gt;100'!$B$23,
(IF(G776&gt;'admin BN&gt;100'!$C$22,'admin BN&gt;100'!$B$22,
(IF(G776&gt;'admin BN&gt;100'!$C$21,'admin BN&gt;100'!$B$21,
(IF(G776&gt;'admin BN&gt;100'!$C$20,'admin BN&gt;100'!$B$20,IF(G776&gt;'admin BN&gt;100'!$C$19,'admin BN&gt;100'!$B$19,"")))))))))</f>
        <v/>
      </c>
      <c r="Q776" s="14" t="str">
        <f t="shared" si="24"/>
        <v/>
      </c>
      <c r="R776" s="14">
        <f t="shared" si="25"/>
        <v>5</v>
      </c>
      <c r="S776" s="15" t="str">
        <f xml:space="preserve">
IF($R776&gt;0,"Fill in all required fields",
IF(OR($M776="&lt;0.1% or LNG",$M776="0.1-0.5%"),"Fuel sulphur content is too low for operation on BN&gt;100, please use a lower BN CLO and the matching sheet",
IF($I776&lt;40,"CLO not suitable for this sheet. Please check BN&lt;40 sheet",
IF(AND($I776&gt;39,$I776&lt;101),"CLO not suitable for this sheet. Please check BN40 - BN100 sheet",
IF(AND($K776&gt;50,$K776&lt;81,$L776&lt;100),"Reduce feed rate in steps of 0.05 g/kWh until min. 0.6 g/kWh to avoid deposit formation",
IF(AND($I776&lt;140,$N776="Danger",$P776="&gt;=1.2"),"Increase feed rate in steps of 0.05 g/kWh OR use higher BN cylinder oil",
IF(ISERROR(VLOOKUP(Q776,'admin BN&gt;100'!J$6:M$89,4,FALSE)),"",VLOOKUP(Q776,'admin BN&gt;100'!J$6:M$89,4,FALSE))))))))</f>
        <v>Fill in all required fields</v>
      </c>
    </row>
    <row r="777" spans="2:19" ht="15">
      <c r="B777" s="10">
        <v>772</v>
      </c>
      <c r="C777" s="41"/>
      <c r="D777" s="42"/>
      <c r="E777" s="42"/>
      <c r="F777" s="42"/>
      <c r="G777" s="42"/>
      <c r="H777" s="42"/>
      <c r="I777" s="42"/>
      <c r="J777" s="42"/>
      <c r="K777" s="42"/>
      <c r="L777" s="42"/>
      <c r="M777" s="11" t="str">
        <f xml:space="preserve">
(IF(F777&gt;'admin BN&gt;100'!$C$41,'admin BN&gt;100'!$B$41,
(IF(F777&gt;'admin BN&gt;100'!$C$40,'admin BN&gt;100'!$B$40,
(IF(F777&gt;'admin BN&gt;100'!$C$39,'admin BN&gt;100'!$B$39,
(IF(F777&gt;'admin BN&gt;100'!$C$38,'admin BN&gt;100'!$B$38,
(IF(F777&gt;'admin BN&gt;100'!$C$37,'admin BN&gt;100'!$B$37,
(IF(F777&gt;'admin BN&gt;100'!$C$36,'admin BN&gt;100'!$B$36,
(IF(F777&gt;'admin BN&gt;100'!$C$35,'admin BN&gt;100'!$B$35,
(IF(F777&gt;'admin BN&gt;100'!$C$34,'admin BN&gt;100'!$B$34,
(IF(F777&gt;'admin BN&gt;100'!$C$33,'admin BN&gt;100'!$B$33,
(IF(F777&gt;'admin BN&gt;100'!$C$32,'admin BN&gt;100'!$B$32,
(IF(F777&gt;'admin BN&gt;100'!$C$31,'admin BN&gt;100'!$B$31,
(IF(F777&gt;'admin BN&gt;100'!$C$30,'admin BN&gt;100'!$B$30,
(IF(F777&gt;'admin BN&gt;100'!$C$29,'admin BN&gt;100'!$B$29,IF(F777="","",'admin BN&gt;100'!$B$28)))))))))))))))))))))))))))</f>
        <v/>
      </c>
      <c r="N777" s="12" t="str">
        <f xml:space="preserve">
IF(ISBLANK(K777),"",
IF(K777&gt;'admin BN&gt;100'!$D$6,"Trouble",
IF(K777&gt;'admin BN&gt;100'!$E$6,"Safe",
IF(K777&gt;'admin BN&gt;100'!$F$6,"Alert",
IF(K777&gt;='admin BN&gt;100'!$G$6,"Danger","")))))</f>
        <v/>
      </c>
      <c r="O777" s="13" t="str">
        <f xml:space="preserve">
IF(ISBLANK(L777),"",
IF(L777&gt;'admin BN&gt;100'!$G$7,"Danger",
IF(L777&gt;'admin BN&gt;100'!$F$7,"Alert",
IF(L777&gt;='admin BN&gt;100'!$E$7,"Safe",""))))</f>
        <v/>
      </c>
      <c r="P777" s="14" t="str">
        <f xml:space="preserve">
(IF(G777&gt;'admin BN&gt;100'!$C$23,'admin BN&gt;100'!$B$23,
(IF(G777&gt;'admin BN&gt;100'!$C$22,'admin BN&gt;100'!$B$22,
(IF(G777&gt;'admin BN&gt;100'!$C$21,'admin BN&gt;100'!$B$21,
(IF(G777&gt;'admin BN&gt;100'!$C$20,'admin BN&gt;100'!$B$20,IF(G777&gt;'admin BN&gt;100'!$C$19,'admin BN&gt;100'!$B$19,"")))))))))</f>
        <v/>
      </c>
      <c r="Q777" s="14" t="str">
        <f t="shared" si="24"/>
        <v/>
      </c>
      <c r="R777" s="14">
        <f t="shared" si="25"/>
        <v>5</v>
      </c>
      <c r="S777" s="15" t="str">
        <f xml:space="preserve">
IF($R777&gt;0,"Fill in all required fields",
IF(OR($M777="&lt;0.1% or LNG",$M777="0.1-0.5%"),"Fuel sulphur content is too low for operation on BN&gt;100, please use a lower BN CLO and the matching sheet",
IF($I777&lt;40,"CLO not suitable for this sheet. Please check BN&lt;40 sheet",
IF(AND($I777&gt;39,$I777&lt;101),"CLO not suitable for this sheet. Please check BN40 - BN100 sheet",
IF(AND($K777&gt;50,$K777&lt;81,$L777&lt;100),"Reduce feed rate in steps of 0.05 g/kWh until min. 0.6 g/kWh to avoid deposit formation",
IF(AND($I777&lt;140,$N777="Danger",$P777="&gt;=1.2"),"Increase feed rate in steps of 0.05 g/kWh OR use higher BN cylinder oil",
IF(ISERROR(VLOOKUP(Q777,'admin BN&gt;100'!J$6:M$89,4,FALSE)),"",VLOOKUP(Q777,'admin BN&gt;100'!J$6:M$89,4,FALSE))))))))</f>
        <v>Fill in all required fields</v>
      </c>
    </row>
    <row r="778" spans="2:19" ht="15">
      <c r="B778" s="10">
        <v>773</v>
      </c>
      <c r="C778" s="41"/>
      <c r="D778" s="42"/>
      <c r="E778" s="42"/>
      <c r="F778" s="42"/>
      <c r="G778" s="42"/>
      <c r="H778" s="42"/>
      <c r="I778" s="42"/>
      <c r="J778" s="42"/>
      <c r="K778" s="42"/>
      <c r="L778" s="42"/>
      <c r="M778" s="11" t="str">
        <f xml:space="preserve">
(IF(F778&gt;'admin BN&gt;100'!$C$41,'admin BN&gt;100'!$B$41,
(IF(F778&gt;'admin BN&gt;100'!$C$40,'admin BN&gt;100'!$B$40,
(IF(F778&gt;'admin BN&gt;100'!$C$39,'admin BN&gt;100'!$B$39,
(IF(F778&gt;'admin BN&gt;100'!$C$38,'admin BN&gt;100'!$B$38,
(IF(F778&gt;'admin BN&gt;100'!$C$37,'admin BN&gt;100'!$B$37,
(IF(F778&gt;'admin BN&gt;100'!$C$36,'admin BN&gt;100'!$B$36,
(IF(F778&gt;'admin BN&gt;100'!$C$35,'admin BN&gt;100'!$B$35,
(IF(F778&gt;'admin BN&gt;100'!$C$34,'admin BN&gt;100'!$B$34,
(IF(F778&gt;'admin BN&gt;100'!$C$33,'admin BN&gt;100'!$B$33,
(IF(F778&gt;'admin BN&gt;100'!$C$32,'admin BN&gt;100'!$B$32,
(IF(F778&gt;'admin BN&gt;100'!$C$31,'admin BN&gt;100'!$B$31,
(IF(F778&gt;'admin BN&gt;100'!$C$30,'admin BN&gt;100'!$B$30,
(IF(F778&gt;'admin BN&gt;100'!$C$29,'admin BN&gt;100'!$B$29,IF(F778="","",'admin BN&gt;100'!$B$28)))))))))))))))))))))))))))</f>
        <v/>
      </c>
      <c r="N778" s="12" t="str">
        <f xml:space="preserve">
IF(ISBLANK(K778),"",
IF(K778&gt;'admin BN&gt;100'!$D$6,"Trouble",
IF(K778&gt;'admin BN&gt;100'!$E$6,"Safe",
IF(K778&gt;'admin BN&gt;100'!$F$6,"Alert",
IF(K778&gt;='admin BN&gt;100'!$G$6,"Danger","")))))</f>
        <v/>
      </c>
      <c r="O778" s="13" t="str">
        <f xml:space="preserve">
IF(ISBLANK(L778),"",
IF(L778&gt;'admin BN&gt;100'!$G$7,"Danger",
IF(L778&gt;'admin BN&gt;100'!$F$7,"Alert",
IF(L778&gt;='admin BN&gt;100'!$E$7,"Safe",""))))</f>
        <v/>
      </c>
      <c r="P778" s="14" t="str">
        <f xml:space="preserve">
(IF(G778&gt;'admin BN&gt;100'!$C$23,'admin BN&gt;100'!$B$23,
(IF(G778&gt;'admin BN&gt;100'!$C$22,'admin BN&gt;100'!$B$22,
(IF(G778&gt;'admin BN&gt;100'!$C$21,'admin BN&gt;100'!$B$21,
(IF(G778&gt;'admin BN&gt;100'!$C$20,'admin BN&gt;100'!$B$20,IF(G778&gt;'admin BN&gt;100'!$C$19,'admin BN&gt;100'!$B$19,"")))))))))</f>
        <v/>
      </c>
      <c r="Q778" s="14" t="str">
        <f t="shared" si="24"/>
        <v/>
      </c>
      <c r="R778" s="14">
        <f t="shared" si="25"/>
        <v>5</v>
      </c>
      <c r="S778" s="15" t="str">
        <f xml:space="preserve">
IF($R778&gt;0,"Fill in all required fields",
IF(OR($M778="&lt;0.1% or LNG",$M778="0.1-0.5%"),"Fuel sulphur content is too low for operation on BN&gt;100, please use a lower BN CLO and the matching sheet",
IF($I778&lt;40,"CLO not suitable for this sheet. Please check BN&lt;40 sheet",
IF(AND($I778&gt;39,$I778&lt;101),"CLO not suitable for this sheet. Please check BN40 - BN100 sheet",
IF(AND($K778&gt;50,$K778&lt;81,$L778&lt;100),"Reduce feed rate in steps of 0.05 g/kWh until min. 0.6 g/kWh to avoid deposit formation",
IF(AND($I778&lt;140,$N778="Danger",$P778="&gt;=1.2"),"Increase feed rate in steps of 0.05 g/kWh OR use higher BN cylinder oil",
IF(ISERROR(VLOOKUP(Q778,'admin BN&gt;100'!J$6:M$89,4,FALSE)),"",VLOOKUP(Q778,'admin BN&gt;100'!J$6:M$89,4,FALSE))))))))</f>
        <v>Fill in all required fields</v>
      </c>
    </row>
    <row r="779" spans="2:19" ht="15">
      <c r="B779" s="10">
        <v>774</v>
      </c>
      <c r="C779" s="41"/>
      <c r="D779" s="42"/>
      <c r="E779" s="42"/>
      <c r="F779" s="42"/>
      <c r="G779" s="42"/>
      <c r="H779" s="42"/>
      <c r="I779" s="42"/>
      <c r="J779" s="42"/>
      <c r="K779" s="42"/>
      <c r="L779" s="42"/>
      <c r="M779" s="11" t="str">
        <f xml:space="preserve">
(IF(F779&gt;'admin BN&gt;100'!$C$41,'admin BN&gt;100'!$B$41,
(IF(F779&gt;'admin BN&gt;100'!$C$40,'admin BN&gt;100'!$B$40,
(IF(F779&gt;'admin BN&gt;100'!$C$39,'admin BN&gt;100'!$B$39,
(IF(F779&gt;'admin BN&gt;100'!$C$38,'admin BN&gt;100'!$B$38,
(IF(F779&gt;'admin BN&gt;100'!$C$37,'admin BN&gt;100'!$B$37,
(IF(F779&gt;'admin BN&gt;100'!$C$36,'admin BN&gt;100'!$B$36,
(IF(F779&gt;'admin BN&gt;100'!$C$35,'admin BN&gt;100'!$B$35,
(IF(F779&gt;'admin BN&gt;100'!$C$34,'admin BN&gt;100'!$B$34,
(IF(F779&gt;'admin BN&gt;100'!$C$33,'admin BN&gt;100'!$B$33,
(IF(F779&gt;'admin BN&gt;100'!$C$32,'admin BN&gt;100'!$B$32,
(IF(F779&gt;'admin BN&gt;100'!$C$31,'admin BN&gt;100'!$B$31,
(IF(F779&gt;'admin BN&gt;100'!$C$30,'admin BN&gt;100'!$B$30,
(IF(F779&gt;'admin BN&gt;100'!$C$29,'admin BN&gt;100'!$B$29,IF(F779="","",'admin BN&gt;100'!$B$28)))))))))))))))))))))))))))</f>
        <v/>
      </c>
      <c r="N779" s="12" t="str">
        <f xml:space="preserve">
IF(ISBLANK(K779),"",
IF(K779&gt;'admin BN&gt;100'!$D$6,"Trouble",
IF(K779&gt;'admin BN&gt;100'!$E$6,"Safe",
IF(K779&gt;'admin BN&gt;100'!$F$6,"Alert",
IF(K779&gt;='admin BN&gt;100'!$G$6,"Danger","")))))</f>
        <v/>
      </c>
      <c r="O779" s="13" t="str">
        <f xml:space="preserve">
IF(ISBLANK(L779),"",
IF(L779&gt;'admin BN&gt;100'!$G$7,"Danger",
IF(L779&gt;'admin BN&gt;100'!$F$7,"Alert",
IF(L779&gt;='admin BN&gt;100'!$E$7,"Safe",""))))</f>
        <v/>
      </c>
      <c r="P779" s="14" t="str">
        <f xml:space="preserve">
(IF(G779&gt;'admin BN&gt;100'!$C$23,'admin BN&gt;100'!$B$23,
(IF(G779&gt;'admin BN&gt;100'!$C$22,'admin BN&gt;100'!$B$22,
(IF(G779&gt;'admin BN&gt;100'!$C$21,'admin BN&gt;100'!$B$21,
(IF(G779&gt;'admin BN&gt;100'!$C$20,'admin BN&gt;100'!$B$20,IF(G779&gt;'admin BN&gt;100'!$C$19,'admin BN&gt;100'!$B$19,"")))))))))</f>
        <v/>
      </c>
      <c r="Q779" s="14" t="str">
        <f t="shared" si="24"/>
        <v/>
      </c>
      <c r="R779" s="14">
        <f t="shared" si="25"/>
        <v>5</v>
      </c>
      <c r="S779" s="15" t="str">
        <f xml:space="preserve">
IF($R779&gt;0,"Fill in all required fields",
IF(OR($M779="&lt;0.1% or LNG",$M779="0.1-0.5%"),"Fuel sulphur content is too low for operation on BN&gt;100, please use a lower BN CLO and the matching sheet",
IF($I779&lt;40,"CLO not suitable for this sheet. Please check BN&lt;40 sheet",
IF(AND($I779&gt;39,$I779&lt;101),"CLO not suitable for this sheet. Please check BN40 - BN100 sheet",
IF(AND($K779&gt;50,$K779&lt;81,$L779&lt;100),"Reduce feed rate in steps of 0.05 g/kWh until min. 0.6 g/kWh to avoid deposit formation",
IF(AND($I779&lt;140,$N779="Danger",$P779="&gt;=1.2"),"Increase feed rate in steps of 0.05 g/kWh OR use higher BN cylinder oil",
IF(ISERROR(VLOOKUP(Q779,'admin BN&gt;100'!J$6:M$89,4,FALSE)),"",VLOOKUP(Q779,'admin BN&gt;100'!J$6:M$89,4,FALSE))))))))</f>
        <v>Fill in all required fields</v>
      </c>
    </row>
    <row r="780" spans="2:19" ht="15">
      <c r="B780" s="10">
        <v>775</v>
      </c>
      <c r="C780" s="41"/>
      <c r="D780" s="42"/>
      <c r="E780" s="42"/>
      <c r="F780" s="42"/>
      <c r="G780" s="42"/>
      <c r="H780" s="42"/>
      <c r="I780" s="42"/>
      <c r="J780" s="42"/>
      <c r="K780" s="42"/>
      <c r="L780" s="42"/>
      <c r="M780" s="11" t="str">
        <f xml:space="preserve">
(IF(F780&gt;'admin BN&gt;100'!$C$41,'admin BN&gt;100'!$B$41,
(IF(F780&gt;'admin BN&gt;100'!$C$40,'admin BN&gt;100'!$B$40,
(IF(F780&gt;'admin BN&gt;100'!$C$39,'admin BN&gt;100'!$B$39,
(IF(F780&gt;'admin BN&gt;100'!$C$38,'admin BN&gt;100'!$B$38,
(IF(F780&gt;'admin BN&gt;100'!$C$37,'admin BN&gt;100'!$B$37,
(IF(F780&gt;'admin BN&gt;100'!$C$36,'admin BN&gt;100'!$B$36,
(IF(F780&gt;'admin BN&gt;100'!$C$35,'admin BN&gt;100'!$B$35,
(IF(F780&gt;'admin BN&gt;100'!$C$34,'admin BN&gt;100'!$B$34,
(IF(F780&gt;'admin BN&gt;100'!$C$33,'admin BN&gt;100'!$B$33,
(IF(F780&gt;'admin BN&gt;100'!$C$32,'admin BN&gt;100'!$B$32,
(IF(F780&gt;'admin BN&gt;100'!$C$31,'admin BN&gt;100'!$B$31,
(IF(F780&gt;'admin BN&gt;100'!$C$30,'admin BN&gt;100'!$B$30,
(IF(F780&gt;'admin BN&gt;100'!$C$29,'admin BN&gt;100'!$B$29,IF(F780="","",'admin BN&gt;100'!$B$28)))))))))))))))))))))))))))</f>
        <v/>
      </c>
      <c r="N780" s="12" t="str">
        <f xml:space="preserve">
IF(ISBLANK(K780),"",
IF(K780&gt;'admin BN&gt;100'!$D$6,"Trouble",
IF(K780&gt;'admin BN&gt;100'!$E$6,"Safe",
IF(K780&gt;'admin BN&gt;100'!$F$6,"Alert",
IF(K780&gt;='admin BN&gt;100'!$G$6,"Danger","")))))</f>
        <v/>
      </c>
      <c r="O780" s="13" t="str">
        <f xml:space="preserve">
IF(ISBLANK(L780),"",
IF(L780&gt;'admin BN&gt;100'!$G$7,"Danger",
IF(L780&gt;'admin BN&gt;100'!$F$7,"Alert",
IF(L780&gt;='admin BN&gt;100'!$E$7,"Safe",""))))</f>
        <v/>
      </c>
      <c r="P780" s="14" t="str">
        <f xml:space="preserve">
(IF(G780&gt;'admin BN&gt;100'!$C$23,'admin BN&gt;100'!$B$23,
(IF(G780&gt;'admin BN&gt;100'!$C$22,'admin BN&gt;100'!$B$22,
(IF(G780&gt;'admin BN&gt;100'!$C$21,'admin BN&gt;100'!$B$21,
(IF(G780&gt;'admin BN&gt;100'!$C$20,'admin BN&gt;100'!$B$20,IF(G780&gt;'admin BN&gt;100'!$C$19,'admin BN&gt;100'!$B$19,"")))))))))</f>
        <v/>
      </c>
      <c r="Q780" s="14" t="str">
        <f t="shared" si="24"/>
        <v/>
      </c>
      <c r="R780" s="14">
        <f t="shared" si="25"/>
        <v>5</v>
      </c>
      <c r="S780" s="15" t="str">
        <f xml:space="preserve">
IF($R780&gt;0,"Fill in all required fields",
IF(OR($M780="&lt;0.1% or LNG",$M780="0.1-0.5%"),"Fuel sulphur content is too low for operation on BN&gt;100, please use a lower BN CLO and the matching sheet",
IF($I780&lt;40,"CLO not suitable for this sheet. Please check BN&lt;40 sheet",
IF(AND($I780&gt;39,$I780&lt;101),"CLO not suitable for this sheet. Please check BN40 - BN100 sheet",
IF(AND($K780&gt;50,$K780&lt;81,$L780&lt;100),"Reduce feed rate in steps of 0.05 g/kWh until min. 0.6 g/kWh to avoid deposit formation",
IF(AND($I780&lt;140,$N780="Danger",$P780="&gt;=1.2"),"Increase feed rate in steps of 0.05 g/kWh OR use higher BN cylinder oil",
IF(ISERROR(VLOOKUP(Q780,'admin BN&gt;100'!J$6:M$89,4,FALSE)),"",VLOOKUP(Q780,'admin BN&gt;100'!J$6:M$89,4,FALSE))))))))</f>
        <v>Fill in all required fields</v>
      </c>
    </row>
    <row r="781" spans="2:19" ht="15">
      <c r="B781" s="10">
        <v>776</v>
      </c>
      <c r="C781" s="41"/>
      <c r="D781" s="42"/>
      <c r="E781" s="42"/>
      <c r="F781" s="42"/>
      <c r="G781" s="42"/>
      <c r="H781" s="42"/>
      <c r="I781" s="42"/>
      <c r="J781" s="42"/>
      <c r="K781" s="42"/>
      <c r="L781" s="42"/>
      <c r="M781" s="11" t="str">
        <f xml:space="preserve">
(IF(F781&gt;'admin BN&gt;100'!$C$41,'admin BN&gt;100'!$B$41,
(IF(F781&gt;'admin BN&gt;100'!$C$40,'admin BN&gt;100'!$B$40,
(IF(F781&gt;'admin BN&gt;100'!$C$39,'admin BN&gt;100'!$B$39,
(IF(F781&gt;'admin BN&gt;100'!$C$38,'admin BN&gt;100'!$B$38,
(IF(F781&gt;'admin BN&gt;100'!$C$37,'admin BN&gt;100'!$B$37,
(IF(F781&gt;'admin BN&gt;100'!$C$36,'admin BN&gt;100'!$B$36,
(IF(F781&gt;'admin BN&gt;100'!$C$35,'admin BN&gt;100'!$B$35,
(IF(F781&gt;'admin BN&gt;100'!$C$34,'admin BN&gt;100'!$B$34,
(IF(F781&gt;'admin BN&gt;100'!$C$33,'admin BN&gt;100'!$B$33,
(IF(F781&gt;'admin BN&gt;100'!$C$32,'admin BN&gt;100'!$B$32,
(IF(F781&gt;'admin BN&gt;100'!$C$31,'admin BN&gt;100'!$B$31,
(IF(F781&gt;'admin BN&gt;100'!$C$30,'admin BN&gt;100'!$B$30,
(IF(F781&gt;'admin BN&gt;100'!$C$29,'admin BN&gt;100'!$B$29,IF(F781="","",'admin BN&gt;100'!$B$28)))))))))))))))))))))))))))</f>
        <v/>
      </c>
      <c r="N781" s="12" t="str">
        <f xml:space="preserve">
IF(ISBLANK(K781),"",
IF(K781&gt;'admin BN&gt;100'!$D$6,"Trouble",
IF(K781&gt;'admin BN&gt;100'!$E$6,"Safe",
IF(K781&gt;'admin BN&gt;100'!$F$6,"Alert",
IF(K781&gt;='admin BN&gt;100'!$G$6,"Danger","")))))</f>
        <v/>
      </c>
      <c r="O781" s="13" t="str">
        <f xml:space="preserve">
IF(ISBLANK(L781),"",
IF(L781&gt;'admin BN&gt;100'!$G$7,"Danger",
IF(L781&gt;'admin BN&gt;100'!$F$7,"Alert",
IF(L781&gt;='admin BN&gt;100'!$E$7,"Safe",""))))</f>
        <v/>
      </c>
      <c r="P781" s="14" t="str">
        <f xml:space="preserve">
(IF(G781&gt;'admin BN&gt;100'!$C$23,'admin BN&gt;100'!$B$23,
(IF(G781&gt;'admin BN&gt;100'!$C$22,'admin BN&gt;100'!$B$22,
(IF(G781&gt;'admin BN&gt;100'!$C$21,'admin BN&gt;100'!$B$21,
(IF(G781&gt;'admin BN&gt;100'!$C$20,'admin BN&gt;100'!$B$20,IF(G781&gt;'admin BN&gt;100'!$C$19,'admin BN&gt;100'!$B$19,"")))))))))</f>
        <v/>
      </c>
      <c r="Q781" s="14" t="str">
        <f t="shared" si="24"/>
        <v/>
      </c>
      <c r="R781" s="14">
        <f t="shared" si="25"/>
        <v>5</v>
      </c>
      <c r="S781" s="15" t="str">
        <f xml:space="preserve">
IF($R781&gt;0,"Fill in all required fields",
IF(OR($M781="&lt;0.1% or LNG",$M781="0.1-0.5%"),"Fuel sulphur content is too low for operation on BN&gt;100, please use a lower BN CLO and the matching sheet",
IF($I781&lt;40,"CLO not suitable for this sheet. Please check BN&lt;40 sheet",
IF(AND($I781&gt;39,$I781&lt;101),"CLO not suitable for this sheet. Please check BN40 - BN100 sheet",
IF(AND($K781&gt;50,$K781&lt;81,$L781&lt;100),"Reduce feed rate in steps of 0.05 g/kWh until min. 0.6 g/kWh to avoid deposit formation",
IF(AND($I781&lt;140,$N781="Danger",$P781="&gt;=1.2"),"Increase feed rate in steps of 0.05 g/kWh OR use higher BN cylinder oil",
IF(ISERROR(VLOOKUP(Q781,'admin BN&gt;100'!J$6:M$89,4,FALSE)),"",VLOOKUP(Q781,'admin BN&gt;100'!J$6:M$89,4,FALSE))))))))</f>
        <v>Fill in all required fields</v>
      </c>
    </row>
    <row r="782" spans="2:19" ht="15">
      <c r="B782" s="10">
        <v>777</v>
      </c>
      <c r="C782" s="41"/>
      <c r="D782" s="42"/>
      <c r="E782" s="42"/>
      <c r="F782" s="42"/>
      <c r="G782" s="42"/>
      <c r="H782" s="42"/>
      <c r="I782" s="42"/>
      <c r="J782" s="42"/>
      <c r="K782" s="42"/>
      <c r="L782" s="42"/>
      <c r="M782" s="11" t="str">
        <f xml:space="preserve">
(IF(F782&gt;'admin BN&gt;100'!$C$41,'admin BN&gt;100'!$B$41,
(IF(F782&gt;'admin BN&gt;100'!$C$40,'admin BN&gt;100'!$B$40,
(IF(F782&gt;'admin BN&gt;100'!$C$39,'admin BN&gt;100'!$B$39,
(IF(F782&gt;'admin BN&gt;100'!$C$38,'admin BN&gt;100'!$B$38,
(IF(F782&gt;'admin BN&gt;100'!$C$37,'admin BN&gt;100'!$B$37,
(IF(F782&gt;'admin BN&gt;100'!$C$36,'admin BN&gt;100'!$B$36,
(IF(F782&gt;'admin BN&gt;100'!$C$35,'admin BN&gt;100'!$B$35,
(IF(F782&gt;'admin BN&gt;100'!$C$34,'admin BN&gt;100'!$B$34,
(IF(F782&gt;'admin BN&gt;100'!$C$33,'admin BN&gt;100'!$B$33,
(IF(F782&gt;'admin BN&gt;100'!$C$32,'admin BN&gt;100'!$B$32,
(IF(F782&gt;'admin BN&gt;100'!$C$31,'admin BN&gt;100'!$B$31,
(IF(F782&gt;'admin BN&gt;100'!$C$30,'admin BN&gt;100'!$B$30,
(IF(F782&gt;'admin BN&gt;100'!$C$29,'admin BN&gt;100'!$B$29,IF(F782="","",'admin BN&gt;100'!$B$28)))))))))))))))))))))))))))</f>
        <v/>
      </c>
      <c r="N782" s="12" t="str">
        <f xml:space="preserve">
IF(ISBLANK(K782),"",
IF(K782&gt;'admin BN&gt;100'!$D$6,"Trouble",
IF(K782&gt;'admin BN&gt;100'!$E$6,"Safe",
IF(K782&gt;'admin BN&gt;100'!$F$6,"Alert",
IF(K782&gt;='admin BN&gt;100'!$G$6,"Danger","")))))</f>
        <v/>
      </c>
      <c r="O782" s="13" t="str">
        <f xml:space="preserve">
IF(ISBLANK(L782),"",
IF(L782&gt;'admin BN&gt;100'!$G$7,"Danger",
IF(L782&gt;'admin BN&gt;100'!$F$7,"Alert",
IF(L782&gt;='admin BN&gt;100'!$E$7,"Safe",""))))</f>
        <v/>
      </c>
      <c r="P782" s="14" t="str">
        <f xml:space="preserve">
(IF(G782&gt;'admin BN&gt;100'!$C$23,'admin BN&gt;100'!$B$23,
(IF(G782&gt;'admin BN&gt;100'!$C$22,'admin BN&gt;100'!$B$22,
(IF(G782&gt;'admin BN&gt;100'!$C$21,'admin BN&gt;100'!$B$21,
(IF(G782&gt;'admin BN&gt;100'!$C$20,'admin BN&gt;100'!$B$20,IF(G782&gt;'admin BN&gt;100'!$C$19,'admin BN&gt;100'!$B$19,"")))))))))</f>
        <v/>
      </c>
      <c r="Q782" s="14" t="str">
        <f t="shared" si="24"/>
        <v/>
      </c>
      <c r="R782" s="14">
        <f t="shared" si="25"/>
        <v>5</v>
      </c>
      <c r="S782" s="15" t="str">
        <f xml:space="preserve">
IF($R782&gt;0,"Fill in all required fields",
IF(OR($M782="&lt;0.1% or LNG",$M782="0.1-0.5%"),"Fuel sulphur content is too low for operation on BN&gt;100, please use a lower BN CLO and the matching sheet",
IF($I782&lt;40,"CLO not suitable for this sheet. Please check BN&lt;40 sheet",
IF(AND($I782&gt;39,$I782&lt;101),"CLO not suitable for this sheet. Please check BN40 - BN100 sheet",
IF(AND($K782&gt;50,$K782&lt;81,$L782&lt;100),"Reduce feed rate in steps of 0.05 g/kWh until min. 0.6 g/kWh to avoid deposit formation",
IF(AND($I782&lt;140,$N782="Danger",$P782="&gt;=1.2"),"Increase feed rate in steps of 0.05 g/kWh OR use higher BN cylinder oil",
IF(ISERROR(VLOOKUP(Q782,'admin BN&gt;100'!J$6:M$89,4,FALSE)),"",VLOOKUP(Q782,'admin BN&gt;100'!J$6:M$89,4,FALSE))))))))</f>
        <v>Fill in all required fields</v>
      </c>
    </row>
    <row r="783" spans="2:19" ht="15">
      <c r="B783" s="10">
        <v>778</v>
      </c>
      <c r="C783" s="41"/>
      <c r="D783" s="42"/>
      <c r="E783" s="42"/>
      <c r="F783" s="42"/>
      <c r="G783" s="42"/>
      <c r="H783" s="42"/>
      <c r="I783" s="42"/>
      <c r="J783" s="42"/>
      <c r="K783" s="42"/>
      <c r="L783" s="42"/>
      <c r="M783" s="11" t="str">
        <f xml:space="preserve">
(IF(F783&gt;'admin BN&gt;100'!$C$41,'admin BN&gt;100'!$B$41,
(IF(F783&gt;'admin BN&gt;100'!$C$40,'admin BN&gt;100'!$B$40,
(IF(F783&gt;'admin BN&gt;100'!$C$39,'admin BN&gt;100'!$B$39,
(IF(F783&gt;'admin BN&gt;100'!$C$38,'admin BN&gt;100'!$B$38,
(IF(F783&gt;'admin BN&gt;100'!$C$37,'admin BN&gt;100'!$B$37,
(IF(F783&gt;'admin BN&gt;100'!$C$36,'admin BN&gt;100'!$B$36,
(IF(F783&gt;'admin BN&gt;100'!$C$35,'admin BN&gt;100'!$B$35,
(IF(F783&gt;'admin BN&gt;100'!$C$34,'admin BN&gt;100'!$B$34,
(IF(F783&gt;'admin BN&gt;100'!$C$33,'admin BN&gt;100'!$B$33,
(IF(F783&gt;'admin BN&gt;100'!$C$32,'admin BN&gt;100'!$B$32,
(IF(F783&gt;'admin BN&gt;100'!$C$31,'admin BN&gt;100'!$B$31,
(IF(F783&gt;'admin BN&gt;100'!$C$30,'admin BN&gt;100'!$B$30,
(IF(F783&gt;'admin BN&gt;100'!$C$29,'admin BN&gt;100'!$B$29,IF(F783="","",'admin BN&gt;100'!$B$28)))))))))))))))))))))))))))</f>
        <v/>
      </c>
      <c r="N783" s="12" t="str">
        <f xml:space="preserve">
IF(ISBLANK(K783),"",
IF(K783&gt;'admin BN&gt;100'!$D$6,"Trouble",
IF(K783&gt;'admin BN&gt;100'!$E$6,"Safe",
IF(K783&gt;'admin BN&gt;100'!$F$6,"Alert",
IF(K783&gt;='admin BN&gt;100'!$G$6,"Danger","")))))</f>
        <v/>
      </c>
      <c r="O783" s="13" t="str">
        <f xml:space="preserve">
IF(ISBLANK(L783),"",
IF(L783&gt;'admin BN&gt;100'!$G$7,"Danger",
IF(L783&gt;'admin BN&gt;100'!$F$7,"Alert",
IF(L783&gt;='admin BN&gt;100'!$E$7,"Safe",""))))</f>
        <v/>
      </c>
      <c r="P783" s="14" t="str">
        <f xml:space="preserve">
(IF(G783&gt;'admin BN&gt;100'!$C$23,'admin BN&gt;100'!$B$23,
(IF(G783&gt;'admin BN&gt;100'!$C$22,'admin BN&gt;100'!$B$22,
(IF(G783&gt;'admin BN&gt;100'!$C$21,'admin BN&gt;100'!$B$21,
(IF(G783&gt;'admin BN&gt;100'!$C$20,'admin BN&gt;100'!$B$20,IF(G783&gt;'admin BN&gt;100'!$C$19,'admin BN&gt;100'!$B$19,"")))))))))</f>
        <v/>
      </c>
      <c r="Q783" s="14" t="str">
        <f t="shared" si="24"/>
        <v/>
      </c>
      <c r="R783" s="14">
        <f t="shared" si="25"/>
        <v>5</v>
      </c>
      <c r="S783" s="15" t="str">
        <f xml:space="preserve">
IF($R783&gt;0,"Fill in all required fields",
IF(OR($M783="&lt;0.1% or LNG",$M783="0.1-0.5%"),"Fuel sulphur content is too low for operation on BN&gt;100, please use a lower BN CLO and the matching sheet",
IF($I783&lt;40,"CLO not suitable for this sheet. Please check BN&lt;40 sheet",
IF(AND($I783&gt;39,$I783&lt;101),"CLO not suitable for this sheet. Please check BN40 - BN100 sheet",
IF(AND($K783&gt;50,$K783&lt;81,$L783&lt;100),"Reduce feed rate in steps of 0.05 g/kWh until min. 0.6 g/kWh to avoid deposit formation",
IF(AND($I783&lt;140,$N783="Danger",$P783="&gt;=1.2"),"Increase feed rate in steps of 0.05 g/kWh OR use higher BN cylinder oil",
IF(ISERROR(VLOOKUP(Q783,'admin BN&gt;100'!J$6:M$89,4,FALSE)),"",VLOOKUP(Q783,'admin BN&gt;100'!J$6:M$89,4,FALSE))))))))</f>
        <v>Fill in all required fields</v>
      </c>
    </row>
    <row r="784" spans="2:19" ht="15">
      <c r="B784" s="10">
        <v>779</v>
      </c>
      <c r="C784" s="41"/>
      <c r="D784" s="42"/>
      <c r="E784" s="42"/>
      <c r="F784" s="42"/>
      <c r="G784" s="42"/>
      <c r="H784" s="42"/>
      <c r="I784" s="42"/>
      <c r="J784" s="42"/>
      <c r="K784" s="42"/>
      <c r="L784" s="42"/>
      <c r="M784" s="11" t="str">
        <f xml:space="preserve">
(IF(F784&gt;'admin BN&gt;100'!$C$41,'admin BN&gt;100'!$B$41,
(IF(F784&gt;'admin BN&gt;100'!$C$40,'admin BN&gt;100'!$B$40,
(IF(F784&gt;'admin BN&gt;100'!$C$39,'admin BN&gt;100'!$B$39,
(IF(F784&gt;'admin BN&gt;100'!$C$38,'admin BN&gt;100'!$B$38,
(IF(F784&gt;'admin BN&gt;100'!$C$37,'admin BN&gt;100'!$B$37,
(IF(F784&gt;'admin BN&gt;100'!$C$36,'admin BN&gt;100'!$B$36,
(IF(F784&gt;'admin BN&gt;100'!$C$35,'admin BN&gt;100'!$B$35,
(IF(F784&gt;'admin BN&gt;100'!$C$34,'admin BN&gt;100'!$B$34,
(IF(F784&gt;'admin BN&gt;100'!$C$33,'admin BN&gt;100'!$B$33,
(IF(F784&gt;'admin BN&gt;100'!$C$32,'admin BN&gt;100'!$B$32,
(IF(F784&gt;'admin BN&gt;100'!$C$31,'admin BN&gt;100'!$B$31,
(IF(F784&gt;'admin BN&gt;100'!$C$30,'admin BN&gt;100'!$B$30,
(IF(F784&gt;'admin BN&gt;100'!$C$29,'admin BN&gt;100'!$B$29,IF(F784="","",'admin BN&gt;100'!$B$28)))))))))))))))))))))))))))</f>
        <v/>
      </c>
      <c r="N784" s="12" t="str">
        <f xml:space="preserve">
IF(ISBLANK(K784),"",
IF(K784&gt;'admin BN&gt;100'!$D$6,"Trouble",
IF(K784&gt;'admin BN&gt;100'!$E$6,"Safe",
IF(K784&gt;'admin BN&gt;100'!$F$6,"Alert",
IF(K784&gt;='admin BN&gt;100'!$G$6,"Danger","")))))</f>
        <v/>
      </c>
      <c r="O784" s="13" t="str">
        <f xml:space="preserve">
IF(ISBLANK(L784),"",
IF(L784&gt;'admin BN&gt;100'!$G$7,"Danger",
IF(L784&gt;'admin BN&gt;100'!$F$7,"Alert",
IF(L784&gt;='admin BN&gt;100'!$E$7,"Safe",""))))</f>
        <v/>
      </c>
      <c r="P784" s="14" t="str">
        <f xml:space="preserve">
(IF(G784&gt;'admin BN&gt;100'!$C$23,'admin BN&gt;100'!$B$23,
(IF(G784&gt;'admin BN&gt;100'!$C$22,'admin BN&gt;100'!$B$22,
(IF(G784&gt;'admin BN&gt;100'!$C$21,'admin BN&gt;100'!$B$21,
(IF(G784&gt;'admin BN&gt;100'!$C$20,'admin BN&gt;100'!$B$20,IF(G784&gt;'admin BN&gt;100'!$C$19,'admin BN&gt;100'!$B$19,"")))))))))</f>
        <v/>
      </c>
      <c r="Q784" s="14" t="str">
        <f t="shared" si="24"/>
        <v/>
      </c>
      <c r="R784" s="14">
        <f t="shared" si="25"/>
        <v>5</v>
      </c>
      <c r="S784" s="15" t="str">
        <f xml:space="preserve">
IF($R784&gt;0,"Fill in all required fields",
IF(OR($M784="&lt;0.1% or LNG",$M784="0.1-0.5%"),"Fuel sulphur content is too low for operation on BN&gt;100, please use a lower BN CLO and the matching sheet",
IF($I784&lt;40,"CLO not suitable for this sheet. Please check BN&lt;40 sheet",
IF(AND($I784&gt;39,$I784&lt;101),"CLO not suitable for this sheet. Please check BN40 - BN100 sheet",
IF(AND($K784&gt;50,$K784&lt;81,$L784&lt;100),"Reduce feed rate in steps of 0.05 g/kWh until min. 0.6 g/kWh to avoid deposit formation",
IF(AND($I784&lt;140,$N784="Danger",$P784="&gt;=1.2"),"Increase feed rate in steps of 0.05 g/kWh OR use higher BN cylinder oil",
IF(ISERROR(VLOOKUP(Q784,'admin BN&gt;100'!J$6:M$89,4,FALSE)),"",VLOOKUP(Q784,'admin BN&gt;100'!J$6:M$89,4,FALSE))))))))</f>
        <v>Fill in all required fields</v>
      </c>
    </row>
    <row r="785" spans="2:19" ht="15">
      <c r="B785" s="10">
        <v>780</v>
      </c>
      <c r="C785" s="41"/>
      <c r="D785" s="42"/>
      <c r="E785" s="42"/>
      <c r="F785" s="42"/>
      <c r="G785" s="42"/>
      <c r="H785" s="42"/>
      <c r="I785" s="42"/>
      <c r="J785" s="42"/>
      <c r="K785" s="42"/>
      <c r="L785" s="42"/>
      <c r="M785" s="11" t="str">
        <f xml:space="preserve">
(IF(F785&gt;'admin BN&gt;100'!$C$41,'admin BN&gt;100'!$B$41,
(IF(F785&gt;'admin BN&gt;100'!$C$40,'admin BN&gt;100'!$B$40,
(IF(F785&gt;'admin BN&gt;100'!$C$39,'admin BN&gt;100'!$B$39,
(IF(F785&gt;'admin BN&gt;100'!$C$38,'admin BN&gt;100'!$B$38,
(IF(F785&gt;'admin BN&gt;100'!$C$37,'admin BN&gt;100'!$B$37,
(IF(F785&gt;'admin BN&gt;100'!$C$36,'admin BN&gt;100'!$B$36,
(IF(F785&gt;'admin BN&gt;100'!$C$35,'admin BN&gt;100'!$B$35,
(IF(F785&gt;'admin BN&gt;100'!$C$34,'admin BN&gt;100'!$B$34,
(IF(F785&gt;'admin BN&gt;100'!$C$33,'admin BN&gt;100'!$B$33,
(IF(F785&gt;'admin BN&gt;100'!$C$32,'admin BN&gt;100'!$B$32,
(IF(F785&gt;'admin BN&gt;100'!$C$31,'admin BN&gt;100'!$B$31,
(IF(F785&gt;'admin BN&gt;100'!$C$30,'admin BN&gt;100'!$B$30,
(IF(F785&gt;'admin BN&gt;100'!$C$29,'admin BN&gt;100'!$B$29,IF(F785="","",'admin BN&gt;100'!$B$28)))))))))))))))))))))))))))</f>
        <v/>
      </c>
      <c r="N785" s="12" t="str">
        <f xml:space="preserve">
IF(ISBLANK(K785),"",
IF(K785&gt;'admin BN&gt;100'!$D$6,"Trouble",
IF(K785&gt;'admin BN&gt;100'!$E$6,"Safe",
IF(K785&gt;'admin BN&gt;100'!$F$6,"Alert",
IF(K785&gt;='admin BN&gt;100'!$G$6,"Danger","")))))</f>
        <v/>
      </c>
      <c r="O785" s="13" t="str">
        <f xml:space="preserve">
IF(ISBLANK(L785),"",
IF(L785&gt;'admin BN&gt;100'!$G$7,"Danger",
IF(L785&gt;'admin BN&gt;100'!$F$7,"Alert",
IF(L785&gt;='admin BN&gt;100'!$E$7,"Safe",""))))</f>
        <v/>
      </c>
      <c r="P785" s="14" t="str">
        <f xml:space="preserve">
(IF(G785&gt;'admin BN&gt;100'!$C$23,'admin BN&gt;100'!$B$23,
(IF(G785&gt;'admin BN&gt;100'!$C$22,'admin BN&gt;100'!$B$22,
(IF(G785&gt;'admin BN&gt;100'!$C$21,'admin BN&gt;100'!$B$21,
(IF(G785&gt;'admin BN&gt;100'!$C$20,'admin BN&gt;100'!$B$20,IF(G785&gt;'admin BN&gt;100'!$C$19,'admin BN&gt;100'!$B$19,"")))))))))</f>
        <v/>
      </c>
      <c r="Q785" s="14" t="str">
        <f t="shared" si="24"/>
        <v/>
      </c>
      <c r="R785" s="14">
        <f t="shared" si="25"/>
        <v>5</v>
      </c>
      <c r="S785" s="15" t="str">
        <f xml:space="preserve">
IF($R785&gt;0,"Fill in all required fields",
IF(OR($M785="&lt;0.1% or LNG",$M785="0.1-0.5%"),"Fuel sulphur content is too low for operation on BN&gt;100, please use a lower BN CLO and the matching sheet",
IF($I785&lt;40,"CLO not suitable for this sheet. Please check BN&lt;40 sheet",
IF(AND($I785&gt;39,$I785&lt;101),"CLO not suitable for this sheet. Please check BN40 - BN100 sheet",
IF(AND($K785&gt;50,$K785&lt;81,$L785&lt;100),"Reduce feed rate in steps of 0.05 g/kWh until min. 0.6 g/kWh to avoid deposit formation",
IF(AND($I785&lt;140,$N785="Danger",$P785="&gt;=1.2"),"Increase feed rate in steps of 0.05 g/kWh OR use higher BN cylinder oil",
IF(ISERROR(VLOOKUP(Q785,'admin BN&gt;100'!J$6:M$89,4,FALSE)),"",VLOOKUP(Q785,'admin BN&gt;100'!J$6:M$89,4,FALSE))))))))</f>
        <v>Fill in all required fields</v>
      </c>
    </row>
    <row r="786" spans="2:19" ht="15">
      <c r="B786" s="10">
        <v>781</v>
      </c>
      <c r="C786" s="41"/>
      <c r="D786" s="42"/>
      <c r="E786" s="42"/>
      <c r="F786" s="42"/>
      <c r="G786" s="42"/>
      <c r="H786" s="42"/>
      <c r="I786" s="42"/>
      <c r="J786" s="42"/>
      <c r="K786" s="42"/>
      <c r="L786" s="42"/>
      <c r="M786" s="11" t="str">
        <f xml:space="preserve">
(IF(F786&gt;'admin BN&gt;100'!$C$41,'admin BN&gt;100'!$B$41,
(IF(F786&gt;'admin BN&gt;100'!$C$40,'admin BN&gt;100'!$B$40,
(IF(F786&gt;'admin BN&gt;100'!$C$39,'admin BN&gt;100'!$B$39,
(IF(F786&gt;'admin BN&gt;100'!$C$38,'admin BN&gt;100'!$B$38,
(IF(F786&gt;'admin BN&gt;100'!$C$37,'admin BN&gt;100'!$B$37,
(IF(F786&gt;'admin BN&gt;100'!$C$36,'admin BN&gt;100'!$B$36,
(IF(F786&gt;'admin BN&gt;100'!$C$35,'admin BN&gt;100'!$B$35,
(IF(F786&gt;'admin BN&gt;100'!$C$34,'admin BN&gt;100'!$B$34,
(IF(F786&gt;'admin BN&gt;100'!$C$33,'admin BN&gt;100'!$B$33,
(IF(F786&gt;'admin BN&gt;100'!$C$32,'admin BN&gt;100'!$B$32,
(IF(F786&gt;'admin BN&gt;100'!$C$31,'admin BN&gt;100'!$B$31,
(IF(F786&gt;'admin BN&gt;100'!$C$30,'admin BN&gt;100'!$B$30,
(IF(F786&gt;'admin BN&gt;100'!$C$29,'admin BN&gt;100'!$B$29,IF(F786="","",'admin BN&gt;100'!$B$28)))))))))))))))))))))))))))</f>
        <v/>
      </c>
      <c r="N786" s="12" t="str">
        <f xml:space="preserve">
IF(ISBLANK(K786),"",
IF(K786&gt;'admin BN&gt;100'!$D$6,"Trouble",
IF(K786&gt;'admin BN&gt;100'!$E$6,"Safe",
IF(K786&gt;'admin BN&gt;100'!$F$6,"Alert",
IF(K786&gt;='admin BN&gt;100'!$G$6,"Danger","")))))</f>
        <v/>
      </c>
      <c r="O786" s="13" t="str">
        <f xml:space="preserve">
IF(ISBLANK(L786),"",
IF(L786&gt;'admin BN&gt;100'!$G$7,"Danger",
IF(L786&gt;'admin BN&gt;100'!$F$7,"Alert",
IF(L786&gt;='admin BN&gt;100'!$E$7,"Safe",""))))</f>
        <v/>
      </c>
      <c r="P786" s="14" t="str">
        <f xml:space="preserve">
(IF(G786&gt;'admin BN&gt;100'!$C$23,'admin BN&gt;100'!$B$23,
(IF(G786&gt;'admin BN&gt;100'!$C$22,'admin BN&gt;100'!$B$22,
(IF(G786&gt;'admin BN&gt;100'!$C$21,'admin BN&gt;100'!$B$21,
(IF(G786&gt;'admin BN&gt;100'!$C$20,'admin BN&gt;100'!$B$20,IF(G786&gt;'admin BN&gt;100'!$C$19,'admin BN&gt;100'!$B$19,"")))))))))</f>
        <v/>
      </c>
      <c r="Q786" s="14" t="str">
        <f t="shared" si="24"/>
        <v/>
      </c>
      <c r="R786" s="14">
        <f t="shared" si="25"/>
        <v>5</v>
      </c>
      <c r="S786" s="15" t="str">
        <f xml:space="preserve">
IF($R786&gt;0,"Fill in all required fields",
IF(OR($M786="&lt;0.1% or LNG",$M786="0.1-0.5%"),"Fuel sulphur content is too low for operation on BN&gt;100, please use a lower BN CLO and the matching sheet",
IF($I786&lt;40,"CLO not suitable for this sheet. Please check BN&lt;40 sheet",
IF(AND($I786&gt;39,$I786&lt;101),"CLO not suitable for this sheet. Please check BN40 - BN100 sheet",
IF(AND($K786&gt;50,$K786&lt;81,$L786&lt;100),"Reduce feed rate in steps of 0.05 g/kWh until min. 0.6 g/kWh to avoid deposit formation",
IF(AND($I786&lt;140,$N786="Danger",$P786="&gt;=1.2"),"Increase feed rate in steps of 0.05 g/kWh OR use higher BN cylinder oil",
IF(ISERROR(VLOOKUP(Q786,'admin BN&gt;100'!J$6:M$89,4,FALSE)),"",VLOOKUP(Q786,'admin BN&gt;100'!J$6:M$89,4,FALSE))))))))</f>
        <v>Fill in all required fields</v>
      </c>
    </row>
    <row r="787" spans="2:19" ht="15">
      <c r="B787" s="10">
        <v>782</v>
      </c>
      <c r="C787" s="41"/>
      <c r="D787" s="42"/>
      <c r="E787" s="42"/>
      <c r="F787" s="42"/>
      <c r="G787" s="42"/>
      <c r="H787" s="42"/>
      <c r="I787" s="42"/>
      <c r="J787" s="42"/>
      <c r="K787" s="42"/>
      <c r="L787" s="42"/>
      <c r="M787" s="11" t="str">
        <f xml:space="preserve">
(IF(F787&gt;'admin BN&gt;100'!$C$41,'admin BN&gt;100'!$B$41,
(IF(F787&gt;'admin BN&gt;100'!$C$40,'admin BN&gt;100'!$B$40,
(IF(F787&gt;'admin BN&gt;100'!$C$39,'admin BN&gt;100'!$B$39,
(IF(F787&gt;'admin BN&gt;100'!$C$38,'admin BN&gt;100'!$B$38,
(IF(F787&gt;'admin BN&gt;100'!$C$37,'admin BN&gt;100'!$B$37,
(IF(F787&gt;'admin BN&gt;100'!$C$36,'admin BN&gt;100'!$B$36,
(IF(F787&gt;'admin BN&gt;100'!$C$35,'admin BN&gt;100'!$B$35,
(IF(F787&gt;'admin BN&gt;100'!$C$34,'admin BN&gt;100'!$B$34,
(IF(F787&gt;'admin BN&gt;100'!$C$33,'admin BN&gt;100'!$B$33,
(IF(F787&gt;'admin BN&gt;100'!$C$32,'admin BN&gt;100'!$B$32,
(IF(F787&gt;'admin BN&gt;100'!$C$31,'admin BN&gt;100'!$B$31,
(IF(F787&gt;'admin BN&gt;100'!$C$30,'admin BN&gt;100'!$B$30,
(IF(F787&gt;'admin BN&gt;100'!$C$29,'admin BN&gt;100'!$B$29,IF(F787="","",'admin BN&gt;100'!$B$28)))))))))))))))))))))))))))</f>
        <v/>
      </c>
      <c r="N787" s="12" t="str">
        <f xml:space="preserve">
IF(ISBLANK(K787),"",
IF(K787&gt;'admin BN&gt;100'!$D$6,"Trouble",
IF(K787&gt;'admin BN&gt;100'!$E$6,"Safe",
IF(K787&gt;'admin BN&gt;100'!$F$6,"Alert",
IF(K787&gt;='admin BN&gt;100'!$G$6,"Danger","")))))</f>
        <v/>
      </c>
      <c r="O787" s="13" t="str">
        <f xml:space="preserve">
IF(ISBLANK(L787),"",
IF(L787&gt;'admin BN&gt;100'!$G$7,"Danger",
IF(L787&gt;'admin BN&gt;100'!$F$7,"Alert",
IF(L787&gt;='admin BN&gt;100'!$E$7,"Safe",""))))</f>
        <v/>
      </c>
      <c r="P787" s="14" t="str">
        <f xml:space="preserve">
(IF(G787&gt;'admin BN&gt;100'!$C$23,'admin BN&gt;100'!$B$23,
(IF(G787&gt;'admin BN&gt;100'!$C$22,'admin BN&gt;100'!$B$22,
(IF(G787&gt;'admin BN&gt;100'!$C$21,'admin BN&gt;100'!$B$21,
(IF(G787&gt;'admin BN&gt;100'!$C$20,'admin BN&gt;100'!$B$20,IF(G787&gt;'admin BN&gt;100'!$C$19,'admin BN&gt;100'!$B$19,"")))))))))</f>
        <v/>
      </c>
      <c r="Q787" s="14" t="str">
        <f t="shared" si="24"/>
        <v/>
      </c>
      <c r="R787" s="14">
        <f t="shared" si="25"/>
        <v>5</v>
      </c>
      <c r="S787" s="15" t="str">
        <f xml:space="preserve">
IF($R787&gt;0,"Fill in all required fields",
IF(OR($M787="&lt;0.1% or LNG",$M787="0.1-0.5%"),"Fuel sulphur content is too low for operation on BN&gt;100, please use a lower BN CLO and the matching sheet",
IF($I787&lt;40,"CLO not suitable for this sheet. Please check BN&lt;40 sheet",
IF(AND($I787&gt;39,$I787&lt;101),"CLO not suitable for this sheet. Please check BN40 - BN100 sheet",
IF(AND($K787&gt;50,$K787&lt;81,$L787&lt;100),"Reduce feed rate in steps of 0.05 g/kWh until min. 0.6 g/kWh to avoid deposit formation",
IF(AND($I787&lt;140,$N787="Danger",$P787="&gt;=1.2"),"Increase feed rate in steps of 0.05 g/kWh OR use higher BN cylinder oil",
IF(ISERROR(VLOOKUP(Q787,'admin BN&gt;100'!J$6:M$89,4,FALSE)),"",VLOOKUP(Q787,'admin BN&gt;100'!J$6:M$89,4,FALSE))))))))</f>
        <v>Fill in all required fields</v>
      </c>
    </row>
    <row r="788" spans="2:19" ht="15">
      <c r="B788" s="10">
        <v>783</v>
      </c>
      <c r="C788" s="41"/>
      <c r="D788" s="42"/>
      <c r="E788" s="42"/>
      <c r="F788" s="42"/>
      <c r="G788" s="42"/>
      <c r="H788" s="42"/>
      <c r="I788" s="42"/>
      <c r="J788" s="42"/>
      <c r="K788" s="42"/>
      <c r="L788" s="42"/>
      <c r="M788" s="11" t="str">
        <f xml:space="preserve">
(IF(F788&gt;'admin BN&gt;100'!$C$41,'admin BN&gt;100'!$B$41,
(IF(F788&gt;'admin BN&gt;100'!$C$40,'admin BN&gt;100'!$B$40,
(IF(F788&gt;'admin BN&gt;100'!$C$39,'admin BN&gt;100'!$B$39,
(IF(F788&gt;'admin BN&gt;100'!$C$38,'admin BN&gt;100'!$B$38,
(IF(F788&gt;'admin BN&gt;100'!$C$37,'admin BN&gt;100'!$B$37,
(IF(F788&gt;'admin BN&gt;100'!$C$36,'admin BN&gt;100'!$B$36,
(IF(F788&gt;'admin BN&gt;100'!$C$35,'admin BN&gt;100'!$B$35,
(IF(F788&gt;'admin BN&gt;100'!$C$34,'admin BN&gt;100'!$B$34,
(IF(F788&gt;'admin BN&gt;100'!$C$33,'admin BN&gt;100'!$B$33,
(IF(F788&gt;'admin BN&gt;100'!$C$32,'admin BN&gt;100'!$B$32,
(IF(F788&gt;'admin BN&gt;100'!$C$31,'admin BN&gt;100'!$B$31,
(IF(F788&gt;'admin BN&gt;100'!$C$30,'admin BN&gt;100'!$B$30,
(IF(F788&gt;'admin BN&gt;100'!$C$29,'admin BN&gt;100'!$B$29,IF(F788="","",'admin BN&gt;100'!$B$28)))))))))))))))))))))))))))</f>
        <v/>
      </c>
      <c r="N788" s="12" t="str">
        <f xml:space="preserve">
IF(ISBLANK(K788),"",
IF(K788&gt;'admin BN&gt;100'!$D$6,"Trouble",
IF(K788&gt;'admin BN&gt;100'!$E$6,"Safe",
IF(K788&gt;'admin BN&gt;100'!$F$6,"Alert",
IF(K788&gt;='admin BN&gt;100'!$G$6,"Danger","")))))</f>
        <v/>
      </c>
      <c r="O788" s="13" t="str">
        <f xml:space="preserve">
IF(ISBLANK(L788),"",
IF(L788&gt;'admin BN&gt;100'!$G$7,"Danger",
IF(L788&gt;'admin BN&gt;100'!$F$7,"Alert",
IF(L788&gt;='admin BN&gt;100'!$E$7,"Safe",""))))</f>
        <v/>
      </c>
      <c r="P788" s="14" t="str">
        <f xml:space="preserve">
(IF(G788&gt;'admin BN&gt;100'!$C$23,'admin BN&gt;100'!$B$23,
(IF(G788&gt;'admin BN&gt;100'!$C$22,'admin BN&gt;100'!$B$22,
(IF(G788&gt;'admin BN&gt;100'!$C$21,'admin BN&gt;100'!$B$21,
(IF(G788&gt;'admin BN&gt;100'!$C$20,'admin BN&gt;100'!$B$20,IF(G788&gt;'admin BN&gt;100'!$C$19,'admin BN&gt;100'!$B$19,"")))))))))</f>
        <v/>
      </c>
      <c r="Q788" s="14" t="str">
        <f t="shared" si="24"/>
        <v/>
      </c>
      <c r="R788" s="14">
        <f t="shared" si="25"/>
        <v>5</v>
      </c>
      <c r="S788" s="15" t="str">
        <f xml:space="preserve">
IF($R788&gt;0,"Fill in all required fields",
IF(OR($M788="&lt;0.1% or LNG",$M788="0.1-0.5%"),"Fuel sulphur content is too low for operation on BN&gt;100, please use a lower BN CLO and the matching sheet",
IF($I788&lt;40,"CLO not suitable for this sheet. Please check BN&lt;40 sheet",
IF(AND($I788&gt;39,$I788&lt;101),"CLO not suitable for this sheet. Please check BN40 - BN100 sheet",
IF(AND($K788&gt;50,$K788&lt;81,$L788&lt;100),"Reduce feed rate in steps of 0.05 g/kWh until min. 0.6 g/kWh to avoid deposit formation",
IF(AND($I788&lt;140,$N788="Danger",$P788="&gt;=1.2"),"Increase feed rate in steps of 0.05 g/kWh OR use higher BN cylinder oil",
IF(ISERROR(VLOOKUP(Q788,'admin BN&gt;100'!J$6:M$89,4,FALSE)),"",VLOOKUP(Q788,'admin BN&gt;100'!J$6:M$89,4,FALSE))))))))</f>
        <v>Fill in all required fields</v>
      </c>
    </row>
    <row r="789" spans="2:19" ht="15">
      <c r="B789" s="10">
        <v>784</v>
      </c>
      <c r="C789" s="41"/>
      <c r="D789" s="42"/>
      <c r="E789" s="42"/>
      <c r="F789" s="42"/>
      <c r="G789" s="42"/>
      <c r="H789" s="42"/>
      <c r="I789" s="42"/>
      <c r="J789" s="42"/>
      <c r="K789" s="42"/>
      <c r="L789" s="42"/>
      <c r="M789" s="11" t="str">
        <f xml:space="preserve">
(IF(F789&gt;'admin BN&gt;100'!$C$41,'admin BN&gt;100'!$B$41,
(IF(F789&gt;'admin BN&gt;100'!$C$40,'admin BN&gt;100'!$B$40,
(IF(F789&gt;'admin BN&gt;100'!$C$39,'admin BN&gt;100'!$B$39,
(IF(F789&gt;'admin BN&gt;100'!$C$38,'admin BN&gt;100'!$B$38,
(IF(F789&gt;'admin BN&gt;100'!$C$37,'admin BN&gt;100'!$B$37,
(IF(F789&gt;'admin BN&gt;100'!$C$36,'admin BN&gt;100'!$B$36,
(IF(F789&gt;'admin BN&gt;100'!$C$35,'admin BN&gt;100'!$B$35,
(IF(F789&gt;'admin BN&gt;100'!$C$34,'admin BN&gt;100'!$B$34,
(IF(F789&gt;'admin BN&gt;100'!$C$33,'admin BN&gt;100'!$B$33,
(IF(F789&gt;'admin BN&gt;100'!$C$32,'admin BN&gt;100'!$B$32,
(IF(F789&gt;'admin BN&gt;100'!$C$31,'admin BN&gt;100'!$B$31,
(IF(F789&gt;'admin BN&gt;100'!$C$30,'admin BN&gt;100'!$B$30,
(IF(F789&gt;'admin BN&gt;100'!$C$29,'admin BN&gt;100'!$B$29,IF(F789="","",'admin BN&gt;100'!$B$28)))))))))))))))))))))))))))</f>
        <v/>
      </c>
      <c r="N789" s="12" t="str">
        <f xml:space="preserve">
IF(ISBLANK(K789),"",
IF(K789&gt;'admin BN&gt;100'!$D$6,"Trouble",
IF(K789&gt;'admin BN&gt;100'!$E$6,"Safe",
IF(K789&gt;'admin BN&gt;100'!$F$6,"Alert",
IF(K789&gt;='admin BN&gt;100'!$G$6,"Danger","")))))</f>
        <v/>
      </c>
      <c r="O789" s="13" t="str">
        <f xml:space="preserve">
IF(ISBLANK(L789),"",
IF(L789&gt;'admin BN&gt;100'!$G$7,"Danger",
IF(L789&gt;'admin BN&gt;100'!$F$7,"Alert",
IF(L789&gt;='admin BN&gt;100'!$E$7,"Safe",""))))</f>
        <v/>
      </c>
      <c r="P789" s="14" t="str">
        <f xml:space="preserve">
(IF(G789&gt;'admin BN&gt;100'!$C$23,'admin BN&gt;100'!$B$23,
(IF(G789&gt;'admin BN&gt;100'!$C$22,'admin BN&gt;100'!$B$22,
(IF(G789&gt;'admin BN&gt;100'!$C$21,'admin BN&gt;100'!$B$21,
(IF(G789&gt;'admin BN&gt;100'!$C$20,'admin BN&gt;100'!$B$20,IF(G789&gt;'admin BN&gt;100'!$C$19,'admin BN&gt;100'!$B$19,"")))))))))</f>
        <v/>
      </c>
      <c r="Q789" s="14" t="str">
        <f t="shared" si="24"/>
        <v/>
      </c>
      <c r="R789" s="14">
        <f t="shared" si="25"/>
        <v>5</v>
      </c>
      <c r="S789" s="15" t="str">
        <f xml:space="preserve">
IF($R789&gt;0,"Fill in all required fields",
IF(OR($M789="&lt;0.1% or LNG",$M789="0.1-0.5%"),"Fuel sulphur content is too low for operation on BN&gt;100, please use a lower BN CLO and the matching sheet",
IF($I789&lt;40,"CLO not suitable for this sheet. Please check BN&lt;40 sheet",
IF(AND($I789&gt;39,$I789&lt;101),"CLO not suitable for this sheet. Please check BN40 - BN100 sheet",
IF(AND($K789&gt;50,$K789&lt;81,$L789&lt;100),"Reduce feed rate in steps of 0.05 g/kWh until min. 0.6 g/kWh to avoid deposit formation",
IF(AND($I789&lt;140,$N789="Danger",$P789="&gt;=1.2"),"Increase feed rate in steps of 0.05 g/kWh OR use higher BN cylinder oil",
IF(ISERROR(VLOOKUP(Q789,'admin BN&gt;100'!J$6:M$89,4,FALSE)),"",VLOOKUP(Q789,'admin BN&gt;100'!J$6:M$89,4,FALSE))))))))</f>
        <v>Fill in all required fields</v>
      </c>
    </row>
    <row r="790" spans="2:19" ht="15">
      <c r="B790" s="10">
        <v>785</v>
      </c>
      <c r="C790" s="41"/>
      <c r="D790" s="42"/>
      <c r="E790" s="42"/>
      <c r="F790" s="42"/>
      <c r="G790" s="42"/>
      <c r="H790" s="42"/>
      <c r="I790" s="42"/>
      <c r="J790" s="42"/>
      <c r="K790" s="42"/>
      <c r="L790" s="42"/>
      <c r="M790" s="11" t="str">
        <f xml:space="preserve">
(IF(F790&gt;'admin BN&gt;100'!$C$41,'admin BN&gt;100'!$B$41,
(IF(F790&gt;'admin BN&gt;100'!$C$40,'admin BN&gt;100'!$B$40,
(IF(F790&gt;'admin BN&gt;100'!$C$39,'admin BN&gt;100'!$B$39,
(IF(F790&gt;'admin BN&gt;100'!$C$38,'admin BN&gt;100'!$B$38,
(IF(F790&gt;'admin BN&gt;100'!$C$37,'admin BN&gt;100'!$B$37,
(IF(F790&gt;'admin BN&gt;100'!$C$36,'admin BN&gt;100'!$B$36,
(IF(F790&gt;'admin BN&gt;100'!$C$35,'admin BN&gt;100'!$B$35,
(IF(F790&gt;'admin BN&gt;100'!$C$34,'admin BN&gt;100'!$B$34,
(IF(F790&gt;'admin BN&gt;100'!$C$33,'admin BN&gt;100'!$B$33,
(IF(F790&gt;'admin BN&gt;100'!$C$32,'admin BN&gt;100'!$B$32,
(IF(F790&gt;'admin BN&gt;100'!$C$31,'admin BN&gt;100'!$B$31,
(IF(F790&gt;'admin BN&gt;100'!$C$30,'admin BN&gt;100'!$B$30,
(IF(F790&gt;'admin BN&gt;100'!$C$29,'admin BN&gt;100'!$B$29,IF(F790="","",'admin BN&gt;100'!$B$28)))))))))))))))))))))))))))</f>
        <v/>
      </c>
      <c r="N790" s="12" t="str">
        <f xml:space="preserve">
IF(ISBLANK(K790),"",
IF(K790&gt;'admin BN&gt;100'!$D$6,"Trouble",
IF(K790&gt;'admin BN&gt;100'!$E$6,"Safe",
IF(K790&gt;'admin BN&gt;100'!$F$6,"Alert",
IF(K790&gt;='admin BN&gt;100'!$G$6,"Danger","")))))</f>
        <v/>
      </c>
      <c r="O790" s="13" t="str">
        <f xml:space="preserve">
IF(ISBLANK(L790),"",
IF(L790&gt;'admin BN&gt;100'!$G$7,"Danger",
IF(L790&gt;'admin BN&gt;100'!$F$7,"Alert",
IF(L790&gt;='admin BN&gt;100'!$E$7,"Safe",""))))</f>
        <v/>
      </c>
      <c r="P790" s="14" t="str">
        <f xml:space="preserve">
(IF(G790&gt;'admin BN&gt;100'!$C$23,'admin BN&gt;100'!$B$23,
(IF(G790&gt;'admin BN&gt;100'!$C$22,'admin BN&gt;100'!$B$22,
(IF(G790&gt;'admin BN&gt;100'!$C$21,'admin BN&gt;100'!$B$21,
(IF(G790&gt;'admin BN&gt;100'!$C$20,'admin BN&gt;100'!$B$20,IF(G790&gt;'admin BN&gt;100'!$C$19,'admin BN&gt;100'!$B$19,"")))))))))</f>
        <v/>
      </c>
      <c r="Q790" s="14" t="str">
        <f t="shared" si="24"/>
        <v/>
      </c>
      <c r="R790" s="14">
        <f t="shared" si="25"/>
        <v>5</v>
      </c>
      <c r="S790" s="15" t="str">
        <f xml:space="preserve">
IF($R790&gt;0,"Fill in all required fields",
IF(OR($M790="&lt;0.1% or LNG",$M790="0.1-0.5%"),"Fuel sulphur content is too low for operation on BN&gt;100, please use a lower BN CLO and the matching sheet",
IF($I790&lt;40,"CLO not suitable for this sheet. Please check BN&lt;40 sheet",
IF(AND($I790&gt;39,$I790&lt;101),"CLO not suitable for this sheet. Please check BN40 - BN100 sheet",
IF(AND($K790&gt;50,$K790&lt;81,$L790&lt;100),"Reduce feed rate in steps of 0.05 g/kWh until min. 0.6 g/kWh to avoid deposit formation",
IF(AND($I790&lt;140,$N790="Danger",$P790="&gt;=1.2"),"Increase feed rate in steps of 0.05 g/kWh OR use higher BN cylinder oil",
IF(ISERROR(VLOOKUP(Q790,'admin BN&gt;100'!J$6:M$89,4,FALSE)),"",VLOOKUP(Q790,'admin BN&gt;100'!J$6:M$89,4,FALSE))))))))</f>
        <v>Fill in all required fields</v>
      </c>
    </row>
    <row r="791" spans="2:19" ht="15">
      <c r="B791" s="10">
        <v>786</v>
      </c>
      <c r="C791" s="41"/>
      <c r="D791" s="42"/>
      <c r="E791" s="42"/>
      <c r="F791" s="42"/>
      <c r="G791" s="42"/>
      <c r="H791" s="42"/>
      <c r="I791" s="42"/>
      <c r="J791" s="42"/>
      <c r="K791" s="42"/>
      <c r="L791" s="42"/>
      <c r="M791" s="11" t="str">
        <f xml:space="preserve">
(IF(F791&gt;'admin BN&gt;100'!$C$41,'admin BN&gt;100'!$B$41,
(IF(F791&gt;'admin BN&gt;100'!$C$40,'admin BN&gt;100'!$B$40,
(IF(F791&gt;'admin BN&gt;100'!$C$39,'admin BN&gt;100'!$B$39,
(IF(F791&gt;'admin BN&gt;100'!$C$38,'admin BN&gt;100'!$B$38,
(IF(F791&gt;'admin BN&gt;100'!$C$37,'admin BN&gt;100'!$B$37,
(IF(F791&gt;'admin BN&gt;100'!$C$36,'admin BN&gt;100'!$B$36,
(IF(F791&gt;'admin BN&gt;100'!$C$35,'admin BN&gt;100'!$B$35,
(IF(F791&gt;'admin BN&gt;100'!$C$34,'admin BN&gt;100'!$B$34,
(IF(F791&gt;'admin BN&gt;100'!$C$33,'admin BN&gt;100'!$B$33,
(IF(F791&gt;'admin BN&gt;100'!$C$32,'admin BN&gt;100'!$B$32,
(IF(F791&gt;'admin BN&gt;100'!$C$31,'admin BN&gt;100'!$B$31,
(IF(F791&gt;'admin BN&gt;100'!$C$30,'admin BN&gt;100'!$B$30,
(IF(F791&gt;'admin BN&gt;100'!$C$29,'admin BN&gt;100'!$B$29,IF(F791="","",'admin BN&gt;100'!$B$28)))))))))))))))))))))))))))</f>
        <v/>
      </c>
      <c r="N791" s="12" t="str">
        <f xml:space="preserve">
IF(ISBLANK(K791),"",
IF(K791&gt;'admin BN&gt;100'!$D$6,"Trouble",
IF(K791&gt;'admin BN&gt;100'!$E$6,"Safe",
IF(K791&gt;'admin BN&gt;100'!$F$6,"Alert",
IF(K791&gt;='admin BN&gt;100'!$G$6,"Danger","")))))</f>
        <v/>
      </c>
      <c r="O791" s="13" t="str">
        <f xml:space="preserve">
IF(ISBLANK(L791),"",
IF(L791&gt;'admin BN&gt;100'!$G$7,"Danger",
IF(L791&gt;'admin BN&gt;100'!$F$7,"Alert",
IF(L791&gt;='admin BN&gt;100'!$E$7,"Safe",""))))</f>
        <v/>
      </c>
      <c r="P791" s="14" t="str">
        <f xml:space="preserve">
(IF(G791&gt;'admin BN&gt;100'!$C$23,'admin BN&gt;100'!$B$23,
(IF(G791&gt;'admin BN&gt;100'!$C$22,'admin BN&gt;100'!$B$22,
(IF(G791&gt;'admin BN&gt;100'!$C$21,'admin BN&gt;100'!$B$21,
(IF(G791&gt;'admin BN&gt;100'!$C$20,'admin BN&gt;100'!$B$20,IF(G791&gt;'admin BN&gt;100'!$C$19,'admin BN&gt;100'!$B$19,"")))))))))</f>
        <v/>
      </c>
      <c r="Q791" s="14" t="str">
        <f t="shared" si="24"/>
        <v/>
      </c>
      <c r="R791" s="14">
        <f t="shared" si="25"/>
        <v>5</v>
      </c>
      <c r="S791" s="15" t="str">
        <f xml:space="preserve">
IF($R791&gt;0,"Fill in all required fields",
IF(OR($M791="&lt;0.1% or LNG",$M791="0.1-0.5%"),"Fuel sulphur content is too low for operation on BN&gt;100, please use a lower BN CLO and the matching sheet",
IF($I791&lt;40,"CLO not suitable for this sheet. Please check BN&lt;40 sheet",
IF(AND($I791&gt;39,$I791&lt;101),"CLO not suitable for this sheet. Please check BN40 - BN100 sheet",
IF(AND($K791&gt;50,$K791&lt;81,$L791&lt;100),"Reduce feed rate in steps of 0.05 g/kWh until min. 0.6 g/kWh to avoid deposit formation",
IF(AND($I791&lt;140,$N791="Danger",$P791="&gt;=1.2"),"Increase feed rate in steps of 0.05 g/kWh OR use higher BN cylinder oil",
IF(ISERROR(VLOOKUP(Q791,'admin BN&gt;100'!J$6:M$89,4,FALSE)),"",VLOOKUP(Q791,'admin BN&gt;100'!J$6:M$89,4,FALSE))))))))</f>
        <v>Fill in all required fields</v>
      </c>
    </row>
    <row r="792" spans="2:19" ht="15">
      <c r="B792" s="10">
        <v>787</v>
      </c>
      <c r="C792" s="41"/>
      <c r="D792" s="42"/>
      <c r="E792" s="42"/>
      <c r="F792" s="42"/>
      <c r="G792" s="42"/>
      <c r="H792" s="42"/>
      <c r="I792" s="42"/>
      <c r="J792" s="42"/>
      <c r="K792" s="42"/>
      <c r="L792" s="42"/>
      <c r="M792" s="11" t="str">
        <f xml:space="preserve">
(IF(F792&gt;'admin BN&gt;100'!$C$41,'admin BN&gt;100'!$B$41,
(IF(F792&gt;'admin BN&gt;100'!$C$40,'admin BN&gt;100'!$B$40,
(IF(F792&gt;'admin BN&gt;100'!$C$39,'admin BN&gt;100'!$B$39,
(IF(F792&gt;'admin BN&gt;100'!$C$38,'admin BN&gt;100'!$B$38,
(IF(F792&gt;'admin BN&gt;100'!$C$37,'admin BN&gt;100'!$B$37,
(IF(F792&gt;'admin BN&gt;100'!$C$36,'admin BN&gt;100'!$B$36,
(IF(F792&gt;'admin BN&gt;100'!$C$35,'admin BN&gt;100'!$B$35,
(IF(F792&gt;'admin BN&gt;100'!$C$34,'admin BN&gt;100'!$B$34,
(IF(F792&gt;'admin BN&gt;100'!$C$33,'admin BN&gt;100'!$B$33,
(IF(F792&gt;'admin BN&gt;100'!$C$32,'admin BN&gt;100'!$B$32,
(IF(F792&gt;'admin BN&gt;100'!$C$31,'admin BN&gt;100'!$B$31,
(IF(F792&gt;'admin BN&gt;100'!$C$30,'admin BN&gt;100'!$B$30,
(IF(F792&gt;'admin BN&gt;100'!$C$29,'admin BN&gt;100'!$B$29,IF(F792="","",'admin BN&gt;100'!$B$28)))))))))))))))))))))))))))</f>
        <v/>
      </c>
      <c r="N792" s="12" t="str">
        <f xml:space="preserve">
IF(ISBLANK(K792),"",
IF(K792&gt;'admin BN&gt;100'!$D$6,"Trouble",
IF(K792&gt;'admin BN&gt;100'!$E$6,"Safe",
IF(K792&gt;'admin BN&gt;100'!$F$6,"Alert",
IF(K792&gt;='admin BN&gt;100'!$G$6,"Danger","")))))</f>
        <v/>
      </c>
      <c r="O792" s="13" t="str">
        <f xml:space="preserve">
IF(ISBLANK(L792),"",
IF(L792&gt;'admin BN&gt;100'!$G$7,"Danger",
IF(L792&gt;'admin BN&gt;100'!$F$7,"Alert",
IF(L792&gt;='admin BN&gt;100'!$E$7,"Safe",""))))</f>
        <v/>
      </c>
      <c r="P792" s="14" t="str">
        <f xml:space="preserve">
(IF(G792&gt;'admin BN&gt;100'!$C$23,'admin BN&gt;100'!$B$23,
(IF(G792&gt;'admin BN&gt;100'!$C$22,'admin BN&gt;100'!$B$22,
(IF(G792&gt;'admin BN&gt;100'!$C$21,'admin BN&gt;100'!$B$21,
(IF(G792&gt;'admin BN&gt;100'!$C$20,'admin BN&gt;100'!$B$20,IF(G792&gt;'admin BN&gt;100'!$C$19,'admin BN&gt;100'!$B$19,"")))))))))</f>
        <v/>
      </c>
      <c r="Q792" s="14" t="str">
        <f t="shared" si="24"/>
        <v/>
      </c>
      <c r="R792" s="14">
        <f t="shared" si="25"/>
        <v>5</v>
      </c>
      <c r="S792" s="15" t="str">
        <f xml:space="preserve">
IF($R792&gt;0,"Fill in all required fields",
IF(OR($M792="&lt;0.1% or LNG",$M792="0.1-0.5%"),"Fuel sulphur content is too low for operation on BN&gt;100, please use a lower BN CLO and the matching sheet",
IF($I792&lt;40,"CLO not suitable for this sheet. Please check BN&lt;40 sheet",
IF(AND($I792&gt;39,$I792&lt;101),"CLO not suitable for this sheet. Please check BN40 - BN100 sheet",
IF(AND($K792&gt;50,$K792&lt;81,$L792&lt;100),"Reduce feed rate in steps of 0.05 g/kWh until min. 0.6 g/kWh to avoid deposit formation",
IF(AND($I792&lt;140,$N792="Danger",$P792="&gt;=1.2"),"Increase feed rate in steps of 0.05 g/kWh OR use higher BN cylinder oil",
IF(ISERROR(VLOOKUP(Q792,'admin BN&gt;100'!J$6:M$89,4,FALSE)),"",VLOOKUP(Q792,'admin BN&gt;100'!J$6:M$89,4,FALSE))))))))</f>
        <v>Fill in all required fields</v>
      </c>
    </row>
    <row r="793" spans="2:19" ht="15">
      <c r="B793" s="10">
        <v>788</v>
      </c>
      <c r="C793" s="41"/>
      <c r="D793" s="42"/>
      <c r="E793" s="42"/>
      <c r="F793" s="42"/>
      <c r="G793" s="42"/>
      <c r="H793" s="42"/>
      <c r="I793" s="42"/>
      <c r="J793" s="42"/>
      <c r="K793" s="42"/>
      <c r="L793" s="42"/>
      <c r="M793" s="11" t="str">
        <f xml:space="preserve">
(IF(F793&gt;'admin BN&gt;100'!$C$41,'admin BN&gt;100'!$B$41,
(IF(F793&gt;'admin BN&gt;100'!$C$40,'admin BN&gt;100'!$B$40,
(IF(F793&gt;'admin BN&gt;100'!$C$39,'admin BN&gt;100'!$B$39,
(IF(F793&gt;'admin BN&gt;100'!$C$38,'admin BN&gt;100'!$B$38,
(IF(F793&gt;'admin BN&gt;100'!$C$37,'admin BN&gt;100'!$B$37,
(IF(F793&gt;'admin BN&gt;100'!$C$36,'admin BN&gt;100'!$B$36,
(IF(F793&gt;'admin BN&gt;100'!$C$35,'admin BN&gt;100'!$B$35,
(IF(F793&gt;'admin BN&gt;100'!$C$34,'admin BN&gt;100'!$B$34,
(IF(F793&gt;'admin BN&gt;100'!$C$33,'admin BN&gt;100'!$B$33,
(IF(F793&gt;'admin BN&gt;100'!$C$32,'admin BN&gt;100'!$B$32,
(IF(F793&gt;'admin BN&gt;100'!$C$31,'admin BN&gt;100'!$B$31,
(IF(F793&gt;'admin BN&gt;100'!$C$30,'admin BN&gt;100'!$B$30,
(IF(F793&gt;'admin BN&gt;100'!$C$29,'admin BN&gt;100'!$B$29,IF(F793="","",'admin BN&gt;100'!$B$28)))))))))))))))))))))))))))</f>
        <v/>
      </c>
      <c r="N793" s="12" t="str">
        <f xml:space="preserve">
IF(ISBLANK(K793),"",
IF(K793&gt;'admin BN&gt;100'!$D$6,"Trouble",
IF(K793&gt;'admin BN&gt;100'!$E$6,"Safe",
IF(K793&gt;'admin BN&gt;100'!$F$6,"Alert",
IF(K793&gt;='admin BN&gt;100'!$G$6,"Danger","")))))</f>
        <v/>
      </c>
      <c r="O793" s="13" t="str">
        <f xml:space="preserve">
IF(ISBLANK(L793),"",
IF(L793&gt;'admin BN&gt;100'!$G$7,"Danger",
IF(L793&gt;'admin BN&gt;100'!$F$7,"Alert",
IF(L793&gt;='admin BN&gt;100'!$E$7,"Safe",""))))</f>
        <v/>
      </c>
      <c r="P793" s="14" t="str">
        <f xml:space="preserve">
(IF(G793&gt;'admin BN&gt;100'!$C$23,'admin BN&gt;100'!$B$23,
(IF(G793&gt;'admin BN&gt;100'!$C$22,'admin BN&gt;100'!$B$22,
(IF(G793&gt;'admin BN&gt;100'!$C$21,'admin BN&gt;100'!$B$21,
(IF(G793&gt;'admin BN&gt;100'!$C$20,'admin BN&gt;100'!$B$20,IF(G793&gt;'admin BN&gt;100'!$C$19,'admin BN&gt;100'!$B$19,"")))))))))</f>
        <v/>
      </c>
      <c r="Q793" s="14" t="str">
        <f t="shared" si="24"/>
        <v/>
      </c>
      <c r="R793" s="14">
        <f t="shared" si="25"/>
        <v>5</v>
      </c>
      <c r="S793" s="15" t="str">
        <f xml:space="preserve">
IF($R793&gt;0,"Fill in all required fields",
IF(OR($M793="&lt;0.1% or LNG",$M793="0.1-0.5%"),"Fuel sulphur content is too low for operation on BN&gt;100, please use a lower BN CLO and the matching sheet",
IF($I793&lt;40,"CLO not suitable for this sheet. Please check BN&lt;40 sheet",
IF(AND($I793&gt;39,$I793&lt;101),"CLO not suitable for this sheet. Please check BN40 - BN100 sheet",
IF(AND($K793&gt;50,$K793&lt;81,$L793&lt;100),"Reduce feed rate in steps of 0.05 g/kWh until min. 0.6 g/kWh to avoid deposit formation",
IF(AND($I793&lt;140,$N793="Danger",$P793="&gt;=1.2"),"Increase feed rate in steps of 0.05 g/kWh OR use higher BN cylinder oil",
IF(ISERROR(VLOOKUP(Q793,'admin BN&gt;100'!J$6:M$89,4,FALSE)),"",VLOOKUP(Q793,'admin BN&gt;100'!J$6:M$89,4,FALSE))))))))</f>
        <v>Fill in all required fields</v>
      </c>
    </row>
    <row r="794" spans="2:19" ht="15">
      <c r="B794" s="10">
        <v>789</v>
      </c>
      <c r="C794" s="41"/>
      <c r="D794" s="42"/>
      <c r="E794" s="42"/>
      <c r="F794" s="42"/>
      <c r="G794" s="42"/>
      <c r="H794" s="42"/>
      <c r="I794" s="42"/>
      <c r="J794" s="42"/>
      <c r="K794" s="42"/>
      <c r="L794" s="42"/>
      <c r="M794" s="11" t="str">
        <f xml:space="preserve">
(IF(F794&gt;'admin BN&gt;100'!$C$41,'admin BN&gt;100'!$B$41,
(IF(F794&gt;'admin BN&gt;100'!$C$40,'admin BN&gt;100'!$B$40,
(IF(F794&gt;'admin BN&gt;100'!$C$39,'admin BN&gt;100'!$B$39,
(IF(F794&gt;'admin BN&gt;100'!$C$38,'admin BN&gt;100'!$B$38,
(IF(F794&gt;'admin BN&gt;100'!$C$37,'admin BN&gt;100'!$B$37,
(IF(F794&gt;'admin BN&gt;100'!$C$36,'admin BN&gt;100'!$B$36,
(IF(F794&gt;'admin BN&gt;100'!$C$35,'admin BN&gt;100'!$B$35,
(IF(F794&gt;'admin BN&gt;100'!$C$34,'admin BN&gt;100'!$B$34,
(IF(F794&gt;'admin BN&gt;100'!$C$33,'admin BN&gt;100'!$B$33,
(IF(F794&gt;'admin BN&gt;100'!$C$32,'admin BN&gt;100'!$B$32,
(IF(F794&gt;'admin BN&gt;100'!$C$31,'admin BN&gt;100'!$B$31,
(IF(F794&gt;'admin BN&gt;100'!$C$30,'admin BN&gt;100'!$B$30,
(IF(F794&gt;'admin BN&gt;100'!$C$29,'admin BN&gt;100'!$B$29,IF(F794="","",'admin BN&gt;100'!$B$28)))))))))))))))))))))))))))</f>
        <v/>
      </c>
      <c r="N794" s="12" t="str">
        <f xml:space="preserve">
IF(ISBLANK(K794),"",
IF(K794&gt;'admin BN&gt;100'!$D$6,"Trouble",
IF(K794&gt;'admin BN&gt;100'!$E$6,"Safe",
IF(K794&gt;'admin BN&gt;100'!$F$6,"Alert",
IF(K794&gt;='admin BN&gt;100'!$G$6,"Danger","")))))</f>
        <v/>
      </c>
      <c r="O794" s="13" t="str">
        <f xml:space="preserve">
IF(ISBLANK(L794),"",
IF(L794&gt;'admin BN&gt;100'!$G$7,"Danger",
IF(L794&gt;'admin BN&gt;100'!$F$7,"Alert",
IF(L794&gt;='admin BN&gt;100'!$E$7,"Safe",""))))</f>
        <v/>
      </c>
      <c r="P794" s="14" t="str">
        <f xml:space="preserve">
(IF(G794&gt;'admin BN&gt;100'!$C$23,'admin BN&gt;100'!$B$23,
(IF(G794&gt;'admin BN&gt;100'!$C$22,'admin BN&gt;100'!$B$22,
(IF(G794&gt;'admin BN&gt;100'!$C$21,'admin BN&gt;100'!$B$21,
(IF(G794&gt;'admin BN&gt;100'!$C$20,'admin BN&gt;100'!$B$20,IF(G794&gt;'admin BN&gt;100'!$C$19,'admin BN&gt;100'!$B$19,"")))))))))</f>
        <v/>
      </c>
      <c r="Q794" s="14" t="str">
        <f t="shared" si="24"/>
        <v/>
      </c>
      <c r="R794" s="14">
        <f t="shared" si="25"/>
        <v>5</v>
      </c>
      <c r="S794" s="15" t="str">
        <f xml:space="preserve">
IF($R794&gt;0,"Fill in all required fields",
IF(OR($M794="&lt;0.1% or LNG",$M794="0.1-0.5%"),"Fuel sulphur content is too low for operation on BN&gt;100, please use a lower BN CLO and the matching sheet",
IF($I794&lt;40,"CLO not suitable for this sheet. Please check BN&lt;40 sheet",
IF(AND($I794&gt;39,$I794&lt;101),"CLO not suitable for this sheet. Please check BN40 - BN100 sheet",
IF(AND($K794&gt;50,$K794&lt;81,$L794&lt;100),"Reduce feed rate in steps of 0.05 g/kWh until min. 0.6 g/kWh to avoid deposit formation",
IF(AND($I794&lt;140,$N794="Danger",$P794="&gt;=1.2"),"Increase feed rate in steps of 0.05 g/kWh OR use higher BN cylinder oil",
IF(ISERROR(VLOOKUP(Q794,'admin BN&gt;100'!J$6:M$89,4,FALSE)),"",VLOOKUP(Q794,'admin BN&gt;100'!J$6:M$89,4,FALSE))))))))</f>
        <v>Fill in all required fields</v>
      </c>
    </row>
    <row r="795" spans="2:19" ht="15">
      <c r="B795" s="10">
        <v>790</v>
      </c>
      <c r="C795" s="41"/>
      <c r="D795" s="42"/>
      <c r="E795" s="42"/>
      <c r="F795" s="42"/>
      <c r="G795" s="42"/>
      <c r="H795" s="42"/>
      <c r="I795" s="42"/>
      <c r="J795" s="42"/>
      <c r="K795" s="42"/>
      <c r="L795" s="42"/>
      <c r="M795" s="11" t="str">
        <f xml:space="preserve">
(IF(F795&gt;'admin BN&gt;100'!$C$41,'admin BN&gt;100'!$B$41,
(IF(F795&gt;'admin BN&gt;100'!$C$40,'admin BN&gt;100'!$B$40,
(IF(F795&gt;'admin BN&gt;100'!$C$39,'admin BN&gt;100'!$B$39,
(IF(F795&gt;'admin BN&gt;100'!$C$38,'admin BN&gt;100'!$B$38,
(IF(F795&gt;'admin BN&gt;100'!$C$37,'admin BN&gt;100'!$B$37,
(IF(F795&gt;'admin BN&gt;100'!$C$36,'admin BN&gt;100'!$B$36,
(IF(F795&gt;'admin BN&gt;100'!$C$35,'admin BN&gt;100'!$B$35,
(IF(F795&gt;'admin BN&gt;100'!$C$34,'admin BN&gt;100'!$B$34,
(IF(F795&gt;'admin BN&gt;100'!$C$33,'admin BN&gt;100'!$B$33,
(IF(F795&gt;'admin BN&gt;100'!$C$32,'admin BN&gt;100'!$B$32,
(IF(F795&gt;'admin BN&gt;100'!$C$31,'admin BN&gt;100'!$B$31,
(IF(F795&gt;'admin BN&gt;100'!$C$30,'admin BN&gt;100'!$B$30,
(IF(F795&gt;'admin BN&gt;100'!$C$29,'admin BN&gt;100'!$B$29,IF(F795="","",'admin BN&gt;100'!$B$28)))))))))))))))))))))))))))</f>
        <v/>
      </c>
      <c r="N795" s="12" t="str">
        <f xml:space="preserve">
IF(ISBLANK(K795),"",
IF(K795&gt;'admin BN&gt;100'!$D$6,"Trouble",
IF(K795&gt;'admin BN&gt;100'!$E$6,"Safe",
IF(K795&gt;'admin BN&gt;100'!$F$6,"Alert",
IF(K795&gt;='admin BN&gt;100'!$G$6,"Danger","")))))</f>
        <v/>
      </c>
      <c r="O795" s="13" t="str">
        <f xml:space="preserve">
IF(ISBLANK(L795),"",
IF(L795&gt;'admin BN&gt;100'!$G$7,"Danger",
IF(L795&gt;'admin BN&gt;100'!$F$7,"Alert",
IF(L795&gt;='admin BN&gt;100'!$E$7,"Safe",""))))</f>
        <v/>
      </c>
      <c r="P795" s="14" t="str">
        <f xml:space="preserve">
(IF(G795&gt;'admin BN&gt;100'!$C$23,'admin BN&gt;100'!$B$23,
(IF(G795&gt;'admin BN&gt;100'!$C$22,'admin BN&gt;100'!$B$22,
(IF(G795&gt;'admin BN&gt;100'!$C$21,'admin BN&gt;100'!$B$21,
(IF(G795&gt;'admin BN&gt;100'!$C$20,'admin BN&gt;100'!$B$20,IF(G795&gt;'admin BN&gt;100'!$C$19,'admin BN&gt;100'!$B$19,"")))))))))</f>
        <v/>
      </c>
      <c r="Q795" s="14" t="str">
        <f t="shared" si="24"/>
        <v/>
      </c>
      <c r="R795" s="14">
        <f t="shared" si="25"/>
        <v>5</v>
      </c>
      <c r="S795" s="15" t="str">
        <f xml:space="preserve">
IF($R795&gt;0,"Fill in all required fields",
IF(OR($M795="&lt;0.1% or LNG",$M795="0.1-0.5%"),"Fuel sulphur content is too low for operation on BN&gt;100, please use a lower BN CLO and the matching sheet",
IF($I795&lt;40,"CLO not suitable for this sheet. Please check BN&lt;40 sheet",
IF(AND($I795&gt;39,$I795&lt;101),"CLO not suitable for this sheet. Please check BN40 - BN100 sheet",
IF(AND($K795&gt;50,$K795&lt;81,$L795&lt;100),"Reduce feed rate in steps of 0.05 g/kWh until min. 0.6 g/kWh to avoid deposit formation",
IF(AND($I795&lt;140,$N795="Danger",$P795="&gt;=1.2"),"Increase feed rate in steps of 0.05 g/kWh OR use higher BN cylinder oil",
IF(ISERROR(VLOOKUP(Q795,'admin BN&gt;100'!J$6:M$89,4,FALSE)),"",VLOOKUP(Q795,'admin BN&gt;100'!J$6:M$89,4,FALSE))))))))</f>
        <v>Fill in all required fields</v>
      </c>
    </row>
    <row r="796" spans="2:19" ht="15">
      <c r="B796" s="10">
        <v>791</v>
      </c>
      <c r="C796" s="41"/>
      <c r="D796" s="42"/>
      <c r="E796" s="42"/>
      <c r="F796" s="42"/>
      <c r="G796" s="42"/>
      <c r="H796" s="42"/>
      <c r="I796" s="42"/>
      <c r="J796" s="42"/>
      <c r="K796" s="42"/>
      <c r="L796" s="42"/>
      <c r="M796" s="11" t="str">
        <f xml:space="preserve">
(IF(F796&gt;'admin BN&gt;100'!$C$41,'admin BN&gt;100'!$B$41,
(IF(F796&gt;'admin BN&gt;100'!$C$40,'admin BN&gt;100'!$B$40,
(IF(F796&gt;'admin BN&gt;100'!$C$39,'admin BN&gt;100'!$B$39,
(IF(F796&gt;'admin BN&gt;100'!$C$38,'admin BN&gt;100'!$B$38,
(IF(F796&gt;'admin BN&gt;100'!$C$37,'admin BN&gt;100'!$B$37,
(IF(F796&gt;'admin BN&gt;100'!$C$36,'admin BN&gt;100'!$B$36,
(IF(F796&gt;'admin BN&gt;100'!$C$35,'admin BN&gt;100'!$B$35,
(IF(F796&gt;'admin BN&gt;100'!$C$34,'admin BN&gt;100'!$B$34,
(IF(F796&gt;'admin BN&gt;100'!$C$33,'admin BN&gt;100'!$B$33,
(IF(F796&gt;'admin BN&gt;100'!$C$32,'admin BN&gt;100'!$B$32,
(IF(F796&gt;'admin BN&gt;100'!$C$31,'admin BN&gt;100'!$B$31,
(IF(F796&gt;'admin BN&gt;100'!$C$30,'admin BN&gt;100'!$B$30,
(IF(F796&gt;'admin BN&gt;100'!$C$29,'admin BN&gt;100'!$B$29,IF(F796="","",'admin BN&gt;100'!$B$28)))))))))))))))))))))))))))</f>
        <v/>
      </c>
      <c r="N796" s="12" t="str">
        <f xml:space="preserve">
IF(ISBLANK(K796),"",
IF(K796&gt;'admin BN&gt;100'!$D$6,"Trouble",
IF(K796&gt;'admin BN&gt;100'!$E$6,"Safe",
IF(K796&gt;'admin BN&gt;100'!$F$6,"Alert",
IF(K796&gt;='admin BN&gt;100'!$G$6,"Danger","")))))</f>
        <v/>
      </c>
      <c r="O796" s="13" t="str">
        <f xml:space="preserve">
IF(ISBLANK(L796),"",
IF(L796&gt;'admin BN&gt;100'!$G$7,"Danger",
IF(L796&gt;'admin BN&gt;100'!$F$7,"Alert",
IF(L796&gt;='admin BN&gt;100'!$E$7,"Safe",""))))</f>
        <v/>
      </c>
      <c r="P796" s="14" t="str">
        <f xml:space="preserve">
(IF(G796&gt;'admin BN&gt;100'!$C$23,'admin BN&gt;100'!$B$23,
(IF(G796&gt;'admin BN&gt;100'!$C$22,'admin BN&gt;100'!$B$22,
(IF(G796&gt;'admin BN&gt;100'!$C$21,'admin BN&gt;100'!$B$21,
(IF(G796&gt;'admin BN&gt;100'!$C$20,'admin BN&gt;100'!$B$20,IF(G796&gt;'admin BN&gt;100'!$C$19,'admin BN&gt;100'!$B$19,"")))))))))</f>
        <v/>
      </c>
      <c r="Q796" s="14" t="str">
        <f t="shared" si="24"/>
        <v/>
      </c>
      <c r="R796" s="14">
        <f t="shared" si="25"/>
        <v>5</v>
      </c>
      <c r="S796" s="15" t="str">
        <f xml:space="preserve">
IF($R796&gt;0,"Fill in all required fields",
IF(OR($M796="&lt;0.1% or LNG",$M796="0.1-0.5%"),"Fuel sulphur content is too low for operation on BN&gt;100, please use a lower BN CLO and the matching sheet",
IF($I796&lt;40,"CLO not suitable for this sheet. Please check BN&lt;40 sheet",
IF(AND($I796&gt;39,$I796&lt;101),"CLO not suitable for this sheet. Please check BN40 - BN100 sheet",
IF(AND($K796&gt;50,$K796&lt;81,$L796&lt;100),"Reduce feed rate in steps of 0.05 g/kWh until min. 0.6 g/kWh to avoid deposit formation",
IF(AND($I796&lt;140,$N796="Danger",$P796="&gt;=1.2"),"Increase feed rate in steps of 0.05 g/kWh OR use higher BN cylinder oil",
IF(ISERROR(VLOOKUP(Q796,'admin BN&gt;100'!J$6:M$89,4,FALSE)),"",VLOOKUP(Q796,'admin BN&gt;100'!J$6:M$89,4,FALSE))))))))</f>
        <v>Fill in all required fields</v>
      </c>
    </row>
    <row r="797" spans="2:19" ht="15">
      <c r="B797" s="10">
        <v>792</v>
      </c>
      <c r="C797" s="41"/>
      <c r="D797" s="42"/>
      <c r="E797" s="42"/>
      <c r="F797" s="42"/>
      <c r="G797" s="42"/>
      <c r="H797" s="42"/>
      <c r="I797" s="42"/>
      <c r="J797" s="42"/>
      <c r="K797" s="42"/>
      <c r="L797" s="42"/>
      <c r="M797" s="11" t="str">
        <f xml:space="preserve">
(IF(F797&gt;'admin BN&gt;100'!$C$41,'admin BN&gt;100'!$B$41,
(IF(F797&gt;'admin BN&gt;100'!$C$40,'admin BN&gt;100'!$B$40,
(IF(F797&gt;'admin BN&gt;100'!$C$39,'admin BN&gt;100'!$B$39,
(IF(F797&gt;'admin BN&gt;100'!$C$38,'admin BN&gt;100'!$B$38,
(IF(F797&gt;'admin BN&gt;100'!$C$37,'admin BN&gt;100'!$B$37,
(IF(F797&gt;'admin BN&gt;100'!$C$36,'admin BN&gt;100'!$B$36,
(IF(F797&gt;'admin BN&gt;100'!$C$35,'admin BN&gt;100'!$B$35,
(IF(F797&gt;'admin BN&gt;100'!$C$34,'admin BN&gt;100'!$B$34,
(IF(F797&gt;'admin BN&gt;100'!$C$33,'admin BN&gt;100'!$B$33,
(IF(F797&gt;'admin BN&gt;100'!$C$32,'admin BN&gt;100'!$B$32,
(IF(F797&gt;'admin BN&gt;100'!$C$31,'admin BN&gt;100'!$B$31,
(IF(F797&gt;'admin BN&gt;100'!$C$30,'admin BN&gt;100'!$B$30,
(IF(F797&gt;'admin BN&gt;100'!$C$29,'admin BN&gt;100'!$B$29,IF(F797="","",'admin BN&gt;100'!$B$28)))))))))))))))))))))))))))</f>
        <v/>
      </c>
      <c r="N797" s="12" t="str">
        <f xml:space="preserve">
IF(ISBLANK(K797),"",
IF(K797&gt;'admin BN&gt;100'!$D$6,"Trouble",
IF(K797&gt;'admin BN&gt;100'!$E$6,"Safe",
IF(K797&gt;'admin BN&gt;100'!$F$6,"Alert",
IF(K797&gt;='admin BN&gt;100'!$G$6,"Danger","")))))</f>
        <v/>
      </c>
      <c r="O797" s="13" t="str">
        <f xml:space="preserve">
IF(ISBLANK(L797),"",
IF(L797&gt;'admin BN&gt;100'!$G$7,"Danger",
IF(L797&gt;'admin BN&gt;100'!$F$7,"Alert",
IF(L797&gt;='admin BN&gt;100'!$E$7,"Safe",""))))</f>
        <v/>
      </c>
      <c r="P797" s="14" t="str">
        <f xml:space="preserve">
(IF(G797&gt;'admin BN&gt;100'!$C$23,'admin BN&gt;100'!$B$23,
(IF(G797&gt;'admin BN&gt;100'!$C$22,'admin BN&gt;100'!$B$22,
(IF(G797&gt;'admin BN&gt;100'!$C$21,'admin BN&gt;100'!$B$21,
(IF(G797&gt;'admin BN&gt;100'!$C$20,'admin BN&gt;100'!$B$20,IF(G797&gt;'admin BN&gt;100'!$C$19,'admin BN&gt;100'!$B$19,"")))))))))</f>
        <v/>
      </c>
      <c r="Q797" s="14" t="str">
        <f t="shared" si="24"/>
        <v/>
      </c>
      <c r="R797" s="14">
        <f t="shared" si="25"/>
        <v>5</v>
      </c>
      <c r="S797" s="15" t="str">
        <f xml:space="preserve">
IF($R797&gt;0,"Fill in all required fields",
IF(OR($M797="&lt;0.1% or LNG",$M797="0.1-0.5%"),"Fuel sulphur content is too low for operation on BN&gt;100, please use a lower BN CLO and the matching sheet",
IF($I797&lt;40,"CLO not suitable for this sheet. Please check BN&lt;40 sheet",
IF(AND($I797&gt;39,$I797&lt;101),"CLO not suitable for this sheet. Please check BN40 - BN100 sheet",
IF(AND($K797&gt;50,$K797&lt;81,$L797&lt;100),"Reduce feed rate in steps of 0.05 g/kWh until min. 0.6 g/kWh to avoid deposit formation",
IF(AND($I797&lt;140,$N797="Danger",$P797="&gt;=1.2"),"Increase feed rate in steps of 0.05 g/kWh OR use higher BN cylinder oil",
IF(ISERROR(VLOOKUP(Q797,'admin BN&gt;100'!J$6:M$89,4,FALSE)),"",VLOOKUP(Q797,'admin BN&gt;100'!J$6:M$89,4,FALSE))))))))</f>
        <v>Fill in all required fields</v>
      </c>
    </row>
    <row r="798" spans="2:19" ht="15">
      <c r="B798" s="10">
        <v>793</v>
      </c>
      <c r="C798" s="41"/>
      <c r="D798" s="42"/>
      <c r="E798" s="42"/>
      <c r="F798" s="42"/>
      <c r="G798" s="42"/>
      <c r="H798" s="42"/>
      <c r="I798" s="42"/>
      <c r="J798" s="42"/>
      <c r="K798" s="42"/>
      <c r="L798" s="42"/>
      <c r="M798" s="11" t="str">
        <f xml:space="preserve">
(IF(F798&gt;'admin BN&gt;100'!$C$41,'admin BN&gt;100'!$B$41,
(IF(F798&gt;'admin BN&gt;100'!$C$40,'admin BN&gt;100'!$B$40,
(IF(F798&gt;'admin BN&gt;100'!$C$39,'admin BN&gt;100'!$B$39,
(IF(F798&gt;'admin BN&gt;100'!$C$38,'admin BN&gt;100'!$B$38,
(IF(F798&gt;'admin BN&gt;100'!$C$37,'admin BN&gt;100'!$B$37,
(IF(F798&gt;'admin BN&gt;100'!$C$36,'admin BN&gt;100'!$B$36,
(IF(F798&gt;'admin BN&gt;100'!$C$35,'admin BN&gt;100'!$B$35,
(IF(F798&gt;'admin BN&gt;100'!$C$34,'admin BN&gt;100'!$B$34,
(IF(F798&gt;'admin BN&gt;100'!$C$33,'admin BN&gt;100'!$B$33,
(IF(F798&gt;'admin BN&gt;100'!$C$32,'admin BN&gt;100'!$B$32,
(IF(F798&gt;'admin BN&gt;100'!$C$31,'admin BN&gt;100'!$B$31,
(IF(F798&gt;'admin BN&gt;100'!$C$30,'admin BN&gt;100'!$B$30,
(IF(F798&gt;'admin BN&gt;100'!$C$29,'admin BN&gt;100'!$B$29,IF(F798="","",'admin BN&gt;100'!$B$28)))))))))))))))))))))))))))</f>
        <v/>
      </c>
      <c r="N798" s="12" t="str">
        <f xml:space="preserve">
IF(ISBLANK(K798),"",
IF(K798&gt;'admin BN&gt;100'!$D$6,"Trouble",
IF(K798&gt;'admin BN&gt;100'!$E$6,"Safe",
IF(K798&gt;'admin BN&gt;100'!$F$6,"Alert",
IF(K798&gt;='admin BN&gt;100'!$G$6,"Danger","")))))</f>
        <v/>
      </c>
      <c r="O798" s="13" t="str">
        <f xml:space="preserve">
IF(ISBLANK(L798),"",
IF(L798&gt;'admin BN&gt;100'!$G$7,"Danger",
IF(L798&gt;'admin BN&gt;100'!$F$7,"Alert",
IF(L798&gt;='admin BN&gt;100'!$E$7,"Safe",""))))</f>
        <v/>
      </c>
      <c r="P798" s="14" t="str">
        <f xml:space="preserve">
(IF(G798&gt;'admin BN&gt;100'!$C$23,'admin BN&gt;100'!$B$23,
(IF(G798&gt;'admin BN&gt;100'!$C$22,'admin BN&gt;100'!$B$22,
(IF(G798&gt;'admin BN&gt;100'!$C$21,'admin BN&gt;100'!$B$21,
(IF(G798&gt;'admin BN&gt;100'!$C$20,'admin BN&gt;100'!$B$20,IF(G798&gt;'admin BN&gt;100'!$C$19,'admin BN&gt;100'!$B$19,"")))))))))</f>
        <v/>
      </c>
      <c r="Q798" s="14" t="str">
        <f t="shared" si="24"/>
        <v/>
      </c>
      <c r="R798" s="14">
        <f t="shared" si="25"/>
        <v>5</v>
      </c>
      <c r="S798" s="15" t="str">
        <f xml:space="preserve">
IF($R798&gt;0,"Fill in all required fields",
IF(OR($M798="&lt;0.1% or LNG",$M798="0.1-0.5%"),"Fuel sulphur content is too low for operation on BN&gt;100, please use a lower BN CLO and the matching sheet",
IF($I798&lt;40,"CLO not suitable for this sheet. Please check BN&lt;40 sheet",
IF(AND($I798&gt;39,$I798&lt;101),"CLO not suitable for this sheet. Please check BN40 - BN100 sheet",
IF(AND($K798&gt;50,$K798&lt;81,$L798&lt;100),"Reduce feed rate in steps of 0.05 g/kWh until min. 0.6 g/kWh to avoid deposit formation",
IF(AND($I798&lt;140,$N798="Danger",$P798="&gt;=1.2"),"Increase feed rate in steps of 0.05 g/kWh OR use higher BN cylinder oil",
IF(ISERROR(VLOOKUP(Q798,'admin BN&gt;100'!J$6:M$89,4,FALSE)),"",VLOOKUP(Q798,'admin BN&gt;100'!J$6:M$89,4,FALSE))))))))</f>
        <v>Fill in all required fields</v>
      </c>
    </row>
    <row r="799" spans="2:19" ht="15">
      <c r="B799" s="10">
        <v>794</v>
      </c>
      <c r="C799" s="41"/>
      <c r="D799" s="42"/>
      <c r="E799" s="42"/>
      <c r="F799" s="42"/>
      <c r="G799" s="42"/>
      <c r="H799" s="42"/>
      <c r="I799" s="42"/>
      <c r="J799" s="42"/>
      <c r="K799" s="42"/>
      <c r="L799" s="42"/>
      <c r="M799" s="11" t="str">
        <f xml:space="preserve">
(IF(F799&gt;'admin BN&gt;100'!$C$41,'admin BN&gt;100'!$B$41,
(IF(F799&gt;'admin BN&gt;100'!$C$40,'admin BN&gt;100'!$B$40,
(IF(F799&gt;'admin BN&gt;100'!$C$39,'admin BN&gt;100'!$B$39,
(IF(F799&gt;'admin BN&gt;100'!$C$38,'admin BN&gt;100'!$B$38,
(IF(F799&gt;'admin BN&gt;100'!$C$37,'admin BN&gt;100'!$B$37,
(IF(F799&gt;'admin BN&gt;100'!$C$36,'admin BN&gt;100'!$B$36,
(IF(F799&gt;'admin BN&gt;100'!$C$35,'admin BN&gt;100'!$B$35,
(IF(F799&gt;'admin BN&gt;100'!$C$34,'admin BN&gt;100'!$B$34,
(IF(F799&gt;'admin BN&gt;100'!$C$33,'admin BN&gt;100'!$B$33,
(IF(F799&gt;'admin BN&gt;100'!$C$32,'admin BN&gt;100'!$B$32,
(IF(F799&gt;'admin BN&gt;100'!$C$31,'admin BN&gt;100'!$B$31,
(IF(F799&gt;'admin BN&gt;100'!$C$30,'admin BN&gt;100'!$B$30,
(IF(F799&gt;'admin BN&gt;100'!$C$29,'admin BN&gt;100'!$B$29,IF(F799="","",'admin BN&gt;100'!$B$28)))))))))))))))))))))))))))</f>
        <v/>
      </c>
      <c r="N799" s="12" t="str">
        <f xml:space="preserve">
IF(ISBLANK(K799),"",
IF(K799&gt;'admin BN&gt;100'!$D$6,"Trouble",
IF(K799&gt;'admin BN&gt;100'!$E$6,"Safe",
IF(K799&gt;'admin BN&gt;100'!$F$6,"Alert",
IF(K799&gt;='admin BN&gt;100'!$G$6,"Danger","")))))</f>
        <v/>
      </c>
      <c r="O799" s="13" t="str">
        <f xml:space="preserve">
IF(ISBLANK(L799),"",
IF(L799&gt;'admin BN&gt;100'!$G$7,"Danger",
IF(L799&gt;'admin BN&gt;100'!$F$7,"Alert",
IF(L799&gt;='admin BN&gt;100'!$E$7,"Safe",""))))</f>
        <v/>
      </c>
      <c r="P799" s="14" t="str">
        <f xml:space="preserve">
(IF(G799&gt;'admin BN&gt;100'!$C$23,'admin BN&gt;100'!$B$23,
(IF(G799&gt;'admin BN&gt;100'!$C$22,'admin BN&gt;100'!$B$22,
(IF(G799&gt;'admin BN&gt;100'!$C$21,'admin BN&gt;100'!$B$21,
(IF(G799&gt;'admin BN&gt;100'!$C$20,'admin BN&gt;100'!$B$20,IF(G799&gt;'admin BN&gt;100'!$C$19,'admin BN&gt;100'!$B$19,"")))))))))</f>
        <v/>
      </c>
      <c r="Q799" s="14" t="str">
        <f t="shared" si="24"/>
        <v/>
      </c>
      <c r="R799" s="14">
        <f t="shared" si="25"/>
        <v>5</v>
      </c>
      <c r="S799" s="15" t="str">
        <f xml:space="preserve">
IF($R799&gt;0,"Fill in all required fields",
IF(OR($M799="&lt;0.1% or LNG",$M799="0.1-0.5%"),"Fuel sulphur content is too low for operation on BN&gt;100, please use a lower BN CLO and the matching sheet",
IF($I799&lt;40,"CLO not suitable for this sheet. Please check BN&lt;40 sheet",
IF(AND($I799&gt;39,$I799&lt;101),"CLO not suitable for this sheet. Please check BN40 - BN100 sheet",
IF(AND($K799&gt;50,$K799&lt;81,$L799&lt;100),"Reduce feed rate in steps of 0.05 g/kWh until min. 0.6 g/kWh to avoid deposit formation",
IF(AND($I799&lt;140,$N799="Danger",$P799="&gt;=1.2"),"Increase feed rate in steps of 0.05 g/kWh OR use higher BN cylinder oil",
IF(ISERROR(VLOOKUP(Q799,'admin BN&gt;100'!J$6:M$89,4,FALSE)),"",VLOOKUP(Q799,'admin BN&gt;100'!J$6:M$89,4,FALSE))))))))</f>
        <v>Fill in all required fields</v>
      </c>
    </row>
    <row r="800" spans="2:19" ht="15">
      <c r="B800" s="10">
        <v>795</v>
      </c>
      <c r="C800" s="41"/>
      <c r="D800" s="42"/>
      <c r="E800" s="42"/>
      <c r="F800" s="42"/>
      <c r="G800" s="42"/>
      <c r="H800" s="42"/>
      <c r="I800" s="42"/>
      <c r="J800" s="42"/>
      <c r="K800" s="42"/>
      <c r="L800" s="42"/>
      <c r="M800" s="11" t="str">
        <f xml:space="preserve">
(IF(F800&gt;'admin BN&gt;100'!$C$41,'admin BN&gt;100'!$B$41,
(IF(F800&gt;'admin BN&gt;100'!$C$40,'admin BN&gt;100'!$B$40,
(IF(F800&gt;'admin BN&gt;100'!$C$39,'admin BN&gt;100'!$B$39,
(IF(F800&gt;'admin BN&gt;100'!$C$38,'admin BN&gt;100'!$B$38,
(IF(F800&gt;'admin BN&gt;100'!$C$37,'admin BN&gt;100'!$B$37,
(IF(F800&gt;'admin BN&gt;100'!$C$36,'admin BN&gt;100'!$B$36,
(IF(F800&gt;'admin BN&gt;100'!$C$35,'admin BN&gt;100'!$B$35,
(IF(F800&gt;'admin BN&gt;100'!$C$34,'admin BN&gt;100'!$B$34,
(IF(F800&gt;'admin BN&gt;100'!$C$33,'admin BN&gt;100'!$B$33,
(IF(F800&gt;'admin BN&gt;100'!$C$32,'admin BN&gt;100'!$B$32,
(IF(F800&gt;'admin BN&gt;100'!$C$31,'admin BN&gt;100'!$B$31,
(IF(F800&gt;'admin BN&gt;100'!$C$30,'admin BN&gt;100'!$B$30,
(IF(F800&gt;'admin BN&gt;100'!$C$29,'admin BN&gt;100'!$B$29,IF(F800="","",'admin BN&gt;100'!$B$28)))))))))))))))))))))))))))</f>
        <v/>
      </c>
      <c r="N800" s="12" t="str">
        <f xml:space="preserve">
IF(ISBLANK(K800),"",
IF(K800&gt;'admin BN&gt;100'!$D$6,"Trouble",
IF(K800&gt;'admin BN&gt;100'!$E$6,"Safe",
IF(K800&gt;'admin BN&gt;100'!$F$6,"Alert",
IF(K800&gt;='admin BN&gt;100'!$G$6,"Danger","")))))</f>
        <v/>
      </c>
      <c r="O800" s="13" t="str">
        <f xml:space="preserve">
IF(ISBLANK(L800),"",
IF(L800&gt;'admin BN&gt;100'!$G$7,"Danger",
IF(L800&gt;'admin BN&gt;100'!$F$7,"Alert",
IF(L800&gt;='admin BN&gt;100'!$E$7,"Safe",""))))</f>
        <v/>
      </c>
      <c r="P800" s="14" t="str">
        <f xml:space="preserve">
(IF(G800&gt;'admin BN&gt;100'!$C$23,'admin BN&gt;100'!$B$23,
(IF(G800&gt;'admin BN&gt;100'!$C$22,'admin BN&gt;100'!$B$22,
(IF(G800&gt;'admin BN&gt;100'!$C$21,'admin BN&gt;100'!$B$21,
(IF(G800&gt;'admin BN&gt;100'!$C$20,'admin BN&gt;100'!$B$20,IF(G800&gt;'admin BN&gt;100'!$C$19,'admin BN&gt;100'!$B$19,"")))))))))</f>
        <v/>
      </c>
      <c r="Q800" s="14" t="str">
        <f t="shared" si="24"/>
        <v/>
      </c>
      <c r="R800" s="14">
        <f t="shared" si="25"/>
        <v>5</v>
      </c>
      <c r="S800" s="15" t="str">
        <f xml:space="preserve">
IF($R800&gt;0,"Fill in all required fields",
IF(OR($M800="&lt;0.1% or LNG",$M800="0.1-0.5%"),"Fuel sulphur content is too low for operation on BN&gt;100, please use a lower BN CLO and the matching sheet",
IF($I800&lt;40,"CLO not suitable for this sheet. Please check BN&lt;40 sheet",
IF(AND($I800&gt;39,$I800&lt;101),"CLO not suitable for this sheet. Please check BN40 - BN100 sheet",
IF(AND($K800&gt;50,$K800&lt;81,$L800&lt;100),"Reduce feed rate in steps of 0.05 g/kWh until min. 0.6 g/kWh to avoid deposit formation",
IF(AND($I800&lt;140,$N800="Danger",$P800="&gt;=1.2"),"Increase feed rate in steps of 0.05 g/kWh OR use higher BN cylinder oil",
IF(ISERROR(VLOOKUP(Q800,'admin BN&gt;100'!J$6:M$89,4,FALSE)),"",VLOOKUP(Q800,'admin BN&gt;100'!J$6:M$89,4,FALSE))))))))</f>
        <v>Fill in all required fields</v>
      </c>
    </row>
    <row r="801" spans="2:19" ht="15">
      <c r="B801" s="10">
        <v>796</v>
      </c>
      <c r="C801" s="41"/>
      <c r="D801" s="42"/>
      <c r="E801" s="42"/>
      <c r="F801" s="42"/>
      <c r="G801" s="42"/>
      <c r="H801" s="42"/>
      <c r="I801" s="42"/>
      <c r="J801" s="42"/>
      <c r="K801" s="42"/>
      <c r="L801" s="42"/>
      <c r="M801" s="11" t="str">
        <f xml:space="preserve">
(IF(F801&gt;'admin BN&gt;100'!$C$41,'admin BN&gt;100'!$B$41,
(IF(F801&gt;'admin BN&gt;100'!$C$40,'admin BN&gt;100'!$B$40,
(IF(F801&gt;'admin BN&gt;100'!$C$39,'admin BN&gt;100'!$B$39,
(IF(F801&gt;'admin BN&gt;100'!$C$38,'admin BN&gt;100'!$B$38,
(IF(F801&gt;'admin BN&gt;100'!$C$37,'admin BN&gt;100'!$B$37,
(IF(F801&gt;'admin BN&gt;100'!$C$36,'admin BN&gt;100'!$B$36,
(IF(F801&gt;'admin BN&gt;100'!$C$35,'admin BN&gt;100'!$B$35,
(IF(F801&gt;'admin BN&gt;100'!$C$34,'admin BN&gt;100'!$B$34,
(IF(F801&gt;'admin BN&gt;100'!$C$33,'admin BN&gt;100'!$B$33,
(IF(F801&gt;'admin BN&gt;100'!$C$32,'admin BN&gt;100'!$B$32,
(IF(F801&gt;'admin BN&gt;100'!$C$31,'admin BN&gt;100'!$B$31,
(IF(F801&gt;'admin BN&gt;100'!$C$30,'admin BN&gt;100'!$B$30,
(IF(F801&gt;'admin BN&gt;100'!$C$29,'admin BN&gt;100'!$B$29,IF(F801="","",'admin BN&gt;100'!$B$28)))))))))))))))))))))))))))</f>
        <v/>
      </c>
      <c r="N801" s="12" t="str">
        <f xml:space="preserve">
IF(ISBLANK(K801),"",
IF(K801&gt;'admin BN&gt;100'!$D$6,"Trouble",
IF(K801&gt;'admin BN&gt;100'!$E$6,"Safe",
IF(K801&gt;'admin BN&gt;100'!$F$6,"Alert",
IF(K801&gt;='admin BN&gt;100'!$G$6,"Danger","")))))</f>
        <v/>
      </c>
      <c r="O801" s="13" t="str">
        <f xml:space="preserve">
IF(ISBLANK(L801),"",
IF(L801&gt;'admin BN&gt;100'!$G$7,"Danger",
IF(L801&gt;'admin BN&gt;100'!$F$7,"Alert",
IF(L801&gt;='admin BN&gt;100'!$E$7,"Safe",""))))</f>
        <v/>
      </c>
      <c r="P801" s="14" t="str">
        <f xml:space="preserve">
(IF(G801&gt;'admin BN&gt;100'!$C$23,'admin BN&gt;100'!$B$23,
(IF(G801&gt;'admin BN&gt;100'!$C$22,'admin BN&gt;100'!$B$22,
(IF(G801&gt;'admin BN&gt;100'!$C$21,'admin BN&gt;100'!$B$21,
(IF(G801&gt;'admin BN&gt;100'!$C$20,'admin BN&gt;100'!$B$20,IF(G801&gt;'admin BN&gt;100'!$C$19,'admin BN&gt;100'!$B$19,"")))))))))</f>
        <v/>
      </c>
      <c r="Q801" s="14" t="str">
        <f t="shared" si="24"/>
        <v/>
      </c>
      <c r="R801" s="14">
        <f t="shared" si="25"/>
        <v>5</v>
      </c>
      <c r="S801" s="15" t="str">
        <f xml:space="preserve">
IF($R801&gt;0,"Fill in all required fields",
IF(OR($M801="&lt;0.1% or LNG",$M801="0.1-0.5%"),"Fuel sulphur content is too low for operation on BN&gt;100, please use a lower BN CLO and the matching sheet",
IF($I801&lt;40,"CLO not suitable for this sheet. Please check BN&lt;40 sheet",
IF(AND($I801&gt;39,$I801&lt;101),"CLO not suitable for this sheet. Please check BN40 - BN100 sheet",
IF(AND($K801&gt;50,$K801&lt;81,$L801&lt;100),"Reduce feed rate in steps of 0.05 g/kWh until min. 0.6 g/kWh to avoid deposit formation",
IF(AND($I801&lt;140,$N801="Danger",$P801="&gt;=1.2"),"Increase feed rate in steps of 0.05 g/kWh OR use higher BN cylinder oil",
IF(ISERROR(VLOOKUP(Q801,'admin BN&gt;100'!J$6:M$89,4,FALSE)),"",VLOOKUP(Q801,'admin BN&gt;100'!J$6:M$89,4,FALSE))))))))</f>
        <v>Fill in all required fields</v>
      </c>
    </row>
    <row r="802" spans="2:19" ht="15">
      <c r="B802" s="10">
        <v>797</v>
      </c>
      <c r="C802" s="41"/>
      <c r="D802" s="42"/>
      <c r="E802" s="42"/>
      <c r="F802" s="42"/>
      <c r="G802" s="42"/>
      <c r="H802" s="42"/>
      <c r="I802" s="42"/>
      <c r="J802" s="42"/>
      <c r="K802" s="42"/>
      <c r="L802" s="42"/>
      <c r="M802" s="11" t="str">
        <f xml:space="preserve">
(IF(F802&gt;'admin BN&gt;100'!$C$41,'admin BN&gt;100'!$B$41,
(IF(F802&gt;'admin BN&gt;100'!$C$40,'admin BN&gt;100'!$B$40,
(IF(F802&gt;'admin BN&gt;100'!$C$39,'admin BN&gt;100'!$B$39,
(IF(F802&gt;'admin BN&gt;100'!$C$38,'admin BN&gt;100'!$B$38,
(IF(F802&gt;'admin BN&gt;100'!$C$37,'admin BN&gt;100'!$B$37,
(IF(F802&gt;'admin BN&gt;100'!$C$36,'admin BN&gt;100'!$B$36,
(IF(F802&gt;'admin BN&gt;100'!$C$35,'admin BN&gt;100'!$B$35,
(IF(F802&gt;'admin BN&gt;100'!$C$34,'admin BN&gt;100'!$B$34,
(IF(F802&gt;'admin BN&gt;100'!$C$33,'admin BN&gt;100'!$B$33,
(IF(F802&gt;'admin BN&gt;100'!$C$32,'admin BN&gt;100'!$B$32,
(IF(F802&gt;'admin BN&gt;100'!$C$31,'admin BN&gt;100'!$B$31,
(IF(F802&gt;'admin BN&gt;100'!$C$30,'admin BN&gt;100'!$B$30,
(IF(F802&gt;'admin BN&gt;100'!$C$29,'admin BN&gt;100'!$B$29,IF(F802="","",'admin BN&gt;100'!$B$28)))))))))))))))))))))))))))</f>
        <v/>
      </c>
      <c r="N802" s="12" t="str">
        <f xml:space="preserve">
IF(ISBLANK(K802),"",
IF(K802&gt;'admin BN&gt;100'!$D$6,"Trouble",
IF(K802&gt;'admin BN&gt;100'!$E$6,"Safe",
IF(K802&gt;'admin BN&gt;100'!$F$6,"Alert",
IF(K802&gt;='admin BN&gt;100'!$G$6,"Danger","")))))</f>
        <v/>
      </c>
      <c r="O802" s="13" t="str">
        <f xml:space="preserve">
IF(ISBLANK(L802),"",
IF(L802&gt;'admin BN&gt;100'!$G$7,"Danger",
IF(L802&gt;'admin BN&gt;100'!$F$7,"Alert",
IF(L802&gt;='admin BN&gt;100'!$E$7,"Safe",""))))</f>
        <v/>
      </c>
      <c r="P802" s="14" t="str">
        <f xml:space="preserve">
(IF(G802&gt;'admin BN&gt;100'!$C$23,'admin BN&gt;100'!$B$23,
(IF(G802&gt;'admin BN&gt;100'!$C$22,'admin BN&gt;100'!$B$22,
(IF(G802&gt;'admin BN&gt;100'!$C$21,'admin BN&gt;100'!$B$21,
(IF(G802&gt;'admin BN&gt;100'!$C$20,'admin BN&gt;100'!$B$20,IF(G802&gt;'admin BN&gt;100'!$C$19,'admin BN&gt;100'!$B$19,"")))))))))</f>
        <v/>
      </c>
      <c r="Q802" s="14" t="str">
        <f t="shared" si="24"/>
        <v/>
      </c>
      <c r="R802" s="14">
        <f t="shared" si="25"/>
        <v>5</v>
      </c>
      <c r="S802" s="15" t="str">
        <f xml:space="preserve">
IF($R802&gt;0,"Fill in all required fields",
IF(OR($M802="&lt;0.1% or LNG",$M802="0.1-0.5%"),"Fuel sulphur content is too low for operation on BN&gt;100, please use a lower BN CLO and the matching sheet",
IF($I802&lt;40,"CLO not suitable for this sheet. Please check BN&lt;40 sheet",
IF(AND($I802&gt;39,$I802&lt;101),"CLO not suitable for this sheet. Please check BN40 - BN100 sheet",
IF(AND($K802&gt;50,$K802&lt;81,$L802&lt;100),"Reduce feed rate in steps of 0.05 g/kWh until min. 0.6 g/kWh to avoid deposit formation",
IF(AND($I802&lt;140,$N802="Danger",$P802="&gt;=1.2"),"Increase feed rate in steps of 0.05 g/kWh OR use higher BN cylinder oil",
IF(ISERROR(VLOOKUP(Q802,'admin BN&gt;100'!J$6:M$89,4,FALSE)),"",VLOOKUP(Q802,'admin BN&gt;100'!J$6:M$89,4,FALSE))))))))</f>
        <v>Fill in all required fields</v>
      </c>
    </row>
    <row r="803" spans="2:19" ht="15">
      <c r="B803" s="10">
        <v>798</v>
      </c>
      <c r="C803" s="41"/>
      <c r="D803" s="42"/>
      <c r="E803" s="42"/>
      <c r="F803" s="42"/>
      <c r="G803" s="42"/>
      <c r="H803" s="42"/>
      <c r="I803" s="42"/>
      <c r="J803" s="42"/>
      <c r="K803" s="42"/>
      <c r="L803" s="42"/>
      <c r="M803" s="11" t="str">
        <f xml:space="preserve">
(IF(F803&gt;'admin BN&gt;100'!$C$41,'admin BN&gt;100'!$B$41,
(IF(F803&gt;'admin BN&gt;100'!$C$40,'admin BN&gt;100'!$B$40,
(IF(F803&gt;'admin BN&gt;100'!$C$39,'admin BN&gt;100'!$B$39,
(IF(F803&gt;'admin BN&gt;100'!$C$38,'admin BN&gt;100'!$B$38,
(IF(F803&gt;'admin BN&gt;100'!$C$37,'admin BN&gt;100'!$B$37,
(IF(F803&gt;'admin BN&gt;100'!$C$36,'admin BN&gt;100'!$B$36,
(IF(F803&gt;'admin BN&gt;100'!$C$35,'admin BN&gt;100'!$B$35,
(IF(F803&gt;'admin BN&gt;100'!$C$34,'admin BN&gt;100'!$B$34,
(IF(F803&gt;'admin BN&gt;100'!$C$33,'admin BN&gt;100'!$B$33,
(IF(F803&gt;'admin BN&gt;100'!$C$32,'admin BN&gt;100'!$B$32,
(IF(F803&gt;'admin BN&gt;100'!$C$31,'admin BN&gt;100'!$B$31,
(IF(F803&gt;'admin BN&gt;100'!$C$30,'admin BN&gt;100'!$B$30,
(IF(F803&gt;'admin BN&gt;100'!$C$29,'admin BN&gt;100'!$B$29,IF(F803="","",'admin BN&gt;100'!$B$28)))))))))))))))))))))))))))</f>
        <v/>
      </c>
      <c r="N803" s="12" t="str">
        <f xml:space="preserve">
IF(ISBLANK(K803),"",
IF(K803&gt;'admin BN&gt;100'!$D$6,"Trouble",
IF(K803&gt;'admin BN&gt;100'!$E$6,"Safe",
IF(K803&gt;'admin BN&gt;100'!$F$6,"Alert",
IF(K803&gt;='admin BN&gt;100'!$G$6,"Danger","")))))</f>
        <v/>
      </c>
      <c r="O803" s="13" t="str">
        <f xml:space="preserve">
IF(ISBLANK(L803),"",
IF(L803&gt;'admin BN&gt;100'!$G$7,"Danger",
IF(L803&gt;'admin BN&gt;100'!$F$7,"Alert",
IF(L803&gt;='admin BN&gt;100'!$E$7,"Safe",""))))</f>
        <v/>
      </c>
      <c r="P803" s="14" t="str">
        <f xml:space="preserve">
(IF(G803&gt;'admin BN&gt;100'!$C$23,'admin BN&gt;100'!$B$23,
(IF(G803&gt;'admin BN&gt;100'!$C$22,'admin BN&gt;100'!$B$22,
(IF(G803&gt;'admin BN&gt;100'!$C$21,'admin BN&gt;100'!$B$21,
(IF(G803&gt;'admin BN&gt;100'!$C$20,'admin BN&gt;100'!$B$20,IF(G803&gt;'admin BN&gt;100'!$C$19,'admin BN&gt;100'!$B$19,"")))))))))</f>
        <v/>
      </c>
      <c r="Q803" s="14" t="str">
        <f t="shared" si="24"/>
        <v/>
      </c>
      <c r="R803" s="14">
        <f t="shared" si="25"/>
        <v>5</v>
      </c>
      <c r="S803" s="15" t="str">
        <f xml:space="preserve">
IF($R803&gt;0,"Fill in all required fields",
IF(OR($M803="&lt;0.1% or LNG",$M803="0.1-0.5%"),"Fuel sulphur content is too low for operation on BN&gt;100, please use a lower BN CLO and the matching sheet",
IF($I803&lt;40,"CLO not suitable for this sheet. Please check BN&lt;40 sheet",
IF(AND($I803&gt;39,$I803&lt;101),"CLO not suitable for this sheet. Please check BN40 - BN100 sheet",
IF(AND($K803&gt;50,$K803&lt;81,$L803&lt;100),"Reduce feed rate in steps of 0.05 g/kWh until min. 0.6 g/kWh to avoid deposit formation",
IF(AND($I803&lt;140,$N803="Danger",$P803="&gt;=1.2"),"Increase feed rate in steps of 0.05 g/kWh OR use higher BN cylinder oil",
IF(ISERROR(VLOOKUP(Q803,'admin BN&gt;100'!J$6:M$89,4,FALSE)),"",VLOOKUP(Q803,'admin BN&gt;100'!J$6:M$89,4,FALSE))))))))</f>
        <v>Fill in all required fields</v>
      </c>
    </row>
    <row r="804" spans="2:19" ht="15">
      <c r="B804" s="10">
        <v>799</v>
      </c>
      <c r="C804" s="41"/>
      <c r="D804" s="42"/>
      <c r="E804" s="42"/>
      <c r="F804" s="42"/>
      <c r="G804" s="42"/>
      <c r="H804" s="42"/>
      <c r="I804" s="42"/>
      <c r="J804" s="42"/>
      <c r="K804" s="42"/>
      <c r="L804" s="42"/>
      <c r="M804" s="11" t="str">
        <f xml:space="preserve">
(IF(F804&gt;'admin BN&gt;100'!$C$41,'admin BN&gt;100'!$B$41,
(IF(F804&gt;'admin BN&gt;100'!$C$40,'admin BN&gt;100'!$B$40,
(IF(F804&gt;'admin BN&gt;100'!$C$39,'admin BN&gt;100'!$B$39,
(IF(F804&gt;'admin BN&gt;100'!$C$38,'admin BN&gt;100'!$B$38,
(IF(F804&gt;'admin BN&gt;100'!$C$37,'admin BN&gt;100'!$B$37,
(IF(F804&gt;'admin BN&gt;100'!$C$36,'admin BN&gt;100'!$B$36,
(IF(F804&gt;'admin BN&gt;100'!$C$35,'admin BN&gt;100'!$B$35,
(IF(F804&gt;'admin BN&gt;100'!$C$34,'admin BN&gt;100'!$B$34,
(IF(F804&gt;'admin BN&gt;100'!$C$33,'admin BN&gt;100'!$B$33,
(IF(F804&gt;'admin BN&gt;100'!$C$32,'admin BN&gt;100'!$B$32,
(IF(F804&gt;'admin BN&gt;100'!$C$31,'admin BN&gt;100'!$B$31,
(IF(F804&gt;'admin BN&gt;100'!$C$30,'admin BN&gt;100'!$B$30,
(IF(F804&gt;'admin BN&gt;100'!$C$29,'admin BN&gt;100'!$B$29,IF(F804="","",'admin BN&gt;100'!$B$28)))))))))))))))))))))))))))</f>
        <v/>
      </c>
      <c r="N804" s="12" t="str">
        <f xml:space="preserve">
IF(ISBLANK(K804),"",
IF(K804&gt;'admin BN&gt;100'!$D$6,"Trouble",
IF(K804&gt;'admin BN&gt;100'!$E$6,"Safe",
IF(K804&gt;'admin BN&gt;100'!$F$6,"Alert",
IF(K804&gt;='admin BN&gt;100'!$G$6,"Danger","")))))</f>
        <v/>
      </c>
      <c r="O804" s="13" t="str">
        <f xml:space="preserve">
IF(ISBLANK(L804),"",
IF(L804&gt;'admin BN&gt;100'!$G$7,"Danger",
IF(L804&gt;'admin BN&gt;100'!$F$7,"Alert",
IF(L804&gt;='admin BN&gt;100'!$E$7,"Safe",""))))</f>
        <v/>
      </c>
      <c r="P804" s="14" t="str">
        <f xml:space="preserve">
(IF(G804&gt;'admin BN&gt;100'!$C$23,'admin BN&gt;100'!$B$23,
(IF(G804&gt;'admin BN&gt;100'!$C$22,'admin BN&gt;100'!$B$22,
(IF(G804&gt;'admin BN&gt;100'!$C$21,'admin BN&gt;100'!$B$21,
(IF(G804&gt;'admin BN&gt;100'!$C$20,'admin BN&gt;100'!$B$20,IF(G804&gt;'admin BN&gt;100'!$C$19,'admin BN&gt;100'!$B$19,"")))))))))</f>
        <v/>
      </c>
      <c r="Q804" s="14" t="str">
        <f t="shared" si="24"/>
        <v/>
      </c>
      <c r="R804" s="14">
        <f t="shared" si="25"/>
        <v>5</v>
      </c>
      <c r="S804" s="15" t="str">
        <f xml:space="preserve">
IF($R804&gt;0,"Fill in all required fields",
IF(OR($M804="&lt;0.1% or LNG",$M804="0.1-0.5%"),"Fuel sulphur content is too low for operation on BN&gt;100, please use a lower BN CLO and the matching sheet",
IF($I804&lt;40,"CLO not suitable for this sheet. Please check BN&lt;40 sheet",
IF(AND($I804&gt;39,$I804&lt;101),"CLO not suitable for this sheet. Please check BN40 - BN100 sheet",
IF(AND($K804&gt;50,$K804&lt;81,$L804&lt;100),"Reduce feed rate in steps of 0.05 g/kWh until min. 0.6 g/kWh to avoid deposit formation",
IF(AND($I804&lt;140,$N804="Danger",$P804="&gt;=1.2"),"Increase feed rate in steps of 0.05 g/kWh OR use higher BN cylinder oil",
IF(ISERROR(VLOOKUP(Q804,'admin BN&gt;100'!J$6:M$89,4,FALSE)),"",VLOOKUP(Q804,'admin BN&gt;100'!J$6:M$89,4,FALSE))))))))</f>
        <v>Fill in all required fields</v>
      </c>
    </row>
    <row r="805" spans="2:19" ht="15">
      <c r="B805" s="10">
        <v>800</v>
      </c>
      <c r="C805" s="41"/>
      <c r="D805" s="42"/>
      <c r="E805" s="42"/>
      <c r="F805" s="42"/>
      <c r="G805" s="42"/>
      <c r="H805" s="42"/>
      <c r="I805" s="42"/>
      <c r="J805" s="42"/>
      <c r="K805" s="42"/>
      <c r="L805" s="42"/>
      <c r="M805" s="11" t="str">
        <f xml:space="preserve">
(IF(F805&gt;'admin BN&gt;100'!$C$41,'admin BN&gt;100'!$B$41,
(IF(F805&gt;'admin BN&gt;100'!$C$40,'admin BN&gt;100'!$B$40,
(IF(F805&gt;'admin BN&gt;100'!$C$39,'admin BN&gt;100'!$B$39,
(IF(F805&gt;'admin BN&gt;100'!$C$38,'admin BN&gt;100'!$B$38,
(IF(F805&gt;'admin BN&gt;100'!$C$37,'admin BN&gt;100'!$B$37,
(IF(F805&gt;'admin BN&gt;100'!$C$36,'admin BN&gt;100'!$B$36,
(IF(F805&gt;'admin BN&gt;100'!$C$35,'admin BN&gt;100'!$B$35,
(IF(F805&gt;'admin BN&gt;100'!$C$34,'admin BN&gt;100'!$B$34,
(IF(F805&gt;'admin BN&gt;100'!$C$33,'admin BN&gt;100'!$B$33,
(IF(F805&gt;'admin BN&gt;100'!$C$32,'admin BN&gt;100'!$B$32,
(IF(F805&gt;'admin BN&gt;100'!$C$31,'admin BN&gt;100'!$B$31,
(IF(F805&gt;'admin BN&gt;100'!$C$30,'admin BN&gt;100'!$B$30,
(IF(F805&gt;'admin BN&gt;100'!$C$29,'admin BN&gt;100'!$B$29,IF(F805="","",'admin BN&gt;100'!$B$28)))))))))))))))))))))))))))</f>
        <v/>
      </c>
      <c r="N805" s="12" t="str">
        <f xml:space="preserve">
IF(ISBLANK(K805),"",
IF(K805&gt;'admin BN&gt;100'!$D$6,"Trouble",
IF(K805&gt;'admin BN&gt;100'!$E$6,"Safe",
IF(K805&gt;'admin BN&gt;100'!$F$6,"Alert",
IF(K805&gt;='admin BN&gt;100'!$G$6,"Danger","")))))</f>
        <v/>
      </c>
      <c r="O805" s="13" t="str">
        <f xml:space="preserve">
IF(ISBLANK(L805),"",
IF(L805&gt;'admin BN&gt;100'!$G$7,"Danger",
IF(L805&gt;'admin BN&gt;100'!$F$7,"Alert",
IF(L805&gt;='admin BN&gt;100'!$E$7,"Safe",""))))</f>
        <v/>
      </c>
      <c r="P805" s="14" t="str">
        <f xml:space="preserve">
(IF(G805&gt;'admin BN&gt;100'!$C$23,'admin BN&gt;100'!$B$23,
(IF(G805&gt;'admin BN&gt;100'!$C$22,'admin BN&gt;100'!$B$22,
(IF(G805&gt;'admin BN&gt;100'!$C$21,'admin BN&gt;100'!$B$21,
(IF(G805&gt;'admin BN&gt;100'!$C$20,'admin BN&gt;100'!$B$20,IF(G805&gt;'admin BN&gt;100'!$C$19,'admin BN&gt;100'!$B$19,"")))))))))</f>
        <v/>
      </c>
      <c r="Q805" s="14" t="str">
        <f t="shared" si="24"/>
        <v/>
      </c>
      <c r="R805" s="14">
        <f t="shared" si="25"/>
        <v>5</v>
      </c>
      <c r="S805" s="15" t="str">
        <f xml:space="preserve">
IF($R805&gt;0,"Fill in all required fields",
IF(OR($M805="&lt;0.1% or LNG",$M805="0.1-0.5%"),"Fuel sulphur content is too low for operation on BN&gt;100, please use a lower BN CLO and the matching sheet",
IF($I805&lt;40,"CLO not suitable for this sheet. Please check BN&lt;40 sheet",
IF(AND($I805&gt;39,$I805&lt;101),"CLO not suitable for this sheet. Please check BN40 - BN100 sheet",
IF(AND($K805&gt;50,$K805&lt;81,$L805&lt;100),"Reduce feed rate in steps of 0.05 g/kWh until min. 0.6 g/kWh to avoid deposit formation",
IF(AND($I805&lt;140,$N805="Danger",$P805="&gt;=1.2"),"Increase feed rate in steps of 0.05 g/kWh OR use higher BN cylinder oil",
IF(ISERROR(VLOOKUP(Q805,'admin BN&gt;100'!J$6:M$89,4,FALSE)),"",VLOOKUP(Q805,'admin BN&gt;100'!J$6:M$89,4,FALSE))))))))</f>
        <v>Fill in all required fields</v>
      </c>
    </row>
    <row r="806" spans="2:19" ht="15">
      <c r="B806" s="10">
        <v>801</v>
      </c>
      <c r="C806" s="41"/>
      <c r="D806" s="42"/>
      <c r="E806" s="42"/>
      <c r="F806" s="42"/>
      <c r="G806" s="42"/>
      <c r="H806" s="42"/>
      <c r="I806" s="42"/>
      <c r="J806" s="42"/>
      <c r="K806" s="42"/>
      <c r="L806" s="42"/>
      <c r="M806" s="11" t="str">
        <f xml:space="preserve">
(IF(F806&gt;'admin BN&gt;100'!$C$41,'admin BN&gt;100'!$B$41,
(IF(F806&gt;'admin BN&gt;100'!$C$40,'admin BN&gt;100'!$B$40,
(IF(F806&gt;'admin BN&gt;100'!$C$39,'admin BN&gt;100'!$B$39,
(IF(F806&gt;'admin BN&gt;100'!$C$38,'admin BN&gt;100'!$B$38,
(IF(F806&gt;'admin BN&gt;100'!$C$37,'admin BN&gt;100'!$B$37,
(IF(F806&gt;'admin BN&gt;100'!$C$36,'admin BN&gt;100'!$B$36,
(IF(F806&gt;'admin BN&gt;100'!$C$35,'admin BN&gt;100'!$B$35,
(IF(F806&gt;'admin BN&gt;100'!$C$34,'admin BN&gt;100'!$B$34,
(IF(F806&gt;'admin BN&gt;100'!$C$33,'admin BN&gt;100'!$B$33,
(IF(F806&gt;'admin BN&gt;100'!$C$32,'admin BN&gt;100'!$B$32,
(IF(F806&gt;'admin BN&gt;100'!$C$31,'admin BN&gt;100'!$B$31,
(IF(F806&gt;'admin BN&gt;100'!$C$30,'admin BN&gt;100'!$B$30,
(IF(F806&gt;'admin BN&gt;100'!$C$29,'admin BN&gt;100'!$B$29,IF(F806="","",'admin BN&gt;100'!$B$28)))))))))))))))))))))))))))</f>
        <v/>
      </c>
      <c r="N806" s="12" t="str">
        <f xml:space="preserve">
IF(ISBLANK(K806),"",
IF(K806&gt;'admin BN&gt;100'!$D$6,"Trouble",
IF(K806&gt;'admin BN&gt;100'!$E$6,"Safe",
IF(K806&gt;'admin BN&gt;100'!$F$6,"Alert",
IF(K806&gt;='admin BN&gt;100'!$G$6,"Danger","")))))</f>
        <v/>
      </c>
      <c r="O806" s="13" t="str">
        <f xml:space="preserve">
IF(ISBLANK(L806),"",
IF(L806&gt;'admin BN&gt;100'!$G$7,"Danger",
IF(L806&gt;'admin BN&gt;100'!$F$7,"Alert",
IF(L806&gt;='admin BN&gt;100'!$E$7,"Safe",""))))</f>
        <v/>
      </c>
      <c r="P806" s="14" t="str">
        <f xml:space="preserve">
(IF(G806&gt;'admin BN&gt;100'!$C$23,'admin BN&gt;100'!$B$23,
(IF(G806&gt;'admin BN&gt;100'!$C$22,'admin BN&gt;100'!$B$22,
(IF(G806&gt;'admin BN&gt;100'!$C$21,'admin BN&gt;100'!$B$21,
(IF(G806&gt;'admin BN&gt;100'!$C$20,'admin BN&gt;100'!$B$20,IF(G806&gt;'admin BN&gt;100'!$C$19,'admin BN&gt;100'!$B$19,"")))))))))</f>
        <v/>
      </c>
      <c r="Q806" s="14" t="str">
        <f t="shared" si="24"/>
        <v/>
      </c>
      <c r="R806" s="14">
        <f t="shared" si="25"/>
        <v>5</v>
      </c>
      <c r="S806" s="15" t="str">
        <f xml:space="preserve">
IF($R806&gt;0,"Fill in all required fields",
IF(OR($M806="&lt;0.1% or LNG",$M806="0.1-0.5%"),"Fuel sulphur content is too low for operation on BN&gt;100, please use a lower BN CLO and the matching sheet",
IF($I806&lt;40,"CLO not suitable for this sheet. Please check BN&lt;40 sheet",
IF(AND($I806&gt;39,$I806&lt;101),"CLO not suitable for this sheet. Please check BN40 - BN100 sheet",
IF(AND($K806&gt;50,$K806&lt;81,$L806&lt;100),"Reduce feed rate in steps of 0.05 g/kWh until min. 0.6 g/kWh to avoid deposit formation",
IF(AND($I806&lt;140,$N806="Danger",$P806="&gt;=1.2"),"Increase feed rate in steps of 0.05 g/kWh OR use higher BN cylinder oil",
IF(ISERROR(VLOOKUP(Q806,'admin BN&gt;100'!J$6:M$89,4,FALSE)),"",VLOOKUP(Q806,'admin BN&gt;100'!J$6:M$89,4,FALSE))))))))</f>
        <v>Fill in all required fields</v>
      </c>
    </row>
    <row r="807" spans="2:19" ht="15">
      <c r="B807" s="10">
        <v>802</v>
      </c>
      <c r="C807" s="41"/>
      <c r="D807" s="42"/>
      <c r="E807" s="42"/>
      <c r="F807" s="42"/>
      <c r="G807" s="42"/>
      <c r="H807" s="42"/>
      <c r="I807" s="42"/>
      <c r="J807" s="42"/>
      <c r="K807" s="42"/>
      <c r="L807" s="42"/>
      <c r="M807" s="11" t="str">
        <f xml:space="preserve">
(IF(F807&gt;'admin BN&gt;100'!$C$41,'admin BN&gt;100'!$B$41,
(IF(F807&gt;'admin BN&gt;100'!$C$40,'admin BN&gt;100'!$B$40,
(IF(F807&gt;'admin BN&gt;100'!$C$39,'admin BN&gt;100'!$B$39,
(IF(F807&gt;'admin BN&gt;100'!$C$38,'admin BN&gt;100'!$B$38,
(IF(F807&gt;'admin BN&gt;100'!$C$37,'admin BN&gt;100'!$B$37,
(IF(F807&gt;'admin BN&gt;100'!$C$36,'admin BN&gt;100'!$B$36,
(IF(F807&gt;'admin BN&gt;100'!$C$35,'admin BN&gt;100'!$B$35,
(IF(F807&gt;'admin BN&gt;100'!$C$34,'admin BN&gt;100'!$B$34,
(IF(F807&gt;'admin BN&gt;100'!$C$33,'admin BN&gt;100'!$B$33,
(IF(F807&gt;'admin BN&gt;100'!$C$32,'admin BN&gt;100'!$B$32,
(IF(F807&gt;'admin BN&gt;100'!$C$31,'admin BN&gt;100'!$B$31,
(IF(F807&gt;'admin BN&gt;100'!$C$30,'admin BN&gt;100'!$B$30,
(IF(F807&gt;'admin BN&gt;100'!$C$29,'admin BN&gt;100'!$B$29,IF(F807="","",'admin BN&gt;100'!$B$28)))))))))))))))))))))))))))</f>
        <v/>
      </c>
      <c r="N807" s="12" t="str">
        <f xml:space="preserve">
IF(ISBLANK(K807),"",
IF(K807&gt;'admin BN&gt;100'!$D$6,"Trouble",
IF(K807&gt;'admin BN&gt;100'!$E$6,"Safe",
IF(K807&gt;'admin BN&gt;100'!$F$6,"Alert",
IF(K807&gt;='admin BN&gt;100'!$G$6,"Danger","")))))</f>
        <v/>
      </c>
      <c r="O807" s="13" t="str">
        <f xml:space="preserve">
IF(ISBLANK(L807),"",
IF(L807&gt;'admin BN&gt;100'!$G$7,"Danger",
IF(L807&gt;'admin BN&gt;100'!$F$7,"Alert",
IF(L807&gt;='admin BN&gt;100'!$E$7,"Safe",""))))</f>
        <v/>
      </c>
      <c r="P807" s="14" t="str">
        <f xml:space="preserve">
(IF(G807&gt;'admin BN&gt;100'!$C$23,'admin BN&gt;100'!$B$23,
(IF(G807&gt;'admin BN&gt;100'!$C$22,'admin BN&gt;100'!$B$22,
(IF(G807&gt;'admin BN&gt;100'!$C$21,'admin BN&gt;100'!$B$21,
(IF(G807&gt;'admin BN&gt;100'!$C$20,'admin BN&gt;100'!$B$20,IF(G807&gt;'admin BN&gt;100'!$C$19,'admin BN&gt;100'!$B$19,"")))))))))</f>
        <v/>
      </c>
      <c r="Q807" s="14" t="str">
        <f t="shared" si="24"/>
        <v/>
      </c>
      <c r="R807" s="14">
        <f t="shared" si="25"/>
        <v>5</v>
      </c>
      <c r="S807" s="15" t="str">
        <f xml:space="preserve">
IF($R807&gt;0,"Fill in all required fields",
IF(OR($M807="&lt;0.1% or LNG",$M807="0.1-0.5%"),"Fuel sulphur content is too low for operation on BN&gt;100, please use a lower BN CLO and the matching sheet",
IF($I807&lt;40,"CLO not suitable for this sheet. Please check BN&lt;40 sheet",
IF(AND($I807&gt;39,$I807&lt;101),"CLO not suitable for this sheet. Please check BN40 - BN100 sheet",
IF(AND($K807&gt;50,$K807&lt;81,$L807&lt;100),"Reduce feed rate in steps of 0.05 g/kWh until min. 0.6 g/kWh to avoid deposit formation",
IF(AND($I807&lt;140,$N807="Danger",$P807="&gt;=1.2"),"Increase feed rate in steps of 0.05 g/kWh OR use higher BN cylinder oil",
IF(ISERROR(VLOOKUP(Q807,'admin BN&gt;100'!J$6:M$89,4,FALSE)),"",VLOOKUP(Q807,'admin BN&gt;100'!J$6:M$89,4,FALSE))))))))</f>
        <v>Fill in all required fields</v>
      </c>
    </row>
    <row r="808" spans="2:19" ht="15">
      <c r="B808" s="10">
        <v>803</v>
      </c>
      <c r="C808" s="41"/>
      <c r="D808" s="42"/>
      <c r="E808" s="42"/>
      <c r="F808" s="42"/>
      <c r="G808" s="42"/>
      <c r="H808" s="42"/>
      <c r="I808" s="42"/>
      <c r="J808" s="42"/>
      <c r="K808" s="42"/>
      <c r="L808" s="42"/>
      <c r="M808" s="11" t="str">
        <f xml:space="preserve">
(IF(F808&gt;'admin BN&gt;100'!$C$41,'admin BN&gt;100'!$B$41,
(IF(F808&gt;'admin BN&gt;100'!$C$40,'admin BN&gt;100'!$B$40,
(IF(F808&gt;'admin BN&gt;100'!$C$39,'admin BN&gt;100'!$B$39,
(IF(F808&gt;'admin BN&gt;100'!$C$38,'admin BN&gt;100'!$B$38,
(IF(F808&gt;'admin BN&gt;100'!$C$37,'admin BN&gt;100'!$B$37,
(IF(F808&gt;'admin BN&gt;100'!$C$36,'admin BN&gt;100'!$B$36,
(IF(F808&gt;'admin BN&gt;100'!$C$35,'admin BN&gt;100'!$B$35,
(IF(F808&gt;'admin BN&gt;100'!$C$34,'admin BN&gt;100'!$B$34,
(IF(F808&gt;'admin BN&gt;100'!$C$33,'admin BN&gt;100'!$B$33,
(IF(F808&gt;'admin BN&gt;100'!$C$32,'admin BN&gt;100'!$B$32,
(IF(F808&gt;'admin BN&gt;100'!$C$31,'admin BN&gt;100'!$B$31,
(IF(F808&gt;'admin BN&gt;100'!$C$30,'admin BN&gt;100'!$B$30,
(IF(F808&gt;'admin BN&gt;100'!$C$29,'admin BN&gt;100'!$B$29,IF(F808="","",'admin BN&gt;100'!$B$28)))))))))))))))))))))))))))</f>
        <v/>
      </c>
      <c r="N808" s="12" t="str">
        <f xml:space="preserve">
IF(ISBLANK(K808),"",
IF(K808&gt;'admin BN&gt;100'!$D$6,"Trouble",
IF(K808&gt;'admin BN&gt;100'!$E$6,"Safe",
IF(K808&gt;'admin BN&gt;100'!$F$6,"Alert",
IF(K808&gt;='admin BN&gt;100'!$G$6,"Danger","")))))</f>
        <v/>
      </c>
      <c r="O808" s="13" t="str">
        <f xml:space="preserve">
IF(ISBLANK(L808),"",
IF(L808&gt;'admin BN&gt;100'!$G$7,"Danger",
IF(L808&gt;'admin BN&gt;100'!$F$7,"Alert",
IF(L808&gt;='admin BN&gt;100'!$E$7,"Safe",""))))</f>
        <v/>
      </c>
      <c r="P808" s="14" t="str">
        <f xml:space="preserve">
(IF(G808&gt;'admin BN&gt;100'!$C$23,'admin BN&gt;100'!$B$23,
(IF(G808&gt;'admin BN&gt;100'!$C$22,'admin BN&gt;100'!$B$22,
(IF(G808&gt;'admin BN&gt;100'!$C$21,'admin BN&gt;100'!$B$21,
(IF(G808&gt;'admin BN&gt;100'!$C$20,'admin BN&gt;100'!$B$20,IF(G808&gt;'admin BN&gt;100'!$C$19,'admin BN&gt;100'!$B$19,"")))))))))</f>
        <v/>
      </c>
      <c r="Q808" s="14" t="str">
        <f t="shared" si="24"/>
        <v/>
      </c>
      <c r="R808" s="14">
        <f t="shared" si="25"/>
        <v>5</v>
      </c>
      <c r="S808" s="15" t="str">
        <f xml:space="preserve">
IF($R808&gt;0,"Fill in all required fields",
IF(OR($M808="&lt;0.1% or LNG",$M808="0.1-0.5%"),"Fuel sulphur content is too low for operation on BN&gt;100, please use a lower BN CLO and the matching sheet",
IF($I808&lt;40,"CLO not suitable for this sheet. Please check BN&lt;40 sheet",
IF(AND($I808&gt;39,$I808&lt;101),"CLO not suitable for this sheet. Please check BN40 - BN100 sheet",
IF(AND($K808&gt;50,$K808&lt;81,$L808&lt;100),"Reduce feed rate in steps of 0.05 g/kWh until min. 0.6 g/kWh to avoid deposit formation",
IF(AND($I808&lt;140,$N808="Danger",$P808="&gt;=1.2"),"Increase feed rate in steps of 0.05 g/kWh OR use higher BN cylinder oil",
IF(ISERROR(VLOOKUP(Q808,'admin BN&gt;100'!J$6:M$89,4,FALSE)),"",VLOOKUP(Q808,'admin BN&gt;100'!J$6:M$89,4,FALSE))))))))</f>
        <v>Fill in all required fields</v>
      </c>
    </row>
    <row r="809" spans="2:19" ht="15">
      <c r="B809" s="10">
        <v>804</v>
      </c>
      <c r="C809" s="41"/>
      <c r="D809" s="42"/>
      <c r="E809" s="42"/>
      <c r="F809" s="42"/>
      <c r="G809" s="42"/>
      <c r="H809" s="42"/>
      <c r="I809" s="42"/>
      <c r="J809" s="42"/>
      <c r="K809" s="42"/>
      <c r="L809" s="42"/>
      <c r="M809" s="11" t="str">
        <f xml:space="preserve">
(IF(F809&gt;'admin BN&gt;100'!$C$41,'admin BN&gt;100'!$B$41,
(IF(F809&gt;'admin BN&gt;100'!$C$40,'admin BN&gt;100'!$B$40,
(IF(F809&gt;'admin BN&gt;100'!$C$39,'admin BN&gt;100'!$B$39,
(IF(F809&gt;'admin BN&gt;100'!$C$38,'admin BN&gt;100'!$B$38,
(IF(F809&gt;'admin BN&gt;100'!$C$37,'admin BN&gt;100'!$B$37,
(IF(F809&gt;'admin BN&gt;100'!$C$36,'admin BN&gt;100'!$B$36,
(IF(F809&gt;'admin BN&gt;100'!$C$35,'admin BN&gt;100'!$B$35,
(IF(F809&gt;'admin BN&gt;100'!$C$34,'admin BN&gt;100'!$B$34,
(IF(F809&gt;'admin BN&gt;100'!$C$33,'admin BN&gt;100'!$B$33,
(IF(F809&gt;'admin BN&gt;100'!$C$32,'admin BN&gt;100'!$B$32,
(IF(F809&gt;'admin BN&gt;100'!$C$31,'admin BN&gt;100'!$B$31,
(IF(F809&gt;'admin BN&gt;100'!$C$30,'admin BN&gt;100'!$B$30,
(IF(F809&gt;'admin BN&gt;100'!$C$29,'admin BN&gt;100'!$B$29,IF(F809="","",'admin BN&gt;100'!$B$28)))))))))))))))))))))))))))</f>
        <v/>
      </c>
      <c r="N809" s="12" t="str">
        <f xml:space="preserve">
IF(ISBLANK(K809),"",
IF(K809&gt;'admin BN&gt;100'!$D$6,"Trouble",
IF(K809&gt;'admin BN&gt;100'!$E$6,"Safe",
IF(K809&gt;'admin BN&gt;100'!$F$6,"Alert",
IF(K809&gt;='admin BN&gt;100'!$G$6,"Danger","")))))</f>
        <v/>
      </c>
      <c r="O809" s="13" t="str">
        <f xml:space="preserve">
IF(ISBLANK(L809),"",
IF(L809&gt;'admin BN&gt;100'!$G$7,"Danger",
IF(L809&gt;'admin BN&gt;100'!$F$7,"Alert",
IF(L809&gt;='admin BN&gt;100'!$E$7,"Safe",""))))</f>
        <v/>
      </c>
      <c r="P809" s="14" t="str">
        <f xml:space="preserve">
(IF(G809&gt;'admin BN&gt;100'!$C$23,'admin BN&gt;100'!$B$23,
(IF(G809&gt;'admin BN&gt;100'!$C$22,'admin BN&gt;100'!$B$22,
(IF(G809&gt;'admin BN&gt;100'!$C$21,'admin BN&gt;100'!$B$21,
(IF(G809&gt;'admin BN&gt;100'!$C$20,'admin BN&gt;100'!$B$20,IF(G809&gt;'admin BN&gt;100'!$C$19,'admin BN&gt;100'!$B$19,"")))))))))</f>
        <v/>
      </c>
      <c r="Q809" s="14" t="str">
        <f t="shared" si="24"/>
        <v/>
      </c>
      <c r="R809" s="14">
        <f t="shared" si="25"/>
        <v>5</v>
      </c>
      <c r="S809" s="15" t="str">
        <f xml:space="preserve">
IF($R809&gt;0,"Fill in all required fields",
IF(OR($M809="&lt;0.1% or LNG",$M809="0.1-0.5%"),"Fuel sulphur content is too low for operation on BN&gt;100, please use a lower BN CLO and the matching sheet",
IF($I809&lt;40,"CLO not suitable for this sheet. Please check BN&lt;40 sheet",
IF(AND($I809&gt;39,$I809&lt;101),"CLO not suitable for this sheet. Please check BN40 - BN100 sheet",
IF(AND($K809&gt;50,$K809&lt;81,$L809&lt;100),"Reduce feed rate in steps of 0.05 g/kWh until min. 0.6 g/kWh to avoid deposit formation",
IF(AND($I809&lt;140,$N809="Danger",$P809="&gt;=1.2"),"Increase feed rate in steps of 0.05 g/kWh OR use higher BN cylinder oil",
IF(ISERROR(VLOOKUP(Q809,'admin BN&gt;100'!J$6:M$89,4,FALSE)),"",VLOOKUP(Q809,'admin BN&gt;100'!J$6:M$89,4,FALSE))))))))</f>
        <v>Fill in all required fields</v>
      </c>
    </row>
    <row r="810" spans="2:19" ht="15">
      <c r="B810" s="10">
        <v>805</v>
      </c>
      <c r="C810" s="41"/>
      <c r="D810" s="42"/>
      <c r="E810" s="42"/>
      <c r="F810" s="42"/>
      <c r="G810" s="42"/>
      <c r="H810" s="42"/>
      <c r="I810" s="42"/>
      <c r="J810" s="42"/>
      <c r="K810" s="42"/>
      <c r="L810" s="42"/>
      <c r="M810" s="11" t="str">
        <f xml:space="preserve">
(IF(F810&gt;'admin BN&gt;100'!$C$41,'admin BN&gt;100'!$B$41,
(IF(F810&gt;'admin BN&gt;100'!$C$40,'admin BN&gt;100'!$B$40,
(IF(F810&gt;'admin BN&gt;100'!$C$39,'admin BN&gt;100'!$B$39,
(IF(F810&gt;'admin BN&gt;100'!$C$38,'admin BN&gt;100'!$B$38,
(IF(F810&gt;'admin BN&gt;100'!$C$37,'admin BN&gt;100'!$B$37,
(IF(F810&gt;'admin BN&gt;100'!$C$36,'admin BN&gt;100'!$B$36,
(IF(F810&gt;'admin BN&gt;100'!$C$35,'admin BN&gt;100'!$B$35,
(IF(F810&gt;'admin BN&gt;100'!$C$34,'admin BN&gt;100'!$B$34,
(IF(F810&gt;'admin BN&gt;100'!$C$33,'admin BN&gt;100'!$B$33,
(IF(F810&gt;'admin BN&gt;100'!$C$32,'admin BN&gt;100'!$B$32,
(IF(F810&gt;'admin BN&gt;100'!$C$31,'admin BN&gt;100'!$B$31,
(IF(F810&gt;'admin BN&gt;100'!$C$30,'admin BN&gt;100'!$B$30,
(IF(F810&gt;'admin BN&gt;100'!$C$29,'admin BN&gt;100'!$B$29,IF(F810="","",'admin BN&gt;100'!$B$28)))))))))))))))))))))))))))</f>
        <v/>
      </c>
      <c r="N810" s="12" t="str">
        <f xml:space="preserve">
IF(ISBLANK(K810),"",
IF(K810&gt;'admin BN&gt;100'!$D$6,"Trouble",
IF(K810&gt;'admin BN&gt;100'!$E$6,"Safe",
IF(K810&gt;'admin BN&gt;100'!$F$6,"Alert",
IF(K810&gt;='admin BN&gt;100'!$G$6,"Danger","")))))</f>
        <v/>
      </c>
      <c r="O810" s="13" t="str">
        <f xml:space="preserve">
IF(ISBLANK(L810),"",
IF(L810&gt;'admin BN&gt;100'!$G$7,"Danger",
IF(L810&gt;'admin BN&gt;100'!$F$7,"Alert",
IF(L810&gt;='admin BN&gt;100'!$E$7,"Safe",""))))</f>
        <v/>
      </c>
      <c r="P810" s="14" t="str">
        <f xml:space="preserve">
(IF(G810&gt;'admin BN&gt;100'!$C$23,'admin BN&gt;100'!$B$23,
(IF(G810&gt;'admin BN&gt;100'!$C$22,'admin BN&gt;100'!$B$22,
(IF(G810&gt;'admin BN&gt;100'!$C$21,'admin BN&gt;100'!$B$21,
(IF(G810&gt;'admin BN&gt;100'!$C$20,'admin BN&gt;100'!$B$20,IF(G810&gt;'admin BN&gt;100'!$C$19,'admin BN&gt;100'!$B$19,"")))))))))</f>
        <v/>
      </c>
      <c r="Q810" s="14" t="str">
        <f t="shared" si="24"/>
        <v/>
      </c>
      <c r="R810" s="14">
        <f t="shared" si="25"/>
        <v>5</v>
      </c>
      <c r="S810" s="15" t="str">
        <f xml:space="preserve">
IF($R810&gt;0,"Fill in all required fields",
IF(OR($M810="&lt;0.1% or LNG",$M810="0.1-0.5%"),"Fuel sulphur content is too low for operation on BN&gt;100, please use a lower BN CLO and the matching sheet",
IF($I810&lt;40,"CLO not suitable for this sheet. Please check BN&lt;40 sheet",
IF(AND($I810&gt;39,$I810&lt;101),"CLO not suitable for this sheet. Please check BN40 - BN100 sheet",
IF(AND($K810&gt;50,$K810&lt;81,$L810&lt;100),"Reduce feed rate in steps of 0.05 g/kWh until min. 0.6 g/kWh to avoid deposit formation",
IF(AND($I810&lt;140,$N810="Danger",$P810="&gt;=1.2"),"Increase feed rate in steps of 0.05 g/kWh OR use higher BN cylinder oil",
IF(ISERROR(VLOOKUP(Q810,'admin BN&gt;100'!J$6:M$89,4,FALSE)),"",VLOOKUP(Q810,'admin BN&gt;100'!J$6:M$89,4,FALSE))))))))</f>
        <v>Fill in all required fields</v>
      </c>
    </row>
    <row r="811" spans="2:19" ht="15">
      <c r="B811" s="10">
        <v>806</v>
      </c>
      <c r="C811" s="41"/>
      <c r="D811" s="42"/>
      <c r="E811" s="42"/>
      <c r="F811" s="42"/>
      <c r="G811" s="42"/>
      <c r="H811" s="42"/>
      <c r="I811" s="42"/>
      <c r="J811" s="42"/>
      <c r="K811" s="42"/>
      <c r="L811" s="42"/>
      <c r="M811" s="11" t="str">
        <f xml:space="preserve">
(IF(F811&gt;'admin BN&gt;100'!$C$41,'admin BN&gt;100'!$B$41,
(IF(F811&gt;'admin BN&gt;100'!$C$40,'admin BN&gt;100'!$B$40,
(IF(F811&gt;'admin BN&gt;100'!$C$39,'admin BN&gt;100'!$B$39,
(IF(F811&gt;'admin BN&gt;100'!$C$38,'admin BN&gt;100'!$B$38,
(IF(F811&gt;'admin BN&gt;100'!$C$37,'admin BN&gt;100'!$B$37,
(IF(F811&gt;'admin BN&gt;100'!$C$36,'admin BN&gt;100'!$B$36,
(IF(F811&gt;'admin BN&gt;100'!$C$35,'admin BN&gt;100'!$B$35,
(IF(F811&gt;'admin BN&gt;100'!$C$34,'admin BN&gt;100'!$B$34,
(IF(F811&gt;'admin BN&gt;100'!$C$33,'admin BN&gt;100'!$B$33,
(IF(F811&gt;'admin BN&gt;100'!$C$32,'admin BN&gt;100'!$B$32,
(IF(F811&gt;'admin BN&gt;100'!$C$31,'admin BN&gt;100'!$B$31,
(IF(F811&gt;'admin BN&gt;100'!$C$30,'admin BN&gt;100'!$B$30,
(IF(F811&gt;'admin BN&gt;100'!$C$29,'admin BN&gt;100'!$B$29,IF(F811="","",'admin BN&gt;100'!$B$28)))))))))))))))))))))))))))</f>
        <v/>
      </c>
      <c r="N811" s="12" t="str">
        <f xml:space="preserve">
IF(ISBLANK(K811),"",
IF(K811&gt;'admin BN&gt;100'!$D$6,"Trouble",
IF(K811&gt;'admin BN&gt;100'!$E$6,"Safe",
IF(K811&gt;'admin BN&gt;100'!$F$6,"Alert",
IF(K811&gt;='admin BN&gt;100'!$G$6,"Danger","")))))</f>
        <v/>
      </c>
      <c r="O811" s="13" t="str">
        <f xml:space="preserve">
IF(ISBLANK(L811),"",
IF(L811&gt;'admin BN&gt;100'!$G$7,"Danger",
IF(L811&gt;'admin BN&gt;100'!$F$7,"Alert",
IF(L811&gt;='admin BN&gt;100'!$E$7,"Safe",""))))</f>
        <v/>
      </c>
      <c r="P811" s="14" t="str">
        <f xml:space="preserve">
(IF(G811&gt;'admin BN&gt;100'!$C$23,'admin BN&gt;100'!$B$23,
(IF(G811&gt;'admin BN&gt;100'!$C$22,'admin BN&gt;100'!$B$22,
(IF(G811&gt;'admin BN&gt;100'!$C$21,'admin BN&gt;100'!$B$21,
(IF(G811&gt;'admin BN&gt;100'!$C$20,'admin BN&gt;100'!$B$20,IF(G811&gt;'admin BN&gt;100'!$C$19,'admin BN&gt;100'!$B$19,"")))))))))</f>
        <v/>
      </c>
      <c r="Q811" s="14" t="str">
        <f t="shared" si="24"/>
        <v/>
      </c>
      <c r="R811" s="14">
        <f t="shared" si="25"/>
        <v>5</v>
      </c>
      <c r="S811" s="15" t="str">
        <f xml:space="preserve">
IF($R811&gt;0,"Fill in all required fields",
IF(OR($M811="&lt;0.1% or LNG",$M811="0.1-0.5%"),"Fuel sulphur content is too low for operation on BN&gt;100, please use a lower BN CLO and the matching sheet",
IF($I811&lt;40,"CLO not suitable for this sheet. Please check BN&lt;40 sheet",
IF(AND($I811&gt;39,$I811&lt;101),"CLO not suitable for this sheet. Please check BN40 - BN100 sheet",
IF(AND($K811&gt;50,$K811&lt;81,$L811&lt;100),"Reduce feed rate in steps of 0.05 g/kWh until min. 0.6 g/kWh to avoid deposit formation",
IF(AND($I811&lt;140,$N811="Danger",$P811="&gt;=1.2"),"Increase feed rate in steps of 0.05 g/kWh OR use higher BN cylinder oil",
IF(ISERROR(VLOOKUP(Q811,'admin BN&gt;100'!J$6:M$89,4,FALSE)),"",VLOOKUP(Q811,'admin BN&gt;100'!J$6:M$89,4,FALSE))))))))</f>
        <v>Fill in all required fields</v>
      </c>
    </row>
    <row r="812" spans="2:19" ht="15">
      <c r="B812" s="10">
        <v>807</v>
      </c>
      <c r="C812" s="41"/>
      <c r="D812" s="42"/>
      <c r="E812" s="42"/>
      <c r="F812" s="42"/>
      <c r="G812" s="42"/>
      <c r="H812" s="42"/>
      <c r="I812" s="42"/>
      <c r="J812" s="42"/>
      <c r="K812" s="42"/>
      <c r="L812" s="42"/>
      <c r="M812" s="11" t="str">
        <f xml:space="preserve">
(IF(F812&gt;'admin BN&gt;100'!$C$41,'admin BN&gt;100'!$B$41,
(IF(F812&gt;'admin BN&gt;100'!$C$40,'admin BN&gt;100'!$B$40,
(IF(F812&gt;'admin BN&gt;100'!$C$39,'admin BN&gt;100'!$B$39,
(IF(F812&gt;'admin BN&gt;100'!$C$38,'admin BN&gt;100'!$B$38,
(IF(F812&gt;'admin BN&gt;100'!$C$37,'admin BN&gt;100'!$B$37,
(IF(F812&gt;'admin BN&gt;100'!$C$36,'admin BN&gt;100'!$B$36,
(IF(F812&gt;'admin BN&gt;100'!$C$35,'admin BN&gt;100'!$B$35,
(IF(F812&gt;'admin BN&gt;100'!$C$34,'admin BN&gt;100'!$B$34,
(IF(F812&gt;'admin BN&gt;100'!$C$33,'admin BN&gt;100'!$B$33,
(IF(F812&gt;'admin BN&gt;100'!$C$32,'admin BN&gt;100'!$B$32,
(IF(F812&gt;'admin BN&gt;100'!$C$31,'admin BN&gt;100'!$B$31,
(IF(F812&gt;'admin BN&gt;100'!$C$30,'admin BN&gt;100'!$B$30,
(IF(F812&gt;'admin BN&gt;100'!$C$29,'admin BN&gt;100'!$B$29,IF(F812="","",'admin BN&gt;100'!$B$28)))))))))))))))))))))))))))</f>
        <v/>
      </c>
      <c r="N812" s="12" t="str">
        <f xml:space="preserve">
IF(ISBLANK(K812),"",
IF(K812&gt;'admin BN&gt;100'!$D$6,"Trouble",
IF(K812&gt;'admin BN&gt;100'!$E$6,"Safe",
IF(K812&gt;'admin BN&gt;100'!$F$6,"Alert",
IF(K812&gt;='admin BN&gt;100'!$G$6,"Danger","")))))</f>
        <v/>
      </c>
      <c r="O812" s="13" t="str">
        <f xml:space="preserve">
IF(ISBLANK(L812),"",
IF(L812&gt;'admin BN&gt;100'!$G$7,"Danger",
IF(L812&gt;'admin BN&gt;100'!$F$7,"Alert",
IF(L812&gt;='admin BN&gt;100'!$E$7,"Safe",""))))</f>
        <v/>
      </c>
      <c r="P812" s="14" t="str">
        <f xml:space="preserve">
(IF(G812&gt;'admin BN&gt;100'!$C$23,'admin BN&gt;100'!$B$23,
(IF(G812&gt;'admin BN&gt;100'!$C$22,'admin BN&gt;100'!$B$22,
(IF(G812&gt;'admin BN&gt;100'!$C$21,'admin BN&gt;100'!$B$21,
(IF(G812&gt;'admin BN&gt;100'!$C$20,'admin BN&gt;100'!$B$20,IF(G812&gt;'admin BN&gt;100'!$C$19,'admin BN&gt;100'!$B$19,"")))))))))</f>
        <v/>
      </c>
      <c r="Q812" s="14" t="str">
        <f t="shared" si="24"/>
        <v/>
      </c>
      <c r="R812" s="14">
        <f t="shared" si="25"/>
        <v>5</v>
      </c>
      <c r="S812" s="15" t="str">
        <f xml:space="preserve">
IF($R812&gt;0,"Fill in all required fields",
IF(OR($M812="&lt;0.1% or LNG",$M812="0.1-0.5%"),"Fuel sulphur content is too low for operation on BN&gt;100, please use a lower BN CLO and the matching sheet",
IF($I812&lt;40,"CLO not suitable for this sheet. Please check BN&lt;40 sheet",
IF(AND($I812&gt;39,$I812&lt;101),"CLO not suitable for this sheet. Please check BN40 - BN100 sheet",
IF(AND($K812&gt;50,$K812&lt;81,$L812&lt;100),"Reduce feed rate in steps of 0.05 g/kWh until min. 0.6 g/kWh to avoid deposit formation",
IF(AND($I812&lt;140,$N812="Danger",$P812="&gt;=1.2"),"Increase feed rate in steps of 0.05 g/kWh OR use higher BN cylinder oil",
IF(ISERROR(VLOOKUP(Q812,'admin BN&gt;100'!J$6:M$89,4,FALSE)),"",VLOOKUP(Q812,'admin BN&gt;100'!J$6:M$89,4,FALSE))))))))</f>
        <v>Fill in all required fields</v>
      </c>
    </row>
    <row r="813" spans="2:19" ht="15">
      <c r="B813" s="10">
        <v>808</v>
      </c>
      <c r="C813" s="41"/>
      <c r="D813" s="42"/>
      <c r="E813" s="42"/>
      <c r="F813" s="42"/>
      <c r="G813" s="42"/>
      <c r="H813" s="42"/>
      <c r="I813" s="42"/>
      <c r="J813" s="42"/>
      <c r="K813" s="42"/>
      <c r="L813" s="42"/>
      <c r="M813" s="11" t="str">
        <f xml:space="preserve">
(IF(F813&gt;'admin BN&gt;100'!$C$41,'admin BN&gt;100'!$B$41,
(IF(F813&gt;'admin BN&gt;100'!$C$40,'admin BN&gt;100'!$B$40,
(IF(F813&gt;'admin BN&gt;100'!$C$39,'admin BN&gt;100'!$B$39,
(IF(F813&gt;'admin BN&gt;100'!$C$38,'admin BN&gt;100'!$B$38,
(IF(F813&gt;'admin BN&gt;100'!$C$37,'admin BN&gt;100'!$B$37,
(IF(F813&gt;'admin BN&gt;100'!$C$36,'admin BN&gt;100'!$B$36,
(IF(F813&gt;'admin BN&gt;100'!$C$35,'admin BN&gt;100'!$B$35,
(IF(F813&gt;'admin BN&gt;100'!$C$34,'admin BN&gt;100'!$B$34,
(IF(F813&gt;'admin BN&gt;100'!$C$33,'admin BN&gt;100'!$B$33,
(IF(F813&gt;'admin BN&gt;100'!$C$32,'admin BN&gt;100'!$B$32,
(IF(F813&gt;'admin BN&gt;100'!$C$31,'admin BN&gt;100'!$B$31,
(IF(F813&gt;'admin BN&gt;100'!$C$30,'admin BN&gt;100'!$B$30,
(IF(F813&gt;'admin BN&gt;100'!$C$29,'admin BN&gt;100'!$B$29,IF(F813="","",'admin BN&gt;100'!$B$28)))))))))))))))))))))))))))</f>
        <v/>
      </c>
      <c r="N813" s="12" t="str">
        <f xml:space="preserve">
IF(ISBLANK(K813),"",
IF(K813&gt;'admin BN&gt;100'!$D$6,"Trouble",
IF(K813&gt;'admin BN&gt;100'!$E$6,"Safe",
IF(K813&gt;'admin BN&gt;100'!$F$6,"Alert",
IF(K813&gt;='admin BN&gt;100'!$G$6,"Danger","")))))</f>
        <v/>
      </c>
      <c r="O813" s="13" t="str">
        <f xml:space="preserve">
IF(ISBLANK(L813),"",
IF(L813&gt;'admin BN&gt;100'!$G$7,"Danger",
IF(L813&gt;'admin BN&gt;100'!$F$7,"Alert",
IF(L813&gt;='admin BN&gt;100'!$E$7,"Safe",""))))</f>
        <v/>
      </c>
      <c r="P813" s="14" t="str">
        <f xml:space="preserve">
(IF(G813&gt;'admin BN&gt;100'!$C$23,'admin BN&gt;100'!$B$23,
(IF(G813&gt;'admin BN&gt;100'!$C$22,'admin BN&gt;100'!$B$22,
(IF(G813&gt;'admin BN&gt;100'!$C$21,'admin BN&gt;100'!$B$21,
(IF(G813&gt;'admin BN&gt;100'!$C$20,'admin BN&gt;100'!$B$20,IF(G813&gt;'admin BN&gt;100'!$C$19,'admin BN&gt;100'!$B$19,"")))))))))</f>
        <v/>
      </c>
      <c r="Q813" s="14" t="str">
        <f t="shared" si="24"/>
        <v/>
      </c>
      <c r="R813" s="14">
        <f t="shared" si="25"/>
        <v>5</v>
      </c>
      <c r="S813" s="15" t="str">
        <f xml:space="preserve">
IF($R813&gt;0,"Fill in all required fields",
IF(OR($M813="&lt;0.1% or LNG",$M813="0.1-0.5%"),"Fuel sulphur content is too low for operation on BN&gt;100, please use a lower BN CLO and the matching sheet",
IF($I813&lt;40,"CLO not suitable for this sheet. Please check BN&lt;40 sheet",
IF(AND($I813&gt;39,$I813&lt;101),"CLO not suitable for this sheet. Please check BN40 - BN100 sheet",
IF(AND($K813&gt;50,$K813&lt;81,$L813&lt;100),"Reduce feed rate in steps of 0.05 g/kWh until min. 0.6 g/kWh to avoid deposit formation",
IF(AND($I813&lt;140,$N813="Danger",$P813="&gt;=1.2"),"Increase feed rate in steps of 0.05 g/kWh OR use higher BN cylinder oil",
IF(ISERROR(VLOOKUP(Q813,'admin BN&gt;100'!J$6:M$89,4,FALSE)),"",VLOOKUP(Q813,'admin BN&gt;100'!J$6:M$89,4,FALSE))))))))</f>
        <v>Fill in all required fields</v>
      </c>
    </row>
    <row r="814" spans="2:19" ht="15">
      <c r="B814" s="10">
        <v>809</v>
      </c>
      <c r="C814" s="41"/>
      <c r="D814" s="42"/>
      <c r="E814" s="42"/>
      <c r="F814" s="42"/>
      <c r="G814" s="42"/>
      <c r="H814" s="42"/>
      <c r="I814" s="42"/>
      <c r="J814" s="42"/>
      <c r="K814" s="42"/>
      <c r="L814" s="42"/>
      <c r="M814" s="11" t="str">
        <f xml:space="preserve">
(IF(F814&gt;'admin BN&gt;100'!$C$41,'admin BN&gt;100'!$B$41,
(IF(F814&gt;'admin BN&gt;100'!$C$40,'admin BN&gt;100'!$B$40,
(IF(F814&gt;'admin BN&gt;100'!$C$39,'admin BN&gt;100'!$B$39,
(IF(F814&gt;'admin BN&gt;100'!$C$38,'admin BN&gt;100'!$B$38,
(IF(F814&gt;'admin BN&gt;100'!$C$37,'admin BN&gt;100'!$B$37,
(IF(F814&gt;'admin BN&gt;100'!$C$36,'admin BN&gt;100'!$B$36,
(IF(F814&gt;'admin BN&gt;100'!$C$35,'admin BN&gt;100'!$B$35,
(IF(F814&gt;'admin BN&gt;100'!$C$34,'admin BN&gt;100'!$B$34,
(IF(F814&gt;'admin BN&gt;100'!$C$33,'admin BN&gt;100'!$B$33,
(IF(F814&gt;'admin BN&gt;100'!$C$32,'admin BN&gt;100'!$B$32,
(IF(F814&gt;'admin BN&gt;100'!$C$31,'admin BN&gt;100'!$B$31,
(IF(F814&gt;'admin BN&gt;100'!$C$30,'admin BN&gt;100'!$B$30,
(IF(F814&gt;'admin BN&gt;100'!$C$29,'admin BN&gt;100'!$B$29,IF(F814="","",'admin BN&gt;100'!$B$28)))))))))))))))))))))))))))</f>
        <v/>
      </c>
      <c r="N814" s="12" t="str">
        <f xml:space="preserve">
IF(ISBLANK(K814),"",
IF(K814&gt;'admin BN&gt;100'!$D$6,"Trouble",
IF(K814&gt;'admin BN&gt;100'!$E$6,"Safe",
IF(K814&gt;'admin BN&gt;100'!$F$6,"Alert",
IF(K814&gt;='admin BN&gt;100'!$G$6,"Danger","")))))</f>
        <v/>
      </c>
      <c r="O814" s="13" t="str">
        <f xml:space="preserve">
IF(ISBLANK(L814),"",
IF(L814&gt;'admin BN&gt;100'!$G$7,"Danger",
IF(L814&gt;'admin BN&gt;100'!$F$7,"Alert",
IF(L814&gt;='admin BN&gt;100'!$E$7,"Safe",""))))</f>
        <v/>
      </c>
      <c r="P814" s="14" t="str">
        <f xml:space="preserve">
(IF(G814&gt;'admin BN&gt;100'!$C$23,'admin BN&gt;100'!$B$23,
(IF(G814&gt;'admin BN&gt;100'!$C$22,'admin BN&gt;100'!$B$22,
(IF(G814&gt;'admin BN&gt;100'!$C$21,'admin BN&gt;100'!$B$21,
(IF(G814&gt;'admin BN&gt;100'!$C$20,'admin BN&gt;100'!$B$20,IF(G814&gt;'admin BN&gt;100'!$C$19,'admin BN&gt;100'!$B$19,"")))))))))</f>
        <v/>
      </c>
      <c r="Q814" s="14" t="str">
        <f t="shared" si="24"/>
        <v/>
      </c>
      <c r="R814" s="14">
        <f t="shared" si="25"/>
        <v>5</v>
      </c>
      <c r="S814" s="15" t="str">
        <f xml:space="preserve">
IF($R814&gt;0,"Fill in all required fields",
IF(OR($M814="&lt;0.1% or LNG",$M814="0.1-0.5%"),"Fuel sulphur content is too low for operation on BN&gt;100, please use a lower BN CLO and the matching sheet",
IF($I814&lt;40,"CLO not suitable for this sheet. Please check BN&lt;40 sheet",
IF(AND($I814&gt;39,$I814&lt;101),"CLO not suitable for this sheet. Please check BN40 - BN100 sheet",
IF(AND($K814&gt;50,$K814&lt;81,$L814&lt;100),"Reduce feed rate in steps of 0.05 g/kWh until min. 0.6 g/kWh to avoid deposit formation",
IF(AND($I814&lt;140,$N814="Danger",$P814="&gt;=1.2"),"Increase feed rate in steps of 0.05 g/kWh OR use higher BN cylinder oil",
IF(ISERROR(VLOOKUP(Q814,'admin BN&gt;100'!J$6:M$89,4,FALSE)),"",VLOOKUP(Q814,'admin BN&gt;100'!J$6:M$89,4,FALSE))))))))</f>
        <v>Fill in all required fields</v>
      </c>
    </row>
    <row r="815" spans="2:19" ht="15">
      <c r="B815" s="10">
        <v>810</v>
      </c>
      <c r="C815" s="41"/>
      <c r="D815" s="42"/>
      <c r="E815" s="42"/>
      <c r="F815" s="42"/>
      <c r="G815" s="42"/>
      <c r="H815" s="42"/>
      <c r="I815" s="42"/>
      <c r="J815" s="42"/>
      <c r="K815" s="42"/>
      <c r="L815" s="42"/>
      <c r="M815" s="11" t="str">
        <f xml:space="preserve">
(IF(F815&gt;'admin BN&gt;100'!$C$41,'admin BN&gt;100'!$B$41,
(IF(F815&gt;'admin BN&gt;100'!$C$40,'admin BN&gt;100'!$B$40,
(IF(F815&gt;'admin BN&gt;100'!$C$39,'admin BN&gt;100'!$B$39,
(IF(F815&gt;'admin BN&gt;100'!$C$38,'admin BN&gt;100'!$B$38,
(IF(F815&gt;'admin BN&gt;100'!$C$37,'admin BN&gt;100'!$B$37,
(IF(F815&gt;'admin BN&gt;100'!$C$36,'admin BN&gt;100'!$B$36,
(IF(F815&gt;'admin BN&gt;100'!$C$35,'admin BN&gt;100'!$B$35,
(IF(F815&gt;'admin BN&gt;100'!$C$34,'admin BN&gt;100'!$B$34,
(IF(F815&gt;'admin BN&gt;100'!$C$33,'admin BN&gt;100'!$B$33,
(IF(F815&gt;'admin BN&gt;100'!$C$32,'admin BN&gt;100'!$B$32,
(IF(F815&gt;'admin BN&gt;100'!$C$31,'admin BN&gt;100'!$B$31,
(IF(F815&gt;'admin BN&gt;100'!$C$30,'admin BN&gt;100'!$B$30,
(IF(F815&gt;'admin BN&gt;100'!$C$29,'admin BN&gt;100'!$B$29,IF(F815="","",'admin BN&gt;100'!$B$28)))))))))))))))))))))))))))</f>
        <v/>
      </c>
      <c r="N815" s="12" t="str">
        <f xml:space="preserve">
IF(ISBLANK(K815),"",
IF(K815&gt;'admin BN&gt;100'!$D$6,"Trouble",
IF(K815&gt;'admin BN&gt;100'!$E$6,"Safe",
IF(K815&gt;'admin BN&gt;100'!$F$6,"Alert",
IF(K815&gt;='admin BN&gt;100'!$G$6,"Danger","")))))</f>
        <v/>
      </c>
      <c r="O815" s="13" t="str">
        <f xml:space="preserve">
IF(ISBLANK(L815),"",
IF(L815&gt;'admin BN&gt;100'!$G$7,"Danger",
IF(L815&gt;'admin BN&gt;100'!$F$7,"Alert",
IF(L815&gt;='admin BN&gt;100'!$E$7,"Safe",""))))</f>
        <v/>
      </c>
      <c r="P815" s="14" t="str">
        <f xml:space="preserve">
(IF(G815&gt;'admin BN&gt;100'!$C$23,'admin BN&gt;100'!$B$23,
(IF(G815&gt;'admin BN&gt;100'!$C$22,'admin BN&gt;100'!$B$22,
(IF(G815&gt;'admin BN&gt;100'!$C$21,'admin BN&gt;100'!$B$21,
(IF(G815&gt;'admin BN&gt;100'!$C$20,'admin BN&gt;100'!$B$20,IF(G815&gt;'admin BN&gt;100'!$C$19,'admin BN&gt;100'!$B$19,"")))))))))</f>
        <v/>
      </c>
      <c r="Q815" s="14" t="str">
        <f t="shared" si="24"/>
        <v/>
      </c>
      <c r="R815" s="14">
        <f t="shared" si="25"/>
        <v>5</v>
      </c>
      <c r="S815" s="15" t="str">
        <f xml:space="preserve">
IF($R815&gt;0,"Fill in all required fields",
IF(OR($M815="&lt;0.1% or LNG",$M815="0.1-0.5%"),"Fuel sulphur content is too low for operation on BN&gt;100, please use a lower BN CLO and the matching sheet",
IF($I815&lt;40,"CLO not suitable for this sheet. Please check BN&lt;40 sheet",
IF(AND($I815&gt;39,$I815&lt;101),"CLO not suitable for this sheet. Please check BN40 - BN100 sheet",
IF(AND($K815&gt;50,$K815&lt;81,$L815&lt;100),"Reduce feed rate in steps of 0.05 g/kWh until min. 0.6 g/kWh to avoid deposit formation",
IF(AND($I815&lt;140,$N815="Danger",$P815="&gt;=1.2"),"Increase feed rate in steps of 0.05 g/kWh OR use higher BN cylinder oil",
IF(ISERROR(VLOOKUP(Q815,'admin BN&gt;100'!J$6:M$89,4,FALSE)),"",VLOOKUP(Q815,'admin BN&gt;100'!J$6:M$89,4,FALSE))))))))</f>
        <v>Fill in all required fields</v>
      </c>
    </row>
    <row r="816" spans="2:19" ht="15">
      <c r="B816" s="10">
        <v>811</v>
      </c>
      <c r="C816" s="41"/>
      <c r="D816" s="42"/>
      <c r="E816" s="42"/>
      <c r="F816" s="42"/>
      <c r="G816" s="42"/>
      <c r="H816" s="42"/>
      <c r="I816" s="42"/>
      <c r="J816" s="42"/>
      <c r="K816" s="42"/>
      <c r="L816" s="42"/>
      <c r="M816" s="11" t="str">
        <f xml:space="preserve">
(IF(F816&gt;'admin BN&gt;100'!$C$41,'admin BN&gt;100'!$B$41,
(IF(F816&gt;'admin BN&gt;100'!$C$40,'admin BN&gt;100'!$B$40,
(IF(F816&gt;'admin BN&gt;100'!$C$39,'admin BN&gt;100'!$B$39,
(IF(F816&gt;'admin BN&gt;100'!$C$38,'admin BN&gt;100'!$B$38,
(IF(F816&gt;'admin BN&gt;100'!$C$37,'admin BN&gt;100'!$B$37,
(IF(F816&gt;'admin BN&gt;100'!$C$36,'admin BN&gt;100'!$B$36,
(IF(F816&gt;'admin BN&gt;100'!$C$35,'admin BN&gt;100'!$B$35,
(IF(F816&gt;'admin BN&gt;100'!$C$34,'admin BN&gt;100'!$B$34,
(IF(F816&gt;'admin BN&gt;100'!$C$33,'admin BN&gt;100'!$B$33,
(IF(F816&gt;'admin BN&gt;100'!$C$32,'admin BN&gt;100'!$B$32,
(IF(F816&gt;'admin BN&gt;100'!$C$31,'admin BN&gt;100'!$B$31,
(IF(F816&gt;'admin BN&gt;100'!$C$30,'admin BN&gt;100'!$B$30,
(IF(F816&gt;'admin BN&gt;100'!$C$29,'admin BN&gt;100'!$B$29,IF(F816="","",'admin BN&gt;100'!$B$28)))))))))))))))))))))))))))</f>
        <v/>
      </c>
      <c r="N816" s="12" t="str">
        <f xml:space="preserve">
IF(ISBLANK(K816),"",
IF(K816&gt;'admin BN&gt;100'!$D$6,"Trouble",
IF(K816&gt;'admin BN&gt;100'!$E$6,"Safe",
IF(K816&gt;'admin BN&gt;100'!$F$6,"Alert",
IF(K816&gt;='admin BN&gt;100'!$G$6,"Danger","")))))</f>
        <v/>
      </c>
      <c r="O816" s="13" t="str">
        <f xml:space="preserve">
IF(ISBLANK(L816),"",
IF(L816&gt;'admin BN&gt;100'!$G$7,"Danger",
IF(L816&gt;'admin BN&gt;100'!$F$7,"Alert",
IF(L816&gt;='admin BN&gt;100'!$E$7,"Safe",""))))</f>
        <v/>
      </c>
      <c r="P816" s="14" t="str">
        <f xml:space="preserve">
(IF(G816&gt;'admin BN&gt;100'!$C$23,'admin BN&gt;100'!$B$23,
(IF(G816&gt;'admin BN&gt;100'!$C$22,'admin BN&gt;100'!$B$22,
(IF(G816&gt;'admin BN&gt;100'!$C$21,'admin BN&gt;100'!$B$21,
(IF(G816&gt;'admin BN&gt;100'!$C$20,'admin BN&gt;100'!$B$20,IF(G816&gt;'admin BN&gt;100'!$C$19,'admin BN&gt;100'!$B$19,"")))))))))</f>
        <v/>
      </c>
      <c r="Q816" s="14" t="str">
        <f t="shared" si="24"/>
        <v/>
      </c>
      <c r="R816" s="14">
        <f t="shared" si="25"/>
        <v>5</v>
      </c>
      <c r="S816" s="15" t="str">
        <f xml:space="preserve">
IF($R816&gt;0,"Fill in all required fields",
IF(OR($M816="&lt;0.1% or LNG",$M816="0.1-0.5%"),"Fuel sulphur content is too low for operation on BN&gt;100, please use a lower BN CLO and the matching sheet",
IF($I816&lt;40,"CLO not suitable for this sheet. Please check BN&lt;40 sheet",
IF(AND($I816&gt;39,$I816&lt;101),"CLO not suitable for this sheet. Please check BN40 - BN100 sheet",
IF(AND($K816&gt;50,$K816&lt;81,$L816&lt;100),"Reduce feed rate in steps of 0.05 g/kWh until min. 0.6 g/kWh to avoid deposit formation",
IF(AND($I816&lt;140,$N816="Danger",$P816="&gt;=1.2"),"Increase feed rate in steps of 0.05 g/kWh OR use higher BN cylinder oil",
IF(ISERROR(VLOOKUP(Q816,'admin BN&gt;100'!J$6:M$89,4,FALSE)),"",VLOOKUP(Q816,'admin BN&gt;100'!J$6:M$89,4,FALSE))))))))</f>
        <v>Fill in all required fields</v>
      </c>
    </row>
    <row r="817" spans="2:19" ht="15">
      <c r="B817" s="10">
        <v>812</v>
      </c>
      <c r="C817" s="41"/>
      <c r="D817" s="42"/>
      <c r="E817" s="42"/>
      <c r="F817" s="42"/>
      <c r="G817" s="42"/>
      <c r="H817" s="42"/>
      <c r="I817" s="42"/>
      <c r="J817" s="42"/>
      <c r="K817" s="42"/>
      <c r="L817" s="42"/>
      <c r="M817" s="11" t="str">
        <f xml:space="preserve">
(IF(F817&gt;'admin BN&gt;100'!$C$41,'admin BN&gt;100'!$B$41,
(IF(F817&gt;'admin BN&gt;100'!$C$40,'admin BN&gt;100'!$B$40,
(IF(F817&gt;'admin BN&gt;100'!$C$39,'admin BN&gt;100'!$B$39,
(IF(F817&gt;'admin BN&gt;100'!$C$38,'admin BN&gt;100'!$B$38,
(IF(F817&gt;'admin BN&gt;100'!$C$37,'admin BN&gt;100'!$B$37,
(IF(F817&gt;'admin BN&gt;100'!$C$36,'admin BN&gt;100'!$B$36,
(IF(F817&gt;'admin BN&gt;100'!$C$35,'admin BN&gt;100'!$B$35,
(IF(F817&gt;'admin BN&gt;100'!$C$34,'admin BN&gt;100'!$B$34,
(IF(F817&gt;'admin BN&gt;100'!$C$33,'admin BN&gt;100'!$B$33,
(IF(F817&gt;'admin BN&gt;100'!$C$32,'admin BN&gt;100'!$B$32,
(IF(F817&gt;'admin BN&gt;100'!$C$31,'admin BN&gt;100'!$B$31,
(IF(F817&gt;'admin BN&gt;100'!$C$30,'admin BN&gt;100'!$B$30,
(IF(F817&gt;'admin BN&gt;100'!$C$29,'admin BN&gt;100'!$B$29,IF(F817="","",'admin BN&gt;100'!$B$28)))))))))))))))))))))))))))</f>
        <v/>
      </c>
      <c r="N817" s="12" t="str">
        <f xml:space="preserve">
IF(ISBLANK(K817),"",
IF(K817&gt;'admin BN&gt;100'!$D$6,"Trouble",
IF(K817&gt;'admin BN&gt;100'!$E$6,"Safe",
IF(K817&gt;'admin BN&gt;100'!$F$6,"Alert",
IF(K817&gt;='admin BN&gt;100'!$G$6,"Danger","")))))</f>
        <v/>
      </c>
      <c r="O817" s="13" t="str">
        <f xml:space="preserve">
IF(ISBLANK(L817),"",
IF(L817&gt;'admin BN&gt;100'!$G$7,"Danger",
IF(L817&gt;'admin BN&gt;100'!$F$7,"Alert",
IF(L817&gt;='admin BN&gt;100'!$E$7,"Safe",""))))</f>
        <v/>
      </c>
      <c r="P817" s="14" t="str">
        <f xml:space="preserve">
(IF(G817&gt;'admin BN&gt;100'!$C$23,'admin BN&gt;100'!$B$23,
(IF(G817&gt;'admin BN&gt;100'!$C$22,'admin BN&gt;100'!$B$22,
(IF(G817&gt;'admin BN&gt;100'!$C$21,'admin BN&gt;100'!$B$21,
(IF(G817&gt;'admin BN&gt;100'!$C$20,'admin BN&gt;100'!$B$20,IF(G817&gt;'admin BN&gt;100'!$C$19,'admin BN&gt;100'!$B$19,"")))))))))</f>
        <v/>
      </c>
      <c r="Q817" s="14" t="str">
        <f t="shared" si="24"/>
        <v/>
      </c>
      <c r="R817" s="14">
        <f t="shared" si="25"/>
        <v>5</v>
      </c>
      <c r="S817" s="15" t="str">
        <f xml:space="preserve">
IF($R817&gt;0,"Fill in all required fields",
IF(OR($M817="&lt;0.1% or LNG",$M817="0.1-0.5%"),"Fuel sulphur content is too low for operation on BN&gt;100, please use a lower BN CLO and the matching sheet",
IF($I817&lt;40,"CLO not suitable for this sheet. Please check BN&lt;40 sheet",
IF(AND($I817&gt;39,$I817&lt;101),"CLO not suitable for this sheet. Please check BN40 - BN100 sheet",
IF(AND($K817&gt;50,$K817&lt;81,$L817&lt;100),"Reduce feed rate in steps of 0.05 g/kWh until min. 0.6 g/kWh to avoid deposit formation",
IF(AND($I817&lt;140,$N817="Danger",$P817="&gt;=1.2"),"Increase feed rate in steps of 0.05 g/kWh OR use higher BN cylinder oil",
IF(ISERROR(VLOOKUP(Q817,'admin BN&gt;100'!J$6:M$89,4,FALSE)),"",VLOOKUP(Q817,'admin BN&gt;100'!J$6:M$89,4,FALSE))))))))</f>
        <v>Fill in all required fields</v>
      </c>
    </row>
    <row r="818" spans="2:19" ht="15">
      <c r="B818" s="10">
        <v>813</v>
      </c>
      <c r="C818" s="41"/>
      <c r="D818" s="42"/>
      <c r="E818" s="42"/>
      <c r="F818" s="42"/>
      <c r="G818" s="42"/>
      <c r="H818" s="42"/>
      <c r="I818" s="42"/>
      <c r="J818" s="42"/>
      <c r="K818" s="42"/>
      <c r="L818" s="42"/>
      <c r="M818" s="11" t="str">
        <f xml:space="preserve">
(IF(F818&gt;'admin BN&gt;100'!$C$41,'admin BN&gt;100'!$B$41,
(IF(F818&gt;'admin BN&gt;100'!$C$40,'admin BN&gt;100'!$B$40,
(IF(F818&gt;'admin BN&gt;100'!$C$39,'admin BN&gt;100'!$B$39,
(IF(F818&gt;'admin BN&gt;100'!$C$38,'admin BN&gt;100'!$B$38,
(IF(F818&gt;'admin BN&gt;100'!$C$37,'admin BN&gt;100'!$B$37,
(IF(F818&gt;'admin BN&gt;100'!$C$36,'admin BN&gt;100'!$B$36,
(IF(F818&gt;'admin BN&gt;100'!$C$35,'admin BN&gt;100'!$B$35,
(IF(F818&gt;'admin BN&gt;100'!$C$34,'admin BN&gt;100'!$B$34,
(IF(F818&gt;'admin BN&gt;100'!$C$33,'admin BN&gt;100'!$B$33,
(IF(F818&gt;'admin BN&gt;100'!$C$32,'admin BN&gt;100'!$B$32,
(IF(F818&gt;'admin BN&gt;100'!$C$31,'admin BN&gt;100'!$B$31,
(IF(F818&gt;'admin BN&gt;100'!$C$30,'admin BN&gt;100'!$B$30,
(IF(F818&gt;'admin BN&gt;100'!$C$29,'admin BN&gt;100'!$B$29,IF(F818="","",'admin BN&gt;100'!$B$28)))))))))))))))))))))))))))</f>
        <v/>
      </c>
      <c r="N818" s="12" t="str">
        <f xml:space="preserve">
IF(ISBLANK(K818),"",
IF(K818&gt;'admin BN&gt;100'!$D$6,"Trouble",
IF(K818&gt;'admin BN&gt;100'!$E$6,"Safe",
IF(K818&gt;'admin BN&gt;100'!$F$6,"Alert",
IF(K818&gt;='admin BN&gt;100'!$G$6,"Danger","")))))</f>
        <v/>
      </c>
      <c r="O818" s="13" t="str">
        <f xml:space="preserve">
IF(ISBLANK(L818),"",
IF(L818&gt;'admin BN&gt;100'!$G$7,"Danger",
IF(L818&gt;'admin BN&gt;100'!$F$7,"Alert",
IF(L818&gt;='admin BN&gt;100'!$E$7,"Safe",""))))</f>
        <v/>
      </c>
      <c r="P818" s="14" t="str">
        <f xml:space="preserve">
(IF(G818&gt;'admin BN&gt;100'!$C$23,'admin BN&gt;100'!$B$23,
(IF(G818&gt;'admin BN&gt;100'!$C$22,'admin BN&gt;100'!$B$22,
(IF(G818&gt;'admin BN&gt;100'!$C$21,'admin BN&gt;100'!$B$21,
(IF(G818&gt;'admin BN&gt;100'!$C$20,'admin BN&gt;100'!$B$20,IF(G818&gt;'admin BN&gt;100'!$C$19,'admin BN&gt;100'!$B$19,"")))))))))</f>
        <v/>
      </c>
      <c r="Q818" s="14" t="str">
        <f t="shared" si="24"/>
        <v/>
      </c>
      <c r="R818" s="14">
        <f t="shared" si="25"/>
        <v>5</v>
      </c>
      <c r="S818" s="15" t="str">
        <f xml:space="preserve">
IF($R818&gt;0,"Fill in all required fields",
IF(OR($M818="&lt;0.1% or LNG",$M818="0.1-0.5%"),"Fuel sulphur content is too low for operation on BN&gt;100, please use a lower BN CLO and the matching sheet",
IF($I818&lt;40,"CLO not suitable for this sheet. Please check BN&lt;40 sheet",
IF(AND($I818&gt;39,$I818&lt;101),"CLO not suitable for this sheet. Please check BN40 - BN100 sheet",
IF(AND($K818&gt;50,$K818&lt;81,$L818&lt;100),"Reduce feed rate in steps of 0.05 g/kWh until min. 0.6 g/kWh to avoid deposit formation",
IF(AND($I818&lt;140,$N818="Danger",$P818="&gt;=1.2"),"Increase feed rate in steps of 0.05 g/kWh OR use higher BN cylinder oil",
IF(ISERROR(VLOOKUP(Q818,'admin BN&gt;100'!J$6:M$89,4,FALSE)),"",VLOOKUP(Q818,'admin BN&gt;100'!J$6:M$89,4,FALSE))))))))</f>
        <v>Fill in all required fields</v>
      </c>
    </row>
    <row r="819" spans="2:19" ht="15">
      <c r="B819" s="10">
        <v>814</v>
      </c>
      <c r="C819" s="41"/>
      <c r="D819" s="42"/>
      <c r="E819" s="42"/>
      <c r="F819" s="42"/>
      <c r="G819" s="42"/>
      <c r="H819" s="42"/>
      <c r="I819" s="42"/>
      <c r="J819" s="42"/>
      <c r="K819" s="42"/>
      <c r="L819" s="42"/>
      <c r="M819" s="11" t="str">
        <f xml:space="preserve">
(IF(F819&gt;'admin BN&gt;100'!$C$41,'admin BN&gt;100'!$B$41,
(IF(F819&gt;'admin BN&gt;100'!$C$40,'admin BN&gt;100'!$B$40,
(IF(F819&gt;'admin BN&gt;100'!$C$39,'admin BN&gt;100'!$B$39,
(IF(F819&gt;'admin BN&gt;100'!$C$38,'admin BN&gt;100'!$B$38,
(IF(F819&gt;'admin BN&gt;100'!$C$37,'admin BN&gt;100'!$B$37,
(IF(F819&gt;'admin BN&gt;100'!$C$36,'admin BN&gt;100'!$B$36,
(IF(F819&gt;'admin BN&gt;100'!$C$35,'admin BN&gt;100'!$B$35,
(IF(F819&gt;'admin BN&gt;100'!$C$34,'admin BN&gt;100'!$B$34,
(IF(F819&gt;'admin BN&gt;100'!$C$33,'admin BN&gt;100'!$B$33,
(IF(F819&gt;'admin BN&gt;100'!$C$32,'admin BN&gt;100'!$B$32,
(IF(F819&gt;'admin BN&gt;100'!$C$31,'admin BN&gt;100'!$B$31,
(IF(F819&gt;'admin BN&gt;100'!$C$30,'admin BN&gt;100'!$B$30,
(IF(F819&gt;'admin BN&gt;100'!$C$29,'admin BN&gt;100'!$B$29,IF(F819="","",'admin BN&gt;100'!$B$28)))))))))))))))))))))))))))</f>
        <v/>
      </c>
      <c r="N819" s="12" t="str">
        <f xml:space="preserve">
IF(ISBLANK(K819),"",
IF(K819&gt;'admin BN&gt;100'!$D$6,"Trouble",
IF(K819&gt;'admin BN&gt;100'!$E$6,"Safe",
IF(K819&gt;'admin BN&gt;100'!$F$6,"Alert",
IF(K819&gt;='admin BN&gt;100'!$G$6,"Danger","")))))</f>
        <v/>
      </c>
      <c r="O819" s="13" t="str">
        <f xml:space="preserve">
IF(ISBLANK(L819),"",
IF(L819&gt;'admin BN&gt;100'!$G$7,"Danger",
IF(L819&gt;'admin BN&gt;100'!$F$7,"Alert",
IF(L819&gt;='admin BN&gt;100'!$E$7,"Safe",""))))</f>
        <v/>
      </c>
      <c r="P819" s="14" t="str">
        <f xml:space="preserve">
(IF(G819&gt;'admin BN&gt;100'!$C$23,'admin BN&gt;100'!$B$23,
(IF(G819&gt;'admin BN&gt;100'!$C$22,'admin BN&gt;100'!$B$22,
(IF(G819&gt;'admin BN&gt;100'!$C$21,'admin BN&gt;100'!$B$21,
(IF(G819&gt;'admin BN&gt;100'!$C$20,'admin BN&gt;100'!$B$20,IF(G819&gt;'admin BN&gt;100'!$C$19,'admin BN&gt;100'!$B$19,"")))))))))</f>
        <v/>
      </c>
      <c r="Q819" s="14" t="str">
        <f t="shared" si="24"/>
        <v/>
      </c>
      <c r="R819" s="14">
        <f t="shared" si="25"/>
        <v>5</v>
      </c>
      <c r="S819" s="15" t="str">
        <f xml:space="preserve">
IF($R819&gt;0,"Fill in all required fields",
IF(OR($M819="&lt;0.1% or LNG",$M819="0.1-0.5%"),"Fuel sulphur content is too low for operation on BN&gt;100, please use a lower BN CLO and the matching sheet",
IF($I819&lt;40,"CLO not suitable for this sheet. Please check BN&lt;40 sheet",
IF(AND($I819&gt;39,$I819&lt;101),"CLO not suitable for this sheet. Please check BN40 - BN100 sheet",
IF(AND($K819&gt;50,$K819&lt;81,$L819&lt;100),"Reduce feed rate in steps of 0.05 g/kWh until min. 0.6 g/kWh to avoid deposit formation",
IF(AND($I819&lt;140,$N819="Danger",$P819="&gt;=1.2"),"Increase feed rate in steps of 0.05 g/kWh OR use higher BN cylinder oil",
IF(ISERROR(VLOOKUP(Q819,'admin BN&gt;100'!J$6:M$89,4,FALSE)),"",VLOOKUP(Q819,'admin BN&gt;100'!J$6:M$89,4,FALSE))))))))</f>
        <v>Fill in all required fields</v>
      </c>
    </row>
    <row r="820" spans="2:19" ht="15">
      <c r="B820" s="10">
        <v>815</v>
      </c>
      <c r="C820" s="41"/>
      <c r="D820" s="42"/>
      <c r="E820" s="42"/>
      <c r="F820" s="42"/>
      <c r="G820" s="42"/>
      <c r="H820" s="42"/>
      <c r="I820" s="42"/>
      <c r="J820" s="42"/>
      <c r="K820" s="42"/>
      <c r="L820" s="42"/>
      <c r="M820" s="11" t="str">
        <f xml:space="preserve">
(IF(F820&gt;'admin BN&gt;100'!$C$41,'admin BN&gt;100'!$B$41,
(IF(F820&gt;'admin BN&gt;100'!$C$40,'admin BN&gt;100'!$B$40,
(IF(F820&gt;'admin BN&gt;100'!$C$39,'admin BN&gt;100'!$B$39,
(IF(F820&gt;'admin BN&gt;100'!$C$38,'admin BN&gt;100'!$B$38,
(IF(F820&gt;'admin BN&gt;100'!$C$37,'admin BN&gt;100'!$B$37,
(IF(F820&gt;'admin BN&gt;100'!$C$36,'admin BN&gt;100'!$B$36,
(IF(F820&gt;'admin BN&gt;100'!$C$35,'admin BN&gt;100'!$B$35,
(IF(F820&gt;'admin BN&gt;100'!$C$34,'admin BN&gt;100'!$B$34,
(IF(F820&gt;'admin BN&gt;100'!$C$33,'admin BN&gt;100'!$B$33,
(IF(F820&gt;'admin BN&gt;100'!$C$32,'admin BN&gt;100'!$B$32,
(IF(F820&gt;'admin BN&gt;100'!$C$31,'admin BN&gt;100'!$B$31,
(IF(F820&gt;'admin BN&gt;100'!$C$30,'admin BN&gt;100'!$B$30,
(IF(F820&gt;'admin BN&gt;100'!$C$29,'admin BN&gt;100'!$B$29,IF(F820="","",'admin BN&gt;100'!$B$28)))))))))))))))))))))))))))</f>
        <v/>
      </c>
      <c r="N820" s="12" t="str">
        <f xml:space="preserve">
IF(ISBLANK(K820),"",
IF(K820&gt;'admin BN&gt;100'!$D$6,"Trouble",
IF(K820&gt;'admin BN&gt;100'!$E$6,"Safe",
IF(K820&gt;'admin BN&gt;100'!$F$6,"Alert",
IF(K820&gt;='admin BN&gt;100'!$G$6,"Danger","")))))</f>
        <v/>
      </c>
      <c r="O820" s="13" t="str">
        <f xml:space="preserve">
IF(ISBLANK(L820),"",
IF(L820&gt;'admin BN&gt;100'!$G$7,"Danger",
IF(L820&gt;'admin BN&gt;100'!$F$7,"Alert",
IF(L820&gt;='admin BN&gt;100'!$E$7,"Safe",""))))</f>
        <v/>
      </c>
      <c r="P820" s="14" t="str">
        <f xml:space="preserve">
(IF(G820&gt;'admin BN&gt;100'!$C$23,'admin BN&gt;100'!$B$23,
(IF(G820&gt;'admin BN&gt;100'!$C$22,'admin BN&gt;100'!$B$22,
(IF(G820&gt;'admin BN&gt;100'!$C$21,'admin BN&gt;100'!$B$21,
(IF(G820&gt;'admin BN&gt;100'!$C$20,'admin BN&gt;100'!$B$20,IF(G820&gt;'admin BN&gt;100'!$C$19,'admin BN&gt;100'!$B$19,"")))))))))</f>
        <v/>
      </c>
      <c r="Q820" s="14" t="str">
        <f t="shared" si="24"/>
        <v/>
      </c>
      <c r="R820" s="14">
        <f t="shared" si="25"/>
        <v>5</v>
      </c>
      <c r="S820" s="15" t="str">
        <f xml:space="preserve">
IF($R820&gt;0,"Fill in all required fields",
IF(OR($M820="&lt;0.1% or LNG",$M820="0.1-0.5%"),"Fuel sulphur content is too low for operation on BN&gt;100, please use a lower BN CLO and the matching sheet",
IF($I820&lt;40,"CLO not suitable for this sheet. Please check BN&lt;40 sheet",
IF(AND($I820&gt;39,$I820&lt;101),"CLO not suitable for this sheet. Please check BN40 - BN100 sheet",
IF(AND($K820&gt;50,$K820&lt;81,$L820&lt;100),"Reduce feed rate in steps of 0.05 g/kWh until min. 0.6 g/kWh to avoid deposit formation",
IF(AND($I820&lt;140,$N820="Danger",$P820="&gt;=1.2"),"Increase feed rate in steps of 0.05 g/kWh OR use higher BN cylinder oil",
IF(ISERROR(VLOOKUP(Q820,'admin BN&gt;100'!J$6:M$89,4,FALSE)),"",VLOOKUP(Q820,'admin BN&gt;100'!J$6:M$89,4,FALSE))))))))</f>
        <v>Fill in all required fields</v>
      </c>
    </row>
    <row r="821" spans="2:19" ht="15">
      <c r="B821" s="10">
        <v>816</v>
      </c>
      <c r="C821" s="41"/>
      <c r="D821" s="42"/>
      <c r="E821" s="42"/>
      <c r="F821" s="42"/>
      <c r="G821" s="42"/>
      <c r="H821" s="42"/>
      <c r="I821" s="42"/>
      <c r="J821" s="42"/>
      <c r="K821" s="42"/>
      <c r="L821" s="42"/>
      <c r="M821" s="11" t="str">
        <f xml:space="preserve">
(IF(F821&gt;'admin BN&gt;100'!$C$41,'admin BN&gt;100'!$B$41,
(IF(F821&gt;'admin BN&gt;100'!$C$40,'admin BN&gt;100'!$B$40,
(IF(F821&gt;'admin BN&gt;100'!$C$39,'admin BN&gt;100'!$B$39,
(IF(F821&gt;'admin BN&gt;100'!$C$38,'admin BN&gt;100'!$B$38,
(IF(F821&gt;'admin BN&gt;100'!$C$37,'admin BN&gt;100'!$B$37,
(IF(F821&gt;'admin BN&gt;100'!$C$36,'admin BN&gt;100'!$B$36,
(IF(F821&gt;'admin BN&gt;100'!$C$35,'admin BN&gt;100'!$B$35,
(IF(F821&gt;'admin BN&gt;100'!$C$34,'admin BN&gt;100'!$B$34,
(IF(F821&gt;'admin BN&gt;100'!$C$33,'admin BN&gt;100'!$B$33,
(IF(F821&gt;'admin BN&gt;100'!$C$32,'admin BN&gt;100'!$B$32,
(IF(F821&gt;'admin BN&gt;100'!$C$31,'admin BN&gt;100'!$B$31,
(IF(F821&gt;'admin BN&gt;100'!$C$30,'admin BN&gt;100'!$B$30,
(IF(F821&gt;'admin BN&gt;100'!$C$29,'admin BN&gt;100'!$B$29,IF(F821="","",'admin BN&gt;100'!$B$28)))))))))))))))))))))))))))</f>
        <v/>
      </c>
      <c r="N821" s="12" t="str">
        <f xml:space="preserve">
IF(ISBLANK(K821),"",
IF(K821&gt;'admin BN&gt;100'!$D$6,"Trouble",
IF(K821&gt;'admin BN&gt;100'!$E$6,"Safe",
IF(K821&gt;'admin BN&gt;100'!$F$6,"Alert",
IF(K821&gt;='admin BN&gt;100'!$G$6,"Danger","")))))</f>
        <v/>
      </c>
      <c r="O821" s="13" t="str">
        <f xml:space="preserve">
IF(ISBLANK(L821),"",
IF(L821&gt;'admin BN&gt;100'!$G$7,"Danger",
IF(L821&gt;'admin BN&gt;100'!$F$7,"Alert",
IF(L821&gt;='admin BN&gt;100'!$E$7,"Safe",""))))</f>
        <v/>
      </c>
      <c r="P821" s="14" t="str">
        <f xml:space="preserve">
(IF(G821&gt;'admin BN&gt;100'!$C$23,'admin BN&gt;100'!$B$23,
(IF(G821&gt;'admin BN&gt;100'!$C$22,'admin BN&gt;100'!$B$22,
(IF(G821&gt;'admin BN&gt;100'!$C$21,'admin BN&gt;100'!$B$21,
(IF(G821&gt;'admin BN&gt;100'!$C$20,'admin BN&gt;100'!$B$20,IF(G821&gt;'admin BN&gt;100'!$C$19,'admin BN&gt;100'!$B$19,"")))))))))</f>
        <v/>
      </c>
      <c r="Q821" s="14" t="str">
        <f t="shared" si="24"/>
        <v/>
      </c>
      <c r="R821" s="14">
        <f t="shared" si="25"/>
        <v>5</v>
      </c>
      <c r="S821" s="15" t="str">
        <f xml:space="preserve">
IF($R821&gt;0,"Fill in all required fields",
IF(OR($M821="&lt;0.1% or LNG",$M821="0.1-0.5%"),"Fuel sulphur content is too low for operation on BN&gt;100, please use a lower BN CLO and the matching sheet",
IF($I821&lt;40,"CLO not suitable for this sheet. Please check BN&lt;40 sheet",
IF(AND($I821&gt;39,$I821&lt;101),"CLO not suitable for this sheet. Please check BN40 - BN100 sheet",
IF(AND($K821&gt;50,$K821&lt;81,$L821&lt;100),"Reduce feed rate in steps of 0.05 g/kWh until min. 0.6 g/kWh to avoid deposit formation",
IF(AND($I821&lt;140,$N821="Danger",$P821="&gt;=1.2"),"Increase feed rate in steps of 0.05 g/kWh OR use higher BN cylinder oil",
IF(ISERROR(VLOOKUP(Q821,'admin BN&gt;100'!J$6:M$89,4,FALSE)),"",VLOOKUP(Q821,'admin BN&gt;100'!J$6:M$89,4,FALSE))))))))</f>
        <v>Fill in all required fields</v>
      </c>
    </row>
    <row r="822" spans="2:19" ht="15">
      <c r="B822" s="10">
        <v>817</v>
      </c>
      <c r="C822" s="41"/>
      <c r="D822" s="42"/>
      <c r="E822" s="42"/>
      <c r="F822" s="42"/>
      <c r="G822" s="42"/>
      <c r="H822" s="42"/>
      <c r="I822" s="42"/>
      <c r="J822" s="42"/>
      <c r="K822" s="42"/>
      <c r="L822" s="42"/>
      <c r="M822" s="11" t="str">
        <f xml:space="preserve">
(IF(F822&gt;'admin BN&gt;100'!$C$41,'admin BN&gt;100'!$B$41,
(IF(F822&gt;'admin BN&gt;100'!$C$40,'admin BN&gt;100'!$B$40,
(IF(F822&gt;'admin BN&gt;100'!$C$39,'admin BN&gt;100'!$B$39,
(IF(F822&gt;'admin BN&gt;100'!$C$38,'admin BN&gt;100'!$B$38,
(IF(F822&gt;'admin BN&gt;100'!$C$37,'admin BN&gt;100'!$B$37,
(IF(F822&gt;'admin BN&gt;100'!$C$36,'admin BN&gt;100'!$B$36,
(IF(F822&gt;'admin BN&gt;100'!$C$35,'admin BN&gt;100'!$B$35,
(IF(F822&gt;'admin BN&gt;100'!$C$34,'admin BN&gt;100'!$B$34,
(IF(F822&gt;'admin BN&gt;100'!$C$33,'admin BN&gt;100'!$B$33,
(IF(F822&gt;'admin BN&gt;100'!$C$32,'admin BN&gt;100'!$B$32,
(IF(F822&gt;'admin BN&gt;100'!$C$31,'admin BN&gt;100'!$B$31,
(IF(F822&gt;'admin BN&gt;100'!$C$30,'admin BN&gt;100'!$B$30,
(IF(F822&gt;'admin BN&gt;100'!$C$29,'admin BN&gt;100'!$B$29,IF(F822="","",'admin BN&gt;100'!$B$28)))))))))))))))))))))))))))</f>
        <v/>
      </c>
      <c r="N822" s="12" t="str">
        <f xml:space="preserve">
IF(ISBLANK(K822),"",
IF(K822&gt;'admin BN&gt;100'!$D$6,"Trouble",
IF(K822&gt;'admin BN&gt;100'!$E$6,"Safe",
IF(K822&gt;'admin BN&gt;100'!$F$6,"Alert",
IF(K822&gt;='admin BN&gt;100'!$G$6,"Danger","")))))</f>
        <v/>
      </c>
      <c r="O822" s="13" t="str">
        <f xml:space="preserve">
IF(ISBLANK(L822),"",
IF(L822&gt;'admin BN&gt;100'!$G$7,"Danger",
IF(L822&gt;'admin BN&gt;100'!$F$7,"Alert",
IF(L822&gt;='admin BN&gt;100'!$E$7,"Safe",""))))</f>
        <v/>
      </c>
      <c r="P822" s="14" t="str">
        <f xml:space="preserve">
(IF(G822&gt;'admin BN&gt;100'!$C$23,'admin BN&gt;100'!$B$23,
(IF(G822&gt;'admin BN&gt;100'!$C$22,'admin BN&gt;100'!$B$22,
(IF(G822&gt;'admin BN&gt;100'!$C$21,'admin BN&gt;100'!$B$21,
(IF(G822&gt;'admin BN&gt;100'!$C$20,'admin BN&gt;100'!$B$20,IF(G822&gt;'admin BN&gt;100'!$C$19,'admin BN&gt;100'!$B$19,"")))))))))</f>
        <v/>
      </c>
      <c r="Q822" s="14" t="str">
        <f t="shared" si="24"/>
        <v/>
      </c>
      <c r="R822" s="14">
        <f t="shared" si="25"/>
        <v>5</v>
      </c>
      <c r="S822" s="15" t="str">
        <f xml:space="preserve">
IF($R822&gt;0,"Fill in all required fields",
IF(OR($M822="&lt;0.1% or LNG",$M822="0.1-0.5%"),"Fuel sulphur content is too low for operation on BN&gt;100, please use a lower BN CLO and the matching sheet",
IF($I822&lt;40,"CLO not suitable for this sheet. Please check BN&lt;40 sheet",
IF(AND($I822&gt;39,$I822&lt;101),"CLO not suitable for this sheet. Please check BN40 - BN100 sheet",
IF(AND($K822&gt;50,$K822&lt;81,$L822&lt;100),"Reduce feed rate in steps of 0.05 g/kWh until min. 0.6 g/kWh to avoid deposit formation",
IF(AND($I822&lt;140,$N822="Danger",$P822="&gt;=1.2"),"Increase feed rate in steps of 0.05 g/kWh OR use higher BN cylinder oil",
IF(ISERROR(VLOOKUP(Q822,'admin BN&gt;100'!J$6:M$89,4,FALSE)),"",VLOOKUP(Q822,'admin BN&gt;100'!J$6:M$89,4,FALSE))))))))</f>
        <v>Fill in all required fields</v>
      </c>
    </row>
    <row r="823" spans="2:19" ht="15">
      <c r="B823" s="10">
        <v>818</v>
      </c>
      <c r="C823" s="41"/>
      <c r="D823" s="42"/>
      <c r="E823" s="42"/>
      <c r="F823" s="42"/>
      <c r="G823" s="42"/>
      <c r="H823" s="42"/>
      <c r="I823" s="42"/>
      <c r="J823" s="42"/>
      <c r="K823" s="42"/>
      <c r="L823" s="42"/>
      <c r="M823" s="11" t="str">
        <f xml:space="preserve">
(IF(F823&gt;'admin BN&gt;100'!$C$41,'admin BN&gt;100'!$B$41,
(IF(F823&gt;'admin BN&gt;100'!$C$40,'admin BN&gt;100'!$B$40,
(IF(F823&gt;'admin BN&gt;100'!$C$39,'admin BN&gt;100'!$B$39,
(IF(F823&gt;'admin BN&gt;100'!$C$38,'admin BN&gt;100'!$B$38,
(IF(F823&gt;'admin BN&gt;100'!$C$37,'admin BN&gt;100'!$B$37,
(IF(F823&gt;'admin BN&gt;100'!$C$36,'admin BN&gt;100'!$B$36,
(IF(F823&gt;'admin BN&gt;100'!$C$35,'admin BN&gt;100'!$B$35,
(IF(F823&gt;'admin BN&gt;100'!$C$34,'admin BN&gt;100'!$B$34,
(IF(F823&gt;'admin BN&gt;100'!$C$33,'admin BN&gt;100'!$B$33,
(IF(F823&gt;'admin BN&gt;100'!$C$32,'admin BN&gt;100'!$B$32,
(IF(F823&gt;'admin BN&gt;100'!$C$31,'admin BN&gt;100'!$B$31,
(IF(F823&gt;'admin BN&gt;100'!$C$30,'admin BN&gt;100'!$B$30,
(IF(F823&gt;'admin BN&gt;100'!$C$29,'admin BN&gt;100'!$B$29,IF(F823="","",'admin BN&gt;100'!$B$28)))))))))))))))))))))))))))</f>
        <v/>
      </c>
      <c r="N823" s="12" t="str">
        <f xml:space="preserve">
IF(ISBLANK(K823),"",
IF(K823&gt;'admin BN&gt;100'!$D$6,"Trouble",
IF(K823&gt;'admin BN&gt;100'!$E$6,"Safe",
IF(K823&gt;'admin BN&gt;100'!$F$6,"Alert",
IF(K823&gt;='admin BN&gt;100'!$G$6,"Danger","")))))</f>
        <v/>
      </c>
      <c r="O823" s="13" t="str">
        <f xml:space="preserve">
IF(ISBLANK(L823),"",
IF(L823&gt;'admin BN&gt;100'!$G$7,"Danger",
IF(L823&gt;'admin BN&gt;100'!$F$7,"Alert",
IF(L823&gt;='admin BN&gt;100'!$E$7,"Safe",""))))</f>
        <v/>
      </c>
      <c r="P823" s="14" t="str">
        <f xml:space="preserve">
(IF(G823&gt;'admin BN&gt;100'!$C$23,'admin BN&gt;100'!$B$23,
(IF(G823&gt;'admin BN&gt;100'!$C$22,'admin BN&gt;100'!$B$22,
(IF(G823&gt;'admin BN&gt;100'!$C$21,'admin BN&gt;100'!$B$21,
(IF(G823&gt;'admin BN&gt;100'!$C$20,'admin BN&gt;100'!$B$20,IF(G823&gt;'admin BN&gt;100'!$C$19,'admin BN&gt;100'!$B$19,"")))))))))</f>
        <v/>
      </c>
      <c r="Q823" s="14" t="str">
        <f t="shared" si="24"/>
        <v/>
      </c>
      <c r="R823" s="14">
        <f t="shared" si="25"/>
        <v>5</v>
      </c>
      <c r="S823" s="15" t="str">
        <f xml:space="preserve">
IF($R823&gt;0,"Fill in all required fields",
IF(OR($M823="&lt;0.1% or LNG",$M823="0.1-0.5%"),"Fuel sulphur content is too low for operation on BN&gt;100, please use a lower BN CLO and the matching sheet",
IF($I823&lt;40,"CLO not suitable for this sheet. Please check BN&lt;40 sheet",
IF(AND($I823&gt;39,$I823&lt;101),"CLO not suitable for this sheet. Please check BN40 - BN100 sheet",
IF(AND($K823&gt;50,$K823&lt;81,$L823&lt;100),"Reduce feed rate in steps of 0.05 g/kWh until min. 0.6 g/kWh to avoid deposit formation",
IF(AND($I823&lt;140,$N823="Danger",$P823="&gt;=1.2"),"Increase feed rate in steps of 0.05 g/kWh OR use higher BN cylinder oil",
IF(ISERROR(VLOOKUP(Q823,'admin BN&gt;100'!J$6:M$89,4,FALSE)),"",VLOOKUP(Q823,'admin BN&gt;100'!J$6:M$89,4,FALSE))))))))</f>
        <v>Fill in all required fields</v>
      </c>
    </row>
    <row r="824" spans="2:19" ht="15">
      <c r="B824" s="10">
        <v>819</v>
      </c>
      <c r="C824" s="41"/>
      <c r="D824" s="42"/>
      <c r="E824" s="42"/>
      <c r="F824" s="42"/>
      <c r="G824" s="42"/>
      <c r="H824" s="42"/>
      <c r="I824" s="42"/>
      <c r="J824" s="42"/>
      <c r="K824" s="42"/>
      <c r="L824" s="42"/>
      <c r="M824" s="11" t="str">
        <f xml:space="preserve">
(IF(F824&gt;'admin BN&gt;100'!$C$41,'admin BN&gt;100'!$B$41,
(IF(F824&gt;'admin BN&gt;100'!$C$40,'admin BN&gt;100'!$B$40,
(IF(F824&gt;'admin BN&gt;100'!$C$39,'admin BN&gt;100'!$B$39,
(IF(F824&gt;'admin BN&gt;100'!$C$38,'admin BN&gt;100'!$B$38,
(IF(F824&gt;'admin BN&gt;100'!$C$37,'admin BN&gt;100'!$B$37,
(IF(F824&gt;'admin BN&gt;100'!$C$36,'admin BN&gt;100'!$B$36,
(IF(F824&gt;'admin BN&gt;100'!$C$35,'admin BN&gt;100'!$B$35,
(IF(F824&gt;'admin BN&gt;100'!$C$34,'admin BN&gt;100'!$B$34,
(IF(F824&gt;'admin BN&gt;100'!$C$33,'admin BN&gt;100'!$B$33,
(IF(F824&gt;'admin BN&gt;100'!$C$32,'admin BN&gt;100'!$B$32,
(IF(F824&gt;'admin BN&gt;100'!$C$31,'admin BN&gt;100'!$B$31,
(IF(F824&gt;'admin BN&gt;100'!$C$30,'admin BN&gt;100'!$B$30,
(IF(F824&gt;'admin BN&gt;100'!$C$29,'admin BN&gt;100'!$B$29,IF(F824="","",'admin BN&gt;100'!$B$28)))))))))))))))))))))))))))</f>
        <v/>
      </c>
      <c r="N824" s="12" t="str">
        <f xml:space="preserve">
IF(ISBLANK(K824),"",
IF(K824&gt;'admin BN&gt;100'!$D$6,"Trouble",
IF(K824&gt;'admin BN&gt;100'!$E$6,"Safe",
IF(K824&gt;'admin BN&gt;100'!$F$6,"Alert",
IF(K824&gt;='admin BN&gt;100'!$G$6,"Danger","")))))</f>
        <v/>
      </c>
      <c r="O824" s="13" t="str">
        <f xml:space="preserve">
IF(ISBLANK(L824),"",
IF(L824&gt;'admin BN&gt;100'!$G$7,"Danger",
IF(L824&gt;'admin BN&gt;100'!$F$7,"Alert",
IF(L824&gt;='admin BN&gt;100'!$E$7,"Safe",""))))</f>
        <v/>
      </c>
      <c r="P824" s="14" t="str">
        <f xml:space="preserve">
(IF(G824&gt;'admin BN&gt;100'!$C$23,'admin BN&gt;100'!$B$23,
(IF(G824&gt;'admin BN&gt;100'!$C$22,'admin BN&gt;100'!$B$22,
(IF(G824&gt;'admin BN&gt;100'!$C$21,'admin BN&gt;100'!$B$21,
(IF(G824&gt;'admin BN&gt;100'!$C$20,'admin BN&gt;100'!$B$20,IF(G824&gt;'admin BN&gt;100'!$C$19,'admin BN&gt;100'!$B$19,"")))))))))</f>
        <v/>
      </c>
      <c r="Q824" s="14" t="str">
        <f t="shared" si="24"/>
        <v/>
      </c>
      <c r="R824" s="14">
        <f t="shared" si="25"/>
        <v>5</v>
      </c>
      <c r="S824" s="15" t="str">
        <f xml:space="preserve">
IF($R824&gt;0,"Fill in all required fields",
IF(OR($M824="&lt;0.1% or LNG",$M824="0.1-0.5%"),"Fuel sulphur content is too low for operation on BN&gt;100, please use a lower BN CLO and the matching sheet",
IF($I824&lt;40,"CLO not suitable for this sheet. Please check BN&lt;40 sheet",
IF(AND($I824&gt;39,$I824&lt;101),"CLO not suitable for this sheet. Please check BN40 - BN100 sheet",
IF(AND($K824&gt;50,$K824&lt;81,$L824&lt;100),"Reduce feed rate in steps of 0.05 g/kWh until min. 0.6 g/kWh to avoid deposit formation",
IF(AND($I824&lt;140,$N824="Danger",$P824="&gt;=1.2"),"Increase feed rate in steps of 0.05 g/kWh OR use higher BN cylinder oil",
IF(ISERROR(VLOOKUP(Q824,'admin BN&gt;100'!J$6:M$89,4,FALSE)),"",VLOOKUP(Q824,'admin BN&gt;100'!J$6:M$89,4,FALSE))))))))</f>
        <v>Fill in all required fields</v>
      </c>
    </row>
    <row r="825" spans="2:19" ht="15">
      <c r="B825" s="10">
        <v>820</v>
      </c>
      <c r="C825" s="41"/>
      <c r="D825" s="42"/>
      <c r="E825" s="42"/>
      <c r="F825" s="42"/>
      <c r="G825" s="42"/>
      <c r="H825" s="42"/>
      <c r="I825" s="42"/>
      <c r="J825" s="42"/>
      <c r="K825" s="42"/>
      <c r="L825" s="42"/>
      <c r="M825" s="11" t="str">
        <f xml:space="preserve">
(IF(F825&gt;'admin BN&gt;100'!$C$41,'admin BN&gt;100'!$B$41,
(IF(F825&gt;'admin BN&gt;100'!$C$40,'admin BN&gt;100'!$B$40,
(IF(F825&gt;'admin BN&gt;100'!$C$39,'admin BN&gt;100'!$B$39,
(IF(F825&gt;'admin BN&gt;100'!$C$38,'admin BN&gt;100'!$B$38,
(IF(F825&gt;'admin BN&gt;100'!$C$37,'admin BN&gt;100'!$B$37,
(IF(F825&gt;'admin BN&gt;100'!$C$36,'admin BN&gt;100'!$B$36,
(IF(F825&gt;'admin BN&gt;100'!$C$35,'admin BN&gt;100'!$B$35,
(IF(F825&gt;'admin BN&gt;100'!$C$34,'admin BN&gt;100'!$B$34,
(IF(F825&gt;'admin BN&gt;100'!$C$33,'admin BN&gt;100'!$B$33,
(IF(F825&gt;'admin BN&gt;100'!$C$32,'admin BN&gt;100'!$B$32,
(IF(F825&gt;'admin BN&gt;100'!$C$31,'admin BN&gt;100'!$B$31,
(IF(F825&gt;'admin BN&gt;100'!$C$30,'admin BN&gt;100'!$B$30,
(IF(F825&gt;'admin BN&gt;100'!$C$29,'admin BN&gt;100'!$B$29,IF(F825="","",'admin BN&gt;100'!$B$28)))))))))))))))))))))))))))</f>
        <v/>
      </c>
      <c r="N825" s="12" t="str">
        <f xml:space="preserve">
IF(ISBLANK(K825),"",
IF(K825&gt;'admin BN&gt;100'!$D$6,"Trouble",
IF(K825&gt;'admin BN&gt;100'!$E$6,"Safe",
IF(K825&gt;'admin BN&gt;100'!$F$6,"Alert",
IF(K825&gt;='admin BN&gt;100'!$G$6,"Danger","")))))</f>
        <v/>
      </c>
      <c r="O825" s="13" t="str">
        <f xml:space="preserve">
IF(ISBLANK(L825),"",
IF(L825&gt;'admin BN&gt;100'!$G$7,"Danger",
IF(L825&gt;'admin BN&gt;100'!$F$7,"Alert",
IF(L825&gt;='admin BN&gt;100'!$E$7,"Safe",""))))</f>
        <v/>
      </c>
      <c r="P825" s="14" t="str">
        <f xml:space="preserve">
(IF(G825&gt;'admin BN&gt;100'!$C$23,'admin BN&gt;100'!$B$23,
(IF(G825&gt;'admin BN&gt;100'!$C$22,'admin BN&gt;100'!$B$22,
(IF(G825&gt;'admin BN&gt;100'!$C$21,'admin BN&gt;100'!$B$21,
(IF(G825&gt;'admin BN&gt;100'!$C$20,'admin BN&gt;100'!$B$20,IF(G825&gt;'admin BN&gt;100'!$C$19,'admin BN&gt;100'!$B$19,"")))))))))</f>
        <v/>
      </c>
      <c r="Q825" s="14" t="str">
        <f t="shared" si="24"/>
        <v/>
      </c>
      <c r="R825" s="14">
        <f t="shared" si="25"/>
        <v>5</v>
      </c>
      <c r="S825" s="15" t="str">
        <f xml:space="preserve">
IF($R825&gt;0,"Fill in all required fields",
IF(OR($M825="&lt;0.1% or LNG",$M825="0.1-0.5%"),"Fuel sulphur content is too low for operation on BN&gt;100, please use a lower BN CLO and the matching sheet",
IF($I825&lt;40,"CLO not suitable for this sheet. Please check BN&lt;40 sheet",
IF(AND($I825&gt;39,$I825&lt;101),"CLO not suitable for this sheet. Please check BN40 - BN100 sheet",
IF(AND($K825&gt;50,$K825&lt;81,$L825&lt;100),"Reduce feed rate in steps of 0.05 g/kWh until min. 0.6 g/kWh to avoid deposit formation",
IF(AND($I825&lt;140,$N825="Danger",$P825="&gt;=1.2"),"Increase feed rate in steps of 0.05 g/kWh OR use higher BN cylinder oil",
IF(ISERROR(VLOOKUP(Q825,'admin BN&gt;100'!J$6:M$89,4,FALSE)),"",VLOOKUP(Q825,'admin BN&gt;100'!J$6:M$89,4,FALSE))))))))</f>
        <v>Fill in all required fields</v>
      </c>
    </row>
    <row r="826" spans="2:19" ht="15">
      <c r="B826" s="10">
        <v>821</v>
      </c>
      <c r="C826" s="41"/>
      <c r="D826" s="42"/>
      <c r="E826" s="42"/>
      <c r="F826" s="42"/>
      <c r="G826" s="42"/>
      <c r="H826" s="42"/>
      <c r="I826" s="42"/>
      <c r="J826" s="42"/>
      <c r="K826" s="42"/>
      <c r="L826" s="42"/>
      <c r="M826" s="11" t="str">
        <f xml:space="preserve">
(IF(F826&gt;'admin BN&gt;100'!$C$41,'admin BN&gt;100'!$B$41,
(IF(F826&gt;'admin BN&gt;100'!$C$40,'admin BN&gt;100'!$B$40,
(IF(F826&gt;'admin BN&gt;100'!$C$39,'admin BN&gt;100'!$B$39,
(IF(F826&gt;'admin BN&gt;100'!$C$38,'admin BN&gt;100'!$B$38,
(IF(F826&gt;'admin BN&gt;100'!$C$37,'admin BN&gt;100'!$B$37,
(IF(F826&gt;'admin BN&gt;100'!$C$36,'admin BN&gt;100'!$B$36,
(IF(F826&gt;'admin BN&gt;100'!$C$35,'admin BN&gt;100'!$B$35,
(IF(F826&gt;'admin BN&gt;100'!$C$34,'admin BN&gt;100'!$B$34,
(IF(F826&gt;'admin BN&gt;100'!$C$33,'admin BN&gt;100'!$B$33,
(IF(F826&gt;'admin BN&gt;100'!$C$32,'admin BN&gt;100'!$B$32,
(IF(F826&gt;'admin BN&gt;100'!$C$31,'admin BN&gt;100'!$B$31,
(IF(F826&gt;'admin BN&gt;100'!$C$30,'admin BN&gt;100'!$B$30,
(IF(F826&gt;'admin BN&gt;100'!$C$29,'admin BN&gt;100'!$B$29,IF(F826="","",'admin BN&gt;100'!$B$28)))))))))))))))))))))))))))</f>
        <v/>
      </c>
      <c r="N826" s="12" t="str">
        <f xml:space="preserve">
IF(ISBLANK(K826),"",
IF(K826&gt;'admin BN&gt;100'!$D$6,"Trouble",
IF(K826&gt;'admin BN&gt;100'!$E$6,"Safe",
IF(K826&gt;'admin BN&gt;100'!$F$6,"Alert",
IF(K826&gt;='admin BN&gt;100'!$G$6,"Danger","")))))</f>
        <v/>
      </c>
      <c r="O826" s="13" t="str">
        <f xml:space="preserve">
IF(ISBLANK(L826),"",
IF(L826&gt;'admin BN&gt;100'!$G$7,"Danger",
IF(L826&gt;'admin BN&gt;100'!$F$7,"Alert",
IF(L826&gt;='admin BN&gt;100'!$E$7,"Safe",""))))</f>
        <v/>
      </c>
      <c r="P826" s="14" t="str">
        <f xml:space="preserve">
(IF(G826&gt;'admin BN&gt;100'!$C$23,'admin BN&gt;100'!$B$23,
(IF(G826&gt;'admin BN&gt;100'!$C$22,'admin BN&gt;100'!$B$22,
(IF(G826&gt;'admin BN&gt;100'!$C$21,'admin BN&gt;100'!$B$21,
(IF(G826&gt;'admin BN&gt;100'!$C$20,'admin BN&gt;100'!$B$20,IF(G826&gt;'admin BN&gt;100'!$C$19,'admin BN&gt;100'!$B$19,"")))))))))</f>
        <v/>
      </c>
      <c r="Q826" s="14" t="str">
        <f t="shared" si="24"/>
        <v/>
      </c>
      <c r="R826" s="14">
        <f t="shared" si="25"/>
        <v>5</v>
      </c>
      <c r="S826" s="15" t="str">
        <f xml:space="preserve">
IF($R826&gt;0,"Fill in all required fields",
IF(OR($M826="&lt;0.1% or LNG",$M826="0.1-0.5%"),"Fuel sulphur content is too low for operation on BN&gt;100, please use a lower BN CLO and the matching sheet",
IF($I826&lt;40,"CLO not suitable for this sheet. Please check BN&lt;40 sheet",
IF(AND($I826&gt;39,$I826&lt;101),"CLO not suitable for this sheet. Please check BN40 - BN100 sheet",
IF(AND($K826&gt;50,$K826&lt;81,$L826&lt;100),"Reduce feed rate in steps of 0.05 g/kWh until min. 0.6 g/kWh to avoid deposit formation",
IF(AND($I826&lt;140,$N826="Danger",$P826="&gt;=1.2"),"Increase feed rate in steps of 0.05 g/kWh OR use higher BN cylinder oil",
IF(ISERROR(VLOOKUP(Q826,'admin BN&gt;100'!J$6:M$89,4,FALSE)),"",VLOOKUP(Q826,'admin BN&gt;100'!J$6:M$89,4,FALSE))))))))</f>
        <v>Fill in all required fields</v>
      </c>
    </row>
    <row r="827" spans="2:19" ht="15">
      <c r="B827" s="10">
        <v>822</v>
      </c>
      <c r="C827" s="41"/>
      <c r="D827" s="42"/>
      <c r="E827" s="42"/>
      <c r="F827" s="42"/>
      <c r="G827" s="42"/>
      <c r="H827" s="42"/>
      <c r="I827" s="42"/>
      <c r="J827" s="42"/>
      <c r="K827" s="42"/>
      <c r="L827" s="42"/>
      <c r="M827" s="11" t="str">
        <f xml:space="preserve">
(IF(F827&gt;'admin BN&gt;100'!$C$41,'admin BN&gt;100'!$B$41,
(IF(F827&gt;'admin BN&gt;100'!$C$40,'admin BN&gt;100'!$B$40,
(IF(F827&gt;'admin BN&gt;100'!$C$39,'admin BN&gt;100'!$B$39,
(IF(F827&gt;'admin BN&gt;100'!$C$38,'admin BN&gt;100'!$B$38,
(IF(F827&gt;'admin BN&gt;100'!$C$37,'admin BN&gt;100'!$B$37,
(IF(F827&gt;'admin BN&gt;100'!$C$36,'admin BN&gt;100'!$B$36,
(IF(F827&gt;'admin BN&gt;100'!$C$35,'admin BN&gt;100'!$B$35,
(IF(F827&gt;'admin BN&gt;100'!$C$34,'admin BN&gt;100'!$B$34,
(IF(F827&gt;'admin BN&gt;100'!$C$33,'admin BN&gt;100'!$B$33,
(IF(F827&gt;'admin BN&gt;100'!$C$32,'admin BN&gt;100'!$B$32,
(IF(F827&gt;'admin BN&gt;100'!$C$31,'admin BN&gt;100'!$B$31,
(IF(F827&gt;'admin BN&gt;100'!$C$30,'admin BN&gt;100'!$B$30,
(IF(F827&gt;'admin BN&gt;100'!$C$29,'admin BN&gt;100'!$B$29,IF(F827="","",'admin BN&gt;100'!$B$28)))))))))))))))))))))))))))</f>
        <v/>
      </c>
      <c r="N827" s="12" t="str">
        <f xml:space="preserve">
IF(ISBLANK(K827),"",
IF(K827&gt;'admin BN&gt;100'!$D$6,"Trouble",
IF(K827&gt;'admin BN&gt;100'!$E$6,"Safe",
IF(K827&gt;'admin BN&gt;100'!$F$6,"Alert",
IF(K827&gt;='admin BN&gt;100'!$G$6,"Danger","")))))</f>
        <v/>
      </c>
      <c r="O827" s="13" t="str">
        <f xml:space="preserve">
IF(ISBLANK(L827),"",
IF(L827&gt;'admin BN&gt;100'!$G$7,"Danger",
IF(L827&gt;'admin BN&gt;100'!$F$7,"Alert",
IF(L827&gt;='admin BN&gt;100'!$E$7,"Safe",""))))</f>
        <v/>
      </c>
      <c r="P827" s="14" t="str">
        <f xml:space="preserve">
(IF(G827&gt;'admin BN&gt;100'!$C$23,'admin BN&gt;100'!$B$23,
(IF(G827&gt;'admin BN&gt;100'!$C$22,'admin BN&gt;100'!$B$22,
(IF(G827&gt;'admin BN&gt;100'!$C$21,'admin BN&gt;100'!$B$21,
(IF(G827&gt;'admin BN&gt;100'!$C$20,'admin BN&gt;100'!$B$20,IF(G827&gt;'admin BN&gt;100'!$C$19,'admin BN&gt;100'!$B$19,"")))))))))</f>
        <v/>
      </c>
      <c r="Q827" s="14" t="str">
        <f t="shared" si="24"/>
        <v/>
      </c>
      <c r="R827" s="14">
        <f t="shared" si="25"/>
        <v>5</v>
      </c>
      <c r="S827" s="15" t="str">
        <f xml:space="preserve">
IF($R827&gt;0,"Fill in all required fields",
IF(OR($M827="&lt;0.1% or LNG",$M827="0.1-0.5%"),"Fuel sulphur content is too low for operation on BN&gt;100, please use a lower BN CLO and the matching sheet",
IF($I827&lt;40,"CLO not suitable for this sheet. Please check BN&lt;40 sheet",
IF(AND($I827&gt;39,$I827&lt;101),"CLO not suitable for this sheet. Please check BN40 - BN100 sheet",
IF(AND($K827&gt;50,$K827&lt;81,$L827&lt;100),"Reduce feed rate in steps of 0.05 g/kWh until min. 0.6 g/kWh to avoid deposit formation",
IF(AND($I827&lt;140,$N827="Danger",$P827="&gt;=1.2"),"Increase feed rate in steps of 0.05 g/kWh OR use higher BN cylinder oil",
IF(ISERROR(VLOOKUP(Q827,'admin BN&gt;100'!J$6:M$89,4,FALSE)),"",VLOOKUP(Q827,'admin BN&gt;100'!J$6:M$89,4,FALSE))))))))</f>
        <v>Fill in all required fields</v>
      </c>
    </row>
    <row r="828" spans="2:19" ht="15">
      <c r="B828" s="10">
        <v>823</v>
      </c>
      <c r="C828" s="41"/>
      <c r="D828" s="42"/>
      <c r="E828" s="42"/>
      <c r="F828" s="42"/>
      <c r="G828" s="42"/>
      <c r="H828" s="42"/>
      <c r="I828" s="42"/>
      <c r="J828" s="42"/>
      <c r="K828" s="42"/>
      <c r="L828" s="42"/>
      <c r="M828" s="11" t="str">
        <f xml:space="preserve">
(IF(F828&gt;'admin BN&gt;100'!$C$41,'admin BN&gt;100'!$B$41,
(IF(F828&gt;'admin BN&gt;100'!$C$40,'admin BN&gt;100'!$B$40,
(IF(F828&gt;'admin BN&gt;100'!$C$39,'admin BN&gt;100'!$B$39,
(IF(F828&gt;'admin BN&gt;100'!$C$38,'admin BN&gt;100'!$B$38,
(IF(F828&gt;'admin BN&gt;100'!$C$37,'admin BN&gt;100'!$B$37,
(IF(F828&gt;'admin BN&gt;100'!$C$36,'admin BN&gt;100'!$B$36,
(IF(F828&gt;'admin BN&gt;100'!$C$35,'admin BN&gt;100'!$B$35,
(IF(F828&gt;'admin BN&gt;100'!$C$34,'admin BN&gt;100'!$B$34,
(IF(F828&gt;'admin BN&gt;100'!$C$33,'admin BN&gt;100'!$B$33,
(IF(F828&gt;'admin BN&gt;100'!$C$32,'admin BN&gt;100'!$B$32,
(IF(F828&gt;'admin BN&gt;100'!$C$31,'admin BN&gt;100'!$B$31,
(IF(F828&gt;'admin BN&gt;100'!$C$30,'admin BN&gt;100'!$B$30,
(IF(F828&gt;'admin BN&gt;100'!$C$29,'admin BN&gt;100'!$B$29,IF(F828="","",'admin BN&gt;100'!$B$28)))))))))))))))))))))))))))</f>
        <v/>
      </c>
      <c r="N828" s="12" t="str">
        <f xml:space="preserve">
IF(ISBLANK(K828),"",
IF(K828&gt;'admin BN&gt;100'!$D$6,"Trouble",
IF(K828&gt;'admin BN&gt;100'!$E$6,"Safe",
IF(K828&gt;'admin BN&gt;100'!$F$6,"Alert",
IF(K828&gt;='admin BN&gt;100'!$G$6,"Danger","")))))</f>
        <v/>
      </c>
      <c r="O828" s="13" t="str">
        <f xml:space="preserve">
IF(ISBLANK(L828),"",
IF(L828&gt;'admin BN&gt;100'!$G$7,"Danger",
IF(L828&gt;'admin BN&gt;100'!$F$7,"Alert",
IF(L828&gt;='admin BN&gt;100'!$E$7,"Safe",""))))</f>
        <v/>
      </c>
      <c r="P828" s="14" t="str">
        <f xml:space="preserve">
(IF(G828&gt;'admin BN&gt;100'!$C$23,'admin BN&gt;100'!$B$23,
(IF(G828&gt;'admin BN&gt;100'!$C$22,'admin BN&gt;100'!$B$22,
(IF(G828&gt;'admin BN&gt;100'!$C$21,'admin BN&gt;100'!$B$21,
(IF(G828&gt;'admin BN&gt;100'!$C$20,'admin BN&gt;100'!$B$20,IF(G828&gt;'admin BN&gt;100'!$C$19,'admin BN&gt;100'!$B$19,"")))))))))</f>
        <v/>
      </c>
      <c r="Q828" s="14" t="str">
        <f t="shared" si="24"/>
        <v/>
      </c>
      <c r="R828" s="14">
        <f t="shared" si="25"/>
        <v>5</v>
      </c>
      <c r="S828" s="15" t="str">
        <f xml:space="preserve">
IF($R828&gt;0,"Fill in all required fields",
IF(OR($M828="&lt;0.1% or LNG",$M828="0.1-0.5%"),"Fuel sulphur content is too low for operation on BN&gt;100, please use a lower BN CLO and the matching sheet",
IF($I828&lt;40,"CLO not suitable for this sheet. Please check BN&lt;40 sheet",
IF(AND($I828&gt;39,$I828&lt;101),"CLO not suitable for this sheet. Please check BN40 - BN100 sheet",
IF(AND($K828&gt;50,$K828&lt;81,$L828&lt;100),"Reduce feed rate in steps of 0.05 g/kWh until min. 0.6 g/kWh to avoid deposit formation",
IF(AND($I828&lt;140,$N828="Danger",$P828="&gt;=1.2"),"Increase feed rate in steps of 0.05 g/kWh OR use higher BN cylinder oil",
IF(ISERROR(VLOOKUP(Q828,'admin BN&gt;100'!J$6:M$89,4,FALSE)),"",VLOOKUP(Q828,'admin BN&gt;100'!J$6:M$89,4,FALSE))))))))</f>
        <v>Fill in all required fields</v>
      </c>
    </row>
    <row r="829" spans="2:19" ht="15">
      <c r="B829" s="10">
        <v>824</v>
      </c>
      <c r="C829" s="41"/>
      <c r="D829" s="42"/>
      <c r="E829" s="42"/>
      <c r="F829" s="42"/>
      <c r="G829" s="42"/>
      <c r="H829" s="42"/>
      <c r="I829" s="42"/>
      <c r="J829" s="42"/>
      <c r="K829" s="42"/>
      <c r="L829" s="42"/>
      <c r="M829" s="11" t="str">
        <f xml:space="preserve">
(IF(F829&gt;'admin BN&gt;100'!$C$41,'admin BN&gt;100'!$B$41,
(IF(F829&gt;'admin BN&gt;100'!$C$40,'admin BN&gt;100'!$B$40,
(IF(F829&gt;'admin BN&gt;100'!$C$39,'admin BN&gt;100'!$B$39,
(IF(F829&gt;'admin BN&gt;100'!$C$38,'admin BN&gt;100'!$B$38,
(IF(F829&gt;'admin BN&gt;100'!$C$37,'admin BN&gt;100'!$B$37,
(IF(F829&gt;'admin BN&gt;100'!$C$36,'admin BN&gt;100'!$B$36,
(IF(F829&gt;'admin BN&gt;100'!$C$35,'admin BN&gt;100'!$B$35,
(IF(F829&gt;'admin BN&gt;100'!$C$34,'admin BN&gt;100'!$B$34,
(IF(F829&gt;'admin BN&gt;100'!$C$33,'admin BN&gt;100'!$B$33,
(IF(F829&gt;'admin BN&gt;100'!$C$32,'admin BN&gt;100'!$B$32,
(IF(F829&gt;'admin BN&gt;100'!$C$31,'admin BN&gt;100'!$B$31,
(IF(F829&gt;'admin BN&gt;100'!$C$30,'admin BN&gt;100'!$B$30,
(IF(F829&gt;'admin BN&gt;100'!$C$29,'admin BN&gt;100'!$B$29,IF(F829="","",'admin BN&gt;100'!$B$28)))))))))))))))))))))))))))</f>
        <v/>
      </c>
      <c r="N829" s="12" t="str">
        <f xml:space="preserve">
IF(ISBLANK(K829),"",
IF(K829&gt;'admin BN&gt;100'!$D$6,"Trouble",
IF(K829&gt;'admin BN&gt;100'!$E$6,"Safe",
IF(K829&gt;'admin BN&gt;100'!$F$6,"Alert",
IF(K829&gt;='admin BN&gt;100'!$G$6,"Danger","")))))</f>
        <v/>
      </c>
      <c r="O829" s="13" t="str">
        <f xml:space="preserve">
IF(ISBLANK(L829),"",
IF(L829&gt;'admin BN&gt;100'!$G$7,"Danger",
IF(L829&gt;'admin BN&gt;100'!$F$7,"Alert",
IF(L829&gt;='admin BN&gt;100'!$E$7,"Safe",""))))</f>
        <v/>
      </c>
      <c r="P829" s="14" t="str">
        <f xml:space="preserve">
(IF(G829&gt;'admin BN&gt;100'!$C$23,'admin BN&gt;100'!$B$23,
(IF(G829&gt;'admin BN&gt;100'!$C$22,'admin BN&gt;100'!$B$22,
(IF(G829&gt;'admin BN&gt;100'!$C$21,'admin BN&gt;100'!$B$21,
(IF(G829&gt;'admin BN&gt;100'!$C$20,'admin BN&gt;100'!$B$20,IF(G829&gt;'admin BN&gt;100'!$C$19,'admin BN&gt;100'!$B$19,"")))))))))</f>
        <v/>
      </c>
      <c r="Q829" s="14" t="str">
        <f t="shared" si="24"/>
        <v/>
      </c>
      <c r="R829" s="14">
        <f t="shared" si="25"/>
        <v>5</v>
      </c>
      <c r="S829" s="15" t="str">
        <f xml:space="preserve">
IF($R829&gt;0,"Fill in all required fields",
IF(OR($M829="&lt;0.1% or LNG",$M829="0.1-0.5%"),"Fuel sulphur content is too low for operation on BN&gt;100, please use a lower BN CLO and the matching sheet",
IF($I829&lt;40,"CLO not suitable for this sheet. Please check BN&lt;40 sheet",
IF(AND($I829&gt;39,$I829&lt;101),"CLO not suitable for this sheet. Please check BN40 - BN100 sheet",
IF(AND($K829&gt;50,$K829&lt;81,$L829&lt;100),"Reduce feed rate in steps of 0.05 g/kWh until min. 0.6 g/kWh to avoid deposit formation",
IF(AND($I829&lt;140,$N829="Danger",$P829="&gt;=1.2"),"Increase feed rate in steps of 0.05 g/kWh OR use higher BN cylinder oil",
IF(ISERROR(VLOOKUP(Q829,'admin BN&gt;100'!J$6:M$89,4,FALSE)),"",VLOOKUP(Q829,'admin BN&gt;100'!J$6:M$89,4,FALSE))))))))</f>
        <v>Fill in all required fields</v>
      </c>
    </row>
    <row r="830" spans="2:19" ht="15">
      <c r="B830" s="10">
        <v>825</v>
      </c>
      <c r="C830" s="41"/>
      <c r="D830" s="42"/>
      <c r="E830" s="42"/>
      <c r="F830" s="42"/>
      <c r="G830" s="42"/>
      <c r="H830" s="42"/>
      <c r="I830" s="42"/>
      <c r="J830" s="42"/>
      <c r="K830" s="42"/>
      <c r="L830" s="42"/>
      <c r="M830" s="11" t="str">
        <f xml:space="preserve">
(IF(F830&gt;'admin BN&gt;100'!$C$41,'admin BN&gt;100'!$B$41,
(IF(F830&gt;'admin BN&gt;100'!$C$40,'admin BN&gt;100'!$B$40,
(IF(F830&gt;'admin BN&gt;100'!$C$39,'admin BN&gt;100'!$B$39,
(IF(F830&gt;'admin BN&gt;100'!$C$38,'admin BN&gt;100'!$B$38,
(IF(F830&gt;'admin BN&gt;100'!$C$37,'admin BN&gt;100'!$B$37,
(IF(F830&gt;'admin BN&gt;100'!$C$36,'admin BN&gt;100'!$B$36,
(IF(F830&gt;'admin BN&gt;100'!$C$35,'admin BN&gt;100'!$B$35,
(IF(F830&gt;'admin BN&gt;100'!$C$34,'admin BN&gt;100'!$B$34,
(IF(F830&gt;'admin BN&gt;100'!$C$33,'admin BN&gt;100'!$B$33,
(IF(F830&gt;'admin BN&gt;100'!$C$32,'admin BN&gt;100'!$B$32,
(IF(F830&gt;'admin BN&gt;100'!$C$31,'admin BN&gt;100'!$B$31,
(IF(F830&gt;'admin BN&gt;100'!$C$30,'admin BN&gt;100'!$B$30,
(IF(F830&gt;'admin BN&gt;100'!$C$29,'admin BN&gt;100'!$B$29,IF(F830="","",'admin BN&gt;100'!$B$28)))))))))))))))))))))))))))</f>
        <v/>
      </c>
      <c r="N830" s="12" t="str">
        <f xml:space="preserve">
IF(ISBLANK(K830),"",
IF(K830&gt;'admin BN&gt;100'!$D$6,"Trouble",
IF(K830&gt;'admin BN&gt;100'!$E$6,"Safe",
IF(K830&gt;'admin BN&gt;100'!$F$6,"Alert",
IF(K830&gt;='admin BN&gt;100'!$G$6,"Danger","")))))</f>
        <v/>
      </c>
      <c r="O830" s="13" t="str">
        <f xml:space="preserve">
IF(ISBLANK(L830),"",
IF(L830&gt;'admin BN&gt;100'!$G$7,"Danger",
IF(L830&gt;'admin BN&gt;100'!$F$7,"Alert",
IF(L830&gt;='admin BN&gt;100'!$E$7,"Safe",""))))</f>
        <v/>
      </c>
      <c r="P830" s="14" t="str">
        <f xml:space="preserve">
(IF(G830&gt;'admin BN&gt;100'!$C$23,'admin BN&gt;100'!$B$23,
(IF(G830&gt;'admin BN&gt;100'!$C$22,'admin BN&gt;100'!$B$22,
(IF(G830&gt;'admin BN&gt;100'!$C$21,'admin BN&gt;100'!$B$21,
(IF(G830&gt;'admin BN&gt;100'!$C$20,'admin BN&gt;100'!$B$20,IF(G830&gt;'admin BN&gt;100'!$C$19,'admin BN&gt;100'!$B$19,"")))))))))</f>
        <v/>
      </c>
      <c r="Q830" s="14" t="str">
        <f t="shared" si="24"/>
        <v/>
      </c>
      <c r="R830" s="14">
        <f t="shared" si="25"/>
        <v>5</v>
      </c>
      <c r="S830" s="15" t="str">
        <f xml:space="preserve">
IF($R830&gt;0,"Fill in all required fields",
IF(OR($M830="&lt;0.1% or LNG",$M830="0.1-0.5%"),"Fuel sulphur content is too low for operation on BN&gt;100, please use a lower BN CLO and the matching sheet",
IF($I830&lt;40,"CLO not suitable for this sheet. Please check BN&lt;40 sheet",
IF(AND($I830&gt;39,$I830&lt;101),"CLO not suitable for this sheet. Please check BN40 - BN100 sheet",
IF(AND($K830&gt;50,$K830&lt;81,$L830&lt;100),"Reduce feed rate in steps of 0.05 g/kWh until min. 0.6 g/kWh to avoid deposit formation",
IF(AND($I830&lt;140,$N830="Danger",$P830="&gt;=1.2"),"Increase feed rate in steps of 0.05 g/kWh OR use higher BN cylinder oil",
IF(ISERROR(VLOOKUP(Q830,'admin BN&gt;100'!J$6:M$89,4,FALSE)),"",VLOOKUP(Q830,'admin BN&gt;100'!J$6:M$89,4,FALSE))))))))</f>
        <v>Fill in all required fields</v>
      </c>
    </row>
    <row r="831" spans="2:19" ht="15">
      <c r="B831" s="10">
        <v>826</v>
      </c>
      <c r="C831" s="41"/>
      <c r="D831" s="42"/>
      <c r="E831" s="42"/>
      <c r="F831" s="42"/>
      <c r="G831" s="42"/>
      <c r="H831" s="42"/>
      <c r="I831" s="42"/>
      <c r="J831" s="42"/>
      <c r="K831" s="42"/>
      <c r="L831" s="42"/>
      <c r="M831" s="11" t="str">
        <f xml:space="preserve">
(IF(F831&gt;'admin BN&gt;100'!$C$41,'admin BN&gt;100'!$B$41,
(IF(F831&gt;'admin BN&gt;100'!$C$40,'admin BN&gt;100'!$B$40,
(IF(F831&gt;'admin BN&gt;100'!$C$39,'admin BN&gt;100'!$B$39,
(IF(F831&gt;'admin BN&gt;100'!$C$38,'admin BN&gt;100'!$B$38,
(IF(F831&gt;'admin BN&gt;100'!$C$37,'admin BN&gt;100'!$B$37,
(IF(F831&gt;'admin BN&gt;100'!$C$36,'admin BN&gt;100'!$B$36,
(IF(F831&gt;'admin BN&gt;100'!$C$35,'admin BN&gt;100'!$B$35,
(IF(F831&gt;'admin BN&gt;100'!$C$34,'admin BN&gt;100'!$B$34,
(IF(F831&gt;'admin BN&gt;100'!$C$33,'admin BN&gt;100'!$B$33,
(IF(F831&gt;'admin BN&gt;100'!$C$32,'admin BN&gt;100'!$B$32,
(IF(F831&gt;'admin BN&gt;100'!$C$31,'admin BN&gt;100'!$B$31,
(IF(F831&gt;'admin BN&gt;100'!$C$30,'admin BN&gt;100'!$B$30,
(IF(F831&gt;'admin BN&gt;100'!$C$29,'admin BN&gt;100'!$B$29,IF(F831="","",'admin BN&gt;100'!$B$28)))))))))))))))))))))))))))</f>
        <v/>
      </c>
      <c r="N831" s="12" t="str">
        <f xml:space="preserve">
IF(ISBLANK(K831),"",
IF(K831&gt;'admin BN&gt;100'!$D$6,"Trouble",
IF(K831&gt;'admin BN&gt;100'!$E$6,"Safe",
IF(K831&gt;'admin BN&gt;100'!$F$6,"Alert",
IF(K831&gt;='admin BN&gt;100'!$G$6,"Danger","")))))</f>
        <v/>
      </c>
      <c r="O831" s="13" t="str">
        <f xml:space="preserve">
IF(ISBLANK(L831),"",
IF(L831&gt;'admin BN&gt;100'!$G$7,"Danger",
IF(L831&gt;'admin BN&gt;100'!$F$7,"Alert",
IF(L831&gt;='admin BN&gt;100'!$E$7,"Safe",""))))</f>
        <v/>
      </c>
      <c r="P831" s="14" t="str">
        <f xml:space="preserve">
(IF(G831&gt;'admin BN&gt;100'!$C$23,'admin BN&gt;100'!$B$23,
(IF(G831&gt;'admin BN&gt;100'!$C$22,'admin BN&gt;100'!$B$22,
(IF(G831&gt;'admin BN&gt;100'!$C$21,'admin BN&gt;100'!$B$21,
(IF(G831&gt;'admin BN&gt;100'!$C$20,'admin BN&gt;100'!$B$20,IF(G831&gt;'admin BN&gt;100'!$C$19,'admin BN&gt;100'!$B$19,"")))))))))</f>
        <v/>
      </c>
      <c r="Q831" s="14" t="str">
        <f t="shared" si="24"/>
        <v/>
      </c>
      <c r="R831" s="14">
        <f t="shared" si="25"/>
        <v>5</v>
      </c>
      <c r="S831" s="15" t="str">
        <f xml:space="preserve">
IF($R831&gt;0,"Fill in all required fields",
IF(OR($M831="&lt;0.1% or LNG",$M831="0.1-0.5%"),"Fuel sulphur content is too low for operation on BN&gt;100, please use a lower BN CLO and the matching sheet",
IF($I831&lt;40,"CLO not suitable for this sheet. Please check BN&lt;40 sheet",
IF(AND($I831&gt;39,$I831&lt;101),"CLO not suitable for this sheet. Please check BN40 - BN100 sheet",
IF(AND($K831&gt;50,$K831&lt;81,$L831&lt;100),"Reduce feed rate in steps of 0.05 g/kWh until min. 0.6 g/kWh to avoid deposit formation",
IF(AND($I831&lt;140,$N831="Danger",$P831="&gt;=1.2"),"Increase feed rate in steps of 0.05 g/kWh OR use higher BN cylinder oil",
IF(ISERROR(VLOOKUP(Q831,'admin BN&gt;100'!J$6:M$89,4,FALSE)),"",VLOOKUP(Q831,'admin BN&gt;100'!J$6:M$89,4,FALSE))))))))</f>
        <v>Fill in all required fields</v>
      </c>
    </row>
    <row r="832" spans="2:19" ht="15">
      <c r="B832" s="10">
        <v>827</v>
      </c>
      <c r="C832" s="41"/>
      <c r="D832" s="42"/>
      <c r="E832" s="42"/>
      <c r="F832" s="42"/>
      <c r="G832" s="42"/>
      <c r="H832" s="42"/>
      <c r="I832" s="42"/>
      <c r="J832" s="42"/>
      <c r="K832" s="42"/>
      <c r="L832" s="42"/>
      <c r="M832" s="11" t="str">
        <f xml:space="preserve">
(IF(F832&gt;'admin BN&gt;100'!$C$41,'admin BN&gt;100'!$B$41,
(IF(F832&gt;'admin BN&gt;100'!$C$40,'admin BN&gt;100'!$B$40,
(IF(F832&gt;'admin BN&gt;100'!$C$39,'admin BN&gt;100'!$B$39,
(IF(F832&gt;'admin BN&gt;100'!$C$38,'admin BN&gt;100'!$B$38,
(IF(F832&gt;'admin BN&gt;100'!$C$37,'admin BN&gt;100'!$B$37,
(IF(F832&gt;'admin BN&gt;100'!$C$36,'admin BN&gt;100'!$B$36,
(IF(F832&gt;'admin BN&gt;100'!$C$35,'admin BN&gt;100'!$B$35,
(IF(F832&gt;'admin BN&gt;100'!$C$34,'admin BN&gt;100'!$B$34,
(IF(F832&gt;'admin BN&gt;100'!$C$33,'admin BN&gt;100'!$B$33,
(IF(F832&gt;'admin BN&gt;100'!$C$32,'admin BN&gt;100'!$B$32,
(IF(F832&gt;'admin BN&gt;100'!$C$31,'admin BN&gt;100'!$B$31,
(IF(F832&gt;'admin BN&gt;100'!$C$30,'admin BN&gt;100'!$B$30,
(IF(F832&gt;'admin BN&gt;100'!$C$29,'admin BN&gt;100'!$B$29,IF(F832="","",'admin BN&gt;100'!$B$28)))))))))))))))))))))))))))</f>
        <v/>
      </c>
      <c r="N832" s="12" t="str">
        <f xml:space="preserve">
IF(ISBLANK(K832),"",
IF(K832&gt;'admin BN&gt;100'!$D$6,"Trouble",
IF(K832&gt;'admin BN&gt;100'!$E$6,"Safe",
IF(K832&gt;'admin BN&gt;100'!$F$6,"Alert",
IF(K832&gt;='admin BN&gt;100'!$G$6,"Danger","")))))</f>
        <v/>
      </c>
      <c r="O832" s="13" t="str">
        <f xml:space="preserve">
IF(ISBLANK(L832),"",
IF(L832&gt;'admin BN&gt;100'!$G$7,"Danger",
IF(L832&gt;'admin BN&gt;100'!$F$7,"Alert",
IF(L832&gt;='admin BN&gt;100'!$E$7,"Safe",""))))</f>
        <v/>
      </c>
      <c r="P832" s="14" t="str">
        <f xml:space="preserve">
(IF(G832&gt;'admin BN&gt;100'!$C$23,'admin BN&gt;100'!$B$23,
(IF(G832&gt;'admin BN&gt;100'!$C$22,'admin BN&gt;100'!$B$22,
(IF(G832&gt;'admin BN&gt;100'!$C$21,'admin BN&gt;100'!$B$21,
(IF(G832&gt;'admin BN&gt;100'!$C$20,'admin BN&gt;100'!$B$20,IF(G832&gt;'admin BN&gt;100'!$C$19,'admin BN&gt;100'!$B$19,"")))))))))</f>
        <v/>
      </c>
      <c r="Q832" s="14" t="str">
        <f t="shared" si="24"/>
        <v/>
      </c>
      <c r="R832" s="14">
        <f t="shared" si="25"/>
        <v>5</v>
      </c>
      <c r="S832" s="15" t="str">
        <f xml:space="preserve">
IF($R832&gt;0,"Fill in all required fields",
IF(OR($M832="&lt;0.1% or LNG",$M832="0.1-0.5%"),"Fuel sulphur content is too low for operation on BN&gt;100, please use a lower BN CLO and the matching sheet",
IF($I832&lt;40,"CLO not suitable for this sheet. Please check BN&lt;40 sheet",
IF(AND($I832&gt;39,$I832&lt;101),"CLO not suitable for this sheet. Please check BN40 - BN100 sheet",
IF(AND($K832&gt;50,$K832&lt;81,$L832&lt;100),"Reduce feed rate in steps of 0.05 g/kWh until min. 0.6 g/kWh to avoid deposit formation",
IF(AND($I832&lt;140,$N832="Danger",$P832="&gt;=1.2"),"Increase feed rate in steps of 0.05 g/kWh OR use higher BN cylinder oil",
IF(ISERROR(VLOOKUP(Q832,'admin BN&gt;100'!J$6:M$89,4,FALSE)),"",VLOOKUP(Q832,'admin BN&gt;100'!J$6:M$89,4,FALSE))))))))</f>
        <v>Fill in all required fields</v>
      </c>
    </row>
    <row r="833" spans="2:19" ht="15">
      <c r="B833" s="10">
        <v>828</v>
      </c>
      <c r="C833" s="41"/>
      <c r="D833" s="42"/>
      <c r="E833" s="42"/>
      <c r="F833" s="42"/>
      <c r="G833" s="42"/>
      <c r="H833" s="42"/>
      <c r="I833" s="42"/>
      <c r="J833" s="42"/>
      <c r="K833" s="42"/>
      <c r="L833" s="42"/>
      <c r="M833" s="11" t="str">
        <f xml:space="preserve">
(IF(F833&gt;'admin BN&gt;100'!$C$41,'admin BN&gt;100'!$B$41,
(IF(F833&gt;'admin BN&gt;100'!$C$40,'admin BN&gt;100'!$B$40,
(IF(F833&gt;'admin BN&gt;100'!$C$39,'admin BN&gt;100'!$B$39,
(IF(F833&gt;'admin BN&gt;100'!$C$38,'admin BN&gt;100'!$B$38,
(IF(F833&gt;'admin BN&gt;100'!$C$37,'admin BN&gt;100'!$B$37,
(IF(F833&gt;'admin BN&gt;100'!$C$36,'admin BN&gt;100'!$B$36,
(IF(F833&gt;'admin BN&gt;100'!$C$35,'admin BN&gt;100'!$B$35,
(IF(F833&gt;'admin BN&gt;100'!$C$34,'admin BN&gt;100'!$B$34,
(IF(F833&gt;'admin BN&gt;100'!$C$33,'admin BN&gt;100'!$B$33,
(IF(F833&gt;'admin BN&gt;100'!$C$32,'admin BN&gt;100'!$B$32,
(IF(F833&gt;'admin BN&gt;100'!$C$31,'admin BN&gt;100'!$B$31,
(IF(F833&gt;'admin BN&gt;100'!$C$30,'admin BN&gt;100'!$B$30,
(IF(F833&gt;'admin BN&gt;100'!$C$29,'admin BN&gt;100'!$B$29,IF(F833="","",'admin BN&gt;100'!$B$28)))))))))))))))))))))))))))</f>
        <v/>
      </c>
      <c r="N833" s="12" t="str">
        <f xml:space="preserve">
IF(ISBLANK(K833),"",
IF(K833&gt;'admin BN&gt;100'!$D$6,"Trouble",
IF(K833&gt;'admin BN&gt;100'!$E$6,"Safe",
IF(K833&gt;'admin BN&gt;100'!$F$6,"Alert",
IF(K833&gt;='admin BN&gt;100'!$G$6,"Danger","")))))</f>
        <v/>
      </c>
      <c r="O833" s="13" t="str">
        <f xml:space="preserve">
IF(ISBLANK(L833),"",
IF(L833&gt;'admin BN&gt;100'!$G$7,"Danger",
IF(L833&gt;'admin BN&gt;100'!$F$7,"Alert",
IF(L833&gt;='admin BN&gt;100'!$E$7,"Safe",""))))</f>
        <v/>
      </c>
      <c r="P833" s="14" t="str">
        <f xml:space="preserve">
(IF(G833&gt;'admin BN&gt;100'!$C$23,'admin BN&gt;100'!$B$23,
(IF(G833&gt;'admin BN&gt;100'!$C$22,'admin BN&gt;100'!$B$22,
(IF(G833&gt;'admin BN&gt;100'!$C$21,'admin BN&gt;100'!$B$21,
(IF(G833&gt;'admin BN&gt;100'!$C$20,'admin BN&gt;100'!$B$20,IF(G833&gt;'admin BN&gt;100'!$C$19,'admin BN&gt;100'!$B$19,"")))))))))</f>
        <v/>
      </c>
      <c r="Q833" s="14" t="str">
        <f t="shared" si="24"/>
        <v/>
      </c>
      <c r="R833" s="14">
        <f t="shared" si="25"/>
        <v>5</v>
      </c>
      <c r="S833" s="15" t="str">
        <f xml:space="preserve">
IF($R833&gt;0,"Fill in all required fields",
IF(OR($M833="&lt;0.1% or LNG",$M833="0.1-0.5%"),"Fuel sulphur content is too low for operation on BN&gt;100, please use a lower BN CLO and the matching sheet",
IF($I833&lt;40,"CLO not suitable for this sheet. Please check BN&lt;40 sheet",
IF(AND($I833&gt;39,$I833&lt;101),"CLO not suitable for this sheet. Please check BN40 - BN100 sheet",
IF(AND($K833&gt;50,$K833&lt;81,$L833&lt;100),"Reduce feed rate in steps of 0.05 g/kWh until min. 0.6 g/kWh to avoid deposit formation",
IF(AND($I833&lt;140,$N833="Danger",$P833="&gt;=1.2"),"Increase feed rate in steps of 0.05 g/kWh OR use higher BN cylinder oil",
IF(ISERROR(VLOOKUP(Q833,'admin BN&gt;100'!J$6:M$89,4,FALSE)),"",VLOOKUP(Q833,'admin BN&gt;100'!J$6:M$89,4,FALSE))))))))</f>
        <v>Fill in all required fields</v>
      </c>
    </row>
    <row r="834" spans="2:19" ht="15">
      <c r="B834" s="10">
        <v>829</v>
      </c>
      <c r="C834" s="41"/>
      <c r="D834" s="42"/>
      <c r="E834" s="42"/>
      <c r="F834" s="42"/>
      <c r="G834" s="42"/>
      <c r="H834" s="42"/>
      <c r="I834" s="42"/>
      <c r="J834" s="42"/>
      <c r="K834" s="42"/>
      <c r="L834" s="42"/>
      <c r="M834" s="11" t="str">
        <f xml:space="preserve">
(IF(F834&gt;'admin BN&gt;100'!$C$41,'admin BN&gt;100'!$B$41,
(IF(F834&gt;'admin BN&gt;100'!$C$40,'admin BN&gt;100'!$B$40,
(IF(F834&gt;'admin BN&gt;100'!$C$39,'admin BN&gt;100'!$B$39,
(IF(F834&gt;'admin BN&gt;100'!$C$38,'admin BN&gt;100'!$B$38,
(IF(F834&gt;'admin BN&gt;100'!$C$37,'admin BN&gt;100'!$B$37,
(IF(F834&gt;'admin BN&gt;100'!$C$36,'admin BN&gt;100'!$B$36,
(IF(F834&gt;'admin BN&gt;100'!$C$35,'admin BN&gt;100'!$B$35,
(IF(F834&gt;'admin BN&gt;100'!$C$34,'admin BN&gt;100'!$B$34,
(IF(F834&gt;'admin BN&gt;100'!$C$33,'admin BN&gt;100'!$B$33,
(IF(F834&gt;'admin BN&gt;100'!$C$32,'admin BN&gt;100'!$B$32,
(IF(F834&gt;'admin BN&gt;100'!$C$31,'admin BN&gt;100'!$B$31,
(IF(F834&gt;'admin BN&gt;100'!$C$30,'admin BN&gt;100'!$B$30,
(IF(F834&gt;'admin BN&gt;100'!$C$29,'admin BN&gt;100'!$B$29,IF(F834="","",'admin BN&gt;100'!$B$28)))))))))))))))))))))))))))</f>
        <v/>
      </c>
      <c r="N834" s="12" t="str">
        <f xml:space="preserve">
IF(ISBLANK(K834),"",
IF(K834&gt;'admin BN&gt;100'!$D$6,"Trouble",
IF(K834&gt;'admin BN&gt;100'!$E$6,"Safe",
IF(K834&gt;'admin BN&gt;100'!$F$6,"Alert",
IF(K834&gt;='admin BN&gt;100'!$G$6,"Danger","")))))</f>
        <v/>
      </c>
      <c r="O834" s="13" t="str">
        <f xml:space="preserve">
IF(ISBLANK(L834),"",
IF(L834&gt;'admin BN&gt;100'!$G$7,"Danger",
IF(L834&gt;'admin BN&gt;100'!$F$7,"Alert",
IF(L834&gt;='admin BN&gt;100'!$E$7,"Safe",""))))</f>
        <v/>
      </c>
      <c r="P834" s="14" t="str">
        <f xml:space="preserve">
(IF(G834&gt;'admin BN&gt;100'!$C$23,'admin BN&gt;100'!$B$23,
(IF(G834&gt;'admin BN&gt;100'!$C$22,'admin BN&gt;100'!$B$22,
(IF(G834&gt;'admin BN&gt;100'!$C$21,'admin BN&gt;100'!$B$21,
(IF(G834&gt;'admin BN&gt;100'!$C$20,'admin BN&gt;100'!$B$20,IF(G834&gt;'admin BN&gt;100'!$C$19,'admin BN&gt;100'!$B$19,"")))))))))</f>
        <v/>
      </c>
      <c r="Q834" s="14" t="str">
        <f t="shared" si="24"/>
        <v/>
      </c>
      <c r="R834" s="14">
        <f t="shared" si="25"/>
        <v>5</v>
      </c>
      <c r="S834" s="15" t="str">
        <f xml:space="preserve">
IF($R834&gt;0,"Fill in all required fields",
IF(OR($M834="&lt;0.1% or LNG",$M834="0.1-0.5%"),"Fuel sulphur content is too low for operation on BN&gt;100, please use a lower BN CLO and the matching sheet",
IF($I834&lt;40,"CLO not suitable for this sheet. Please check BN&lt;40 sheet",
IF(AND($I834&gt;39,$I834&lt;101),"CLO not suitable for this sheet. Please check BN40 - BN100 sheet",
IF(AND($K834&gt;50,$K834&lt;81,$L834&lt;100),"Reduce feed rate in steps of 0.05 g/kWh until min. 0.6 g/kWh to avoid deposit formation",
IF(AND($I834&lt;140,$N834="Danger",$P834="&gt;=1.2"),"Increase feed rate in steps of 0.05 g/kWh OR use higher BN cylinder oil",
IF(ISERROR(VLOOKUP(Q834,'admin BN&gt;100'!J$6:M$89,4,FALSE)),"",VLOOKUP(Q834,'admin BN&gt;100'!J$6:M$89,4,FALSE))))))))</f>
        <v>Fill in all required fields</v>
      </c>
    </row>
    <row r="835" spans="2:19" ht="15">
      <c r="B835" s="10">
        <v>830</v>
      </c>
      <c r="C835" s="41"/>
      <c r="D835" s="42"/>
      <c r="E835" s="42"/>
      <c r="F835" s="42"/>
      <c r="G835" s="42"/>
      <c r="H835" s="42"/>
      <c r="I835" s="42"/>
      <c r="J835" s="42"/>
      <c r="K835" s="42"/>
      <c r="L835" s="42"/>
      <c r="M835" s="11" t="str">
        <f xml:space="preserve">
(IF(F835&gt;'admin BN&gt;100'!$C$41,'admin BN&gt;100'!$B$41,
(IF(F835&gt;'admin BN&gt;100'!$C$40,'admin BN&gt;100'!$B$40,
(IF(F835&gt;'admin BN&gt;100'!$C$39,'admin BN&gt;100'!$B$39,
(IF(F835&gt;'admin BN&gt;100'!$C$38,'admin BN&gt;100'!$B$38,
(IF(F835&gt;'admin BN&gt;100'!$C$37,'admin BN&gt;100'!$B$37,
(IF(F835&gt;'admin BN&gt;100'!$C$36,'admin BN&gt;100'!$B$36,
(IF(F835&gt;'admin BN&gt;100'!$C$35,'admin BN&gt;100'!$B$35,
(IF(F835&gt;'admin BN&gt;100'!$C$34,'admin BN&gt;100'!$B$34,
(IF(F835&gt;'admin BN&gt;100'!$C$33,'admin BN&gt;100'!$B$33,
(IF(F835&gt;'admin BN&gt;100'!$C$32,'admin BN&gt;100'!$B$32,
(IF(F835&gt;'admin BN&gt;100'!$C$31,'admin BN&gt;100'!$B$31,
(IF(F835&gt;'admin BN&gt;100'!$C$30,'admin BN&gt;100'!$B$30,
(IF(F835&gt;'admin BN&gt;100'!$C$29,'admin BN&gt;100'!$B$29,IF(F835="","",'admin BN&gt;100'!$B$28)))))))))))))))))))))))))))</f>
        <v/>
      </c>
      <c r="N835" s="12" t="str">
        <f xml:space="preserve">
IF(ISBLANK(K835),"",
IF(K835&gt;'admin BN&gt;100'!$D$6,"Trouble",
IF(K835&gt;'admin BN&gt;100'!$E$6,"Safe",
IF(K835&gt;'admin BN&gt;100'!$F$6,"Alert",
IF(K835&gt;='admin BN&gt;100'!$G$6,"Danger","")))))</f>
        <v/>
      </c>
      <c r="O835" s="13" t="str">
        <f xml:space="preserve">
IF(ISBLANK(L835),"",
IF(L835&gt;'admin BN&gt;100'!$G$7,"Danger",
IF(L835&gt;'admin BN&gt;100'!$F$7,"Alert",
IF(L835&gt;='admin BN&gt;100'!$E$7,"Safe",""))))</f>
        <v/>
      </c>
      <c r="P835" s="14" t="str">
        <f xml:space="preserve">
(IF(G835&gt;'admin BN&gt;100'!$C$23,'admin BN&gt;100'!$B$23,
(IF(G835&gt;'admin BN&gt;100'!$C$22,'admin BN&gt;100'!$B$22,
(IF(G835&gt;'admin BN&gt;100'!$C$21,'admin BN&gt;100'!$B$21,
(IF(G835&gt;'admin BN&gt;100'!$C$20,'admin BN&gt;100'!$B$20,IF(G835&gt;'admin BN&gt;100'!$C$19,'admin BN&gt;100'!$B$19,"")))))))))</f>
        <v/>
      </c>
      <c r="Q835" s="14" t="str">
        <f t="shared" si="24"/>
        <v/>
      </c>
      <c r="R835" s="14">
        <f t="shared" si="25"/>
        <v>5</v>
      </c>
      <c r="S835" s="15" t="str">
        <f xml:space="preserve">
IF($R835&gt;0,"Fill in all required fields",
IF(OR($M835="&lt;0.1% or LNG",$M835="0.1-0.5%"),"Fuel sulphur content is too low for operation on BN&gt;100, please use a lower BN CLO and the matching sheet",
IF($I835&lt;40,"CLO not suitable for this sheet. Please check BN&lt;40 sheet",
IF(AND($I835&gt;39,$I835&lt;101),"CLO not suitable for this sheet. Please check BN40 - BN100 sheet",
IF(AND($K835&gt;50,$K835&lt;81,$L835&lt;100),"Reduce feed rate in steps of 0.05 g/kWh until min. 0.6 g/kWh to avoid deposit formation",
IF(AND($I835&lt;140,$N835="Danger",$P835="&gt;=1.2"),"Increase feed rate in steps of 0.05 g/kWh OR use higher BN cylinder oil",
IF(ISERROR(VLOOKUP(Q835,'admin BN&gt;100'!J$6:M$89,4,FALSE)),"",VLOOKUP(Q835,'admin BN&gt;100'!J$6:M$89,4,FALSE))))))))</f>
        <v>Fill in all required fields</v>
      </c>
    </row>
    <row r="836" spans="2:19" ht="15">
      <c r="B836" s="10">
        <v>831</v>
      </c>
      <c r="C836" s="41"/>
      <c r="D836" s="42"/>
      <c r="E836" s="42"/>
      <c r="F836" s="42"/>
      <c r="G836" s="42"/>
      <c r="H836" s="42"/>
      <c r="I836" s="42"/>
      <c r="J836" s="42"/>
      <c r="K836" s="42"/>
      <c r="L836" s="42"/>
      <c r="M836" s="11" t="str">
        <f xml:space="preserve">
(IF(F836&gt;'admin BN&gt;100'!$C$41,'admin BN&gt;100'!$B$41,
(IF(F836&gt;'admin BN&gt;100'!$C$40,'admin BN&gt;100'!$B$40,
(IF(F836&gt;'admin BN&gt;100'!$C$39,'admin BN&gt;100'!$B$39,
(IF(F836&gt;'admin BN&gt;100'!$C$38,'admin BN&gt;100'!$B$38,
(IF(F836&gt;'admin BN&gt;100'!$C$37,'admin BN&gt;100'!$B$37,
(IF(F836&gt;'admin BN&gt;100'!$C$36,'admin BN&gt;100'!$B$36,
(IF(F836&gt;'admin BN&gt;100'!$C$35,'admin BN&gt;100'!$B$35,
(IF(F836&gt;'admin BN&gt;100'!$C$34,'admin BN&gt;100'!$B$34,
(IF(F836&gt;'admin BN&gt;100'!$C$33,'admin BN&gt;100'!$B$33,
(IF(F836&gt;'admin BN&gt;100'!$C$32,'admin BN&gt;100'!$B$32,
(IF(F836&gt;'admin BN&gt;100'!$C$31,'admin BN&gt;100'!$B$31,
(IF(F836&gt;'admin BN&gt;100'!$C$30,'admin BN&gt;100'!$B$30,
(IF(F836&gt;'admin BN&gt;100'!$C$29,'admin BN&gt;100'!$B$29,IF(F836="","",'admin BN&gt;100'!$B$28)))))))))))))))))))))))))))</f>
        <v/>
      </c>
      <c r="N836" s="12" t="str">
        <f xml:space="preserve">
IF(ISBLANK(K836),"",
IF(K836&gt;'admin BN&gt;100'!$D$6,"Trouble",
IF(K836&gt;'admin BN&gt;100'!$E$6,"Safe",
IF(K836&gt;'admin BN&gt;100'!$F$6,"Alert",
IF(K836&gt;='admin BN&gt;100'!$G$6,"Danger","")))))</f>
        <v/>
      </c>
      <c r="O836" s="13" t="str">
        <f xml:space="preserve">
IF(ISBLANK(L836),"",
IF(L836&gt;'admin BN&gt;100'!$G$7,"Danger",
IF(L836&gt;'admin BN&gt;100'!$F$7,"Alert",
IF(L836&gt;='admin BN&gt;100'!$E$7,"Safe",""))))</f>
        <v/>
      </c>
      <c r="P836" s="14" t="str">
        <f xml:space="preserve">
(IF(G836&gt;'admin BN&gt;100'!$C$23,'admin BN&gt;100'!$B$23,
(IF(G836&gt;'admin BN&gt;100'!$C$22,'admin BN&gt;100'!$B$22,
(IF(G836&gt;'admin BN&gt;100'!$C$21,'admin BN&gt;100'!$B$21,
(IF(G836&gt;'admin BN&gt;100'!$C$20,'admin BN&gt;100'!$B$20,IF(G836&gt;'admin BN&gt;100'!$C$19,'admin BN&gt;100'!$B$19,"")))))))))</f>
        <v/>
      </c>
      <c r="Q836" s="14" t="str">
        <f t="shared" si="24"/>
        <v/>
      </c>
      <c r="R836" s="14">
        <f t="shared" si="25"/>
        <v>5</v>
      </c>
      <c r="S836" s="15" t="str">
        <f xml:space="preserve">
IF($R836&gt;0,"Fill in all required fields",
IF(OR($M836="&lt;0.1% or LNG",$M836="0.1-0.5%"),"Fuel sulphur content is too low for operation on BN&gt;100, please use a lower BN CLO and the matching sheet",
IF($I836&lt;40,"CLO not suitable for this sheet. Please check BN&lt;40 sheet",
IF(AND($I836&gt;39,$I836&lt;101),"CLO not suitable for this sheet. Please check BN40 - BN100 sheet",
IF(AND($K836&gt;50,$K836&lt;81,$L836&lt;100),"Reduce feed rate in steps of 0.05 g/kWh until min. 0.6 g/kWh to avoid deposit formation",
IF(AND($I836&lt;140,$N836="Danger",$P836="&gt;=1.2"),"Increase feed rate in steps of 0.05 g/kWh OR use higher BN cylinder oil",
IF(ISERROR(VLOOKUP(Q836,'admin BN&gt;100'!J$6:M$89,4,FALSE)),"",VLOOKUP(Q836,'admin BN&gt;100'!J$6:M$89,4,FALSE))))))))</f>
        <v>Fill in all required fields</v>
      </c>
    </row>
    <row r="837" spans="2:19" ht="15">
      <c r="B837" s="10">
        <v>832</v>
      </c>
      <c r="C837" s="41"/>
      <c r="D837" s="42"/>
      <c r="E837" s="42"/>
      <c r="F837" s="42"/>
      <c r="G837" s="42"/>
      <c r="H837" s="42"/>
      <c r="I837" s="42"/>
      <c r="J837" s="42"/>
      <c r="K837" s="42"/>
      <c r="L837" s="42"/>
      <c r="M837" s="11" t="str">
        <f xml:space="preserve">
(IF(F837&gt;'admin BN&gt;100'!$C$41,'admin BN&gt;100'!$B$41,
(IF(F837&gt;'admin BN&gt;100'!$C$40,'admin BN&gt;100'!$B$40,
(IF(F837&gt;'admin BN&gt;100'!$C$39,'admin BN&gt;100'!$B$39,
(IF(F837&gt;'admin BN&gt;100'!$C$38,'admin BN&gt;100'!$B$38,
(IF(F837&gt;'admin BN&gt;100'!$C$37,'admin BN&gt;100'!$B$37,
(IF(F837&gt;'admin BN&gt;100'!$C$36,'admin BN&gt;100'!$B$36,
(IF(F837&gt;'admin BN&gt;100'!$C$35,'admin BN&gt;100'!$B$35,
(IF(F837&gt;'admin BN&gt;100'!$C$34,'admin BN&gt;100'!$B$34,
(IF(F837&gt;'admin BN&gt;100'!$C$33,'admin BN&gt;100'!$B$33,
(IF(F837&gt;'admin BN&gt;100'!$C$32,'admin BN&gt;100'!$B$32,
(IF(F837&gt;'admin BN&gt;100'!$C$31,'admin BN&gt;100'!$B$31,
(IF(F837&gt;'admin BN&gt;100'!$C$30,'admin BN&gt;100'!$B$30,
(IF(F837&gt;'admin BN&gt;100'!$C$29,'admin BN&gt;100'!$B$29,IF(F837="","",'admin BN&gt;100'!$B$28)))))))))))))))))))))))))))</f>
        <v/>
      </c>
      <c r="N837" s="12" t="str">
        <f xml:space="preserve">
IF(ISBLANK(K837),"",
IF(K837&gt;'admin BN&gt;100'!$D$6,"Trouble",
IF(K837&gt;'admin BN&gt;100'!$E$6,"Safe",
IF(K837&gt;'admin BN&gt;100'!$F$6,"Alert",
IF(K837&gt;='admin BN&gt;100'!$G$6,"Danger","")))))</f>
        <v/>
      </c>
      <c r="O837" s="13" t="str">
        <f xml:space="preserve">
IF(ISBLANK(L837),"",
IF(L837&gt;'admin BN&gt;100'!$G$7,"Danger",
IF(L837&gt;'admin BN&gt;100'!$F$7,"Alert",
IF(L837&gt;='admin BN&gt;100'!$E$7,"Safe",""))))</f>
        <v/>
      </c>
      <c r="P837" s="14" t="str">
        <f xml:space="preserve">
(IF(G837&gt;'admin BN&gt;100'!$C$23,'admin BN&gt;100'!$B$23,
(IF(G837&gt;'admin BN&gt;100'!$C$22,'admin BN&gt;100'!$B$22,
(IF(G837&gt;'admin BN&gt;100'!$C$21,'admin BN&gt;100'!$B$21,
(IF(G837&gt;'admin BN&gt;100'!$C$20,'admin BN&gt;100'!$B$20,IF(G837&gt;'admin BN&gt;100'!$C$19,'admin BN&gt;100'!$B$19,"")))))))))</f>
        <v/>
      </c>
      <c r="Q837" s="14" t="str">
        <f t="shared" si="24"/>
        <v/>
      </c>
      <c r="R837" s="14">
        <f t="shared" si="25"/>
        <v>5</v>
      </c>
      <c r="S837" s="15" t="str">
        <f xml:space="preserve">
IF($R837&gt;0,"Fill in all required fields",
IF(OR($M837="&lt;0.1% or LNG",$M837="0.1-0.5%"),"Fuel sulphur content is too low for operation on BN&gt;100, please use a lower BN CLO and the matching sheet",
IF($I837&lt;40,"CLO not suitable for this sheet. Please check BN&lt;40 sheet",
IF(AND($I837&gt;39,$I837&lt;101),"CLO not suitable for this sheet. Please check BN40 - BN100 sheet",
IF(AND($K837&gt;50,$K837&lt;81,$L837&lt;100),"Reduce feed rate in steps of 0.05 g/kWh until min. 0.6 g/kWh to avoid deposit formation",
IF(AND($I837&lt;140,$N837="Danger",$P837="&gt;=1.2"),"Increase feed rate in steps of 0.05 g/kWh OR use higher BN cylinder oil",
IF(ISERROR(VLOOKUP(Q837,'admin BN&gt;100'!J$6:M$89,4,FALSE)),"",VLOOKUP(Q837,'admin BN&gt;100'!J$6:M$89,4,FALSE))))))))</f>
        <v>Fill in all required fields</v>
      </c>
    </row>
    <row r="838" spans="2:19" ht="15">
      <c r="B838" s="10">
        <v>833</v>
      </c>
      <c r="C838" s="41"/>
      <c r="D838" s="42"/>
      <c r="E838" s="42"/>
      <c r="F838" s="42"/>
      <c r="G838" s="42"/>
      <c r="H838" s="42"/>
      <c r="I838" s="42"/>
      <c r="J838" s="42"/>
      <c r="K838" s="42"/>
      <c r="L838" s="42"/>
      <c r="M838" s="11" t="str">
        <f xml:space="preserve">
(IF(F838&gt;'admin BN&gt;100'!$C$41,'admin BN&gt;100'!$B$41,
(IF(F838&gt;'admin BN&gt;100'!$C$40,'admin BN&gt;100'!$B$40,
(IF(F838&gt;'admin BN&gt;100'!$C$39,'admin BN&gt;100'!$B$39,
(IF(F838&gt;'admin BN&gt;100'!$C$38,'admin BN&gt;100'!$B$38,
(IF(F838&gt;'admin BN&gt;100'!$C$37,'admin BN&gt;100'!$B$37,
(IF(F838&gt;'admin BN&gt;100'!$C$36,'admin BN&gt;100'!$B$36,
(IF(F838&gt;'admin BN&gt;100'!$C$35,'admin BN&gt;100'!$B$35,
(IF(F838&gt;'admin BN&gt;100'!$C$34,'admin BN&gt;100'!$B$34,
(IF(F838&gt;'admin BN&gt;100'!$C$33,'admin BN&gt;100'!$B$33,
(IF(F838&gt;'admin BN&gt;100'!$C$32,'admin BN&gt;100'!$B$32,
(IF(F838&gt;'admin BN&gt;100'!$C$31,'admin BN&gt;100'!$B$31,
(IF(F838&gt;'admin BN&gt;100'!$C$30,'admin BN&gt;100'!$B$30,
(IF(F838&gt;'admin BN&gt;100'!$C$29,'admin BN&gt;100'!$B$29,IF(F838="","",'admin BN&gt;100'!$B$28)))))))))))))))))))))))))))</f>
        <v/>
      </c>
      <c r="N838" s="12" t="str">
        <f xml:space="preserve">
IF(ISBLANK(K838),"",
IF(K838&gt;'admin BN&gt;100'!$D$6,"Trouble",
IF(K838&gt;'admin BN&gt;100'!$E$6,"Safe",
IF(K838&gt;'admin BN&gt;100'!$F$6,"Alert",
IF(K838&gt;='admin BN&gt;100'!$G$6,"Danger","")))))</f>
        <v/>
      </c>
      <c r="O838" s="13" t="str">
        <f xml:space="preserve">
IF(ISBLANK(L838),"",
IF(L838&gt;'admin BN&gt;100'!$G$7,"Danger",
IF(L838&gt;'admin BN&gt;100'!$F$7,"Alert",
IF(L838&gt;='admin BN&gt;100'!$E$7,"Safe",""))))</f>
        <v/>
      </c>
      <c r="P838" s="14" t="str">
        <f xml:space="preserve">
(IF(G838&gt;'admin BN&gt;100'!$C$23,'admin BN&gt;100'!$B$23,
(IF(G838&gt;'admin BN&gt;100'!$C$22,'admin BN&gt;100'!$B$22,
(IF(G838&gt;'admin BN&gt;100'!$C$21,'admin BN&gt;100'!$B$21,
(IF(G838&gt;'admin BN&gt;100'!$C$20,'admin BN&gt;100'!$B$20,IF(G838&gt;'admin BN&gt;100'!$C$19,'admin BN&gt;100'!$B$19,"")))))))))</f>
        <v/>
      </c>
      <c r="Q838" s="14" t="str">
        <f t="shared" si="24"/>
        <v/>
      </c>
      <c r="R838" s="14">
        <f t="shared" si="25"/>
        <v>5</v>
      </c>
      <c r="S838" s="15" t="str">
        <f xml:space="preserve">
IF($R838&gt;0,"Fill in all required fields",
IF(OR($M838="&lt;0.1% or LNG",$M838="0.1-0.5%"),"Fuel sulphur content is too low for operation on BN&gt;100, please use a lower BN CLO and the matching sheet",
IF($I838&lt;40,"CLO not suitable for this sheet. Please check BN&lt;40 sheet",
IF(AND($I838&gt;39,$I838&lt;101),"CLO not suitable for this sheet. Please check BN40 - BN100 sheet",
IF(AND($K838&gt;50,$K838&lt;81,$L838&lt;100),"Reduce feed rate in steps of 0.05 g/kWh until min. 0.6 g/kWh to avoid deposit formation",
IF(AND($I838&lt;140,$N838="Danger",$P838="&gt;=1.2"),"Increase feed rate in steps of 0.05 g/kWh OR use higher BN cylinder oil",
IF(ISERROR(VLOOKUP(Q838,'admin BN&gt;100'!J$6:M$89,4,FALSE)),"",VLOOKUP(Q838,'admin BN&gt;100'!J$6:M$89,4,FALSE))))))))</f>
        <v>Fill in all required fields</v>
      </c>
    </row>
    <row r="839" spans="2:19" ht="15">
      <c r="B839" s="10">
        <v>834</v>
      </c>
      <c r="C839" s="41"/>
      <c r="D839" s="42"/>
      <c r="E839" s="42"/>
      <c r="F839" s="42"/>
      <c r="G839" s="42"/>
      <c r="H839" s="42"/>
      <c r="I839" s="42"/>
      <c r="J839" s="42"/>
      <c r="K839" s="42"/>
      <c r="L839" s="42"/>
      <c r="M839" s="11" t="str">
        <f xml:space="preserve">
(IF(F839&gt;'admin BN&gt;100'!$C$41,'admin BN&gt;100'!$B$41,
(IF(F839&gt;'admin BN&gt;100'!$C$40,'admin BN&gt;100'!$B$40,
(IF(F839&gt;'admin BN&gt;100'!$C$39,'admin BN&gt;100'!$B$39,
(IF(F839&gt;'admin BN&gt;100'!$C$38,'admin BN&gt;100'!$B$38,
(IF(F839&gt;'admin BN&gt;100'!$C$37,'admin BN&gt;100'!$B$37,
(IF(F839&gt;'admin BN&gt;100'!$C$36,'admin BN&gt;100'!$B$36,
(IF(F839&gt;'admin BN&gt;100'!$C$35,'admin BN&gt;100'!$B$35,
(IF(F839&gt;'admin BN&gt;100'!$C$34,'admin BN&gt;100'!$B$34,
(IF(F839&gt;'admin BN&gt;100'!$C$33,'admin BN&gt;100'!$B$33,
(IF(F839&gt;'admin BN&gt;100'!$C$32,'admin BN&gt;100'!$B$32,
(IF(F839&gt;'admin BN&gt;100'!$C$31,'admin BN&gt;100'!$B$31,
(IF(F839&gt;'admin BN&gt;100'!$C$30,'admin BN&gt;100'!$B$30,
(IF(F839&gt;'admin BN&gt;100'!$C$29,'admin BN&gt;100'!$B$29,IF(F839="","",'admin BN&gt;100'!$B$28)))))))))))))))))))))))))))</f>
        <v/>
      </c>
      <c r="N839" s="12" t="str">
        <f xml:space="preserve">
IF(ISBLANK(K839),"",
IF(K839&gt;'admin BN&gt;100'!$D$6,"Trouble",
IF(K839&gt;'admin BN&gt;100'!$E$6,"Safe",
IF(K839&gt;'admin BN&gt;100'!$F$6,"Alert",
IF(K839&gt;='admin BN&gt;100'!$G$6,"Danger","")))))</f>
        <v/>
      </c>
      <c r="O839" s="13" t="str">
        <f xml:space="preserve">
IF(ISBLANK(L839),"",
IF(L839&gt;'admin BN&gt;100'!$G$7,"Danger",
IF(L839&gt;'admin BN&gt;100'!$F$7,"Alert",
IF(L839&gt;='admin BN&gt;100'!$E$7,"Safe",""))))</f>
        <v/>
      </c>
      <c r="P839" s="14" t="str">
        <f xml:space="preserve">
(IF(G839&gt;'admin BN&gt;100'!$C$23,'admin BN&gt;100'!$B$23,
(IF(G839&gt;'admin BN&gt;100'!$C$22,'admin BN&gt;100'!$B$22,
(IF(G839&gt;'admin BN&gt;100'!$C$21,'admin BN&gt;100'!$B$21,
(IF(G839&gt;'admin BN&gt;100'!$C$20,'admin BN&gt;100'!$B$20,IF(G839&gt;'admin BN&gt;100'!$C$19,'admin BN&gt;100'!$B$19,"")))))))))</f>
        <v/>
      </c>
      <c r="Q839" s="14" t="str">
        <f t="shared" ref="Q839:Q902" si="26">N839&amp;O839&amp;P839</f>
        <v/>
      </c>
      <c r="R839" s="14">
        <f t="shared" ref="R839:R902" si="27">SUM(
COUNTIF($F839,""),
COUNTIF($G839,""),
COUNTIF($I839,""),
COUNTIF($K839,""),
COUNTIF($L839,""))</f>
        <v>5</v>
      </c>
      <c r="S839" s="15" t="str">
        <f xml:space="preserve">
IF($R839&gt;0,"Fill in all required fields",
IF(OR($M839="&lt;0.1% or LNG",$M839="0.1-0.5%"),"Fuel sulphur content is too low for operation on BN&gt;100, please use a lower BN CLO and the matching sheet",
IF($I839&lt;40,"CLO not suitable for this sheet. Please check BN&lt;40 sheet",
IF(AND($I839&gt;39,$I839&lt;101),"CLO not suitable for this sheet. Please check BN40 - BN100 sheet",
IF(AND($K839&gt;50,$K839&lt;81,$L839&lt;100),"Reduce feed rate in steps of 0.05 g/kWh until min. 0.6 g/kWh to avoid deposit formation",
IF(AND($I839&lt;140,$N839="Danger",$P839="&gt;=1.2"),"Increase feed rate in steps of 0.05 g/kWh OR use higher BN cylinder oil",
IF(ISERROR(VLOOKUP(Q839,'admin BN&gt;100'!J$6:M$89,4,FALSE)),"",VLOOKUP(Q839,'admin BN&gt;100'!J$6:M$89,4,FALSE))))))))</f>
        <v>Fill in all required fields</v>
      </c>
    </row>
    <row r="840" spans="2:19" ht="15">
      <c r="B840" s="10">
        <v>835</v>
      </c>
      <c r="C840" s="41"/>
      <c r="D840" s="42"/>
      <c r="E840" s="42"/>
      <c r="F840" s="42"/>
      <c r="G840" s="42"/>
      <c r="H840" s="42"/>
      <c r="I840" s="42"/>
      <c r="J840" s="42"/>
      <c r="K840" s="42"/>
      <c r="L840" s="42"/>
      <c r="M840" s="11" t="str">
        <f xml:space="preserve">
(IF(F840&gt;'admin BN&gt;100'!$C$41,'admin BN&gt;100'!$B$41,
(IF(F840&gt;'admin BN&gt;100'!$C$40,'admin BN&gt;100'!$B$40,
(IF(F840&gt;'admin BN&gt;100'!$C$39,'admin BN&gt;100'!$B$39,
(IF(F840&gt;'admin BN&gt;100'!$C$38,'admin BN&gt;100'!$B$38,
(IF(F840&gt;'admin BN&gt;100'!$C$37,'admin BN&gt;100'!$B$37,
(IF(F840&gt;'admin BN&gt;100'!$C$36,'admin BN&gt;100'!$B$36,
(IF(F840&gt;'admin BN&gt;100'!$C$35,'admin BN&gt;100'!$B$35,
(IF(F840&gt;'admin BN&gt;100'!$C$34,'admin BN&gt;100'!$B$34,
(IF(F840&gt;'admin BN&gt;100'!$C$33,'admin BN&gt;100'!$B$33,
(IF(F840&gt;'admin BN&gt;100'!$C$32,'admin BN&gt;100'!$B$32,
(IF(F840&gt;'admin BN&gt;100'!$C$31,'admin BN&gt;100'!$B$31,
(IF(F840&gt;'admin BN&gt;100'!$C$30,'admin BN&gt;100'!$B$30,
(IF(F840&gt;'admin BN&gt;100'!$C$29,'admin BN&gt;100'!$B$29,IF(F840="","",'admin BN&gt;100'!$B$28)))))))))))))))))))))))))))</f>
        <v/>
      </c>
      <c r="N840" s="12" t="str">
        <f xml:space="preserve">
IF(ISBLANK(K840),"",
IF(K840&gt;'admin BN&gt;100'!$D$6,"Trouble",
IF(K840&gt;'admin BN&gt;100'!$E$6,"Safe",
IF(K840&gt;'admin BN&gt;100'!$F$6,"Alert",
IF(K840&gt;='admin BN&gt;100'!$G$6,"Danger","")))))</f>
        <v/>
      </c>
      <c r="O840" s="13" t="str">
        <f xml:space="preserve">
IF(ISBLANK(L840),"",
IF(L840&gt;'admin BN&gt;100'!$G$7,"Danger",
IF(L840&gt;'admin BN&gt;100'!$F$7,"Alert",
IF(L840&gt;='admin BN&gt;100'!$E$7,"Safe",""))))</f>
        <v/>
      </c>
      <c r="P840" s="14" t="str">
        <f xml:space="preserve">
(IF(G840&gt;'admin BN&gt;100'!$C$23,'admin BN&gt;100'!$B$23,
(IF(G840&gt;'admin BN&gt;100'!$C$22,'admin BN&gt;100'!$B$22,
(IF(G840&gt;'admin BN&gt;100'!$C$21,'admin BN&gt;100'!$B$21,
(IF(G840&gt;'admin BN&gt;100'!$C$20,'admin BN&gt;100'!$B$20,IF(G840&gt;'admin BN&gt;100'!$C$19,'admin BN&gt;100'!$B$19,"")))))))))</f>
        <v/>
      </c>
      <c r="Q840" s="14" t="str">
        <f t="shared" si="26"/>
        <v/>
      </c>
      <c r="R840" s="14">
        <f t="shared" si="27"/>
        <v>5</v>
      </c>
      <c r="S840" s="15" t="str">
        <f xml:space="preserve">
IF($R840&gt;0,"Fill in all required fields",
IF(OR($M840="&lt;0.1% or LNG",$M840="0.1-0.5%"),"Fuel sulphur content is too low for operation on BN&gt;100, please use a lower BN CLO and the matching sheet",
IF($I840&lt;40,"CLO not suitable for this sheet. Please check BN&lt;40 sheet",
IF(AND($I840&gt;39,$I840&lt;101),"CLO not suitable for this sheet. Please check BN40 - BN100 sheet",
IF(AND($K840&gt;50,$K840&lt;81,$L840&lt;100),"Reduce feed rate in steps of 0.05 g/kWh until min. 0.6 g/kWh to avoid deposit formation",
IF(AND($I840&lt;140,$N840="Danger",$P840="&gt;=1.2"),"Increase feed rate in steps of 0.05 g/kWh OR use higher BN cylinder oil",
IF(ISERROR(VLOOKUP(Q840,'admin BN&gt;100'!J$6:M$89,4,FALSE)),"",VLOOKUP(Q840,'admin BN&gt;100'!J$6:M$89,4,FALSE))))))))</f>
        <v>Fill in all required fields</v>
      </c>
    </row>
    <row r="841" spans="2:19" ht="15">
      <c r="B841" s="10">
        <v>836</v>
      </c>
      <c r="C841" s="41"/>
      <c r="D841" s="42"/>
      <c r="E841" s="42"/>
      <c r="F841" s="42"/>
      <c r="G841" s="42"/>
      <c r="H841" s="42"/>
      <c r="I841" s="42"/>
      <c r="J841" s="42"/>
      <c r="K841" s="42"/>
      <c r="L841" s="42"/>
      <c r="M841" s="11" t="str">
        <f xml:space="preserve">
(IF(F841&gt;'admin BN&gt;100'!$C$41,'admin BN&gt;100'!$B$41,
(IF(F841&gt;'admin BN&gt;100'!$C$40,'admin BN&gt;100'!$B$40,
(IF(F841&gt;'admin BN&gt;100'!$C$39,'admin BN&gt;100'!$B$39,
(IF(F841&gt;'admin BN&gt;100'!$C$38,'admin BN&gt;100'!$B$38,
(IF(F841&gt;'admin BN&gt;100'!$C$37,'admin BN&gt;100'!$B$37,
(IF(F841&gt;'admin BN&gt;100'!$C$36,'admin BN&gt;100'!$B$36,
(IF(F841&gt;'admin BN&gt;100'!$C$35,'admin BN&gt;100'!$B$35,
(IF(F841&gt;'admin BN&gt;100'!$C$34,'admin BN&gt;100'!$B$34,
(IF(F841&gt;'admin BN&gt;100'!$C$33,'admin BN&gt;100'!$B$33,
(IF(F841&gt;'admin BN&gt;100'!$C$32,'admin BN&gt;100'!$B$32,
(IF(F841&gt;'admin BN&gt;100'!$C$31,'admin BN&gt;100'!$B$31,
(IF(F841&gt;'admin BN&gt;100'!$C$30,'admin BN&gt;100'!$B$30,
(IF(F841&gt;'admin BN&gt;100'!$C$29,'admin BN&gt;100'!$B$29,IF(F841="","",'admin BN&gt;100'!$B$28)))))))))))))))))))))))))))</f>
        <v/>
      </c>
      <c r="N841" s="12" t="str">
        <f xml:space="preserve">
IF(ISBLANK(K841),"",
IF(K841&gt;'admin BN&gt;100'!$D$6,"Trouble",
IF(K841&gt;'admin BN&gt;100'!$E$6,"Safe",
IF(K841&gt;'admin BN&gt;100'!$F$6,"Alert",
IF(K841&gt;='admin BN&gt;100'!$G$6,"Danger","")))))</f>
        <v/>
      </c>
      <c r="O841" s="13" t="str">
        <f xml:space="preserve">
IF(ISBLANK(L841),"",
IF(L841&gt;'admin BN&gt;100'!$G$7,"Danger",
IF(L841&gt;'admin BN&gt;100'!$F$7,"Alert",
IF(L841&gt;='admin BN&gt;100'!$E$7,"Safe",""))))</f>
        <v/>
      </c>
      <c r="P841" s="14" t="str">
        <f xml:space="preserve">
(IF(G841&gt;'admin BN&gt;100'!$C$23,'admin BN&gt;100'!$B$23,
(IF(G841&gt;'admin BN&gt;100'!$C$22,'admin BN&gt;100'!$B$22,
(IF(G841&gt;'admin BN&gt;100'!$C$21,'admin BN&gt;100'!$B$21,
(IF(G841&gt;'admin BN&gt;100'!$C$20,'admin BN&gt;100'!$B$20,IF(G841&gt;'admin BN&gt;100'!$C$19,'admin BN&gt;100'!$B$19,"")))))))))</f>
        <v/>
      </c>
      <c r="Q841" s="14" t="str">
        <f t="shared" si="26"/>
        <v/>
      </c>
      <c r="R841" s="14">
        <f t="shared" si="27"/>
        <v>5</v>
      </c>
      <c r="S841" s="15" t="str">
        <f xml:space="preserve">
IF($R841&gt;0,"Fill in all required fields",
IF(OR($M841="&lt;0.1% or LNG",$M841="0.1-0.5%"),"Fuel sulphur content is too low for operation on BN&gt;100, please use a lower BN CLO and the matching sheet",
IF($I841&lt;40,"CLO not suitable for this sheet. Please check BN&lt;40 sheet",
IF(AND($I841&gt;39,$I841&lt;101),"CLO not suitable for this sheet. Please check BN40 - BN100 sheet",
IF(AND($K841&gt;50,$K841&lt;81,$L841&lt;100),"Reduce feed rate in steps of 0.05 g/kWh until min. 0.6 g/kWh to avoid deposit formation",
IF(AND($I841&lt;140,$N841="Danger",$P841="&gt;=1.2"),"Increase feed rate in steps of 0.05 g/kWh OR use higher BN cylinder oil",
IF(ISERROR(VLOOKUP(Q841,'admin BN&gt;100'!J$6:M$89,4,FALSE)),"",VLOOKUP(Q841,'admin BN&gt;100'!J$6:M$89,4,FALSE))))))))</f>
        <v>Fill in all required fields</v>
      </c>
    </row>
    <row r="842" spans="2:19" ht="15">
      <c r="B842" s="10">
        <v>837</v>
      </c>
      <c r="C842" s="41"/>
      <c r="D842" s="42"/>
      <c r="E842" s="42"/>
      <c r="F842" s="42"/>
      <c r="G842" s="42"/>
      <c r="H842" s="42"/>
      <c r="I842" s="42"/>
      <c r="J842" s="42"/>
      <c r="K842" s="42"/>
      <c r="L842" s="42"/>
      <c r="M842" s="11" t="str">
        <f xml:space="preserve">
(IF(F842&gt;'admin BN&gt;100'!$C$41,'admin BN&gt;100'!$B$41,
(IF(F842&gt;'admin BN&gt;100'!$C$40,'admin BN&gt;100'!$B$40,
(IF(F842&gt;'admin BN&gt;100'!$C$39,'admin BN&gt;100'!$B$39,
(IF(F842&gt;'admin BN&gt;100'!$C$38,'admin BN&gt;100'!$B$38,
(IF(F842&gt;'admin BN&gt;100'!$C$37,'admin BN&gt;100'!$B$37,
(IF(F842&gt;'admin BN&gt;100'!$C$36,'admin BN&gt;100'!$B$36,
(IF(F842&gt;'admin BN&gt;100'!$C$35,'admin BN&gt;100'!$B$35,
(IF(F842&gt;'admin BN&gt;100'!$C$34,'admin BN&gt;100'!$B$34,
(IF(F842&gt;'admin BN&gt;100'!$C$33,'admin BN&gt;100'!$B$33,
(IF(F842&gt;'admin BN&gt;100'!$C$32,'admin BN&gt;100'!$B$32,
(IF(F842&gt;'admin BN&gt;100'!$C$31,'admin BN&gt;100'!$B$31,
(IF(F842&gt;'admin BN&gt;100'!$C$30,'admin BN&gt;100'!$B$30,
(IF(F842&gt;'admin BN&gt;100'!$C$29,'admin BN&gt;100'!$B$29,IF(F842="","",'admin BN&gt;100'!$B$28)))))))))))))))))))))))))))</f>
        <v/>
      </c>
      <c r="N842" s="12" t="str">
        <f xml:space="preserve">
IF(ISBLANK(K842),"",
IF(K842&gt;'admin BN&gt;100'!$D$6,"Trouble",
IF(K842&gt;'admin BN&gt;100'!$E$6,"Safe",
IF(K842&gt;'admin BN&gt;100'!$F$6,"Alert",
IF(K842&gt;='admin BN&gt;100'!$G$6,"Danger","")))))</f>
        <v/>
      </c>
      <c r="O842" s="13" t="str">
        <f xml:space="preserve">
IF(ISBLANK(L842),"",
IF(L842&gt;'admin BN&gt;100'!$G$7,"Danger",
IF(L842&gt;'admin BN&gt;100'!$F$7,"Alert",
IF(L842&gt;='admin BN&gt;100'!$E$7,"Safe",""))))</f>
        <v/>
      </c>
      <c r="P842" s="14" t="str">
        <f xml:space="preserve">
(IF(G842&gt;'admin BN&gt;100'!$C$23,'admin BN&gt;100'!$B$23,
(IF(G842&gt;'admin BN&gt;100'!$C$22,'admin BN&gt;100'!$B$22,
(IF(G842&gt;'admin BN&gt;100'!$C$21,'admin BN&gt;100'!$B$21,
(IF(G842&gt;'admin BN&gt;100'!$C$20,'admin BN&gt;100'!$B$20,IF(G842&gt;'admin BN&gt;100'!$C$19,'admin BN&gt;100'!$B$19,"")))))))))</f>
        <v/>
      </c>
      <c r="Q842" s="14" t="str">
        <f t="shared" si="26"/>
        <v/>
      </c>
      <c r="R842" s="14">
        <f t="shared" si="27"/>
        <v>5</v>
      </c>
      <c r="S842" s="15" t="str">
        <f xml:space="preserve">
IF($R842&gt;0,"Fill in all required fields",
IF(OR($M842="&lt;0.1% or LNG",$M842="0.1-0.5%"),"Fuel sulphur content is too low for operation on BN&gt;100, please use a lower BN CLO and the matching sheet",
IF($I842&lt;40,"CLO not suitable for this sheet. Please check BN&lt;40 sheet",
IF(AND($I842&gt;39,$I842&lt;101),"CLO not suitable for this sheet. Please check BN40 - BN100 sheet",
IF(AND($K842&gt;50,$K842&lt;81,$L842&lt;100),"Reduce feed rate in steps of 0.05 g/kWh until min. 0.6 g/kWh to avoid deposit formation",
IF(AND($I842&lt;140,$N842="Danger",$P842="&gt;=1.2"),"Increase feed rate in steps of 0.05 g/kWh OR use higher BN cylinder oil",
IF(ISERROR(VLOOKUP(Q842,'admin BN&gt;100'!J$6:M$89,4,FALSE)),"",VLOOKUP(Q842,'admin BN&gt;100'!J$6:M$89,4,FALSE))))))))</f>
        <v>Fill in all required fields</v>
      </c>
    </row>
    <row r="843" spans="2:19" ht="15">
      <c r="B843" s="10">
        <v>838</v>
      </c>
      <c r="C843" s="41"/>
      <c r="D843" s="42"/>
      <c r="E843" s="42"/>
      <c r="F843" s="42"/>
      <c r="G843" s="42"/>
      <c r="H843" s="42"/>
      <c r="I843" s="42"/>
      <c r="J843" s="42"/>
      <c r="K843" s="42"/>
      <c r="L843" s="42"/>
      <c r="M843" s="11" t="str">
        <f xml:space="preserve">
(IF(F843&gt;'admin BN&gt;100'!$C$41,'admin BN&gt;100'!$B$41,
(IF(F843&gt;'admin BN&gt;100'!$C$40,'admin BN&gt;100'!$B$40,
(IF(F843&gt;'admin BN&gt;100'!$C$39,'admin BN&gt;100'!$B$39,
(IF(F843&gt;'admin BN&gt;100'!$C$38,'admin BN&gt;100'!$B$38,
(IF(F843&gt;'admin BN&gt;100'!$C$37,'admin BN&gt;100'!$B$37,
(IF(F843&gt;'admin BN&gt;100'!$C$36,'admin BN&gt;100'!$B$36,
(IF(F843&gt;'admin BN&gt;100'!$C$35,'admin BN&gt;100'!$B$35,
(IF(F843&gt;'admin BN&gt;100'!$C$34,'admin BN&gt;100'!$B$34,
(IF(F843&gt;'admin BN&gt;100'!$C$33,'admin BN&gt;100'!$B$33,
(IF(F843&gt;'admin BN&gt;100'!$C$32,'admin BN&gt;100'!$B$32,
(IF(F843&gt;'admin BN&gt;100'!$C$31,'admin BN&gt;100'!$B$31,
(IF(F843&gt;'admin BN&gt;100'!$C$30,'admin BN&gt;100'!$B$30,
(IF(F843&gt;'admin BN&gt;100'!$C$29,'admin BN&gt;100'!$B$29,IF(F843="","",'admin BN&gt;100'!$B$28)))))))))))))))))))))))))))</f>
        <v/>
      </c>
      <c r="N843" s="12" t="str">
        <f xml:space="preserve">
IF(ISBLANK(K843),"",
IF(K843&gt;'admin BN&gt;100'!$D$6,"Trouble",
IF(K843&gt;'admin BN&gt;100'!$E$6,"Safe",
IF(K843&gt;'admin BN&gt;100'!$F$6,"Alert",
IF(K843&gt;='admin BN&gt;100'!$G$6,"Danger","")))))</f>
        <v/>
      </c>
      <c r="O843" s="13" t="str">
        <f xml:space="preserve">
IF(ISBLANK(L843),"",
IF(L843&gt;'admin BN&gt;100'!$G$7,"Danger",
IF(L843&gt;'admin BN&gt;100'!$F$7,"Alert",
IF(L843&gt;='admin BN&gt;100'!$E$7,"Safe",""))))</f>
        <v/>
      </c>
      <c r="P843" s="14" t="str">
        <f xml:space="preserve">
(IF(G843&gt;'admin BN&gt;100'!$C$23,'admin BN&gt;100'!$B$23,
(IF(G843&gt;'admin BN&gt;100'!$C$22,'admin BN&gt;100'!$B$22,
(IF(G843&gt;'admin BN&gt;100'!$C$21,'admin BN&gt;100'!$B$21,
(IF(G843&gt;'admin BN&gt;100'!$C$20,'admin BN&gt;100'!$B$20,IF(G843&gt;'admin BN&gt;100'!$C$19,'admin BN&gt;100'!$B$19,"")))))))))</f>
        <v/>
      </c>
      <c r="Q843" s="14" t="str">
        <f t="shared" si="26"/>
        <v/>
      </c>
      <c r="R843" s="14">
        <f t="shared" si="27"/>
        <v>5</v>
      </c>
      <c r="S843" s="15" t="str">
        <f xml:space="preserve">
IF($R843&gt;0,"Fill in all required fields",
IF(OR($M843="&lt;0.1% or LNG",$M843="0.1-0.5%"),"Fuel sulphur content is too low for operation on BN&gt;100, please use a lower BN CLO and the matching sheet",
IF($I843&lt;40,"CLO not suitable for this sheet. Please check BN&lt;40 sheet",
IF(AND($I843&gt;39,$I843&lt;101),"CLO not suitable for this sheet. Please check BN40 - BN100 sheet",
IF(AND($K843&gt;50,$K843&lt;81,$L843&lt;100),"Reduce feed rate in steps of 0.05 g/kWh until min. 0.6 g/kWh to avoid deposit formation",
IF(AND($I843&lt;140,$N843="Danger",$P843="&gt;=1.2"),"Increase feed rate in steps of 0.05 g/kWh OR use higher BN cylinder oil",
IF(ISERROR(VLOOKUP(Q843,'admin BN&gt;100'!J$6:M$89,4,FALSE)),"",VLOOKUP(Q843,'admin BN&gt;100'!J$6:M$89,4,FALSE))))))))</f>
        <v>Fill in all required fields</v>
      </c>
    </row>
    <row r="844" spans="2:19" ht="15">
      <c r="B844" s="10">
        <v>839</v>
      </c>
      <c r="C844" s="41"/>
      <c r="D844" s="42"/>
      <c r="E844" s="42"/>
      <c r="F844" s="42"/>
      <c r="G844" s="42"/>
      <c r="H844" s="42"/>
      <c r="I844" s="42"/>
      <c r="J844" s="42"/>
      <c r="K844" s="42"/>
      <c r="L844" s="42"/>
      <c r="M844" s="11" t="str">
        <f xml:space="preserve">
(IF(F844&gt;'admin BN&gt;100'!$C$41,'admin BN&gt;100'!$B$41,
(IF(F844&gt;'admin BN&gt;100'!$C$40,'admin BN&gt;100'!$B$40,
(IF(F844&gt;'admin BN&gt;100'!$C$39,'admin BN&gt;100'!$B$39,
(IF(F844&gt;'admin BN&gt;100'!$C$38,'admin BN&gt;100'!$B$38,
(IF(F844&gt;'admin BN&gt;100'!$C$37,'admin BN&gt;100'!$B$37,
(IF(F844&gt;'admin BN&gt;100'!$C$36,'admin BN&gt;100'!$B$36,
(IF(F844&gt;'admin BN&gt;100'!$C$35,'admin BN&gt;100'!$B$35,
(IF(F844&gt;'admin BN&gt;100'!$C$34,'admin BN&gt;100'!$B$34,
(IF(F844&gt;'admin BN&gt;100'!$C$33,'admin BN&gt;100'!$B$33,
(IF(F844&gt;'admin BN&gt;100'!$C$32,'admin BN&gt;100'!$B$32,
(IF(F844&gt;'admin BN&gt;100'!$C$31,'admin BN&gt;100'!$B$31,
(IF(F844&gt;'admin BN&gt;100'!$C$30,'admin BN&gt;100'!$B$30,
(IF(F844&gt;'admin BN&gt;100'!$C$29,'admin BN&gt;100'!$B$29,IF(F844="","",'admin BN&gt;100'!$B$28)))))))))))))))))))))))))))</f>
        <v/>
      </c>
      <c r="N844" s="12" t="str">
        <f xml:space="preserve">
IF(ISBLANK(K844),"",
IF(K844&gt;'admin BN&gt;100'!$D$6,"Trouble",
IF(K844&gt;'admin BN&gt;100'!$E$6,"Safe",
IF(K844&gt;'admin BN&gt;100'!$F$6,"Alert",
IF(K844&gt;='admin BN&gt;100'!$G$6,"Danger","")))))</f>
        <v/>
      </c>
      <c r="O844" s="13" t="str">
        <f xml:space="preserve">
IF(ISBLANK(L844),"",
IF(L844&gt;'admin BN&gt;100'!$G$7,"Danger",
IF(L844&gt;'admin BN&gt;100'!$F$7,"Alert",
IF(L844&gt;='admin BN&gt;100'!$E$7,"Safe",""))))</f>
        <v/>
      </c>
      <c r="P844" s="14" t="str">
        <f xml:space="preserve">
(IF(G844&gt;'admin BN&gt;100'!$C$23,'admin BN&gt;100'!$B$23,
(IF(G844&gt;'admin BN&gt;100'!$C$22,'admin BN&gt;100'!$B$22,
(IF(G844&gt;'admin BN&gt;100'!$C$21,'admin BN&gt;100'!$B$21,
(IF(G844&gt;'admin BN&gt;100'!$C$20,'admin BN&gt;100'!$B$20,IF(G844&gt;'admin BN&gt;100'!$C$19,'admin BN&gt;100'!$B$19,"")))))))))</f>
        <v/>
      </c>
      <c r="Q844" s="14" t="str">
        <f t="shared" si="26"/>
        <v/>
      </c>
      <c r="R844" s="14">
        <f t="shared" si="27"/>
        <v>5</v>
      </c>
      <c r="S844" s="15" t="str">
        <f xml:space="preserve">
IF($R844&gt;0,"Fill in all required fields",
IF(OR($M844="&lt;0.1% or LNG",$M844="0.1-0.5%"),"Fuel sulphur content is too low for operation on BN&gt;100, please use a lower BN CLO and the matching sheet",
IF($I844&lt;40,"CLO not suitable for this sheet. Please check BN&lt;40 sheet",
IF(AND($I844&gt;39,$I844&lt;101),"CLO not suitable for this sheet. Please check BN40 - BN100 sheet",
IF(AND($K844&gt;50,$K844&lt;81,$L844&lt;100),"Reduce feed rate in steps of 0.05 g/kWh until min. 0.6 g/kWh to avoid deposit formation",
IF(AND($I844&lt;140,$N844="Danger",$P844="&gt;=1.2"),"Increase feed rate in steps of 0.05 g/kWh OR use higher BN cylinder oil",
IF(ISERROR(VLOOKUP(Q844,'admin BN&gt;100'!J$6:M$89,4,FALSE)),"",VLOOKUP(Q844,'admin BN&gt;100'!J$6:M$89,4,FALSE))))))))</f>
        <v>Fill in all required fields</v>
      </c>
    </row>
    <row r="845" spans="2:19" ht="15">
      <c r="B845" s="10">
        <v>840</v>
      </c>
      <c r="C845" s="41"/>
      <c r="D845" s="42"/>
      <c r="E845" s="42"/>
      <c r="F845" s="42"/>
      <c r="G845" s="42"/>
      <c r="H845" s="42"/>
      <c r="I845" s="42"/>
      <c r="J845" s="42"/>
      <c r="K845" s="42"/>
      <c r="L845" s="42"/>
      <c r="M845" s="11" t="str">
        <f xml:space="preserve">
(IF(F845&gt;'admin BN&gt;100'!$C$41,'admin BN&gt;100'!$B$41,
(IF(F845&gt;'admin BN&gt;100'!$C$40,'admin BN&gt;100'!$B$40,
(IF(F845&gt;'admin BN&gt;100'!$C$39,'admin BN&gt;100'!$B$39,
(IF(F845&gt;'admin BN&gt;100'!$C$38,'admin BN&gt;100'!$B$38,
(IF(F845&gt;'admin BN&gt;100'!$C$37,'admin BN&gt;100'!$B$37,
(IF(F845&gt;'admin BN&gt;100'!$C$36,'admin BN&gt;100'!$B$36,
(IF(F845&gt;'admin BN&gt;100'!$C$35,'admin BN&gt;100'!$B$35,
(IF(F845&gt;'admin BN&gt;100'!$C$34,'admin BN&gt;100'!$B$34,
(IF(F845&gt;'admin BN&gt;100'!$C$33,'admin BN&gt;100'!$B$33,
(IF(F845&gt;'admin BN&gt;100'!$C$32,'admin BN&gt;100'!$B$32,
(IF(F845&gt;'admin BN&gt;100'!$C$31,'admin BN&gt;100'!$B$31,
(IF(F845&gt;'admin BN&gt;100'!$C$30,'admin BN&gt;100'!$B$30,
(IF(F845&gt;'admin BN&gt;100'!$C$29,'admin BN&gt;100'!$B$29,IF(F845="","",'admin BN&gt;100'!$B$28)))))))))))))))))))))))))))</f>
        <v/>
      </c>
      <c r="N845" s="12" t="str">
        <f xml:space="preserve">
IF(ISBLANK(K845),"",
IF(K845&gt;'admin BN&gt;100'!$D$6,"Trouble",
IF(K845&gt;'admin BN&gt;100'!$E$6,"Safe",
IF(K845&gt;'admin BN&gt;100'!$F$6,"Alert",
IF(K845&gt;='admin BN&gt;100'!$G$6,"Danger","")))))</f>
        <v/>
      </c>
      <c r="O845" s="13" t="str">
        <f xml:space="preserve">
IF(ISBLANK(L845),"",
IF(L845&gt;'admin BN&gt;100'!$G$7,"Danger",
IF(L845&gt;'admin BN&gt;100'!$F$7,"Alert",
IF(L845&gt;='admin BN&gt;100'!$E$7,"Safe",""))))</f>
        <v/>
      </c>
      <c r="P845" s="14" t="str">
        <f xml:space="preserve">
(IF(G845&gt;'admin BN&gt;100'!$C$23,'admin BN&gt;100'!$B$23,
(IF(G845&gt;'admin BN&gt;100'!$C$22,'admin BN&gt;100'!$B$22,
(IF(G845&gt;'admin BN&gt;100'!$C$21,'admin BN&gt;100'!$B$21,
(IF(G845&gt;'admin BN&gt;100'!$C$20,'admin BN&gt;100'!$B$20,IF(G845&gt;'admin BN&gt;100'!$C$19,'admin BN&gt;100'!$B$19,"")))))))))</f>
        <v/>
      </c>
      <c r="Q845" s="14" t="str">
        <f t="shared" si="26"/>
        <v/>
      </c>
      <c r="R845" s="14">
        <f t="shared" si="27"/>
        <v>5</v>
      </c>
      <c r="S845" s="15" t="str">
        <f xml:space="preserve">
IF($R845&gt;0,"Fill in all required fields",
IF(OR($M845="&lt;0.1% or LNG",$M845="0.1-0.5%"),"Fuel sulphur content is too low for operation on BN&gt;100, please use a lower BN CLO and the matching sheet",
IF($I845&lt;40,"CLO not suitable for this sheet. Please check BN&lt;40 sheet",
IF(AND($I845&gt;39,$I845&lt;101),"CLO not suitable for this sheet. Please check BN40 - BN100 sheet",
IF(AND($K845&gt;50,$K845&lt;81,$L845&lt;100),"Reduce feed rate in steps of 0.05 g/kWh until min. 0.6 g/kWh to avoid deposit formation",
IF(AND($I845&lt;140,$N845="Danger",$P845="&gt;=1.2"),"Increase feed rate in steps of 0.05 g/kWh OR use higher BN cylinder oil",
IF(ISERROR(VLOOKUP(Q845,'admin BN&gt;100'!J$6:M$89,4,FALSE)),"",VLOOKUP(Q845,'admin BN&gt;100'!J$6:M$89,4,FALSE))))))))</f>
        <v>Fill in all required fields</v>
      </c>
    </row>
    <row r="846" spans="2:19" ht="15">
      <c r="B846" s="10">
        <v>841</v>
      </c>
      <c r="C846" s="41"/>
      <c r="D846" s="42"/>
      <c r="E846" s="42"/>
      <c r="F846" s="42"/>
      <c r="G846" s="42"/>
      <c r="H846" s="42"/>
      <c r="I846" s="42"/>
      <c r="J846" s="42"/>
      <c r="K846" s="42"/>
      <c r="L846" s="42"/>
      <c r="M846" s="11" t="str">
        <f xml:space="preserve">
(IF(F846&gt;'admin BN&gt;100'!$C$41,'admin BN&gt;100'!$B$41,
(IF(F846&gt;'admin BN&gt;100'!$C$40,'admin BN&gt;100'!$B$40,
(IF(F846&gt;'admin BN&gt;100'!$C$39,'admin BN&gt;100'!$B$39,
(IF(F846&gt;'admin BN&gt;100'!$C$38,'admin BN&gt;100'!$B$38,
(IF(F846&gt;'admin BN&gt;100'!$C$37,'admin BN&gt;100'!$B$37,
(IF(F846&gt;'admin BN&gt;100'!$C$36,'admin BN&gt;100'!$B$36,
(IF(F846&gt;'admin BN&gt;100'!$C$35,'admin BN&gt;100'!$B$35,
(IF(F846&gt;'admin BN&gt;100'!$C$34,'admin BN&gt;100'!$B$34,
(IF(F846&gt;'admin BN&gt;100'!$C$33,'admin BN&gt;100'!$B$33,
(IF(F846&gt;'admin BN&gt;100'!$C$32,'admin BN&gt;100'!$B$32,
(IF(F846&gt;'admin BN&gt;100'!$C$31,'admin BN&gt;100'!$B$31,
(IF(F846&gt;'admin BN&gt;100'!$C$30,'admin BN&gt;100'!$B$30,
(IF(F846&gt;'admin BN&gt;100'!$C$29,'admin BN&gt;100'!$B$29,IF(F846="","",'admin BN&gt;100'!$B$28)))))))))))))))))))))))))))</f>
        <v/>
      </c>
      <c r="N846" s="12" t="str">
        <f xml:space="preserve">
IF(ISBLANK(K846),"",
IF(K846&gt;'admin BN&gt;100'!$D$6,"Trouble",
IF(K846&gt;'admin BN&gt;100'!$E$6,"Safe",
IF(K846&gt;'admin BN&gt;100'!$F$6,"Alert",
IF(K846&gt;='admin BN&gt;100'!$G$6,"Danger","")))))</f>
        <v/>
      </c>
      <c r="O846" s="13" t="str">
        <f xml:space="preserve">
IF(ISBLANK(L846),"",
IF(L846&gt;'admin BN&gt;100'!$G$7,"Danger",
IF(L846&gt;'admin BN&gt;100'!$F$7,"Alert",
IF(L846&gt;='admin BN&gt;100'!$E$7,"Safe",""))))</f>
        <v/>
      </c>
      <c r="P846" s="14" t="str">
        <f xml:space="preserve">
(IF(G846&gt;'admin BN&gt;100'!$C$23,'admin BN&gt;100'!$B$23,
(IF(G846&gt;'admin BN&gt;100'!$C$22,'admin BN&gt;100'!$B$22,
(IF(G846&gt;'admin BN&gt;100'!$C$21,'admin BN&gt;100'!$B$21,
(IF(G846&gt;'admin BN&gt;100'!$C$20,'admin BN&gt;100'!$B$20,IF(G846&gt;'admin BN&gt;100'!$C$19,'admin BN&gt;100'!$B$19,"")))))))))</f>
        <v/>
      </c>
      <c r="Q846" s="14" t="str">
        <f t="shared" si="26"/>
        <v/>
      </c>
      <c r="R846" s="14">
        <f t="shared" si="27"/>
        <v>5</v>
      </c>
      <c r="S846" s="15" t="str">
        <f xml:space="preserve">
IF($R846&gt;0,"Fill in all required fields",
IF(OR($M846="&lt;0.1% or LNG",$M846="0.1-0.5%"),"Fuel sulphur content is too low for operation on BN&gt;100, please use a lower BN CLO and the matching sheet",
IF($I846&lt;40,"CLO not suitable for this sheet. Please check BN&lt;40 sheet",
IF(AND($I846&gt;39,$I846&lt;101),"CLO not suitable for this sheet. Please check BN40 - BN100 sheet",
IF(AND($K846&gt;50,$K846&lt;81,$L846&lt;100),"Reduce feed rate in steps of 0.05 g/kWh until min. 0.6 g/kWh to avoid deposit formation",
IF(AND($I846&lt;140,$N846="Danger",$P846="&gt;=1.2"),"Increase feed rate in steps of 0.05 g/kWh OR use higher BN cylinder oil",
IF(ISERROR(VLOOKUP(Q846,'admin BN&gt;100'!J$6:M$89,4,FALSE)),"",VLOOKUP(Q846,'admin BN&gt;100'!J$6:M$89,4,FALSE))))))))</f>
        <v>Fill in all required fields</v>
      </c>
    </row>
    <row r="847" spans="2:19" ht="15">
      <c r="B847" s="10">
        <v>842</v>
      </c>
      <c r="C847" s="41"/>
      <c r="D847" s="42"/>
      <c r="E847" s="42"/>
      <c r="F847" s="42"/>
      <c r="G847" s="42"/>
      <c r="H847" s="42"/>
      <c r="I847" s="42"/>
      <c r="J847" s="42"/>
      <c r="K847" s="42"/>
      <c r="L847" s="42"/>
      <c r="M847" s="11" t="str">
        <f xml:space="preserve">
(IF(F847&gt;'admin BN&gt;100'!$C$41,'admin BN&gt;100'!$B$41,
(IF(F847&gt;'admin BN&gt;100'!$C$40,'admin BN&gt;100'!$B$40,
(IF(F847&gt;'admin BN&gt;100'!$C$39,'admin BN&gt;100'!$B$39,
(IF(F847&gt;'admin BN&gt;100'!$C$38,'admin BN&gt;100'!$B$38,
(IF(F847&gt;'admin BN&gt;100'!$C$37,'admin BN&gt;100'!$B$37,
(IF(F847&gt;'admin BN&gt;100'!$C$36,'admin BN&gt;100'!$B$36,
(IF(F847&gt;'admin BN&gt;100'!$C$35,'admin BN&gt;100'!$B$35,
(IF(F847&gt;'admin BN&gt;100'!$C$34,'admin BN&gt;100'!$B$34,
(IF(F847&gt;'admin BN&gt;100'!$C$33,'admin BN&gt;100'!$B$33,
(IF(F847&gt;'admin BN&gt;100'!$C$32,'admin BN&gt;100'!$B$32,
(IF(F847&gt;'admin BN&gt;100'!$C$31,'admin BN&gt;100'!$B$31,
(IF(F847&gt;'admin BN&gt;100'!$C$30,'admin BN&gt;100'!$B$30,
(IF(F847&gt;'admin BN&gt;100'!$C$29,'admin BN&gt;100'!$B$29,IF(F847="","",'admin BN&gt;100'!$B$28)))))))))))))))))))))))))))</f>
        <v/>
      </c>
      <c r="N847" s="12" t="str">
        <f xml:space="preserve">
IF(ISBLANK(K847),"",
IF(K847&gt;'admin BN&gt;100'!$D$6,"Trouble",
IF(K847&gt;'admin BN&gt;100'!$E$6,"Safe",
IF(K847&gt;'admin BN&gt;100'!$F$6,"Alert",
IF(K847&gt;='admin BN&gt;100'!$G$6,"Danger","")))))</f>
        <v/>
      </c>
      <c r="O847" s="13" t="str">
        <f xml:space="preserve">
IF(ISBLANK(L847),"",
IF(L847&gt;'admin BN&gt;100'!$G$7,"Danger",
IF(L847&gt;'admin BN&gt;100'!$F$7,"Alert",
IF(L847&gt;='admin BN&gt;100'!$E$7,"Safe",""))))</f>
        <v/>
      </c>
      <c r="P847" s="14" t="str">
        <f xml:space="preserve">
(IF(G847&gt;'admin BN&gt;100'!$C$23,'admin BN&gt;100'!$B$23,
(IF(G847&gt;'admin BN&gt;100'!$C$22,'admin BN&gt;100'!$B$22,
(IF(G847&gt;'admin BN&gt;100'!$C$21,'admin BN&gt;100'!$B$21,
(IF(G847&gt;'admin BN&gt;100'!$C$20,'admin BN&gt;100'!$B$20,IF(G847&gt;'admin BN&gt;100'!$C$19,'admin BN&gt;100'!$B$19,"")))))))))</f>
        <v/>
      </c>
      <c r="Q847" s="14" t="str">
        <f t="shared" si="26"/>
        <v/>
      </c>
      <c r="R847" s="14">
        <f t="shared" si="27"/>
        <v>5</v>
      </c>
      <c r="S847" s="15" t="str">
        <f xml:space="preserve">
IF($R847&gt;0,"Fill in all required fields",
IF(OR($M847="&lt;0.1% or LNG",$M847="0.1-0.5%"),"Fuel sulphur content is too low for operation on BN&gt;100, please use a lower BN CLO and the matching sheet",
IF($I847&lt;40,"CLO not suitable for this sheet. Please check BN&lt;40 sheet",
IF(AND($I847&gt;39,$I847&lt;101),"CLO not suitable for this sheet. Please check BN40 - BN100 sheet",
IF(AND($K847&gt;50,$K847&lt;81,$L847&lt;100),"Reduce feed rate in steps of 0.05 g/kWh until min. 0.6 g/kWh to avoid deposit formation",
IF(AND($I847&lt;140,$N847="Danger",$P847="&gt;=1.2"),"Increase feed rate in steps of 0.05 g/kWh OR use higher BN cylinder oil",
IF(ISERROR(VLOOKUP(Q847,'admin BN&gt;100'!J$6:M$89,4,FALSE)),"",VLOOKUP(Q847,'admin BN&gt;100'!J$6:M$89,4,FALSE))))))))</f>
        <v>Fill in all required fields</v>
      </c>
    </row>
    <row r="848" spans="2:19" ht="15">
      <c r="B848" s="10">
        <v>843</v>
      </c>
      <c r="C848" s="41"/>
      <c r="D848" s="42"/>
      <c r="E848" s="42"/>
      <c r="F848" s="42"/>
      <c r="G848" s="42"/>
      <c r="H848" s="42"/>
      <c r="I848" s="42"/>
      <c r="J848" s="42"/>
      <c r="K848" s="42"/>
      <c r="L848" s="42"/>
      <c r="M848" s="11" t="str">
        <f xml:space="preserve">
(IF(F848&gt;'admin BN&gt;100'!$C$41,'admin BN&gt;100'!$B$41,
(IF(F848&gt;'admin BN&gt;100'!$C$40,'admin BN&gt;100'!$B$40,
(IF(F848&gt;'admin BN&gt;100'!$C$39,'admin BN&gt;100'!$B$39,
(IF(F848&gt;'admin BN&gt;100'!$C$38,'admin BN&gt;100'!$B$38,
(IF(F848&gt;'admin BN&gt;100'!$C$37,'admin BN&gt;100'!$B$37,
(IF(F848&gt;'admin BN&gt;100'!$C$36,'admin BN&gt;100'!$B$36,
(IF(F848&gt;'admin BN&gt;100'!$C$35,'admin BN&gt;100'!$B$35,
(IF(F848&gt;'admin BN&gt;100'!$C$34,'admin BN&gt;100'!$B$34,
(IF(F848&gt;'admin BN&gt;100'!$C$33,'admin BN&gt;100'!$B$33,
(IF(F848&gt;'admin BN&gt;100'!$C$32,'admin BN&gt;100'!$B$32,
(IF(F848&gt;'admin BN&gt;100'!$C$31,'admin BN&gt;100'!$B$31,
(IF(F848&gt;'admin BN&gt;100'!$C$30,'admin BN&gt;100'!$B$30,
(IF(F848&gt;'admin BN&gt;100'!$C$29,'admin BN&gt;100'!$B$29,IF(F848="","",'admin BN&gt;100'!$B$28)))))))))))))))))))))))))))</f>
        <v/>
      </c>
      <c r="N848" s="12" t="str">
        <f xml:space="preserve">
IF(ISBLANK(K848),"",
IF(K848&gt;'admin BN&gt;100'!$D$6,"Trouble",
IF(K848&gt;'admin BN&gt;100'!$E$6,"Safe",
IF(K848&gt;'admin BN&gt;100'!$F$6,"Alert",
IF(K848&gt;='admin BN&gt;100'!$G$6,"Danger","")))))</f>
        <v/>
      </c>
      <c r="O848" s="13" t="str">
        <f xml:space="preserve">
IF(ISBLANK(L848),"",
IF(L848&gt;'admin BN&gt;100'!$G$7,"Danger",
IF(L848&gt;'admin BN&gt;100'!$F$7,"Alert",
IF(L848&gt;='admin BN&gt;100'!$E$7,"Safe",""))))</f>
        <v/>
      </c>
      <c r="P848" s="14" t="str">
        <f xml:space="preserve">
(IF(G848&gt;'admin BN&gt;100'!$C$23,'admin BN&gt;100'!$B$23,
(IF(G848&gt;'admin BN&gt;100'!$C$22,'admin BN&gt;100'!$B$22,
(IF(G848&gt;'admin BN&gt;100'!$C$21,'admin BN&gt;100'!$B$21,
(IF(G848&gt;'admin BN&gt;100'!$C$20,'admin BN&gt;100'!$B$20,IF(G848&gt;'admin BN&gt;100'!$C$19,'admin BN&gt;100'!$B$19,"")))))))))</f>
        <v/>
      </c>
      <c r="Q848" s="14" t="str">
        <f t="shared" si="26"/>
        <v/>
      </c>
      <c r="R848" s="14">
        <f t="shared" si="27"/>
        <v>5</v>
      </c>
      <c r="S848" s="15" t="str">
        <f xml:space="preserve">
IF($R848&gt;0,"Fill in all required fields",
IF(OR($M848="&lt;0.1% or LNG",$M848="0.1-0.5%"),"Fuel sulphur content is too low for operation on BN&gt;100, please use a lower BN CLO and the matching sheet",
IF($I848&lt;40,"CLO not suitable for this sheet. Please check BN&lt;40 sheet",
IF(AND($I848&gt;39,$I848&lt;101),"CLO not suitable for this sheet. Please check BN40 - BN100 sheet",
IF(AND($K848&gt;50,$K848&lt;81,$L848&lt;100),"Reduce feed rate in steps of 0.05 g/kWh until min. 0.6 g/kWh to avoid deposit formation",
IF(AND($I848&lt;140,$N848="Danger",$P848="&gt;=1.2"),"Increase feed rate in steps of 0.05 g/kWh OR use higher BN cylinder oil",
IF(ISERROR(VLOOKUP(Q848,'admin BN&gt;100'!J$6:M$89,4,FALSE)),"",VLOOKUP(Q848,'admin BN&gt;100'!J$6:M$89,4,FALSE))))))))</f>
        <v>Fill in all required fields</v>
      </c>
    </row>
    <row r="849" spans="2:19" ht="15">
      <c r="B849" s="10">
        <v>844</v>
      </c>
      <c r="C849" s="41"/>
      <c r="D849" s="42"/>
      <c r="E849" s="42"/>
      <c r="F849" s="42"/>
      <c r="G849" s="42"/>
      <c r="H849" s="42"/>
      <c r="I849" s="42"/>
      <c r="J849" s="42"/>
      <c r="K849" s="42"/>
      <c r="L849" s="42"/>
      <c r="M849" s="11" t="str">
        <f xml:space="preserve">
(IF(F849&gt;'admin BN&gt;100'!$C$41,'admin BN&gt;100'!$B$41,
(IF(F849&gt;'admin BN&gt;100'!$C$40,'admin BN&gt;100'!$B$40,
(IF(F849&gt;'admin BN&gt;100'!$C$39,'admin BN&gt;100'!$B$39,
(IF(F849&gt;'admin BN&gt;100'!$C$38,'admin BN&gt;100'!$B$38,
(IF(F849&gt;'admin BN&gt;100'!$C$37,'admin BN&gt;100'!$B$37,
(IF(F849&gt;'admin BN&gt;100'!$C$36,'admin BN&gt;100'!$B$36,
(IF(F849&gt;'admin BN&gt;100'!$C$35,'admin BN&gt;100'!$B$35,
(IF(F849&gt;'admin BN&gt;100'!$C$34,'admin BN&gt;100'!$B$34,
(IF(F849&gt;'admin BN&gt;100'!$C$33,'admin BN&gt;100'!$B$33,
(IF(F849&gt;'admin BN&gt;100'!$C$32,'admin BN&gt;100'!$B$32,
(IF(F849&gt;'admin BN&gt;100'!$C$31,'admin BN&gt;100'!$B$31,
(IF(F849&gt;'admin BN&gt;100'!$C$30,'admin BN&gt;100'!$B$30,
(IF(F849&gt;'admin BN&gt;100'!$C$29,'admin BN&gt;100'!$B$29,IF(F849="","",'admin BN&gt;100'!$B$28)))))))))))))))))))))))))))</f>
        <v/>
      </c>
      <c r="N849" s="12" t="str">
        <f xml:space="preserve">
IF(ISBLANK(K849),"",
IF(K849&gt;'admin BN&gt;100'!$D$6,"Trouble",
IF(K849&gt;'admin BN&gt;100'!$E$6,"Safe",
IF(K849&gt;'admin BN&gt;100'!$F$6,"Alert",
IF(K849&gt;='admin BN&gt;100'!$G$6,"Danger","")))))</f>
        <v/>
      </c>
      <c r="O849" s="13" t="str">
        <f xml:space="preserve">
IF(ISBLANK(L849),"",
IF(L849&gt;'admin BN&gt;100'!$G$7,"Danger",
IF(L849&gt;'admin BN&gt;100'!$F$7,"Alert",
IF(L849&gt;='admin BN&gt;100'!$E$7,"Safe",""))))</f>
        <v/>
      </c>
      <c r="P849" s="14" t="str">
        <f xml:space="preserve">
(IF(G849&gt;'admin BN&gt;100'!$C$23,'admin BN&gt;100'!$B$23,
(IF(G849&gt;'admin BN&gt;100'!$C$22,'admin BN&gt;100'!$B$22,
(IF(G849&gt;'admin BN&gt;100'!$C$21,'admin BN&gt;100'!$B$21,
(IF(G849&gt;'admin BN&gt;100'!$C$20,'admin BN&gt;100'!$B$20,IF(G849&gt;'admin BN&gt;100'!$C$19,'admin BN&gt;100'!$B$19,"")))))))))</f>
        <v/>
      </c>
      <c r="Q849" s="14" t="str">
        <f t="shared" si="26"/>
        <v/>
      </c>
      <c r="R849" s="14">
        <f t="shared" si="27"/>
        <v>5</v>
      </c>
      <c r="S849" s="15" t="str">
        <f xml:space="preserve">
IF($R849&gt;0,"Fill in all required fields",
IF(OR($M849="&lt;0.1% or LNG",$M849="0.1-0.5%"),"Fuel sulphur content is too low for operation on BN&gt;100, please use a lower BN CLO and the matching sheet",
IF($I849&lt;40,"CLO not suitable for this sheet. Please check BN&lt;40 sheet",
IF(AND($I849&gt;39,$I849&lt;101),"CLO not suitable for this sheet. Please check BN40 - BN100 sheet",
IF(AND($K849&gt;50,$K849&lt;81,$L849&lt;100),"Reduce feed rate in steps of 0.05 g/kWh until min. 0.6 g/kWh to avoid deposit formation",
IF(AND($I849&lt;140,$N849="Danger",$P849="&gt;=1.2"),"Increase feed rate in steps of 0.05 g/kWh OR use higher BN cylinder oil",
IF(ISERROR(VLOOKUP(Q849,'admin BN&gt;100'!J$6:M$89,4,FALSE)),"",VLOOKUP(Q849,'admin BN&gt;100'!J$6:M$89,4,FALSE))))))))</f>
        <v>Fill in all required fields</v>
      </c>
    </row>
    <row r="850" spans="2:19" ht="15">
      <c r="B850" s="10">
        <v>845</v>
      </c>
      <c r="C850" s="41"/>
      <c r="D850" s="42"/>
      <c r="E850" s="42"/>
      <c r="F850" s="42"/>
      <c r="G850" s="42"/>
      <c r="H850" s="42"/>
      <c r="I850" s="42"/>
      <c r="J850" s="42"/>
      <c r="K850" s="42"/>
      <c r="L850" s="42"/>
      <c r="M850" s="11" t="str">
        <f xml:space="preserve">
(IF(F850&gt;'admin BN&gt;100'!$C$41,'admin BN&gt;100'!$B$41,
(IF(F850&gt;'admin BN&gt;100'!$C$40,'admin BN&gt;100'!$B$40,
(IF(F850&gt;'admin BN&gt;100'!$C$39,'admin BN&gt;100'!$B$39,
(IF(F850&gt;'admin BN&gt;100'!$C$38,'admin BN&gt;100'!$B$38,
(IF(F850&gt;'admin BN&gt;100'!$C$37,'admin BN&gt;100'!$B$37,
(IF(F850&gt;'admin BN&gt;100'!$C$36,'admin BN&gt;100'!$B$36,
(IF(F850&gt;'admin BN&gt;100'!$C$35,'admin BN&gt;100'!$B$35,
(IF(F850&gt;'admin BN&gt;100'!$C$34,'admin BN&gt;100'!$B$34,
(IF(F850&gt;'admin BN&gt;100'!$C$33,'admin BN&gt;100'!$B$33,
(IF(F850&gt;'admin BN&gt;100'!$C$32,'admin BN&gt;100'!$B$32,
(IF(F850&gt;'admin BN&gt;100'!$C$31,'admin BN&gt;100'!$B$31,
(IF(F850&gt;'admin BN&gt;100'!$C$30,'admin BN&gt;100'!$B$30,
(IF(F850&gt;'admin BN&gt;100'!$C$29,'admin BN&gt;100'!$B$29,IF(F850="","",'admin BN&gt;100'!$B$28)))))))))))))))))))))))))))</f>
        <v/>
      </c>
      <c r="N850" s="12" t="str">
        <f xml:space="preserve">
IF(ISBLANK(K850),"",
IF(K850&gt;'admin BN&gt;100'!$D$6,"Trouble",
IF(K850&gt;'admin BN&gt;100'!$E$6,"Safe",
IF(K850&gt;'admin BN&gt;100'!$F$6,"Alert",
IF(K850&gt;='admin BN&gt;100'!$G$6,"Danger","")))))</f>
        <v/>
      </c>
      <c r="O850" s="13" t="str">
        <f xml:space="preserve">
IF(ISBLANK(L850),"",
IF(L850&gt;'admin BN&gt;100'!$G$7,"Danger",
IF(L850&gt;'admin BN&gt;100'!$F$7,"Alert",
IF(L850&gt;='admin BN&gt;100'!$E$7,"Safe",""))))</f>
        <v/>
      </c>
      <c r="P850" s="14" t="str">
        <f xml:space="preserve">
(IF(G850&gt;'admin BN&gt;100'!$C$23,'admin BN&gt;100'!$B$23,
(IF(G850&gt;'admin BN&gt;100'!$C$22,'admin BN&gt;100'!$B$22,
(IF(G850&gt;'admin BN&gt;100'!$C$21,'admin BN&gt;100'!$B$21,
(IF(G850&gt;'admin BN&gt;100'!$C$20,'admin BN&gt;100'!$B$20,IF(G850&gt;'admin BN&gt;100'!$C$19,'admin BN&gt;100'!$B$19,"")))))))))</f>
        <v/>
      </c>
      <c r="Q850" s="14" t="str">
        <f t="shared" si="26"/>
        <v/>
      </c>
      <c r="R850" s="14">
        <f t="shared" si="27"/>
        <v>5</v>
      </c>
      <c r="S850" s="15" t="str">
        <f xml:space="preserve">
IF($R850&gt;0,"Fill in all required fields",
IF(OR($M850="&lt;0.1% or LNG",$M850="0.1-0.5%"),"Fuel sulphur content is too low for operation on BN&gt;100, please use a lower BN CLO and the matching sheet",
IF($I850&lt;40,"CLO not suitable for this sheet. Please check BN&lt;40 sheet",
IF(AND($I850&gt;39,$I850&lt;101),"CLO not suitable for this sheet. Please check BN40 - BN100 sheet",
IF(AND($K850&gt;50,$K850&lt;81,$L850&lt;100),"Reduce feed rate in steps of 0.05 g/kWh until min. 0.6 g/kWh to avoid deposit formation",
IF(AND($I850&lt;140,$N850="Danger",$P850="&gt;=1.2"),"Increase feed rate in steps of 0.05 g/kWh OR use higher BN cylinder oil",
IF(ISERROR(VLOOKUP(Q850,'admin BN&gt;100'!J$6:M$89,4,FALSE)),"",VLOOKUP(Q850,'admin BN&gt;100'!J$6:M$89,4,FALSE))))))))</f>
        <v>Fill in all required fields</v>
      </c>
    </row>
    <row r="851" spans="2:19" ht="15">
      <c r="B851" s="10">
        <v>846</v>
      </c>
      <c r="C851" s="41"/>
      <c r="D851" s="42"/>
      <c r="E851" s="42"/>
      <c r="F851" s="42"/>
      <c r="G851" s="42"/>
      <c r="H851" s="42"/>
      <c r="I851" s="42"/>
      <c r="J851" s="42"/>
      <c r="K851" s="42"/>
      <c r="L851" s="42"/>
      <c r="M851" s="11" t="str">
        <f xml:space="preserve">
(IF(F851&gt;'admin BN&gt;100'!$C$41,'admin BN&gt;100'!$B$41,
(IF(F851&gt;'admin BN&gt;100'!$C$40,'admin BN&gt;100'!$B$40,
(IF(F851&gt;'admin BN&gt;100'!$C$39,'admin BN&gt;100'!$B$39,
(IF(F851&gt;'admin BN&gt;100'!$C$38,'admin BN&gt;100'!$B$38,
(IF(F851&gt;'admin BN&gt;100'!$C$37,'admin BN&gt;100'!$B$37,
(IF(F851&gt;'admin BN&gt;100'!$C$36,'admin BN&gt;100'!$B$36,
(IF(F851&gt;'admin BN&gt;100'!$C$35,'admin BN&gt;100'!$B$35,
(IF(F851&gt;'admin BN&gt;100'!$C$34,'admin BN&gt;100'!$B$34,
(IF(F851&gt;'admin BN&gt;100'!$C$33,'admin BN&gt;100'!$B$33,
(IF(F851&gt;'admin BN&gt;100'!$C$32,'admin BN&gt;100'!$B$32,
(IF(F851&gt;'admin BN&gt;100'!$C$31,'admin BN&gt;100'!$B$31,
(IF(F851&gt;'admin BN&gt;100'!$C$30,'admin BN&gt;100'!$B$30,
(IF(F851&gt;'admin BN&gt;100'!$C$29,'admin BN&gt;100'!$B$29,IF(F851="","",'admin BN&gt;100'!$B$28)))))))))))))))))))))))))))</f>
        <v/>
      </c>
      <c r="N851" s="12" t="str">
        <f xml:space="preserve">
IF(ISBLANK(K851),"",
IF(K851&gt;'admin BN&gt;100'!$D$6,"Trouble",
IF(K851&gt;'admin BN&gt;100'!$E$6,"Safe",
IF(K851&gt;'admin BN&gt;100'!$F$6,"Alert",
IF(K851&gt;='admin BN&gt;100'!$G$6,"Danger","")))))</f>
        <v/>
      </c>
      <c r="O851" s="13" t="str">
        <f xml:space="preserve">
IF(ISBLANK(L851),"",
IF(L851&gt;'admin BN&gt;100'!$G$7,"Danger",
IF(L851&gt;'admin BN&gt;100'!$F$7,"Alert",
IF(L851&gt;='admin BN&gt;100'!$E$7,"Safe",""))))</f>
        <v/>
      </c>
      <c r="P851" s="14" t="str">
        <f xml:space="preserve">
(IF(G851&gt;'admin BN&gt;100'!$C$23,'admin BN&gt;100'!$B$23,
(IF(G851&gt;'admin BN&gt;100'!$C$22,'admin BN&gt;100'!$B$22,
(IF(G851&gt;'admin BN&gt;100'!$C$21,'admin BN&gt;100'!$B$21,
(IF(G851&gt;'admin BN&gt;100'!$C$20,'admin BN&gt;100'!$B$20,IF(G851&gt;'admin BN&gt;100'!$C$19,'admin BN&gt;100'!$B$19,"")))))))))</f>
        <v/>
      </c>
      <c r="Q851" s="14" t="str">
        <f t="shared" si="26"/>
        <v/>
      </c>
      <c r="R851" s="14">
        <f t="shared" si="27"/>
        <v>5</v>
      </c>
      <c r="S851" s="15" t="str">
        <f xml:space="preserve">
IF($R851&gt;0,"Fill in all required fields",
IF(OR($M851="&lt;0.1% or LNG",$M851="0.1-0.5%"),"Fuel sulphur content is too low for operation on BN&gt;100, please use a lower BN CLO and the matching sheet",
IF($I851&lt;40,"CLO not suitable for this sheet. Please check BN&lt;40 sheet",
IF(AND($I851&gt;39,$I851&lt;101),"CLO not suitable for this sheet. Please check BN40 - BN100 sheet",
IF(AND($K851&gt;50,$K851&lt;81,$L851&lt;100),"Reduce feed rate in steps of 0.05 g/kWh until min. 0.6 g/kWh to avoid deposit formation",
IF(AND($I851&lt;140,$N851="Danger",$P851="&gt;=1.2"),"Increase feed rate in steps of 0.05 g/kWh OR use higher BN cylinder oil",
IF(ISERROR(VLOOKUP(Q851,'admin BN&gt;100'!J$6:M$89,4,FALSE)),"",VLOOKUP(Q851,'admin BN&gt;100'!J$6:M$89,4,FALSE))))))))</f>
        <v>Fill in all required fields</v>
      </c>
    </row>
    <row r="852" spans="2:19" ht="15">
      <c r="B852" s="10">
        <v>847</v>
      </c>
      <c r="C852" s="41"/>
      <c r="D852" s="42"/>
      <c r="E852" s="42"/>
      <c r="F852" s="42"/>
      <c r="G852" s="42"/>
      <c r="H852" s="42"/>
      <c r="I852" s="42"/>
      <c r="J852" s="42"/>
      <c r="K852" s="42"/>
      <c r="L852" s="42"/>
      <c r="M852" s="11" t="str">
        <f xml:space="preserve">
(IF(F852&gt;'admin BN&gt;100'!$C$41,'admin BN&gt;100'!$B$41,
(IF(F852&gt;'admin BN&gt;100'!$C$40,'admin BN&gt;100'!$B$40,
(IF(F852&gt;'admin BN&gt;100'!$C$39,'admin BN&gt;100'!$B$39,
(IF(F852&gt;'admin BN&gt;100'!$C$38,'admin BN&gt;100'!$B$38,
(IF(F852&gt;'admin BN&gt;100'!$C$37,'admin BN&gt;100'!$B$37,
(IF(F852&gt;'admin BN&gt;100'!$C$36,'admin BN&gt;100'!$B$36,
(IF(F852&gt;'admin BN&gt;100'!$C$35,'admin BN&gt;100'!$B$35,
(IF(F852&gt;'admin BN&gt;100'!$C$34,'admin BN&gt;100'!$B$34,
(IF(F852&gt;'admin BN&gt;100'!$C$33,'admin BN&gt;100'!$B$33,
(IF(F852&gt;'admin BN&gt;100'!$C$32,'admin BN&gt;100'!$B$32,
(IF(F852&gt;'admin BN&gt;100'!$C$31,'admin BN&gt;100'!$B$31,
(IF(F852&gt;'admin BN&gt;100'!$C$30,'admin BN&gt;100'!$B$30,
(IF(F852&gt;'admin BN&gt;100'!$C$29,'admin BN&gt;100'!$B$29,IF(F852="","",'admin BN&gt;100'!$B$28)))))))))))))))))))))))))))</f>
        <v/>
      </c>
      <c r="N852" s="12" t="str">
        <f xml:space="preserve">
IF(ISBLANK(K852),"",
IF(K852&gt;'admin BN&gt;100'!$D$6,"Trouble",
IF(K852&gt;'admin BN&gt;100'!$E$6,"Safe",
IF(K852&gt;'admin BN&gt;100'!$F$6,"Alert",
IF(K852&gt;='admin BN&gt;100'!$G$6,"Danger","")))))</f>
        <v/>
      </c>
      <c r="O852" s="13" t="str">
        <f xml:space="preserve">
IF(ISBLANK(L852),"",
IF(L852&gt;'admin BN&gt;100'!$G$7,"Danger",
IF(L852&gt;'admin BN&gt;100'!$F$7,"Alert",
IF(L852&gt;='admin BN&gt;100'!$E$7,"Safe",""))))</f>
        <v/>
      </c>
      <c r="P852" s="14" t="str">
        <f xml:space="preserve">
(IF(G852&gt;'admin BN&gt;100'!$C$23,'admin BN&gt;100'!$B$23,
(IF(G852&gt;'admin BN&gt;100'!$C$22,'admin BN&gt;100'!$B$22,
(IF(G852&gt;'admin BN&gt;100'!$C$21,'admin BN&gt;100'!$B$21,
(IF(G852&gt;'admin BN&gt;100'!$C$20,'admin BN&gt;100'!$B$20,IF(G852&gt;'admin BN&gt;100'!$C$19,'admin BN&gt;100'!$B$19,"")))))))))</f>
        <v/>
      </c>
      <c r="Q852" s="14" t="str">
        <f t="shared" si="26"/>
        <v/>
      </c>
      <c r="R852" s="14">
        <f t="shared" si="27"/>
        <v>5</v>
      </c>
      <c r="S852" s="15" t="str">
        <f xml:space="preserve">
IF($R852&gt;0,"Fill in all required fields",
IF(OR($M852="&lt;0.1% or LNG",$M852="0.1-0.5%"),"Fuel sulphur content is too low for operation on BN&gt;100, please use a lower BN CLO and the matching sheet",
IF($I852&lt;40,"CLO not suitable for this sheet. Please check BN&lt;40 sheet",
IF(AND($I852&gt;39,$I852&lt;101),"CLO not suitable for this sheet. Please check BN40 - BN100 sheet",
IF(AND($K852&gt;50,$K852&lt;81,$L852&lt;100),"Reduce feed rate in steps of 0.05 g/kWh until min. 0.6 g/kWh to avoid deposit formation",
IF(AND($I852&lt;140,$N852="Danger",$P852="&gt;=1.2"),"Increase feed rate in steps of 0.05 g/kWh OR use higher BN cylinder oil",
IF(ISERROR(VLOOKUP(Q852,'admin BN&gt;100'!J$6:M$89,4,FALSE)),"",VLOOKUP(Q852,'admin BN&gt;100'!J$6:M$89,4,FALSE))))))))</f>
        <v>Fill in all required fields</v>
      </c>
    </row>
    <row r="853" spans="2:19" ht="15">
      <c r="B853" s="10">
        <v>848</v>
      </c>
      <c r="C853" s="41"/>
      <c r="D853" s="42"/>
      <c r="E853" s="42"/>
      <c r="F853" s="42"/>
      <c r="G853" s="42"/>
      <c r="H853" s="42"/>
      <c r="I853" s="42"/>
      <c r="J853" s="42"/>
      <c r="K853" s="42"/>
      <c r="L853" s="42"/>
      <c r="M853" s="11" t="str">
        <f xml:space="preserve">
(IF(F853&gt;'admin BN&gt;100'!$C$41,'admin BN&gt;100'!$B$41,
(IF(F853&gt;'admin BN&gt;100'!$C$40,'admin BN&gt;100'!$B$40,
(IF(F853&gt;'admin BN&gt;100'!$C$39,'admin BN&gt;100'!$B$39,
(IF(F853&gt;'admin BN&gt;100'!$C$38,'admin BN&gt;100'!$B$38,
(IF(F853&gt;'admin BN&gt;100'!$C$37,'admin BN&gt;100'!$B$37,
(IF(F853&gt;'admin BN&gt;100'!$C$36,'admin BN&gt;100'!$B$36,
(IF(F853&gt;'admin BN&gt;100'!$C$35,'admin BN&gt;100'!$B$35,
(IF(F853&gt;'admin BN&gt;100'!$C$34,'admin BN&gt;100'!$B$34,
(IF(F853&gt;'admin BN&gt;100'!$C$33,'admin BN&gt;100'!$B$33,
(IF(F853&gt;'admin BN&gt;100'!$C$32,'admin BN&gt;100'!$B$32,
(IF(F853&gt;'admin BN&gt;100'!$C$31,'admin BN&gt;100'!$B$31,
(IF(F853&gt;'admin BN&gt;100'!$C$30,'admin BN&gt;100'!$B$30,
(IF(F853&gt;'admin BN&gt;100'!$C$29,'admin BN&gt;100'!$B$29,IF(F853="","",'admin BN&gt;100'!$B$28)))))))))))))))))))))))))))</f>
        <v/>
      </c>
      <c r="N853" s="12" t="str">
        <f xml:space="preserve">
IF(ISBLANK(K853),"",
IF(K853&gt;'admin BN&gt;100'!$D$6,"Trouble",
IF(K853&gt;'admin BN&gt;100'!$E$6,"Safe",
IF(K853&gt;'admin BN&gt;100'!$F$6,"Alert",
IF(K853&gt;='admin BN&gt;100'!$G$6,"Danger","")))))</f>
        <v/>
      </c>
      <c r="O853" s="13" t="str">
        <f xml:space="preserve">
IF(ISBLANK(L853),"",
IF(L853&gt;'admin BN&gt;100'!$G$7,"Danger",
IF(L853&gt;'admin BN&gt;100'!$F$7,"Alert",
IF(L853&gt;='admin BN&gt;100'!$E$7,"Safe",""))))</f>
        <v/>
      </c>
      <c r="P853" s="14" t="str">
        <f xml:space="preserve">
(IF(G853&gt;'admin BN&gt;100'!$C$23,'admin BN&gt;100'!$B$23,
(IF(G853&gt;'admin BN&gt;100'!$C$22,'admin BN&gt;100'!$B$22,
(IF(G853&gt;'admin BN&gt;100'!$C$21,'admin BN&gt;100'!$B$21,
(IF(G853&gt;'admin BN&gt;100'!$C$20,'admin BN&gt;100'!$B$20,IF(G853&gt;'admin BN&gt;100'!$C$19,'admin BN&gt;100'!$B$19,"")))))))))</f>
        <v/>
      </c>
      <c r="Q853" s="14" t="str">
        <f t="shared" si="26"/>
        <v/>
      </c>
      <c r="R853" s="14">
        <f t="shared" si="27"/>
        <v>5</v>
      </c>
      <c r="S853" s="15" t="str">
        <f xml:space="preserve">
IF($R853&gt;0,"Fill in all required fields",
IF(OR($M853="&lt;0.1% or LNG",$M853="0.1-0.5%"),"Fuel sulphur content is too low for operation on BN&gt;100, please use a lower BN CLO and the matching sheet",
IF($I853&lt;40,"CLO not suitable for this sheet. Please check BN&lt;40 sheet",
IF(AND($I853&gt;39,$I853&lt;101),"CLO not suitable for this sheet. Please check BN40 - BN100 sheet",
IF(AND($K853&gt;50,$K853&lt;81,$L853&lt;100),"Reduce feed rate in steps of 0.05 g/kWh until min. 0.6 g/kWh to avoid deposit formation",
IF(AND($I853&lt;140,$N853="Danger",$P853="&gt;=1.2"),"Increase feed rate in steps of 0.05 g/kWh OR use higher BN cylinder oil",
IF(ISERROR(VLOOKUP(Q853,'admin BN&gt;100'!J$6:M$89,4,FALSE)),"",VLOOKUP(Q853,'admin BN&gt;100'!J$6:M$89,4,FALSE))))))))</f>
        <v>Fill in all required fields</v>
      </c>
    </row>
    <row r="854" spans="2:19" ht="15">
      <c r="B854" s="10">
        <v>849</v>
      </c>
      <c r="C854" s="41"/>
      <c r="D854" s="42"/>
      <c r="E854" s="42"/>
      <c r="F854" s="42"/>
      <c r="G854" s="42"/>
      <c r="H854" s="42"/>
      <c r="I854" s="42"/>
      <c r="J854" s="42"/>
      <c r="K854" s="42"/>
      <c r="L854" s="42"/>
      <c r="M854" s="11" t="str">
        <f xml:space="preserve">
(IF(F854&gt;'admin BN&gt;100'!$C$41,'admin BN&gt;100'!$B$41,
(IF(F854&gt;'admin BN&gt;100'!$C$40,'admin BN&gt;100'!$B$40,
(IF(F854&gt;'admin BN&gt;100'!$C$39,'admin BN&gt;100'!$B$39,
(IF(F854&gt;'admin BN&gt;100'!$C$38,'admin BN&gt;100'!$B$38,
(IF(F854&gt;'admin BN&gt;100'!$C$37,'admin BN&gt;100'!$B$37,
(IF(F854&gt;'admin BN&gt;100'!$C$36,'admin BN&gt;100'!$B$36,
(IF(F854&gt;'admin BN&gt;100'!$C$35,'admin BN&gt;100'!$B$35,
(IF(F854&gt;'admin BN&gt;100'!$C$34,'admin BN&gt;100'!$B$34,
(IF(F854&gt;'admin BN&gt;100'!$C$33,'admin BN&gt;100'!$B$33,
(IF(F854&gt;'admin BN&gt;100'!$C$32,'admin BN&gt;100'!$B$32,
(IF(F854&gt;'admin BN&gt;100'!$C$31,'admin BN&gt;100'!$B$31,
(IF(F854&gt;'admin BN&gt;100'!$C$30,'admin BN&gt;100'!$B$30,
(IF(F854&gt;'admin BN&gt;100'!$C$29,'admin BN&gt;100'!$B$29,IF(F854="","",'admin BN&gt;100'!$B$28)))))))))))))))))))))))))))</f>
        <v/>
      </c>
      <c r="N854" s="12" t="str">
        <f xml:space="preserve">
IF(ISBLANK(K854),"",
IF(K854&gt;'admin BN&gt;100'!$D$6,"Trouble",
IF(K854&gt;'admin BN&gt;100'!$E$6,"Safe",
IF(K854&gt;'admin BN&gt;100'!$F$6,"Alert",
IF(K854&gt;='admin BN&gt;100'!$G$6,"Danger","")))))</f>
        <v/>
      </c>
      <c r="O854" s="13" t="str">
        <f xml:space="preserve">
IF(ISBLANK(L854),"",
IF(L854&gt;'admin BN&gt;100'!$G$7,"Danger",
IF(L854&gt;'admin BN&gt;100'!$F$7,"Alert",
IF(L854&gt;='admin BN&gt;100'!$E$7,"Safe",""))))</f>
        <v/>
      </c>
      <c r="P854" s="14" t="str">
        <f xml:space="preserve">
(IF(G854&gt;'admin BN&gt;100'!$C$23,'admin BN&gt;100'!$B$23,
(IF(G854&gt;'admin BN&gt;100'!$C$22,'admin BN&gt;100'!$B$22,
(IF(G854&gt;'admin BN&gt;100'!$C$21,'admin BN&gt;100'!$B$21,
(IF(G854&gt;'admin BN&gt;100'!$C$20,'admin BN&gt;100'!$B$20,IF(G854&gt;'admin BN&gt;100'!$C$19,'admin BN&gt;100'!$B$19,"")))))))))</f>
        <v/>
      </c>
      <c r="Q854" s="14" t="str">
        <f t="shared" si="26"/>
        <v/>
      </c>
      <c r="R854" s="14">
        <f t="shared" si="27"/>
        <v>5</v>
      </c>
      <c r="S854" s="15" t="str">
        <f xml:space="preserve">
IF($R854&gt;0,"Fill in all required fields",
IF(OR($M854="&lt;0.1% or LNG",$M854="0.1-0.5%"),"Fuel sulphur content is too low for operation on BN&gt;100, please use a lower BN CLO and the matching sheet",
IF($I854&lt;40,"CLO not suitable for this sheet. Please check BN&lt;40 sheet",
IF(AND($I854&gt;39,$I854&lt;101),"CLO not suitable for this sheet. Please check BN40 - BN100 sheet",
IF(AND($K854&gt;50,$K854&lt;81,$L854&lt;100),"Reduce feed rate in steps of 0.05 g/kWh until min. 0.6 g/kWh to avoid deposit formation",
IF(AND($I854&lt;140,$N854="Danger",$P854="&gt;=1.2"),"Increase feed rate in steps of 0.05 g/kWh OR use higher BN cylinder oil",
IF(ISERROR(VLOOKUP(Q854,'admin BN&gt;100'!J$6:M$89,4,FALSE)),"",VLOOKUP(Q854,'admin BN&gt;100'!J$6:M$89,4,FALSE))))))))</f>
        <v>Fill in all required fields</v>
      </c>
    </row>
    <row r="855" spans="2:19" ht="15">
      <c r="B855" s="10">
        <v>850</v>
      </c>
      <c r="C855" s="41"/>
      <c r="D855" s="42"/>
      <c r="E855" s="42"/>
      <c r="F855" s="42"/>
      <c r="G855" s="42"/>
      <c r="H855" s="42"/>
      <c r="I855" s="42"/>
      <c r="J855" s="42"/>
      <c r="K855" s="42"/>
      <c r="L855" s="42"/>
      <c r="M855" s="11" t="str">
        <f xml:space="preserve">
(IF(F855&gt;'admin BN&gt;100'!$C$41,'admin BN&gt;100'!$B$41,
(IF(F855&gt;'admin BN&gt;100'!$C$40,'admin BN&gt;100'!$B$40,
(IF(F855&gt;'admin BN&gt;100'!$C$39,'admin BN&gt;100'!$B$39,
(IF(F855&gt;'admin BN&gt;100'!$C$38,'admin BN&gt;100'!$B$38,
(IF(F855&gt;'admin BN&gt;100'!$C$37,'admin BN&gt;100'!$B$37,
(IF(F855&gt;'admin BN&gt;100'!$C$36,'admin BN&gt;100'!$B$36,
(IF(F855&gt;'admin BN&gt;100'!$C$35,'admin BN&gt;100'!$B$35,
(IF(F855&gt;'admin BN&gt;100'!$C$34,'admin BN&gt;100'!$B$34,
(IF(F855&gt;'admin BN&gt;100'!$C$33,'admin BN&gt;100'!$B$33,
(IF(F855&gt;'admin BN&gt;100'!$C$32,'admin BN&gt;100'!$B$32,
(IF(F855&gt;'admin BN&gt;100'!$C$31,'admin BN&gt;100'!$B$31,
(IF(F855&gt;'admin BN&gt;100'!$C$30,'admin BN&gt;100'!$B$30,
(IF(F855&gt;'admin BN&gt;100'!$C$29,'admin BN&gt;100'!$B$29,IF(F855="","",'admin BN&gt;100'!$B$28)))))))))))))))))))))))))))</f>
        <v/>
      </c>
      <c r="N855" s="12" t="str">
        <f xml:space="preserve">
IF(ISBLANK(K855),"",
IF(K855&gt;'admin BN&gt;100'!$D$6,"Trouble",
IF(K855&gt;'admin BN&gt;100'!$E$6,"Safe",
IF(K855&gt;'admin BN&gt;100'!$F$6,"Alert",
IF(K855&gt;='admin BN&gt;100'!$G$6,"Danger","")))))</f>
        <v/>
      </c>
      <c r="O855" s="13" t="str">
        <f xml:space="preserve">
IF(ISBLANK(L855),"",
IF(L855&gt;'admin BN&gt;100'!$G$7,"Danger",
IF(L855&gt;'admin BN&gt;100'!$F$7,"Alert",
IF(L855&gt;='admin BN&gt;100'!$E$7,"Safe",""))))</f>
        <v/>
      </c>
      <c r="P855" s="14" t="str">
        <f xml:space="preserve">
(IF(G855&gt;'admin BN&gt;100'!$C$23,'admin BN&gt;100'!$B$23,
(IF(G855&gt;'admin BN&gt;100'!$C$22,'admin BN&gt;100'!$B$22,
(IF(G855&gt;'admin BN&gt;100'!$C$21,'admin BN&gt;100'!$B$21,
(IF(G855&gt;'admin BN&gt;100'!$C$20,'admin BN&gt;100'!$B$20,IF(G855&gt;'admin BN&gt;100'!$C$19,'admin BN&gt;100'!$B$19,"")))))))))</f>
        <v/>
      </c>
      <c r="Q855" s="14" t="str">
        <f t="shared" si="26"/>
        <v/>
      </c>
      <c r="R855" s="14">
        <f t="shared" si="27"/>
        <v>5</v>
      </c>
      <c r="S855" s="15" t="str">
        <f xml:space="preserve">
IF($R855&gt;0,"Fill in all required fields",
IF(OR($M855="&lt;0.1% or LNG",$M855="0.1-0.5%"),"Fuel sulphur content is too low for operation on BN&gt;100, please use a lower BN CLO and the matching sheet",
IF($I855&lt;40,"CLO not suitable for this sheet. Please check BN&lt;40 sheet",
IF(AND($I855&gt;39,$I855&lt;101),"CLO not suitable for this sheet. Please check BN40 - BN100 sheet",
IF(AND($K855&gt;50,$K855&lt;81,$L855&lt;100),"Reduce feed rate in steps of 0.05 g/kWh until min. 0.6 g/kWh to avoid deposit formation",
IF(AND($I855&lt;140,$N855="Danger",$P855="&gt;=1.2"),"Increase feed rate in steps of 0.05 g/kWh OR use higher BN cylinder oil",
IF(ISERROR(VLOOKUP(Q855,'admin BN&gt;100'!J$6:M$89,4,FALSE)),"",VLOOKUP(Q855,'admin BN&gt;100'!J$6:M$89,4,FALSE))))))))</f>
        <v>Fill in all required fields</v>
      </c>
    </row>
    <row r="856" spans="2:19" ht="15">
      <c r="B856" s="10">
        <v>851</v>
      </c>
      <c r="C856" s="41"/>
      <c r="D856" s="42"/>
      <c r="E856" s="42"/>
      <c r="F856" s="42"/>
      <c r="G856" s="42"/>
      <c r="H856" s="42"/>
      <c r="I856" s="42"/>
      <c r="J856" s="42"/>
      <c r="K856" s="42"/>
      <c r="L856" s="42"/>
      <c r="M856" s="11" t="str">
        <f xml:space="preserve">
(IF(F856&gt;'admin BN&gt;100'!$C$41,'admin BN&gt;100'!$B$41,
(IF(F856&gt;'admin BN&gt;100'!$C$40,'admin BN&gt;100'!$B$40,
(IF(F856&gt;'admin BN&gt;100'!$C$39,'admin BN&gt;100'!$B$39,
(IF(F856&gt;'admin BN&gt;100'!$C$38,'admin BN&gt;100'!$B$38,
(IF(F856&gt;'admin BN&gt;100'!$C$37,'admin BN&gt;100'!$B$37,
(IF(F856&gt;'admin BN&gt;100'!$C$36,'admin BN&gt;100'!$B$36,
(IF(F856&gt;'admin BN&gt;100'!$C$35,'admin BN&gt;100'!$B$35,
(IF(F856&gt;'admin BN&gt;100'!$C$34,'admin BN&gt;100'!$B$34,
(IF(F856&gt;'admin BN&gt;100'!$C$33,'admin BN&gt;100'!$B$33,
(IF(F856&gt;'admin BN&gt;100'!$C$32,'admin BN&gt;100'!$B$32,
(IF(F856&gt;'admin BN&gt;100'!$C$31,'admin BN&gt;100'!$B$31,
(IF(F856&gt;'admin BN&gt;100'!$C$30,'admin BN&gt;100'!$B$30,
(IF(F856&gt;'admin BN&gt;100'!$C$29,'admin BN&gt;100'!$B$29,IF(F856="","",'admin BN&gt;100'!$B$28)))))))))))))))))))))))))))</f>
        <v/>
      </c>
      <c r="N856" s="12" t="str">
        <f xml:space="preserve">
IF(ISBLANK(K856),"",
IF(K856&gt;'admin BN&gt;100'!$D$6,"Trouble",
IF(K856&gt;'admin BN&gt;100'!$E$6,"Safe",
IF(K856&gt;'admin BN&gt;100'!$F$6,"Alert",
IF(K856&gt;='admin BN&gt;100'!$G$6,"Danger","")))))</f>
        <v/>
      </c>
      <c r="O856" s="13" t="str">
        <f xml:space="preserve">
IF(ISBLANK(L856),"",
IF(L856&gt;'admin BN&gt;100'!$G$7,"Danger",
IF(L856&gt;'admin BN&gt;100'!$F$7,"Alert",
IF(L856&gt;='admin BN&gt;100'!$E$7,"Safe",""))))</f>
        <v/>
      </c>
      <c r="P856" s="14" t="str">
        <f xml:space="preserve">
(IF(G856&gt;'admin BN&gt;100'!$C$23,'admin BN&gt;100'!$B$23,
(IF(G856&gt;'admin BN&gt;100'!$C$22,'admin BN&gt;100'!$B$22,
(IF(G856&gt;'admin BN&gt;100'!$C$21,'admin BN&gt;100'!$B$21,
(IF(G856&gt;'admin BN&gt;100'!$C$20,'admin BN&gt;100'!$B$20,IF(G856&gt;'admin BN&gt;100'!$C$19,'admin BN&gt;100'!$B$19,"")))))))))</f>
        <v/>
      </c>
      <c r="Q856" s="14" t="str">
        <f t="shared" si="26"/>
        <v/>
      </c>
      <c r="R856" s="14">
        <f t="shared" si="27"/>
        <v>5</v>
      </c>
      <c r="S856" s="15" t="str">
        <f xml:space="preserve">
IF($R856&gt;0,"Fill in all required fields",
IF(OR($M856="&lt;0.1% or LNG",$M856="0.1-0.5%"),"Fuel sulphur content is too low for operation on BN&gt;100, please use a lower BN CLO and the matching sheet",
IF($I856&lt;40,"CLO not suitable for this sheet. Please check BN&lt;40 sheet",
IF(AND($I856&gt;39,$I856&lt;101),"CLO not suitable for this sheet. Please check BN40 - BN100 sheet",
IF(AND($K856&gt;50,$K856&lt;81,$L856&lt;100),"Reduce feed rate in steps of 0.05 g/kWh until min. 0.6 g/kWh to avoid deposit formation",
IF(AND($I856&lt;140,$N856="Danger",$P856="&gt;=1.2"),"Increase feed rate in steps of 0.05 g/kWh OR use higher BN cylinder oil",
IF(ISERROR(VLOOKUP(Q856,'admin BN&gt;100'!J$6:M$89,4,FALSE)),"",VLOOKUP(Q856,'admin BN&gt;100'!J$6:M$89,4,FALSE))))))))</f>
        <v>Fill in all required fields</v>
      </c>
    </row>
    <row r="857" spans="2:19" ht="15">
      <c r="B857" s="10">
        <v>852</v>
      </c>
      <c r="C857" s="41"/>
      <c r="D857" s="42"/>
      <c r="E857" s="42"/>
      <c r="F857" s="42"/>
      <c r="G857" s="42"/>
      <c r="H857" s="42"/>
      <c r="I857" s="42"/>
      <c r="J857" s="42"/>
      <c r="K857" s="42"/>
      <c r="L857" s="42"/>
      <c r="M857" s="11" t="str">
        <f xml:space="preserve">
(IF(F857&gt;'admin BN&gt;100'!$C$41,'admin BN&gt;100'!$B$41,
(IF(F857&gt;'admin BN&gt;100'!$C$40,'admin BN&gt;100'!$B$40,
(IF(F857&gt;'admin BN&gt;100'!$C$39,'admin BN&gt;100'!$B$39,
(IF(F857&gt;'admin BN&gt;100'!$C$38,'admin BN&gt;100'!$B$38,
(IF(F857&gt;'admin BN&gt;100'!$C$37,'admin BN&gt;100'!$B$37,
(IF(F857&gt;'admin BN&gt;100'!$C$36,'admin BN&gt;100'!$B$36,
(IF(F857&gt;'admin BN&gt;100'!$C$35,'admin BN&gt;100'!$B$35,
(IF(F857&gt;'admin BN&gt;100'!$C$34,'admin BN&gt;100'!$B$34,
(IF(F857&gt;'admin BN&gt;100'!$C$33,'admin BN&gt;100'!$B$33,
(IF(F857&gt;'admin BN&gt;100'!$C$32,'admin BN&gt;100'!$B$32,
(IF(F857&gt;'admin BN&gt;100'!$C$31,'admin BN&gt;100'!$B$31,
(IF(F857&gt;'admin BN&gt;100'!$C$30,'admin BN&gt;100'!$B$30,
(IF(F857&gt;'admin BN&gt;100'!$C$29,'admin BN&gt;100'!$B$29,IF(F857="","",'admin BN&gt;100'!$B$28)))))))))))))))))))))))))))</f>
        <v/>
      </c>
      <c r="N857" s="12" t="str">
        <f xml:space="preserve">
IF(ISBLANK(K857),"",
IF(K857&gt;'admin BN&gt;100'!$D$6,"Trouble",
IF(K857&gt;'admin BN&gt;100'!$E$6,"Safe",
IF(K857&gt;'admin BN&gt;100'!$F$6,"Alert",
IF(K857&gt;='admin BN&gt;100'!$G$6,"Danger","")))))</f>
        <v/>
      </c>
      <c r="O857" s="13" t="str">
        <f xml:space="preserve">
IF(ISBLANK(L857),"",
IF(L857&gt;'admin BN&gt;100'!$G$7,"Danger",
IF(L857&gt;'admin BN&gt;100'!$F$7,"Alert",
IF(L857&gt;='admin BN&gt;100'!$E$7,"Safe",""))))</f>
        <v/>
      </c>
      <c r="P857" s="14" t="str">
        <f xml:space="preserve">
(IF(G857&gt;'admin BN&gt;100'!$C$23,'admin BN&gt;100'!$B$23,
(IF(G857&gt;'admin BN&gt;100'!$C$22,'admin BN&gt;100'!$B$22,
(IF(G857&gt;'admin BN&gt;100'!$C$21,'admin BN&gt;100'!$B$21,
(IF(G857&gt;'admin BN&gt;100'!$C$20,'admin BN&gt;100'!$B$20,IF(G857&gt;'admin BN&gt;100'!$C$19,'admin BN&gt;100'!$B$19,"")))))))))</f>
        <v/>
      </c>
      <c r="Q857" s="14" t="str">
        <f t="shared" si="26"/>
        <v/>
      </c>
      <c r="R857" s="14">
        <f t="shared" si="27"/>
        <v>5</v>
      </c>
      <c r="S857" s="15" t="str">
        <f xml:space="preserve">
IF($R857&gt;0,"Fill in all required fields",
IF(OR($M857="&lt;0.1% or LNG",$M857="0.1-0.5%"),"Fuel sulphur content is too low for operation on BN&gt;100, please use a lower BN CLO and the matching sheet",
IF($I857&lt;40,"CLO not suitable for this sheet. Please check BN&lt;40 sheet",
IF(AND($I857&gt;39,$I857&lt;101),"CLO not suitable for this sheet. Please check BN40 - BN100 sheet",
IF(AND($K857&gt;50,$K857&lt;81,$L857&lt;100),"Reduce feed rate in steps of 0.05 g/kWh until min. 0.6 g/kWh to avoid deposit formation",
IF(AND($I857&lt;140,$N857="Danger",$P857="&gt;=1.2"),"Increase feed rate in steps of 0.05 g/kWh OR use higher BN cylinder oil",
IF(ISERROR(VLOOKUP(Q857,'admin BN&gt;100'!J$6:M$89,4,FALSE)),"",VLOOKUP(Q857,'admin BN&gt;100'!J$6:M$89,4,FALSE))))))))</f>
        <v>Fill in all required fields</v>
      </c>
    </row>
    <row r="858" spans="2:19" ht="15">
      <c r="B858" s="10">
        <v>853</v>
      </c>
      <c r="C858" s="41"/>
      <c r="D858" s="42"/>
      <c r="E858" s="42"/>
      <c r="F858" s="42"/>
      <c r="G858" s="42"/>
      <c r="H858" s="42"/>
      <c r="I858" s="42"/>
      <c r="J858" s="42"/>
      <c r="K858" s="42"/>
      <c r="L858" s="42"/>
      <c r="M858" s="11" t="str">
        <f xml:space="preserve">
(IF(F858&gt;'admin BN&gt;100'!$C$41,'admin BN&gt;100'!$B$41,
(IF(F858&gt;'admin BN&gt;100'!$C$40,'admin BN&gt;100'!$B$40,
(IF(F858&gt;'admin BN&gt;100'!$C$39,'admin BN&gt;100'!$B$39,
(IF(F858&gt;'admin BN&gt;100'!$C$38,'admin BN&gt;100'!$B$38,
(IF(F858&gt;'admin BN&gt;100'!$C$37,'admin BN&gt;100'!$B$37,
(IF(F858&gt;'admin BN&gt;100'!$C$36,'admin BN&gt;100'!$B$36,
(IF(F858&gt;'admin BN&gt;100'!$C$35,'admin BN&gt;100'!$B$35,
(IF(F858&gt;'admin BN&gt;100'!$C$34,'admin BN&gt;100'!$B$34,
(IF(F858&gt;'admin BN&gt;100'!$C$33,'admin BN&gt;100'!$B$33,
(IF(F858&gt;'admin BN&gt;100'!$C$32,'admin BN&gt;100'!$B$32,
(IF(F858&gt;'admin BN&gt;100'!$C$31,'admin BN&gt;100'!$B$31,
(IF(F858&gt;'admin BN&gt;100'!$C$30,'admin BN&gt;100'!$B$30,
(IF(F858&gt;'admin BN&gt;100'!$C$29,'admin BN&gt;100'!$B$29,IF(F858="","",'admin BN&gt;100'!$B$28)))))))))))))))))))))))))))</f>
        <v/>
      </c>
      <c r="N858" s="12" t="str">
        <f xml:space="preserve">
IF(ISBLANK(K858),"",
IF(K858&gt;'admin BN&gt;100'!$D$6,"Trouble",
IF(K858&gt;'admin BN&gt;100'!$E$6,"Safe",
IF(K858&gt;'admin BN&gt;100'!$F$6,"Alert",
IF(K858&gt;='admin BN&gt;100'!$G$6,"Danger","")))))</f>
        <v/>
      </c>
      <c r="O858" s="13" t="str">
        <f xml:space="preserve">
IF(ISBLANK(L858),"",
IF(L858&gt;'admin BN&gt;100'!$G$7,"Danger",
IF(L858&gt;'admin BN&gt;100'!$F$7,"Alert",
IF(L858&gt;='admin BN&gt;100'!$E$7,"Safe",""))))</f>
        <v/>
      </c>
      <c r="P858" s="14" t="str">
        <f xml:space="preserve">
(IF(G858&gt;'admin BN&gt;100'!$C$23,'admin BN&gt;100'!$B$23,
(IF(G858&gt;'admin BN&gt;100'!$C$22,'admin BN&gt;100'!$B$22,
(IF(G858&gt;'admin BN&gt;100'!$C$21,'admin BN&gt;100'!$B$21,
(IF(G858&gt;'admin BN&gt;100'!$C$20,'admin BN&gt;100'!$B$20,IF(G858&gt;'admin BN&gt;100'!$C$19,'admin BN&gt;100'!$B$19,"")))))))))</f>
        <v/>
      </c>
      <c r="Q858" s="14" t="str">
        <f t="shared" si="26"/>
        <v/>
      </c>
      <c r="R858" s="14">
        <f t="shared" si="27"/>
        <v>5</v>
      </c>
      <c r="S858" s="15" t="str">
        <f xml:space="preserve">
IF($R858&gt;0,"Fill in all required fields",
IF(OR($M858="&lt;0.1% or LNG",$M858="0.1-0.5%"),"Fuel sulphur content is too low for operation on BN&gt;100, please use a lower BN CLO and the matching sheet",
IF($I858&lt;40,"CLO not suitable for this sheet. Please check BN&lt;40 sheet",
IF(AND($I858&gt;39,$I858&lt;101),"CLO not suitable for this sheet. Please check BN40 - BN100 sheet",
IF(AND($K858&gt;50,$K858&lt;81,$L858&lt;100),"Reduce feed rate in steps of 0.05 g/kWh until min. 0.6 g/kWh to avoid deposit formation",
IF(AND($I858&lt;140,$N858="Danger",$P858="&gt;=1.2"),"Increase feed rate in steps of 0.05 g/kWh OR use higher BN cylinder oil",
IF(ISERROR(VLOOKUP(Q858,'admin BN&gt;100'!J$6:M$89,4,FALSE)),"",VLOOKUP(Q858,'admin BN&gt;100'!J$6:M$89,4,FALSE))))))))</f>
        <v>Fill in all required fields</v>
      </c>
    </row>
    <row r="859" spans="2:19" ht="15">
      <c r="B859" s="10">
        <v>854</v>
      </c>
      <c r="C859" s="41"/>
      <c r="D859" s="42"/>
      <c r="E859" s="42"/>
      <c r="F859" s="42"/>
      <c r="G859" s="42"/>
      <c r="H859" s="42"/>
      <c r="I859" s="42"/>
      <c r="J859" s="42"/>
      <c r="K859" s="42"/>
      <c r="L859" s="42"/>
      <c r="M859" s="11" t="str">
        <f xml:space="preserve">
(IF(F859&gt;'admin BN&gt;100'!$C$41,'admin BN&gt;100'!$B$41,
(IF(F859&gt;'admin BN&gt;100'!$C$40,'admin BN&gt;100'!$B$40,
(IF(F859&gt;'admin BN&gt;100'!$C$39,'admin BN&gt;100'!$B$39,
(IF(F859&gt;'admin BN&gt;100'!$C$38,'admin BN&gt;100'!$B$38,
(IF(F859&gt;'admin BN&gt;100'!$C$37,'admin BN&gt;100'!$B$37,
(IF(F859&gt;'admin BN&gt;100'!$C$36,'admin BN&gt;100'!$B$36,
(IF(F859&gt;'admin BN&gt;100'!$C$35,'admin BN&gt;100'!$B$35,
(IF(F859&gt;'admin BN&gt;100'!$C$34,'admin BN&gt;100'!$B$34,
(IF(F859&gt;'admin BN&gt;100'!$C$33,'admin BN&gt;100'!$B$33,
(IF(F859&gt;'admin BN&gt;100'!$C$32,'admin BN&gt;100'!$B$32,
(IF(F859&gt;'admin BN&gt;100'!$C$31,'admin BN&gt;100'!$B$31,
(IF(F859&gt;'admin BN&gt;100'!$C$30,'admin BN&gt;100'!$B$30,
(IF(F859&gt;'admin BN&gt;100'!$C$29,'admin BN&gt;100'!$B$29,IF(F859="","",'admin BN&gt;100'!$B$28)))))))))))))))))))))))))))</f>
        <v/>
      </c>
      <c r="N859" s="12" t="str">
        <f xml:space="preserve">
IF(ISBLANK(K859),"",
IF(K859&gt;'admin BN&gt;100'!$D$6,"Trouble",
IF(K859&gt;'admin BN&gt;100'!$E$6,"Safe",
IF(K859&gt;'admin BN&gt;100'!$F$6,"Alert",
IF(K859&gt;='admin BN&gt;100'!$G$6,"Danger","")))))</f>
        <v/>
      </c>
      <c r="O859" s="13" t="str">
        <f xml:space="preserve">
IF(ISBLANK(L859),"",
IF(L859&gt;'admin BN&gt;100'!$G$7,"Danger",
IF(L859&gt;'admin BN&gt;100'!$F$7,"Alert",
IF(L859&gt;='admin BN&gt;100'!$E$7,"Safe",""))))</f>
        <v/>
      </c>
      <c r="P859" s="14" t="str">
        <f xml:space="preserve">
(IF(G859&gt;'admin BN&gt;100'!$C$23,'admin BN&gt;100'!$B$23,
(IF(G859&gt;'admin BN&gt;100'!$C$22,'admin BN&gt;100'!$B$22,
(IF(G859&gt;'admin BN&gt;100'!$C$21,'admin BN&gt;100'!$B$21,
(IF(G859&gt;'admin BN&gt;100'!$C$20,'admin BN&gt;100'!$B$20,IF(G859&gt;'admin BN&gt;100'!$C$19,'admin BN&gt;100'!$B$19,"")))))))))</f>
        <v/>
      </c>
      <c r="Q859" s="14" t="str">
        <f t="shared" si="26"/>
        <v/>
      </c>
      <c r="R859" s="14">
        <f t="shared" si="27"/>
        <v>5</v>
      </c>
      <c r="S859" s="15" t="str">
        <f xml:space="preserve">
IF($R859&gt;0,"Fill in all required fields",
IF(OR($M859="&lt;0.1% or LNG",$M859="0.1-0.5%"),"Fuel sulphur content is too low for operation on BN&gt;100, please use a lower BN CLO and the matching sheet",
IF($I859&lt;40,"CLO not suitable for this sheet. Please check BN&lt;40 sheet",
IF(AND($I859&gt;39,$I859&lt;101),"CLO not suitable for this sheet. Please check BN40 - BN100 sheet",
IF(AND($K859&gt;50,$K859&lt;81,$L859&lt;100),"Reduce feed rate in steps of 0.05 g/kWh until min. 0.6 g/kWh to avoid deposit formation",
IF(AND($I859&lt;140,$N859="Danger",$P859="&gt;=1.2"),"Increase feed rate in steps of 0.05 g/kWh OR use higher BN cylinder oil",
IF(ISERROR(VLOOKUP(Q859,'admin BN&gt;100'!J$6:M$89,4,FALSE)),"",VLOOKUP(Q859,'admin BN&gt;100'!J$6:M$89,4,FALSE))))))))</f>
        <v>Fill in all required fields</v>
      </c>
    </row>
    <row r="860" spans="2:19" ht="15">
      <c r="B860" s="10">
        <v>855</v>
      </c>
      <c r="C860" s="41"/>
      <c r="D860" s="42"/>
      <c r="E860" s="42"/>
      <c r="F860" s="42"/>
      <c r="G860" s="42"/>
      <c r="H860" s="42"/>
      <c r="I860" s="42"/>
      <c r="J860" s="42"/>
      <c r="K860" s="42"/>
      <c r="L860" s="42"/>
      <c r="M860" s="11" t="str">
        <f xml:space="preserve">
(IF(F860&gt;'admin BN&gt;100'!$C$41,'admin BN&gt;100'!$B$41,
(IF(F860&gt;'admin BN&gt;100'!$C$40,'admin BN&gt;100'!$B$40,
(IF(F860&gt;'admin BN&gt;100'!$C$39,'admin BN&gt;100'!$B$39,
(IF(F860&gt;'admin BN&gt;100'!$C$38,'admin BN&gt;100'!$B$38,
(IF(F860&gt;'admin BN&gt;100'!$C$37,'admin BN&gt;100'!$B$37,
(IF(F860&gt;'admin BN&gt;100'!$C$36,'admin BN&gt;100'!$B$36,
(IF(F860&gt;'admin BN&gt;100'!$C$35,'admin BN&gt;100'!$B$35,
(IF(F860&gt;'admin BN&gt;100'!$C$34,'admin BN&gt;100'!$B$34,
(IF(F860&gt;'admin BN&gt;100'!$C$33,'admin BN&gt;100'!$B$33,
(IF(F860&gt;'admin BN&gt;100'!$C$32,'admin BN&gt;100'!$B$32,
(IF(F860&gt;'admin BN&gt;100'!$C$31,'admin BN&gt;100'!$B$31,
(IF(F860&gt;'admin BN&gt;100'!$C$30,'admin BN&gt;100'!$B$30,
(IF(F860&gt;'admin BN&gt;100'!$C$29,'admin BN&gt;100'!$B$29,IF(F860="","",'admin BN&gt;100'!$B$28)))))))))))))))))))))))))))</f>
        <v/>
      </c>
      <c r="N860" s="12" t="str">
        <f xml:space="preserve">
IF(ISBLANK(K860),"",
IF(K860&gt;'admin BN&gt;100'!$D$6,"Trouble",
IF(K860&gt;'admin BN&gt;100'!$E$6,"Safe",
IF(K860&gt;'admin BN&gt;100'!$F$6,"Alert",
IF(K860&gt;='admin BN&gt;100'!$G$6,"Danger","")))))</f>
        <v/>
      </c>
      <c r="O860" s="13" t="str">
        <f xml:space="preserve">
IF(ISBLANK(L860),"",
IF(L860&gt;'admin BN&gt;100'!$G$7,"Danger",
IF(L860&gt;'admin BN&gt;100'!$F$7,"Alert",
IF(L860&gt;='admin BN&gt;100'!$E$7,"Safe",""))))</f>
        <v/>
      </c>
      <c r="P860" s="14" t="str">
        <f xml:space="preserve">
(IF(G860&gt;'admin BN&gt;100'!$C$23,'admin BN&gt;100'!$B$23,
(IF(G860&gt;'admin BN&gt;100'!$C$22,'admin BN&gt;100'!$B$22,
(IF(G860&gt;'admin BN&gt;100'!$C$21,'admin BN&gt;100'!$B$21,
(IF(G860&gt;'admin BN&gt;100'!$C$20,'admin BN&gt;100'!$B$20,IF(G860&gt;'admin BN&gt;100'!$C$19,'admin BN&gt;100'!$B$19,"")))))))))</f>
        <v/>
      </c>
      <c r="Q860" s="14" t="str">
        <f t="shared" si="26"/>
        <v/>
      </c>
      <c r="R860" s="14">
        <f t="shared" si="27"/>
        <v>5</v>
      </c>
      <c r="S860" s="15" t="str">
        <f xml:space="preserve">
IF($R860&gt;0,"Fill in all required fields",
IF(OR($M860="&lt;0.1% or LNG",$M860="0.1-0.5%"),"Fuel sulphur content is too low for operation on BN&gt;100, please use a lower BN CLO and the matching sheet",
IF($I860&lt;40,"CLO not suitable for this sheet. Please check BN&lt;40 sheet",
IF(AND($I860&gt;39,$I860&lt;101),"CLO not suitable for this sheet. Please check BN40 - BN100 sheet",
IF(AND($K860&gt;50,$K860&lt;81,$L860&lt;100),"Reduce feed rate in steps of 0.05 g/kWh until min. 0.6 g/kWh to avoid deposit formation",
IF(AND($I860&lt;140,$N860="Danger",$P860="&gt;=1.2"),"Increase feed rate in steps of 0.05 g/kWh OR use higher BN cylinder oil",
IF(ISERROR(VLOOKUP(Q860,'admin BN&gt;100'!J$6:M$89,4,FALSE)),"",VLOOKUP(Q860,'admin BN&gt;100'!J$6:M$89,4,FALSE))))))))</f>
        <v>Fill in all required fields</v>
      </c>
    </row>
    <row r="861" spans="2:19" ht="15">
      <c r="B861" s="10">
        <v>856</v>
      </c>
      <c r="C861" s="41"/>
      <c r="D861" s="42"/>
      <c r="E861" s="42"/>
      <c r="F861" s="42"/>
      <c r="G861" s="42"/>
      <c r="H861" s="42"/>
      <c r="I861" s="42"/>
      <c r="J861" s="42"/>
      <c r="K861" s="42"/>
      <c r="L861" s="42"/>
      <c r="M861" s="11" t="str">
        <f xml:space="preserve">
(IF(F861&gt;'admin BN&gt;100'!$C$41,'admin BN&gt;100'!$B$41,
(IF(F861&gt;'admin BN&gt;100'!$C$40,'admin BN&gt;100'!$B$40,
(IF(F861&gt;'admin BN&gt;100'!$C$39,'admin BN&gt;100'!$B$39,
(IF(F861&gt;'admin BN&gt;100'!$C$38,'admin BN&gt;100'!$B$38,
(IF(F861&gt;'admin BN&gt;100'!$C$37,'admin BN&gt;100'!$B$37,
(IF(F861&gt;'admin BN&gt;100'!$C$36,'admin BN&gt;100'!$B$36,
(IF(F861&gt;'admin BN&gt;100'!$C$35,'admin BN&gt;100'!$B$35,
(IF(F861&gt;'admin BN&gt;100'!$C$34,'admin BN&gt;100'!$B$34,
(IF(F861&gt;'admin BN&gt;100'!$C$33,'admin BN&gt;100'!$B$33,
(IF(F861&gt;'admin BN&gt;100'!$C$32,'admin BN&gt;100'!$B$32,
(IF(F861&gt;'admin BN&gt;100'!$C$31,'admin BN&gt;100'!$B$31,
(IF(F861&gt;'admin BN&gt;100'!$C$30,'admin BN&gt;100'!$B$30,
(IF(F861&gt;'admin BN&gt;100'!$C$29,'admin BN&gt;100'!$B$29,IF(F861="","",'admin BN&gt;100'!$B$28)))))))))))))))))))))))))))</f>
        <v/>
      </c>
      <c r="N861" s="12" t="str">
        <f xml:space="preserve">
IF(ISBLANK(K861),"",
IF(K861&gt;'admin BN&gt;100'!$D$6,"Trouble",
IF(K861&gt;'admin BN&gt;100'!$E$6,"Safe",
IF(K861&gt;'admin BN&gt;100'!$F$6,"Alert",
IF(K861&gt;='admin BN&gt;100'!$G$6,"Danger","")))))</f>
        <v/>
      </c>
      <c r="O861" s="13" t="str">
        <f xml:space="preserve">
IF(ISBLANK(L861),"",
IF(L861&gt;'admin BN&gt;100'!$G$7,"Danger",
IF(L861&gt;'admin BN&gt;100'!$F$7,"Alert",
IF(L861&gt;='admin BN&gt;100'!$E$7,"Safe",""))))</f>
        <v/>
      </c>
      <c r="P861" s="14" t="str">
        <f xml:space="preserve">
(IF(G861&gt;'admin BN&gt;100'!$C$23,'admin BN&gt;100'!$B$23,
(IF(G861&gt;'admin BN&gt;100'!$C$22,'admin BN&gt;100'!$B$22,
(IF(G861&gt;'admin BN&gt;100'!$C$21,'admin BN&gt;100'!$B$21,
(IF(G861&gt;'admin BN&gt;100'!$C$20,'admin BN&gt;100'!$B$20,IF(G861&gt;'admin BN&gt;100'!$C$19,'admin BN&gt;100'!$B$19,"")))))))))</f>
        <v/>
      </c>
      <c r="Q861" s="14" t="str">
        <f t="shared" si="26"/>
        <v/>
      </c>
      <c r="R861" s="14">
        <f t="shared" si="27"/>
        <v>5</v>
      </c>
      <c r="S861" s="15" t="str">
        <f xml:space="preserve">
IF($R861&gt;0,"Fill in all required fields",
IF(OR($M861="&lt;0.1% or LNG",$M861="0.1-0.5%"),"Fuel sulphur content is too low for operation on BN&gt;100, please use a lower BN CLO and the matching sheet",
IF($I861&lt;40,"CLO not suitable for this sheet. Please check BN&lt;40 sheet",
IF(AND($I861&gt;39,$I861&lt;101),"CLO not suitable for this sheet. Please check BN40 - BN100 sheet",
IF(AND($K861&gt;50,$K861&lt;81,$L861&lt;100),"Reduce feed rate in steps of 0.05 g/kWh until min. 0.6 g/kWh to avoid deposit formation",
IF(AND($I861&lt;140,$N861="Danger",$P861="&gt;=1.2"),"Increase feed rate in steps of 0.05 g/kWh OR use higher BN cylinder oil",
IF(ISERROR(VLOOKUP(Q861,'admin BN&gt;100'!J$6:M$89,4,FALSE)),"",VLOOKUP(Q861,'admin BN&gt;100'!J$6:M$89,4,FALSE))))))))</f>
        <v>Fill in all required fields</v>
      </c>
    </row>
    <row r="862" spans="2:19" ht="15">
      <c r="B862" s="10">
        <v>857</v>
      </c>
      <c r="C862" s="41"/>
      <c r="D862" s="42"/>
      <c r="E862" s="42"/>
      <c r="F862" s="42"/>
      <c r="G862" s="42"/>
      <c r="H862" s="42"/>
      <c r="I862" s="42"/>
      <c r="J862" s="42"/>
      <c r="K862" s="42"/>
      <c r="L862" s="42"/>
      <c r="M862" s="11" t="str">
        <f xml:space="preserve">
(IF(F862&gt;'admin BN&gt;100'!$C$41,'admin BN&gt;100'!$B$41,
(IF(F862&gt;'admin BN&gt;100'!$C$40,'admin BN&gt;100'!$B$40,
(IF(F862&gt;'admin BN&gt;100'!$C$39,'admin BN&gt;100'!$B$39,
(IF(F862&gt;'admin BN&gt;100'!$C$38,'admin BN&gt;100'!$B$38,
(IF(F862&gt;'admin BN&gt;100'!$C$37,'admin BN&gt;100'!$B$37,
(IF(F862&gt;'admin BN&gt;100'!$C$36,'admin BN&gt;100'!$B$36,
(IF(F862&gt;'admin BN&gt;100'!$C$35,'admin BN&gt;100'!$B$35,
(IF(F862&gt;'admin BN&gt;100'!$C$34,'admin BN&gt;100'!$B$34,
(IF(F862&gt;'admin BN&gt;100'!$C$33,'admin BN&gt;100'!$B$33,
(IF(F862&gt;'admin BN&gt;100'!$C$32,'admin BN&gt;100'!$B$32,
(IF(F862&gt;'admin BN&gt;100'!$C$31,'admin BN&gt;100'!$B$31,
(IF(F862&gt;'admin BN&gt;100'!$C$30,'admin BN&gt;100'!$B$30,
(IF(F862&gt;'admin BN&gt;100'!$C$29,'admin BN&gt;100'!$B$29,IF(F862="","",'admin BN&gt;100'!$B$28)))))))))))))))))))))))))))</f>
        <v/>
      </c>
      <c r="N862" s="12" t="str">
        <f xml:space="preserve">
IF(ISBLANK(K862),"",
IF(K862&gt;'admin BN&gt;100'!$D$6,"Trouble",
IF(K862&gt;'admin BN&gt;100'!$E$6,"Safe",
IF(K862&gt;'admin BN&gt;100'!$F$6,"Alert",
IF(K862&gt;='admin BN&gt;100'!$G$6,"Danger","")))))</f>
        <v/>
      </c>
      <c r="O862" s="13" t="str">
        <f xml:space="preserve">
IF(ISBLANK(L862),"",
IF(L862&gt;'admin BN&gt;100'!$G$7,"Danger",
IF(L862&gt;'admin BN&gt;100'!$F$7,"Alert",
IF(L862&gt;='admin BN&gt;100'!$E$7,"Safe",""))))</f>
        <v/>
      </c>
      <c r="P862" s="14" t="str">
        <f xml:space="preserve">
(IF(G862&gt;'admin BN&gt;100'!$C$23,'admin BN&gt;100'!$B$23,
(IF(G862&gt;'admin BN&gt;100'!$C$22,'admin BN&gt;100'!$B$22,
(IF(G862&gt;'admin BN&gt;100'!$C$21,'admin BN&gt;100'!$B$21,
(IF(G862&gt;'admin BN&gt;100'!$C$20,'admin BN&gt;100'!$B$20,IF(G862&gt;'admin BN&gt;100'!$C$19,'admin BN&gt;100'!$B$19,"")))))))))</f>
        <v/>
      </c>
      <c r="Q862" s="14" t="str">
        <f t="shared" si="26"/>
        <v/>
      </c>
      <c r="R862" s="14">
        <f t="shared" si="27"/>
        <v>5</v>
      </c>
      <c r="S862" s="15" t="str">
        <f xml:space="preserve">
IF($R862&gt;0,"Fill in all required fields",
IF(OR($M862="&lt;0.1% or LNG",$M862="0.1-0.5%"),"Fuel sulphur content is too low for operation on BN&gt;100, please use a lower BN CLO and the matching sheet",
IF($I862&lt;40,"CLO not suitable for this sheet. Please check BN&lt;40 sheet",
IF(AND($I862&gt;39,$I862&lt;101),"CLO not suitable for this sheet. Please check BN40 - BN100 sheet",
IF(AND($K862&gt;50,$K862&lt;81,$L862&lt;100),"Reduce feed rate in steps of 0.05 g/kWh until min. 0.6 g/kWh to avoid deposit formation",
IF(AND($I862&lt;140,$N862="Danger",$P862="&gt;=1.2"),"Increase feed rate in steps of 0.05 g/kWh OR use higher BN cylinder oil",
IF(ISERROR(VLOOKUP(Q862,'admin BN&gt;100'!J$6:M$89,4,FALSE)),"",VLOOKUP(Q862,'admin BN&gt;100'!J$6:M$89,4,FALSE))))))))</f>
        <v>Fill in all required fields</v>
      </c>
    </row>
    <row r="863" spans="2:19" ht="15">
      <c r="B863" s="10">
        <v>858</v>
      </c>
      <c r="C863" s="41"/>
      <c r="D863" s="42"/>
      <c r="E863" s="42"/>
      <c r="F863" s="42"/>
      <c r="G863" s="42"/>
      <c r="H863" s="42"/>
      <c r="I863" s="42"/>
      <c r="J863" s="42"/>
      <c r="K863" s="42"/>
      <c r="L863" s="42"/>
      <c r="M863" s="11" t="str">
        <f xml:space="preserve">
(IF(F863&gt;'admin BN&gt;100'!$C$41,'admin BN&gt;100'!$B$41,
(IF(F863&gt;'admin BN&gt;100'!$C$40,'admin BN&gt;100'!$B$40,
(IF(F863&gt;'admin BN&gt;100'!$C$39,'admin BN&gt;100'!$B$39,
(IF(F863&gt;'admin BN&gt;100'!$C$38,'admin BN&gt;100'!$B$38,
(IF(F863&gt;'admin BN&gt;100'!$C$37,'admin BN&gt;100'!$B$37,
(IF(F863&gt;'admin BN&gt;100'!$C$36,'admin BN&gt;100'!$B$36,
(IF(F863&gt;'admin BN&gt;100'!$C$35,'admin BN&gt;100'!$B$35,
(IF(F863&gt;'admin BN&gt;100'!$C$34,'admin BN&gt;100'!$B$34,
(IF(F863&gt;'admin BN&gt;100'!$C$33,'admin BN&gt;100'!$B$33,
(IF(F863&gt;'admin BN&gt;100'!$C$32,'admin BN&gt;100'!$B$32,
(IF(F863&gt;'admin BN&gt;100'!$C$31,'admin BN&gt;100'!$B$31,
(IF(F863&gt;'admin BN&gt;100'!$C$30,'admin BN&gt;100'!$B$30,
(IF(F863&gt;'admin BN&gt;100'!$C$29,'admin BN&gt;100'!$B$29,IF(F863="","",'admin BN&gt;100'!$B$28)))))))))))))))))))))))))))</f>
        <v/>
      </c>
      <c r="N863" s="12" t="str">
        <f xml:space="preserve">
IF(ISBLANK(K863),"",
IF(K863&gt;'admin BN&gt;100'!$D$6,"Trouble",
IF(K863&gt;'admin BN&gt;100'!$E$6,"Safe",
IF(K863&gt;'admin BN&gt;100'!$F$6,"Alert",
IF(K863&gt;='admin BN&gt;100'!$G$6,"Danger","")))))</f>
        <v/>
      </c>
      <c r="O863" s="13" t="str">
        <f xml:space="preserve">
IF(ISBLANK(L863),"",
IF(L863&gt;'admin BN&gt;100'!$G$7,"Danger",
IF(L863&gt;'admin BN&gt;100'!$F$7,"Alert",
IF(L863&gt;='admin BN&gt;100'!$E$7,"Safe",""))))</f>
        <v/>
      </c>
      <c r="P863" s="14" t="str">
        <f xml:space="preserve">
(IF(G863&gt;'admin BN&gt;100'!$C$23,'admin BN&gt;100'!$B$23,
(IF(G863&gt;'admin BN&gt;100'!$C$22,'admin BN&gt;100'!$B$22,
(IF(G863&gt;'admin BN&gt;100'!$C$21,'admin BN&gt;100'!$B$21,
(IF(G863&gt;'admin BN&gt;100'!$C$20,'admin BN&gt;100'!$B$20,IF(G863&gt;'admin BN&gt;100'!$C$19,'admin BN&gt;100'!$B$19,"")))))))))</f>
        <v/>
      </c>
      <c r="Q863" s="14" t="str">
        <f t="shared" si="26"/>
        <v/>
      </c>
      <c r="R863" s="14">
        <f t="shared" si="27"/>
        <v>5</v>
      </c>
      <c r="S863" s="15" t="str">
        <f xml:space="preserve">
IF($R863&gt;0,"Fill in all required fields",
IF(OR($M863="&lt;0.1% or LNG",$M863="0.1-0.5%"),"Fuel sulphur content is too low for operation on BN&gt;100, please use a lower BN CLO and the matching sheet",
IF($I863&lt;40,"CLO not suitable for this sheet. Please check BN&lt;40 sheet",
IF(AND($I863&gt;39,$I863&lt;101),"CLO not suitable for this sheet. Please check BN40 - BN100 sheet",
IF(AND($K863&gt;50,$K863&lt;81,$L863&lt;100),"Reduce feed rate in steps of 0.05 g/kWh until min. 0.6 g/kWh to avoid deposit formation",
IF(AND($I863&lt;140,$N863="Danger",$P863="&gt;=1.2"),"Increase feed rate in steps of 0.05 g/kWh OR use higher BN cylinder oil",
IF(ISERROR(VLOOKUP(Q863,'admin BN&gt;100'!J$6:M$89,4,FALSE)),"",VLOOKUP(Q863,'admin BN&gt;100'!J$6:M$89,4,FALSE))))))))</f>
        <v>Fill in all required fields</v>
      </c>
    </row>
    <row r="864" spans="2:19" ht="15">
      <c r="B864" s="10">
        <v>859</v>
      </c>
      <c r="C864" s="41"/>
      <c r="D864" s="42"/>
      <c r="E864" s="42"/>
      <c r="F864" s="42"/>
      <c r="G864" s="42"/>
      <c r="H864" s="42"/>
      <c r="I864" s="42"/>
      <c r="J864" s="42"/>
      <c r="K864" s="42"/>
      <c r="L864" s="42"/>
      <c r="M864" s="11" t="str">
        <f xml:space="preserve">
(IF(F864&gt;'admin BN&gt;100'!$C$41,'admin BN&gt;100'!$B$41,
(IF(F864&gt;'admin BN&gt;100'!$C$40,'admin BN&gt;100'!$B$40,
(IF(F864&gt;'admin BN&gt;100'!$C$39,'admin BN&gt;100'!$B$39,
(IF(F864&gt;'admin BN&gt;100'!$C$38,'admin BN&gt;100'!$B$38,
(IF(F864&gt;'admin BN&gt;100'!$C$37,'admin BN&gt;100'!$B$37,
(IF(F864&gt;'admin BN&gt;100'!$C$36,'admin BN&gt;100'!$B$36,
(IF(F864&gt;'admin BN&gt;100'!$C$35,'admin BN&gt;100'!$B$35,
(IF(F864&gt;'admin BN&gt;100'!$C$34,'admin BN&gt;100'!$B$34,
(IF(F864&gt;'admin BN&gt;100'!$C$33,'admin BN&gt;100'!$B$33,
(IF(F864&gt;'admin BN&gt;100'!$C$32,'admin BN&gt;100'!$B$32,
(IF(F864&gt;'admin BN&gt;100'!$C$31,'admin BN&gt;100'!$B$31,
(IF(F864&gt;'admin BN&gt;100'!$C$30,'admin BN&gt;100'!$B$30,
(IF(F864&gt;'admin BN&gt;100'!$C$29,'admin BN&gt;100'!$B$29,IF(F864="","",'admin BN&gt;100'!$B$28)))))))))))))))))))))))))))</f>
        <v/>
      </c>
      <c r="N864" s="12" t="str">
        <f xml:space="preserve">
IF(ISBLANK(K864),"",
IF(K864&gt;'admin BN&gt;100'!$D$6,"Trouble",
IF(K864&gt;'admin BN&gt;100'!$E$6,"Safe",
IF(K864&gt;'admin BN&gt;100'!$F$6,"Alert",
IF(K864&gt;='admin BN&gt;100'!$G$6,"Danger","")))))</f>
        <v/>
      </c>
      <c r="O864" s="13" t="str">
        <f xml:space="preserve">
IF(ISBLANK(L864),"",
IF(L864&gt;'admin BN&gt;100'!$G$7,"Danger",
IF(L864&gt;'admin BN&gt;100'!$F$7,"Alert",
IF(L864&gt;='admin BN&gt;100'!$E$7,"Safe",""))))</f>
        <v/>
      </c>
      <c r="P864" s="14" t="str">
        <f xml:space="preserve">
(IF(G864&gt;'admin BN&gt;100'!$C$23,'admin BN&gt;100'!$B$23,
(IF(G864&gt;'admin BN&gt;100'!$C$22,'admin BN&gt;100'!$B$22,
(IF(G864&gt;'admin BN&gt;100'!$C$21,'admin BN&gt;100'!$B$21,
(IF(G864&gt;'admin BN&gt;100'!$C$20,'admin BN&gt;100'!$B$20,IF(G864&gt;'admin BN&gt;100'!$C$19,'admin BN&gt;100'!$B$19,"")))))))))</f>
        <v/>
      </c>
      <c r="Q864" s="14" t="str">
        <f t="shared" si="26"/>
        <v/>
      </c>
      <c r="R864" s="14">
        <f t="shared" si="27"/>
        <v>5</v>
      </c>
      <c r="S864" s="15" t="str">
        <f xml:space="preserve">
IF($R864&gt;0,"Fill in all required fields",
IF(OR($M864="&lt;0.1% or LNG",$M864="0.1-0.5%"),"Fuel sulphur content is too low for operation on BN&gt;100, please use a lower BN CLO and the matching sheet",
IF($I864&lt;40,"CLO not suitable for this sheet. Please check BN&lt;40 sheet",
IF(AND($I864&gt;39,$I864&lt;101),"CLO not suitable for this sheet. Please check BN40 - BN100 sheet",
IF(AND($K864&gt;50,$K864&lt;81,$L864&lt;100),"Reduce feed rate in steps of 0.05 g/kWh until min. 0.6 g/kWh to avoid deposit formation",
IF(AND($I864&lt;140,$N864="Danger",$P864="&gt;=1.2"),"Increase feed rate in steps of 0.05 g/kWh OR use higher BN cylinder oil",
IF(ISERROR(VLOOKUP(Q864,'admin BN&gt;100'!J$6:M$89,4,FALSE)),"",VLOOKUP(Q864,'admin BN&gt;100'!J$6:M$89,4,FALSE))))))))</f>
        <v>Fill in all required fields</v>
      </c>
    </row>
    <row r="865" spans="2:19" ht="15">
      <c r="B865" s="10">
        <v>860</v>
      </c>
      <c r="C865" s="41"/>
      <c r="D865" s="42"/>
      <c r="E865" s="42"/>
      <c r="F865" s="42"/>
      <c r="G865" s="42"/>
      <c r="H865" s="42"/>
      <c r="I865" s="42"/>
      <c r="J865" s="42"/>
      <c r="K865" s="42"/>
      <c r="L865" s="42"/>
      <c r="M865" s="11" t="str">
        <f xml:space="preserve">
(IF(F865&gt;'admin BN&gt;100'!$C$41,'admin BN&gt;100'!$B$41,
(IF(F865&gt;'admin BN&gt;100'!$C$40,'admin BN&gt;100'!$B$40,
(IF(F865&gt;'admin BN&gt;100'!$C$39,'admin BN&gt;100'!$B$39,
(IF(F865&gt;'admin BN&gt;100'!$C$38,'admin BN&gt;100'!$B$38,
(IF(F865&gt;'admin BN&gt;100'!$C$37,'admin BN&gt;100'!$B$37,
(IF(F865&gt;'admin BN&gt;100'!$C$36,'admin BN&gt;100'!$B$36,
(IF(F865&gt;'admin BN&gt;100'!$C$35,'admin BN&gt;100'!$B$35,
(IF(F865&gt;'admin BN&gt;100'!$C$34,'admin BN&gt;100'!$B$34,
(IF(F865&gt;'admin BN&gt;100'!$C$33,'admin BN&gt;100'!$B$33,
(IF(F865&gt;'admin BN&gt;100'!$C$32,'admin BN&gt;100'!$B$32,
(IF(F865&gt;'admin BN&gt;100'!$C$31,'admin BN&gt;100'!$B$31,
(IF(F865&gt;'admin BN&gt;100'!$C$30,'admin BN&gt;100'!$B$30,
(IF(F865&gt;'admin BN&gt;100'!$C$29,'admin BN&gt;100'!$B$29,IF(F865="","",'admin BN&gt;100'!$B$28)))))))))))))))))))))))))))</f>
        <v/>
      </c>
      <c r="N865" s="12" t="str">
        <f xml:space="preserve">
IF(ISBLANK(K865),"",
IF(K865&gt;'admin BN&gt;100'!$D$6,"Trouble",
IF(K865&gt;'admin BN&gt;100'!$E$6,"Safe",
IF(K865&gt;'admin BN&gt;100'!$F$6,"Alert",
IF(K865&gt;='admin BN&gt;100'!$G$6,"Danger","")))))</f>
        <v/>
      </c>
      <c r="O865" s="13" t="str">
        <f xml:space="preserve">
IF(ISBLANK(L865),"",
IF(L865&gt;'admin BN&gt;100'!$G$7,"Danger",
IF(L865&gt;'admin BN&gt;100'!$F$7,"Alert",
IF(L865&gt;='admin BN&gt;100'!$E$7,"Safe",""))))</f>
        <v/>
      </c>
      <c r="P865" s="14" t="str">
        <f xml:space="preserve">
(IF(G865&gt;'admin BN&gt;100'!$C$23,'admin BN&gt;100'!$B$23,
(IF(G865&gt;'admin BN&gt;100'!$C$22,'admin BN&gt;100'!$B$22,
(IF(G865&gt;'admin BN&gt;100'!$C$21,'admin BN&gt;100'!$B$21,
(IF(G865&gt;'admin BN&gt;100'!$C$20,'admin BN&gt;100'!$B$20,IF(G865&gt;'admin BN&gt;100'!$C$19,'admin BN&gt;100'!$B$19,"")))))))))</f>
        <v/>
      </c>
      <c r="Q865" s="14" t="str">
        <f t="shared" si="26"/>
        <v/>
      </c>
      <c r="R865" s="14">
        <f t="shared" si="27"/>
        <v>5</v>
      </c>
      <c r="S865" s="15" t="str">
        <f xml:space="preserve">
IF($R865&gt;0,"Fill in all required fields",
IF(OR($M865="&lt;0.1% or LNG",$M865="0.1-0.5%"),"Fuel sulphur content is too low for operation on BN&gt;100, please use a lower BN CLO and the matching sheet",
IF($I865&lt;40,"CLO not suitable for this sheet. Please check BN&lt;40 sheet",
IF(AND($I865&gt;39,$I865&lt;101),"CLO not suitable for this sheet. Please check BN40 - BN100 sheet",
IF(AND($K865&gt;50,$K865&lt;81,$L865&lt;100),"Reduce feed rate in steps of 0.05 g/kWh until min. 0.6 g/kWh to avoid deposit formation",
IF(AND($I865&lt;140,$N865="Danger",$P865="&gt;=1.2"),"Increase feed rate in steps of 0.05 g/kWh OR use higher BN cylinder oil",
IF(ISERROR(VLOOKUP(Q865,'admin BN&gt;100'!J$6:M$89,4,FALSE)),"",VLOOKUP(Q865,'admin BN&gt;100'!J$6:M$89,4,FALSE))))))))</f>
        <v>Fill in all required fields</v>
      </c>
    </row>
    <row r="866" spans="2:19" ht="15">
      <c r="B866" s="10">
        <v>861</v>
      </c>
      <c r="C866" s="41"/>
      <c r="D866" s="42"/>
      <c r="E866" s="42"/>
      <c r="F866" s="42"/>
      <c r="G866" s="42"/>
      <c r="H866" s="42"/>
      <c r="I866" s="42"/>
      <c r="J866" s="42"/>
      <c r="K866" s="42"/>
      <c r="L866" s="42"/>
      <c r="M866" s="11" t="str">
        <f xml:space="preserve">
(IF(F866&gt;'admin BN&gt;100'!$C$41,'admin BN&gt;100'!$B$41,
(IF(F866&gt;'admin BN&gt;100'!$C$40,'admin BN&gt;100'!$B$40,
(IF(F866&gt;'admin BN&gt;100'!$C$39,'admin BN&gt;100'!$B$39,
(IF(F866&gt;'admin BN&gt;100'!$C$38,'admin BN&gt;100'!$B$38,
(IF(F866&gt;'admin BN&gt;100'!$C$37,'admin BN&gt;100'!$B$37,
(IF(F866&gt;'admin BN&gt;100'!$C$36,'admin BN&gt;100'!$B$36,
(IF(F866&gt;'admin BN&gt;100'!$C$35,'admin BN&gt;100'!$B$35,
(IF(F866&gt;'admin BN&gt;100'!$C$34,'admin BN&gt;100'!$B$34,
(IF(F866&gt;'admin BN&gt;100'!$C$33,'admin BN&gt;100'!$B$33,
(IF(F866&gt;'admin BN&gt;100'!$C$32,'admin BN&gt;100'!$B$32,
(IF(F866&gt;'admin BN&gt;100'!$C$31,'admin BN&gt;100'!$B$31,
(IF(F866&gt;'admin BN&gt;100'!$C$30,'admin BN&gt;100'!$B$30,
(IF(F866&gt;'admin BN&gt;100'!$C$29,'admin BN&gt;100'!$B$29,IF(F866="","",'admin BN&gt;100'!$B$28)))))))))))))))))))))))))))</f>
        <v/>
      </c>
      <c r="N866" s="12" t="str">
        <f xml:space="preserve">
IF(ISBLANK(K866),"",
IF(K866&gt;'admin BN&gt;100'!$D$6,"Trouble",
IF(K866&gt;'admin BN&gt;100'!$E$6,"Safe",
IF(K866&gt;'admin BN&gt;100'!$F$6,"Alert",
IF(K866&gt;='admin BN&gt;100'!$G$6,"Danger","")))))</f>
        <v/>
      </c>
      <c r="O866" s="13" t="str">
        <f xml:space="preserve">
IF(ISBLANK(L866),"",
IF(L866&gt;'admin BN&gt;100'!$G$7,"Danger",
IF(L866&gt;'admin BN&gt;100'!$F$7,"Alert",
IF(L866&gt;='admin BN&gt;100'!$E$7,"Safe",""))))</f>
        <v/>
      </c>
      <c r="P866" s="14" t="str">
        <f xml:space="preserve">
(IF(G866&gt;'admin BN&gt;100'!$C$23,'admin BN&gt;100'!$B$23,
(IF(G866&gt;'admin BN&gt;100'!$C$22,'admin BN&gt;100'!$B$22,
(IF(G866&gt;'admin BN&gt;100'!$C$21,'admin BN&gt;100'!$B$21,
(IF(G866&gt;'admin BN&gt;100'!$C$20,'admin BN&gt;100'!$B$20,IF(G866&gt;'admin BN&gt;100'!$C$19,'admin BN&gt;100'!$B$19,"")))))))))</f>
        <v/>
      </c>
      <c r="Q866" s="14" t="str">
        <f t="shared" si="26"/>
        <v/>
      </c>
      <c r="R866" s="14">
        <f t="shared" si="27"/>
        <v>5</v>
      </c>
      <c r="S866" s="15" t="str">
        <f xml:space="preserve">
IF($R866&gt;0,"Fill in all required fields",
IF(OR($M866="&lt;0.1% or LNG",$M866="0.1-0.5%"),"Fuel sulphur content is too low for operation on BN&gt;100, please use a lower BN CLO and the matching sheet",
IF($I866&lt;40,"CLO not suitable for this sheet. Please check BN&lt;40 sheet",
IF(AND($I866&gt;39,$I866&lt;101),"CLO not suitable for this sheet. Please check BN40 - BN100 sheet",
IF(AND($K866&gt;50,$K866&lt;81,$L866&lt;100),"Reduce feed rate in steps of 0.05 g/kWh until min. 0.6 g/kWh to avoid deposit formation",
IF(AND($I866&lt;140,$N866="Danger",$P866="&gt;=1.2"),"Increase feed rate in steps of 0.05 g/kWh OR use higher BN cylinder oil",
IF(ISERROR(VLOOKUP(Q866,'admin BN&gt;100'!J$6:M$89,4,FALSE)),"",VLOOKUP(Q866,'admin BN&gt;100'!J$6:M$89,4,FALSE))))))))</f>
        <v>Fill in all required fields</v>
      </c>
    </row>
    <row r="867" spans="2:19" ht="15">
      <c r="B867" s="10">
        <v>862</v>
      </c>
      <c r="C867" s="41"/>
      <c r="D867" s="42"/>
      <c r="E867" s="42"/>
      <c r="F867" s="42"/>
      <c r="G867" s="42"/>
      <c r="H867" s="42"/>
      <c r="I867" s="42"/>
      <c r="J867" s="42"/>
      <c r="K867" s="42"/>
      <c r="L867" s="42"/>
      <c r="M867" s="11" t="str">
        <f xml:space="preserve">
(IF(F867&gt;'admin BN&gt;100'!$C$41,'admin BN&gt;100'!$B$41,
(IF(F867&gt;'admin BN&gt;100'!$C$40,'admin BN&gt;100'!$B$40,
(IF(F867&gt;'admin BN&gt;100'!$C$39,'admin BN&gt;100'!$B$39,
(IF(F867&gt;'admin BN&gt;100'!$C$38,'admin BN&gt;100'!$B$38,
(IF(F867&gt;'admin BN&gt;100'!$C$37,'admin BN&gt;100'!$B$37,
(IF(F867&gt;'admin BN&gt;100'!$C$36,'admin BN&gt;100'!$B$36,
(IF(F867&gt;'admin BN&gt;100'!$C$35,'admin BN&gt;100'!$B$35,
(IF(F867&gt;'admin BN&gt;100'!$C$34,'admin BN&gt;100'!$B$34,
(IF(F867&gt;'admin BN&gt;100'!$C$33,'admin BN&gt;100'!$B$33,
(IF(F867&gt;'admin BN&gt;100'!$C$32,'admin BN&gt;100'!$B$32,
(IF(F867&gt;'admin BN&gt;100'!$C$31,'admin BN&gt;100'!$B$31,
(IF(F867&gt;'admin BN&gt;100'!$C$30,'admin BN&gt;100'!$B$30,
(IF(F867&gt;'admin BN&gt;100'!$C$29,'admin BN&gt;100'!$B$29,IF(F867="","",'admin BN&gt;100'!$B$28)))))))))))))))))))))))))))</f>
        <v/>
      </c>
      <c r="N867" s="12" t="str">
        <f xml:space="preserve">
IF(ISBLANK(K867),"",
IF(K867&gt;'admin BN&gt;100'!$D$6,"Trouble",
IF(K867&gt;'admin BN&gt;100'!$E$6,"Safe",
IF(K867&gt;'admin BN&gt;100'!$F$6,"Alert",
IF(K867&gt;='admin BN&gt;100'!$G$6,"Danger","")))))</f>
        <v/>
      </c>
      <c r="O867" s="13" t="str">
        <f xml:space="preserve">
IF(ISBLANK(L867),"",
IF(L867&gt;'admin BN&gt;100'!$G$7,"Danger",
IF(L867&gt;'admin BN&gt;100'!$F$7,"Alert",
IF(L867&gt;='admin BN&gt;100'!$E$7,"Safe",""))))</f>
        <v/>
      </c>
      <c r="P867" s="14" t="str">
        <f xml:space="preserve">
(IF(G867&gt;'admin BN&gt;100'!$C$23,'admin BN&gt;100'!$B$23,
(IF(G867&gt;'admin BN&gt;100'!$C$22,'admin BN&gt;100'!$B$22,
(IF(G867&gt;'admin BN&gt;100'!$C$21,'admin BN&gt;100'!$B$21,
(IF(G867&gt;'admin BN&gt;100'!$C$20,'admin BN&gt;100'!$B$20,IF(G867&gt;'admin BN&gt;100'!$C$19,'admin BN&gt;100'!$B$19,"")))))))))</f>
        <v/>
      </c>
      <c r="Q867" s="14" t="str">
        <f t="shared" si="26"/>
        <v/>
      </c>
      <c r="R867" s="14">
        <f t="shared" si="27"/>
        <v>5</v>
      </c>
      <c r="S867" s="15" t="str">
        <f xml:space="preserve">
IF($R867&gt;0,"Fill in all required fields",
IF(OR($M867="&lt;0.1% or LNG",$M867="0.1-0.5%"),"Fuel sulphur content is too low for operation on BN&gt;100, please use a lower BN CLO and the matching sheet",
IF($I867&lt;40,"CLO not suitable for this sheet. Please check BN&lt;40 sheet",
IF(AND($I867&gt;39,$I867&lt;101),"CLO not suitable for this sheet. Please check BN40 - BN100 sheet",
IF(AND($K867&gt;50,$K867&lt;81,$L867&lt;100),"Reduce feed rate in steps of 0.05 g/kWh until min. 0.6 g/kWh to avoid deposit formation",
IF(AND($I867&lt;140,$N867="Danger",$P867="&gt;=1.2"),"Increase feed rate in steps of 0.05 g/kWh OR use higher BN cylinder oil",
IF(ISERROR(VLOOKUP(Q867,'admin BN&gt;100'!J$6:M$89,4,FALSE)),"",VLOOKUP(Q867,'admin BN&gt;100'!J$6:M$89,4,FALSE))))))))</f>
        <v>Fill in all required fields</v>
      </c>
    </row>
    <row r="868" spans="2:19" ht="15">
      <c r="B868" s="10">
        <v>863</v>
      </c>
      <c r="C868" s="41"/>
      <c r="D868" s="42"/>
      <c r="E868" s="42"/>
      <c r="F868" s="42"/>
      <c r="G868" s="42"/>
      <c r="H868" s="42"/>
      <c r="I868" s="42"/>
      <c r="J868" s="42"/>
      <c r="K868" s="42"/>
      <c r="L868" s="42"/>
      <c r="M868" s="11" t="str">
        <f xml:space="preserve">
(IF(F868&gt;'admin BN&gt;100'!$C$41,'admin BN&gt;100'!$B$41,
(IF(F868&gt;'admin BN&gt;100'!$C$40,'admin BN&gt;100'!$B$40,
(IF(F868&gt;'admin BN&gt;100'!$C$39,'admin BN&gt;100'!$B$39,
(IF(F868&gt;'admin BN&gt;100'!$C$38,'admin BN&gt;100'!$B$38,
(IF(F868&gt;'admin BN&gt;100'!$C$37,'admin BN&gt;100'!$B$37,
(IF(F868&gt;'admin BN&gt;100'!$C$36,'admin BN&gt;100'!$B$36,
(IF(F868&gt;'admin BN&gt;100'!$C$35,'admin BN&gt;100'!$B$35,
(IF(F868&gt;'admin BN&gt;100'!$C$34,'admin BN&gt;100'!$B$34,
(IF(F868&gt;'admin BN&gt;100'!$C$33,'admin BN&gt;100'!$B$33,
(IF(F868&gt;'admin BN&gt;100'!$C$32,'admin BN&gt;100'!$B$32,
(IF(F868&gt;'admin BN&gt;100'!$C$31,'admin BN&gt;100'!$B$31,
(IF(F868&gt;'admin BN&gt;100'!$C$30,'admin BN&gt;100'!$B$30,
(IF(F868&gt;'admin BN&gt;100'!$C$29,'admin BN&gt;100'!$B$29,IF(F868="","",'admin BN&gt;100'!$B$28)))))))))))))))))))))))))))</f>
        <v/>
      </c>
      <c r="N868" s="12" t="str">
        <f xml:space="preserve">
IF(ISBLANK(K868),"",
IF(K868&gt;'admin BN&gt;100'!$D$6,"Trouble",
IF(K868&gt;'admin BN&gt;100'!$E$6,"Safe",
IF(K868&gt;'admin BN&gt;100'!$F$6,"Alert",
IF(K868&gt;='admin BN&gt;100'!$G$6,"Danger","")))))</f>
        <v/>
      </c>
      <c r="O868" s="13" t="str">
        <f xml:space="preserve">
IF(ISBLANK(L868),"",
IF(L868&gt;'admin BN&gt;100'!$G$7,"Danger",
IF(L868&gt;'admin BN&gt;100'!$F$7,"Alert",
IF(L868&gt;='admin BN&gt;100'!$E$7,"Safe",""))))</f>
        <v/>
      </c>
      <c r="P868" s="14" t="str">
        <f xml:space="preserve">
(IF(G868&gt;'admin BN&gt;100'!$C$23,'admin BN&gt;100'!$B$23,
(IF(G868&gt;'admin BN&gt;100'!$C$22,'admin BN&gt;100'!$B$22,
(IF(G868&gt;'admin BN&gt;100'!$C$21,'admin BN&gt;100'!$B$21,
(IF(G868&gt;'admin BN&gt;100'!$C$20,'admin BN&gt;100'!$B$20,IF(G868&gt;'admin BN&gt;100'!$C$19,'admin BN&gt;100'!$B$19,"")))))))))</f>
        <v/>
      </c>
      <c r="Q868" s="14" t="str">
        <f t="shared" si="26"/>
        <v/>
      </c>
      <c r="R868" s="14">
        <f t="shared" si="27"/>
        <v>5</v>
      </c>
      <c r="S868" s="15" t="str">
        <f xml:space="preserve">
IF($R868&gt;0,"Fill in all required fields",
IF(OR($M868="&lt;0.1% or LNG",$M868="0.1-0.5%"),"Fuel sulphur content is too low for operation on BN&gt;100, please use a lower BN CLO and the matching sheet",
IF($I868&lt;40,"CLO not suitable for this sheet. Please check BN&lt;40 sheet",
IF(AND($I868&gt;39,$I868&lt;101),"CLO not suitable for this sheet. Please check BN40 - BN100 sheet",
IF(AND($K868&gt;50,$K868&lt;81,$L868&lt;100),"Reduce feed rate in steps of 0.05 g/kWh until min. 0.6 g/kWh to avoid deposit formation",
IF(AND($I868&lt;140,$N868="Danger",$P868="&gt;=1.2"),"Increase feed rate in steps of 0.05 g/kWh OR use higher BN cylinder oil",
IF(ISERROR(VLOOKUP(Q868,'admin BN&gt;100'!J$6:M$89,4,FALSE)),"",VLOOKUP(Q868,'admin BN&gt;100'!J$6:M$89,4,FALSE))))))))</f>
        <v>Fill in all required fields</v>
      </c>
    </row>
    <row r="869" spans="2:19" ht="15">
      <c r="B869" s="10">
        <v>864</v>
      </c>
      <c r="C869" s="41"/>
      <c r="D869" s="42"/>
      <c r="E869" s="42"/>
      <c r="F869" s="42"/>
      <c r="G869" s="42"/>
      <c r="H869" s="42"/>
      <c r="I869" s="42"/>
      <c r="J869" s="42"/>
      <c r="K869" s="42"/>
      <c r="L869" s="42"/>
      <c r="M869" s="11" t="str">
        <f xml:space="preserve">
(IF(F869&gt;'admin BN&gt;100'!$C$41,'admin BN&gt;100'!$B$41,
(IF(F869&gt;'admin BN&gt;100'!$C$40,'admin BN&gt;100'!$B$40,
(IF(F869&gt;'admin BN&gt;100'!$C$39,'admin BN&gt;100'!$B$39,
(IF(F869&gt;'admin BN&gt;100'!$C$38,'admin BN&gt;100'!$B$38,
(IF(F869&gt;'admin BN&gt;100'!$C$37,'admin BN&gt;100'!$B$37,
(IF(F869&gt;'admin BN&gt;100'!$C$36,'admin BN&gt;100'!$B$36,
(IF(F869&gt;'admin BN&gt;100'!$C$35,'admin BN&gt;100'!$B$35,
(IF(F869&gt;'admin BN&gt;100'!$C$34,'admin BN&gt;100'!$B$34,
(IF(F869&gt;'admin BN&gt;100'!$C$33,'admin BN&gt;100'!$B$33,
(IF(F869&gt;'admin BN&gt;100'!$C$32,'admin BN&gt;100'!$B$32,
(IF(F869&gt;'admin BN&gt;100'!$C$31,'admin BN&gt;100'!$B$31,
(IF(F869&gt;'admin BN&gt;100'!$C$30,'admin BN&gt;100'!$B$30,
(IF(F869&gt;'admin BN&gt;100'!$C$29,'admin BN&gt;100'!$B$29,IF(F869="","",'admin BN&gt;100'!$B$28)))))))))))))))))))))))))))</f>
        <v/>
      </c>
      <c r="N869" s="12" t="str">
        <f xml:space="preserve">
IF(ISBLANK(K869),"",
IF(K869&gt;'admin BN&gt;100'!$D$6,"Trouble",
IF(K869&gt;'admin BN&gt;100'!$E$6,"Safe",
IF(K869&gt;'admin BN&gt;100'!$F$6,"Alert",
IF(K869&gt;='admin BN&gt;100'!$G$6,"Danger","")))))</f>
        <v/>
      </c>
      <c r="O869" s="13" t="str">
        <f xml:space="preserve">
IF(ISBLANK(L869),"",
IF(L869&gt;'admin BN&gt;100'!$G$7,"Danger",
IF(L869&gt;'admin BN&gt;100'!$F$7,"Alert",
IF(L869&gt;='admin BN&gt;100'!$E$7,"Safe",""))))</f>
        <v/>
      </c>
      <c r="P869" s="14" t="str">
        <f xml:space="preserve">
(IF(G869&gt;'admin BN&gt;100'!$C$23,'admin BN&gt;100'!$B$23,
(IF(G869&gt;'admin BN&gt;100'!$C$22,'admin BN&gt;100'!$B$22,
(IF(G869&gt;'admin BN&gt;100'!$C$21,'admin BN&gt;100'!$B$21,
(IF(G869&gt;'admin BN&gt;100'!$C$20,'admin BN&gt;100'!$B$20,IF(G869&gt;'admin BN&gt;100'!$C$19,'admin BN&gt;100'!$B$19,"")))))))))</f>
        <v/>
      </c>
      <c r="Q869" s="14" t="str">
        <f t="shared" si="26"/>
        <v/>
      </c>
      <c r="R869" s="14">
        <f t="shared" si="27"/>
        <v>5</v>
      </c>
      <c r="S869" s="15" t="str">
        <f xml:space="preserve">
IF($R869&gt;0,"Fill in all required fields",
IF(OR($M869="&lt;0.1% or LNG",$M869="0.1-0.5%"),"Fuel sulphur content is too low for operation on BN&gt;100, please use a lower BN CLO and the matching sheet",
IF($I869&lt;40,"CLO not suitable for this sheet. Please check BN&lt;40 sheet",
IF(AND($I869&gt;39,$I869&lt;101),"CLO not suitable for this sheet. Please check BN40 - BN100 sheet",
IF(AND($K869&gt;50,$K869&lt;81,$L869&lt;100),"Reduce feed rate in steps of 0.05 g/kWh until min. 0.6 g/kWh to avoid deposit formation",
IF(AND($I869&lt;140,$N869="Danger",$P869="&gt;=1.2"),"Increase feed rate in steps of 0.05 g/kWh OR use higher BN cylinder oil",
IF(ISERROR(VLOOKUP(Q869,'admin BN&gt;100'!J$6:M$89,4,FALSE)),"",VLOOKUP(Q869,'admin BN&gt;100'!J$6:M$89,4,FALSE))))))))</f>
        <v>Fill in all required fields</v>
      </c>
    </row>
    <row r="870" spans="2:19" ht="15">
      <c r="B870" s="10">
        <v>865</v>
      </c>
      <c r="C870" s="41"/>
      <c r="D870" s="42"/>
      <c r="E870" s="42"/>
      <c r="F870" s="42"/>
      <c r="G870" s="42"/>
      <c r="H870" s="42"/>
      <c r="I870" s="42"/>
      <c r="J870" s="42"/>
      <c r="K870" s="42"/>
      <c r="L870" s="42"/>
      <c r="M870" s="11" t="str">
        <f xml:space="preserve">
(IF(F870&gt;'admin BN&gt;100'!$C$41,'admin BN&gt;100'!$B$41,
(IF(F870&gt;'admin BN&gt;100'!$C$40,'admin BN&gt;100'!$B$40,
(IF(F870&gt;'admin BN&gt;100'!$C$39,'admin BN&gt;100'!$B$39,
(IF(F870&gt;'admin BN&gt;100'!$C$38,'admin BN&gt;100'!$B$38,
(IF(F870&gt;'admin BN&gt;100'!$C$37,'admin BN&gt;100'!$B$37,
(IF(F870&gt;'admin BN&gt;100'!$C$36,'admin BN&gt;100'!$B$36,
(IF(F870&gt;'admin BN&gt;100'!$C$35,'admin BN&gt;100'!$B$35,
(IF(F870&gt;'admin BN&gt;100'!$C$34,'admin BN&gt;100'!$B$34,
(IF(F870&gt;'admin BN&gt;100'!$C$33,'admin BN&gt;100'!$B$33,
(IF(F870&gt;'admin BN&gt;100'!$C$32,'admin BN&gt;100'!$B$32,
(IF(F870&gt;'admin BN&gt;100'!$C$31,'admin BN&gt;100'!$B$31,
(IF(F870&gt;'admin BN&gt;100'!$C$30,'admin BN&gt;100'!$B$30,
(IF(F870&gt;'admin BN&gt;100'!$C$29,'admin BN&gt;100'!$B$29,IF(F870="","",'admin BN&gt;100'!$B$28)))))))))))))))))))))))))))</f>
        <v/>
      </c>
      <c r="N870" s="12" t="str">
        <f xml:space="preserve">
IF(ISBLANK(K870),"",
IF(K870&gt;'admin BN&gt;100'!$D$6,"Trouble",
IF(K870&gt;'admin BN&gt;100'!$E$6,"Safe",
IF(K870&gt;'admin BN&gt;100'!$F$6,"Alert",
IF(K870&gt;='admin BN&gt;100'!$G$6,"Danger","")))))</f>
        <v/>
      </c>
      <c r="O870" s="13" t="str">
        <f xml:space="preserve">
IF(ISBLANK(L870),"",
IF(L870&gt;'admin BN&gt;100'!$G$7,"Danger",
IF(L870&gt;'admin BN&gt;100'!$F$7,"Alert",
IF(L870&gt;='admin BN&gt;100'!$E$7,"Safe",""))))</f>
        <v/>
      </c>
      <c r="P870" s="14" t="str">
        <f xml:space="preserve">
(IF(G870&gt;'admin BN&gt;100'!$C$23,'admin BN&gt;100'!$B$23,
(IF(G870&gt;'admin BN&gt;100'!$C$22,'admin BN&gt;100'!$B$22,
(IF(G870&gt;'admin BN&gt;100'!$C$21,'admin BN&gt;100'!$B$21,
(IF(G870&gt;'admin BN&gt;100'!$C$20,'admin BN&gt;100'!$B$20,IF(G870&gt;'admin BN&gt;100'!$C$19,'admin BN&gt;100'!$B$19,"")))))))))</f>
        <v/>
      </c>
      <c r="Q870" s="14" t="str">
        <f t="shared" si="26"/>
        <v/>
      </c>
      <c r="R870" s="14">
        <f t="shared" si="27"/>
        <v>5</v>
      </c>
      <c r="S870" s="15" t="str">
        <f xml:space="preserve">
IF($R870&gt;0,"Fill in all required fields",
IF(OR($M870="&lt;0.1% or LNG",$M870="0.1-0.5%"),"Fuel sulphur content is too low for operation on BN&gt;100, please use a lower BN CLO and the matching sheet",
IF($I870&lt;40,"CLO not suitable for this sheet. Please check BN&lt;40 sheet",
IF(AND($I870&gt;39,$I870&lt;101),"CLO not suitable for this sheet. Please check BN40 - BN100 sheet",
IF(AND($K870&gt;50,$K870&lt;81,$L870&lt;100),"Reduce feed rate in steps of 0.05 g/kWh until min. 0.6 g/kWh to avoid deposit formation",
IF(AND($I870&lt;140,$N870="Danger",$P870="&gt;=1.2"),"Increase feed rate in steps of 0.05 g/kWh OR use higher BN cylinder oil",
IF(ISERROR(VLOOKUP(Q870,'admin BN&gt;100'!J$6:M$89,4,FALSE)),"",VLOOKUP(Q870,'admin BN&gt;100'!J$6:M$89,4,FALSE))))))))</f>
        <v>Fill in all required fields</v>
      </c>
    </row>
    <row r="871" spans="2:19" ht="15">
      <c r="B871" s="10">
        <v>866</v>
      </c>
      <c r="C871" s="41"/>
      <c r="D871" s="42"/>
      <c r="E871" s="42"/>
      <c r="F871" s="42"/>
      <c r="G871" s="42"/>
      <c r="H871" s="42"/>
      <c r="I871" s="42"/>
      <c r="J871" s="42"/>
      <c r="K871" s="42"/>
      <c r="L871" s="42"/>
      <c r="M871" s="11" t="str">
        <f xml:space="preserve">
(IF(F871&gt;'admin BN&gt;100'!$C$41,'admin BN&gt;100'!$B$41,
(IF(F871&gt;'admin BN&gt;100'!$C$40,'admin BN&gt;100'!$B$40,
(IF(F871&gt;'admin BN&gt;100'!$C$39,'admin BN&gt;100'!$B$39,
(IF(F871&gt;'admin BN&gt;100'!$C$38,'admin BN&gt;100'!$B$38,
(IF(F871&gt;'admin BN&gt;100'!$C$37,'admin BN&gt;100'!$B$37,
(IF(F871&gt;'admin BN&gt;100'!$C$36,'admin BN&gt;100'!$B$36,
(IF(F871&gt;'admin BN&gt;100'!$C$35,'admin BN&gt;100'!$B$35,
(IF(F871&gt;'admin BN&gt;100'!$C$34,'admin BN&gt;100'!$B$34,
(IF(F871&gt;'admin BN&gt;100'!$C$33,'admin BN&gt;100'!$B$33,
(IF(F871&gt;'admin BN&gt;100'!$C$32,'admin BN&gt;100'!$B$32,
(IF(F871&gt;'admin BN&gt;100'!$C$31,'admin BN&gt;100'!$B$31,
(IF(F871&gt;'admin BN&gt;100'!$C$30,'admin BN&gt;100'!$B$30,
(IF(F871&gt;'admin BN&gt;100'!$C$29,'admin BN&gt;100'!$B$29,IF(F871="","",'admin BN&gt;100'!$B$28)))))))))))))))))))))))))))</f>
        <v/>
      </c>
      <c r="N871" s="12" t="str">
        <f xml:space="preserve">
IF(ISBLANK(K871),"",
IF(K871&gt;'admin BN&gt;100'!$D$6,"Trouble",
IF(K871&gt;'admin BN&gt;100'!$E$6,"Safe",
IF(K871&gt;'admin BN&gt;100'!$F$6,"Alert",
IF(K871&gt;='admin BN&gt;100'!$G$6,"Danger","")))))</f>
        <v/>
      </c>
      <c r="O871" s="13" t="str">
        <f xml:space="preserve">
IF(ISBLANK(L871),"",
IF(L871&gt;'admin BN&gt;100'!$G$7,"Danger",
IF(L871&gt;'admin BN&gt;100'!$F$7,"Alert",
IF(L871&gt;='admin BN&gt;100'!$E$7,"Safe",""))))</f>
        <v/>
      </c>
      <c r="P871" s="14" t="str">
        <f xml:space="preserve">
(IF(G871&gt;'admin BN&gt;100'!$C$23,'admin BN&gt;100'!$B$23,
(IF(G871&gt;'admin BN&gt;100'!$C$22,'admin BN&gt;100'!$B$22,
(IF(G871&gt;'admin BN&gt;100'!$C$21,'admin BN&gt;100'!$B$21,
(IF(G871&gt;'admin BN&gt;100'!$C$20,'admin BN&gt;100'!$B$20,IF(G871&gt;'admin BN&gt;100'!$C$19,'admin BN&gt;100'!$B$19,"")))))))))</f>
        <v/>
      </c>
      <c r="Q871" s="14" t="str">
        <f t="shared" si="26"/>
        <v/>
      </c>
      <c r="R871" s="14">
        <f t="shared" si="27"/>
        <v>5</v>
      </c>
      <c r="S871" s="15" t="str">
        <f xml:space="preserve">
IF($R871&gt;0,"Fill in all required fields",
IF(OR($M871="&lt;0.1% or LNG",$M871="0.1-0.5%"),"Fuel sulphur content is too low for operation on BN&gt;100, please use a lower BN CLO and the matching sheet",
IF($I871&lt;40,"CLO not suitable for this sheet. Please check BN&lt;40 sheet",
IF(AND($I871&gt;39,$I871&lt;101),"CLO not suitable for this sheet. Please check BN40 - BN100 sheet",
IF(AND($K871&gt;50,$K871&lt;81,$L871&lt;100),"Reduce feed rate in steps of 0.05 g/kWh until min. 0.6 g/kWh to avoid deposit formation",
IF(AND($I871&lt;140,$N871="Danger",$P871="&gt;=1.2"),"Increase feed rate in steps of 0.05 g/kWh OR use higher BN cylinder oil",
IF(ISERROR(VLOOKUP(Q871,'admin BN&gt;100'!J$6:M$89,4,FALSE)),"",VLOOKUP(Q871,'admin BN&gt;100'!J$6:M$89,4,FALSE))))))))</f>
        <v>Fill in all required fields</v>
      </c>
    </row>
    <row r="872" spans="2:19" ht="15">
      <c r="B872" s="10">
        <v>867</v>
      </c>
      <c r="C872" s="41"/>
      <c r="D872" s="42"/>
      <c r="E872" s="42"/>
      <c r="F872" s="42"/>
      <c r="G872" s="42"/>
      <c r="H872" s="42"/>
      <c r="I872" s="42"/>
      <c r="J872" s="42"/>
      <c r="K872" s="42"/>
      <c r="L872" s="42"/>
      <c r="M872" s="11" t="str">
        <f xml:space="preserve">
(IF(F872&gt;'admin BN&gt;100'!$C$41,'admin BN&gt;100'!$B$41,
(IF(F872&gt;'admin BN&gt;100'!$C$40,'admin BN&gt;100'!$B$40,
(IF(F872&gt;'admin BN&gt;100'!$C$39,'admin BN&gt;100'!$B$39,
(IF(F872&gt;'admin BN&gt;100'!$C$38,'admin BN&gt;100'!$B$38,
(IF(F872&gt;'admin BN&gt;100'!$C$37,'admin BN&gt;100'!$B$37,
(IF(F872&gt;'admin BN&gt;100'!$C$36,'admin BN&gt;100'!$B$36,
(IF(F872&gt;'admin BN&gt;100'!$C$35,'admin BN&gt;100'!$B$35,
(IF(F872&gt;'admin BN&gt;100'!$C$34,'admin BN&gt;100'!$B$34,
(IF(F872&gt;'admin BN&gt;100'!$C$33,'admin BN&gt;100'!$B$33,
(IF(F872&gt;'admin BN&gt;100'!$C$32,'admin BN&gt;100'!$B$32,
(IF(F872&gt;'admin BN&gt;100'!$C$31,'admin BN&gt;100'!$B$31,
(IF(F872&gt;'admin BN&gt;100'!$C$30,'admin BN&gt;100'!$B$30,
(IF(F872&gt;'admin BN&gt;100'!$C$29,'admin BN&gt;100'!$B$29,IF(F872="","",'admin BN&gt;100'!$B$28)))))))))))))))))))))))))))</f>
        <v/>
      </c>
      <c r="N872" s="12" t="str">
        <f xml:space="preserve">
IF(ISBLANK(K872),"",
IF(K872&gt;'admin BN&gt;100'!$D$6,"Trouble",
IF(K872&gt;'admin BN&gt;100'!$E$6,"Safe",
IF(K872&gt;'admin BN&gt;100'!$F$6,"Alert",
IF(K872&gt;='admin BN&gt;100'!$G$6,"Danger","")))))</f>
        <v/>
      </c>
      <c r="O872" s="13" t="str">
        <f xml:space="preserve">
IF(ISBLANK(L872),"",
IF(L872&gt;'admin BN&gt;100'!$G$7,"Danger",
IF(L872&gt;'admin BN&gt;100'!$F$7,"Alert",
IF(L872&gt;='admin BN&gt;100'!$E$7,"Safe",""))))</f>
        <v/>
      </c>
      <c r="P872" s="14" t="str">
        <f xml:space="preserve">
(IF(G872&gt;'admin BN&gt;100'!$C$23,'admin BN&gt;100'!$B$23,
(IF(G872&gt;'admin BN&gt;100'!$C$22,'admin BN&gt;100'!$B$22,
(IF(G872&gt;'admin BN&gt;100'!$C$21,'admin BN&gt;100'!$B$21,
(IF(G872&gt;'admin BN&gt;100'!$C$20,'admin BN&gt;100'!$B$20,IF(G872&gt;'admin BN&gt;100'!$C$19,'admin BN&gt;100'!$B$19,"")))))))))</f>
        <v/>
      </c>
      <c r="Q872" s="14" t="str">
        <f t="shared" si="26"/>
        <v/>
      </c>
      <c r="R872" s="14">
        <f t="shared" si="27"/>
        <v>5</v>
      </c>
      <c r="S872" s="15" t="str">
        <f xml:space="preserve">
IF($R872&gt;0,"Fill in all required fields",
IF(OR($M872="&lt;0.1% or LNG",$M872="0.1-0.5%"),"Fuel sulphur content is too low for operation on BN&gt;100, please use a lower BN CLO and the matching sheet",
IF($I872&lt;40,"CLO not suitable for this sheet. Please check BN&lt;40 sheet",
IF(AND($I872&gt;39,$I872&lt;101),"CLO not suitable for this sheet. Please check BN40 - BN100 sheet",
IF(AND($K872&gt;50,$K872&lt;81,$L872&lt;100),"Reduce feed rate in steps of 0.05 g/kWh until min. 0.6 g/kWh to avoid deposit formation",
IF(AND($I872&lt;140,$N872="Danger",$P872="&gt;=1.2"),"Increase feed rate in steps of 0.05 g/kWh OR use higher BN cylinder oil",
IF(ISERROR(VLOOKUP(Q872,'admin BN&gt;100'!J$6:M$89,4,FALSE)),"",VLOOKUP(Q872,'admin BN&gt;100'!J$6:M$89,4,FALSE))))))))</f>
        <v>Fill in all required fields</v>
      </c>
    </row>
    <row r="873" spans="2:19" ht="15">
      <c r="B873" s="10">
        <v>868</v>
      </c>
      <c r="C873" s="41"/>
      <c r="D873" s="42"/>
      <c r="E873" s="42"/>
      <c r="F873" s="42"/>
      <c r="G873" s="42"/>
      <c r="H873" s="42"/>
      <c r="I873" s="42"/>
      <c r="J873" s="42"/>
      <c r="K873" s="42"/>
      <c r="L873" s="42"/>
      <c r="M873" s="11" t="str">
        <f xml:space="preserve">
(IF(F873&gt;'admin BN&gt;100'!$C$41,'admin BN&gt;100'!$B$41,
(IF(F873&gt;'admin BN&gt;100'!$C$40,'admin BN&gt;100'!$B$40,
(IF(F873&gt;'admin BN&gt;100'!$C$39,'admin BN&gt;100'!$B$39,
(IF(F873&gt;'admin BN&gt;100'!$C$38,'admin BN&gt;100'!$B$38,
(IF(F873&gt;'admin BN&gt;100'!$C$37,'admin BN&gt;100'!$B$37,
(IF(F873&gt;'admin BN&gt;100'!$C$36,'admin BN&gt;100'!$B$36,
(IF(F873&gt;'admin BN&gt;100'!$C$35,'admin BN&gt;100'!$B$35,
(IF(F873&gt;'admin BN&gt;100'!$C$34,'admin BN&gt;100'!$B$34,
(IF(F873&gt;'admin BN&gt;100'!$C$33,'admin BN&gt;100'!$B$33,
(IF(F873&gt;'admin BN&gt;100'!$C$32,'admin BN&gt;100'!$B$32,
(IF(F873&gt;'admin BN&gt;100'!$C$31,'admin BN&gt;100'!$B$31,
(IF(F873&gt;'admin BN&gt;100'!$C$30,'admin BN&gt;100'!$B$30,
(IF(F873&gt;'admin BN&gt;100'!$C$29,'admin BN&gt;100'!$B$29,IF(F873="","",'admin BN&gt;100'!$B$28)))))))))))))))))))))))))))</f>
        <v/>
      </c>
      <c r="N873" s="12" t="str">
        <f xml:space="preserve">
IF(ISBLANK(K873),"",
IF(K873&gt;'admin BN&gt;100'!$D$6,"Trouble",
IF(K873&gt;'admin BN&gt;100'!$E$6,"Safe",
IF(K873&gt;'admin BN&gt;100'!$F$6,"Alert",
IF(K873&gt;='admin BN&gt;100'!$G$6,"Danger","")))))</f>
        <v/>
      </c>
      <c r="O873" s="13" t="str">
        <f xml:space="preserve">
IF(ISBLANK(L873),"",
IF(L873&gt;'admin BN&gt;100'!$G$7,"Danger",
IF(L873&gt;'admin BN&gt;100'!$F$7,"Alert",
IF(L873&gt;='admin BN&gt;100'!$E$7,"Safe",""))))</f>
        <v/>
      </c>
      <c r="P873" s="14" t="str">
        <f xml:space="preserve">
(IF(G873&gt;'admin BN&gt;100'!$C$23,'admin BN&gt;100'!$B$23,
(IF(G873&gt;'admin BN&gt;100'!$C$22,'admin BN&gt;100'!$B$22,
(IF(G873&gt;'admin BN&gt;100'!$C$21,'admin BN&gt;100'!$B$21,
(IF(G873&gt;'admin BN&gt;100'!$C$20,'admin BN&gt;100'!$B$20,IF(G873&gt;'admin BN&gt;100'!$C$19,'admin BN&gt;100'!$B$19,"")))))))))</f>
        <v/>
      </c>
      <c r="Q873" s="14" t="str">
        <f t="shared" si="26"/>
        <v/>
      </c>
      <c r="R873" s="14">
        <f t="shared" si="27"/>
        <v>5</v>
      </c>
      <c r="S873" s="15" t="str">
        <f xml:space="preserve">
IF($R873&gt;0,"Fill in all required fields",
IF(OR($M873="&lt;0.1% or LNG",$M873="0.1-0.5%"),"Fuel sulphur content is too low for operation on BN&gt;100, please use a lower BN CLO and the matching sheet",
IF($I873&lt;40,"CLO not suitable for this sheet. Please check BN&lt;40 sheet",
IF(AND($I873&gt;39,$I873&lt;101),"CLO not suitable for this sheet. Please check BN40 - BN100 sheet",
IF(AND($K873&gt;50,$K873&lt;81,$L873&lt;100),"Reduce feed rate in steps of 0.05 g/kWh until min. 0.6 g/kWh to avoid deposit formation",
IF(AND($I873&lt;140,$N873="Danger",$P873="&gt;=1.2"),"Increase feed rate in steps of 0.05 g/kWh OR use higher BN cylinder oil",
IF(ISERROR(VLOOKUP(Q873,'admin BN&gt;100'!J$6:M$89,4,FALSE)),"",VLOOKUP(Q873,'admin BN&gt;100'!J$6:M$89,4,FALSE))))))))</f>
        <v>Fill in all required fields</v>
      </c>
    </row>
    <row r="874" spans="2:19" ht="15">
      <c r="B874" s="10">
        <v>869</v>
      </c>
      <c r="C874" s="41"/>
      <c r="D874" s="42"/>
      <c r="E874" s="42"/>
      <c r="F874" s="42"/>
      <c r="G874" s="42"/>
      <c r="H874" s="42"/>
      <c r="I874" s="42"/>
      <c r="J874" s="42"/>
      <c r="K874" s="42"/>
      <c r="L874" s="42"/>
      <c r="M874" s="11" t="str">
        <f xml:space="preserve">
(IF(F874&gt;'admin BN&gt;100'!$C$41,'admin BN&gt;100'!$B$41,
(IF(F874&gt;'admin BN&gt;100'!$C$40,'admin BN&gt;100'!$B$40,
(IF(F874&gt;'admin BN&gt;100'!$C$39,'admin BN&gt;100'!$B$39,
(IF(F874&gt;'admin BN&gt;100'!$C$38,'admin BN&gt;100'!$B$38,
(IF(F874&gt;'admin BN&gt;100'!$C$37,'admin BN&gt;100'!$B$37,
(IF(F874&gt;'admin BN&gt;100'!$C$36,'admin BN&gt;100'!$B$36,
(IF(F874&gt;'admin BN&gt;100'!$C$35,'admin BN&gt;100'!$B$35,
(IF(F874&gt;'admin BN&gt;100'!$C$34,'admin BN&gt;100'!$B$34,
(IF(F874&gt;'admin BN&gt;100'!$C$33,'admin BN&gt;100'!$B$33,
(IF(F874&gt;'admin BN&gt;100'!$C$32,'admin BN&gt;100'!$B$32,
(IF(F874&gt;'admin BN&gt;100'!$C$31,'admin BN&gt;100'!$B$31,
(IF(F874&gt;'admin BN&gt;100'!$C$30,'admin BN&gt;100'!$B$30,
(IF(F874&gt;'admin BN&gt;100'!$C$29,'admin BN&gt;100'!$B$29,IF(F874="","",'admin BN&gt;100'!$B$28)))))))))))))))))))))))))))</f>
        <v/>
      </c>
      <c r="N874" s="12" t="str">
        <f xml:space="preserve">
IF(ISBLANK(K874),"",
IF(K874&gt;'admin BN&gt;100'!$D$6,"Trouble",
IF(K874&gt;'admin BN&gt;100'!$E$6,"Safe",
IF(K874&gt;'admin BN&gt;100'!$F$6,"Alert",
IF(K874&gt;='admin BN&gt;100'!$G$6,"Danger","")))))</f>
        <v/>
      </c>
      <c r="O874" s="13" t="str">
        <f xml:space="preserve">
IF(ISBLANK(L874),"",
IF(L874&gt;'admin BN&gt;100'!$G$7,"Danger",
IF(L874&gt;'admin BN&gt;100'!$F$7,"Alert",
IF(L874&gt;='admin BN&gt;100'!$E$7,"Safe",""))))</f>
        <v/>
      </c>
      <c r="P874" s="14" t="str">
        <f xml:space="preserve">
(IF(G874&gt;'admin BN&gt;100'!$C$23,'admin BN&gt;100'!$B$23,
(IF(G874&gt;'admin BN&gt;100'!$C$22,'admin BN&gt;100'!$B$22,
(IF(G874&gt;'admin BN&gt;100'!$C$21,'admin BN&gt;100'!$B$21,
(IF(G874&gt;'admin BN&gt;100'!$C$20,'admin BN&gt;100'!$B$20,IF(G874&gt;'admin BN&gt;100'!$C$19,'admin BN&gt;100'!$B$19,"")))))))))</f>
        <v/>
      </c>
      <c r="Q874" s="14" t="str">
        <f t="shared" si="26"/>
        <v/>
      </c>
      <c r="R874" s="14">
        <f t="shared" si="27"/>
        <v>5</v>
      </c>
      <c r="S874" s="15" t="str">
        <f xml:space="preserve">
IF($R874&gt;0,"Fill in all required fields",
IF(OR($M874="&lt;0.1% or LNG",$M874="0.1-0.5%"),"Fuel sulphur content is too low for operation on BN&gt;100, please use a lower BN CLO and the matching sheet",
IF($I874&lt;40,"CLO not suitable for this sheet. Please check BN&lt;40 sheet",
IF(AND($I874&gt;39,$I874&lt;101),"CLO not suitable for this sheet. Please check BN40 - BN100 sheet",
IF(AND($K874&gt;50,$K874&lt;81,$L874&lt;100),"Reduce feed rate in steps of 0.05 g/kWh until min. 0.6 g/kWh to avoid deposit formation",
IF(AND($I874&lt;140,$N874="Danger",$P874="&gt;=1.2"),"Increase feed rate in steps of 0.05 g/kWh OR use higher BN cylinder oil",
IF(ISERROR(VLOOKUP(Q874,'admin BN&gt;100'!J$6:M$89,4,FALSE)),"",VLOOKUP(Q874,'admin BN&gt;100'!J$6:M$89,4,FALSE))))))))</f>
        <v>Fill in all required fields</v>
      </c>
    </row>
    <row r="875" spans="2:19" ht="15">
      <c r="B875" s="10">
        <v>870</v>
      </c>
      <c r="C875" s="41"/>
      <c r="D875" s="42"/>
      <c r="E875" s="42"/>
      <c r="F875" s="42"/>
      <c r="G875" s="42"/>
      <c r="H875" s="42"/>
      <c r="I875" s="42"/>
      <c r="J875" s="42"/>
      <c r="K875" s="42"/>
      <c r="L875" s="42"/>
      <c r="M875" s="11" t="str">
        <f xml:space="preserve">
(IF(F875&gt;'admin BN&gt;100'!$C$41,'admin BN&gt;100'!$B$41,
(IF(F875&gt;'admin BN&gt;100'!$C$40,'admin BN&gt;100'!$B$40,
(IF(F875&gt;'admin BN&gt;100'!$C$39,'admin BN&gt;100'!$B$39,
(IF(F875&gt;'admin BN&gt;100'!$C$38,'admin BN&gt;100'!$B$38,
(IF(F875&gt;'admin BN&gt;100'!$C$37,'admin BN&gt;100'!$B$37,
(IF(F875&gt;'admin BN&gt;100'!$C$36,'admin BN&gt;100'!$B$36,
(IF(F875&gt;'admin BN&gt;100'!$C$35,'admin BN&gt;100'!$B$35,
(IF(F875&gt;'admin BN&gt;100'!$C$34,'admin BN&gt;100'!$B$34,
(IF(F875&gt;'admin BN&gt;100'!$C$33,'admin BN&gt;100'!$B$33,
(IF(F875&gt;'admin BN&gt;100'!$C$32,'admin BN&gt;100'!$B$32,
(IF(F875&gt;'admin BN&gt;100'!$C$31,'admin BN&gt;100'!$B$31,
(IF(F875&gt;'admin BN&gt;100'!$C$30,'admin BN&gt;100'!$B$30,
(IF(F875&gt;'admin BN&gt;100'!$C$29,'admin BN&gt;100'!$B$29,IF(F875="","",'admin BN&gt;100'!$B$28)))))))))))))))))))))))))))</f>
        <v/>
      </c>
      <c r="N875" s="12" t="str">
        <f xml:space="preserve">
IF(ISBLANK(K875),"",
IF(K875&gt;'admin BN&gt;100'!$D$6,"Trouble",
IF(K875&gt;'admin BN&gt;100'!$E$6,"Safe",
IF(K875&gt;'admin BN&gt;100'!$F$6,"Alert",
IF(K875&gt;='admin BN&gt;100'!$G$6,"Danger","")))))</f>
        <v/>
      </c>
      <c r="O875" s="13" t="str">
        <f xml:space="preserve">
IF(ISBLANK(L875),"",
IF(L875&gt;'admin BN&gt;100'!$G$7,"Danger",
IF(L875&gt;'admin BN&gt;100'!$F$7,"Alert",
IF(L875&gt;='admin BN&gt;100'!$E$7,"Safe",""))))</f>
        <v/>
      </c>
      <c r="P875" s="14" t="str">
        <f xml:space="preserve">
(IF(G875&gt;'admin BN&gt;100'!$C$23,'admin BN&gt;100'!$B$23,
(IF(G875&gt;'admin BN&gt;100'!$C$22,'admin BN&gt;100'!$B$22,
(IF(G875&gt;'admin BN&gt;100'!$C$21,'admin BN&gt;100'!$B$21,
(IF(G875&gt;'admin BN&gt;100'!$C$20,'admin BN&gt;100'!$B$20,IF(G875&gt;'admin BN&gt;100'!$C$19,'admin BN&gt;100'!$B$19,"")))))))))</f>
        <v/>
      </c>
      <c r="Q875" s="14" t="str">
        <f t="shared" si="26"/>
        <v/>
      </c>
      <c r="R875" s="14">
        <f t="shared" si="27"/>
        <v>5</v>
      </c>
      <c r="S875" s="15" t="str">
        <f xml:space="preserve">
IF($R875&gt;0,"Fill in all required fields",
IF(OR($M875="&lt;0.1% or LNG",$M875="0.1-0.5%"),"Fuel sulphur content is too low for operation on BN&gt;100, please use a lower BN CLO and the matching sheet",
IF($I875&lt;40,"CLO not suitable for this sheet. Please check BN&lt;40 sheet",
IF(AND($I875&gt;39,$I875&lt;101),"CLO not suitable for this sheet. Please check BN40 - BN100 sheet",
IF(AND($K875&gt;50,$K875&lt;81,$L875&lt;100),"Reduce feed rate in steps of 0.05 g/kWh until min. 0.6 g/kWh to avoid deposit formation",
IF(AND($I875&lt;140,$N875="Danger",$P875="&gt;=1.2"),"Increase feed rate in steps of 0.05 g/kWh OR use higher BN cylinder oil",
IF(ISERROR(VLOOKUP(Q875,'admin BN&gt;100'!J$6:M$89,4,FALSE)),"",VLOOKUP(Q875,'admin BN&gt;100'!J$6:M$89,4,FALSE))))))))</f>
        <v>Fill in all required fields</v>
      </c>
    </row>
    <row r="876" spans="2:19" ht="15">
      <c r="B876" s="10">
        <v>871</v>
      </c>
      <c r="C876" s="41"/>
      <c r="D876" s="42"/>
      <c r="E876" s="42"/>
      <c r="F876" s="42"/>
      <c r="G876" s="42"/>
      <c r="H876" s="42"/>
      <c r="I876" s="42"/>
      <c r="J876" s="42"/>
      <c r="K876" s="42"/>
      <c r="L876" s="42"/>
      <c r="M876" s="11" t="str">
        <f xml:space="preserve">
(IF(F876&gt;'admin BN&gt;100'!$C$41,'admin BN&gt;100'!$B$41,
(IF(F876&gt;'admin BN&gt;100'!$C$40,'admin BN&gt;100'!$B$40,
(IF(F876&gt;'admin BN&gt;100'!$C$39,'admin BN&gt;100'!$B$39,
(IF(F876&gt;'admin BN&gt;100'!$C$38,'admin BN&gt;100'!$B$38,
(IF(F876&gt;'admin BN&gt;100'!$C$37,'admin BN&gt;100'!$B$37,
(IF(F876&gt;'admin BN&gt;100'!$C$36,'admin BN&gt;100'!$B$36,
(IF(F876&gt;'admin BN&gt;100'!$C$35,'admin BN&gt;100'!$B$35,
(IF(F876&gt;'admin BN&gt;100'!$C$34,'admin BN&gt;100'!$B$34,
(IF(F876&gt;'admin BN&gt;100'!$C$33,'admin BN&gt;100'!$B$33,
(IF(F876&gt;'admin BN&gt;100'!$C$32,'admin BN&gt;100'!$B$32,
(IF(F876&gt;'admin BN&gt;100'!$C$31,'admin BN&gt;100'!$B$31,
(IF(F876&gt;'admin BN&gt;100'!$C$30,'admin BN&gt;100'!$B$30,
(IF(F876&gt;'admin BN&gt;100'!$C$29,'admin BN&gt;100'!$B$29,IF(F876="","",'admin BN&gt;100'!$B$28)))))))))))))))))))))))))))</f>
        <v/>
      </c>
      <c r="N876" s="12" t="str">
        <f xml:space="preserve">
IF(ISBLANK(K876),"",
IF(K876&gt;'admin BN&gt;100'!$D$6,"Trouble",
IF(K876&gt;'admin BN&gt;100'!$E$6,"Safe",
IF(K876&gt;'admin BN&gt;100'!$F$6,"Alert",
IF(K876&gt;='admin BN&gt;100'!$G$6,"Danger","")))))</f>
        <v/>
      </c>
      <c r="O876" s="13" t="str">
        <f xml:space="preserve">
IF(ISBLANK(L876),"",
IF(L876&gt;'admin BN&gt;100'!$G$7,"Danger",
IF(L876&gt;'admin BN&gt;100'!$F$7,"Alert",
IF(L876&gt;='admin BN&gt;100'!$E$7,"Safe",""))))</f>
        <v/>
      </c>
      <c r="P876" s="14" t="str">
        <f xml:space="preserve">
(IF(G876&gt;'admin BN&gt;100'!$C$23,'admin BN&gt;100'!$B$23,
(IF(G876&gt;'admin BN&gt;100'!$C$22,'admin BN&gt;100'!$B$22,
(IF(G876&gt;'admin BN&gt;100'!$C$21,'admin BN&gt;100'!$B$21,
(IF(G876&gt;'admin BN&gt;100'!$C$20,'admin BN&gt;100'!$B$20,IF(G876&gt;'admin BN&gt;100'!$C$19,'admin BN&gt;100'!$B$19,"")))))))))</f>
        <v/>
      </c>
      <c r="Q876" s="14" t="str">
        <f t="shared" si="26"/>
        <v/>
      </c>
      <c r="R876" s="14">
        <f t="shared" si="27"/>
        <v>5</v>
      </c>
      <c r="S876" s="15" t="str">
        <f xml:space="preserve">
IF($R876&gt;0,"Fill in all required fields",
IF(OR($M876="&lt;0.1% or LNG",$M876="0.1-0.5%"),"Fuel sulphur content is too low for operation on BN&gt;100, please use a lower BN CLO and the matching sheet",
IF($I876&lt;40,"CLO not suitable for this sheet. Please check BN&lt;40 sheet",
IF(AND($I876&gt;39,$I876&lt;101),"CLO not suitable for this sheet. Please check BN40 - BN100 sheet",
IF(AND($K876&gt;50,$K876&lt;81,$L876&lt;100),"Reduce feed rate in steps of 0.05 g/kWh until min. 0.6 g/kWh to avoid deposit formation",
IF(AND($I876&lt;140,$N876="Danger",$P876="&gt;=1.2"),"Increase feed rate in steps of 0.05 g/kWh OR use higher BN cylinder oil",
IF(ISERROR(VLOOKUP(Q876,'admin BN&gt;100'!J$6:M$89,4,FALSE)),"",VLOOKUP(Q876,'admin BN&gt;100'!J$6:M$89,4,FALSE))))))))</f>
        <v>Fill in all required fields</v>
      </c>
    </row>
    <row r="877" spans="2:19" ht="15">
      <c r="B877" s="10">
        <v>872</v>
      </c>
      <c r="C877" s="41"/>
      <c r="D877" s="42"/>
      <c r="E877" s="42"/>
      <c r="F877" s="42"/>
      <c r="G877" s="42"/>
      <c r="H877" s="42"/>
      <c r="I877" s="42"/>
      <c r="J877" s="42"/>
      <c r="K877" s="42"/>
      <c r="L877" s="42"/>
      <c r="M877" s="11" t="str">
        <f xml:space="preserve">
(IF(F877&gt;'admin BN&gt;100'!$C$41,'admin BN&gt;100'!$B$41,
(IF(F877&gt;'admin BN&gt;100'!$C$40,'admin BN&gt;100'!$B$40,
(IF(F877&gt;'admin BN&gt;100'!$C$39,'admin BN&gt;100'!$B$39,
(IF(F877&gt;'admin BN&gt;100'!$C$38,'admin BN&gt;100'!$B$38,
(IF(F877&gt;'admin BN&gt;100'!$C$37,'admin BN&gt;100'!$B$37,
(IF(F877&gt;'admin BN&gt;100'!$C$36,'admin BN&gt;100'!$B$36,
(IF(F877&gt;'admin BN&gt;100'!$C$35,'admin BN&gt;100'!$B$35,
(IF(F877&gt;'admin BN&gt;100'!$C$34,'admin BN&gt;100'!$B$34,
(IF(F877&gt;'admin BN&gt;100'!$C$33,'admin BN&gt;100'!$B$33,
(IF(F877&gt;'admin BN&gt;100'!$C$32,'admin BN&gt;100'!$B$32,
(IF(F877&gt;'admin BN&gt;100'!$C$31,'admin BN&gt;100'!$B$31,
(IF(F877&gt;'admin BN&gt;100'!$C$30,'admin BN&gt;100'!$B$30,
(IF(F877&gt;'admin BN&gt;100'!$C$29,'admin BN&gt;100'!$B$29,IF(F877="","",'admin BN&gt;100'!$B$28)))))))))))))))))))))))))))</f>
        <v/>
      </c>
      <c r="N877" s="12" t="str">
        <f xml:space="preserve">
IF(ISBLANK(K877),"",
IF(K877&gt;'admin BN&gt;100'!$D$6,"Trouble",
IF(K877&gt;'admin BN&gt;100'!$E$6,"Safe",
IF(K877&gt;'admin BN&gt;100'!$F$6,"Alert",
IF(K877&gt;='admin BN&gt;100'!$G$6,"Danger","")))))</f>
        <v/>
      </c>
      <c r="O877" s="13" t="str">
        <f xml:space="preserve">
IF(ISBLANK(L877),"",
IF(L877&gt;'admin BN&gt;100'!$G$7,"Danger",
IF(L877&gt;'admin BN&gt;100'!$F$7,"Alert",
IF(L877&gt;='admin BN&gt;100'!$E$7,"Safe",""))))</f>
        <v/>
      </c>
      <c r="P877" s="14" t="str">
        <f xml:space="preserve">
(IF(G877&gt;'admin BN&gt;100'!$C$23,'admin BN&gt;100'!$B$23,
(IF(G877&gt;'admin BN&gt;100'!$C$22,'admin BN&gt;100'!$B$22,
(IF(G877&gt;'admin BN&gt;100'!$C$21,'admin BN&gt;100'!$B$21,
(IF(G877&gt;'admin BN&gt;100'!$C$20,'admin BN&gt;100'!$B$20,IF(G877&gt;'admin BN&gt;100'!$C$19,'admin BN&gt;100'!$B$19,"")))))))))</f>
        <v/>
      </c>
      <c r="Q877" s="14" t="str">
        <f t="shared" si="26"/>
        <v/>
      </c>
      <c r="R877" s="14">
        <f t="shared" si="27"/>
        <v>5</v>
      </c>
      <c r="S877" s="15" t="str">
        <f xml:space="preserve">
IF($R877&gt;0,"Fill in all required fields",
IF(OR($M877="&lt;0.1% or LNG",$M877="0.1-0.5%"),"Fuel sulphur content is too low for operation on BN&gt;100, please use a lower BN CLO and the matching sheet",
IF($I877&lt;40,"CLO not suitable for this sheet. Please check BN&lt;40 sheet",
IF(AND($I877&gt;39,$I877&lt;101),"CLO not suitable for this sheet. Please check BN40 - BN100 sheet",
IF(AND($K877&gt;50,$K877&lt;81,$L877&lt;100),"Reduce feed rate in steps of 0.05 g/kWh until min. 0.6 g/kWh to avoid deposit formation",
IF(AND($I877&lt;140,$N877="Danger",$P877="&gt;=1.2"),"Increase feed rate in steps of 0.05 g/kWh OR use higher BN cylinder oil",
IF(ISERROR(VLOOKUP(Q877,'admin BN&gt;100'!J$6:M$89,4,FALSE)),"",VLOOKUP(Q877,'admin BN&gt;100'!J$6:M$89,4,FALSE))))))))</f>
        <v>Fill in all required fields</v>
      </c>
    </row>
    <row r="878" spans="2:19" ht="15">
      <c r="B878" s="10">
        <v>873</v>
      </c>
      <c r="C878" s="41"/>
      <c r="D878" s="42"/>
      <c r="E878" s="42"/>
      <c r="F878" s="42"/>
      <c r="G878" s="42"/>
      <c r="H878" s="42"/>
      <c r="I878" s="42"/>
      <c r="J878" s="42"/>
      <c r="K878" s="42"/>
      <c r="L878" s="42"/>
      <c r="M878" s="11" t="str">
        <f xml:space="preserve">
(IF(F878&gt;'admin BN&gt;100'!$C$41,'admin BN&gt;100'!$B$41,
(IF(F878&gt;'admin BN&gt;100'!$C$40,'admin BN&gt;100'!$B$40,
(IF(F878&gt;'admin BN&gt;100'!$C$39,'admin BN&gt;100'!$B$39,
(IF(F878&gt;'admin BN&gt;100'!$C$38,'admin BN&gt;100'!$B$38,
(IF(F878&gt;'admin BN&gt;100'!$C$37,'admin BN&gt;100'!$B$37,
(IF(F878&gt;'admin BN&gt;100'!$C$36,'admin BN&gt;100'!$B$36,
(IF(F878&gt;'admin BN&gt;100'!$C$35,'admin BN&gt;100'!$B$35,
(IF(F878&gt;'admin BN&gt;100'!$C$34,'admin BN&gt;100'!$B$34,
(IF(F878&gt;'admin BN&gt;100'!$C$33,'admin BN&gt;100'!$B$33,
(IF(F878&gt;'admin BN&gt;100'!$C$32,'admin BN&gt;100'!$B$32,
(IF(F878&gt;'admin BN&gt;100'!$C$31,'admin BN&gt;100'!$B$31,
(IF(F878&gt;'admin BN&gt;100'!$C$30,'admin BN&gt;100'!$B$30,
(IF(F878&gt;'admin BN&gt;100'!$C$29,'admin BN&gt;100'!$B$29,IF(F878="","",'admin BN&gt;100'!$B$28)))))))))))))))))))))))))))</f>
        <v/>
      </c>
      <c r="N878" s="12" t="str">
        <f xml:space="preserve">
IF(ISBLANK(K878),"",
IF(K878&gt;'admin BN&gt;100'!$D$6,"Trouble",
IF(K878&gt;'admin BN&gt;100'!$E$6,"Safe",
IF(K878&gt;'admin BN&gt;100'!$F$6,"Alert",
IF(K878&gt;='admin BN&gt;100'!$G$6,"Danger","")))))</f>
        <v/>
      </c>
      <c r="O878" s="13" t="str">
        <f xml:space="preserve">
IF(ISBLANK(L878),"",
IF(L878&gt;'admin BN&gt;100'!$G$7,"Danger",
IF(L878&gt;'admin BN&gt;100'!$F$7,"Alert",
IF(L878&gt;='admin BN&gt;100'!$E$7,"Safe",""))))</f>
        <v/>
      </c>
      <c r="P878" s="14" t="str">
        <f xml:space="preserve">
(IF(G878&gt;'admin BN&gt;100'!$C$23,'admin BN&gt;100'!$B$23,
(IF(G878&gt;'admin BN&gt;100'!$C$22,'admin BN&gt;100'!$B$22,
(IF(G878&gt;'admin BN&gt;100'!$C$21,'admin BN&gt;100'!$B$21,
(IF(G878&gt;'admin BN&gt;100'!$C$20,'admin BN&gt;100'!$B$20,IF(G878&gt;'admin BN&gt;100'!$C$19,'admin BN&gt;100'!$B$19,"")))))))))</f>
        <v/>
      </c>
      <c r="Q878" s="14" t="str">
        <f t="shared" si="26"/>
        <v/>
      </c>
      <c r="R878" s="14">
        <f t="shared" si="27"/>
        <v>5</v>
      </c>
      <c r="S878" s="15" t="str">
        <f xml:space="preserve">
IF($R878&gt;0,"Fill in all required fields",
IF(OR($M878="&lt;0.1% or LNG",$M878="0.1-0.5%"),"Fuel sulphur content is too low for operation on BN&gt;100, please use a lower BN CLO and the matching sheet",
IF($I878&lt;40,"CLO not suitable for this sheet. Please check BN&lt;40 sheet",
IF(AND($I878&gt;39,$I878&lt;101),"CLO not suitable for this sheet. Please check BN40 - BN100 sheet",
IF(AND($K878&gt;50,$K878&lt;81,$L878&lt;100),"Reduce feed rate in steps of 0.05 g/kWh until min. 0.6 g/kWh to avoid deposit formation",
IF(AND($I878&lt;140,$N878="Danger",$P878="&gt;=1.2"),"Increase feed rate in steps of 0.05 g/kWh OR use higher BN cylinder oil",
IF(ISERROR(VLOOKUP(Q878,'admin BN&gt;100'!J$6:M$89,4,FALSE)),"",VLOOKUP(Q878,'admin BN&gt;100'!J$6:M$89,4,FALSE))))))))</f>
        <v>Fill in all required fields</v>
      </c>
    </row>
    <row r="879" spans="2:19" ht="15">
      <c r="B879" s="10">
        <v>874</v>
      </c>
      <c r="C879" s="41"/>
      <c r="D879" s="42"/>
      <c r="E879" s="42"/>
      <c r="F879" s="42"/>
      <c r="G879" s="42"/>
      <c r="H879" s="42"/>
      <c r="I879" s="42"/>
      <c r="J879" s="42"/>
      <c r="K879" s="42"/>
      <c r="L879" s="42"/>
      <c r="M879" s="11" t="str">
        <f xml:space="preserve">
(IF(F879&gt;'admin BN&gt;100'!$C$41,'admin BN&gt;100'!$B$41,
(IF(F879&gt;'admin BN&gt;100'!$C$40,'admin BN&gt;100'!$B$40,
(IF(F879&gt;'admin BN&gt;100'!$C$39,'admin BN&gt;100'!$B$39,
(IF(F879&gt;'admin BN&gt;100'!$C$38,'admin BN&gt;100'!$B$38,
(IF(F879&gt;'admin BN&gt;100'!$C$37,'admin BN&gt;100'!$B$37,
(IF(F879&gt;'admin BN&gt;100'!$C$36,'admin BN&gt;100'!$B$36,
(IF(F879&gt;'admin BN&gt;100'!$C$35,'admin BN&gt;100'!$B$35,
(IF(F879&gt;'admin BN&gt;100'!$C$34,'admin BN&gt;100'!$B$34,
(IF(F879&gt;'admin BN&gt;100'!$C$33,'admin BN&gt;100'!$B$33,
(IF(F879&gt;'admin BN&gt;100'!$C$32,'admin BN&gt;100'!$B$32,
(IF(F879&gt;'admin BN&gt;100'!$C$31,'admin BN&gt;100'!$B$31,
(IF(F879&gt;'admin BN&gt;100'!$C$30,'admin BN&gt;100'!$B$30,
(IF(F879&gt;'admin BN&gt;100'!$C$29,'admin BN&gt;100'!$B$29,IF(F879="","",'admin BN&gt;100'!$B$28)))))))))))))))))))))))))))</f>
        <v/>
      </c>
      <c r="N879" s="12" t="str">
        <f xml:space="preserve">
IF(ISBLANK(K879),"",
IF(K879&gt;'admin BN&gt;100'!$D$6,"Trouble",
IF(K879&gt;'admin BN&gt;100'!$E$6,"Safe",
IF(K879&gt;'admin BN&gt;100'!$F$6,"Alert",
IF(K879&gt;='admin BN&gt;100'!$G$6,"Danger","")))))</f>
        <v/>
      </c>
      <c r="O879" s="13" t="str">
        <f xml:space="preserve">
IF(ISBLANK(L879),"",
IF(L879&gt;'admin BN&gt;100'!$G$7,"Danger",
IF(L879&gt;'admin BN&gt;100'!$F$7,"Alert",
IF(L879&gt;='admin BN&gt;100'!$E$7,"Safe",""))))</f>
        <v/>
      </c>
      <c r="P879" s="14" t="str">
        <f xml:space="preserve">
(IF(G879&gt;'admin BN&gt;100'!$C$23,'admin BN&gt;100'!$B$23,
(IF(G879&gt;'admin BN&gt;100'!$C$22,'admin BN&gt;100'!$B$22,
(IF(G879&gt;'admin BN&gt;100'!$C$21,'admin BN&gt;100'!$B$21,
(IF(G879&gt;'admin BN&gt;100'!$C$20,'admin BN&gt;100'!$B$20,IF(G879&gt;'admin BN&gt;100'!$C$19,'admin BN&gt;100'!$B$19,"")))))))))</f>
        <v/>
      </c>
      <c r="Q879" s="14" t="str">
        <f t="shared" si="26"/>
        <v/>
      </c>
      <c r="R879" s="14">
        <f t="shared" si="27"/>
        <v>5</v>
      </c>
      <c r="S879" s="15" t="str">
        <f xml:space="preserve">
IF($R879&gt;0,"Fill in all required fields",
IF(OR($M879="&lt;0.1% or LNG",$M879="0.1-0.5%"),"Fuel sulphur content is too low for operation on BN&gt;100, please use a lower BN CLO and the matching sheet",
IF($I879&lt;40,"CLO not suitable for this sheet. Please check BN&lt;40 sheet",
IF(AND($I879&gt;39,$I879&lt;101),"CLO not suitable for this sheet. Please check BN40 - BN100 sheet",
IF(AND($K879&gt;50,$K879&lt;81,$L879&lt;100),"Reduce feed rate in steps of 0.05 g/kWh until min. 0.6 g/kWh to avoid deposit formation",
IF(AND($I879&lt;140,$N879="Danger",$P879="&gt;=1.2"),"Increase feed rate in steps of 0.05 g/kWh OR use higher BN cylinder oil",
IF(ISERROR(VLOOKUP(Q879,'admin BN&gt;100'!J$6:M$89,4,FALSE)),"",VLOOKUP(Q879,'admin BN&gt;100'!J$6:M$89,4,FALSE))))))))</f>
        <v>Fill in all required fields</v>
      </c>
    </row>
    <row r="880" spans="2:19" ht="15">
      <c r="B880" s="10">
        <v>875</v>
      </c>
      <c r="C880" s="41"/>
      <c r="D880" s="42"/>
      <c r="E880" s="42"/>
      <c r="F880" s="42"/>
      <c r="G880" s="42"/>
      <c r="H880" s="42"/>
      <c r="I880" s="42"/>
      <c r="J880" s="42"/>
      <c r="K880" s="42"/>
      <c r="L880" s="42"/>
      <c r="M880" s="11" t="str">
        <f xml:space="preserve">
(IF(F880&gt;'admin BN&gt;100'!$C$41,'admin BN&gt;100'!$B$41,
(IF(F880&gt;'admin BN&gt;100'!$C$40,'admin BN&gt;100'!$B$40,
(IF(F880&gt;'admin BN&gt;100'!$C$39,'admin BN&gt;100'!$B$39,
(IF(F880&gt;'admin BN&gt;100'!$C$38,'admin BN&gt;100'!$B$38,
(IF(F880&gt;'admin BN&gt;100'!$C$37,'admin BN&gt;100'!$B$37,
(IF(F880&gt;'admin BN&gt;100'!$C$36,'admin BN&gt;100'!$B$36,
(IF(F880&gt;'admin BN&gt;100'!$C$35,'admin BN&gt;100'!$B$35,
(IF(F880&gt;'admin BN&gt;100'!$C$34,'admin BN&gt;100'!$B$34,
(IF(F880&gt;'admin BN&gt;100'!$C$33,'admin BN&gt;100'!$B$33,
(IF(F880&gt;'admin BN&gt;100'!$C$32,'admin BN&gt;100'!$B$32,
(IF(F880&gt;'admin BN&gt;100'!$C$31,'admin BN&gt;100'!$B$31,
(IF(F880&gt;'admin BN&gt;100'!$C$30,'admin BN&gt;100'!$B$30,
(IF(F880&gt;'admin BN&gt;100'!$C$29,'admin BN&gt;100'!$B$29,IF(F880="","",'admin BN&gt;100'!$B$28)))))))))))))))))))))))))))</f>
        <v/>
      </c>
      <c r="N880" s="12" t="str">
        <f xml:space="preserve">
IF(ISBLANK(K880),"",
IF(K880&gt;'admin BN&gt;100'!$D$6,"Trouble",
IF(K880&gt;'admin BN&gt;100'!$E$6,"Safe",
IF(K880&gt;'admin BN&gt;100'!$F$6,"Alert",
IF(K880&gt;='admin BN&gt;100'!$G$6,"Danger","")))))</f>
        <v/>
      </c>
      <c r="O880" s="13" t="str">
        <f xml:space="preserve">
IF(ISBLANK(L880),"",
IF(L880&gt;'admin BN&gt;100'!$G$7,"Danger",
IF(L880&gt;'admin BN&gt;100'!$F$7,"Alert",
IF(L880&gt;='admin BN&gt;100'!$E$7,"Safe",""))))</f>
        <v/>
      </c>
      <c r="P880" s="14" t="str">
        <f xml:space="preserve">
(IF(G880&gt;'admin BN&gt;100'!$C$23,'admin BN&gt;100'!$B$23,
(IF(G880&gt;'admin BN&gt;100'!$C$22,'admin BN&gt;100'!$B$22,
(IF(G880&gt;'admin BN&gt;100'!$C$21,'admin BN&gt;100'!$B$21,
(IF(G880&gt;'admin BN&gt;100'!$C$20,'admin BN&gt;100'!$B$20,IF(G880&gt;'admin BN&gt;100'!$C$19,'admin BN&gt;100'!$B$19,"")))))))))</f>
        <v/>
      </c>
      <c r="Q880" s="14" t="str">
        <f t="shared" si="26"/>
        <v/>
      </c>
      <c r="R880" s="14">
        <f t="shared" si="27"/>
        <v>5</v>
      </c>
      <c r="S880" s="15" t="str">
        <f xml:space="preserve">
IF($R880&gt;0,"Fill in all required fields",
IF(OR($M880="&lt;0.1% or LNG",$M880="0.1-0.5%"),"Fuel sulphur content is too low for operation on BN&gt;100, please use a lower BN CLO and the matching sheet",
IF($I880&lt;40,"CLO not suitable for this sheet. Please check BN&lt;40 sheet",
IF(AND($I880&gt;39,$I880&lt;101),"CLO not suitable for this sheet. Please check BN40 - BN100 sheet",
IF(AND($K880&gt;50,$K880&lt;81,$L880&lt;100),"Reduce feed rate in steps of 0.05 g/kWh until min. 0.6 g/kWh to avoid deposit formation",
IF(AND($I880&lt;140,$N880="Danger",$P880="&gt;=1.2"),"Increase feed rate in steps of 0.05 g/kWh OR use higher BN cylinder oil",
IF(ISERROR(VLOOKUP(Q880,'admin BN&gt;100'!J$6:M$89,4,FALSE)),"",VLOOKUP(Q880,'admin BN&gt;100'!J$6:M$89,4,FALSE))))))))</f>
        <v>Fill in all required fields</v>
      </c>
    </row>
    <row r="881" spans="2:19" ht="15">
      <c r="B881" s="10">
        <v>876</v>
      </c>
      <c r="C881" s="41"/>
      <c r="D881" s="42"/>
      <c r="E881" s="42"/>
      <c r="F881" s="42"/>
      <c r="G881" s="42"/>
      <c r="H881" s="42"/>
      <c r="I881" s="42"/>
      <c r="J881" s="42"/>
      <c r="K881" s="42"/>
      <c r="L881" s="42"/>
      <c r="M881" s="11" t="str">
        <f xml:space="preserve">
(IF(F881&gt;'admin BN&gt;100'!$C$41,'admin BN&gt;100'!$B$41,
(IF(F881&gt;'admin BN&gt;100'!$C$40,'admin BN&gt;100'!$B$40,
(IF(F881&gt;'admin BN&gt;100'!$C$39,'admin BN&gt;100'!$B$39,
(IF(F881&gt;'admin BN&gt;100'!$C$38,'admin BN&gt;100'!$B$38,
(IF(F881&gt;'admin BN&gt;100'!$C$37,'admin BN&gt;100'!$B$37,
(IF(F881&gt;'admin BN&gt;100'!$C$36,'admin BN&gt;100'!$B$36,
(IF(F881&gt;'admin BN&gt;100'!$C$35,'admin BN&gt;100'!$B$35,
(IF(F881&gt;'admin BN&gt;100'!$C$34,'admin BN&gt;100'!$B$34,
(IF(F881&gt;'admin BN&gt;100'!$C$33,'admin BN&gt;100'!$B$33,
(IF(F881&gt;'admin BN&gt;100'!$C$32,'admin BN&gt;100'!$B$32,
(IF(F881&gt;'admin BN&gt;100'!$C$31,'admin BN&gt;100'!$B$31,
(IF(F881&gt;'admin BN&gt;100'!$C$30,'admin BN&gt;100'!$B$30,
(IF(F881&gt;'admin BN&gt;100'!$C$29,'admin BN&gt;100'!$B$29,IF(F881="","",'admin BN&gt;100'!$B$28)))))))))))))))))))))))))))</f>
        <v/>
      </c>
      <c r="N881" s="12" t="str">
        <f xml:space="preserve">
IF(ISBLANK(K881),"",
IF(K881&gt;'admin BN&gt;100'!$D$6,"Trouble",
IF(K881&gt;'admin BN&gt;100'!$E$6,"Safe",
IF(K881&gt;'admin BN&gt;100'!$F$6,"Alert",
IF(K881&gt;='admin BN&gt;100'!$G$6,"Danger","")))))</f>
        <v/>
      </c>
      <c r="O881" s="13" t="str">
        <f xml:space="preserve">
IF(ISBLANK(L881),"",
IF(L881&gt;'admin BN&gt;100'!$G$7,"Danger",
IF(L881&gt;'admin BN&gt;100'!$F$7,"Alert",
IF(L881&gt;='admin BN&gt;100'!$E$7,"Safe",""))))</f>
        <v/>
      </c>
      <c r="P881" s="14" t="str">
        <f xml:space="preserve">
(IF(G881&gt;'admin BN&gt;100'!$C$23,'admin BN&gt;100'!$B$23,
(IF(G881&gt;'admin BN&gt;100'!$C$22,'admin BN&gt;100'!$B$22,
(IF(G881&gt;'admin BN&gt;100'!$C$21,'admin BN&gt;100'!$B$21,
(IF(G881&gt;'admin BN&gt;100'!$C$20,'admin BN&gt;100'!$B$20,IF(G881&gt;'admin BN&gt;100'!$C$19,'admin BN&gt;100'!$B$19,"")))))))))</f>
        <v/>
      </c>
      <c r="Q881" s="14" t="str">
        <f t="shared" si="26"/>
        <v/>
      </c>
      <c r="R881" s="14">
        <f t="shared" si="27"/>
        <v>5</v>
      </c>
      <c r="S881" s="15" t="str">
        <f xml:space="preserve">
IF($R881&gt;0,"Fill in all required fields",
IF(OR($M881="&lt;0.1% or LNG",$M881="0.1-0.5%"),"Fuel sulphur content is too low for operation on BN&gt;100, please use a lower BN CLO and the matching sheet",
IF($I881&lt;40,"CLO not suitable for this sheet. Please check BN&lt;40 sheet",
IF(AND($I881&gt;39,$I881&lt;101),"CLO not suitable for this sheet. Please check BN40 - BN100 sheet",
IF(AND($K881&gt;50,$K881&lt;81,$L881&lt;100),"Reduce feed rate in steps of 0.05 g/kWh until min. 0.6 g/kWh to avoid deposit formation",
IF(AND($I881&lt;140,$N881="Danger",$P881="&gt;=1.2"),"Increase feed rate in steps of 0.05 g/kWh OR use higher BN cylinder oil",
IF(ISERROR(VLOOKUP(Q881,'admin BN&gt;100'!J$6:M$89,4,FALSE)),"",VLOOKUP(Q881,'admin BN&gt;100'!J$6:M$89,4,FALSE))))))))</f>
        <v>Fill in all required fields</v>
      </c>
    </row>
    <row r="882" spans="2:19" ht="15">
      <c r="B882" s="10">
        <v>877</v>
      </c>
      <c r="C882" s="41"/>
      <c r="D882" s="42"/>
      <c r="E882" s="42"/>
      <c r="F882" s="42"/>
      <c r="G882" s="42"/>
      <c r="H882" s="42"/>
      <c r="I882" s="42"/>
      <c r="J882" s="42"/>
      <c r="K882" s="42"/>
      <c r="L882" s="42"/>
      <c r="M882" s="11" t="str">
        <f xml:space="preserve">
(IF(F882&gt;'admin BN&gt;100'!$C$41,'admin BN&gt;100'!$B$41,
(IF(F882&gt;'admin BN&gt;100'!$C$40,'admin BN&gt;100'!$B$40,
(IF(F882&gt;'admin BN&gt;100'!$C$39,'admin BN&gt;100'!$B$39,
(IF(F882&gt;'admin BN&gt;100'!$C$38,'admin BN&gt;100'!$B$38,
(IF(F882&gt;'admin BN&gt;100'!$C$37,'admin BN&gt;100'!$B$37,
(IF(F882&gt;'admin BN&gt;100'!$C$36,'admin BN&gt;100'!$B$36,
(IF(F882&gt;'admin BN&gt;100'!$C$35,'admin BN&gt;100'!$B$35,
(IF(F882&gt;'admin BN&gt;100'!$C$34,'admin BN&gt;100'!$B$34,
(IF(F882&gt;'admin BN&gt;100'!$C$33,'admin BN&gt;100'!$B$33,
(IF(F882&gt;'admin BN&gt;100'!$C$32,'admin BN&gt;100'!$B$32,
(IF(F882&gt;'admin BN&gt;100'!$C$31,'admin BN&gt;100'!$B$31,
(IF(F882&gt;'admin BN&gt;100'!$C$30,'admin BN&gt;100'!$B$30,
(IF(F882&gt;'admin BN&gt;100'!$C$29,'admin BN&gt;100'!$B$29,IF(F882="","",'admin BN&gt;100'!$B$28)))))))))))))))))))))))))))</f>
        <v/>
      </c>
      <c r="N882" s="12" t="str">
        <f xml:space="preserve">
IF(ISBLANK(K882),"",
IF(K882&gt;'admin BN&gt;100'!$D$6,"Trouble",
IF(K882&gt;'admin BN&gt;100'!$E$6,"Safe",
IF(K882&gt;'admin BN&gt;100'!$F$6,"Alert",
IF(K882&gt;='admin BN&gt;100'!$G$6,"Danger","")))))</f>
        <v/>
      </c>
      <c r="O882" s="13" t="str">
        <f xml:space="preserve">
IF(ISBLANK(L882),"",
IF(L882&gt;'admin BN&gt;100'!$G$7,"Danger",
IF(L882&gt;'admin BN&gt;100'!$F$7,"Alert",
IF(L882&gt;='admin BN&gt;100'!$E$7,"Safe",""))))</f>
        <v/>
      </c>
      <c r="P882" s="14" t="str">
        <f xml:space="preserve">
(IF(G882&gt;'admin BN&gt;100'!$C$23,'admin BN&gt;100'!$B$23,
(IF(G882&gt;'admin BN&gt;100'!$C$22,'admin BN&gt;100'!$B$22,
(IF(G882&gt;'admin BN&gt;100'!$C$21,'admin BN&gt;100'!$B$21,
(IF(G882&gt;'admin BN&gt;100'!$C$20,'admin BN&gt;100'!$B$20,IF(G882&gt;'admin BN&gt;100'!$C$19,'admin BN&gt;100'!$B$19,"")))))))))</f>
        <v/>
      </c>
      <c r="Q882" s="14" t="str">
        <f t="shared" si="26"/>
        <v/>
      </c>
      <c r="R882" s="14">
        <f t="shared" si="27"/>
        <v>5</v>
      </c>
      <c r="S882" s="15" t="str">
        <f xml:space="preserve">
IF($R882&gt;0,"Fill in all required fields",
IF(OR($M882="&lt;0.1% or LNG",$M882="0.1-0.5%"),"Fuel sulphur content is too low for operation on BN&gt;100, please use a lower BN CLO and the matching sheet",
IF($I882&lt;40,"CLO not suitable for this sheet. Please check BN&lt;40 sheet",
IF(AND($I882&gt;39,$I882&lt;101),"CLO not suitable for this sheet. Please check BN40 - BN100 sheet",
IF(AND($K882&gt;50,$K882&lt;81,$L882&lt;100),"Reduce feed rate in steps of 0.05 g/kWh until min. 0.6 g/kWh to avoid deposit formation",
IF(AND($I882&lt;140,$N882="Danger",$P882="&gt;=1.2"),"Increase feed rate in steps of 0.05 g/kWh OR use higher BN cylinder oil",
IF(ISERROR(VLOOKUP(Q882,'admin BN&gt;100'!J$6:M$89,4,FALSE)),"",VLOOKUP(Q882,'admin BN&gt;100'!J$6:M$89,4,FALSE))))))))</f>
        <v>Fill in all required fields</v>
      </c>
    </row>
    <row r="883" spans="2:19" ht="15">
      <c r="B883" s="10">
        <v>878</v>
      </c>
      <c r="C883" s="41"/>
      <c r="D883" s="42"/>
      <c r="E883" s="42"/>
      <c r="F883" s="42"/>
      <c r="G883" s="42"/>
      <c r="H883" s="42"/>
      <c r="I883" s="42"/>
      <c r="J883" s="42"/>
      <c r="K883" s="42"/>
      <c r="L883" s="42"/>
      <c r="M883" s="11" t="str">
        <f xml:space="preserve">
(IF(F883&gt;'admin BN&gt;100'!$C$41,'admin BN&gt;100'!$B$41,
(IF(F883&gt;'admin BN&gt;100'!$C$40,'admin BN&gt;100'!$B$40,
(IF(F883&gt;'admin BN&gt;100'!$C$39,'admin BN&gt;100'!$B$39,
(IF(F883&gt;'admin BN&gt;100'!$C$38,'admin BN&gt;100'!$B$38,
(IF(F883&gt;'admin BN&gt;100'!$C$37,'admin BN&gt;100'!$B$37,
(IF(F883&gt;'admin BN&gt;100'!$C$36,'admin BN&gt;100'!$B$36,
(IF(F883&gt;'admin BN&gt;100'!$C$35,'admin BN&gt;100'!$B$35,
(IF(F883&gt;'admin BN&gt;100'!$C$34,'admin BN&gt;100'!$B$34,
(IF(F883&gt;'admin BN&gt;100'!$C$33,'admin BN&gt;100'!$B$33,
(IF(F883&gt;'admin BN&gt;100'!$C$32,'admin BN&gt;100'!$B$32,
(IF(F883&gt;'admin BN&gt;100'!$C$31,'admin BN&gt;100'!$B$31,
(IF(F883&gt;'admin BN&gt;100'!$C$30,'admin BN&gt;100'!$B$30,
(IF(F883&gt;'admin BN&gt;100'!$C$29,'admin BN&gt;100'!$B$29,IF(F883="","",'admin BN&gt;100'!$B$28)))))))))))))))))))))))))))</f>
        <v/>
      </c>
      <c r="N883" s="12" t="str">
        <f xml:space="preserve">
IF(ISBLANK(K883),"",
IF(K883&gt;'admin BN&gt;100'!$D$6,"Trouble",
IF(K883&gt;'admin BN&gt;100'!$E$6,"Safe",
IF(K883&gt;'admin BN&gt;100'!$F$6,"Alert",
IF(K883&gt;='admin BN&gt;100'!$G$6,"Danger","")))))</f>
        <v/>
      </c>
      <c r="O883" s="13" t="str">
        <f xml:space="preserve">
IF(ISBLANK(L883),"",
IF(L883&gt;'admin BN&gt;100'!$G$7,"Danger",
IF(L883&gt;'admin BN&gt;100'!$F$7,"Alert",
IF(L883&gt;='admin BN&gt;100'!$E$7,"Safe",""))))</f>
        <v/>
      </c>
      <c r="P883" s="14" t="str">
        <f xml:space="preserve">
(IF(G883&gt;'admin BN&gt;100'!$C$23,'admin BN&gt;100'!$B$23,
(IF(G883&gt;'admin BN&gt;100'!$C$22,'admin BN&gt;100'!$B$22,
(IF(G883&gt;'admin BN&gt;100'!$C$21,'admin BN&gt;100'!$B$21,
(IF(G883&gt;'admin BN&gt;100'!$C$20,'admin BN&gt;100'!$B$20,IF(G883&gt;'admin BN&gt;100'!$C$19,'admin BN&gt;100'!$B$19,"")))))))))</f>
        <v/>
      </c>
      <c r="Q883" s="14" t="str">
        <f t="shared" si="26"/>
        <v/>
      </c>
      <c r="R883" s="14">
        <f t="shared" si="27"/>
        <v>5</v>
      </c>
      <c r="S883" s="15" t="str">
        <f xml:space="preserve">
IF($R883&gt;0,"Fill in all required fields",
IF(OR($M883="&lt;0.1% or LNG",$M883="0.1-0.5%"),"Fuel sulphur content is too low for operation on BN&gt;100, please use a lower BN CLO and the matching sheet",
IF($I883&lt;40,"CLO not suitable for this sheet. Please check BN&lt;40 sheet",
IF(AND($I883&gt;39,$I883&lt;101),"CLO not suitable for this sheet. Please check BN40 - BN100 sheet",
IF(AND($K883&gt;50,$K883&lt;81,$L883&lt;100),"Reduce feed rate in steps of 0.05 g/kWh until min. 0.6 g/kWh to avoid deposit formation",
IF(AND($I883&lt;140,$N883="Danger",$P883="&gt;=1.2"),"Increase feed rate in steps of 0.05 g/kWh OR use higher BN cylinder oil",
IF(ISERROR(VLOOKUP(Q883,'admin BN&gt;100'!J$6:M$89,4,FALSE)),"",VLOOKUP(Q883,'admin BN&gt;100'!J$6:M$89,4,FALSE))))))))</f>
        <v>Fill in all required fields</v>
      </c>
    </row>
    <row r="884" spans="2:19" ht="15">
      <c r="B884" s="10">
        <v>879</v>
      </c>
      <c r="C884" s="41"/>
      <c r="D884" s="42"/>
      <c r="E884" s="42"/>
      <c r="F884" s="42"/>
      <c r="G884" s="42"/>
      <c r="H884" s="42"/>
      <c r="I884" s="42"/>
      <c r="J884" s="42"/>
      <c r="K884" s="42"/>
      <c r="L884" s="42"/>
      <c r="M884" s="11" t="str">
        <f xml:space="preserve">
(IF(F884&gt;'admin BN&gt;100'!$C$41,'admin BN&gt;100'!$B$41,
(IF(F884&gt;'admin BN&gt;100'!$C$40,'admin BN&gt;100'!$B$40,
(IF(F884&gt;'admin BN&gt;100'!$C$39,'admin BN&gt;100'!$B$39,
(IF(F884&gt;'admin BN&gt;100'!$C$38,'admin BN&gt;100'!$B$38,
(IF(F884&gt;'admin BN&gt;100'!$C$37,'admin BN&gt;100'!$B$37,
(IF(F884&gt;'admin BN&gt;100'!$C$36,'admin BN&gt;100'!$B$36,
(IF(F884&gt;'admin BN&gt;100'!$C$35,'admin BN&gt;100'!$B$35,
(IF(F884&gt;'admin BN&gt;100'!$C$34,'admin BN&gt;100'!$B$34,
(IF(F884&gt;'admin BN&gt;100'!$C$33,'admin BN&gt;100'!$B$33,
(IF(F884&gt;'admin BN&gt;100'!$C$32,'admin BN&gt;100'!$B$32,
(IF(F884&gt;'admin BN&gt;100'!$C$31,'admin BN&gt;100'!$B$31,
(IF(F884&gt;'admin BN&gt;100'!$C$30,'admin BN&gt;100'!$B$30,
(IF(F884&gt;'admin BN&gt;100'!$C$29,'admin BN&gt;100'!$B$29,IF(F884="","",'admin BN&gt;100'!$B$28)))))))))))))))))))))))))))</f>
        <v/>
      </c>
      <c r="N884" s="12" t="str">
        <f xml:space="preserve">
IF(ISBLANK(K884),"",
IF(K884&gt;'admin BN&gt;100'!$D$6,"Trouble",
IF(K884&gt;'admin BN&gt;100'!$E$6,"Safe",
IF(K884&gt;'admin BN&gt;100'!$F$6,"Alert",
IF(K884&gt;='admin BN&gt;100'!$G$6,"Danger","")))))</f>
        <v/>
      </c>
      <c r="O884" s="13" t="str">
        <f xml:space="preserve">
IF(ISBLANK(L884),"",
IF(L884&gt;'admin BN&gt;100'!$G$7,"Danger",
IF(L884&gt;'admin BN&gt;100'!$F$7,"Alert",
IF(L884&gt;='admin BN&gt;100'!$E$7,"Safe",""))))</f>
        <v/>
      </c>
      <c r="P884" s="14" t="str">
        <f xml:space="preserve">
(IF(G884&gt;'admin BN&gt;100'!$C$23,'admin BN&gt;100'!$B$23,
(IF(G884&gt;'admin BN&gt;100'!$C$22,'admin BN&gt;100'!$B$22,
(IF(G884&gt;'admin BN&gt;100'!$C$21,'admin BN&gt;100'!$B$21,
(IF(G884&gt;'admin BN&gt;100'!$C$20,'admin BN&gt;100'!$B$20,IF(G884&gt;'admin BN&gt;100'!$C$19,'admin BN&gt;100'!$B$19,"")))))))))</f>
        <v/>
      </c>
      <c r="Q884" s="14" t="str">
        <f t="shared" si="26"/>
        <v/>
      </c>
      <c r="R884" s="14">
        <f t="shared" si="27"/>
        <v>5</v>
      </c>
      <c r="S884" s="15" t="str">
        <f xml:space="preserve">
IF($R884&gt;0,"Fill in all required fields",
IF(OR($M884="&lt;0.1% or LNG",$M884="0.1-0.5%"),"Fuel sulphur content is too low for operation on BN&gt;100, please use a lower BN CLO and the matching sheet",
IF($I884&lt;40,"CLO not suitable for this sheet. Please check BN&lt;40 sheet",
IF(AND($I884&gt;39,$I884&lt;101),"CLO not suitable for this sheet. Please check BN40 - BN100 sheet",
IF(AND($K884&gt;50,$K884&lt;81,$L884&lt;100),"Reduce feed rate in steps of 0.05 g/kWh until min. 0.6 g/kWh to avoid deposit formation",
IF(AND($I884&lt;140,$N884="Danger",$P884="&gt;=1.2"),"Increase feed rate in steps of 0.05 g/kWh OR use higher BN cylinder oil",
IF(ISERROR(VLOOKUP(Q884,'admin BN&gt;100'!J$6:M$89,4,FALSE)),"",VLOOKUP(Q884,'admin BN&gt;100'!J$6:M$89,4,FALSE))))))))</f>
        <v>Fill in all required fields</v>
      </c>
    </row>
    <row r="885" spans="2:19" ht="15">
      <c r="B885" s="10">
        <v>880</v>
      </c>
      <c r="C885" s="41"/>
      <c r="D885" s="42"/>
      <c r="E885" s="42"/>
      <c r="F885" s="42"/>
      <c r="G885" s="42"/>
      <c r="H885" s="42"/>
      <c r="I885" s="42"/>
      <c r="J885" s="42"/>
      <c r="K885" s="42"/>
      <c r="L885" s="42"/>
      <c r="M885" s="11" t="str">
        <f xml:space="preserve">
(IF(F885&gt;'admin BN&gt;100'!$C$41,'admin BN&gt;100'!$B$41,
(IF(F885&gt;'admin BN&gt;100'!$C$40,'admin BN&gt;100'!$B$40,
(IF(F885&gt;'admin BN&gt;100'!$C$39,'admin BN&gt;100'!$B$39,
(IF(F885&gt;'admin BN&gt;100'!$C$38,'admin BN&gt;100'!$B$38,
(IF(F885&gt;'admin BN&gt;100'!$C$37,'admin BN&gt;100'!$B$37,
(IF(F885&gt;'admin BN&gt;100'!$C$36,'admin BN&gt;100'!$B$36,
(IF(F885&gt;'admin BN&gt;100'!$C$35,'admin BN&gt;100'!$B$35,
(IF(F885&gt;'admin BN&gt;100'!$C$34,'admin BN&gt;100'!$B$34,
(IF(F885&gt;'admin BN&gt;100'!$C$33,'admin BN&gt;100'!$B$33,
(IF(F885&gt;'admin BN&gt;100'!$C$32,'admin BN&gt;100'!$B$32,
(IF(F885&gt;'admin BN&gt;100'!$C$31,'admin BN&gt;100'!$B$31,
(IF(F885&gt;'admin BN&gt;100'!$C$30,'admin BN&gt;100'!$B$30,
(IF(F885&gt;'admin BN&gt;100'!$C$29,'admin BN&gt;100'!$B$29,IF(F885="","",'admin BN&gt;100'!$B$28)))))))))))))))))))))))))))</f>
        <v/>
      </c>
      <c r="N885" s="12" t="str">
        <f xml:space="preserve">
IF(ISBLANK(K885),"",
IF(K885&gt;'admin BN&gt;100'!$D$6,"Trouble",
IF(K885&gt;'admin BN&gt;100'!$E$6,"Safe",
IF(K885&gt;'admin BN&gt;100'!$F$6,"Alert",
IF(K885&gt;='admin BN&gt;100'!$G$6,"Danger","")))))</f>
        <v/>
      </c>
      <c r="O885" s="13" t="str">
        <f xml:space="preserve">
IF(ISBLANK(L885),"",
IF(L885&gt;'admin BN&gt;100'!$G$7,"Danger",
IF(L885&gt;'admin BN&gt;100'!$F$7,"Alert",
IF(L885&gt;='admin BN&gt;100'!$E$7,"Safe",""))))</f>
        <v/>
      </c>
      <c r="P885" s="14" t="str">
        <f xml:space="preserve">
(IF(G885&gt;'admin BN&gt;100'!$C$23,'admin BN&gt;100'!$B$23,
(IF(G885&gt;'admin BN&gt;100'!$C$22,'admin BN&gt;100'!$B$22,
(IF(G885&gt;'admin BN&gt;100'!$C$21,'admin BN&gt;100'!$B$21,
(IF(G885&gt;'admin BN&gt;100'!$C$20,'admin BN&gt;100'!$B$20,IF(G885&gt;'admin BN&gt;100'!$C$19,'admin BN&gt;100'!$B$19,"")))))))))</f>
        <v/>
      </c>
      <c r="Q885" s="14" t="str">
        <f t="shared" si="26"/>
        <v/>
      </c>
      <c r="R885" s="14">
        <f t="shared" si="27"/>
        <v>5</v>
      </c>
      <c r="S885" s="15" t="str">
        <f xml:space="preserve">
IF($R885&gt;0,"Fill in all required fields",
IF(OR($M885="&lt;0.1% or LNG",$M885="0.1-0.5%"),"Fuel sulphur content is too low for operation on BN&gt;100, please use a lower BN CLO and the matching sheet",
IF($I885&lt;40,"CLO not suitable for this sheet. Please check BN&lt;40 sheet",
IF(AND($I885&gt;39,$I885&lt;101),"CLO not suitable for this sheet. Please check BN40 - BN100 sheet",
IF(AND($K885&gt;50,$K885&lt;81,$L885&lt;100),"Reduce feed rate in steps of 0.05 g/kWh until min. 0.6 g/kWh to avoid deposit formation",
IF(AND($I885&lt;140,$N885="Danger",$P885="&gt;=1.2"),"Increase feed rate in steps of 0.05 g/kWh OR use higher BN cylinder oil",
IF(ISERROR(VLOOKUP(Q885,'admin BN&gt;100'!J$6:M$89,4,FALSE)),"",VLOOKUP(Q885,'admin BN&gt;100'!J$6:M$89,4,FALSE))))))))</f>
        <v>Fill in all required fields</v>
      </c>
    </row>
    <row r="886" spans="2:19" ht="15">
      <c r="B886" s="10">
        <v>881</v>
      </c>
      <c r="C886" s="41"/>
      <c r="D886" s="42"/>
      <c r="E886" s="42"/>
      <c r="F886" s="42"/>
      <c r="G886" s="42"/>
      <c r="H886" s="42"/>
      <c r="I886" s="42"/>
      <c r="J886" s="42"/>
      <c r="K886" s="42"/>
      <c r="L886" s="42"/>
      <c r="M886" s="11" t="str">
        <f xml:space="preserve">
(IF(F886&gt;'admin BN&gt;100'!$C$41,'admin BN&gt;100'!$B$41,
(IF(F886&gt;'admin BN&gt;100'!$C$40,'admin BN&gt;100'!$B$40,
(IF(F886&gt;'admin BN&gt;100'!$C$39,'admin BN&gt;100'!$B$39,
(IF(F886&gt;'admin BN&gt;100'!$C$38,'admin BN&gt;100'!$B$38,
(IF(F886&gt;'admin BN&gt;100'!$C$37,'admin BN&gt;100'!$B$37,
(IF(F886&gt;'admin BN&gt;100'!$C$36,'admin BN&gt;100'!$B$36,
(IF(F886&gt;'admin BN&gt;100'!$C$35,'admin BN&gt;100'!$B$35,
(IF(F886&gt;'admin BN&gt;100'!$C$34,'admin BN&gt;100'!$B$34,
(IF(F886&gt;'admin BN&gt;100'!$C$33,'admin BN&gt;100'!$B$33,
(IF(F886&gt;'admin BN&gt;100'!$C$32,'admin BN&gt;100'!$B$32,
(IF(F886&gt;'admin BN&gt;100'!$C$31,'admin BN&gt;100'!$B$31,
(IF(F886&gt;'admin BN&gt;100'!$C$30,'admin BN&gt;100'!$B$30,
(IF(F886&gt;'admin BN&gt;100'!$C$29,'admin BN&gt;100'!$B$29,IF(F886="","",'admin BN&gt;100'!$B$28)))))))))))))))))))))))))))</f>
        <v/>
      </c>
      <c r="N886" s="12" t="str">
        <f xml:space="preserve">
IF(ISBLANK(K886),"",
IF(K886&gt;'admin BN&gt;100'!$D$6,"Trouble",
IF(K886&gt;'admin BN&gt;100'!$E$6,"Safe",
IF(K886&gt;'admin BN&gt;100'!$F$6,"Alert",
IF(K886&gt;='admin BN&gt;100'!$G$6,"Danger","")))))</f>
        <v/>
      </c>
      <c r="O886" s="13" t="str">
        <f xml:space="preserve">
IF(ISBLANK(L886),"",
IF(L886&gt;'admin BN&gt;100'!$G$7,"Danger",
IF(L886&gt;'admin BN&gt;100'!$F$7,"Alert",
IF(L886&gt;='admin BN&gt;100'!$E$7,"Safe",""))))</f>
        <v/>
      </c>
      <c r="P886" s="14" t="str">
        <f xml:space="preserve">
(IF(G886&gt;'admin BN&gt;100'!$C$23,'admin BN&gt;100'!$B$23,
(IF(G886&gt;'admin BN&gt;100'!$C$22,'admin BN&gt;100'!$B$22,
(IF(G886&gt;'admin BN&gt;100'!$C$21,'admin BN&gt;100'!$B$21,
(IF(G886&gt;'admin BN&gt;100'!$C$20,'admin BN&gt;100'!$B$20,IF(G886&gt;'admin BN&gt;100'!$C$19,'admin BN&gt;100'!$B$19,"")))))))))</f>
        <v/>
      </c>
      <c r="Q886" s="14" t="str">
        <f t="shared" si="26"/>
        <v/>
      </c>
      <c r="R886" s="14">
        <f t="shared" si="27"/>
        <v>5</v>
      </c>
      <c r="S886" s="15" t="str">
        <f xml:space="preserve">
IF($R886&gt;0,"Fill in all required fields",
IF(OR($M886="&lt;0.1% or LNG",$M886="0.1-0.5%"),"Fuel sulphur content is too low for operation on BN&gt;100, please use a lower BN CLO and the matching sheet",
IF($I886&lt;40,"CLO not suitable for this sheet. Please check BN&lt;40 sheet",
IF(AND($I886&gt;39,$I886&lt;101),"CLO not suitable for this sheet. Please check BN40 - BN100 sheet",
IF(AND($K886&gt;50,$K886&lt;81,$L886&lt;100),"Reduce feed rate in steps of 0.05 g/kWh until min. 0.6 g/kWh to avoid deposit formation",
IF(AND($I886&lt;140,$N886="Danger",$P886="&gt;=1.2"),"Increase feed rate in steps of 0.05 g/kWh OR use higher BN cylinder oil",
IF(ISERROR(VLOOKUP(Q886,'admin BN&gt;100'!J$6:M$89,4,FALSE)),"",VLOOKUP(Q886,'admin BN&gt;100'!J$6:M$89,4,FALSE))))))))</f>
        <v>Fill in all required fields</v>
      </c>
    </row>
    <row r="887" spans="2:19" ht="15">
      <c r="B887" s="10">
        <v>882</v>
      </c>
      <c r="C887" s="41"/>
      <c r="D887" s="42"/>
      <c r="E887" s="42"/>
      <c r="F887" s="42"/>
      <c r="G887" s="42"/>
      <c r="H887" s="42"/>
      <c r="I887" s="42"/>
      <c r="J887" s="42"/>
      <c r="K887" s="42"/>
      <c r="L887" s="42"/>
      <c r="M887" s="11" t="str">
        <f xml:space="preserve">
(IF(F887&gt;'admin BN&gt;100'!$C$41,'admin BN&gt;100'!$B$41,
(IF(F887&gt;'admin BN&gt;100'!$C$40,'admin BN&gt;100'!$B$40,
(IF(F887&gt;'admin BN&gt;100'!$C$39,'admin BN&gt;100'!$B$39,
(IF(F887&gt;'admin BN&gt;100'!$C$38,'admin BN&gt;100'!$B$38,
(IF(F887&gt;'admin BN&gt;100'!$C$37,'admin BN&gt;100'!$B$37,
(IF(F887&gt;'admin BN&gt;100'!$C$36,'admin BN&gt;100'!$B$36,
(IF(F887&gt;'admin BN&gt;100'!$C$35,'admin BN&gt;100'!$B$35,
(IF(F887&gt;'admin BN&gt;100'!$C$34,'admin BN&gt;100'!$B$34,
(IF(F887&gt;'admin BN&gt;100'!$C$33,'admin BN&gt;100'!$B$33,
(IF(F887&gt;'admin BN&gt;100'!$C$32,'admin BN&gt;100'!$B$32,
(IF(F887&gt;'admin BN&gt;100'!$C$31,'admin BN&gt;100'!$B$31,
(IF(F887&gt;'admin BN&gt;100'!$C$30,'admin BN&gt;100'!$B$30,
(IF(F887&gt;'admin BN&gt;100'!$C$29,'admin BN&gt;100'!$B$29,IF(F887="","",'admin BN&gt;100'!$B$28)))))))))))))))))))))))))))</f>
        <v/>
      </c>
      <c r="N887" s="12" t="str">
        <f xml:space="preserve">
IF(ISBLANK(K887),"",
IF(K887&gt;'admin BN&gt;100'!$D$6,"Trouble",
IF(K887&gt;'admin BN&gt;100'!$E$6,"Safe",
IF(K887&gt;'admin BN&gt;100'!$F$6,"Alert",
IF(K887&gt;='admin BN&gt;100'!$G$6,"Danger","")))))</f>
        <v/>
      </c>
      <c r="O887" s="13" t="str">
        <f xml:space="preserve">
IF(ISBLANK(L887),"",
IF(L887&gt;'admin BN&gt;100'!$G$7,"Danger",
IF(L887&gt;'admin BN&gt;100'!$F$7,"Alert",
IF(L887&gt;='admin BN&gt;100'!$E$7,"Safe",""))))</f>
        <v/>
      </c>
      <c r="P887" s="14" t="str">
        <f xml:space="preserve">
(IF(G887&gt;'admin BN&gt;100'!$C$23,'admin BN&gt;100'!$B$23,
(IF(G887&gt;'admin BN&gt;100'!$C$22,'admin BN&gt;100'!$B$22,
(IF(G887&gt;'admin BN&gt;100'!$C$21,'admin BN&gt;100'!$B$21,
(IF(G887&gt;'admin BN&gt;100'!$C$20,'admin BN&gt;100'!$B$20,IF(G887&gt;'admin BN&gt;100'!$C$19,'admin BN&gt;100'!$B$19,"")))))))))</f>
        <v/>
      </c>
      <c r="Q887" s="14" t="str">
        <f t="shared" si="26"/>
        <v/>
      </c>
      <c r="R887" s="14">
        <f t="shared" si="27"/>
        <v>5</v>
      </c>
      <c r="S887" s="15" t="str">
        <f xml:space="preserve">
IF($R887&gt;0,"Fill in all required fields",
IF(OR($M887="&lt;0.1% or LNG",$M887="0.1-0.5%"),"Fuel sulphur content is too low for operation on BN&gt;100, please use a lower BN CLO and the matching sheet",
IF($I887&lt;40,"CLO not suitable for this sheet. Please check BN&lt;40 sheet",
IF(AND($I887&gt;39,$I887&lt;101),"CLO not suitable for this sheet. Please check BN40 - BN100 sheet",
IF(AND($K887&gt;50,$K887&lt;81,$L887&lt;100),"Reduce feed rate in steps of 0.05 g/kWh until min. 0.6 g/kWh to avoid deposit formation",
IF(AND($I887&lt;140,$N887="Danger",$P887="&gt;=1.2"),"Increase feed rate in steps of 0.05 g/kWh OR use higher BN cylinder oil",
IF(ISERROR(VLOOKUP(Q887,'admin BN&gt;100'!J$6:M$89,4,FALSE)),"",VLOOKUP(Q887,'admin BN&gt;100'!J$6:M$89,4,FALSE))))))))</f>
        <v>Fill in all required fields</v>
      </c>
    </row>
    <row r="888" spans="2:19" ht="15">
      <c r="B888" s="10">
        <v>883</v>
      </c>
      <c r="C888" s="41"/>
      <c r="D888" s="42"/>
      <c r="E888" s="42"/>
      <c r="F888" s="42"/>
      <c r="G888" s="42"/>
      <c r="H888" s="42"/>
      <c r="I888" s="42"/>
      <c r="J888" s="42"/>
      <c r="K888" s="42"/>
      <c r="L888" s="42"/>
      <c r="M888" s="11" t="str">
        <f xml:space="preserve">
(IF(F888&gt;'admin BN&gt;100'!$C$41,'admin BN&gt;100'!$B$41,
(IF(F888&gt;'admin BN&gt;100'!$C$40,'admin BN&gt;100'!$B$40,
(IF(F888&gt;'admin BN&gt;100'!$C$39,'admin BN&gt;100'!$B$39,
(IF(F888&gt;'admin BN&gt;100'!$C$38,'admin BN&gt;100'!$B$38,
(IF(F888&gt;'admin BN&gt;100'!$C$37,'admin BN&gt;100'!$B$37,
(IF(F888&gt;'admin BN&gt;100'!$C$36,'admin BN&gt;100'!$B$36,
(IF(F888&gt;'admin BN&gt;100'!$C$35,'admin BN&gt;100'!$B$35,
(IF(F888&gt;'admin BN&gt;100'!$C$34,'admin BN&gt;100'!$B$34,
(IF(F888&gt;'admin BN&gt;100'!$C$33,'admin BN&gt;100'!$B$33,
(IF(F888&gt;'admin BN&gt;100'!$C$32,'admin BN&gt;100'!$B$32,
(IF(F888&gt;'admin BN&gt;100'!$C$31,'admin BN&gt;100'!$B$31,
(IF(F888&gt;'admin BN&gt;100'!$C$30,'admin BN&gt;100'!$B$30,
(IF(F888&gt;'admin BN&gt;100'!$C$29,'admin BN&gt;100'!$B$29,IF(F888="","",'admin BN&gt;100'!$B$28)))))))))))))))))))))))))))</f>
        <v/>
      </c>
      <c r="N888" s="12" t="str">
        <f xml:space="preserve">
IF(ISBLANK(K888),"",
IF(K888&gt;'admin BN&gt;100'!$D$6,"Trouble",
IF(K888&gt;'admin BN&gt;100'!$E$6,"Safe",
IF(K888&gt;'admin BN&gt;100'!$F$6,"Alert",
IF(K888&gt;='admin BN&gt;100'!$G$6,"Danger","")))))</f>
        <v/>
      </c>
      <c r="O888" s="13" t="str">
        <f xml:space="preserve">
IF(ISBLANK(L888),"",
IF(L888&gt;'admin BN&gt;100'!$G$7,"Danger",
IF(L888&gt;'admin BN&gt;100'!$F$7,"Alert",
IF(L888&gt;='admin BN&gt;100'!$E$7,"Safe",""))))</f>
        <v/>
      </c>
      <c r="P888" s="14" t="str">
        <f xml:space="preserve">
(IF(G888&gt;'admin BN&gt;100'!$C$23,'admin BN&gt;100'!$B$23,
(IF(G888&gt;'admin BN&gt;100'!$C$22,'admin BN&gt;100'!$B$22,
(IF(G888&gt;'admin BN&gt;100'!$C$21,'admin BN&gt;100'!$B$21,
(IF(G888&gt;'admin BN&gt;100'!$C$20,'admin BN&gt;100'!$B$20,IF(G888&gt;'admin BN&gt;100'!$C$19,'admin BN&gt;100'!$B$19,"")))))))))</f>
        <v/>
      </c>
      <c r="Q888" s="14" t="str">
        <f t="shared" si="26"/>
        <v/>
      </c>
      <c r="R888" s="14">
        <f t="shared" si="27"/>
        <v>5</v>
      </c>
      <c r="S888" s="15" t="str">
        <f xml:space="preserve">
IF($R888&gt;0,"Fill in all required fields",
IF(OR($M888="&lt;0.1% or LNG",$M888="0.1-0.5%"),"Fuel sulphur content is too low for operation on BN&gt;100, please use a lower BN CLO and the matching sheet",
IF($I888&lt;40,"CLO not suitable for this sheet. Please check BN&lt;40 sheet",
IF(AND($I888&gt;39,$I888&lt;101),"CLO not suitable for this sheet. Please check BN40 - BN100 sheet",
IF(AND($K888&gt;50,$K888&lt;81,$L888&lt;100),"Reduce feed rate in steps of 0.05 g/kWh until min. 0.6 g/kWh to avoid deposit formation",
IF(AND($I888&lt;140,$N888="Danger",$P888="&gt;=1.2"),"Increase feed rate in steps of 0.05 g/kWh OR use higher BN cylinder oil",
IF(ISERROR(VLOOKUP(Q888,'admin BN&gt;100'!J$6:M$89,4,FALSE)),"",VLOOKUP(Q888,'admin BN&gt;100'!J$6:M$89,4,FALSE))))))))</f>
        <v>Fill in all required fields</v>
      </c>
    </row>
    <row r="889" spans="2:19" ht="15">
      <c r="B889" s="10">
        <v>884</v>
      </c>
      <c r="C889" s="41"/>
      <c r="D889" s="42"/>
      <c r="E889" s="42"/>
      <c r="F889" s="42"/>
      <c r="G889" s="42"/>
      <c r="H889" s="42"/>
      <c r="I889" s="42"/>
      <c r="J889" s="42"/>
      <c r="K889" s="42"/>
      <c r="L889" s="42"/>
      <c r="M889" s="11" t="str">
        <f xml:space="preserve">
(IF(F889&gt;'admin BN&gt;100'!$C$41,'admin BN&gt;100'!$B$41,
(IF(F889&gt;'admin BN&gt;100'!$C$40,'admin BN&gt;100'!$B$40,
(IF(F889&gt;'admin BN&gt;100'!$C$39,'admin BN&gt;100'!$B$39,
(IF(F889&gt;'admin BN&gt;100'!$C$38,'admin BN&gt;100'!$B$38,
(IF(F889&gt;'admin BN&gt;100'!$C$37,'admin BN&gt;100'!$B$37,
(IF(F889&gt;'admin BN&gt;100'!$C$36,'admin BN&gt;100'!$B$36,
(IF(F889&gt;'admin BN&gt;100'!$C$35,'admin BN&gt;100'!$B$35,
(IF(F889&gt;'admin BN&gt;100'!$C$34,'admin BN&gt;100'!$B$34,
(IF(F889&gt;'admin BN&gt;100'!$C$33,'admin BN&gt;100'!$B$33,
(IF(F889&gt;'admin BN&gt;100'!$C$32,'admin BN&gt;100'!$B$32,
(IF(F889&gt;'admin BN&gt;100'!$C$31,'admin BN&gt;100'!$B$31,
(IF(F889&gt;'admin BN&gt;100'!$C$30,'admin BN&gt;100'!$B$30,
(IF(F889&gt;'admin BN&gt;100'!$C$29,'admin BN&gt;100'!$B$29,IF(F889="","",'admin BN&gt;100'!$B$28)))))))))))))))))))))))))))</f>
        <v/>
      </c>
      <c r="N889" s="12" t="str">
        <f xml:space="preserve">
IF(ISBLANK(K889),"",
IF(K889&gt;'admin BN&gt;100'!$D$6,"Trouble",
IF(K889&gt;'admin BN&gt;100'!$E$6,"Safe",
IF(K889&gt;'admin BN&gt;100'!$F$6,"Alert",
IF(K889&gt;='admin BN&gt;100'!$G$6,"Danger","")))))</f>
        <v/>
      </c>
      <c r="O889" s="13" t="str">
        <f xml:space="preserve">
IF(ISBLANK(L889),"",
IF(L889&gt;'admin BN&gt;100'!$G$7,"Danger",
IF(L889&gt;'admin BN&gt;100'!$F$7,"Alert",
IF(L889&gt;='admin BN&gt;100'!$E$7,"Safe",""))))</f>
        <v/>
      </c>
      <c r="P889" s="14" t="str">
        <f xml:space="preserve">
(IF(G889&gt;'admin BN&gt;100'!$C$23,'admin BN&gt;100'!$B$23,
(IF(G889&gt;'admin BN&gt;100'!$C$22,'admin BN&gt;100'!$B$22,
(IF(G889&gt;'admin BN&gt;100'!$C$21,'admin BN&gt;100'!$B$21,
(IF(G889&gt;'admin BN&gt;100'!$C$20,'admin BN&gt;100'!$B$20,IF(G889&gt;'admin BN&gt;100'!$C$19,'admin BN&gt;100'!$B$19,"")))))))))</f>
        <v/>
      </c>
      <c r="Q889" s="14" t="str">
        <f t="shared" si="26"/>
        <v/>
      </c>
      <c r="R889" s="14">
        <f t="shared" si="27"/>
        <v>5</v>
      </c>
      <c r="S889" s="15" t="str">
        <f xml:space="preserve">
IF($R889&gt;0,"Fill in all required fields",
IF(OR($M889="&lt;0.1% or LNG",$M889="0.1-0.5%"),"Fuel sulphur content is too low for operation on BN&gt;100, please use a lower BN CLO and the matching sheet",
IF($I889&lt;40,"CLO not suitable for this sheet. Please check BN&lt;40 sheet",
IF(AND($I889&gt;39,$I889&lt;101),"CLO not suitable for this sheet. Please check BN40 - BN100 sheet",
IF(AND($K889&gt;50,$K889&lt;81,$L889&lt;100),"Reduce feed rate in steps of 0.05 g/kWh until min. 0.6 g/kWh to avoid deposit formation",
IF(AND($I889&lt;140,$N889="Danger",$P889="&gt;=1.2"),"Increase feed rate in steps of 0.05 g/kWh OR use higher BN cylinder oil",
IF(ISERROR(VLOOKUP(Q889,'admin BN&gt;100'!J$6:M$89,4,FALSE)),"",VLOOKUP(Q889,'admin BN&gt;100'!J$6:M$89,4,FALSE))))))))</f>
        <v>Fill in all required fields</v>
      </c>
    </row>
    <row r="890" spans="2:19" ht="15">
      <c r="B890" s="10">
        <v>885</v>
      </c>
      <c r="C890" s="41"/>
      <c r="D890" s="42"/>
      <c r="E890" s="42"/>
      <c r="F890" s="42"/>
      <c r="G890" s="42"/>
      <c r="H890" s="42"/>
      <c r="I890" s="42"/>
      <c r="J890" s="42"/>
      <c r="K890" s="42"/>
      <c r="L890" s="42"/>
      <c r="M890" s="11" t="str">
        <f xml:space="preserve">
(IF(F890&gt;'admin BN&gt;100'!$C$41,'admin BN&gt;100'!$B$41,
(IF(F890&gt;'admin BN&gt;100'!$C$40,'admin BN&gt;100'!$B$40,
(IF(F890&gt;'admin BN&gt;100'!$C$39,'admin BN&gt;100'!$B$39,
(IF(F890&gt;'admin BN&gt;100'!$C$38,'admin BN&gt;100'!$B$38,
(IF(F890&gt;'admin BN&gt;100'!$C$37,'admin BN&gt;100'!$B$37,
(IF(F890&gt;'admin BN&gt;100'!$C$36,'admin BN&gt;100'!$B$36,
(IF(F890&gt;'admin BN&gt;100'!$C$35,'admin BN&gt;100'!$B$35,
(IF(F890&gt;'admin BN&gt;100'!$C$34,'admin BN&gt;100'!$B$34,
(IF(F890&gt;'admin BN&gt;100'!$C$33,'admin BN&gt;100'!$B$33,
(IF(F890&gt;'admin BN&gt;100'!$C$32,'admin BN&gt;100'!$B$32,
(IF(F890&gt;'admin BN&gt;100'!$C$31,'admin BN&gt;100'!$B$31,
(IF(F890&gt;'admin BN&gt;100'!$C$30,'admin BN&gt;100'!$B$30,
(IF(F890&gt;'admin BN&gt;100'!$C$29,'admin BN&gt;100'!$B$29,IF(F890="","",'admin BN&gt;100'!$B$28)))))))))))))))))))))))))))</f>
        <v/>
      </c>
      <c r="N890" s="12" t="str">
        <f xml:space="preserve">
IF(ISBLANK(K890),"",
IF(K890&gt;'admin BN&gt;100'!$D$6,"Trouble",
IF(K890&gt;'admin BN&gt;100'!$E$6,"Safe",
IF(K890&gt;'admin BN&gt;100'!$F$6,"Alert",
IF(K890&gt;='admin BN&gt;100'!$G$6,"Danger","")))))</f>
        <v/>
      </c>
      <c r="O890" s="13" t="str">
        <f xml:space="preserve">
IF(ISBLANK(L890),"",
IF(L890&gt;'admin BN&gt;100'!$G$7,"Danger",
IF(L890&gt;'admin BN&gt;100'!$F$7,"Alert",
IF(L890&gt;='admin BN&gt;100'!$E$7,"Safe",""))))</f>
        <v/>
      </c>
      <c r="P890" s="14" t="str">
        <f xml:space="preserve">
(IF(G890&gt;'admin BN&gt;100'!$C$23,'admin BN&gt;100'!$B$23,
(IF(G890&gt;'admin BN&gt;100'!$C$22,'admin BN&gt;100'!$B$22,
(IF(G890&gt;'admin BN&gt;100'!$C$21,'admin BN&gt;100'!$B$21,
(IF(G890&gt;'admin BN&gt;100'!$C$20,'admin BN&gt;100'!$B$20,IF(G890&gt;'admin BN&gt;100'!$C$19,'admin BN&gt;100'!$B$19,"")))))))))</f>
        <v/>
      </c>
      <c r="Q890" s="14" t="str">
        <f t="shared" si="26"/>
        <v/>
      </c>
      <c r="R890" s="14">
        <f t="shared" si="27"/>
        <v>5</v>
      </c>
      <c r="S890" s="15" t="str">
        <f xml:space="preserve">
IF($R890&gt;0,"Fill in all required fields",
IF(OR($M890="&lt;0.1% or LNG",$M890="0.1-0.5%"),"Fuel sulphur content is too low for operation on BN&gt;100, please use a lower BN CLO and the matching sheet",
IF($I890&lt;40,"CLO not suitable for this sheet. Please check BN&lt;40 sheet",
IF(AND($I890&gt;39,$I890&lt;101),"CLO not suitable for this sheet. Please check BN40 - BN100 sheet",
IF(AND($K890&gt;50,$K890&lt;81,$L890&lt;100),"Reduce feed rate in steps of 0.05 g/kWh until min. 0.6 g/kWh to avoid deposit formation",
IF(AND($I890&lt;140,$N890="Danger",$P890="&gt;=1.2"),"Increase feed rate in steps of 0.05 g/kWh OR use higher BN cylinder oil",
IF(ISERROR(VLOOKUP(Q890,'admin BN&gt;100'!J$6:M$89,4,FALSE)),"",VLOOKUP(Q890,'admin BN&gt;100'!J$6:M$89,4,FALSE))))))))</f>
        <v>Fill in all required fields</v>
      </c>
    </row>
    <row r="891" spans="2:19" ht="15">
      <c r="B891" s="10">
        <v>886</v>
      </c>
      <c r="C891" s="41"/>
      <c r="D891" s="42"/>
      <c r="E891" s="42"/>
      <c r="F891" s="42"/>
      <c r="G891" s="42"/>
      <c r="H891" s="42"/>
      <c r="I891" s="42"/>
      <c r="J891" s="42"/>
      <c r="K891" s="42"/>
      <c r="L891" s="42"/>
      <c r="M891" s="11" t="str">
        <f xml:space="preserve">
(IF(F891&gt;'admin BN&gt;100'!$C$41,'admin BN&gt;100'!$B$41,
(IF(F891&gt;'admin BN&gt;100'!$C$40,'admin BN&gt;100'!$B$40,
(IF(F891&gt;'admin BN&gt;100'!$C$39,'admin BN&gt;100'!$B$39,
(IF(F891&gt;'admin BN&gt;100'!$C$38,'admin BN&gt;100'!$B$38,
(IF(F891&gt;'admin BN&gt;100'!$C$37,'admin BN&gt;100'!$B$37,
(IF(F891&gt;'admin BN&gt;100'!$C$36,'admin BN&gt;100'!$B$36,
(IF(F891&gt;'admin BN&gt;100'!$C$35,'admin BN&gt;100'!$B$35,
(IF(F891&gt;'admin BN&gt;100'!$C$34,'admin BN&gt;100'!$B$34,
(IF(F891&gt;'admin BN&gt;100'!$C$33,'admin BN&gt;100'!$B$33,
(IF(F891&gt;'admin BN&gt;100'!$C$32,'admin BN&gt;100'!$B$32,
(IF(F891&gt;'admin BN&gt;100'!$C$31,'admin BN&gt;100'!$B$31,
(IF(F891&gt;'admin BN&gt;100'!$C$30,'admin BN&gt;100'!$B$30,
(IF(F891&gt;'admin BN&gt;100'!$C$29,'admin BN&gt;100'!$B$29,IF(F891="","",'admin BN&gt;100'!$B$28)))))))))))))))))))))))))))</f>
        <v/>
      </c>
      <c r="N891" s="12" t="str">
        <f xml:space="preserve">
IF(ISBLANK(K891),"",
IF(K891&gt;'admin BN&gt;100'!$D$6,"Trouble",
IF(K891&gt;'admin BN&gt;100'!$E$6,"Safe",
IF(K891&gt;'admin BN&gt;100'!$F$6,"Alert",
IF(K891&gt;='admin BN&gt;100'!$G$6,"Danger","")))))</f>
        <v/>
      </c>
      <c r="O891" s="13" t="str">
        <f xml:space="preserve">
IF(ISBLANK(L891),"",
IF(L891&gt;'admin BN&gt;100'!$G$7,"Danger",
IF(L891&gt;'admin BN&gt;100'!$F$7,"Alert",
IF(L891&gt;='admin BN&gt;100'!$E$7,"Safe",""))))</f>
        <v/>
      </c>
      <c r="P891" s="14" t="str">
        <f xml:space="preserve">
(IF(G891&gt;'admin BN&gt;100'!$C$23,'admin BN&gt;100'!$B$23,
(IF(G891&gt;'admin BN&gt;100'!$C$22,'admin BN&gt;100'!$B$22,
(IF(G891&gt;'admin BN&gt;100'!$C$21,'admin BN&gt;100'!$B$21,
(IF(G891&gt;'admin BN&gt;100'!$C$20,'admin BN&gt;100'!$B$20,IF(G891&gt;'admin BN&gt;100'!$C$19,'admin BN&gt;100'!$B$19,"")))))))))</f>
        <v/>
      </c>
      <c r="Q891" s="14" t="str">
        <f t="shared" si="26"/>
        <v/>
      </c>
      <c r="R891" s="14">
        <f t="shared" si="27"/>
        <v>5</v>
      </c>
      <c r="S891" s="15" t="str">
        <f xml:space="preserve">
IF($R891&gt;0,"Fill in all required fields",
IF(OR($M891="&lt;0.1% or LNG",$M891="0.1-0.5%"),"Fuel sulphur content is too low for operation on BN&gt;100, please use a lower BN CLO and the matching sheet",
IF($I891&lt;40,"CLO not suitable for this sheet. Please check BN&lt;40 sheet",
IF(AND($I891&gt;39,$I891&lt;101),"CLO not suitable for this sheet. Please check BN40 - BN100 sheet",
IF(AND($K891&gt;50,$K891&lt;81,$L891&lt;100),"Reduce feed rate in steps of 0.05 g/kWh until min. 0.6 g/kWh to avoid deposit formation",
IF(AND($I891&lt;140,$N891="Danger",$P891="&gt;=1.2"),"Increase feed rate in steps of 0.05 g/kWh OR use higher BN cylinder oil",
IF(ISERROR(VLOOKUP(Q891,'admin BN&gt;100'!J$6:M$89,4,FALSE)),"",VLOOKUP(Q891,'admin BN&gt;100'!J$6:M$89,4,FALSE))))))))</f>
        <v>Fill in all required fields</v>
      </c>
    </row>
    <row r="892" spans="2:19" ht="15">
      <c r="B892" s="10">
        <v>887</v>
      </c>
      <c r="C892" s="41"/>
      <c r="D892" s="42"/>
      <c r="E892" s="42"/>
      <c r="F892" s="42"/>
      <c r="G892" s="42"/>
      <c r="H892" s="42"/>
      <c r="I892" s="42"/>
      <c r="J892" s="42"/>
      <c r="K892" s="42"/>
      <c r="L892" s="42"/>
      <c r="M892" s="11" t="str">
        <f xml:space="preserve">
(IF(F892&gt;'admin BN&gt;100'!$C$41,'admin BN&gt;100'!$B$41,
(IF(F892&gt;'admin BN&gt;100'!$C$40,'admin BN&gt;100'!$B$40,
(IF(F892&gt;'admin BN&gt;100'!$C$39,'admin BN&gt;100'!$B$39,
(IF(F892&gt;'admin BN&gt;100'!$C$38,'admin BN&gt;100'!$B$38,
(IF(F892&gt;'admin BN&gt;100'!$C$37,'admin BN&gt;100'!$B$37,
(IF(F892&gt;'admin BN&gt;100'!$C$36,'admin BN&gt;100'!$B$36,
(IF(F892&gt;'admin BN&gt;100'!$C$35,'admin BN&gt;100'!$B$35,
(IF(F892&gt;'admin BN&gt;100'!$C$34,'admin BN&gt;100'!$B$34,
(IF(F892&gt;'admin BN&gt;100'!$C$33,'admin BN&gt;100'!$B$33,
(IF(F892&gt;'admin BN&gt;100'!$C$32,'admin BN&gt;100'!$B$32,
(IF(F892&gt;'admin BN&gt;100'!$C$31,'admin BN&gt;100'!$B$31,
(IF(F892&gt;'admin BN&gt;100'!$C$30,'admin BN&gt;100'!$B$30,
(IF(F892&gt;'admin BN&gt;100'!$C$29,'admin BN&gt;100'!$B$29,IF(F892="","",'admin BN&gt;100'!$B$28)))))))))))))))))))))))))))</f>
        <v/>
      </c>
      <c r="N892" s="12" t="str">
        <f xml:space="preserve">
IF(ISBLANK(K892),"",
IF(K892&gt;'admin BN&gt;100'!$D$6,"Trouble",
IF(K892&gt;'admin BN&gt;100'!$E$6,"Safe",
IF(K892&gt;'admin BN&gt;100'!$F$6,"Alert",
IF(K892&gt;='admin BN&gt;100'!$G$6,"Danger","")))))</f>
        <v/>
      </c>
      <c r="O892" s="13" t="str">
        <f xml:space="preserve">
IF(ISBLANK(L892),"",
IF(L892&gt;'admin BN&gt;100'!$G$7,"Danger",
IF(L892&gt;'admin BN&gt;100'!$F$7,"Alert",
IF(L892&gt;='admin BN&gt;100'!$E$7,"Safe",""))))</f>
        <v/>
      </c>
      <c r="P892" s="14" t="str">
        <f xml:space="preserve">
(IF(G892&gt;'admin BN&gt;100'!$C$23,'admin BN&gt;100'!$B$23,
(IF(G892&gt;'admin BN&gt;100'!$C$22,'admin BN&gt;100'!$B$22,
(IF(G892&gt;'admin BN&gt;100'!$C$21,'admin BN&gt;100'!$B$21,
(IF(G892&gt;'admin BN&gt;100'!$C$20,'admin BN&gt;100'!$B$20,IF(G892&gt;'admin BN&gt;100'!$C$19,'admin BN&gt;100'!$B$19,"")))))))))</f>
        <v/>
      </c>
      <c r="Q892" s="14" t="str">
        <f t="shared" si="26"/>
        <v/>
      </c>
      <c r="R892" s="14">
        <f t="shared" si="27"/>
        <v>5</v>
      </c>
      <c r="S892" s="15" t="str">
        <f xml:space="preserve">
IF($R892&gt;0,"Fill in all required fields",
IF(OR($M892="&lt;0.1% or LNG",$M892="0.1-0.5%"),"Fuel sulphur content is too low for operation on BN&gt;100, please use a lower BN CLO and the matching sheet",
IF($I892&lt;40,"CLO not suitable for this sheet. Please check BN&lt;40 sheet",
IF(AND($I892&gt;39,$I892&lt;101),"CLO not suitable for this sheet. Please check BN40 - BN100 sheet",
IF(AND($K892&gt;50,$K892&lt;81,$L892&lt;100),"Reduce feed rate in steps of 0.05 g/kWh until min. 0.6 g/kWh to avoid deposit formation",
IF(AND($I892&lt;140,$N892="Danger",$P892="&gt;=1.2"),"Increase feed rate in steps of 0.05 g/kWh OR use higher BN cylinder oil",
IF(ISERROR(VLOOKUP(Q892,'admin BN&gt;100'!J$6:M$89,4,FALSE)),"",VLOOKUP(Q892,'admin BN&gt;100'!J$6:M$89,4,FALSE))))))))</f>
        <v>Fill in all required fields</v>
      </c>
    </row>
    <row r="893" spans="2:19" ht="15">
      <c r="B893" s="10">
        <v>888</v>
      </c>
      <c r="C893" s="41"/>
      <c r="D893" s="42"/>
      <c r="E893" s="42"/>
      <c r="F893" s="42"/>
      <c r="G893" s="42"/>
      <c r="H893" s="42"/>
      <c r="I893" s="42"/>
      <c r="J893" s="42"/>
      <c r="K893" s="42"/>
      <c r="L893" s="42"/>
      <c r="M893" s="11" t="str">
        <f xml:space="preserve">
(IF(F893&gt;'admin BN&gt;100'!$C$41,'admin BN&gt;100'!$B$41,
(IF(F893&gt;'admin BN&gt;100'!$C$40,'admin BN&gt;100'!$B$40,
(IF(F893&gt;'admin BN&gt;100'!$C$39,'admin BN&gt;100'!$B$39,
(IF(F893&gt;'admin BN&gt;100'!$C$38,'admin BN&gt;100'!$B$38,
(IF(F893&gt;'admin BN&gt;100'!$C$37,'admin BN&gt;100'!$B$37,
(IF(F893&gt;'admin BN&gt;100'!$C$36,'admin BN&gt;100'!$B$36,
(IF(F893&gt;'admin BN&gt;100'!$C$35,'admin BN&gt;100'!$B$35,
(IF(F893&gt;'admin BN&gt;100'!$C$34,'admin BN&gt;100'!$B$34,
(IF(F893&gt;'admin BN&gt;100'!$C$33,'admin BN&gt;100'!$B$33,
(IF(F893&gt;'admin BN&gt;100'!$C$32,'admin BN&gt;100'!$B$32,
(IF(F893&gt;'admin BN&gt;100'!$C$31,'admin BN&gt;100'!$B$31,
(IF(F893&gt;'admin BN&gt;100'!$C$30,'admin BN&gt;100'!$B$30,
(IF(F893&gt;'admin BN&gt;100'!$C$29,'admin BN&gt;100'!$B$29,IF(F893="","",'admin BN&gt;100'!$B$28)))))))))))))))))))))))))))</f>
        <v/>
      </c>
      <c r="N893" s="12" t="str">
        <f xml:space="preserve">
IF(ISBLANK(K893),"",
IF(K893&gt;'admin BN&gt;100'!$D$6,"Trouble",
IF(K893&gt;'admin BN&gt;100'!$E$6,"Safe",
IF(K893&gt;'admin BN&gt;100'!$F$6,"Alert",
IF(K893&gt;='admin BN&gt;100'!$G$6,"Danger","")))))</f>
        <v/>
      </c>
      <c r="O893" s="13" t="str">
        <f xml:space="preserve">
IF(ISBLANK(L893),"",
IF(L893&gt;'admin BN&gt;100'!$G$7,"Danger",
IF(L893&gt;'admin BN&gt;100'!$F$7,"Alert",
IF(L893&gt;='admin BN&gt;100'!$E$7,"Safe",""))))</f>
        <v/>
      </c>
      <c r="P893" s="14" t="str">
        <f xml:space="preserve">
(IF(G893&gt;'admin BN&gt;100'!$C$23,'admin BN&gt;100'!$B$23,
(IF(G893&gt;'admin BN&gt;100'!$C$22,'admin BN&gt;100'!$B$22,
(IF(G893&gt;'admin BN&gt;100'!$C$21,'admin BN&gt;100'!$B$21,
(IF(G893&gt;'admin BN&gt;100'!$C$20,'admin BN&gt;100'!$B$20,IF(G893&gt;'admin BN&gt;100'!$C$19,'admin BN&gt;100'!$B$19,"")))))))))</f>
        <v/>
      </c>
      <c r="Q893" s="14" t="str">
        <f t="shared" si="26"/>
        <v/>
      </c>
      <c r="R893" s="14">
        <f t="shared" si="27"/>
        <v>5</v>
      </c>
      <c r="S893" s="15" t="str">
        <f xml:space="preserve">
IF($R893&gt;0,"Fill in all required fields",
IF(OR($M893="&lt;0.1% or LNG",$M893="0.1-0.5%"),"Fuel sulphur content is too low for operation on BN&gt;100, please use a lower BN CLO and the matching sheet",
IF($I893&lt;40,"CLO not suitable for this sheet. Please check BN&lt;40 sheet",
IF(AND($I893&gt;39,$I893&lt;101),"CLO not suitable for this sheet. Please check BN40 - BN100 sheet",
IF(AND($K893&gt;50,$K893&lt;81,$L893&lt;100),"Reduce feed rate in steps of 0.05 g/kWh until min. 0.6 g/kWh to avoid deposit formation",
IF(AND($I893&lt;140,$N893="Danger",$P893="&gt;=1.2"),"Increase feed rate in steps of 0.05 g/kWh OR use higher BN cylinder oil",
IF(ISERROR(VLOOKUP(Q893,'admin BN&gt;100'!J$6:M$89,4,FALSE)),"",VLOOKUP(Q893,'admin BN&gt;100'!J$6:M$89,4,FALSE))))))))</f>
        <v>Fill in all required fields</v>
      </c>
    </row>
    <row r="894" spans="2:19" ht="15">
      <c r="B894" s="10">
        <v>889</v>
      </c>
      <c r="C894" s="41"/>
      <c r="D894" s="42"/>
      <c r="E894" s="42"/>
      <c r="F894" s="42"/>
      <c r="G894" s="42"/>
      <c r="H894" s="42"/>
      <c r="I894" s="42"/>
      <c r="J894" s="42"/>
      <c r="K894" s="42"/>
      <c r="L894" s="42"/>
      <c r="M894" s="11" t="str">
        <f xml:space="preserve">
(IF(F894&gt;'admin BN&gt;100'!$C$41,'admin BN&gt;100'!$B$41,
(IF(F894&gt;'admin BN&gt;100'!$C$40,'admin BN&gt;100'!$B$40,
(IF(F894&gt;'admin BN&gt;100'!$C$39,'admin BN&gt;100'!$B$39,
(IF(F894&gt;'admin BN&gt;100'!$C$38,'admin BN&gt;100'!$B$38,
(IF(F894&gt;'admin BN&gt;100'!$C$37,'admin BN&gt;100'!$B$37,
(IF(F894&gt;'admin BN&gt;100'!$C$36,'admin BN&gt;100'!$B$36,
(IF(F894&gt;'admin BN&gt;100'!$C$35,'admin BN&gt;100'!$B$35,
(IF(F894&gt;'admin BN&gt;100'!$C$34,'admin BN&gt;100'!$B$34,
(IF(F894&gt;'admin BN&gt;100'!$C$33,'admin BN&gt;100'!$B$33,
(IF(F894&gt;'admin BN&gt;100'!$C$32,'admin BN&gt;100'!$B$32,
(IF(F894&gt;'admin BN&gt;100'!$C$31,'admin BN&gt;100'!$B$31,
(IF(F894&gt;'admin BN&gt;100'!$C$30,'admin BN&gt;100'!$B$30,
(IF(F894&gt;'admin BN&gt;100'!$C$29,'admin BN&gt;100'!$B$29,IF(F894="","",'admin BN&gt;100'!$B$28)))))))))))))))))))))))))))</f>
        <v/>
      </c>
      <c r="N894" s="12" t="str">
        <f xml:space="preserve">
IF(ISBLANK(K894),"",
IF(K894&gt;'admin BN&gt;100'!$D$6,"Trouble",
IF(K894&gt;'admin BN&gt;100'!$E$6,"Safe",
IF(K894&gt;'admin BN&gt;100'!$F$6,"Alert",
IF(K894&gt;='admin BN&gt;100'!$G$6,"Danger","")))))</f>
        <v/>
      </c>
      <c r="O894" s="13" t="str">
        <f xml:space="preserve">
IF(ISBLANK(L894),"",
IF(L894&gt;'admin BN&gt;100'!$G$7,"Danger",
IF(L894&gt;'admin BN&gt;100'!$F$7,"Alert",
IF(L894&gt;='admin BN&gt;100'!$E$7,"Safe",""))))</f>
        <v/>
      </c>
      <c r="P894" s="14" t="str">
        <f xml:space="preserve">
(IF(G894&gt;'admin BN&gt;100'!$C$23,'admin BN&gt;100'!$B$23,
(IF(G894&gt;'admin BN&gt;100'!$C$22,'admin BN&gt;100'!$B$22,
(IF(G894&gt;'admin BN&gt;100'!$C$21,'admin BN&gt;100'!$B$21,
(IF(G894&gt;'admin BN&gt;100'!$C$20,'admin BN&gt;100'!$B$20,IF(G894&gt;'admin BN&gt;100'!$C$19,'admin BN&gt;100'!$B$19,"")))))))))</f>
        <v/>
      </c>
      <c r="Q894" s="14" t="str">
        <f t="shared" si="26"/>
        <v/>
      </c>
      <c r="R894" s="14">
        <f t="shared" si="27"/>
        <v>5</v>
      </c>
      <c r="S894" s="15" t="str">
        <f xml:space="preserve">
IF($R894&gt;0,"Fill in all required fields",
IF(OR($M894="&lt;0.1% or LNG",$M894="0.1-0.5%"),"Fuel sulphur content is too low for operation on BN&gt;100, please use a lower BN CLO and the matching sheet",
IF($I894&lt;40,"CLO not suitable for this sheet. Please check BN&lt;40 sheet",
IF(AND($I894&gt;39,$I894&lt;101),"CLO not suitable for this sheet. Please check BN40 - BN100 sheet",
IF(AND($K894&gt;50,$K894&lt;81,$L894&lt;100),"Reduce feed rate in steps of 0.05 g/kWh until min. 0.6 g/kWh to avoid deposit formation",
IF(AND($I894&lt;140,$N894="Danger",$P894="&gt;=1.2"),"Increase feed rate in steps of 0.05 g/kWh OR use higher BN cylinder oil",
IF(ISERROR(VLOOKUP(Q894,'admin BN&gt;100'!J$6:M$89,4,FALSE)),"",VLOOKUP(Q894,'admin BN&gt;100'!J$6:M$89,4,FALSE))))))))</f>
        <v>Fill in all required fields</v>
      </c>
    </row>
    <row r="895" spans="2:19" ht="15">
      <c r="B895" s="10">
        <v>890</v>
      </c>
      <c r="C895" s="41"/>
      <c r="D895" s="42"/>
      <c r="E895" s="42"/>
      <c r="F895" s="42"/>
      <c r="G895" s="42"/>
      <c r="H895" s="42"/>
      <c r="I895" s="42"/>
      <c r="J895" s="42"/>
      <c r="K895" s="42"/>
      <c r="L895" s="42"/>
      <c r="M895" s="11" t="str">
        <f xml:space="preserve">
(IF(F895&gt;'admin BN&gt;100'!$C$41,'admin BN&gt;100'!$B$41,
(IF(F895&gt;'admin BN&gt;100'!$C$40,'admin BN&gt;100'!$B$40,
(IF(F895&gt;'admin BN&gt;100'!$C$39,'admin BN&gt;100'!$B$39,
(IF(F895&gt;'admin BN&gt;100'!$C$38,'admin BN&gt;100'!$B$38,
(IF(F895&gt;'admin BN&gt;100'!$C$37,'admin BN&gt;100'!$B$37,
(IF(F895&gt;'admin BN&gt;100'!$C$36,'admin BN&gt;100'!$B$36,
(IF(F895&gt;'admin BN&gt;100'!$C$35,'admin BN&gt;100'!$B$35,
(IF(F895&gt;'admin BN&gt;100'!$C$34,'admin BN&gt;100'!$B$34,
(IF(F895&gt;'admin BN&gt;100'!$C$33,'admin BN&gt;100'!$B$33,
(IF(F895&gt;'admin BN&gt;100'!$C$32,'admin BN&gt;100'!$B$32,
(IF(F895&gt;'admin BN&gt;100'!$C$31,'admin BN&gt;100'!$B$31,
(IF(F895&gt;'admin BN&gt;100'!$C$30,'admin BN&gt;100'!$B$30,
(IF(F895&gt;'admin BN&gt;100'!$C$29,'admin BN&gt;100'!$B$29,IF(F895="","",'admin BN&gt;100'!$B$28)))))))))))))))))))))))))))</f>
        <v/>
      </c>
      <c r="N895" s="12" t="str">
        <f xml:space="preserve">
IF(ISBLANK(K895),"",
IF(K895&gt;'admin BN&gt;100'!$D$6,"Trouble",
IF(K895&gt;'admin BN&gt;100'!$E$6,"Safe",
IF(K895&gt;'admin BN&gt;100'!$F$6,"Alert",
IF(K895&gt;='admin BN&gt;100'!$G$6,"Danger","")))))</f>
        <v/>
      </c>
      <c r="O895" s="13" t="str">
        <f xml:space="preserve">
IF(ISBLANK(L895),"",
IF(L895&gt;'admin BN&gt;100'!$G$7,"Danger",
IF(L895&gt;'admin BN&gt;100'!$F$7,"Alert",
IF(L895&gt;='admin BN&gt;100'!$E$7,"Safe",""))))</f>
        <v/>
      </c>
      <c r="P895" s="14" t="str">
        <f xml:space="preserve">
(IF(G895&gt;'admin BN&gt;100'!$C$23,'admin BN&gt;100'!$B$23,
(IF(G895&gt;'admin BN&gt;100'!$C$22,'admin BN&gt;100'!$B$22,
(IF(G895&gt;'admin BN&gt;100'!$C$21,'admin BN&gt;100'!$B$21,
(IF(G895&gt;'admin BN&gt;100'!$C$20,'admin BN&gt;100'!$B$20,IF(G895&gt;'admin BN&gt;100'!$C$19,'admin BN&gt;100'!$B$19,"")))))))))</f>
        <v/>
      </c>
      <c r="Q895" s="14" t="str">
        <f t="shared" si="26"/>
        <v/>
      </c>
      <c r="R895" s="14">
        <f t="shared" si="27"/>
        <v>5</v>
      </c>
      <c r="S895" s="15" t="str">
        <f xml:space="preserve">
IF($R895&gt;0,"Fill in all required fields",
IF(OR($M895="&lt;0.1% or LNG",$M895="0.1-0.5%"),"Fuel sulphur content is too low for operation on BN&gt;100, please use a lower BN CLO and the matching sheet",
IF($I895&lt;40,"CLO not suitable for this sheet. Please check BN&lt;40 sheet",
IF(AND($I895&gt;39,$I895&lt;101),"CLO not suitable for this sheet. Please check BN40 - BN100 sheet",
IF(AND($K895&gt;50,$K895&lt;81,$L895&lt;100),"Reduce feed rate in steps of 0.05 g/kWh until min. 0.6 g/kWh to avoid deposit formation",
IF(AND($I895&lt;140,$N895="Danger",$P895="&gt;=1.2"),"Increase feed rate in steps of 0.05 g/kWh OR use higher BN cylinder oil",
IF(ISERROR(VLOOKUP(Q895,'admin BN&gt;100'!J$6:M$89,4,FALSE)),"",VLOOKUP(Q895,'admin BN&gt;100'!J$6:M$89,4,FALSE))))))))</f>
        <v>Fill in all required fields</v>
      </c>
    </row>
    <row r="896" spans="2:19" ht="15">
      <c r="B896" s="10">
        <v>891</v>
      </c>
      <c r="C896" s="41"/>
      <c r="D896" s="42"/>
      <c r="E896" s="42"/>
      <c r="F896" s="42"/>
      <c r="G896" s="42"/>
      <c r="H896" s="42"/>
      <c r="I896" s="42"/>
      <c r="J896" s="42"/>
      <c r="K896" s="42"/>
      <c r="L896" s="42"/>
      <c r="M896" s="11" t="str">
        <f xml:space="preserve">
(IF(F896&gt;'admin BN&gt;100'!$C$41,'admin BN&gt;100'!$B$41,
(IF(F896&gt;'admin BN&gt;100'!$C$40,'admin BN&gt;100'!$B$40,
(IF(F896&gt;'admin BN&gt;100'!$C$39,'admin BN&gt;100'!$B$39,
(IF(F896&gt;'admin BN&gt;100'!$C$38,'admin BN&gt;100'!$B$38,
(IF(F896&gt;'admin BN&gt;100'!$C$37,'admin BN&gt;100'!$B$37,
(IF(F896&gt;'admin BN&gt;100'!$C$36,'admin BN&gt;100'!$B$36,
(IF(F896&gt;'admin BN&gt;100'!$C$35,'admin BN&gt;100'!$B$35,
(IF(F896&gt;'admin BN&gt;100'!$C$34,'admin BN&gt;100'!$B$34,
(IF(F896&gt;'admin BN&gt;100'!$C$33,'admin BN&gt;100'!$B$33,
(IF(F896&gt;'admin BN&gt;100'!$C$32,'admin BN&gt;100'!$B$32,
(IF(F896&gt;'admin BN&gt;100'!$C$31,'admin BN&gt;100'!$B$31,
(IF(F896&gt;'admin BN&gt;100'!$C$30,'admin BN&gt;100'!$B$30,
(IF(F896&gt;'admin BN&gt;100'!$C$29,'admin BN&gt;100'!$B$29,IF(F896="","",'admin BN&gt;100'!$B$28)))))))))))))))))))))))))))</f>
        <v/>
      </c>
      <c r="N896" s="12" t="str">
        <f xml:space="preserve">
IF(ISBLANK(K896),"",
IF(K896&gt;'admin BN&gt;100'!$D$6,"Trouble",
IF(K896&gt;'admin BN&gt;100'!$E$6,"Safe",
IF(K896&gt;'admin BN&gt;100'!$F$6,"Alert",
IF(K896&gt;='admin BN&gt;100'!$G$6,"Danger","")))))</f>
        <v/>
      </c>
      <c r="O896" s="13" t="str">
        <f xml:space="preserve">
IF(ISBLANK(L896),"",
IF(L896&gt;'admin BN&gt;100'!$G$7,"Danger",
IF(L896&gt;'admin BN&gt;100'!$F$7,"Alert",
IF(L896&gt;='admin BN&gt;100'!$E$7,"Safe",""))))</f>
        <v/>
      </c>
      <c r="P896" s="14" t="str">
        <f xml:space="preserve">
(IF(G896&gt;'admin BN&gt;100'!$C$23,'admin BN&gt;100'!$B$23,
(IF(G896&gt;'admin BN&gt;100'!$C$22,'admin BN&gt;100'!$B$22,
(IF(G896&gt;'admin BN&gt;100'!$C$21,'admin BN&gt;100'!$B$21,
(IF(G896&gt;'admin BN&gt;100'!$C$20,'admin BN&gt;100'!$B$20,IF(G896&gt;'admin BN&gt;100'!$C$19,'admin BN&gt;100'!$B$19,"")))))))))</f>
        <v/>
      </c>
      <c r="Q896" s="14" t="str">
        <f t="shared" si="26"/>
        <v/>
      </c>
      <c r="R896" s="14">
        <f t="shared" si="27"/>
        <v>5</v>
      </c>
      <c r="S896" s="15" t="str">
        <f xml:space="preserve">
IF($R896&gt;0,"Fill in all required fields",
IF(OR($M896="&lt;0.1% or LNG",$M896="0.1-0.5%"),"Fuel sulphur content is too low for operation on BN&gt;100, please use a lower BN CLO and the matching sheet",
IF($I896&lt;40,"CLO not suitable for this sheet. Please check BN&lt;40 sheet",
IF(AND($I896&gt;39,$I896&lt;101),"CLO not suitable for this sheet. Please check BN40 - BN100 sheet",
IF(AND($K896&gt;50,$K896&lt;81,$L896&lt;100),"Reduce feed rate in steps of 0.05 g/kWh until min. 0.6 g/kWh to avoid deposit formation",
IF(AND($I896&lt;140,$N896="Danger",$P896="&gt;=1.2"),"Increase feed rate in steps of 0.05 g/kWh OR use higher BN cylinder oil",
IF(ISERROR(VLOOKUP(Q896,'admin BN&gt;100'!J$6:M$89,4,FALSE)),"",VLOOKUP(Q896,'admin BN&gt;100'!J$6:M$89,4,FALSE))))))))</f>
        <v>Fill in all required fields</v>
      </c>
    </row>
    <row r="897" spans="2:19" ht="15">
      <c r="B897" s="10">
        <v>892</v>
      </c>
      <c r="C897" s="41"/>
      <c r="D897" s="42"/>
      <c r="E897" s="42"/>
      <c r="F897" s="42"/>
      <c r="G897" s="42"/>
      <c r="H897" s="42"/>
      <c r="I897" s="42"/>
      <c r="J897" s="42"/>
      <c r="K897" s="42"/>
      <c r="L897" s="42"/>
      <c r="M897" s="11" t="str">
        <f xml:space="preserve">
(IF(F897&gt;'admin BN&gt;100'!$C$41,'admin BN&gt;100'!$B$41,
(IF(F897&gt;'admin BN&gt;100'!$C$40,'admin BN&gt;100'!$B$40,
(IF(F897&gt;'admin BN&gt;100'!$C$39,'admin BN&gt;100'!$B$39,
(IF(F897&gt;'admin BN&gt;100'!$C$38,'admin BN&gt;100'!$B$38,
(IF(F897&gt;'admin BN&gt;100'!$C$37,'admin BN&gt;100'!$B$37,
(IF(F897&gt;'admin BN&gt;100'!$C$36,'admin BN&gt;100'!$B$36,
(IF(F897&gt;'admin BN&gt;100'!$C$35,'admin BN&gt;100'!$B$35,
(IF(F897&gt;'admin BN&gt;100'!$C$34,'admin BN&gt;100'!$B$34,
(IF(F897&gt;'admin BN&gt;100'!$C$33,'admin BN&gt;100'!$B$33,
(IF(F897&gt;'admin BN&gt;100'!$C$32,'admin BN&gt;100'!$B$32,
(IF(F897&gt;'admin BN&gt;100'!$C$31,'admin BN&gt;100'!$B$31,
(IF(F897&gt;'admin BN&gt;100'!$C$30,'admin BN&gt;100'!$B$30,
(IF(F897&gt;'admin BN&gt;100'!$C$29,'admin BN&gt;100'!$B$29,IF(F897="","",'admin BN&gt;100'!$B$28)))))))))))))))))))))))))))</f>
        <v/>
      </c>
      <c r="N897" s="12" t="str">
        <f xml:space="preserve">
IF(ISBLANK(K897),"",
IF(K897&gt;'admin BN&gt;100'!$D$6,"Trouble",
IF(K897&gt;'admin BN&gt;100'!$E$6,"Safe",
IF(K897&gt;'admin BN&gt;100'!$F$6,"Alert",
IF(K897&gt;='admin BN&gt;100'!$G$6,"Danger","")))))</f>
        <v/>
      </c>
      <c r="O897" s="13" t="str">
        <f xml:space="preserve">
IF(ISBLANK(L897),"",
IF(L897&gt;'admin BN&gt;100'!$G$7,"Danger",
IF(L897&gt;'admin BN&gt;100'!$F$7,"Alert",
IF(L897&gt;='admin BN&gt;100'!$E$7,"Safe",""))))</f>
        <v/>
      </c>
      <c r="P897" s="14" t="str">
        <f xml:space="preserve">
(IF(G897&gt;'admin BN&gt;100'!$C$23,'admin BN&gt;100'!$B$23,
(IF(G897&gt;'admin BN&gt;100'!$C$22,'admin BN&gt;100'!$B$22,
(IF(G897&gt;'admin BN&gt;100'!$C$21,'admin BN&gt;100'!$B$21,
(IF(G897&gt;'admin BN&gt;100'!$C$20,'admin BN&gt;100'!$B$20,IF(G897&gt;'admin BN&gt;100'!$C$19,'admin BN&gt;100'!$B$19,"")))))))))</f>
        <v/>
      </c>
      <c r="Q897" s="14" t="str">
        <f t="shared" si="26"/>
        <v/>
      </c>
      <c r="R897" s="14">
        <f t="shared" si="27"/>
        <v>5</v>
      </c>
      <c r="S897" s="15" t="str">
        <f xml:space="preserve">
IF($R897&gt;0,"Fill in all required fields",
IF(OR($M897="&lt;0.1% or LNG",$M897="0.1-0.5%"),"Fuel sulphur content is too low for operation on BN&gt;100, please use a lower BN CLO and the matching sheet",
IF($I897&lt;40,"CLO not suitable for this sheet. Please check BN&lt;40 sheet",
IF(AND($I897&gt;39,$I897&lt;101),"CLO not suitable for this sheet. Please check BN40 - BN100 sheet",
IF(AND($K897&gt;50,$K897&lt;81,$L897&lt;100),"Reduce feed rate in steps of 0.05 g/kWh until min. 0.6 g/kWh to avoid deposit formation",
IF(AND($I897&lt;140,$N897="Danger",$P897="&gt;=1.2"),"Increase feed rate in steps of 0.05 g/kWh OR use higher BN cylinder oil",
IF(ISERROR(VLOOKUP(Q897,'admin BN&gt;100'!J$6:M$89,4,FALSE)),"",VLOOKUP(Q897,'admin BN&gt;100'!J$6:M$89,4,FALSE))))))))</f>
        <v>Fill in all required fields</v>
      </c>
    </row>
    <row r="898" spans="2:19" ht="15">
      <c r="B898" s="10">
        <v>893</v>
      </c>
      <c r="C898" s="41"/>
      <c r="D898" s="42"/>
      <c r="E898" s="42"/>
      <c r="F898" s="42"/>
      <c r="G898" s="42"/>
      <c r="H898" s="42"/>
      <c r="I898" s="42"/>
      <c r="J898" s="42"/>
      <c r="K898" s="42"/>
      <c r="L898" s="42"/>
      <c r="M898" s="11" t="str">
        <f xml:space="preserve">
(IF(F898&gt;'admin BN&gt;100'!$C$41,'admin BN&gt;100'!$B$41,
(IF(F898&gt;'admin BN&gt;100'!$C$40,'admin BN&gt;100'!$B$40,
(IF(F898&gt;'admin BN&gt;100'!$C$39,'admin BN&gt;100'!$B$39,
(IF(F898&gt;'admin BN&gt;100'!$C$38,'admin BN&gt;100'!$B$38,
(IF(F898&gt;'admin BN&gt;100'!$C$37,'admin BN&gt;100'!$B$37,
(IF(F898&gt;'admin BN&gt;100'!$C$36,'admin BN&gt;100'!$B$36,
(IF(F898&gt;'admin BN&gt;100'!$C$35,'admin BN&gt;100'!$B$35,
(IF(F898&gt;'admin BN&gt;100'!$C$34,'admin BN&gt;100'!$B$34,
(IF(F898&gt;'admin BN&gt;100'!$C$33,'admin BN&gt;100'!$B$33,
(IF(F898&gt;'admin BN&gt;100'!$C$32,'admin BN&gt;100'!$B$32,
(IF(F898&gt;'admin BN&gt;100'!$C$31,'admin BN&gt;100'!$B$31,
(IF(F898&gt;'admin BN&gt;100'!$C$30,'admin BN&gt;100'!$B$30,
(IF(F898&gt;'admin BN&gt;100'!$C$29,'admin BN&gt;100'!$B$29,IF(F898="","",'admin BN&gt;100'!$B$28)))))))))))))))))))))))))))</f>
        <v/>
      </c>
      <c r="N898" s="12" t="str">
        <f xml:space="preserve">
IF(ISBLANK(K898),"",
IF(K898&gt;'admin BN&gt;100'!$D$6,"Trouble",
IF(K898&gt;'admin BN&gt;100'!$E$6,"Safe",
IF(K898&gt;'admin BN&gt;100'!$F$6,"Alert",
IF(K898&gt;='admin BN&gt;100'!$G$6,"Danger","")))))</f>
        <v/>
      </c>
      <c r="O898" s="13" t="str">
        <f xml:space="preserve">
IF(ISBLANK(L898),"",
IF(L898&gt;'admin BN&gt;100'!$G$7,"Danger",
IF(L898&gt;'admin BN&gt;100'!$F$7,"Alert",
IF(L898&gt;='admin BN&gt;100'!$E$7,"Safe",""))))</f>
        <v/>
      </c>
      <c r="P898" s="14" t="str">
        <f xml:space="preserve">
(IF(G898&gt;'admin BN&gt;100'!$C$23,'admin BN&gt;100'!$B$23,
(IF(G898&gt;'admin BN&gt;100'!$C$22,'admin BN&gt;100'!$B$22,
(IF(G898&gt;'admin BN&gt;100'!$C$21,'admin BN&gt;100'!$B$21,
(IF(G898&gt;'admin BN&gt;100'!$C$20,'admin BN&gt;100'!$B$20,IF(G898&gt;'admin BN&gt;100'!$C$19,'admin BN&gt;100'!$B$19,"")))))))))</f>
        <v/>
      </c>
      <c r="Q898" s="14" t="str">
        <f t="shared" si="26"/>
        <v/>
      </c>
      <c r="R898" s="14">
        <f t="shared" si="27"/>
        <v>5</v>
      </c>
      <c r="S898" s="15" t="str">
        <f xml:space="preserve">
IF($R898&gt;0,"Fill in all required fields",
IF(OR($M898="&lt;0.1% or LNG",$M898="0.1-0.5%"),"Fuel sulphur content is too low for operation on BN&gt;100, please use a lower BN CLO and the matching sheet",
IF($I898&lt;40,"CLO not suitable for this sheet. Please check BN&lt;40 sheet",
IF(AND($I898&gt;39,$I898&lt;101),"CLO not suitable for this sheet. Please check BN40 - BN100 sheet",
IF(AND($K898&gt;50,$K898&lt;81,$L898&lt;100),"Reduce feed rate in steps of 0.05 g/kWh until min. 0.6 g/kWh to avoid deposit formation",
IF(AND($I898&lt;140,$N898="Danger",$P898="&gt;=1.2"),"Increase feed rate in steps of 0.05 g/kWh OR use higher BN cylinder oil",
IF(ISERROR(VLOOKUP(Q898,'admin BN&gt;100'!J$6:M$89,4,FALSE)),"",VLOOKUP(Q898,'admin BN&gt;100'!J$6:M$89,4,FALSE))))))))</f>
        <v>Fill in all required fields</v>
      </c>
    </row>
    <row r="899" spans="2:19" ht="15">
      <c r="B899" s="10">
        <v>894</v>
      </c>
      <c r="C899" s="41"/>
      <c r="D899" s="42"/>
      <c r="E899" s="42"/>
      <c r="F899" s="42"/>
      <c r="G899" s="42"/>
      <c r="H899" s="42"/>
      <c r="I899" s="42"/>
      <c r="J899" s="42"/>
      <c r="K899" s="42"/>
      <c r="L899" s="42"/>
      <c r="M899" s="11" t="str">
        <f xml:space="preserve">
(IF(F899&gt;'admin BN&gt;100'!$C$41,'admin BN&gt;100'!$B$41,
(IF(F899&gt;'admin BN&gt;100'!$C$40,'admin BN&gt;100'!$B$40,
(IF(F899&gt;'admin BN&gt;100'!$C$39,'admin BN&gt;100'!$B$39,
(IF(F899&gt;'admin BN&gt;100'!$C$38,'admin BN&gt;100'!$B$38,
(IF(F899&gt;'admin BN&gt;100'!$C$37,'admin BN&gt;100'!$B$37,
(IF(F899&gt;'admin BN&gt;100'!$C$36,'admin BN&gt;100'!$B$36,
(IF(F899&gt;'admin BN&gt;100'!$C$35,'admin BN&gt;100'!$B$35,
(IF(F899&gt;'admin BN&gt;100'!$C$34,'admin BN&gt;100'!$B$34,
(IF(F899&gt;'admin BN&gt;100'!$C$33,'admin BN&gt;100'!$B$33,
(IF(F899&gt;'admin BN&gt;100'!$C$32,'admin BN&gt;100'!$B$32,
(IF(F899&gt;'admin BN&gt;100'!$C$31,'admin BN&gt;100'!$B$31,
(IF(F899&gt;'admin BN&gt;100'!$C$30,'admin BN&gt;100'!$B$30,
(IF(F899&gt;'admin BN&gt;100'!$C$29,'admin BN&gt;100'!$B$29,IF(F899="","",'admin BN&gt;100'!$B$28)))))))))))))))))))))))))))</f>
        <v/>
      </c>
      <c r="N899" s="12" t="str">
        <f xml:space="preserve">
IF(ISBLANK(K899),"",
IF(K899&gt;'admin BN&gt;100'!$D$6,"Trouble",
IF(K899&gt;'admin BN&gt;100'!$E$6,"Safe",
IF(K899&gt;'admin BN&gt;100'!$F$6,"Alert",
IF(K899&gt;='admin BN&gt;100'!$G$6,"Danger","")))))</f>
        <v/>
      </c>
      <c r="O899" s="13" t="str">
        <f xml:space="preserve">
IF(ISBLANK(L899),"",
IF(L899&gt;'admin BN&gt;100'!$G$7,"Danger",
IF(L899&gt;'admin BN&gt;100'!$F$7,"Alert",
IF(L899&gt;='admin BN&gt;100'!$E$7,"Safe",""))))</f>
        <v/>
      </c>
      <c r="P899" s="14" t="str">
        <f xml:space="preserve">
(IF(G899&gt;'admin BN&gt;100'!$C$23,'admin BN&gt;100'!$B$23,
(IF(G899&gt;'admin BN&gt;100'!$C$22,'admin BN&gt;100'!$B$22,
(IF(G899&gt;'admin BN&gt;100'!$C$21,'admin BN&gt;100'!$B$21,
(IF(G899&gt;'admin BN&gt;100'!$C$20,'admin BN&gt;100'!$B$20,IF(G899&gt;'admin BN&gt;100'!$C$19,'admin BN&gt;100'!$B$19,"")))))))))</f>
        <v/>
      </c>
      <c r="Q899" s="14" t="str">
        <f t="shared" si="26"/>
        <v/>
      </c>
      <c r="R899" s="14">
        <f t="shared" si="27"/>
        <v>5</v>
      </c>
      <c r="S899" s="15" t="str">
        <f xml:space="preserve">
IF($R899&gt;0,"Fill in all required fields",
IF(OR($M899="&lt;0.1% or LNG",$M899="0.1-0.5%"),"Fuel sulphur content is too low for operation on BN&gt;100, please use a lower BN CLO and the matching sheet",
IF($I899&lt;40,"CLO not suitable for this sheet. Please check BN&lt;40 sheet",
IF(AND($I899&gt;39,$I899&lt;101),"CLO not suitable for this sheet. Please check BN40 - BN100 sheet",
IF(AND($K899&gt;50,$K899&lt;81,$L899&lt;100),"Reduce feed rate in steps of 0.05 g/kWh until min. 0.6 g/kWh to avoid deposit formation",
IF(AND($I899&lt;140,$N899="Danger",$P899="&gt;=1.2"),"Increase feed rate in steps of 0.05 g/kWh OR use higher BN cylinder oil",
IF(ISERROR(VLOOKUP(Q899,'admin BN&gt;100'!J$6:M$89,4,FALSE)),"",VLOOKUP(Q899,'admin BN&gt;100'!J$6:M$89,4,FALSE))))))))</f>
        <v>Fill in all required fields</v>
      </c>
    </row>
    <row r="900" spans="2:19" ht="15">
      <c r="B900" s="10">
        <v>895</v>
      </c>
      <c r="C900" s="41"/>
      <c r="D900" s="42"/>
      <c r="E900" s="42"/>
      <c r="F900" s="42"/>
      <c r="G900" s="42"/>
      <c r="H900" s="42"/>
      <c r="I900" s="42"/>
      <c r="J900" s="42"/>
      <c r="K900" s="42"/>
      <c r="L900" s="42"/>
      <c r="M900" s="11" t="str">
        <f xml:space="preserve">
(IF(F900&gt;'admin BN&gt;100'!$C$41,'admin BN&gt;100'!$B$41,
(IF(F900&gt;'admin BN&gt;100'!$C$40,'admin BN&gt;100'!$B$40,
(IF(F900&gt;'admin BN&gt;100'!$C$39,'admin BN&gt;100'!$B$39,
(IF(F900&gt;'admin BN&gt;100'!$C$38,'admin BN&gt;100'!$B$38,
(IF(F900&gt;'admin BN&gt;100'!$C$37,'admin BN&gt;100'!$B$37,
(IF(F900&gt;'admin BN&gt;100'!$C$36,'admin BN&gt;100'!$B$36,
(IF(F900&gt;'admin BN&gt;100'!$C$35,'admin BN&gt;100'!$B$35,
(IF(F900&gt;'admin BN&gt;100'!$C$34,'admin BN&gt;100'!$B$34,
(IF(F900&gt;'admin BN&gt;100'!$C$33,'admin BN&gt;100'!$B$33,
(IF(F900&gt;'admin BN&gt;100'!$C$32,'admin BN&gt;100'!$B$32,
(IF(F900&gt;'admin BN&gt;100'!$C$31,'admin BN&gt;100'!$B$31,
(IF(F900&gt;'admin BN&gt;100'!$C$30,'admin BN&gt;100'!$B$30,
(IF(F900&gt;'admin BN&gt;100'!$C$29,'admin BN&gt;100'!$B$29,IF(F900="","",'admin BN&gt;100'!$B$28)))))))))))))))))))))))))))</f>
        <v/>
      </c>
      <c r="N900" s="12" t="str">
        <f xml:space="preserve">
IF(ISBLANK(K900),"",
IF(K900&gt;'admin BN&gt;100'!$D$6,"Trouble",
IF(K900&gt;'admin BN&gt;100'!$E$6,"Safe",
IF(K900&gt;'admin BN&gt;100'!$F$6,"Alert",
IF(K900&gt;='admin BN&gt;100'!$G$6,"Danger","")))))</f>
        <v/>
      </c>
      <c r="O900" s="13" t="str">
        <f xml:space="preserve">
IF(ISBLANK(L900),"",
IF(L900&gt;'admin BN&gt;100'!$G$7,"Danger",
IF(L900&gt;'admin BN&gt;100'!$F$7,"Alert",
IF(L900&gt;='admin BN&gt;100'!$E$7,"Safe",""))))</f>
        <v/>
      </c>
      <c r="P900" s="14" t="str">
        <f xml:space="preserve">
(IF(G900&gt;'admin BN&gt;100'!$C$23,'admin BN&gt;100'!$B$23,
(IF(G900&gt;'admin BN&gt;100'!$C$22,'admin BN&gt;100'!$B$22,
(IF(G900&gt;'admin BN&gt;100'!$C$21,'admin BN&gt;100'!$B$21,
(IF(G900&gt;'admin BN&gt;100'!$C$20,'admin BN&gt;100'!$B$20,IF(G900&gt;'admin BN&gt;100'!$C$19,'admin BN&gt;100'!$B$19,"")))))))))</f>
        <v/>
      </c>
      <c r="Q900" s="14" t="str">
        <f t="shared" si="26"/>
        <v/>
      </c>
      <c r="R900" s="14">
        <f t="shared" si="27"/>
        <v>5</v>
      </c>
      <c r="S900" s="15" t="str">
        <f xml:space="preserve">
IF($R900&gt;0,"Fill in all required fields",
IF(OR($M900="&lt;0.1% or LNG",$M900="0.1-0.5%"),"Fuel sulphur content is too low for operation on BN&gt;100, please use a lower BN CLO and the matching sheet",
IF($I900&lt;40,"CLO not suitable for this sheet. Please check BN&lt;40 sheet",
IF(AND($I900&gt;39,$I900&lt;101),"CLO not suitable for this sheet. Please check BN40 - BN100 sheet",
IF(AND($K900&gt;50,$K900&lt;81,$L900&lt;100),"Reduce feed rate in steps of 0.05 g/kWh until min. 0.6 g/kWh to avoid deposit formation",
IF(AND($I900&lt;140,$N900="Danger",$P900="&gt;=1.2"),"Increase feed rate in steps of 0.05 g/kWh OR use higher BN cylinder oil",
IF(ISERROR(VLOOKUP(Q900,'admin BN&gt;100'!J$6:M$89,4,FALSE)),"",VLOOKUP(Q900,'admin BN&gt;100'!J$6:M$89,4,FALSE))))))))</f>
        <v>Fill in all required fields</v>
      </c>
    </row>
    <row r="901" spans="2:19" ht="15">
      <c r="B901" s="10">
        <v>896</v>
      </c>
      <c r="C901" s="41"/>
      <c r="D901" s="42"/>
      <c r="E901" s="42"/>
      <c r="F901" s="42"/>
      <c r="G901" s="42"/>
      <c r="H901" s="42"/>
      <c r="I901" s="42"/>
      <c r="J901" s="42"/>
      <c r="K901" s="42"/>
      <c r="L901" s="42"/>
      <c r="M901" s="11" t="str">
        <f xml:space="preserve">
(IF(F901&gt;'admin BN&gt;100'!$C$41,'admin BN&gt;100'!$B$41,
(IF(F901&gt;'admin BN&gt;100'!$C$40,'admin BN&gt;100'!$B$40,
(IF(F901&gt;'admin BN&gt;100'!$C$39,'admin BN&gt;100'!$B$39,
(IF(F901&gt;'admin BN&gt;100'!$C$38,'admin BN&gt;100'!$B$38,
(IF(F901&gt;'admin BN&gt;100'!$C$37,'admin BN&gt;100'!$B$37,
(IF(F901&gt;'admin BN&gt;100'!$C$36,'admin BN&gt;100'!$B$36,
(IF(F901&gt;'admin BN&gt;100'!$C$35,'admin BN&gt;100'!$B$35,
(IF(F901&gt;'admin BN&gt;100'!$C$34,'admin BN&gt;100'!$B$34,
(IF(F901&gt;'admin BN&gt;100'!$C$33,'admin BN&gt;100'!$B$33,
(IF(F901&gt;'admin BN&gt;100'!$C$32,'admin BN&gt;100'!$B$32,
(IF(F901&gt;'admin BN&gt;100'!$C$31,'admin BN&gt;100'!$B$31,
(IF(F901&gt;'admin BN&gt;100'!$C$30,'admin BN&gt;100'!$B$30,
(IF(F901&gt;'admin BN&gt;100'!$C$29,'admin BN&gt;100'!$B$29,IF(F901="","",'admin BN&gt;100'!$B$28)))))))))))))))))))))))))))</f>
        <v/>
      </c>
      <c r="N901" s="12" t="str">
        <f xml:space="preserve">
IF(ISBLANK(K901),"",
IF(K901&gt;'admin BN&gt;100'!$D$6,"Trouble",
IF(K901&gt;'admin BN&gt;100'!$E$6,"Safe",
IF(K901&gt;'admin BN&gt;100'!$F$6,"Alert",
IF(K901&gt;='admin BN&gt;100'!$G$6,"Danger","")))))</f>
        <v/>
      </c>
      <c r="O901" s="13" t="str">
        <f xml:space="preserve">
IF(ISBLANK(L901),"",
IF(L901&gt;'admin BN&gt;100'!$G$7,"Danger",
IF(L901&gt;'admin BN&gt;100'!$F$7,"Alert",
IF(L901&gt;='admin BN&gt;100'!$E$7,"Safe",""))))</f>
        <v/>
      </c>
      <c r="P901" s="14" t="str">
        <f xml:space="preserve">
(IF(G901&gt;'admin BN&gt;100'!$C$23,'admin BN&gt;100'!$B$23,
(IF(G901&gt;'admin BN&gt;100'!$C$22,'admin BN&gt;100'!$B$22,
(IF(G901&gt;'admin BN&gt;100'!$C$21,'admin BN&gt;100'!$B$21,
(IF(G901&gt;'admin BN&gt;100'!$C$20,'admin BN&gt;100'!$B$20,IF(G901&gt;'admin BN&gt;100'!$C$19,'admin BN&gt;100'!$B$19,"")))))))))</f>
        <v/>
      </c>
      <c r="Q901" s="14" t="str">
        <f t="shared" si="26"/>
        <v/>
      </c>
      <c r="R901" s="14">
        <f t="shared" si="27"/>
        <v>5</v>
      </c>
      <c r="S901" s="15" t="str">
        <f xml:space="preserve">
IF($R901&gt;0,"Fill in all required fields",
IF(OR($M901="&lt;0.1% or LNG",$M901="0.1-0.5%"),"Fuel sulphur content is too low for operation on BN&gt;100, please use a lower BN CLO and the matching sheet",
IF($I901&lt;40,"CLO not suitable for this sheet. Please check BN&lt;40 sheet",
IF(AND($I901&gt;39,$I901&lt;101),"CLO not suitable for this sheet. Please check BN40 - BN100 sheet",
IF(AND($K901&gt;50,$K901&lt;81,$L901&lt;100),"Reduce feed rate in steps of 0.05 g/kWh until min. 0.6 g/kWh to avoid deposit formation",
IF(AND($I901&lt;140,$N901="Danger",$P901="&gt;=1.2"),"Increase feed rate in steps of 0.05 g/kWh OR use higher BN cylinder oil",
IF(ISERROR(VLOOKUP(Q901,'admin BN&gt;100'!J$6:M$89,4,FALSE)),"",VLOOKUP(Q901,'admin BN&gt;100'!J$6:M$89,4,FALSE))))))))</f>
        <v>Fill in all required fields</v>
      </c>
    </row>
    <row r="902" spans="2:19" ht="15">
      <c r="B902" s="10">
        <v>897</v>
      </c>
      <c r="C902" s="41"/>
      <c r="D902" s="42"/>
      <c r="E902" s="42"/>
      <c r="F902" s="42"/>
      <c r="G902" s="42"/>
      <c r="H902" s="42"/>
      <c r="I902" s="42"/>
      <c r="J902" s="42"/>
      <c r="K902" s="42"/>
      <c r="L902" s="42"/>
      <c r="M902" s="11" t="str">
        <f xml:space="preserve">
(IF(F902&gt;'admin BN&gt;100'!$C$41,'admin BN&gt;100'!$B$41,
(IF(F902&gt;'admin BN&gt;100'!$C$40,'admin BN&gt;100'!$B$40,
(IF(F902&gt;'admin BN&gt;100'!$C$39,'admin BN&gt;100'!$B$39,
(IF(F902&gt;'admin BN&gt;100'!$C$38,'admin BN&gt;100'!$B$38,
(IF(F902&gt;'admin BN&gt;100'!$C$37,'admin BN&gt;100'!$B$37,
(IF(F902&gt;'admin BN&gt;100'!$C$36,'admin BN&gt;100'!$B$36,
(IF(F902&gt;'admin BN&gt;100'!$C$35,'admin BN&gt;100'!$B$35,
(IF(F902&gt;'admin BN&gt;100'!$C$34,'admin BN&gt;100'!$B$34,
(IF(F902&gt;'admin BN&gt;100'!$C$33,'admin BN&gt;100'!$B$33,
(IF(F902&gt;'admin BN&gt;100'!$C$32,'admin BN&gt;100'!$B$32,
(IF(F902&gt;'admin BN&gt;100'!$C$31,'admin BN&gt;100'!$B$31,
(IF(F902&gt;'admin BN&gt;100'!$C$30,'admin BN&gt;100'!$B$30,
(IF(F902&gt;'admin BN&gt;100'!$C$29,'admin BN&gt;100'!$B$29,IF(F902="","",'admin BN&gt;100'!$B$28)))))))))))))))))))))))))))</f>
        <v/>
      </c>
      <c r="N902" s="12" t="str">
        <f xml:space="preserve">
IF(ISBLANK(K902),"",
IF(K902&gt;'admin BN&gt;100'!$D$6,"Trouble",
IF(K902&gt;'admin BN&gt;100'!$E$6,"Safe",
IF(K902&gt;'admin BN&gt;100'!$F$6,"Alert",
IF(K902&gt;='admin BN&gt;100'!$G$6,"Danger","")))))</f>
        <v/>
      </c>
      <c r="O902" s="13" t="str">
        <f xml:space="preserve">
IF(ISBLANK(L902),"",
IF(L902&gt;'admin BN&gt;100'!$G$7,"Danger",
IF(L902&gt;'admin BN&gt;100'!$F$7,"Alert",
IF(L902&gt;='admin BN&gt;100'!$E$7,"Safe",""))))</f>
        <v/>
      </c>
      <c r="P902" s="14" t="str">
        <f xml:space="preserve">
(IF(G902&gt;'admin BN&gt;100'!$C$23,'admin BN&gt;100'!$B$23,
(IF(G902&gt;'admin BN&gt;100'!$C$22,'admin BN&gt;100'!$B$22,
(IF(G902&gt;'admin BN&gt;100'!$C$21,'admin BN&gt;100'!$B$21,
(IF(G902&gt;'admin BN&gt;100'!$C$20,'admin BN&gt;100'!$B$20,IF(G902&gt;'admin BN&gt;100'!$C$19,'admin BN&gt;100'!$B$19,"")))))))))</f>
        <v/>
      </c>
      <c r="Q902" s="14" t="str">
        <f t="shared" si="26"/>
        <v/>
      </c>
      <c r="R902" s="14">
        <f t="shared" si="27"/>
        <v>5</v>
      </c>
      <c r="S902" s="15" t="str">
        <f xml:space="preserve">
IF($R902&gt;0,"Fill in all required fields",
IF(OR($M902="&lt;0.1% or LNG",$M902="0.1-0.5%"),"Fuel sulphur content is too low for operation on BN&gt;100, please use a lower BN CLO and the matching sheet",
IF($I902&lt;40,"CLO not suitable for this sheet. Please check BN&lt;40 sheet",
IF(AND($I902&gt;39,$I902&lt;101),"CLO not suitable for this sheet. Please check BN40 - BN100 sheet",
IF(AND($K902&gt;50,$K902&lt;81,$L902&lt;100),"Reduce feed rate in steps of 0.05 g/kWh until min. 0.6 g/kWh to avoid deposit formation",
IF(AND($I902&lt;140,$N902="Danger",$P902="&gt;=1.2"),"Increase feed rate in steps of 0.05 g/kWh OR use higher BN cylinder oil",
IF(ISERROR(VLOOKUP(Q902,'admin BN&gt;100'!J$6:M$89,4,FALSE)),"",VLOOKUP(Q902,'admin BN&gt;100'!J$6:M$89,4,FALSE))))))))</f>
        <v>Fill in all required fields</v>
      </c>
    </row>
    <row r="903" spans="2:19" ht="15">
      <c r="B903" s="10">
        <v>898</v>
      </c>
      <c r="C903" s="41"/>
      <c r="D903" s="42"/>
      <c r="E903" s="42"/>
      <c r="F903" s="42"/>
      <c r="G903" s="42"/>
      <c r="H903" s="42"/>
      <c r="I903" s="42"/>
      <c r="J903" s="42"/>
      <c r="K903" s="42"/>
      <c r="L903" s="42"/>
      <c r="M903" s="11" t="str">
        <f xml:space="preserve">
(IF(F903&gt;'admin BN&gt;100'!$C$41,'admin BN&gt;100'!$B$41,
(IF(F903&gt;'admin BN&gt;100'!$C$40,'admin BN&gt;100'!$B$40,
(IF(F903&gt;'admin BN&gt;100'!$C$39,'admin BN&gt;100'!$B$39,
(IF(F903&gt;'admin BN&gt;100'!$C$38,'admin BN&gt;100'!$B$38,
(IF(F903&gt;'admin BN&gt;100'!$C$37,'admin BN&gt;100'!$B$37,
(IF(F903&gt;'admin BN&gt;100'!$C$36,'admin BN&gt;100'!$B$36,
(IF(F903&gt;'admin BN&gt;100'!$C$35,'admin BN&gt;100'!$B$35,
(IF(F903&gt;'admin BN&gt;100'!$C$34,'admin BN&gt;100'!$B$34,
(IF(F903&gt;'admin BN&gt;100'!$C$33,'admin BN&gt;100'!$B$33,
(IF(F903&gt;'admin BN&gt;100'!$C$32,'admin BN&gt;100'!$B$32,
(IF(F903&gt;'admin BN&gt;100'!$C$31,'admin BN&gt;100'!$B$31,
(IF(F903&gt;'admin BN&gt;100'!$C$30,'admin BN&gt;100'!$B$30,
(IF(F903&gt;'admin BN&gt;100'!$C$29,'admin BN&gt;100'!$B$29,IF(F903="","",'admin BN&gt;100'!$B$28)))))))))))))))))))))))))))</f>
        <v/>
      </c>
      <c r="N903" s="12" t="str">
        <f xml:space="preserve">
IF(ISBLANK(K903),"",
IF(K903&gt;'admin BN&gt;100'!$D$6,"Trouble",
IF(K903&gt;'admin BN&gt;100'!$E$6,"Safe",
IF(K903&gt;'admin BN&gt;100'!$F$6,"Alert",
IF(K903&gt;='admin BN&gt;100'!$G$6,"Danger","")))))</f>
        <v/>
      </c>
      <c r="O903" s="13" t="str">
        <f xml:space="preserve">
IF(ISBLANK(L903),"",
IF(L903&gt;'admin BN&gt;100'!$G$7,"Danger",
IF(L903&gt;'admin BN&gt;100'!$F$7,"Alert",
IF(L903&gt;='admin BN&gt;100'!$E$7,"Safe",""))))</f>
        <v/>
      </c>
      <c r="P903" s="14" t="str">
        <f xml:space="preserve">
(IF(G903&gt;'admin BN&gt;100'!$C$23,'admin BN&gt;100'!$B$23,
(IF(G903&gt;'admin BN&gt;100'!$C$22,'admin BN&gt;100'!$B$22,
(IF(G903&gt;'admin BN&gt;100'!$C$21,'admin BN&gt;100'!$B$21,
(IF(G903&gt;'admin BN&gt;100'!$C$20,'admin BN&gt;100'!$B$20,IF(G903&gt;'admin BN&gt;100'!$C$19,'admin BN&gt;100'!$B$19,"")))))))))</f>
        <v/>
      </c>
      <c r="Q903" s="14" t="str">
        <f t="shared" ref="Q903:Q966" si="28">N903&amp;O903&amp;P903</f>
        <v/>
      </c>
      <c r="R903" s="14">
        <f t="shared" ref="R903:R966" si="29">SUM(
COUNTIF($F903,""),
COUNTIF($G903,""),
COUNTIF($I903,""),
COUNTIF($K903,""),
COUNTIF($L903,""))</f>
        <v>5</v>
      </c>
      <c r="S903" s="15" t="str">
        <f xml:space="preserve">
IF($R903&gt;0,"Fill in all required fields",
IF(OR($M903="&lt;0.1% or LNG",$M903="0.1-0.5%"),"Fuel sulphur content is too low for operation on BN&gt;100, please use a lower BN CLO and the matching sheet",
IF($I903&lt;40,"CLO not suitable for this sheet. Please check BN&lt;40 sheet",
IF(AND($I903&gt;39,$I903&lt;101),"CLO not suitable for this sheet. Please check BN40 - BN100 sheet",
IF(AND($K903&gt;50,$K903&lt;81,$L903&lt;100),"Reduce feed rate in steps of 0.05 g/kWh until min. 0.6 g/kWh to avoid deposit formation",
IF(AND($I903&lt;140,$N903="Danger",$P903="&gt;=1.2"),"Increase feed rate in steps of 0.05 g/kWh OR use higher BN cylinder oil",
IF(ISERROR(VLOOKUP(Q903,'admin BN&gt;100'!J$6:M$89,4,FALSE)),"",VLOOKUP(Q903,'admin BN&gt;100'!J$6:M$89,4,FALSE))))))))</f>
        <v>Fill in all required fields</v>
      </c>
    </row>
    <row r="904" spans="2:19" ht="15">
      <c r="B904" s="10">
        <v>899</v>
      </c>
      <c r="C904" s="41"/>
      <c r="D904" s="42"/>
      <c r="E904" s="42"/>
      <c r="F904" s="42"/>
      <c r="G904" s="42"/>
      <c r="H904" s="42"/>
      <c r="I904" s="42"/>
      <c r="J904" s="42"/>
      <c r="K904" s="42"/>
      <c r="L904" s="42"/>
      <c r="M904" s="11" t="str">
        <f xml:space="preserve">
(IF(F904&gt;'admin BN&gt;100'!$C$41,'admin BN&gt;100'!$B$41,
(IF(F904&gt;'admin BN&gt;100'!$C$40,'admin BN&gt;100'!$B$40,
(IF(F904&gt;'admin BN&gt;100'!$C$39,'admin BN&gt;100'!$B$39,
(IF(F904&gt;'admin BN&gt;100'!$C$38,'admin BN&gt;100'!$B$38,
(IF(F904&gt;'admin BN&gt;100'!$C$37,'admin BN&gt;100'!$B$37,
(IF(F904&gt;'admin BN&gt;100'!$C$36,'admin BN&gt;100'!$B$36,
(IF(F904&gt;'admin BN&gt;100'!$C$35,'admin BN&gt;100'!$B$35,
(IF(F904&gt;'admin BN&gt;100'!$C$34,'admin BN&gt;100'!$B$34,
(IF(F904&gt;'admin BN&gt;100'!$C$33,'admin BN&gt;100'!$B$33,
(IF(F904&gt;'admin BN&gt;100'!$C$32,'admin BN&gt;100'!$B$32,
(IF(F904&gt;'admin BN&gt;100'!$C$31,'admin BN&gt;100'!$B$31,
(IF(F904&gt;'admin BN&gt;100'!$C$30,'admin BN&gt;100'!$B$30,
(IF(F904&gt;'admin BN&gt;100'!$C$29,'admin BN&gt;100'!$B$29,IF(F904="","",'admin BN&gt;100'!$B$28)))))))))))))))))))))))))))</f>
        <v/>
      </c>
      <c r="N904" s="12" t="str">
        <f xml:space="preserve">
IF(ISBLANK(K904),"",
IF(K904&gt;'admin BN&gt;100'!$D$6,"Trouble",
IF(K904&gt;'admin BN&gt;100'!$E$6,"Safe",
IF(K904&gt;'admin BN&gt;100'!$F$6,"Alert",
IF(K904&gt;='admin BN&gt;100'!$G$6,"Danger","")))))</f>
        <v/>
      </c>
      <c r="O904" s="13" t="str">
        <f xml:space="preserve">
IF(ISBLANK(L904),"",
IF(L904&gt;'admin BN&gt;100'!$G$7,"Danger",
IF(L904&gt;'admin BN&gt;100'!$F$7,"Alert",
IF(L904&gt;='admin BN&gt;100'!$E$7,"Safe",""))))</f>
        <v/>
      </c>
      <c r="P904" s="14" t="str">
        <f xml:space="preserve">
(IF(G904&gt;'admin BN&gt;100'!$C$23,'admin BN&gt;100'!$B$23,
(IF(G904&gt;'admin BN&gt;100'!$C$22,'admin BN&gt;100'!$B$22,
(IF(G904&gt;'admin BN&gt;100'!$C$21,'admin BN&gt;100'!$B$21,
(IF(G904&gt;'admin BN&gt;100'!$C$20,'admin BN&gt;100'!$B$20,IF(G904&gt;'admin BN&gt;100'!$C$19,'admin BN&gt;100'!$B$19,"")))))))))</f>
        <v/>
      </c>
      <c r="Q904" s="14" t="str">
        <f t="shared" si="28"/>
        <v/>
      </c>
      <c r="R904" s="14">
        <f t="shared" si="29"/>
        <v>5</v>
      </c>
      <c r="S904" s="15" t="str">
        <f xml:space="preserve">
IF($R904&gt;0,"Fill in all required fields",
IF(OR($M904="&lt;0.1% or LNG",$M904="0.1-0.5%"),"Fuel sulphur content is too low for operation on BN&gt;100, please use a lower BN CLO and the matching sheet",
IF($I904&lt;40,"CLO not suitable for this sheet. Please check BN&lt;40 sheet",
IF(AND($I904&gt;39,$I904&lt;101),"CLO not suitable for this sheet. Please check BN40 - BN100 sheet",
IF(AND($K904&gt;50,$K904&lt;81,$L904&lt;100),"Reduce feed rate in steps of 0.05 g/kWh until min. 0.6 g/kWh to avoid deposit formation",
IF(AND($I904&lt;140,$N904="Danger",$P904="&gt;=1.2"),"Increase feed rate in steps of 0.05 g/kWh OR use higher BN cylinder oil",
IF(ISERROR(VLOOKUP(Q904,'admin BN&gt;100'!J$6:M$89,4,FALSE)),"",VLOOKUP(Q904,'admin BN&gt;100'!J$6:M$89,4,FALSE))))))))</f>
        <v>Fill in all required fields</v>
      </c>
    </row>
    <row r="905" spans="2:19" ht="15">
      <c r="B905" s="10">
        <v>900</v>
      </c>
      <c r="C905" s="41"/>
      <c r="D905" s="42"/>
      <c r="E905" s="42"/>
      <c r="F905" s="42"/>
      <c r="G905" s="42"/>
      <c r="H905" s="42"/>
      <c r="I905" s="42"/>
      <c r="J905" s="42"/>
      <c r="K905" s="42"/>
      <c r="L905" s="42"/>
      <c r="M905" s="11" t="str">
        <f xml:space="preserve">
(IF(F905&gt;'admin BN&gt;100'!$C$41,'admin BN&gt;100'!$B$41,
(IF(F905&gt;'admin BN&gt;100'!$C$40,'admin BN&gt;100'!$B$40,
(IF(F905&gt;'admin BN&gt;100'!$C$39,'admin BN&gt;100'!$B$39,
(IF(F905&gt;'admin BN&gt;100'!$C$38,'admin BN&gt;100'!$B$38,
(IF(F905&gt;'admin BN&gt;100'!$C$37,'admin BN&gt;100'!$B$37,
(IF(F905&gt;'admin BN&gt;100'!$C$36,'admin BN&gt;100'!$B$36,
(IF(F905&gt;'admin BN&gt;100'!$C$35,'admin BN&gt;100'!$B$35,
(IF(F905&gt;'admin BN&gt;100'!$C$34,'admin BN&gt;100'!$B$34,
(IF(F905&gt;'admin BN&gt;100'!$C$33,'admin BN&gt;100'!$B$33,
(IF(F905&gt;'admin BN&gt;100'!$C$32,'admin BN&gt;100'!$B$32,
(IF(F905&gt;'admin BN&gt;100'!$C$31,'admin BN&gt;100'!$B$31,
(IF(F905&gt;'admin BN&gt;100'!$C$30,'admin BN&gt;100'!$B$30,
(IF(F905&gt;'admin BN&gt;100'!$C$29,'admin BN&gt;100'!$B$29,IF(F905="","",'admin BN&gt;100'!$B$28)))))))))))))))))))))))))))</f>
        <v/>
      </c>
      <c r="N905" s="12" t="str">
        <f xml:space="preserve">
IF(ISBLANK(K905),"",
IF(K905&gt;'admin BN&gt;100'!$D$6,"Trouble",
IF(K905&gt;'admin BN&gt;100'!$E$6,"Safe",
IF(K905&gt;'admin BN&gt;100'!$F$6,"Alert",
IF(K905&gt;='admin BN&gt;100'!$G$6,"Danger","")))))</f>
        <v/>
      </c>
      <c r="O905" s="13" t="str">
        <f xml:space="preserve">
IF(ISBLANK(L905),"",
IF(L905&gt;'admin BN&gt;100'!$G$7,"Danger",
IF(L905&gt;'admin BN&gt;100'!$F$7,"Alert",
IF(L905&gt;='admin BN&gt;100'!$E$7,"Safe",""))))</f>
        <v/>
      </c>
      <c r="P905" s="14" t="str">
        <f xml:space="preserve">
(IF(G905&gt;'admin BN&gt;100'!$C$23,'admin BN&gt;100'!$B$23,
(IF(G905&gt;'admin BN&gt;100'!$C$22,'admin BN&gt;100'!$B$22,
(IF(G905&gt;'admin BN&gt;100'!$C$21,'admin BN&gt;100'!$B$21,
(IF(G905&gt;'admin BN&gt;100'!$C$20,'admin BN&gt;100'!$B$20,IF(G905&gt;'admin BN&gt;100'!$C$19,'admin BN&gt;100'!$B$19,"")))))))))</f>
        <v/>
      </c>
      <c r="Q905" s="14" t="str">
        <f t="shared" si="28"/>
        <v/>
      </c>
      <c r="R905" s="14">
        <f t="shared" si="29"/>
        <v>5</v>
      </c>
      <c r="S905" s="15" t="str">
        <f xml:space="preserve">
IF($R905&gt;0,"Fill in all required fields",
IF(OR($M905="&lt;0.1% or LNG",$M905="0.1-0.5%"),"Fuel sulphur content is too low for operation on BN&gt;100, please use a lower BN CLO and the matching sheet",
IF($I905&lt;40,"CLO not suitable for this sheet. Please check BN&lt;40 sheet",
IF(AND($I905&gt;39,$I905&lt;101),"CLO not suitable for this sheet. Please check BN40 - BN100 sheet",
IF(AND($K905&gt;50,$K905&lt;81,$L905&lt;100),"Reduce feed rate in steps of 0.05 g/kWh until min. 0.6 g/kWh to avoid deposit formation",
IF(AND($I905&lt;140,$N905="Danger",$P905="&gt;=1.2"),"Increase feed rate in steps of 0.05 g/kWh OR use higher BN cylinder oil",
IF(ISERROR(VLOOKUP(Q905,'admin BN&gt;100'!J$6:M$89,4,FALSE)),"",VLOOKUP(Q905,'admin BN&gt;100'!J$6:M$89,4,FALSE))))))))</f>
        <v>Fill in all required fields</v>
      </c>
    </row>
    <row r="906" spans="2:19" ht="15">
      <c r="B906" s="10">
        <v>901</v>
      </c>
      <c r="C906" s="41"/>
      <c r="D906" s="42"/>
      <c r="E906" s="42"/>
      <c r="F906" s="42"/>
      <c r="G906" s="42"/>
      <c r="H906" s="42"/>
      <c r="I906" s="42"/>
      <c r="J906" s="42"/>
      <c r="K906" s="42"/>
      <c r="L906" s="42"/>
      <c r="M906" s="11" t="str">
        <f xml:space="preserve">
(IF(F906&gt;'admin BN&gt;100'!$C$41,'admin BN&gt;100'!$B$41,
(IF(F906&gt;'admin BN&gt;100'!$C$40,'admin BN&gt;100'!$B$40,
(IF(F906&gt;'admin BN&gt;100'!$C$39,'admin BN&gt;100'!$B$39,
(IF(F906&gt;'admin BN&gt;100'!$C$38,'admin BN&gt;100'!$B$38,
(IF(F906&gt;'admin BN&gt;100'!$C$37,'admin BN&gt;100'!$B$37,
(IF(F906&gt;'admin BN&gt;100'!$C$36,'admin BN&gt;100'!$B$36,
(IF(F906&gt;'admin BN&gt;100'!$C$35,'admin BN&gt;100'!$B$35,
(IF(F906&gt;'admin BN&gt;100'!$C$34,'admin BN&gt;100'!$B$34,
(IF(F906&gt;'admin BN&gt;100'!$C$33,'admin BN&gt;100'!$B$33,
(IF(F906&gt;'admin BN&gt;100'!$C$32,'admin BN&gt;100'!$B$32,
(IF(F906&gt;'admin BN&gt;100'!$C$31,'admin BN&gt;100'!$B$31,
(IF(F906&gt;'admin BN&gt;100'!$C$30,'admin BN&gt;100'!$B$30,
(IF(F906&gt;'admin BN&gt;100'!$C$29,'admin BN&gt;100'!$B$29,IF(F906="","",'admin BN&gt;100'!$B$28)))))))))))))))))))))))))))</f>
        <v/>
      </c>
      <c r="N906" s="12" t="str">
        <f xml:space="preserve">
IF(ISBLANK(K906),"",
IF(K906&gt;'admin BN&gt;100'!$D$6,"Trouble",
IF(K906&gt;'admin BN&gt;100'!$E$6,"Safe",
IF(K906&gt;'admin BN&gt;100'!$F$6,"Alert",
IF(K906&gt;='admin BN&gt;100'!$G$6,"Danger","")))))</f>
        <v/>
      </c>
      <c r="O906" s="13" t="str">
        <f xml:space="preserve">
IF(ISBLANK(L906),"",
IF(L906&gt;'admin BN&gt;100'!$G$7,"Danger",
IF(L906&gt;'admin BN&gt;100'!$F$7,"Alert",
IF(L906&gt;='admin BN&gt;100'!$E$7,"Safe",""))))</f>
        <v/>
      </c>
      <c r="P906" s="14" t="str">
        <f xml:space="preserve">
(IF(G906&gt;'admin BN&gt;100'!$C$23,'admin BN&gt;100'!$B$23,
(IF(G906&gt;'admin BN&gt;100'!$C$22,'admin BN&gt;100'!$B$22,
(IF(G906&gt;'admin BN&gt;100'!$C$21,'admin BN&gt;100'!$B$21,
(IF(G906&gt;'admin BN&gt;100'!$C$20,'admin BN&gt;100'!$B$20,IF(G906&gt;'admin BN&gt;100'!$C$19,'admin BN&gt;100'!$B$19,"")))))))))</f>
        <v/>
      </c>
      <c r="Q906" s="14" t="str">
        <f t="shared" si="28"/>
        <v/>
      </c>
      <c r="R906" s="14">
        <f t="shared" si="29"/>
        <v>5</v>
      </c>
      <c r="S906" s="15" t="str">
        <f xml:space="preserve">
IF($R906&gt;0,"Fill in all required fields",
IF(OR($M906="&lt;0.1% or LNG",$M906="0.1-0.5%"),"Fuel sulphur content is too low for operation on BN&gt;100, please use a lower BN CLO and the matching sheet",
IF($I906&lt;40,"CLO not suitable for this sheet. Please check BN&lt;40 sheet",
IF(AND($I906&gt;39,$I906&lt;101),"CLO not suitable for this sheet. Please check BN40 - BN100 sheet",
IF(AND($K906&gt;50,$K906&lt;81,$L906&lt;100),"Reduce feed rate in steps of 0.05 g/kWh until min. 0.6 g/kWh to avoid deposit formation",
IF(AND($I906&lt;140,$N906="Danger",$P906="&gt;=1.2"),"Increase feed rate in steps of 0.05 g/kWh OR use higher BN cylinder oil",
IF(ISERROR(VLOOKUP(Q906,'admin BN&gt;100'!J$6:M$89,4,FALSE)),"",VLOOKUP(Q906,'admin BN&gt;100'!J$6:M$89,4,FALSE))))))))</f>
        <v>Fill in all required fields</v>
      </c>
    </row>
    <row r="907" spans="2:19" ht="15">
      <c r="B907" s="10">
        <v>902</v>
      </c>
      <c r="C907" s="41"/>
      <c r="D907" s="42"/>
      <c r="E907" s="42"/>
      <c r="F907" s="42"/>
      <c r="G907" s="42"/>
      <c r="H907" s="42"/>
      <c r="I907" s="42"/>
      <c r="J907" s="42"/>
      <c r="K907" s="42"/>
      <c r="L907" s="42"/>
      <c r="M907" s="11" t="str">
        <f xml:space="preserve">
(IF(F907&gt;'admin BN&gt;100'!$C$41,'admin BN&gt;100'!$B$41,
(IF(F907&gt;'admin BN&gt;100'!$C$40,'admin BN&gt;100'!$B$40,
(IF(F907&gt;'admin BN&gt;100'!$C$39,'admin BN&gt;100'!$B$39,
(IF(F907&gt;'admin BN&gt;100'!$C$38,'admin BN&gt;100'!$B$38,
(IF(F907&gt;'admin BN&gt;100'!$C$37,'admin BN&gt;100'!$B$37,
(IF(F907&gt;'admin BN&gt;100'!$C$36,'admin BN&gt;100'!$B$36,
(IF(F907&gt;'admin BN&gt;100'!$C$35,'admin BN&gt;100'!$B$35,
(IF(F907&gt;'admin BN&gt;100'!$C$34,'admin BN&gt;100'!$B$34,
(IF(F907&gt;'admin BN&gt;100'!$C$33,'admin BN&gt;100'!$B$33,
(IF(F907&gt;'admin BN&gt;100'!$C$32,'admin BN&gt;100'!$B$32,
(IF(F907&gt;'admin BN&gt;100'!$C$31,'admin BN&gt;100'!$B$31,
(IF(F907&gt;'admin BN&gt;100'!$C$30,'admin BN&gt;100'!$B$30,
(IF(F907&gt;'admin BN&gt;100'!$C$29,'admin BN&gt;100'!$B$29,IF(F907="","",'admin BN&gt;100'!$B$28)))))))))))))))))))))))))))</f>
        <v/>
      </c>
      <c r="N907" s="12" t="str">
        <f xml:space="preserve">
IF(ISBLANK(K907),"",
IF(K907&gt;'admin BN&gt;100'!$D$6,"Trouble",
IF(K907&gt;'admin BN&gt;100'!$E$6,"Safe",
IF(K907&gt;'admin BN&gt;100'!$F$6,"Alert",
IF(K907&gt;='admin BN&gt;100'!$G$6,"Danger","")))))</f>
        <v/>
      </c>
      <c r="O907" s="13" t="str">
        <f xml:space="preserve">
IF(ISBLANK(L907),"",
IF(L907&gt;'admin BN&gt;100'!$G$7,"Danger",
IF(L907&gt;'admin BN&gt;100'!$F$7,"Alert",
IF(L907&gt;='admin BN&gt;100'!$E$7,"Safe",""))))</f>
        <v/>
      </c>
      <c r="P907" s="14" t="str">
        <f xml:space="preserve">
(IF(G907&gt;'admin BN&gt;100'!$C$23,'admin BN&gt;100'!$B$23,
(IF(G907&gt;'admin BN&gt;100'!$C$22,'admin BN&gt;100'!$B$22,
(IF(G907&gt;'admin BN&gt;100'!$C$21,'admin BN&gt;100'!$B$21,
(IF(G907&gt;'admin BN&gt;100'!$C$20,'admin BN&gt;100'!$B$20,IF(G907&gt;'admin BN&gt;100'!$C$19,'admin BN&gt;100'!$B$19,"")))))))))</f>
        <v/>
      </c>
      <c r="Q907" s="14" t="str">
        <f t="shared" si="28"/>
        <v/>
      </c>
      <c r="R907" s="14">
        <f t="shared" si="29"/>
        <v>5</v>
      </c>
      <c r="S907" s="15" t="str">
        <f xml:space="preserve">
IF($R907&gt;0,"Fill in all required fields",
IF(OR($M907="&lt;0.1% or LNG",$M907="0.1-0.5%"),"Fuel sulphur content is too low for operation on BN&gt;100, please use a lower BN CLO and the matching sheet",
IF($I907&lt;40,"CLO not suitable for this sheet. Please check BN&lt;40 sheet",
IF(AND($I907&gt;39,$I907&lt;101),"CLO not suitable for this sheet. Please check BN40 - BN100 sheet",
IF(AND($K907&gt;50,$K907&lt;81,$L907&lt;100),"Reduce feed rate in steps of 0.05 g/kWh until min. 0.6 g/kWh to avoid deposit formation",
IF(AND($I907&lt;140,$N907="Danger",$P907="&gt;=1.2"),"Increase feed rate in steps of 0.05 g/kWh OR use higher BN cylinder oil",
IF(ISERROR(VLOOKUP(Q907,'admin BN&gt;100'!J$6:M$89,4,FALSE)),"",VLOOKUP(Q907,'admin BN&gt;100'!J$6:M$89,4,FALSE))))))))</f>
        <v>Fill in all required fields</v>
      </c>
    </row>
    <row r="908" spans="2:19" ht="15">
      <c r="B908" s="10">
        <v>903</v>
      </c>
      <c r="C908" s="41"/>
      <c r="D908" s="42"/>
      <c r="E908" s="42"/>
      <c r="F908" s="42"/>
      <c r="G908" s="42"/>
      <c r="H908" s="42"/>
      <c r="I908" s="42"/>
      <c r="J908" s="42"/>
      <c r="K908" s="42"/>
      <c r="L908" s="42"/>
      <c r="M908" s="11" t="str">
        <f xml:space="preserve">
(IF(F908&gt;'admin BN&gt;100'!$C$41,'admin BN&gt;100'!$B$41,
(IF(F908&gt;'admin BN&gt;100'!$C$40,'admin BN&gt;100'!$B$40,
(IF(F908&gt;'admin BN&gt;100'!$C$39,'admin BN&gt;100'!$B$39,
(IF(F908&gt;'admin BN&gt;100'!$C$38,'admin BN&gt;100'!$B$38,
(IF(F908&gt;'admin BN&gt;100'!$C$37,'admin BN&gt;100'!$B$37,
(IF(F908&gt;'admin BN&gt;100'!$C$36,'admin BN&gt;100'!$B$36,
(IF(F908&gt;'admin BN&gt;100'!$C$35,'admin BN&gt;100'!$B$35,
(IF(F908&gt;'admin BN&gt;100'!$C$34,'admin BN&gt;100'!$B$34,
(IF(F908&gt;'admin BN&gt;100'!$C$33,'admin BN&gt;100'!$B$33,
(IF(F908&gt;'admin BN&gt;100'!$C$32,'admin BN&gt;100'!$B$32,
(IF(F908&gt;'admin BN&gt;100'!$C$31,'admin BN&gt;100'!$B$31,
(IF(F908&gt;'admin BN&gt;100'!$C$30,'admin BN&gt;100'!$B$30,
(IF(F908&gt;'admin BN&gt;100'!$C$29,'admin BN&gt;100'!$B$29,IF(F908="","",'admin BN&gt;100'!$B$28)))))))))))))))))))))))))))</f>
        <v/>
      </c>
      <c r="N908" s="12" t="str">
        <f xml:space="preserve">
IF(ISBLANK(K908),"",
IF(K908&gt;'admin BN&gt;100'!$D$6,"Trouble",
IF(K908&gt;'admin BN&gt;100'!$E$6,"Safe",
IF(K908&gt;'admin BN&gt;100'!$F$6,"Alert",
IF(K908&gt;='admin BN&gt;100'!$G$6,"Danger","")))))</f>
        <v/>
      </c>
      <c r="O908" s="13" t="str">
        <f xml:space="preserve">
IF(ISBLANK(L908),"",
IF(L908&gt;'admin BN&gt;100'!$G$7,"Danger",
IF(L908&gt;'admin BN&gt;100'!$F$7,"Alert",
IF(L908&gt;='admin BN&gt;100'!$E$7,"Safe",""))))</f>
        <v/>
      </c>
      <c r="P908" s="14" t="str">
        <f xml:space="preserve">
(IF(G908&gt;'admin BN&gt;100'!$C$23,'admin BN&gt;100'!$B$23,
(IF(G908&gt;'admin BN&gt;100'!$C$22,'admin BN&gt;100'!$B$22,
(IF(G908&gt;'admin BN&gt;100'!$C$21,'admin BN&gt;100'!$B$21,
(IF(G908&gt;'admin BN&gt;100'!$C$20,'admin BN&gt;100'!$B$20,IF(G908&gt;'admin BN&gt;100'!$C$19,'admin BN&gt;100'!$B$19,"")))))))))</f>
        <v/>
      </c>
      <c r="Q908" s="14" t="str">
        <f t="shared" si="28"/>
        <v/>
      </c>
      <c r="R908" s="14">
        <f t="shared" si="29"/>
        <v>5</v>
      </c>
      <c r="S908" s="15" t="str">
        <f xml:space="preserve">
IF($R908&gt;0,"Fill in all required fields",
IF(OR($M908="&lt;0.1% or LNG",$M908="0.1-0.5%"),"Fuel sulphur content is too low for operation on BN&gt;100, please use a lower BN CLO and the matching sheet",
IF($I908&lt;40,"CLO not suitable for this sheet. Please check BN&lt;40 sheet",
IF(AND($I908&gt;39,$I908&lt;101),"CLO not suitable for this sheet. Please check BN40 - BN100 sheet",
IF(AND($K908&gt;50,$K908&lt;81,$L908&lt;100),"Reduce feed rate in steps of 0.05 g/kWh until min. 0.6 g/kWh to avoid deposit formation",
IF(AND($I908&lt;140,$N908="Danger",$P908="&gt;=1.2"),"Increase feed rate in steps of 0.05 g/kWh OR use higher BN cylinder oil",
IF(ISERROR(VLOOKUP(Q908,'admin BN&gt;100'!J$6:M$89,4,FALSE)),"",VLOOKUP(Q908,'admin BN&gt;100'!J$6:M$89,4,FALSE))))))))</f>
        <v>Fill in all required fields</v>
      </c>
    </row>
    <row r="909" spans="2:19" ht="15">
      <c r="B909" s="10">
        <v>904</v>
      </c>
      <c r="C909" s="41"/>
      <c r="D909" s="42"/>
      <c r="E909" s="42"/>
      <c r="F909" s="42"/>
      <c r="G909" s="42"/>
      <c r="H909" s="42"/>
      <c r="I909" s="42"/>
      <c r="J909" s="42"/>
      <c r="K909" s="42"/>
      <c r="L909" s="42"/>
      <c r="M909" s="11" t="str">
        <f xml:space="preserve">
(IF(F909&gt;'admin BN&gt;100'!$C$41,'admin BN&gt;100'!$B$41,
(IF(F909&gt;'admin BN&gt;100'!$C$40,'admin BN&gt;100'!$B$40,
(IF(F909&gt;'admin BN&gt;100'!$C$39,'admin BN&gt;100'!$B$39,
(IF(F909&gt;'admin BN&gt;100'!$C$38,'admin BN&gt;100'!$B$38,
(IF(F909&gt;'admin BN&gt;100'!$C$37,'admin BN&gt;100'!$B$37,
(IF(F909&gt;'admin BN&gt;100'!$C$36,'admin BN&gt;100'!$B$36,
(IF(F909&gt;'admin BN&gt;100'!$C$35,'admin BN&gt;100'!$B$35,
(IF(F909&gt;'admin BN&gt;100'!$C$34,'admin BN&gt;100'!$B$34,
(IF(F909&gt;'admin BN&gt;100'!$C$33,'admin BN&gt;100'!$B$33,
(IF(F909&gt;'admin BN&gt;100'!$C$32,'admin BN&gt;100'!$B$32,
(IF(F909&gt;'admin BN&gt;100'!$C$31,'admin BN&gt;100'!$B$31,
(IF(F909&gt;'admin BN&gt;100'!$C$30,'admin BN&gt;100'!$B$30,
(IF(F909&gt;'admin BN&gt;100'!$C$29,'admin BN&gt;100'!$B$29,IF(F909="","",'admin BN&gt;100'!$B$28)))))))))))))))))))))))))))</f>
        <v/>
      </c>
      <c r="N909" s="12" t="str">
        <f xml:space="preserve">
IF(ISBLANK(K909),"",
IF(K909&gt;'admin BN&gt;100'!$D$6,"Trouble",
IF(K909&gt;'admin BN&gt;100'!$E$6,"Safe",
IF(K909&gt;'admin BN&gt;100'!$F$6,"Alert",
IF(K909&gt;='admin BN&gt;100'!$G$6,"Danger","")))))</f>
        <v/>
      </c>
      <c r="O909" s="13" t="str">
        <f xml:space="preserve">
IF(ISBLANK(L909),"",
IF(L909&gt;'admin BN&gt;100'!$G$7,"Danger",
IF(L909&gt;'admin BN&gt;100'!$F$7,"Alert",
IF(L909&gt;='admin BN&gt;100'!$E$7,"Safe",""))))</f>
        <v/>
      </c>
      <c r="P909" s="14" t="str">
        <f xml:space="preserve">
(IF(G909&gt;'admin BN&gt;100'!$C$23,'admin BN&gt;100'!$B$23,
(IF(G909&gt;'admin BN&gt;100'!$C$22,'admin BN&gt;100'!$B$22,
(IF(G909&gt;'admin BN&gt;100'!$C$21,'admin BN&gt;100'!$B$21,
(IF(G909&gt;'admin BN&gt;100'!$C$20,'admin BN&gt;100'!$B$20,IF(G909&gt;'admin BN&gt;100'!$C$19,'admin BN&gt;100'!$B$19,"")))))))))</f>
        <v/>
      </c>
      <c r="Q909" s="14" t="str">
        <f t="shared" si="28"/>
        <v/>
      </c>
      <c r="R909" s="14">
        <f t="shared" si="29"/>
        <v>5</v>
      </c>
      <c r="S909" s="15" t="str">
        <f xml:space="preserve">
IF($R909&gt;0,"Fill in all required fields",
IF(OR($M909="&lt;0.1% or LNG",$M909="0.1-0.5%"),"Fuel sulphur content is too low for operation on BN&gt;100, please use a lower BN CLO and the matching sheet",
IF($I909&lt;40,"CLO not suitable for this sheet. Please check BN&lt;40 sheet",
IF(AND($I909&gt;39,$I909&lt;101),"CLO not suitable for this sheet. Please check BN40 - BN100 sheet",
IF(AND($K909&gt;50,$K909&lt;81,$L909&lt;100),"Reduce feed rate in steps of 0.05 g/kWh until min. 0.6 g/kWh to avoid deposit formation",
IF(AND($I909&lt;140,$N909="Danger",$P909="&gt;=1.2"),"Increase feed rate in steps of 0.05 g/kWh OR use higher BN cylinder oil",
IF(ISERROR(VLOOKUP(Q909,'admin BN&gt;100'!J$6:M$89,4,FALSE)),"",VLOOKUP(Q909,'admin BN&gt;100'!J$6:M$89,4,FALSE))))))))</f>
        <v>Fill in all required fields</v>
      </c>
    </row>
    <row r="910" spans="2:19" ht="15">
      <c r="B910" s="10">
        <v>905</v>
      </c>
      <c r="C910" s="41"/>
      <c r="D910" s="42"/>
      <c r="E910" s="42"/>
      <c r="F910" s="42"/>
      <c r="G910" s="42"/>
      <c r="H910" s="42"/>
      <c r="I910" s="42"/>
      <c r="J910" s="42"/>
      <c r="K910" s="42"/>
      <c r="L910" s="42"/>
      <c r="M910" s="11" t="str">
        <f xml:space="preserve">
(IF(F910&gt;'admin BN&gt;100'!$C$41,'admin BN&gt;100'!$B$41,
(IF(F910&gt;'admin BN&gt;100'!$C$40,'admin BN&gt;100'!$B$40,
(IF(F910&gt;'admin BN&gt;100'!$C$39,'admin BN&gt;100'!$B$39,
(IF(F910&gt;'admin BN&gt;100'!$C$38,'admin BN&gt;100'!$B$38,
(IF(F910&gt;'admin BN&gt;100'!$C$37,'admin BN&gt;100'!$B$37,
(IF(F910&gt;'admin BN&gt;100'!$C$36,'admin BN&gt;100'!$B$36,
(IF(F910&gt;'admin BN&gt;100'!$C$35,'admin BN&gt;100'!$B$35,
(IF(F910&gt;'admin BN&gt;100'!$C$34,'admin BN&gt;100'!$B$34,
(IF(F910&gt;'admin BN&gt;100'!$C$33,'admin BN&gt;100'!$B$33,
(IF(F910&gt;'admin BN&gt;100'!$C$32,'admin BN&gt;100'!$B$32,
(IF(F910&gt;'admin BN&gt;100'!$C$31,'admin BN&gt;100'!$B$31,
(IF(F910&gt;'admin BN&gt;100'!$C$30,'admin BN&gt;100'!$B$30,
(IF(F910&gt;'admin BN&gt;100'!$C$29,'admin BN&gt;100'!$B$29,IF(F910="","",'admin BN&gt;100'!$B$28)))))))))))))))))))))))))))</f>
        <v/>
      </c>
      <c r="N910" s="12" t="str">
        <f xml:space="preserve">
IF(ISBLANK(K910),"",
IF(K910&gt;'admin BN&gt;100'!$D$6,"Trouble",
IF(K910&gt;'admin BN&gt;100'!$E$6,"Safe",
IF(K910&gt;'admin BN&gt;100'!$F$6,"Alert",
IF(K910&gt;='admin BN&gt;100'!$G$6,"Danger","")))))</f>
        <v/>
      </c>
      <c r="O910" s="13" t="str">
        <f xml:space="preserve">
IF(ISBLANK(L910),"",
IF(L910&gt;'admin BN&gt;100'!$G$7,"Danger",
IF(L910&gt;'admin BN&gt;100'!$F$7,"Alert",
IF(L910&gt;='admin BN&gt;100'!$E$7,"Safe",""))))</f>
        <v/>
      </c>
      <c r="P910" s="14" t="str">
        <f xml:space="preserve">
(IF(G910&gt;'admin BN&gt;100'!$C$23,'admin BN&gt;100'!$B$23,
(IF(G910&gt;'admin BN&gt;100'!$C$22,'admin BN&gt;100'!$B$22,
(IF(G910&gt;'admin BN&gt;100'!$C$21,'admin BN&gt;100'!$B$21,
(IF(G910&gt;'admin BN&gt;100'!$C$20,'admin BN&gt;100'!$B$20,IF(G910&gt;'admin BN&gt;100'!$C$19,'admin BN&gt;100'!$B$19,"")))))))))</f>
        <v/>
      </c>
      <c r="Q910" s="14" t="str">
        <f t="shared" si="28"/>
        <v/>
      </c>
      <c r="R910" s="14">
        <f t="shared" si="29"/>
        <v>5</v>
      </c>
      <c r="S910" s="15" t="str">
        <f xml:space="preserve">
IF($R910&gt;0,"Fill in all required fields",
IF(OR($M910="&lt;0.1% or LNG",$M910="0.1-0.5%"),"Fuel sulphur content is too low for operation on BN&gt;100, please use a lower BN CLO and the matching sheet",
IF($I910&lt;40,"CLO not suitable for this sheet. Please check BN&lt;40 sheet",
IF(AND($I910&gt;39,$I910&lt;101),"CLO not suitable for this sheet. Please check BN40 - BN100 sheet",
IF(AND($K910&gt;50,$K910&lt;81,$L910&lt;100),"Reduce feed rate in steps of 0.05 g/kWh until min. 0.6 g/kWh to avoid deposit formation",
IF(AND($I910&lt;140,$N910="Danger",$P910="&gt;=1.2"),"Increase feed rate in steps of 0.05 g/kWh OR use higher BN cylinder oil",
IF(ISERROR(VLOOKUP(Q910,'admin BN&gt;100'!J$6:M$89,4,FALSE)),"",VLOOKUP(Q910,'admin BN&gt;100'!J$6:M$89,4,FALSE))))))))</f>
        <v>Fill in all required fields</v>
      </c>
    </row>
    <row r="911" spans="2:19" ht="15">
      <c r="B911" s="10">
        <v>906</v>
      </c>
      <c r="C911" s="41"/>
      <c r="D911" s="42"/>
      <c r="E911" s="42"/>
      <c r="F911" s="42"/>
      <c r="G911" s="42"/>
      <c r="H911" s="42"/>
      <c r="I911" s="42"/>
      <c r="J911" s="42"/>
      <c r="K911" s="42"/>
      <c r="L911" s="42"/>
      <c r="M911" s="11" t="str">
        <f xml:space="preserve">
(IF(F911&gt;'admin BN&gt;100'!$C$41,'admin BN&gt;100'!$B$41,
(IF(F911&gt;'admin BN&gt;100'!$C$40,'admin BN&gt;100'!$B$40,
(IF(F911&gt;'admin BN&gt;100'!$C$39,'admin BN&gt;100'!$B$39,
(IF(F911&gt;'admin BN&gt;100'!$C$38,'admin BN&gt;100'!$B$38,
(IF(F911&gt;'admin BN&gt;100'!$C$37,'admin BN&gt;100'!$B$37,
(IF(F911&gt;'admin BN&gt;100'!$C$36,'admin BN&gt;100'!$B$36,
(IF(F911&gt;'admin BN&gt;100'!$C$35,'admin BN&gt;100'!$B$35,
(IF(F911&gt;'admin BN&gt;100'!$C$34,'admin BN&gt;100'!$B$34,
(IF(F911&gt;'admin BN&gt;100'!$C$33,'admin BN&gt;100'!$B$33,
(IF(F911&gt;'admin BN&gt;100'!$C$32,'admin BN&gt;100'!$B$32,
(IF(F911&gt;'admin BN&gt;100'!$C$31,'admin BN&gt;100'!$B$31,
(IF(F911&gt;'admin BN&gt;100'!$C$30,'admin BN&gt;100'!$B$30,
(IF(F911&gt;'admin BN&gt;100'!$C$29,'admin BN&gt;100'!$B$29,IF(F911="","",'admin BN&gt;100'!$B$28)))))))))))))))))))))))))))</f>
        <v/>
      </c>
      <c r="N911" s="12" t="str">
        <f xml:space="preserve">
IF(ISBLANK(K911),"",
IF(K911&gt;'admin BN&gt;100'!$D$6,"Trouble",
IF(K911&gt;'admin BN&gt;100'!$E$6,"Safe",
IF(K911&gt;'admin BN&gt;100'!$F$6,"Alert",
IF(K911&gt;='admin BN&gt;100'!$G$6,"Danger","")))))</f>
        <v/>
      </c>
      <c r="O911" s="13" t="str">
        <f xml:space="preserve">
IF(ISBLANK(L911),"",
IF(L911&gt;'admin BN&gt;100'!$G$7,"Danger",
IF(L911&gt;'admin BN&gt;100'!$F$7,"Alert",
IF(L911&gt;='admin BN&gt;100'!$E$7,"Safe",""))))</f>
        <v/>
      </c>
      <c r="P911" s="14" t="str">
        <f xml:space="preserve">
(IF(G911&gt;'admin BN&gt;100'!$C$23,'admin BN&gt;100'!$B$23,
(IF(G911&gt;'admin BN&gt;100'!$C$22,'admin BN&gt;100'!$B$22,
(IF(G911&gt;'admin BN&gt;100'!$C$21,'admin BN&gt;100'!$B$21,
(IF(G911&gt;'admin BN&gt;100'!$C$20,'admin BN&gt;100'!$B$20,IF(G911&gt;'admin BN&gt;100'!$C$19,'admin BN&gt;100'!$B$19,"")))))))))</f>
        <v/>
      </c>
      <c r="Q911" s="14" t="str">
        <f t="shared" si="28"/>
        <v/>
      </c>
      <c r="R911" s="14">
        <f t="shared" si="29"/>
        <v>5</v>
      </c>
      <c r="S911" s="15" t="str">
        <f xml:space="preserve">
IF($R911&gt;0,"Fill in all required fields",
IF(OR($M911="&lt;0.1% or LNG",$M911="0.1-0.5%"),"Fuel sulphur content is too low for operation on BN&gt;100, please use a lower BN CLO and the matching sheet",
IF($I911&lt;40,"CLO not suitable for this sheet. Please check BN&lt;40 sheet",
IF(AND($I911&gt;39,$I911&lt;101),"CLO not suitable for this sheet. Please check BN40 - BN100 sheet",
IF(AND($K911&gt;50,$K911&lt;81,$L911&lt;100),"Reduce feed rate in steps of 0.05 g/kWh until min. 0.6 g/kWh to avoid deposit formation",
IF(AND($I911&lt;140,$N911="Danger",$P911="&gt;=1.2"),"Increase feed rate in steps of 0.05 g/kWh OR use higher BN cylinder oil",
IF(ISERROR(VLOOKUP(Q911,'admin BN&gt;100'!J$6:M$89,4,FALSE)),"",VLOOKUP(Q911,'admin BN&gt;100'!J$6:M$89,4,FALSE))))))))</f>
        <v>Fill in all required fields</v>
      </c>
    </row>
    <row r="912" spans="2:19" ht="15">
      <c r="B912" s="10">
        <v>907</v>
      </c>
      <c r="C912" s="41"/>
      <c r="D912" s="42"/>
      <c r="E912" s="42"/>
      <c r="F912" s="42"/>
      <c r="G912" s="42"/>
      <c r="H912" s="42"/>
      <c r="I912" s="42"/>
      <c r="J912" s="42"/>
      <c r="K912" s="42"/>
      <c r="L912" s="42"/>
      <c r="M912" s="11" t="str">
        <f xml:space="preserve">
(IF(F912&gt;'admin BN&gt;100'!$C$41,'admin BN&gt;100'!$B$41,
(IF(F912&gt;'admin BN&gt;100'!$C$40,'admin BN&gt;100'!$B$40,
(IF(F912&gt;'admin BN&gt;100'!$C$39,'admin BN&gt;100'!$B$39,
(IF(F912&gt;'admin BN&gt;100'!$C$38,'admin BN&gt;100'!$B$38,
(IF(F912&gt;'admin BN&gt;100'!$C$37,'admin BN&gt;100'!$B$37,
(IF(F912&gt;'admin BN&gt;100'!$C$36,'admin BN&gt;100'!$B$36,
(IF(F912&gt;'admin BN&gt;100'!$C$35,'admin BN&gt;100'!$B$35,
(IF(F912&gt;'admin BN&gt;100'!$C$34,'admin BN&gt;100'!$B$34,
(IF(F912&gt;'admin BN&gt;100'!$C$33,'admin BN&gt;100'!$B$33,
(IF(F912&gt;'admin BN&gt;100'!$C$32,'admin BN&gt;100'!$B$32,
(IF(F912&gt;'admin BN&gt;100'!$C$31,'admin BN&gt;100'!$B$31,
(IF(F912&gt;'admin BN&gt;100'!$C$30,'admin BN&gt;100'!$B$30,
(IF(F912&gt;'admin BN&gt;100'!$C$29,'admin BN&gt;100'!$B$29,IF(F912="","",'admin BN&gt;100'!$B$28)))))))))))))))))))))))))))</f>
        <v/>
      </c>
      <c r="N912" s="12" t="str">
        <f xml:space="preserve">
IF(ISBLANK(K912),"",
IF(K912&gt;'admin BN&gt;100'!$D$6,"Trouble",
IF(K912&gt;'admin BN&gt;100'!$E$6,"Safe",
IF(K912&gt;'admin BN&gt;100'!$F$6,"Alert",
IF(K912&gt;='admin BN&gt;100'!$G$6,"Danger","")))))</f>
        <v/>
      </c>
      <c r="O912" s="13" t="str">
        <f xml:space="preserve">
IF(ISBLANK(L912),"",
IF(L912&gt;'admin BN&gt;100'!$G$7,"Danger",
IF(L912&gt;'admin BN&gt;100'!$F$7,"Alert",
IF(L912&gt;='admin BN&gt;100'!$E$7,"Safe",""))))</f>
        <v/>
      </c>
      <c r="P912" s="14" t="str">
        <f xml:space="preserve">
(IF(G912&gt;'admin BN&gt;100'!$C$23,'admin BN&gt;100'!$B$23,
(IF(G912&gt;'admin BN&gt;100'!$C$22,'admin BN&gt;100'!$B$22,
(IF(G912&gt;'admin BN&gt;100'!$C$21,'admin BN&gt;100'!$B$21,
(IF(G912&gt;'admin BN&gt;100'!$C$20,'admin BN&gt;100'!$B$20,IF(G912&gt;'admin BN&gt;100'!$C$19,'admin BN&gt;100'!$B$19,"")))))))))</f>
        <v/>
      </c>
      <c r="Q912" s="14" t="str">
        <f t="shared" si="28"/>
        <v/>
      </c>
      <c r="R912" s="14">
        <f t="shared" si="29"/>
        <v>5</v>
      </c>
      <c r="S912" s="15" t="str">
        <f xml:space="preserve">
IF($R912&gt;0,"Fill in all required fields",
IF(OR($M912="&lt;0.1% or LNG",$M912="0.1-0.5%"),"Fuel sulphur content is too low for operation on BN&gt;100, please use a lower BN CLO and the matching sheet",
IF($I912&lt;40,"CLO not suitable for this sheet. Please check BN&lt;40 sheet",
IF(AND($I912&gt;39,$I912&lt;101),"CLO not suitable for this sheet. Please check BN40 - BN100 sheet",
IF(AND($K912&gt;50,$K912&lt;81,$L912&lt;100),"Reduce feed rate in steps of 0.05 g/kWh until min. 0.6 g/kWh to avoid deposit formation",
IF(AND($I912&lt;140,$N912="Danger",$P912="&gt;=1.2"),"Increase feed rate in steps of 0.05 g/kWh OR use higher BN cylinder oil",
IF(ISERROR(VLOOKUP(Q912,'admin BN&gt;100'!J$6:M$89,4,FALSE)),"",VLOOKUP(Q912,'admin BN&gt;100'!J$6:M$89,4,FALSE))))))))</f>
        <v>Fill in all required fields</v>
      </c>
    </row>
    <row r="913" spans="2:19" ht="15">
      <c r="B913" s="10">
        <v>908</v>
      </c>
      <c r="C913" s="41"/>
      <c r="D913" s="42"/>
      <c r="E913" s="42"/>
      <c r="F913" s="42"/>
      <c r="G913" s="42"/>
      <c r="H913" s="42"/>
      <c r="I913" s="42"/>
      <c r="J913" s="42"/>
      <c r="K913" s="42"/>
      <c r="L913" s="42"/>
      <c r="M913" s="11" t="str">
        <f xml:space="preserve">
(IF(F913&gt;'admin BN&gt;100'!$C$41,'admin BN&gt;100'!$B$41,
(IF(F913&gt;'admin BN&gt;100'!$C$40,'admin BN&gt;100'!$B$40,
(IF(F913&gt;'admin BN&gt;100'!$C$39,'admin BN&gt;100'!$B$39,
(IF(F913&gt;'admin BN&gt;100'!$C$38,'admin BN&gt;100'!$B$38,
(IF(F913&gt;'admin BN&gt;100'!$C$37,'admin BN&gt;100'!$B$37,
(IF(F913&gt;'admin BN&gt;100'!$C$36,'admin BN&gt;100'!$B$36,
(IF(F913&gt;'admin BN&gt;100'!$C$35,'admin BN&gt;100'!$B$35,
(IF(F913&gt;'admin BN&gt;100'!$C$34,'admin BN&gt;100'!$B$34,
(IF(F913&gt;'admin BN&gt;100'!$C$33,'admin BN&gt;100'!$B$33,
(IF(F913&gt;'admin BN&gt;100'!$C$32,'admin BN&gt;100'!$B$32,
(IF(F913&gt;'admin BN&gt;100'!$C$31,'admin BN&gt;100'!$B$31,
(IF(F913&gt;'admin BN&gt;100'!$C$30,'admin BN&gt;100'!$B$30,
(IF(F913&gt;'admin BN&gt;100'!$C$29,'admin BN&gt;100'!$B$29,IF(F913="","",'admin BN&gt;100'!$B$28)))))))))))))))))))))))))))</f>
        <v/>
      </c>
      <c r="N913" s="12" t="str">
        <f xml:space="preserve">
IF(ISBLANK(K913),"",
IF(K913&gt;'admin BN&gt;100'!$D$6,"Trouble",
IF(K913&gt;'admin BN&gt;100'!$E$6,"Safe",
IF(K913&gt;'admin BN&gt;100'!$F$6,"Alert",
IF(K913&gt;='admin BN&gt;100'!$G$6,"Danger","")))))</f>
        <v/>
      </c>
      <c r="O913" s="13" t="str">
        <f xml:space="preserve">
IF(ISBLANK(L913),"",
IF(L913&gt;'admin BN&gt;100'!$G$7,"Danger",
IF(L913&gt;'admin BN&gt;100'!$F$7,"Alert",
IF(L913&gt;='admin BN&gt;100'!$E$7,"Safe",""))))</f>
        <v/>
      </c>
      <c r="P913" s="14" t="str">
        <f xml:space="preserve">
(IF(G913&gt;'admin BN&gt;100'!$C$23,'admin BN&gt;100'!$B$23,
(IF(G913&gt;'admin BN&gt;100'!$C$22,'admin BN&gt;100'!$B$22,
(IF(G913&gt;'admin BN&gt;100'!$C$21,'admin BN&gt;100'!$B$21,
(IF(G913&gt;'admin BN&gt;100'!$C$20,'admin BN&gt;100'!$B$20,IF(G913&gt;'admin BN&gt;100'!$C$19,'admin BN&gt;100'!$B$19,"")))))))))</f>
        <v/>
      </c>
      <c r="Q913" s="14" t="str">
        <f t="shared" si="28"/>
        <v/>
      </c>
      <c r="R913" s="14">
        <f t="shared" si="29"/>
        <v>5</v>
      </c>
      <c r="S913" s="15" t="str">
        <f xml:space="preserve">
IF($R913&gt;0,"Fill in all required fields",
IF(OR($M913="&lt;0.1% or LNG",$M913="0.1-0.5%"),"Fuel sulphur content is too low for operation on BN&gt;100, please use a lower BN CLO and the matching sheet",
IF($I913&lt;40,"CLO not suitable for this sheet. Please check BN&lt;40 sheet",
IF(AND($I913&gt;39,$I913&lt;101),"CLO not suitable for this sheet. Please check BN40 - BN100 sheet",
IF(AND($K913&gt;50,$K913&lt;81,$L913&lt;100),"Reduce feed rate in steps of 0.05 g/kWh until min. 0.6 g/kWh to avoid deposit formation",
IF(AND($I913&lt;140,$N913="Danger",$P913="&gt;=1.2"),"Increase feed rate in steps of 0.05 g/kWh OR use higher BN cylinder oil",
IF(ISERROR(VLOOKUP(Q913,'admin BN&gt;100'!J$6:M$89,4,FALSE)),"",VLOOKUP(Q913,'admin BN&gt;100'!J$6:M$89,4,FALSE))))))))</f>
        <v>Fill in all required fields</v>
      </c>
    </row>
    <row r="914" spans="2:19" ht="15">
      <c r="B914" s="10">
        <v>909</v>
      </c>
      <c r="C914" s="41"/>
      <c r="D914" s="42"/>
      <c r="E914" s="42"/>
      <c r="F914" s="42"/>
      <c r="G914" s="42"/>
      <c r="H914" s="42"/>
      <c r="I914" s="42"/>
      <c r="J914" s="42"/>
      <c r="K914" s="42"/>
      <c r="L914" s="42"/>
      <c r="M914" s="11" t="str">
        <f xml:space="preserve">
(IF(F914&gt;'admin BN&gt;100'!$C$41,'admin BN&gt;100'!$B$41,
(IF(F914&gt;'admin BN&gt;100'!$C$40,'admin BN&gt;100'!$B$40,
(IF(F914&gt;'admin BN&gt;100'!$C$39,'admin BN&gt;100'!$B$39,
(IF(F914&gt;'admin BN&gt;100'!$C$38,'admin BN&gt;100'!$B$38,
(IF(F914&gt;'admin BN&gt;100'!$C$37,'admin BN&gt;100'!$B$37,
(IF(F914&gt;'admin BN&gt;100'!$C$36,'admin BN&gt;100'!$B$36,
(IF(F914&gt;'admin BN&gt;100'!$C$35,'admin BN&gt;100'!$B$35,
(IF(F914&gt;'admin BN&gt;100'!$C$34,'admin BN&gt;100'!$B$34,
(IF(F914&gt;'admin BN&gt;100'!$C$33,'admin BN&gt;100'!$B$33,
(IF(F914&gt;'admin BN&gt;100'!$C$32,'admin BN&gt;100'!$B$32,
(IF(F914&gt;'admin BN&gt;100'!$C$31,'admin BN&gt;100'!$B$31,
(IF(F914&gt;'admin BN&gt;100'!$C$30,'admin BN&gt;100'!$B$30,
(IF(F914&gt;'admin BN&gt;100'!$C$29,'admin BN&gt;100'!$B$29,IF(F914="","",'admin BN&gt;100'!$B$28)))))))))))))))))))))))))))</f>
        <v/>
      </c>
      <c r="N914" s="12" t="str">
        <f xml:space="preserve">
IF(ISBLANK(K914),"",
IF(K914&gt;'admin BN&gt;100'!$D$6,"Trouble",
IF(K914&gt;'admin BN&gt;100'!$E$6,"Safe",
IF(K914&gt;'admin BN&gt;100'!$F$6,"Alert",
IF(K914&gt;='admin BN&gt;100'!$G$6,"Danger","")))))</f>
        <v/>
      </c>
      <c r="O914" s="13" t="str">
        <f xml:space="preserve">
IF(ISBLANK(L914),"",
IF(L914&gt;'admin BN&gt;100'!$G$7,"Danger",
IF(L914&gt;'admin BN&gt;100'!$F$7,"Alert",
IF(L914&gt;='admin BN&gt;100'!$E$7,"Safe",""))))</f>
        <v/>
      </c>
      <c r="P914" s="14" t="str">
        <f xml:space="preserve">
(IF(G914&gt;'admin BN&gt;100'!$C$23,'admin BN&gt;100'!$B$23,
(IF(G914&gt;'admin BN&gt;100'!$C$22,'admin BN&gt;100'!$B$22,
(IF(G914&gt;'admin BN&gt;100'!$C$21,'admin BN&gt;100'!$B$21,
(IF(G914&gt;'admin BN&gt;100'!$C$20,'admin BN&gt;100'!$B$20,IF(G914&gt;'admin BN&gt;100'!$C$19,'admin BN&gt;100'!$B$19,"")))))))))</f>
        <v/>
      </c>
      <c r="Q914" s="14" t="str">
        <f t="shared" si="28"/>
        <v/>
      </c>
      <c r="R914" s="14">
        <f t="shared" si="29"/>
        <v>5</v>
      </c>
      <c r="S914" s="15" t="str">
        <f xml:space="preserve">
IF($R914&gt;0,"Fill in all required fields",
IF(OR($M914="&lt;0.1% or LNG",$M914="0.1-0.5%"),"Fuel sulphur content is too low for operation on BN&gt;100, please use a lower BN CLO and the matching sheet",
IF($I914&lt;40,"CLO not suitable for this sheet. Please check BN&lt;40 sheet",
IF(AND($I914&gt;39,$I914&lt;101),"CLO not suitable for this sheet. Please check BN40 - BN100 sheet",
IF(AND($K914&gt;50,$K914&lt;81,$L914&lt;100),"Reduce feed rate in steps of 0.05 g/kWh until min. 0.6 g/kWh to avoid deposit formation",
IF(AND($I914&lt;140,$N914="Danger",$P914="&gt;=1.2"),"Increase feed rate in steps of 0.05 g/kWh OR use higher BN cylinder oil",
IF(ISERROR(VLOOKUP(Q914,'admin BN&gt;100'!J$6:M$89,4,FALSE)),"",VLOOKUP(Q914,'admin BN&gt;100'!J$6:M$89,4,FALSE))))))))</f>
        <v>Fill in all required fields</v>
      </c>
    </row>
    <row r="915" spans="2:19" ht="15">
      <c r="B915" s="10">
        <v>910</v>
      </c>
      <c r="C915" s="41"/>
      <c r="D915" s="42"/>
      <c r="E915" s="42"/>
      <c r="F915" s="42"/>
      <c r="G915" s="42"/>
      <c r="H915" s="42"/>
      <c r="I915" s="42"/>
      <c r="J915" s="42"/>
      <c r="K915" s="42"/>
      <c r="L915" s="42"/>
      <c r="M915" s="11" t="str">
        <f xml:space="preserve">
(IF(F915&gt;'admin BN&gt;100'!$C$41,'admin BN&gt;100'!$B$41,
(IF(F915&gt;'admin BN&gt;100'!$C$40,'admin BN&gt;100'!$B$40,
(IF(F915&gt;'admin BN&gt;100'!$C$39,'admin BN&gt;100'!$B$39,
(IF(F915&gt;'admin BN&gt;100'!$C$38,'admin BN&gt;100'!$B$38,
(IF(F915&gt;'admin BN&gt;100'!$C$37,'admin BN&gt;100'!$B$37,
(IF(F915&gt;'admin BN&gt;100'!$C$36,'admin BN&gt;100'!$B$36,
(IF(F915&gt;'admin BN&gt;100'!$C$35,'admin BN&gt;100'!$B$35,
(IF(F915&gt;'admin BN&gt;100'!$C$34,'admin BN&gt;100'!$B$34,
(IF(F915&gt;'admin BN&gt;100'!$C$33,'admin BN&gt;100'!$B$33,
(IF(F915&gt;'admin BN&gt;100'!$C$32,'admin BN&gt;100'!$B$32,
(IF(F915&gt;'admin BN&gt;100'!$C$31,'admin BN&gt;100'!$B$31,
(IF(F915&gt;'admin BN&gt;100'!$C$30,'admin BN&gt;100'!$B$30,
(IF(F915&gt;'admin BN&gt;100'!$C$29,'admin BN&gt;100'!$B$29,IF(F915="","",'admin BN&gt;100'!$B$28)))))))))))))))))))))))))))</f>
        <v/>
      </c>
      <c r="N915" s="12" t="str">
        <f xml:space="preserve">
IF(ISBLANK(K915),"",
IF(K915&gt;'admin BN&gt;100'!$D$6,"Trouble",
IF(K915&gt;'admin BN&gt;100'!$E$6,"Safe",
IF(K915&gt;'admin BN&gt;100'!$F$6,"Alert",
IF(K915&gt;='admin BN&gt;100'!$G$6,"Danger","")))))</f>
        <v/>
      </c>
      <c r="O915" s="13" t="str">
        <f xml:space="preserve">
IF(ISBLANK(L915),"",
IF(L915&gt;'admin BN&gt;100'!$G$7,"Danger",
IF(L915&gt;'admin BN&gt;100'!$F$7,"Alert",
IF(L915&gt;='admin BN&gt;100'!$E$7,"Safe",""))))</f>
        <v/>
      </c>
      <c r="P915" s="14" t="str">
        <f xml:space="preserve">
(IF(G915&gt;'admin BN&gt;100'!$C$23,'admin BN&gt;100'!$B$23,
(IF(G915&gt;'admin BN&gt;100'!$C$22,'admin BN&gt;100'!$B$22,
(IF(G915&gt;'admin BN&gt;100'!$C$21,'admin BN&gt;100'!$B$21,
(IF(G915&gt;'admin BN&gt;100'!$C$20,'admin BN&gt;100'!$B$20,IF(G915&gt;'admin BN&gt;100'!$C$19,'admin BN&gt;100'!$B$19,"")))))))))</f>
        <v/>
      </c>
      <c r="Q915" s="14" t="str">
        <f t="shared" si="28"/>
        <v/>
      </c>
      <c r="R915" s="14">
        <f t="shared" si="29"/>
        <v>5</v>
      </c>
      <c r="S915" s="15" t="str">
        <f xml:space="preserve">
IF($R915&gt;0,"Fill in all required fields",
IF(OR($M915="&lt;0.1% or LNG",$M915="0.1-0.5%"),"Fuel sulphur content is too low for operation on BN&gt;100, please use a lower BN CLO and the matching sheet",
IF($I915&lt;40,"CLO not suitable for this sheet. Please check BN&lt;40 sheet",
IF(AND($I915&gt;39,$I915&lt;101),"CLO not suitable for this sheet. Please check BN40 - BN100 sheet",
IF(AND($K915&gt;50,$K915&lt;81,$L915&lt;100),"Reduce feed rate in steps of 0.05 g/kWh until min. 0.6 g/kWh to avoid deposit formation",
IF(AND($I915&lt;140,$N915="Danger",$P915="&gt;=1.2"),"Increase feed rate in steps of 0.05 g/kWh OR use higher BN cylinder oil",
IF(ISERROR(VLOOKUP(Q915,'admin BN&gt;100'!J$6:M$89,4,FALSE)),"",VLOOKUP(Q915,'admin BN&gt;100'!J$6:M$89,4,FALSE))))))))</f>
        <v>Fill in all required fields</v>
      </c>
    </row>
    <row r="916" spans="2:19" ht="15">
      <c r="B916" s="10">
        <v>911</v>
      </c>
      <c r="C916" s="41"/>
      <c r="D916" s="42"/>
      <c r="E916" s="42"/>
      <c r="F916" s="42"/>
      <c r="G916" s="42"/>
      <c r="H916" s="42"/>
      <c r="I916" s="42"/>
      <c r="J916" s="42"/>
      <c r="K916" s="42"/>
      <c r="L916" s="42"/>
      <c r="M916" s="11" t="str">
        <f xml:space="preserve">
(IF(F916&gt;'admin BN&gt;100'!$C$41,'admin BN&gt;100'!$B$41,
(IF(F916&gt;'admin BN&gt;100'!$C$40,'admin BN&gt;100'!$B$40,
(IF(F916&gt;'admin BN&gt;100'!$C$39,'admin BN&gt;100'!$B$39,
(IF(F916&gt;'admin BN&gt;100'!$C$38,'admin BN&gt;100'!$B$38,
(IF(F916&gt;'admin BN&gt;100'!$C$37,'admin BN&gt;100'!$B$37,
(IF(F916&gt;'admin BN&gt;100'!$C$36,'admin BN&gt;100'!$B$36,
(IF(F916&gt;'admin BN&gt;100'!$C$35,'admin BN&gt;100'!$B$35,
(IF(F916&gt;'admin BN&gt;100'!$C$34,'admin BN&gt;100'!$B$34,
(IF(F916&gt;'admin BN&gt;100'!$C$33,'admin BN&gt;100'!$B$33,
(IF(F916&gt;'admin BN&gt;100'!$C$32,'admin BN&gt;100'!$B$32,
(IF(F916&gt;'admin BN&gt;100'!$C$31,'admin BN&gt;100'!$B$31,
(IF(F916&gt;'admin BN&gt;100'!$C$30,'admin BN&gt;100'!$B$30,
(IF(F916&gt;'admin BN&gt;100'!$C$29,'admin BN&gt;100'!$B$29,IF(F916="","",'admin BN&gt;100'!$B$28)))))))))))))))))))))))))))</f>
        <v/>
      </c>
      <c r="N916" s="12" t="str">
        <f xml:space="preserve">
IF(ISBLANK(K916),"",
IF(K916&gt;'admin BN&gt;100'!$D$6,"Trouble",
IF(K916&gt;'admin BN&gt;100'!$E$6,"Safe",
IF(K916&gt;'admin BN&gt;100'!$F$6,"Alert",
IF(K916&gt;='admin BN&gt;100'!$G$6,"Danger","")))))</f>
        <v/>
      </c>
      <c r="O916" s="13" t="str">
        <f xml:space="preserve">
IF(ISBLANK(L916),"",
IF(L916&gt;'admin BN&gt;100'!$G$7,"Danger",
IF(L916&gt;'admin BN&gt;100'!$F$7,"Alert",
IF(L916&gt;='admin BN&gt;100'!$E$7,"Safe",""))))</f>
        <v/>
      </c>
      <c r="P916" s="14" t="str">
        <f xml:space="preserve">
(IF(G916&gt;'admin BN&gt;100'!$C$23,'admin BN&gt;100'!$B$23,
(IF(G916&gt;'admin BN&gt;100'!$C$22,'admin BN&gt;100'!$B$22,
(IF(G916&gt;'admin BN&gt;100'!$C$21,'admin BN&gt;100'!$B$21,
(IF(G916&gt;'admin BN&gt;100'!$C$20,'admin BN&gt;100'!$B$20,IF(G916&gt;'admin BN&gt;100'!$C$19,'admin BN&gt;100'!$B$19,"")))))))))</f>
        <v/>
      </c>
      <c r="Q916" s="14" t="str">
        <f t="shared" si="28"/>
        <v/>
      </c>
      <c r="R916" s="14">
        <f t="shared" si="29"/>
        <v>5</v>
      </c>
      <c r="S916" s="15" t="str">
        <f xml:space="preserve">
IF($R916&gt;0,"Fill in all required fields",
IF(OR($M916="&lt;0.1% or LNG",$M916="0.1-0.5%"),"Fuel sulphur content is too low for operation on BN&gt;100, please use a lower BN CLO and the matching sheet",
IF($I916&lt;40,"CLO not suitable for this sheet. Please check BN&lt;40 sheet",
IF(AND($I916&gt;39,$I916&lt;101),"CLO not suitable for this sheet. Please check BN40 - BN100 sheet",
IF(AND($K916&gt;50,$K916&lt;81,$L916&lt;100),"Reduce feed rate in steps of 0.05 g/kWh until min. 0.6 g/kWh to avoid deposit formation",
IF(AND($I916&lt;140,$N916="Danger",$P916="&gt;=1.2"),"Increase feed rate in steps of 0.05 g/kWh OR use higher BN cylinder oil",
IF(ISERROR(VLOOKUP(Q916,'admin BN&gt;100'!J$6:M$89,4,FALSE)),"",VLOOKUP(Q916,'admin BN&gt;100'!J$6:M$89,4,FALSE))))))))</f>
        <v>Fill in all required fields</v>
      </c>
    </row>
    <row r="917" spans="2:19" ht="15">
      <c r="B917" s="10">
        <v>912</v>
      </c>
      <c r="C917" s="41"/>
      <c r="D917" s="42"/>
      <c r="E917" s="42"/>
      <c r="F917" s="42"/>
      <c r="G917" s="42"/>
      <c r="H917" s="42"/>
      <c r="I917" s="42"/>
      <c r="J917" s="42"/>
      <c r="K917" s="42"/>
      <c r="L917" s="42"/>
      <c r="M917" s="11" t="str">
        <f xml:space="preserve">
(IF(F917&gt;'admin BN&gt;100'!$C$41,'admin BN&gt;100'!$B$41,
(IF(F917&gt;'admin BN&gt;100'!$C$40,'admin BN&gt;100'!$B$40,
(IF(F917&gt;'admin BN&gt;100'!$C$39,'admin BN&gt;100'!$B$39,
(IF(F917&gt;'admin BN&gt;100'!$C$38,'admin BN&gt;100'!$B$38,
(IF(F917&gt;'admin BN&gt;100'!$C$37,'admin BN&gt;100'!$B$37,
(IF(F917&gt;'admin BN&gt;100'!$C$36,'admin BN&gt;100'!$B$36,
(IF(F917&gt;'admin BN&gt;100'!$C$35,'admin BN&gt;100'!$B$35,
(IF(F917&gt;'admin BN&gt;100'!$C$34,'admin BN&gt;100'!$B$34,
(IF(F917&gt;'admin BN&gt;100'!$C$33,'admin BN&gt;100'!$B$33,
(IF(F917&gt;'admin BN&gt;100'!$C$32,'admin BN&gt;100'!$B$32,
(IF(F917&gt;'admin BN&gt;100'!$C$31,'admin BN&gt;100'!$B$31,
(IF(F917&gt;'admin BN&gt;100'!$C$30,'admin BN&gt;100'!$B$30,
(IF(F917&gt;'admin BN&gt;100'!$C$29,'admin BN&gt;100'!$B$29,IF(F917="","",'admin BN&gt;100'!$B$28)))))))))))))))))))))))))))</f>
        <v/>
      </c>
      <c r="N917" s="12" t="str">
        <f xml:space="preserve">
IF(ISBLANK(K917),"",
IF(K917&gt;'admin BN&gt;100'!$D$6,"Trouble",
IF(K917&gt;'admin BN&gt;100'!$E$6,"Safe",
IF(K917&gt;'admin BN&gt;100'!$F$6,"Alert",
IF(K917&gt;='admin BN&gt;100'!$G$6,"Danger","")))))</f>
        <v/>
      </c>
      <c r="O917" s="13" t="str">
        <f xml:space="preserve">
IF(ISBLANK(L917),"",
IF(L917&gt;'admin BN&gt;100'!$G$7,"Danger",
IF(L917&gt;'admin BN&gt;100'!$F$7,"Alert",
IF(L917&gt;='admin BN&gt;100'!$E$7,"Safe",""))))</f>
        <v/>
      </c>
      <c r="P917" s="14" t="str">
        <f xml:space="preserve">
(IF(G917&gt;'admin BN&gt;100'!$C$23,'admin BN&gt;100'!$B$23,
(IF(G917&gt;'admin BN&gt;100'!$C$22,'admin BN&gt;100'!$B$22,
(IF(G917&gt;'admin BN&gt;100'!$C$21,'admin BN&gt;100'!$B$21,
(IF(G917&gt;'admin BN&gt;100'!$C$20,'admin BN&gt;100'!$B$20,IF(G917&gt;'admin BN&gt;100'!$C$19,'admin BN&gt;100'!$B$19,"")))))))))</f>
        <v/>
      </c>
      <c r="Q917" s="14" t="str">
        <f t="shared" si="28"/>
        <v/>
      </c>
      <c r="R917" s="14">
        <f t="shared" si="29"/>
        <v>5</v>
      </c>
      <c r="S917" s="15" t="str">
        <f xml:space="preserve">
IF($R917&gt;0,"Fill in all required fields",
IF(OR($M917="&lt;0.1% or LNG",$M917="0.1-0.5%"),"Fuel sulphur content is too low for operation on BN&gt;100, please use a lower BN CLO and the matching sheet",
IF($I917&lt;40,"CLO not suitable for this sheet. Please check BN&lt;40 sheet",
IF(AND($I917&gt;39,$I917&lt;101),"CLO not suitable for this sheet. Please check BN40 - BN100 sheet",
IF(AND($K917&gt;50,$K917&lt;81,$L917&lt;100),"Reduce feed rate in steps of 0.05 g/kWh until min. 0.6 g/kWh to avoid deposit formation",
IF(AND($I917&lt;140,$N917="Danger",$P917="&gt;=1.2"),"Increase feed rate in steps of 0.05 g/kWh OR use higher BN cylinder oil",
IF(ISERROR(VLOOKUP(Q917,'admin BN&gt;100'!J$6:M$89,4,FALSE)),"",VLOOKUP(Q917,'admin BN&gt;100'!J$6:M$89,4,FALSE))))))))</f>
        <v>Fill in all required fields</v>
      </c>
    </row>
    <row r="918" spans="2:19" ht="15">
      <c r="B918" s="10">
        <v>913</v>
      </c>
      <c r="C918" s="41"/>
      <c r="D918" s="42"/>
      <c r="E918" s="42"/>
      <c r="F918" s="42"/>
      <c r="G918" s="42"/>
      <c r="H918" s="42"/>
      <c r="I918" s="42"/>
      <c r="J918" s="42"/>
      <c r="K918" s="42"/>
      <c r="L918" s="42"/>
      <c r="M918" s="11" t="str">
        <f xml:space="preserve">
(IF(F918&gt;'admin BN&gt;100'!$C$41,'admin BN&gt;100'!$B$41,
(IF(F918&gt;'admin BN&gt;100'!$C$40,'admin BN&gt;100'!$B$40,
(IF(F918&gt;'admin BN&gt;100'!$C$39,'admin BN&gt;100'!$B$39,
(IF(F918&gt;'admin BN&gt;100'!$C$38,'admin BN&gt;100'!$B$38,
(IF(F918&gt;'admin BN&gt;100'!$C$37,'admin BN&gt;100'!$B$37,
(IF(F918&gt;'admin BN&gt;100'!$C$36,'admin BN&gt;100'!$B$36,
(IF(F918&gt;'admin BN&gt;100'!$C$35,'admin BN&gt;100'!$B$35,
(IF(F918&gt;'admin BN&gt;100'!$C$34,'admin BN&gt;100'!$B$34,
(IF(F918&gt;'admin BN&gt;100'!$C$33,'admin BN&gt;100'!$B$33,
(IF(F918&gt;'admin BN&gt;100'!$C$32,'admin BN&gt;100'!$B$32,
(IF(F918&gt;'admin BN&gt;100'!$C$31,'admin BN&gt;100'!$B$31,
(IF(F918&gt;'admin BN&gt;100'!$C$30,'admin BN&gt;100'!$B$30,
(IF(F918&gt;'admin BN&gt;100'!$C$29,'admin BN&gt;100'!$B$29,IF(F918="","",'admin BN&gt;100'!$B$28)))))))))))))))))))))))))))</f>
        <v/>
      </c>
      <c r="N918" s="12" t="str">
        <f xml:space="preserve">
IF(ISBLANK(K918),"",
IF(K918&gt;'admin BN&gt;100'!$D$6,"Trouble",
IF(K918&gt;'admin BN&gt;100'!$E$6,"Safe",
IF(K918&gt;'admin BN&gt;100'!$F$6,"Alert",
IF(K918&gt;='admin BN&gt;100'!$G$6,"Danger","")))))</f>
        <v/>
      </c>
      <c r="O918" s="13" t="str">
        <f xml:space="preserve">
IF(ISBLANK(L918),"",
IF(L918&gt;'admin BN&gt;100'!$G$7,"Danger",
IF(L918&gt;'admin BN&gt;100'!$F$7,"Alert",
IF(L918&gt;='admin BN&gt;100'!$E$7,"Safe",""))))</f>
        <v/>
      </c>
      <c r="P918" s="14" t="str">
        <f xml:space="preserve">
(IF(G918&gt;'admin BN&gt;100'!$C$23,'admin BN&gt;100'!$B$23,
(IF(G918&gt;'admin BN&gt;100'!$C$22,'admin BN&gt;100'!$B$22,
(IF(G918&gt;'admin BN&gt;100'!$C$21,'admin BN&gt;100'!$B$21,
(IF(G918&gt;'admin BN&gt;100'!$C$20,'admin BN&gt;100'!$B$20,IF(G918&gt;'admin BN&gt;100'!$C$19,'admin BN&gt;100'!$B$19,"")))))))))</f>
        <v/>
      </c>
      <c r="Q918" s="14" t="str">
        <f t="shared" si="28"/>
        <v/>
      </c>
      <c r="R918" s="14">
        <f t="shared" si="29"/>
        <v>5</v>
      </c>
      <c r="S918" s="15" t="str">
        <f xml:space="preserve">
IF($R918&gt;0,"Fill in all required fields",
IF(OR($M918="&lt;0.1% or LNG",$M918="0.1-0.5%"),"Fuel sulphur content is too low for operation on BN&gt;100, please use a lower BN CLO and the matching sheet",
IF($I918&lt;40,"CLO not suitable for this sheet. Please check BN&lt;40 sheet",
IF(AND($I918&gt;39,$I918&lt;101),"CLO not suitable for this sheet. Please check BN40 - BN100 sheet",
IF(AND($K918&gt;50,$K918&lt;81,$L918&lt;100),"Reduce feed rate in steps of 0.05 g/kWh until min. 0.6 g/kWh to avoid deposit formation",
IF(AND($I918&lt;140,$N918="Danger",$P918="&gt;=1.2"),"Increase feed rate in steps of 0.05 g/kWh OR use higher BN cylinder oil",
IF(ISERROR(VLOOKUP(Q918,'admin BN&gt;100'!J$6:M$89,4,FALSE)),"",VLOOKUP(Q918,'admin BN&gt;100'!J$6:M$89,4,FALSE))))))))</f>
        <v>Fill in all required fields</v>
      </c>
    </row>
    <row r="919" spans="2:19" ht="15">
      <c r="B919" s="10">
        <v>914</v>
      </c>
      <c r="C919" s="41"/>
      <c r="D919" s="42"/>
      <c r="E919" s="42"/>
      <c r="F919" s="42"/>
      <c r="G919" s="42"/>
      <c r="H919" s="42"/>
      <c r="I919" s="42"/>
      <c r="J919" s="42"/>
      <c r="K919" s="42"/>
      <c r="L919" s="42"/>
      <c r="M919" s="11" t="str">
        <f xml:space="preserve">
(IF(F919&gt;'admin BN&gt;100'!$C$41,'admin BN&gt;100'!$B$41,
(IF(F919&gt;'admin BN&gt;100'!$C$40,'admin BN&gt;100'!$B$40,
(IF(F919&gt;'admin BN&gt;100'!$C$39,'admin BN&gt;100'!$B$39,
(IF(F919&gt;'admin BN&gt;100'!$C$38,'admin BN&gt;100'!$B$38,
(IF(F919&gt;'admin BN&gt;100'!$C$37,'admin BN&gt;100'!$B$37,
(IF(F919&gt;'admin BN&gt;100'!$C$36,'admin BN&gt;100'!$B$36,
(IF(F919&gt;'admin BN&gt;100'!$C$35,'admin BN&gt;100'!$B$35,
(IF(F919&gt;'admin BN&gt;100'!$C$34,'admin BN&gt;100'!$B$34,
(IF(F919&gt;'admin BN&gt;100'!$C$33,'admin BN&gt;100'!$B$33,
(IF(F919&gt;'admin BN&gt;100'!$C$32,'admin BN&gt;100'!$B$32,
(IF(F919&gt;'admin BN&gt;100'!$C$31,'admin BN&gt;100'!$B$31,
(IF(F919&gt;'admin BN&gt;100'!$C$30,'admin BN&gt;100'!$B$30,
(IF(F919&gt;'admin BN&gt;100'!$C$29,'admin BN&gt;100'!$B$29,IF(F919="","",'admin BN&gt;100'!$B$28)))))))))))))))))))))))))))</f>
        <v/>
      </c>
      <c r="N919" s="12" t="str">
        <f xml:space="preserve">
IF(ISBLANK(K919),"",
IF(K919&gt;'admin BN&gt;100'!$D$6,"Trouble",
IF(K919&gt;'admin BN&gt;100'!$E$6,"Safe",
IF(K919&gt;'admin BN&gt;100'!$F$6,"Alert",
IF(K919&gt;='admin BN&gt;100'!$G$6,"Danger","")))))</f>
        <v/>
      </c>
      <c r="O919" s="13" t="str">
        <f xml:space="preserve">
IF(ISBLANK(L919),"",
IF(L919&gt;'admin BN&gt;100'!$G$7,"Danger",
IF(L919&gt;'admin BN&gt;100'!$F$7,"Alert",
IF(L919&gt;='admin BN&gt;100'!$E$7,"Safe",""))))</f>
        <v/>
      </c>
      <c r="P919" s="14" t="str">
        <f xml:space="preserve">
(IF(G919&gt;'admin BN&gt;100'!$C$23,'admin BN&gt;100'!$B$23,
(IF(G919&gt;'admin BN&gt;100'!$C$22,'admin BN&gt;100'!$B$22,
(IF(G919&gt;'admin BN&gt;100'!$C$21,'admin BN&gt;100'!$B$21,
(IF(G919&gt;'admin BN&gt;100'!$C$20,'admin BN&gt;100'!$B$20,IF(G919&gt;'admin BN&gt;100'!$C$19,'admin BN&gt;100'!$B$19,"")))))))))</f>
        <v/>
      </c>
      <c r="Q919" s="14" t="str">
        <f t="shared" si="28"/>
        <v/>
      </c>
      <c r="R919" s="14">
        <f t="shared" si="29"/>
        <v>5</v>
      </c>
      <c r="S919" s="15" t="str">
        <f xml:space="preserve">
IF($R919&gt;0,"Fill in all required fields",
IF(OR($M919="&lt;0.1% or LNG",$M919="0.1-0.5%"),"Fuel sulphur content is too low for operation on BN&gt;100, please use a lower BN CLO and the matching sheet",
IF($I919&lt;40,"CLO not suitable for this sheet. Please check BN&lt;40 sheet",
IF(AND($I919&gt;39,$I919&lt;101),"CLO not suitable for this sheet. Please check BN40 - BN100 sheet",
IF(AND($K919&gt;50,$K919&lt;81,$L919&lt;100),"Reduce feed rate in steps of 0.05 g/kWh until min. 0.6 g/kWh to avoid deposit formation",
IF(AND($I919&lt;140,$N919="Danger",$P919="&gt;=1.2"),"Increase feed rate in steps of 0.05 g/kWh OR use higher BN cylinder oil",
IF(ISERROR(VLOOKUP(Q919,'admin BN&gt;100'!J$6:M$89,4,FALSE)),"",VLOOKUP(Q919,'admin BN&gt;100'!J$6:M$89,4,FALSE))))))))</f>
        <v>Fill in all required fields</v>
      </c>
    </row>
    <row r="920" spans="2:19" ht="15">
      <c r="B920" s="10">
        <v>915</v>
      </c>
      <c r="C920" s="41"/>
      <c r="D920" s="42"/>
      <c r="E920" s="42"/>
      <c r="F920" s="42"/>
      <c r="G920" s="42"/>
      <c r="H920" s="42"/>
      <c r="I920" s="42"/>
      <c r="J920" s="42"/>
      <c r="K920" s="42"/>
      <c r="L920" s="42"/>
      <c r="M920" s="11" t="str">
        <f xml:space="preserve">
(IF(F920&gt;'admin BN&gt;100'!$C$41,'admin BN&gt;100'!$B$41,
(IF(F920&gt;'admin BN&gt;100'!$C$40,'admin BN&gt;100'!$B$40,
(IF(F920&gt;'admin BN&gt;100'!$C$39,'admin BN&gt;100'!$B$39,
(IF(F920&gt;'admin BN&gt;100'!$C$38,'admin BN&gt;100'!$B$38,
(IF(F920&gt;'admin BN&gt;100'!$C$37,'admin BN&gt;100'!$B$37,
(IF(F920&gt;'admin BN&gt;100'!$C$36,'admin BN&gt;100'!$B$36,
(IF(F920&gt;'admin BN&gt;100'!$C$35,'admin BN&gt;100'!$B$35,
(IF(F920&gt;'admin BN&gt;100'!$C$34,'admin BN&gt;100'!$B$34,
(IF(F920&gt;'admin BN&gt;100'!$C$33,'admin BN&gt;100'!$B$33,
(IF(F920&gt;'admin BN&gt;100'!$C$32,'admin BN&gt;100'!$B$32,
(IF(F920&gt;'admin BN&gt;100'!$C$31,'admin BN&gt;100'!$B$31,
(IF(F920&gt;'admin BN&gt;100'!$C$30,'admin BN&gt;100'!$B$30,
(IF(F920&gt;'admin BN&gt;100'!$C$29,'admin BN&gt;100'!$B$29,IF(F920="","",'admin BN&gt;100'!$B$28)))))))))))))))))))))))))))</f>
        <v/>
      </c>
      <c r="N920" s="12" t="str">
        <f xml:space="preserve">
IF(ISBLANK(K920),"",
IF(K920&gt;'admin BN&gt;100'!$D$6,"Trouble",
IF(K920&gt;'admin BN&gt;100'!$E$6,"Safe",
IF(K920&gt;'admin BN&gt;100'!$F$6,"Alert",
IF(K920&gt;='admin BN&gt;100'!$G$6,"Danger","")))))</f>
        <v/>
      </c>
      <c r="O920" s="13" t="str">
        <f xml:space="preserve">
IF(ISBLANK(L920),"",
IF(L920&gt;'admin BN&gt;100'!$G$7,"Danger",
IF(L920&gt;'admin BN&gt;100'!$F$7,"Alert",
IF(L920&gt;='admin BN&gt;100'!$E$7,"Safe",""))))</f>
        <v/>
      </c>
      <c r="P920" s="14" t="str">
        <f xml:space="preserve">
(IF(G920&gt;'admin BN&gt;100'!$C$23,'admin BN&gt;100'!$B$23,
(IF(G920&gt;'admin BN&gt;100'!$C$22,'admin BN&gt;100'!$B$22,
(IF(G920&gt;'admin BN&gt;100'!$C$21,'admin BN&gt;100'!$B$21,
(IF(G920&gt;'admin BN&gt;100'!$C$20,'admin BN&gt;100'!$B$20,IF(G920&gt;'admin BN&gt;100'!$C$19,'admin BN&gt;100'!$B$19,"")))))))))</f>
        <v/>
      </c>
      <c r="Q920" s="14" t="str">
        <f t="shared" si="28"/>
        <v/>
      </c>
      <c r="R920" s="14">
        <f t="shared" si="29"/>
        <v>5</v>
      </c>
      <c r="S920" s="15" t="str">
        <f xml:space="preserve">
IF($R920&gt;0,"Fill in all required fields",
IF(OR($M920="&lt;0.1% or LNG",$M920="0.1-0.5%"),"Fuel sulphur content is too low for operation on BN&gt;100, please use a lower BN CLO and the matching sheet",
IF($I920&lt;40,"CLO not suitable for this sheet. Please check BN&lt;40 sheet",
IF(AND($I920&gt;39,$I920&lt;101),"CLO not suitable for this sheet. Please check BN40 - BN100 sheet",
IF(AND($K920&gt;50,$K920&lt;81,$L920&lt;100),"Reduce feed rate in steps of 0.05 g/kWh until min. 0.6 g/kWh to avoid deposit formation",
IF(AND($I920&lt;140,$N920="Danger",$P920="&gt;=1.2"),"Increase feed rate in steps of 0.05 g/kWh OR use higher BN cylinder oil",
IF(ISERROR(VLOOKUP(Q920,'admin BN&gt;100'!J$6:M$89,4,FALSE)),"",VLOOKUP(Q920,'admin BN&gt;100'!J$6:M$89,4,FALSE))))))))</f>
        <v>Fill in all required fields</v>
      </c>
    </row>
    <row r="921" spans="2:19" ht="15">
      <c r="B921" s="10">
        <v>916</v>
      </c>
      <c r="C921" s="41"/>
      <c r="D921" s="42"/>
      <c r="E921" s="42"/>
      <c r="F921" s="42"/>
      <c r="G921" s="42"/>
      <c r="H921" s="42"/>
      <c r="I921" s="42"/>
      <c r="J921" s="42"/>
      <c r="K921" s="42"/>
      <c r="L921" s="42"/>
      <c r="M921" s="11" t="str">
        <f xml:space="preserve">
(IF(F921&gt;'admin BN&gt;100'!$C$41,'admin BN&gt;100'!$B$41,
(IF(F921&gt;'admin BN&gt;100'!$C$40,'admin BN&gt;100'!$B$40,
(IF(F921&gt;'admin BN&gt;100'!$C$39,'admin BN&gt;100'!$B$39,
(IF(F921&gt;'admin BN&gt;100'!$C$38,'admin BN&gt;100'!$B$38,
(IF(F921&gt;'admin BN&gt;100'!$C$37,'admin BN&gt;100'!$B$37,
(IF(F921&gt;'admin BN&gt;100'!$C$36,'admin BN&gt;100'!$B$36,
(IF(F921&gt;'admin BN&gt;100'!$C$35,'admin BN&gt;100'!$B$35,
(IF(F921&gt;'admin BN&gt;100'!$C$34,'admin BN&gt;100'!$B$34,
(IF(F921&gt;'admin BN&gt;100'!$C$33,'admin BN&gt;100'!$B$33,
(IF(F921&gt;'admin BN&gt;100'!$C$32,'admin BN&gt;100'!$B$32,
(IF(F921&gt;'admin BN&gt;100'!$C$31,'admin BN&gt;100'!$B$31,
(IF(F921&gt;'admin BN&gt;100'!$C$30,'admin BN&gt;100'!$B$30,
(IF(F921&gt;'admin BN&gt;100'!$C$29,'admin BN&gt;100'!$B$29,IF(F921="","",'admin BN&gt;100'!$B$28)))))))))))))))))))))))))))</f>
        <v/>
      </c>
      <c r="N921" s="12" t="str">
        <f xml:space="preserve">
IF(ISBLANK(K921),"",
IF(K921&gt;'admin BN&gt;100'!$D$6,"Trouble",
IF(K921&gt;'admin BN&gt;100'!$E$6,"Safe",
IF(K921&gt;'admin BN&gt;100'!$F$6,"Alert",
IF(K921&gt;='admin BN&gt;100'!$G$6,"Danger","")))))</f>
        <v/>
      </c>
      <c r="O921" s="13" t="str">
        <f xml:space="preserve">
IF(ISBLANK(L921),"",
IF(L921&gt;'admin BN&gt;100'!$G$7,"Danger",
IF(L921&gt;'admin BN&gt;100'!$F$7,"Alert",
IF(L921&gt;='admin BN&gt;100'!$E$7,"Safe",""))))</f>
        <v/>
      </c>
      <c r="P921" s="14" t="str">
        <f xml:space="preserve">
(IF(G921&gt;'admin BN&gt;100'!$C$23,'admin BN&gt;100'!$B$23,
(IF(G921&gt;'admin BN&gt;100'!$C$22,'admin BN&gt;100'!$B$22,
(IF(G921&gt;'admin BN&gt;100'!$C$21,'admin BN&gt;100'!$B$21,
(IF(G921&gt;'admin BN&gt;100'!$C$20,'admin BN&gt;100'!$B$20,IF(G921&gt;'admin BN&gt;100'!$C$19,'admin BN&gt;100'!$B$19,"")))))))))</f>
        <v/>
      </c>
      <c r="Q921" s="14" t="str">
        <f t="shared" si="28"/>
        <v/>
      </c>
      <c r="R921" s="14">
        <f t="shared" si="29"/>
        <v>5</v>
      </c>
      <c r="S921" s="15" t="str">
        <f xml:space="preserve">
IF($R921&gt;0,"Fill in all required fields",
IF(OR($M921="&lt;0.1% or LNG",$M921="0.1-0.5%"),"Fuel sulphur content is too low for operation on BN&gt;100, please use a lower BN CLO and the matching sheet",
IF($I921&lt;40,"CLO not suitable for this sheet. Please check BN&lt;40 sheet",
IF(AND($I921&gt;39,$I921&lt;101),"CLO not suitable for this sheet. Please check BN40 - BN100 sheet",
IF(AND($K921&gt;50,$K921&lt;81,$L921&lt;100),"Reduce feed rate in steps of 0.05 g/kWh until min. 0.6 g/kWh to avoid deposit formation",
IF(AND($I921&lt;140,$N921="Danger",$P921="&gt;=1.2"),"Increase feed rate in steps of 0.05 g/kWh OR use higher BN cylinder oil",
IF(ISERROR(VLOOKUP(Q921,'admin BN&gt;100'!J$6:M$89,4,FALSE)),"",VLOOKUP(Q921,'admin BN&gt;100'!J$6:M$89,4,FALSE))))))))</f>
        <v>Fill in all required fields</v>
      </c>
    </row>
    <row r="922" spans="2:19" ht="15">
      <c r="B922" s="10">
        <v>917</v>
      </c>
      <c r="C922" s="41"/>
      <c r="D922" s="42"/>
      <c r="E922" s="42"/>
      <c r="F922" s="42"/>
      <c r="G922" s="42"/>
      <c r="H922" s="42"/>
      <c r="I922" s="42"/>
      <c r="J922" s="42"/>
      <c r="K922" s="42"/>
      <c r="L922" s="42"/>
      <c r="M922" s="11" t="str">
        <f xml:space="preserve">
(IF(F922&gt;'admin BN&gt;100'!$C$41,'admin BN&gt;100'!$B$41,
(IF(F922&gt;'admin BN&gt;100'!$C$40,'admin BN&gt;100'!$B$40,
(IF(F922&gt;'admin BN&gt;100'!$C$39,'admin BN&gt;100'!$B$39,
(IF(F922&gt;'admin BN&gt;100'!$C$38,'admin BN&gt;100'!$B$38,
(IF(F922&gt;'admin BN&gt;100'!$C$37,'admin BN&gt;100'!$B$37,
(IF(F922&gt;'admin BN&gt;100'!$C$36,'admin BN&gt;100'!$B$36,
(IF(F922&gt;'admin BN&gt;100'!$C$35,'admin BN&gt;100'!$B$35,
(IF(F922&gt;'admin BN&gt;100'!$C$34,'admin BN&gt;100'!$B$34,
(IF(F922&gt;'admin BN&gt;100'!$C$33,'admin BN&gt;100'!$B$33,
(IF(F922&gt;'admin BN&gt;100'!$C$32,'admin BN&gt;100'!$B$32,
(IF(F922&gt;'admin BN&gt;100'!$C$31,'admin BN&gt;100'!$B$31,
(IF(F922&gt;'admin BN&gt;100'!$C$30,'admin BN&gt;100'!$B$30,
(IF(F922&gt;'admin BN&gt;100'!$C$29,'admin BN&gt;100'!$B$29,IF(F922="","",'admin BN&gt;100'!$B$28)))))))))))))))))))))))))))</f>
        <v/>
      </c>
      <c r="N922" s="12" t="str">
        <f xml:space="preserve">
IF(ISBLANK(K922),"",
IF(K922&gt;'admin BN&gt;100'!$D$6,"Trouble",
IF(K922&gt;'admin BN&gt;100'!$E$6,"Safe",
IF(K922&gt;'admin BN&gt;100'!$F$6,"Alert",
IF(K922&gt;='admin BN&gt;100'!$G$6,"Danger","")))))</f>
        <v/>
      </c>
      <c r="O922" s="13" t="str">
        <f xml:space="preserve">
IF(ISBLANK(L922),"",
IF(L922&gt;'admin BN&gt;100'!$G$7,"Danger",
IF(L922&gt;'admin BN&gt;100'!$F$7,"Alert",
IF(L922&gt;='admin BN&gt;100'!$E$7,"Safe",""))))</f>
        <v/>
      </c>
      <c r="P922" s="14" t="str">
        <f xml:space="preserve">
(IF(G922&gt;'admin BN&gt;100'!$C$23,'admin BN&gt;100'!$B$23,
(IF(G922&gt;'admin BN&gt;100'!$C$22,'admin BN&gt;100'!$B$22,
(IF(G922&gt;'admin BN&gt;100'!$C$21,'admin BN&gt;100'!$B$21,
(IF(G922&gt;'admin BN&gt;100'!$C$20,'admin BN&gt;100'!$B$20,IF(G922&gt;'admin BN&gt;100'!$C$19,'admin BN&gt;100'!$B$19,"")))))))))</f>
        <v/>
      </c>
      <c r="Q922" s="14" t="str">
        <f t="shared" si="28"/>
        <v/>
      </c>
      <c r="R922" s="14">
        <f t="shared" si="29"/>
        <v>5</v>
      </c>
      <c r="S922" s="15" t="str">
        <f xml:space="preserve">
IF($R922&gt;0,"Fill in all required fields",
IF(OR($M922="&lt;0.1% or LNG",$M922="0.1-0.5%"),"Fuel sulphur content is too low for operation on BN&gt;100, please use a lower BN CLO and the matching sheet",
IF($I922&lt;40,"CLO not suitable for this sheet. Please check BN&lt;40 sheet",
IF(AND($I922&gt;39,$I922&lt;101),"CLO not suitable for this sheet. Please check BN40 - BN100 sheet",
IF(AND($K922&gt;50,$K922&lt;81,$L922&lt;100),"Reduce feed rate in steps of 0.05 g/kWh until min. 0.6 g/kWh to avoid deposit formation",
IF(AND($I922&lt;140,$N922="Danger",$P922="&gt;=1.2"),"Increase feed rate in steps of 0.05 g/kWh OR use higher BN cylinder oil",
IF(ISERROR(VLOOKUP(Q922,'admin BN&gt;100'!J$6:M$89,4,FALSE)),"",VLOOKUP(Q922,'admin BN&gt;100'!J$6:M$89,4,FALSE))))))))</f>
        <v>Fill in all required fields</v>
      </c>
    </row>
    <row r="923" spans="2:19" ht="15">
      <c r="B923" s="10">
        <v>918</v>
      </c>
      <c r="C923" s="41"/>
      <c r="D923" s="42"/>
      <c r="E923" s="42"/>
      <c r="F923" s="42"/>
      <c r="G923" s="42"/>
      <c r="H923" s="42"/>
      <c r="I923" s="42"/>
      <c r="J923" s="42"/>
      <c r="K923" s="42"/>
      <c r="L923" s="42"/>
      <c r="M923" s="11" t="str">
        <f xml:space="preserve">
(IF(F923&gt;'admin BN&gt;100'!$C$41,'admin BN&gt;100'!$B$41,
(IF(F923&gt;'admin BN&gt;100'!$C$40,'admin BN&gt;100'!$B$40,
(IF(F923&gt;'admin BN&gt;100'!$C$39,'admin BN&gt;100'!$B$39,
(IF(F923&gt;'admin BN&gt;100'!$C$38,'admin BN&gt;100'!$B$38,
(IF(F923&gt;'admin BN&gt;100'!$C$37,'admin BN&gt;100'!$B$37,
(IF(F923&gt;'admin BN&gt;100'!$C$36,'admin BN&gt;100'!$B$36,
(IF(F923&gt;'admin BN&gt;100'!$C$35,'admin BN&gt;100'!$B$35,
(IF(F923&gt;'admin BN&gt;100'!$C$34,'admin BN&gt;100'!$B$34,
(IF(F923&gt;'admin BN&gt;100'!$C$33,'admin BN&gt;100'!$B$33,
(IF(F923&gt;'admin BN&gt;100'!$C$32,'admin BN&gt;100'!$B$32,
(IF(F923&gt;'admin BN&gt;100'!$C$31,'admin BN&gt;100'!$B$31,
(IF(F923&gt;'admin BN&gt;100'!$C$30,'admin BN&gt;100'!$B$30,
(IF(F923&gt;'admin BN&gt;100'!$C$29,'admin BN&gt;100'!$B$29,IF(F923="","",'admin BN&gt;100'!$B$28)))))))))))))))))))))))))))</f>
        <v/>
      </c>
      <c r="N923" s="12" t="str">
        <f xml:space="preserve">
IF(ISBLANK(K923),"",
IF(K923&gt;'admin BN&gt;100'!$D$6,"Trouble",
IF(K923&gt;'admin BN&gt;100'!$E$6,"Safe",
IF(K923&gt;'admin BN&gt;100'!$F$6,"Alert",
IF(K923&gt;='admin BN&gt;100'!$G$6,"Danger","")))))</f>
        <v/>
      </c>
      <c r="O923" s="13" t="str">
        <f xml:space="preserve">
IF(ISBLANK(L923),"",
IF(L923&gt;'admin BN&gt;100'!$G$7,"Danger",
IF(L923&gt;'admin BN&gt;100'!$F$7,"Alert",
IF(L923&gt;='admin BN&gt;100'!$E$7,"Safe",""))))</f>
        <v/>
      </c>
      <c r="P923" s="14" t="str">
        <f xml:space="preserve">
(IF(G923&gt;'admin BN&gt;100'!$C$23,'admin BN&gt;100'!$B$23,
(IF(G923&gt;'admin BN&gt;100'!$C$22,'admin BN&gt;100'!$B$22,
(IF(G923&gt;'admin BN&gt;100'!$C$21,'admin BN&gt;100'!$B$21,
(IF(G923&gt;'admin BN&gt;100'!$C$20,'admin BN&gt;100'!$B$20,IF(G923&gt;'admin BN&gt;100'!$C$19,'admin BN&gt;100'!$B$19,"")))))))))</f>
        <v/>
      </c>
      <c r="Q923" s="14" t="str">
        <f t="shared" si="28"/>
        <v/>
      </c>
      <c r="R923" s="14">
        <f t="shared" si="29"/>
        <v>5</v>
      </c>
      <c r="S923" s="15" t="str">
        <f xml:space="preserve">
IF($R923&gt;0,"Fill in all required fields",
IF(OR($M923="&lt;0.1% or LNG",$M923="0.1-0.5%"),"Fuel sulphur content is too low for operation on BN&gt;100, please use a lower BN CLO and the matching sheet",
IF($I923&lt;40,"CLO not suitable for this sheet. Please check BN&lt;40 sheet",
IF(AND($I923&gt;39,$I923&lt;101),"CLO not suitable for this sheet. Please check BN40 - BN100 sheet",
IF(AND($K923&gt;50,$K923&lt;81,$L923&lt;100),"Reduce feed rate in steps of 0.05 g/kWh until min. 0.6 g/kWh to avoid deposit formation",
IF(AND($I923&lt;140,$N923="Danger",$P923="&gt;=1.2"),"Increase feed rate in steps of 0.05 g/kWh OR use higher BN cylinder oil",
IF(ISERROR(VLOOKUP(Q923,'admin BN&gt;100'!J$6:M$89,4,FALSE)),"",VLOOKUP(Q923,'admin BN&gt;100'!J$6:M$89,4,FALSE))))))))</f>
        <v>Fill in all required fields</v>
      </c>
    </row>
    <row r="924" spans="2:19" ht="15">
      <c r="B924" s="10">
        <v>919</v>
      </c>
      <c r="C924" s="41"/>
      <c r="D924" s="42"/>
      <c r="E924" s="42"/>
      <c r="F924" s="42"/>
      <c r="G924" s="42"/>
      <c r="H924" s="42"/>
      <c r="I924" s="42"/>
      <c r="J924" s="42"/>
      <c r="K924" s="42"/>
      <c r="L924" s="42"/>
      <c r="M924" s="11" t="str">
        <f xml:space="preserve">
(IF(F924&gt;'admin BN&gt;100'!$C$41,'admin BN&gt;100'!$B$41,
(IF(F924&gt;'admin BN&gt;100'!$C$40,'admin BN&gt;100'!$B$40,
(IF(F924&gt;'admin BN&gt;100'!$C$39,'admin BN&gt;100'!$B$39,
(IF(F924&gt;'admin BN&gt;100'!$C$38,'admin BN&gt;100'!$B$38,
(IF(F924&gt;'admin BN&gt;100'!$C$37,'admin BN&gt;100'!$B$37,
(IF(F924&gt;'admin BN&gt;100'!$C$36,'admin BN&gt;100'!$B$36,
(IF(F924&gt;'admin BN&gt;100'!$C$35,'admin BN&gt;100'!$B$35,
(IF(F924&gt;'admin BN&gt;100'!$C$34,'admin BN&gt;100'!$B$34,
(IF(F924&gt;'admin BN&gt;100'!$C$33,'admin BN&gt;100'!$B$33,
(IF(F924&gt;'admin BN&gt;100'!$C$32,'admin BN&gt;100'!$B$32,
(IF(F924&gt;'admin BN&gt;100'!$C$31,'admin BN&gt;100'!$B$31,
(IF(F924&gt;'admin BN&gt;100'!$C$30,'admin BN&gt;100'!$B$30,
(IF(F924&gt;'admin BN&gt;100'!$C$29,'admin BN&gt;100'!$B$29,IF(F924="","",'admin BN&gt;100'!$B$28)))))))))))))))))))))))))))</f>
        <v/>
      </c>
      <c r="N924" s="12" t="str">
        <f xml:space="preserve">
IF(ISBLANK(K924),"",
IF(K924&gt;'admin BN&gt;100'!$D$6,"Trouble",
IF(K924&gt;'admin BN&gt;100'!$E$6,"Safe",
IF(K924&gt;'admin BN&gt;100'!$F$6,"Alert",
IF(K924&gt;='admin BN&gt;100'!$G$6,"Danger","")))))</f>
        <v/>
      </c>
      <c r="O924" s="13" t="str">
        <f xml:space="preserve">
IF(ISBLANK(L924),"",
IF(L924&gt;'admin BN&gt;100'!$G$7,"Danger",
IF(L924&gt;'admin BN&gt;100'!$F$7,"Alert",
IF(L924&gt;='admin BN&gt;100'!$E$7,"Safe",""))))</f>
        <v/>
      </c>
      <c r="P924" s="14" t="str">
        <f xml:space="preserve">
(IF(G924&gt;'admin BN&gt;100'!$C$23,'admin BN&gt;100'!$B$23,
(IF(G924&gt;'admin BN&gt;100'!$C$22,'admin BN&gt;100'!$B$22,
(IF(G924&gt;'admin BN&gt;100'!$C$21,'admin BN&gt;100'!$B$21,
(IF(G924&gt;'admin BN&gt;100'!$C$20,'admin BN&gt;100'!$B$20,IF(G924&gt;'admin BN&gt;100'!$C$19,'admin BN&gt;100'!$B$19,"")))))))))</f>
        <v/>
      </c>
      <c r="Q924" s="14" t="str">
        <f t="shared" si="28"/>
        <v/>
      </c>
      <c r="R924" s="14">
        <f t="shared" si="29"/>
        <v>5</v>
      </c>
      <c r="S924" s="15" t="str">
        <f xml:space="preserve">
IF($R924&gt;0,"Fill in all required fields",
IF(OR($M924="&lt;0.1% or LNG",$M924="0.1-0.5%"),"Fuel sulphur content is too low for operation on BN&gt;100, please use a lower BN CLO and the matching sheet",
IF($I924&lt;40,"CLO not suitable for this sheet. Please check BN&lt;40 sheet",
IF(AND($I924&gt;39,$I924&lt;101),"CLO not suitable for this sheet. Please check BN40 - BN100 sheet",
IF(AND($K924&gt;50,$K924&lt;81,$L924&lt;100),"Reduce feed rate in steps of 0.05 g/kWh until min. 0.6 g/kWh to avoid deposit formation",
IF(AND($I924&lt;140,$N924="Danger",$P924="&gt;=1.2"),"Increase feed rate in steps of 0.05 g/kWh OR use higher BN cylinder oil",
IF(ISERROR(VLOOKUP(Q924,'admin BN&gt;100'!J$6:M$89,4,FALSE)),"",VLOOKUP(Q924,'admin BN&gt;100'!J$6:M$89,4,FALSE))))))))</f>
        <v>Fill in all required fields</v>
      </c>
    </row>
    <row r="925" spans="2:19" ht="15">
      <c r="B925" s="10">
        <v>920</v>
      </c>
      <c r="C925" s="41"/>
      <c r="D925" s="42"/>
      <c r="E925" s="42"/>
      <c r="F925" s="42"/>
      <c r="G925" s="42"/>
      <c r="H925" s="42"/>
      <c r="I925" s="42"/>
      <c r="J925" s="42"/>
      <c r="K925" s="42"/>
      <c r="L925" s="42"/>
      <c r="M925" s="11" t="str">
        <f xml:space="preserve">
(IF(F925&gt;'admin BN&gt;100'!$C$41,'admin BN&gt;100'!$B$41,
(IF(F925&gt;'admin BN&gt;100'!$C$40,'admin BN&gt;100'!$B$40,
(IF(F925&gt;'admin BN&gt;100'!$C$39,'admin BN&gt;100'!$B$39,
(IF(F925&gt;'admin BN&gt;100'!$C$38,'admin BN&gt;100'!$B$38,
(IF(F925&gt;'admin BN&gt;100'!$C$37,'admin BN&gt;100'!$B$37,
(IF(F925&gt;'admin BN&gt;100'!$C$36,'admin BN&gt;100'!$B$36,
(IF(F925&gt;'admin BN&gt;100'!$C$35,'admin BN&gt;100'!$B$35,
(IF(F925&gt;'admin BN&gt;100'!$C$34,'admin BN&gt;100'!$B$34,
(IF(F925&gt;'admin BN&gt;100'!$C$33,'admin BN&gt;100'!$B$33,
(IF(F925&gt;'admin BN&gt;100'!$C$32,'admin BN&gt;100'!$B$32,
(IF(F925&gt;'admin BN&gt;100'!$C$31,'admin BN&gt;100'!$B$31,
(IF(F925&gt;'admin BN&gt;100'!$C$30,'admin BN&gt;100'!$B$30,
(IF(F925&gt;'admin BN&gt;100'!$C$29,'admin BN&gt;100'!$B$29,IF(F925="","",'admin BN&gt;100'!$B$28)))))))))))))))))))))))))))</f>
        <v/>
      </c>
      <c r="N925" s="12" t="str">
        <f xml:space="preserve">
IF(ISBLANK(K925),"",
IF(K925&gt;'admin BN&gt;100'!$D$6,"Trouble",
IF(K925&gt;'admin BN&gt;100'!$E$6,"Safe",
IF(K925&gt;'admin BN&gt;100'!$F$6,"Alert",
IF(K925&gt;='admin BN&gt;100'!$G$6,"Danger","")))))</f>
        <v/>
      </c>
      <c r="O925" s="13" t="str">
        <f xml:space="preserve">
IF(ISBLANK(L925),"",
IF(L925&gt;'admin BN&gt;100'!$G$7,"Danger",
IF(L925&gt;'admin BN&gt;100'!$F$7,"Alert",
IF(L925&gt;='admin BN&gt;100'!$E$7,"Safe",""))))</f>
        <v/>
      </c>
      <c r="P925" s="14" t="str">
        <f xml:space="preserve">
(IF(G925&gt;'admin BN&gt;100'!$C$23,'admin BN&gt;100'!$B$23,
(IF(G925&gt;'admin BN&gt;100'!$C$22,'admin BN&gt;100'!$B$22,
(IF(G925&gt;'admin BN&gt;100'!$C$21,'admin BN&gt;100'!$B$21,
(IF(G925&gt;'admin BN&gt;100'!$C$20,'admin BN&gt;100'!$B$20,IF(G925&gt;'admin BN&gt;100'!$C$19,'admin BN&gt;100'!$B$19,"")))))))))</f>
        <v/>
      </c>
      <c r="Q925" s="14" t="str">
        <f t="shared" si="28"/>
        <v/>
      </c>
      <c r="R925" s="14">
        <f t="shared" si="29"/>
        <v>5</v>
      </c>
      <c r="S925" s="15" t="str">
        <f xml:space="preserve">
IF($R925&gt;0,"Fill in all required fields",
IF(OR($M925="&lt;0.1% or LNG",$M925="0.1-0.5%"),"Fuel sulphur content is too low for operation on BN&gt;100, please use a lower BN CLO and the matching sheet",
IF($I925&lt;40,"CLO not suitable for this sheet. Please check BN&lt;40 sheet",
IF(AND($I925&gt;39,$I925&lt;101),"CLO not suitable for this sheet. Please check BN40 - BN100 sheet",
IF(AND($K925&gt;50,$K925&lt;81,$L925&lt;100),"Reduce feed rate in steps of 0.05 g/kWh until min. 0.6 g/kWh to avoid deposit formation",
IF(AND($I925&lt;140,$N925="Danger",$P925="&gt;=1.2"),"Increase feed rate in steps of 0.05 g/kWh OR use higher BN cylinder oil",
IF(ISERROR(VLOOKUP(Q925,'admin BN&gt;100'!J$6:M$89,4,FALSE)),"",VLOOKUP(Q925,'admin BN&gt;100'!J$6:M$89,4,FALSE))))))))</f>
        <v>Fill in all required fields</v>
      </c>
    </row>
    <row r="926" spans="2:19" ht="15">
      <c r="B926" s="10">
        <v>921</v>
      </c>
      <c r="C926" s="41"/>
      <c r="D926" s="42"/>
      <c r="E926" s="42"/>
      <c r="F926" s="42"/>
      <c r="G926" s="42"/>
      <c r="H926" s="42"/>
      <c r="I926" s="42"/>
      <c r="J926" s="42"/>
      <c r="K926" s="42"/>
      <c r="L926" s="42"/>
      <c r="M926" s="11" t="str">
        <f xml:space="preserve">
(IF(F926&gt;'admin BN&gt;100'!$C$41,'admin BN&gt;100'!$B$41,
(IF(F926&gt;'admin BN&gt;100'!$C$40,'admin BN&gt;100'!$B$40,
(IF(F926&gt;'admin BN&gt;100'!$C$39,'admin BN&gt;100'!$B$39,
(IF(F926&gt;'admin BN&gt;100'!$C$38,'admin BN&gt;100'!$B$38,
(IF(F926&gt;'admin BN&gt;100'!$C$37,'admin BN&gt;100'!$B$37,
(IF(F926&gt;'admin BN&gt;100'!$C$36,'admin BN&gt;100'!$B$36,
(IF(F926&gt;'admin BN&gt;100'!$C$35,'admin BN&gt;100'!$B$35,
(IF(F926&gt;'admin BN&gt;100'!$C$34,'admin BN&gt;100'!$B$34,
(IF(F926&gt;'admin BN&gt;100'!$C$33,'admin BN&gt;100'!$B$33,
(IF(F926&gt;'admin BN&gt;100'!$C$32,'admin BN&gt;100'!$B$32,
(IF(F926&gt;'admin BN&gt;100'!$C$31,'admin BN&gt;100'!$B$31,
(IF(F926&gt;'admin BN&gt;100'!$C$30,'admin BN&gt;100'!$B$30,
(IF(F926&gt;'admin BN&gt;100'!$C$29,'admin BN&gt;100'!$B$29,IF(F926="","",'admin BN&gt;100'!$B$28)))))))))))))))))))))))))))</f>
        <v/>
      </c>
      <c r="N926" s="12" t="str">
        <f xml:space="preserve">
IF(ISBLANK(K926),"",
IF(K926&gt;'admin BN&gt;100'!$D$6,"Trouble",
IF(K926&gt;'admin BN&gt;100'!$E$6,"Safe",
IF(K926&gt;'admin BN&gt;100'!$F$6,"Alert",
IF(K926&gt;='admin BN&gt;100'!$G$6,"Danger","")))))</f>
        <v/>
      </c>
      <c r="O926" s="13" t="str">
        <f xml:space="preserve">
IF(ISBLANK(L926),"",
IF(L926&gt;'admin BN&gt;100'!$G$7,"Danger",
IF(L926&gt;'admin BN&gt;100'!$F$7,"Alert",
IF(L926&gt;='admin BN&gt;100'!$E$7,"Safe",""))))</f>
        <v/>
      </c>
      <c r="P926" s="14" t="str">
        <f xml:space="preserve">
(IF(G926&gt;'admin BN&gt;100'!$C$23,'admin BN&gt;100'!$B$23,
(IF(G926&gt;'admin BN&gt;100'!$C$22,'admin BN&gt;100'!$B$22,
(IF(G926&gt;'admin BN&gt;100'!$C$21,'admin BN&gt;100'!$B$21,
(IF(G926&gt;'admin BN&gt;100'!$C$20,'admin BN&gt;100'!$B$20,IF(G926&gt;'admin BN&gt;100'!$C$19,'admin BN&gt;100'!$B$19,"")))))))))</f>
        <v/>
      </c>
      <c r="Q926" s="14" t="str">
        <f t="shared" si="28"/>
        <v/>
      </c>
      <c r="R926" s="14">
        <f t="shared" si="29"/>
        <v>5</v>
      </c>
      <c r="S926" s="15" t="str">
        <f xml:space="preserve">
IF($R926&gt;0,"Fill in all required fields",
IF(OR($M926="&lt;0.1% or LNG",$M926="0.1-0.5%"),"Fuel sulphur content is too low for operation on BN&gt;100, please use a lower BN CLO and the matching sheet",
IF($I926&lt;40,"CLO not suitable for this sheet. Please check BN&lt;40 sheet",
IF(AND($I926&gt;39,$I926&lt;101),"CLO not suitable for this sheet. Please check BN40 - BN100 sheet",
IF(AND($K926&gt;50,$K926&lt;81,$L926&lt;100),"Reduce feed rate in steps of 0.05 g/kWh until min. 0.6 g/kWh to avoid deposit formation",
IF(AND($I926&lt;140,$N926="Danger",$P926="&gt;=1.2"),"Increase feed rate in steps of 0.05 g/kWh OR use higher BN cylinder oil",
IF(ISERROR(VLOOKUP(Q926,'admin BN&gt;100'!J$6:M$89,4,FALSE)),"",VLOOKUP(Q926,'admin BN&gt;100'!J$6:M$89,4,FALSE))))))))</f>
        <v>Fill in all required fields</v>
      </c>
    </row>
    <row r="927" spans="2:19" ht="15">
      <c r="B927" s="10">
        <v>922</v>
      </c>
      <c r="C927" s="41"/>
      <c r="D927" s="42"/>
      <c r="E927" s="42"/>
      <c r="F927" s="42"/>
      <c r="G927" s="42"/>
      <c r="H927" s="42"/>
      <c r="I927" s="42"/>
      <c r="J927" s="42"/>
      <c r="K927" s="42"/>
      <c r="L927" s="42"/>
      <c r="M927" s="11" t="str">
        <f xml:space="preserve">
(IF(F927&gt;'admin BN&gt;100'!$C$41,'admin BN&gt;100'!$B$41,
(IF(F927&gt;'admin BN&gt;100'!$C$40,'admin BN&gt;100'!$B$40,
(IF(F927&gt;'admin BN&gt;100'!$C$39,'admin BN&gt;100'!$B$39,
(IF(F927&gt;'admin BN&gt;100'!$C$38,'admin BN&gt;100'!$B$38,
(IF(F927&gt;'admin BN&gt;100'!$C$37,'admin BN&gt;100'!$B$37,
(IF(F927&gt;'admin BN&gt;100'!$C$36,'admin BN&gt;100'!$B$36,
(IF(F927&gt;'admin BN&gt;100'!$C$35,'admin BN&gt;100'!$B$35,
(IF(F927&gt;'admin BN&gt;100'!$C$34,'admin BN&gt;100'!$B$34,
(IF(F927&gt;'admin BN&gt;100'!$C$33,'admin BN&gt;100'!$B$33,
(IF(F927&gt;'admin BN&gt;100'!$C$32,'admin BN&gt;100'!$B$32,
(IF(F927&gt;'admin BN&gt;100'!$C$31,'admin BN&gt;100'!$B$31,
(IF(F927&gt;'admin BN&gt;100'!$C$30,'admin BN&gt;100'!$B$30,
(IF(F927&gt;'admin BN&gt;100'!$C$29,'admin BN&gt;100'!$B$29,IF(F927="","",'admin BN&gt;100'!$B$28)))))))))))))))))))))))))))</f>
        <v/>
      </c>
      <c r="N927" s="12" t="str">
        <f xml:space="preserve">
IF(ISBLANK(K927),"",
IF(K927&gt;'admin BN&gt;100'!$D$6,"Trouble",
IF(K927&gt;'admin BN&gt;100'!$E$6,"Safe",
IF(K927&gt;'admin BN&gt;100'!$F$6,"Alert",
IF(K927&gt;='admin BN&gt;100'!$G$6,"Danger","")))))</f>
        <v/>
      </c>
      <c r="O927" s="13" t="str">
        <f xml:space="preserve">
IF(ISBLANK(L927),"",
IF(L927&gt;'admin BN&gt;100'!$G$7,"Danger",
IF(L927&gt;'admin BN&gt;100'!$F$7,"Alert",
IF(L927&gt;='admin BN&gt;100'!$E$7,"Safe",""))))</f>
        <v/>
      </c>
      <c r="P927" s="14" t="str">
        <f xml:space="preserve">
(IF(G927&gt;'admin BN&gt;100'!$C$23,'admin BN&gt;100'!$B$23,
(IF(G927&gt;'admin BN&gt;100'!$C$22,'admin BN&gt;100'!$B$22,
(IF(G927&gt;'admin BN&gt;100'!$C$21,'admin BN&gt;100'!$B$21,
(IF(G927&gt;'admin BN&gt;100'!$C$20,'admin BN&gt;100'!$B$20,IF(G927&gt;'admin BN&gt;100'!$C$19,'admin BN&gt;100'!$B$19,"")))))))))</f>
        <v/>
      </c>
      <c r="Q927" s="14" t="str">
        <f t="shared" si="28"/>
        <v/>
      </c>
      <c r="R927" s="14">
        <f t="shared" si="29"/>
        <v>5</v>
      </c>
      <c r="S927" s="15" t="str">
        <f xml:space="preserve">
IF($R927&gt;0,"Fill in all required fields",
IF(OR($M927="&lt;0.1% or LNG",$M927="0.1-0.5%"),"Fuel sulphur content is too low for operation on BN&gt;100, please use a lower BN CLO and the matching sheet",
IF($I927&lt;40,"CLO not suitable for this sheet. Please check BN&lt;40 sheet",
IF(AND($I927&gt;39,$I927&lt;101),"CLO not suitable for this sheet. Please check BN40 - BN100 sheet",
IF(AND($K927&gt;50,$K927&lt;81,$L927&lt;100),"Reduce feed rate in steps of 0.05 g/kWh until min. 0.6 g/kWh to avoid deposit formation",
IF(AND($I927&lt;140,$N927="Danger",$P927="&gt;=1.2"),"Increase feed rate in steps of 0.05 g/kWh OR use higher BN cylinder oil",
IF(ISERROR(VLOOKUP(Q927,'admin BN&gt;100'!J$6:M$89,4,FALSE)),"",VLOOKUP(Q927,'admin BN&gt;100'!J$6:M$89,4,FALSE))))))))</f>
        <v>Fill in all required fields</v>
      </c>
    </row>
    <row r="928" spans="2:19" ht="15">
      <c r="B928" s="10">
        <v>923</v>
      </c>
      <c r="C928" s="41"/>
      <c r="D928" s="42"/>
      <c r="E928" s="42"/>
      <c r="F928" s="42"/>
      <c r="G928" s="42"/>
      <c r="H928" s="42"/>
      <c r="I928" s="42"/>
      <c r="J928" s="42"/>
      <c r="K928" s="42"/>
      <c r="L928" s="42"/>
      <c r="M928" s="11" t="str">
        <f xml:space="preserve">
(IF(F928&gt;'admin BN&gt;100'!$C$41,'admin BN&gt;100'!$B$41,
(IF(F928&gt;'admin BN&gt;100'!$C$40,'admin BN&gt;100'!$B$40,
(IF(F928&gt;'admin BN&gt;100'!$C$39,'admin BN&gt;100'!$B$39,
(IF(F928&gt;'admin BN&gt;100'!$C$38,'admin BN&gt;100'!$B$38,
(IF(F928&gt;'admin BN&gt;100'!$C$37,'admin BN&gt;100'!$B$37,
(IF(F928&gt;'admin BN&gt;100'!$C$36,'admin BN&gt;100'!$B$36,
(IF(F928&gt;'admin BN&gt;100'!$C$35,'admin BN&gt;100'!$B$35,
(IF(F928&gt;'admin BN&gt;100'!$C$34,'admin BN&gt;100'!$B$34,
(IF(F928&gt;'admin BN&gt;100'!$C$33,'admin BN&gt;100'!$B$33,
(IF(F928&gt;'admin BN&gt;100'!$C$32,'admin BN&gt;100'!$B$32,
(IF(F928&gt;'admin BN&gt;100'!$C$31,'admin BN&gt;100'!$B$31,
(IF(F928&gt;'admin BN&gt;100'!$C$30,'admin BN&gt;100'!$B$30,
(IF(F928&gt;'admin BN&gt;100'!$C$29,'admin BN&gt;100'!$B$29,IF(F928="","",'admin BN&gt;100'!$B$28)))))))))))))))))))))))))))</f>
        <v/>
      </c>
      <c r="N928" s="12" t="str">
        <f xml:space="preserve">
IF(ISBLANK(K928),"",
IF(K928&gt;'admin BN&gt;100'!$D$6,"Trouble",
IF(K928&gt;'admin BN&gt;100'!$E$6,"Safe",
IF(K928&gt;'admin BN&gt;100'!$F$6,"Alert",
IF(K928&gt;='admin BN&gt;100'!$G$6,"Danger","")))))</f>
        <v/>
      </c>
      <c r="O928" s="13" t="str">
        <f xml:space="preserve">
IF(ISBLANK(L928),"",
IF(L928&gt;'admin BN&gt;100'!$G$7,"Danger",
IF(L928&gt;'admin BN&gt;100'!$F$7,"Alert",
IF(L928&gt;='admin BN&gt;100'!$E$7,"Safe",""))))</f>
        <v/>
      </c>
      <c r="P928" s="14" t="str">
        <f xml:space="preserve">
(IF(G928&gt;'admin BN&gt;100'!$C$23,'admin BN&gt;100'!$B$23,
(IF(G928&gt;'admin BN&gt;100'!$C$22,'admin BN&gt;100'!$B$22,
(IF(G928&gt;'admin BN&gt;100'!$C$21,'admin BN&gt;100'!$B$21,
(IF(G928&gt;'admin BN&gt;100'!$C$20,'admin BN&gt;100'!$B$20,IF(G928&gt;'admin BN&gt;100'!$C$19,'admin BN&gt;100'!$B$19,"")))))))))</f>
        <v/>
      </c>
      <c r="Q928" s="14" t="str">
        <f t="shared" si="28"/>
        <v/>
      </c>
      <c r="R928" s="14">
        <f t="shared" si="29"/>
        <v>5</v>
      </c>
      <c r="S928" s="15" t="str">
        <f xml:space="preserve">
IF($R928&gt;0,"Fill in all required fields",
IF(OR($M928="&lt;0.1% or LNG",$M928="0.1-0.5%"),"Fuel sulphur content is too low for operation on BN&gt;100, please use a lower BN CLO and the matching sheet",
IF($I928&lt;40,"CLO not suitable for this sheet. Please check BN&lt;40 sheet",
IF(AND($I928&gt;39,$I928&lt;101),"CLO not suitable for this sheet. Please check BN40 - BN100 sheet",
IF(AND($K928&gt;50,$K928&lt;81,$L928&lt;100),"Reduce feed rate in steps of 0.05 g/kWh until min. 0.6 g/kWh to avoid deposit formation",
IF(AND($I928&lt;140,$N928="Danger",$P928="&gt;=1.2"),"Increase feed rate in steps of 0.05 g/kWh OR use higher BN cylinder oil",
IF(ISERROR(VLOOKUP(Q928,'admin BN&gt;100'!J$6:M$89,4,FALSE)),"",VLOOKUP(Q928,'admin BN&gt;100'!J$6:M$89,4,FALSE))))))))</f>
        <v>Fill in all required fields</v>
      </c>
    </row>
    <row r="929" spans="2:19" ht="15">
      <c r="B929" s="10">
        <v>924</v>
      </c>
      <c r="C929" s="41"/>
      <c r="D929" s="42"/>
      <c r="E929" s="42"/>
      <c r="F929" s="42"/>
      <c r="G929" s="42"/>
      <c r="H929" s="42"/>
      <c r="I929" s="42"/>
      <c r="J929" s="42"/>
      <c r="K929" s="42"/>
      <c r="L929" s="42"/>
      <c r="M929" s="11" t="str">
        <f xml:space="preserve">
(IF(F929&gt;'admin BN&gt;100'!$C$41,'admin BN&gt;100'!$B$41,
(IF(F929&gt;'admin BN&gt;100'!$C$40,'admin BN&gt;100'!$B$40,
(IF(F929&gt;'admin BN&gt;100'!$C$39,'admin BN&gt;100'!$B$39,
(IF(F929&gt;'admin BN&gt;100'!$C$38,'admin BN&gt;100'!$B$38,
(IF(F929&gt;'admin BN&gt;100'!$C$37,'admin BN&gt;100'!$B$37,
(IF(F929&gt;'admin BN&gt;100'!$C$36,'admin BN&gt;100'!$B$36,
(IF(F929&gt;'admin BN&gt;100'!$C$35,'admin BN&gt;100'!$B$35,
(IF(F929&gt;'admin BN&gt;100'!$C$34,'admin BN&gt;100'!$B$34,
(IF(F929&gt;'admin BN&gt;100'!$C$33,'admin BN&gt;100'!$B$33,
(IF(F929&gt;'admin BN&gt;100'!$C$32,'admin BN&gt;100'!$B$32,
(IF(F929&gt;'admin BN&gt;100'!$C$31,'admin BN&gt;100'!$B$31,
(IF(F929&gt;'admin BN&gt;100'!$C$30,'admin BN&gt;100'!$B$30,
(IF(F929&gt;'admin BN&gt;100'!$C$29,'admin BN&gt;100'!$B$29,IF(F929="","",'admin BN&gt;100'!$B$28)))))))))))))))))))))))))))</f>
        <v/>
      </c>
      <c r="N929" s="12" t="str">
        <f xml:space="preserve">
IF(ISBLANK(K929),"",
IF(K929&gt;'admin BN&gt;100'!$D$6,"Trouble",
IF(K929&gt;'admin BN&gt;100'!$E$6,"Safe",
IF(K929&gt;'admin BN&gt;100'!$F$6,"Alert",
IF(K929&gt;='admin BN&gt;100'!$G$6,"Danger","")))))</f>
        <v/>
      </c>
      <c r="O929" s="13" t="str">
        <f xml:space="preserve">
IF(ISBLANK(L929),"",
IF(L929&gt;'admin BN&gt;100'!$G$7,"Danger",
IF(L929&gt;'admin BN&gt;100'!$F$7,"Alert",
IF(L929&gt;='admin BN&gt;100'!$E$7,"Safe",""))))</f>
        <v/>
      </c>
      <c r="P929" s="14" t="str">
        <f xml:space="preserve">
(IF(G929&gt;'admin BN&gt;100'!$C$23,'admin BN&gt;100'!$B$23,
(IF(G929&gt;'admin BN&gt;100'!$C$22,'admin BN&gt;100'!$B$22,
(IF(G929&gt;'admin BN&gt;100'!$C$21,'admin BN&gt;100'!$B$21,
(IF(G929&gt;'admin BN&gt;100'!$C$20,'admin BN&gt;100'!$B$20,IF(G929&gt;'admin BN&gt;100'!$C$19,'admin BN&gt;100'!$B$19,"")))))))))</f>
        <v/>
      </c>
      <c r="Q929" s="14" t="str">
        <f t="shared" si="28"/>
        <v/>
      </c>
      <c r="R929" s="14">
        <f t="shared" si="29"/>
        <v>5</v>
      </c>
      <c r="S929" s="15" t="str">
        <f xml:space="preserve">
IF($R929&gt;0,"Fill in all required fields",
IF(OR($M929="&lt;0.1% or LNG",$M929="0.1-0.5%"),"Fuel sulphur content is too low for operation on BN&gt;100, please use a lower BN CLO and the matching sheet",
IF($I929&lt;40,"CLO not suitable for this sheet. Please check BN&lt;40 sheet",
IF(AND($I929&gt;39,$I929&lt;101),"CLO not suitable for this sheet. Please check BN40 - BN100 sheet",
IF(AND($K929&gt;50,$K929&lt;81,$L929&lt;100),"Reduce feed rate in steps of 0.05 g/kWh until min. 0.6 g/kWh to avoid deposit formation",
IF(AND($I929&lt;140,$N929="Danger",$P929="&gt;=1.2"),"Increase feed rate in steps of 0.05 g/kWh OR use higher BN cylinder oil",
IF(ISERROR(VLOOKUP(Q929,'admin BN&gt;100'!J$6:M$89,4,FALSE)),"",VLOOKUP(Q929,'admin BN&gt;100'!J$6:M$89,4,FALSE))))))))</f>
        <v>Fill in all required fields</v>
      </c>
    </row>
    <row r="930" spans="2:19" ht="15">
      <c r="B930" s="10">
        <v>925</v>
      </c>
      <c r="C930" s="41"/>
      <c r="D930" s="42"/>
      <c r="E930" s="42"/>
      <c r="F930" s="42"/>
      <c r="G930" s="42"/>
      <c r="H930" s="42"/>
      <c r="I930" s="42"/>
      <c r="J930" s="42"/>
      <c r="K930" s="42"/>
      <c r="L930" s="42"/>
      <c r="M930" s="11" t="str">
        <f xml:space="preserve">
(IF(F930&gt;'admin BN&gt;100'!$C$41,'admin BN&gt;100'!$B$41,
(IF(F930&gt;'admin BN&gt;100'!$C$40,'admin BN&gt;100'!$B$40,
(IF(F930&gt;'admin BN&gt;100'!$C$39,'admin BN&gt;100'!$B$39,
(IF(F930&gt;'admin BN&gt;100'!$C$38,'admin BN&gt;100'!$B$38,
(IF(F930&gt;'admin BN&gt;100'!$C$37,'admin BN&gt;100'!$B$37,
(IF(F930&gt;'admin BN&gt;100'!$C$36,'admin BN&gt;100'!$B$36,
(IF(F930&gt;'admin BN&gt;100'!$C$35,'admin BN&gt;100'!$B$35,
(IF(F930&gt;'admin BN&gt;100'!$C$34,'admin BN&gt;100'!$B$34,
(IF(F930&gt;'admin BN&gt;100'!$C$33,'admin BN&gt;100'!$B$33,
(IF(F930&gt;'admin BN&gt;100'!$C$32,'admin BN&gt;100'!$B$32,
(IF(F930&gt;'admin BN&gt;100'!$C$31,'admin BN&gt;100'!$B$31,
(IF(F930&gt;'admin BN&gt;100'!$C$30,'admin BN&gt;100'!$B$30,
(IF(F930&gt;'admin BN&gt;100'!$C$29,'admin BN&gt;100'!$B$29,IF(F930="","",'admin BN&gt;100'!$B$28)))))))))))))))))))))))))))</f>
        <v/>
      </c>
      <c r="N930" s="12" t="str">
        <f xml:space="preserve">
IF(ISBLANK(K930),"",
IF(K930&gt;'admin BN&gt;100'!$D$6,"Trouble",
IF(K930&gt;'admin BN&gt;100'!$E$6,"Safe",
IF(K930&gt;'admin BN&gt;100'!$F$6,"Alert",
IF(K930&gt;='admin BN&gt;100'!$G$6,"Danger","")))))</f>
        <v/>
      </c>
      <c r="O930" s="13" t="str">
        <f xml:space="preserve">
IF(ISBLANK(L930),"",
IF(L930&gt;'admin BN&gt;100'!$G$7,"Danger",
IF(L930&gt;'admin BN&gt;100'!$F$7,"Alert",
IF(L930&gt;='admin BN&gt;100'!$E$7,"Safe",""))))</f>
        <v/>
      </c>
      <c r="P930" s="14" t="str">
        <f xml:space="preserve">
(IF(G930&gt;'admin BN&gt;100'!$C$23,'admin BN&gt;100'!$B$23,
(IF(G930&gt;'admin BN&gt;100'!$C$22,'admin BN&gt;100'!$B$22,
(IF(G930&gt;'admin BN&gt;100'!$C$21,'admin BN&gt;100'!$B$21,
(IF(G930&gt;'admin BN&gt;100'!$C$20,'admin BN&gt;100'!$B$20,IF(G930&gt;'admin BN&gt;100'!$C$19,'admin BN&gt;100'!$B$19,"")))))))))</f>
        <v/>
      </c>
      <c r="Q930" s="14" t="str">
        <f t="shared" si="28"/>
        <v/>
      </c>
      <c r="R930" s="14">
        <f t="shared" si="29"/>
        <v>5</v>
      </c>
      <c r="S930" s="15" t="str">
        <f xml:space="preserve">
IF($R930&gt;0,"Fill in all required fields",
IF(OR($M930="&lt;0.1% or LNG",$M930="0.1-0.5%"),"Fuel sulphur content is too low for operation on BN&gt;100, please use a lower BN CLO and the matching sheet",
IF($I930&lt;40,"CLO not suitable for this sheet. Please check BN&lt;40 sheet",
IF(AND($I930&gt;39,$I930&lt;101),"CLO not suitable for this sheet. Please check BN40 - BN100 sheet",
IF(AND($K930&gt;50,$K930&lt;81,$L930&lt;100),"Reduce feed rate in steps of 0.05 g/kWh until min. 0.6 g/kWh to avoid deposit formation",
IF(AND($I930&lt;140,$N930="Danger",$P930="&gt;=1.2"),"Increase feed rate in steps of 0.05 g/kWh OR use higher BN cylinder oil",
IF(ISERROR(VLOOKUP(Q930,'admin BN&gt;100'!J$6:M$89,4,FALSE)),"",VLOOKUP(Q930,'admin BN&gt;100'!J$6:M$89,4,FALSE))))))))</f>
        <v>Fill in all required fields</v>
      </c>
    </row>
    <row r="931" spans="2:19" ht="15">
      <c r="B931" s="10">
        <v>926</v>
      </c>
      <c r="C931" s="41"/>
      <c r="D931" s="42"/>
      <c r="E931" s="42"/>
      <c r="F931" s="42"/>
      <c r="G931" s="42"/>
      <c r="H931" s="42"/>
      <c r="I931" s="42"/>
      <c r="J931" s="42"/>
      <c r="K931" s="42"/>
      <c r="L931" s="42"/>
      <c r="M931" s="11" t="str">
        <f xml:space="preserve">
(IF(F931&gt;'admin BN&gt;100'!$C$41,'admin BN&gt;100'!$B$41,
(IF(F931&gt;'admin BN&gt;100'!$C$40,'admin BN&gt;100'!$B$40,
(IF(F931&gt;'admin BN&gt;100'!$C$39,'admin BN&gt;100'!$B$39,
(IF(F931&gt;'admin BN&gt;100'!$C$38,'admin BN&gt;100'!$B$38,
(IF(F931&gt;'admin BN&gt;100'!$C$37,'admin BN&gt;100'!$B$37,
(IF(F931&gt;'admin BN&gt;100'!$C$36,'admin BN&gt;100'!$B$36,
(IF(F931&gt;'admin BN&gt;100'!$C$35,'admin BN&gt;100'!$B$35,
(IF(F931&gt;'admin BN&gt;100'!$C$34,'admin BN&gt;100'!$B$34,
(IF(F931&gt;'admin BN&gt;100'!$C$33,'admin BN&gt;100'!$B$33,
(IF(F931&gt;'admin BN&gt;100'!$C$32,'admin BN&gt;100'!$B$32,
(IF(F931&gt;'admin BN&gt;100'!$C$31,'admin BN&gt;100'!$B$31,
(IF(F931&gt;'admin BN&gt;100'!$C$30,'admin BN&gt;100'!$B$30,
(IF(F931&gt;'admin BN&gt;100'!$C$29,'admin BN&gt;100'!$B$29,IF(F931="","",'admin BN&gt;100'!$B$28)))))))))))))))))))))))))))</f>
        <v/>
      </c>
      <c r="N931" s="12" t="str">
        <f xml:space="preserve">
IF(ISBLANK(K931),"",
IF(K931&gt;'admin BN&gt;100'!$D$6,"Trouble",
IF(K931&gt;'admin BN&gt;100'!$E$6,"Safe",
IF(K931&gt;'admin BN&gt;100'!$F$6,"Alert",
IF(K931&gt;='admin BN&gt;100'!$G$6,"Danger","")))))</f>
        <v/>
      </c>
      <c r="O931" s="13" t="str">
        <f xml:space="preserve">
IF(ISBLANK(L931),"",
IF(L931&gt;'admin BN&gt;100'!$G$7,"Danger",
IF(L931&gt;'admin BN&gt;100'!$F$7,"Alert",
IF(L931&gt;='admin BN&gt;100'!$E$7,"Safe",""))))</f>
        <v/>
      </c>
      <c r="P931" s="14" t="str">
        <f xml:space="preserve">
(IF(G931&gt;'admin BN&gt;100'!$C$23,'admin BN&gt;100'!$B$23,
(IF(G931&gt;'admin BN&gt;100'!$C$22,'admin BN&gt;100'!$B$22,
(IF(G931&gt;'admin BN&gt;100'!$C$21,'admin BN&gt;100'!$B$21,
(IF(G931&gt;'admin BN&gt;100'!$C$20,'admin BN&gt;100'!$B$20,IF(G931&gt;'admin BN&gt;100'!$C$19,'admin BN&gt;100'!$B$19,"")))))))))</f>
        <v/>
      </c>
      <c r="Q931" s="14" t="str">
        <f t="shared" si="28"/>
        <v/>
      </c>
      <c r="R931" s="14">
        <f t="shared" si="29"/>
        <v>5</v>
      </c>
      <c r="S931" s="15" t="str">
        <f xml:space="preserve">
IF($R931&gt;0,"Fill in all required fields",
IF(OR($M931="&lt;0.1% or LNG",$M931="0.1-0.5%"),"Fuel sulphur content is too low for operation on BN&gt;100, please use a lower BN CLO and the matching sheet",
IF($I931&lt;40,"CLO not suitable for this sheet. Please check BN&lt;40 sheet",
IF(AND($I931&gt;39,$I931&lt;101),"CLO not suitable for this sheet. Please check BN40 - BN100 sheet",
IF(AND($K931&gt;50,$K931&lt;81,$L931&lt;100),"Reduce feed rate in steps of 0.05 g/kWh until min. 0.6 g/kWh to avoid deposit formation",
IF(AND($I931&lt;140,$N931="Danger",$P931="&gt;=1.2"),"Increase feed rate in steps of 0.05 g/kWh OR use higher BN cylinder oil",
IF(ISERROR(VLOOKUP(Q931,'admin BN&gt;100'!J$6:M$89,4,FALSE)),"",VLOOKUP(Q931,'admin BN&gt;100'!J$6:M$89,4,FALSE))))))))</f>
        <v>Fill in all required fields</v>
      </c>
    </row>
    <row r="932" spans="2:19" ht="15">
      <c r="B932" s="10">
        <v>927</v>
      </c>
      <c r="C932" s="41"/>
      <c r="D932" s="42"/>
      <c r="E932" s="42"/>
      <c r="F932" s="42"/>
      <c r="G932" s="42"/>
      <c r="H932" s="42"/>
      <c r="I932" s="42"/>
      <c r="J932" s="42"/>
      <c r="K932" s="42"/>
      <c r="L932" s="42"/>
      <c r="M932" s="11" t="str">
        <f xml:space="preserve">
(IF(F932&gt;'admin BN&gt;100'!$C$41,'admin BN&gt;100'!$B$41,
(IF(F932&gt;'admin BN&gt;100'!$C$40,'admin BN&gt;100'!$B$40,
(IF(F932&gt;'admin BN&gt;100'!$C$39,'admin BN&gt;100'!$B$39,
(IF(F932&gt;'admin BN&gt;100'!$C$38,'admin BN&gt;100'!$B$38,
(IF(F932&gt;'admin BN&gt;100'!$C$37,'admin BN&gt;100'!$B$37,
(IF(F932&gt;'admin BN&gt;100'!$C$36,'admin BN&gt;100'!$B$36,
(IF(F932&gt;'admin BN&gt;100'!$C$35,'admin BN&gt;100'!$B$35,
(IF(F932&gt;'admin BN&gt;100'!$C$34,'admin BN&gt;100'!$B$34,
(IF(F932&gt;'admin BN&gt;100'!$C$33,'admin BN&gt;100'!$B$33,
(IF(F932&gt;'admin BN&gt;100'!$C$32,'admin BN&gt;100'!$B$32,
(IF(F932&gt;'admin BN&gt;100'!$C$31,'admin BN&gt;100'!$B$31,
(IF(F932&gt;'admin BN&gt;100'!$C$30,'admin BN&gt;100'!$B$30,
(IF(F932&gt;'admin BN&gt;100'!$C$29,'admin BN&gt;100'!$B$29,IF(F932="","",'admin BN&gt;100'!$B$28)))))))))))))))))))))))))))</f>
        <v/>
      </c>
      <c r="N932" s="12" t="str">
        <f xml:space="preserve">
IF(ISBLANK(K932),"",
IF(K932&gt;'admin BN&gt;100'!$D$6,"Trouble",
IF(K932&gt;'admin BN&gt;100'!$E$6,"Safe",
IF(K932&gt;'admin BN&gt;100'!$F$6,"Alert",
IF(K932&gt;='admin BN&gt;100'!$G$6,"Danger","")))))</f>
        <v/>
      </c>
      <c r="O932" s="13" t="str">
        <f xml:space="preserve">
IF(ISBLANK(L932),"",
IF(L932&gt;'admin BN&gt;100'!$G$7,"Danger",
IF(L932&gt;'admin BN&gt;100'!$F$7,"Alert",
IF(L932&gt;='admin BN&gt;100'!$E$7,"Safe",""))))</f>
        <v/>
      </c>
      <c r="P932" s="14" t="str">
        <f xml:space="preserve">
(IF(G932&gt;'admin BN&gt;100'!$C$23,'admin BN&gt;100'!$B$23,
(IF(G932&gt;'admin BN&gt;100'!$C$22,'admin BN&gt;100'!$B$22,
(IF(G932&gt;'admin BN&gt;100'!$C$21,'admin BN&gt;100'!$B$21,
(IF(G932&gt;'admin BN&gt;100'!$C$20,'admin BN&gt;100'!$B$20,IF(G932&gt;'admin BN&gt;100'!$C$19,'admin BN&gt;100'!$B$19,"")))))))))</f>
        <v/>
      </c>
      <c r="Q932" s="14" t="str">
        <f t="shared" si="28"/>
        <v/>
      </c>
      <c r="R932" s="14">
        <f t="shared" si="29"/>
        <v>5</v>
      </c>
      <c r="S932" s="15" t="str">
        <f xml:space="preserve">
IF($R932&gt;0,"Fill in all required fields",
IF(OR($M932="&lt;0.1% or LNG",$M932="0.1-0.5%"),"Fuel sulphur content is too low for operation on BN&gt;100, please use a lower BN CLO and the matching sheet",
IF($I932&lt;40,"CLO not suitable for this sheet. Please check BN&lt;40 sheet",
IF(AND($I932&gt;39,$I932&lt;101),"CLO not suitable for this sheet. Please check BN40 - BN100 sheet",
IF(AND($K932&gt;50,$K932&lt;81,$L932&lt;100),"Reduce feed rate in steps of 0.05 g/kWh until min. 0.6 g/kWh to avoid deposit formation",
IF(AND($I932&lt;140,$N932="Danger",$P932="&gt;=1.2"),"Increase feed rate in steps of 0.05 g/kWh OR use higher BN cylinder oil",
IF(ISERROR(VLOOKUP(Q932,'admin BN&gt;100'!J$6:M$89,4,FALSE)),"",VLOOKUP(Q932,'admin BN&gt;100'!J$6:M$89,4,FALSE))))))))</f>
        <v>Fill in all required fields</v>
      </c>
    </row>
    <row r="933" spans="2:19" ht="15">
      <c r="B933" s="10">
        <v>928</v>
      </c>
      <c r="C933" s="41"/>
      <c r="D933" s="42"/>
      <c r="E933" s="42"/>
      <c r="F933" s="42"/>
      <c r="G933" s="42"/>
      <c r="H933" s="42"/>
      <c r="I933" s="42"/>
      <c r="J933" s="42"/>
      <c r="K933" s="42"/>
      <c r="L933" s="42"/>
      <c r="M933" s="11" t="str">
        <f xml:space="preserve">
(IF(F933&gt;'admin BN&gt;100'!$C$41,'admin BN&gt;100'!$B$41,
(IF(F933&gt;'admin BN&gt;100'!$C$40,'admin BN&gt;100'!$B$40,
(IF(F933&gt;'admin BN&gt;100'!$C$39,'admin BN&gt;100'!$B$39,
(IF(F933&gt;'admin BN&gt;100'!$C$38,'admin BN&gt;100'!$B$38,
(IF(F933&gt;'admin BN&gt;100'!$C$37,'admin BN&gt;100'!$B$37,
(IF(F933&gt;'admin BN&gt;100'!$C$36,'admin BN&gt;100'!$B$36,
(IF(F933&gt;'admin BN&gt;100'!$C$35,'admin BN&gt;100'!$B$35,
(IF(F933&gt;'admin BN&gt;100'!$C$34,'admin BN&gt;100'!$B$34,
(IF(F933&gt;'admin BN&gt;100'!$C$33,'admin BN&gt;100'!$B$33,
(IF(F933&gt;'admin BN&gt;100'!$C$32,'admin BN&gt;100'!$B$32,
(IF(F933&gt;'admin BN&gt;100'!$C$31,'admin BN&gt;100'!$B$31,
(IF(F933&gt;'admin BN&gt;100'!$C$30,'admin BN&gt;100'!$B$30,
(IF(F933&gt;'admin BN&gt;100'!$C$29,'admin BN&gt;100'!$B$29,IF(F933="","",'admin BN&gt;100'!$B$28)))))))))))))))))))))))))))</f>
        <v/>
      </c>
      <c r="N933" s="12" t="str">
        <f xml:space="preserve">
IF(ISBLANK(K933),"",
IF(K933&gt;'admin BN&gt;100'!$D$6,"Trouble",
IF(K933&gt;'admin BN&gt;100'!$E$6,"Safe",
IF(K933&gt;'admin BN&gt;100'!$F$6,"Alert",
IF(K933&gt;='admin BN&gt;100'!$G$6,"Danger","")))))</f>
        <v/>
      </c>
      <c r="O933" s="13" t="str">
        <f xml:space="preserve">
IF(ISBLANK(L933),"",
IF(L933&gt;'admin BN&gt;100'!$G$7,"Danger",
IF(L933&gt;'admin BN&gt;100'!$F$7,"Alert",
IF(L933&gt;='admin BN&gt;100'!$E$7,"Safe",""))))</f>
        <v/>
      </c>
      <c r="P933" s="14" t="str">
        <f xml:space="preserve">
(IF(G933&gt;'admin BN&gt;100'!$C$23,'admin BN&gt;100'!$B$23,
(IF(G933&gt;'admin BN&gt;100'!$C$22,'admin BN&gt;100'!$B$22,
(IF(G933&gt;'admin BN&gt;100'!$C$21,'admin BN&gt;100'!$B$21,
(IF(G933&gt;'admin BN&gt;100'!$C$20,'admin BN&gt;100'!$B$20,IF(G933&gt;'admin BN&gt;100'!$C$19,'admin BN&gt;100'!$B$19,"")))))))))</f>
        <v/>
      </c>
      <c r="Q933" s="14" t="str">
        <f t="shared" si="28"/>
        <v/>
      </c>
      <c r="R933" s="14">
        <f t="shared" si="29"/>
        <v>5</v>
      </c>
      <c r="S933" s="15" t="str">
        <f xml:space="preserve">
IF($R933&gt;0,"Fill in all required fields",
IF(OR($M933="&lt;0.1% or LNG",$M933="0.1-0.5%"),"Fuel sulphur content is too low for operation on BN&gt;100, please use a lower BN CLO and the matching sheet",
IF($I933&lt;40,"CLO not suitable for this sheet. Please check BN&lt;40 sheet",
IF(AND($I933&gt;39,$I933&lt;101),"CLO not suitable for this sheet. Please check BN40 - BN100 sheet",
IF(AND($K933&gt;50,$K933&lt;81,$L933&lt;100),"Reduce feed rate in steps of 0.05 g/kWh until min. 0.6 g/kWh to avoid deposit formation",
IF(AND($I933&lt;140,$N933="Danger",$P933="&gt;=1.2"),"Increase feed rate in steps of 0.05 g/kWh OR use higher BN cylinder oil",
IF(ISERROR(VLOOKUP(Q933,'admin BN&gt;100'!J$6:M$89,4,FALSE)),"",VLOOKUP(Q933,'admin BN&gt;100'!J$6:M$89,4,FALSE))))))))</f>
        <v>Fill in all required fields</v>
      </c>
    </row>
    <row r="934" spans="2:19" ht="15">
      <c r="B934" s="10">
        <v>929</v>
      </c>
      <c r="C934" s="41"/>
      <c r="D934" s="42"/>
      <c r="E934" s="42"/>
      <c r="F934" s="42"/>
      <c r="G934" s="42"/>
      <c r="H934" s="42"/>
      <c r="I934" s="42"/>
      <c r="J934" s="42"/>
      <c r="K934" s="42"/>
      <c r="L934" s="42"/>
      <c r="M934" s="11" t="str">
        <f xml:space="preserve">
(IF(F934&gt;'admin BN&gt;100'!$C$41,'admin BN&gt;100'!$B$41,
(IF(F934&gt;'admin BN&gt;100'!$C$40,'admin BN&gt;100'!$B$40,
(IF(F934&gt;'admin BN&gt;100'!$C$39,'admin BN&gt;100'!$B$39,
(IF(F934&gt;'admin BN&gt;100'!$C$38,'admin BN&gt;100'!$B$38,
(IF(F934&gt;'admin BN&gt;100'!$C$37,'admin BN&gt;100'!$B$37,
(IF(F934&gt;'admin BN&gt;100'!$C$36,'admin BN&gt;100'!$B$36,
(IF(F934&gt;'admin BN&gt;100'!$C$35,'admin BN&gt;100'!$B$35,
(IF(F934&gt;'admin BN&gt;100'!$C$34,'admin BN&gt;100'!$B$34,
(IF(F934&gt;'admin BN&gt;100'!$C$33,'admin BN&gt;100'!$B$33,
(IF(F934&gt;'admin BN&gt;100'!$C$32,'admin BN&gt;100'!$B$32,
(IF(F934&gt;'admin BN&gt;100'!$C$31,'admin BN&gt;100'!$B$31,
(IF(F934&gt;'admin BN&gt;100'!$C$30,'admin BN&gt;100'!$B$30,
(IF(F934&gt;'admin BN&gt;100'!$C$29,'admin BN&gt;100'!$B$29,IF(F934="","",'admin BN&gt;100'!$B$28)))))))))))))))))))))))))))</f>
        <v/>
      </c>
      <c r="N934" s="12" t="str">
        <f xml:space="preserve">
IF(ISBLANK(K934),"",
IF(K934&gt;'admin BN&gt;100'!$D$6,"Trouble",
IF(K934&gt;'admin BN&gt;100'!$E$6,"Safe",
IF(K934&gt;'admin BN&gt;100'!$F$6,"Alert",
IF(K934&gt;='admin BN&gt;100'!$G$6,"Danger","")))))</f>
        <v/>
      </c>
      <c r="O934" s="13" t="str">
        <f xml:space="preserve">
IF(ISBLANK(L934),"",
IF(L934&gt;'admin BN&gt;100'!$G$7,"Danger",
IF(L934&gt;'admin BN&gt;100'!$F$7,"Alert",
IF(L934&gt;='admin BN&gt;100'!$E$7,"Safe",""))))</f>
        <v/>
      </c>
      <c r="P934" s="14" t="str">
        <f xml:space="preserve">
(IF(G934&gt;'admin BN&gt;100'!$C$23,'admin BN&gt;100'!$B$23,
(IF(G934&gt;'admin BN&gt;100'!$C$22,'admin BN&gt;100'!$B$22,
(IF(G934&gt;'admin BN&gt;100'!$C$21,'admin BN&gt;100'!$B$21,
(IF(G934&gt;'admin BN&gt;100'!$C$20,'admin BN&gt;100'!$B$20,IF(G934&gt;'admin BN&gt;100'!$C$19,'admin BN&gt;100'!$B$19,"")))))))))</f>
        <v/>
      </c>
      <c r="Q934" s="14" t="str">
        <f t="shared" si="28"/>
        <v/>
      </c>
      <c r="R934" s="14">
        <f t="shared" si="29"/>
        <v>5</v>
      </c>
      <c r="S934" s="15" t="str">
        <f xml:space="preserve">
IF($R934&gt;0,"Fill in all required fields",
IF(OR($M934="&lt;0.1% or LNG",$M934="0.1-0.5%"),"Fuel sulphur content is too low for operation on BN&gt;100, please use a lower BN CLO and the matching sheet",
IF($I934&lt;40,"CLO not suitable for this sheet. Please check BN&lt;40 sheet",
IF(AND($I934&gt;39,$I934&lt;101),"CLO not suitable for this sheet. Please check BN40 - BN100 sheet",
IF(AND($K934&gt;50,$K934&lt;81,$L934&lt;100),"Reduce feed rate in steps of 0.05 g/kWh until min. 0.6 g/kWh to avoid deposit formation",
IF(AND($I934&lt;140,$N934="Danger",$P934="&gt;=1.2"),"Increase feed rate in steps of 0.05 g/kWh OR use higher BN cylinder oil",
IF(ISERROR(VLOOKUP(Q934,'admin BN&gt;100'!J$6:M$89,4,FALSE)),"",VLOOKUP(Q934,'admin BN&gt;100'!J$6:M$89,4,FALSE))))))))</f>
        <v>Fill in all required fields</v>
      </c>
    </row>
    <row r="935" spans="2:19" ht="15">
      <c r="B935" s="10">
        <v>930</v>
      </c>
      <c r="C935" s="41"/>
      <c r="D935" s="42"/>
      <c r="E935" s="42"/>
      <c r="F935" s="42"/>
      <c r="G935" s="42"/>
      <c r="H935" s="42"/>
      <c r="I935" s="42"/>
      <c r="J935" s="42"/>
      <c r="K935" s="42"/>
      <c r="L935" s="42"/>
      <c r="M935" s="11" t="str">
        <f xml:space="preserve">
(IF(F935&gt;'admin BN&gt;100'!$C$41,'admin BN&gt;100'!$B$41,
(IF(F935&gt;'admin BN&gt;100'!$C$40,'admin BN&gt;100'!$B$40,
(IF(F935&gt;'admin BN&gt;100'!$C$39,'admin BN&gt;100'!$B$39,
(IF(F935&gt;'admin BN&gt;100'!$C$38,'admin BN&gt;100'!$B$38,
(IF(F935&gt;'admin BN&gt;100'!$C$37,'admin BN&gt;100'!$B$37,
(IF(F935&gt;'admin BN&gt;100'!$C$36,'admin BN&gt;100'!$B$36,
(IF(F935&gt;'admin BN&gt;100'!$C$35,'admin BN&gt;100'!$B$35,
(IF(F935&gt;'admin BN&gt;100'!$C$34,'admin BN&gt;100'!$B$34,
(IF(F935&gt;'admin BN&gt;100'!$C$33,'admin BN&gt;100'!$B$33,
(IF(F935&gt;'admin BN&gt;100'!$C$32,'admin BN&gt;100'!$B$32,
(IF(F935&gt;'admin BN&gt;100'!$C$31,'admin BN&gt;100'!$B$31,
(IF(F935&gt;'admin BN&gt;100'!$C$30,'admin BN&gt;100'!$B$30,
(IF(F935&gt;'admin BN&gt;100'!$C$29,'admin BN&gt;100'!$B$29,IF(F935="","",'admin BN&gt;100'!$B$28)))))))))))))))))))))))))))</f>
        <v/>
      </c>
      <c r="N935" s="12" t="str">
        <f xml:space="preserve">
IF(ISBLANK(K935),"",
IF(K935&gt;'admin BN&gt;100'!$D$6,"Trouble",
IF(K935&gt;'admin BN&gt;100'!$E$6,"Safe",
IF(K935&gt;'admin BN&gt;100'!$F$6,"Alert",
IF(K935&gt;='admin BN&gt;100'!$G$6,"Danger","")))))</f>
        <v/>
      </c>
      <c r="O935" s="13" t="str">
        <f xml:space="preserve">
IF(ISBLANK(L935),"",
IF(L935&gt;'admin BN&gt;100'!$G$7,"Danger",
IF(L935&gt;'admin BN&gt;100'!$F$7,"Alert",
IF(L935&gt;='admin BN&gt;100'!$E$7,"Safe",""))))</f>
        <v/>
      </c>
      <c r="P935" s="14" t="str">
        <f xml:space="preserve">
(IF(G935&gt;'admin BN&gt;100'!$C$23,'admin BN&gt;100'!$B$23,
(IF(G935&gt;'admin BN&gt;100'!$C$22,'admin BN&gt;100'!$B$22,
(IF(G935&gt;'admin BN&gt;100'!$C$21,'admin BN&gt;100'!$B$21,
(IF(G935&gt;'admin BN&gt;100'!$C$20,'admin BN&gt;100'!$B$20,IF(G935&gt;'admin BN&gt;100'!$C$19,'admin BN&gt;100'!$B$19,"")))))))))</f>
        <v/>
      </c>
      <c r="Q935" s="14" t="str">
        <f t="shared" si="28"/>
        <v/>
      </c>
      <c r="R935" s="14">
        <f t="shared" si="29"/>
        <v>5</v>
      </c>
      <c r="S935" s="15" t="str">
        <f xml:space="preserve">
IF($R935&gt;0,"Fill in all required fields",
IF(OR($M935="&lt;0.1% or LNG",$M935="0.1-0.5%"),"Fuel sulphur content is too low for operation on BN&gt;100, please use a lower BN CLO and the matching sheet",
IF($I935&lt;40,"CLO not suitable for this sheet. Please check BN&lt;40 sheet",
IF(AND($I935&gt;39,$I935&lt;101),"CLO not suitable for this sheet. Please check BN40 - BN100 sheet",
IF(AND($K935&gt;50,$K935&lt;81,$L935&lt;100),"Reduce feed rate in steps of 0.05 g/kWh until min. 0.6 g/kWh to avoid deposit formation",
IF(AND($I935&lt;140,$N935="Danger",$P935="&gt;=1.2"),"Increase feed rate in steps of 0.05 g/kWh OR use higher BN cylinder oil",
IF(ISERROR(VLOOKUP(Q935,'admin BN&gt;100'!J$6:M$89,4,FALSE)),"",VLOOKUP(Q935,'admin BN&gt;100'!J$6:M$89,4,FALSE))))))))</f>
        <v>Fill in all required fields</v>
      </c>
    </row>
    <row r="936" spans="2:19" ht="15">
      <c r="B936" s="10">
        <v>931</v>
      </c>
      <c r="C936" s="41"/>
      <c r="D936" s="42"/>
      <c r="E936" s="42"/>
      <c r="F936" s="42"/>
      <c r="G936" s="42"/>
      <c r="H936" s="42"/>
      <c r="I936" s="42"/>
      <c r="J936" s="42"/>
      <c r="K936" s="42"/>
      <c r="L936" s="42"/>
      <c r="M936" s="11" t="str">
        <f xml:space="preserve">
(IF(F936&gt;'admin BN&gt;100'!$C$41,'admin BN&gt;100'!$B$41,
(IF(F936&gt;'admin BN&gt;100'!$C$40,'admin BN&gt;100'!$B$40,
(IF(F936&gt;'admin BN&gt;100'!$C$39,'admin BN&gt;100'!$B$39,
(IF(F936&gt;'admin BN&gt;100'!$C$38,'admin BN&gt;100'!$B$38,
(IF(F936&gt;'admin BN&gt;100'!$C$37,'admin BN&gt;100'!$B$37,
(IF(F936&gt;'admin BN&gt;100'!$C$36,'admin BN&gt;100'!$B$36,
(IF(F936&gt;'admin BN&gt;100'!$C$35,'admin BN&gt;100'!$B$35,
(IF(F936&gt;'admin BN&gt;100'!$C$34,'admin BN&gt;100'!$B$34,
(IF(F936&gt;'admin BN&gt;100'!$C$33,'admin BN&gt;100'!$B$33,
(IF(F936&gt;'admin BN&gt;100'!$C$32,'admin BN&gt;100'!$B$32,
(IF(F936&gt;'admin BN&gt;100'!$C$31,'admin BN&gt;100'!$B$31,
(IF(F936&gt;'admin BN&gt;100'!$C$30,'admin BN&gt;100'!$B$30,
(IF(F936&gt;'admin BN&gt;100'!$C$29,'admin BN&gt;100'!$B$29,IF(F936="","",'admin BN&gt;100'!$B$28)))))))))))))))))))))))))))</f>
        <v/>
      </c>
      <c r="N936" s="12" t="str">
        <f xml:space="preserve">
IF(ISBLANK(K936),"",
IF(K936&gt;'admin BN&gt;100'!$D$6,"Trouble",
IF(K936&gt;'admin BN&gt;100'!$E$6,"Safe",
IF(K936&gt;'admin BN&gt;100'!$F$6,"Alert",
IF(K936&gt;='admin BN&gt;100'!$G$6,"Danger","")))))</f>
        <v/>
      </c>
      <c r="O936" s="13" t="str">
        <f xml:space="preserve">
IF(ISBLANK(L936),"",
IF(L936&gt;'admin BN&gt;100'!$G$7,"Danger",
IF(L936&gt;'admin BN&gt;100'!$F$7,"Alert",
IF(L936&gt;='admin BN&gt;100'!$E$7,"Safe",""))))</f>
        <v/>
      </c>
      <c r="P936" s="14" t="str">
        <f xml:space="preserve">
(IF(G936&gt;'admin BN&gt;100'!$C$23,'admin BN&gt;100'!$B$23,
(IF(G936&gt;'admin BN&gt;100'!$C$22,'admin BN&gt;100'!$B$22,
(IF(G936&gt;'admin BN&gt;100'!$C$21,'admin BN&gt;100'!$B$21,
(IF(G936&gt;'admin BN&gt;100'!$C$20,'admin BN&gt;100'!$B$20,IF(G936&gt;'admin BN&gt;100'!$C$19,'admin BN&gt;100'!$B$19,"")))))))))</f>
        <v/>
      </c>
      <c r="Q936" s="14" t="str">
        <f t="shared" si="28"/>
        <v/>
      </c>
      <c r="R936" s="14">
        <f t="shared" si="29"/>
        <v>5</v>
      </c>
      <c r="S936" s="15" t="str">
        <f xml:space="preserve">
IF($R936&gt;0,"Fill in all required fields",
IF(OR($M936="&lt;0.1% or LNG",$M936="0.1-0.5%"),"Fuel sulphur content is too low for operation on BN&gt;100, please use a lower BN CLO and the matching sheet",
IF($I936&lt;40,"CLO not suitable for this sheet. Please check BN&lt;40 sheet",
IF(AND($I936&gt;39,$I936&lt;101),"CLO not suitable for this sheet. Please check BN40 - BN100 sheet",
IF(AND($K936&gt;50,$K936&lt;81,$L936&lt;100),"Reduce feed rate in steps of 0.05 g/kWh until min. 0.6 g/kWh to avoid deposit formation",
IF(AND($I936&lt;140,$N936="Danger",$P936="&gt;=1.2"),"Increase feed rate in steps of 0.05 g/kWh OR use higher BN cylinder oil",
IF(ISERROR(VLOOKUP(Q936,'admin BN&gt;100'!J$6:M$89,4,FALSE)),"",VLOOKUP(Q936,'admin BN&gt;100'!J$6:M$89,4,FALSE))))))))</f>
        <v>Fill in all required fields</v>
      </c>
    </row>
    <row r="937" spans="2:19" ht="15">
      <c r="B937" s="10">
        <v>932</v>
      </c>
      <c r="C937" s="41"/>
      <c r="D937" s="42"/>
      <c r="E937" s="42"/>
      <c r="F937" s="42"/>
      <c r="G937" s="42"/>
      <c r="H937" s="42"/>
      <c r="I937" s="42"/>
      <c r="J937" s="42"/>
      <c r="K937" s="42"/>
      <c r="L937" s="42"/>
      <c r="M937" s="11" t="str">
        <f xml:space="preserve">
(IF(F937&gt;'admin BN&gt;100'!$C$41,'admin BN&gt;100'!$B$41,
(IF(F937&gt;'admin BN&gt;100'!$C$40,'admin BN&gt;100'!$B$40,
(IF(F937&gt;'admin BN&gt;100'!$C$39,'admin BN&gt;100'!$B$39,
(IF(F937&gt;'admin BN&gt;100'!$C$38,'admin BN&gt;100'!$B$38,
(IF(F937&gt;'admin BN&gt;100'!$C$37,'admin BN&gt;100'!$B$37,
(IF(F937&gt;'admin BN&gt;100'!$C$36,'admin BN&gt;100'!$B$36,
(IF(F937&gt;'admin BN&gt;100'!$C$35,'admin BN&gt;100'!$B$35,
(IF(F937&gt;'admin BN&gt;100'!$C$34,'admin BN&gt;100'!$B$34,
(IF(F937&gt;'admin BN&gt;100'!$C$33,'admin BN&gt;100'!$B$33,
(IF(F937&gt;'admin BN&gt;100'!$C$32,'admin BN&gt;100'!$B$32,
(IF(F937&gt;'admin BN&gt;100'!$C$31,'admin BN&gt;100'!$B$31,
(IF(F937&gt;'admin BN&gt;100'!$C$30,'admin BN&gt;100'!$B$30,
(IF(F937&gt;'admin BN&gt;100'!$C$29,'admin BN&gt;100'!$B$29,IF(F937="","",'admin BN&gt;100'!$B$28)))))))))))))))))))))))))))</f>
        <v/>
      </c>
      <c r="N937" s="12" t="str">
        <f xml:space="preserve">
IF(ISBLANK(K937),"",
IF(K937&gt;'admin BN&gt;100'!$D$6,"Trouble",
IF(K937&gt;'admin BN&gt;100'!$E$6,"Safe",
IF(K937&gt;'admin BN&gt;100'!$F$6,"Alert",
IF(K937&gt;='admin BN&gt;100'!$G$6,"Danger","")))))</f>
        <v/>
      </c>
      <c r="O937" s="13" t="str">
        <f xml:space="preserve">
IF(ISBLANK(L937),"",
IF(L937&gt;'admin BN&gt;100'!$G$7,"Danger",
IF(L937&gt;'admin BN&gt;100'!$F$7,"Alert",
IF(L937&gt;='admin BN&gt;100'!$E$7,"Safe",""))))</f>
        <v/>
      </c>
      <c r="P937" s="14" t="str">
        <f xml:space="preserve">
(IF(G937&gt;'admin BN&gt;100'!$C$23,'admin BN&gt;100'!$B$23,
(IF(G937&gt;'admin BN&gt;100'!$C$22,'admin BN&gt;100'!$B$22,
(IF(G937&gt;'admin BN&gt;100'!$C$21,'admin BN&gt;100'!$B$21,
(IF(G937&gt;'admin BN&gt;100'!$C$20,'admin BN&gt;100'!$B$20,IF(G937&gt;'admin BN&gt;100'!$C$19,'admin BN&gt;100'!$B$19,"")))))))))</f>
        <v/>
      </c>
      <c r="Q937" s="14" t="str">
        <f t="shared" si="28"/>
        <v/>
      </c>
      <c r="R937" s="14">
        <f t="shared" si="29"/>
        <v>5</v>
      </c>
      <c r="S937" s="15" t="str">
        <f xml:space="preserve">
IF($R937&gt;0,"Fill in all required fields",
IF(OR($M937="&lt;0.1% or LNG",$M937="0.1-0.5%"),"Fuel sulphur content is too low for operation on BN&gt;100, please use a lower BN CLO and the matching sheet",
IF($I937&lt;40,"CLO not suitable for this sheet. Please check BN&lt;40 sheet",
IF(AND($I937&gt;39,$I937&lt;101),"CLO not suitable for this sheet. Please check BN40 - BN100 sheet",
IF(AND($K937&gt;50,$K937&lt;81,$L937&lt;100),"Reduce feed rate in steps of 0.05 g/kWh until min. 0.6 g/kWh to avoid deposit formation",
IF(AND($I937&lt;140,$N937="Danger",$P937="&gt;=1.2"),"Increase feed rate in steps of 0.05 g/kWh OR use higher BN cylinder oil",
IF(ISERROR(VLOOKUP(Q937,'admin BN&gt;100'!J$6:M$89,4,FALSE)),"",VLOOKUP(Q937,'admin BN&gt;100'!J$6:M$89,4,FALSE))))))))</f>
        <v>Fill in all required fields</v>
      </c>
    </row>
    <row r="938" spans="2:19" ht="15">
      <c r="B938" s="10">
        <v>933</v>
      </c>
      <c r="C938" s="41"/>
      <c r="D938" s="42"/>
      <c r="E938" s="42"/>
      <c r="F938" s="42"/>
      <c r="G938" s="42"/>
      <c r="H938" s="42"/>
      <c r="I938" s="42"/>
      <c r="J938" s="42"/>
      <c r="K938" s="42"/>
      <c r="L938" s="42"/>
      <c r="M938" s="11" t="str">
        <f xml:space="preserve">
(IF(F938&gt;'admin BN&gt;100'!$C$41,'admin BN&gt;100'!$B$41,
(IF(F938&gt;'admin BN&gt;100'!$C$40,'admin BN&gt;100'!$B$40,
(IF(F938&gt;'admin BN&gt;100'!$C$39,'admin BN&gt;100'!$B$39,
(IF(F938&gt;'admin BN&gt;100'!$C$38,'admin BN&gt;100'!$B$38,
(IF(F938&gt;'admin BN&gt;100'!$C$37,'admin BN&gt;100'!$B$37,
(IF(F938&gt;'admin BN&gt;100'!$C$36,'admin BN&gt;100'!$B$36,
(IF(F938&gt;'admin BN&gt;100'!$C$35,'admin BN&gt;100'!$B$35,
(IF(F938&gt;'admin BN&gt;100'!$C$34,'admin BN&gt;100'!$B$34,
(IF(F938&gt;'admin BN&gt;100'!$C$33,'admin BN&gt;100'!$B$33,
(IF(F938&gt;'admin BN&gt;100'!$C$32,'admin BN&gt;100'!$B$32,
(IF(F938&gt;'admin BN&gt;100'!$C$31,'admin BN&gt;100'!$B$31,
(IF(F938&gt;'admin BN&gt;100'!$C$30,'admin BN&gt;100'!$B$30,
(IF(F938&gt;'admin BN&gt;100'!$C$29,'admin BN&gt;100'!$B$29,IF(F938="","",'admin BN&gt;100'!$B$28)))))))))))))))))))))))))))</f>
        <v/>
      </c>
      <c r="N938" s="12" t="str">
        <f xml:space="preserve">
IF(ISBLANK(K938),"",
IF(K938&gt;'admin BN&gt;100'!$D$6,"Trouble",
IF(K938&gt;'admin BN&gt;100'!$E$6,"Safe",
IF(K938&gt;'admin BN&gt;100'!$F$6,"Alert",
IF(K938&gt;='admin BN&gt;100'!$G$6,"Danger","")))))</f>
        <v/>
      </c>
      <c r="O938" s="13" t="str">
        <f xml:space="preserve">
IF(ISBLANK(L938),"",
IF(L938&gt;'admin BN&gt;100'!$G$7,"Danger",
IF(L938&gt;'admin BN&gt;100'!$F$7,"Alert",
IF(L938&gt;='admin BN&gt;100'!$E$7,"Safe",""))))</f>
        <v/>
      </c>
      <c r="P938" s="14" t="str">
        <f xml:space="preserve">
(IF(G938&gt;'admin BN&gt;100'!$C$23,'admin BN&gt;100'!$B$23,
(IF(G938&gt;'admin BN&gt;100'!$C$22,'admin BN&gt;100'!$B$22,
(IF(G938&gt;'admin BN&gt;100'!$C$21,'admin BN&gt;100'!$B$21,
(IF(G938&gt;'admin BN&gt;100'!$C$20,'admin BN&gt;100'!$B$20,IF(G938&gt;'admin BN&gt;100'!$C$19,'admin BN&gt;100'!$B$19,"")))))))))</f>
        <v/>
      </c>
      <c r="Q938" s="14" t="str">
        <f t="shared" si="28"/>
        <v/>
      </c>
      <c r="R938" s="14">
        <f t="shared" si="29"/>
        <v>5</v>
      </c>
      <c r="S938" s="15" t="str">
        <f xml:space="preserve">
IF($R938&gt;0,"Fill in all required fields",
IF(OR($M938="&lt;0.1% or LNG",$M938="0.1-0.5%"),"Fuel sulphur content is too low for operation on BN&gt;100, please use a lower BN CLO and the matching sheet",
IF($I938&lt;40,"CLO not suitable for this sheet. Please check BN&lt;40 sheet",
IF(AND($I938&gt;39,$I938&lt;101),"CLO not suitable for this sheet. Please check BN40 - BN100 sheet",
IF(AND($K938&gt;50,$K938&lt;81,$L938&lt;100),"Reduce feed rate in steps of 0.05 g/kWh until min. 0.6 g/kWh to avoid deposit formation",
IF(AND($I938&lt;140,$N938="Danger",$P938="&gt;=1.2"),"Increase feed rate in steps of 0.05 g/kWh OR use higher BN cylinder oil",
IF(ISERROR(VLOOKUP(Q938,'admin BN&gt;100'!J$6:M$89,4,FALSE)),"",VLOOKUP(Q938,'admin BN&gt;100'!J$6:M$89,4,FALSE))))))))</f>
        <v>Fill in all required fields</v>
      </c>
    </row>
    <row r="939" spans="2:19" ht="15">
      <c r="B939" s="10">
        <v>934</v>
      </c>
      <c r="C939" s="41"/>
      <c r="D939" s="42"/>
      <c r="E939" s="42"/>
      <c r="F939" s="42"/>
      <c r="G939" s="42"/>
      <c r="H939" s="42"/>
      <c r="I939" s="42"/>
      <c r="J939" s="42"/>
      <c r="K939" s="42"/>
      <c r="L939" s="42"/>
      <c r="M939" s="11" t="str">
        <f xml:space="preserve">
(IF(F939&gt;'admin BN&gt;100'!$C$41,'admin BN&gt;100'!$B$41,
(IF(F939&gt;'admin BN&gt;100'!$C$40,'admin BN&gt;100'!$B$40,
(IF(F939&gt;'admin BN&gt;100'!$C$39,'admin BN&gt;100'!$B$39,
(IF(F939&gt;'admin BN&gt;100'!$C$38,'admin BN&gt;100'!$B$38,
(IF(F939&gt;'admin BN&gt;100'!$C$37,'admin BN&gt;100'!$B$37,
(IF(F939&gt;'admin BN&gt;100'!$C$36,'admin BN&gt;100'!$B$36,
(IF(F939&gt;'admin BN&gt;100'!$C$35,'admin BN&gt;100'!$B$35,
(IF(F939&gt;'admin BN&gt;100'!$C$34,'admin BN&gt;100'!$B$34,
(IF(F939&gt;'admin BN&gt;100'!$C$33,'admin BN&gt;100'!$B$33,
(IF(F939&gt;'admin BN&gt;100'!$C$32,'admin BN&gt;100'!$B$32,
(IF(F939&gt;'admin BN&gt;100'!$C$31,'admin BN&gt;100'!$B$31,
(IF(F939&gt;'admin BN&gt;100'!$C$30,'admin BN&gt;100'!$B$30,
(IF(F939&gt;'admin BN&gt;100'!$C$29,'admin BN&gt;100'!$B$29,IF(F939="","",'admin BN&gt;100'!$B$28)))))))))))))))))))))))))))</f>
        <v/>
      </c>
      <c r="N939" s="12" t="str">
        <f xml:space="preserve">
IF(ISBLANK(K939),"",
IF(K939&gt;'admin BN&gt;100'!$D$6,"Trouble",
IF(K939&gt;'admin BN&gt;100'!$E$6,"Safe",
IF(K939&gt;'admin BN&gt;100'!$F$6,"Alert",
IF(K939&gt;='admin BN&gt;100'!$G$6,"Danger","")))))</f>
        <v/>
      </c>
      <c r="O939" s="13" t="str">
        <f xml:space="preserve">
IF(ISBLANK(L939),"",
IF(L939&gt;'admin BN&gt;100'!$G$7,"Danger",
IF(L939&gt;'admin BN&gt;100'!$F$7,"Alert",
IF(L939&gt;='admin BN&gt;100'!$E$7,"Safe",""))))</f>
        <v/>
      </c>
      <c r="P939" s="14" t="str">
        <f xml:space="preserve">
(IF(G939&gt;'admin BN&gt;100'!$C$23,'admin BN&gt;100'!$B$23,
(IF(G939&gt;'admin BN&gt;100'!$C$22,'admin BN&gt;100'!$B$22,
(IF(G939&gt;'admin BN&gt;100'!$C$21,'admin BN&gt;100'!$B$21,
(IF(G939&gt;'admin BN&gt;100'!$C$20,'admin BN&gt;100'!$B$20,IF(G939&gt;'admin BN&gt;100'!$C$19,'admin BN&gt;100'!$B$19,"")))))))))</f>
        <v/>
      </c>
      <c r="Q939" s="14" t="str">
        <f t="shared" si="28"/>
        <v/>
      </c>
      <c r="R939" s="14">
        <f t="shared" si="29"/>
        <v>5</v>
      </c>
      <c r="S939" s="15" t="str">
        <f xml:space="preserve">
IF($R939&gt;0,"Fill in all required fields",
IF(OR($M939="&lt;0.1% or LNG",$M939="0.1-0.5%"),"Fuel sulphur content is too low for operation on BN&gt;100, please use a lower BN CLO and the matching sheet",
IF($I939&lt;40,"CLO not suitable for this sheet. Please check BN&lt;40 sheet",
IF(AND($I939&gt;39,$I939&lt;101),"CLO not suitable for this sheet. Please check BN40 - BN100 sheet",
IF(AND($K939&gt;50,$K939&lt;81,$L939&lt;100),"Reduce feed rate in steps of 0.05 g/kWh until min. 0.6 g/kWh to avoid deposit formation",
IF(AND($I939&lt;140,$N939="Danger",$P939="&gt;=1.2"),"Increase feed rate in steps of 0.05 g/kWh OR use higher BN cylinder oil",
IF(ISERROR(VLOOKUP(Q939,'admin BN&gt;100'!J$6:M$89,4,FALSE)),"",VLOOKUP(Q939,'admin BN&gt;100'!J$6:M$89,4,FALSE))))))))</f>
        <v>Fill in all required fields</v>
      </c>
    </row>
    <row r="940" spans="2:19" ht="15">
      <c r="B940" s="10">
        <v>935</v>
      </c>
      <c r="C940" s="41"/>
      <c r="D940" s="42"/>
      <c r="E940" s="42"/>
      <c r="F940" s="42"/>
      <c r="G940" s="42"/>
      <c r="H940" s="42"/>
      <c r="I940" s="42"/>
      <c r="J940" s="42"/>
      <c r="K940" s="42"/>
      <c r="L940" s="42"/>
      <c r="M940" s="11" t="str">
        <f xml:space="preserve">
(IF(F940&gt;'admin BN&gt;100'!$C$41,'admin BN&gt;100'!$B$41,
(IF(F940&gt;'admin BN&gt;100'!$C$40,'admin BN&gt;100'!$B$40,
(IF(F940&gt;'admin BN&gt;100'!$C$39,'admin BN&gt;100'!$B$39,
(IF(F940&gt;'admin BN&gt;100'!$C$38,'admin BN&gt;100'!$B$38,
(IF(F940&gt;'admin BN&gt;100'!$C$37,'admin BN&gt;100'!$B$37,
(IF(F940&gt;'admin BN&gt;100'!$C$36,'admin BN&gt;100'!$B$36,
(IF(F940&gt;'admin BN&gt;100'!$C$35,'admin BN&gt;100'!$B$35,
(IF(F940&gt;'admin BN&gt;100'!$C$34,'admin BN&gt;100'!$B$34,
(IF(F940&gt;'admin BN&gt;100'!$C$33,'admin BN&gt;100'!$B$33,
(IF(F940&gt;'admin BN&gt;100'!$C$32,'admin BN&gt;100'!$B$32,
(IF(F940&gt;'admin BN&gt;100'!$C$31,'admin BN&gt;100'!$B$31,
(IF(F940&gt;'admin BN&gt;100'!$C$30,'admin BN&gt;100'!$B$30,
(IF(F940&gt;'admin BN&gt;100'!$C$29,'admin BN&gt;100'!$B$29,IF(F940="","",'admin BN&gt;100'!$B$28)))))))))))))))))))))))))))</f>
        <v/>
      </c>
      <c r="N940" s="12" t="str">
        <f xml:space="preserve">
IF(ISBLANK(K940),"",
IF(K940&gt;'admin BN&gt;100'!$D$6,"Trouble",
IF(K940&gt;'admin BN&gt;100'!$E$6,"Safe",
IF(K940&gt;'admin BN&gt;100'!$F$6,"Alert",
IF(K940&gt;='admin BN&gt;100'!$G$6,"Danger","")))))</f>
        <v/>
      </c>
      <c r="O940" s="13" t="str">
        <f xml:space="preserve">
IF(ISBLANK(L940),"",
IF(L940&gt;'admin BN&gt;100'!$G$7,"Danger",
IF(L940&gt;'admin BN&gt;100'!$F$7,"Alert",
IF(L940&gt;='admin BN&gt;100'!$E$7,"Safe",""))))</f>
        <v/>
      </c>
      <c r="P940" s="14" t="str">
        <f xml:space="preserve">
(IF(G940&gt;'admin BN&gt;100'!$C$23,'admin BN&gt;100'!$B$23,
(IF(G940&gt;'admin BN&gt;100'!$C$22,'admin BN&gt;100'!$B$22,
(IF(G940&gt;'admin BN&gt;100'!$C$21,'admin BN&gt;100'!$B$21,
(IF(G940&gt;'admin BN&gt;100'!$C$20,'admin BN&gt;100'!$B$20,IF(G940&gt;'admin BN&gt;100'!$C$19,'admin BN&gt;100'!$B$19,"")))))))))</f>
        <v/>
      </c>
      <c r="Q940" s="14" t="str">
        <f t="shared" si="28"/>
        <v/>
      </c>
      <c r="R940" s="14">
        <f t="shared" si="29"/>
        <v>5</v>
      </c>
      <c r="S940" s="15" t="str">
        <f xml:space="preserve">
IF($R940&gt;0,"Fill in all required fields",
IF(OR($M940="&lt;0.1% or LNG",$M940="0.1-0.5%"),"Fuel sulphur content is too low for operation on BN&gt;100, please use a lower BN CLO and the matching sheet",
IF($I940&lt;40,"CLO not suitable for this sheet. Please check BN&lt;40 sheet",
IF(AND($I940&gt;39,$I940&lt;101),"CLO not suitable for this sheet. Please check BN40 - BN100 sheet",
IF(AND($K940&gt;50,$K940&lt;81,$L940&lt;100),"Reduce feed rate in steps of 0.05 g/kWh until min. 0.6 g/kWh to avoid deposit formation",
IF(AND($I940&lt;140,$N940="Danger",$P940="&gt;=1.2"),"Increase feed rate in steps of 0.05 g/kWh OR use higher BN cylinder oil",
IF(ISERROR(VLOOKUP(Q940,'admin BN&gt;100'!J$6:M$89,4,FALSE)),"",VLOOKUP(Q940,'admin BN&gt;100'!J$6:M$89,4,FALSE))))))))</f>
        <v>Fill in all required fields</v>
      </c>
    </row>
    <row r="941" spans="2:19" ht="15">
      <c r="B941" s="10">
        <v>936</v>
      </c>
      <c r="C941" s="41"/>
      <c r="D941" s="42"/>
      <c r="E941" s="42"/>
      <c r="F941" s="42"/>
      <c r="G941" s="42"/>
      <c r="H941" s="42"/>
      <c r="I941" s="42"/>
      <c r="J941" s="42"/>
      <c r="K941" s="42"/>
      <c r="L941" s="42"/>
      <c r="M941" s="11" t="str">
        <f xml:space="preserve">
(IF(F941&gt;'admin BN&gt;100'!$C$41,'admin BN&gt;100'!$B$41,
(IF(F941&gt;'admin BN&gt;100'!$C$40,'admin BN&gt;100'!$B$40,
(IF(F941&gt;'admin BN&gt;100'!$C$39,'admin BN&gt;100'!$B$39,
(IF(F941&gt;'admin BN&gt;100'!$C$38,'admin BN&gt;100'!$B$38,
(IF(F941&gt;'admin BN&gt;100'!$C$37,'admin BN&gt;100'!$B$37,
(IF(F941&gt;'admin BN&gt;100'!$C$36,'admin BN&gt;100'!$B$36,
(IF(F941&gt;'admin BN&gt;100'!$C$35,'admin BN&gt;100'!$B$35,
(IF(F941&gt;'admin BN&gt;100'!$C$34,'admin BN&gt;100'!$B$34,
(IF(F941&gt;'admin BN&gt;100'!$C$33,'admin BN&gt;100'!$B$33,
(IF(F941&gt;'admin BN&gt;100'!$C$32,'admin BN&gt;100'!$B$32,
(IF(F941&gt;'admin BN&gt;100'!$C$31,'admin BN&gt;100'!$B$31,
(IF(F941&gt;'admin BN&gt;100'!$C$30,'admin BN&gt;100'!$B$30,
(IF(F941&gt;'admin BN&gt;100'!$C$29,'admin BN&gt;100'!$B$29,IF(F941="","",'admin BN&gt;100'!$B$28)))))))))))))))))))))))))))</f>
        <v/>
      </c>
      <c r="N941" s="12" t="str">
        <f xml:space="preserve">
IF(ISBLANK(K941),"",
IF(K941&gt;'admin BN&gt;100'!$D$6,"Trouble",
IF(K941&gt;'admin BN&gt;100'!$E$6,"Safe",
IF(K941&gt;'admin BN&gt;100'!$F$6,"Alert",
IF(K941&gt;='admin BN&gt;100'!$G$6,"Danger","")))))</f>
        <v/>
      </c>
      <c r="O941" s="13" t="str">
        <f xml:space="preserve">
IF(ISBLANK(L941),"",
IF(L941&gt;'admin BN&gt;100'!$G$7,"Danger",
IF(L941&gt;'admin BN&gt;100'!$F$7,"Alert",
IF(L941&gt;='admin BN&gt;100'!$E$7,"Safe",""))))</f>
        <v/>
      </c>
      <c r="P941" s="14" t="str">
        <f xml:space="preserve">
(IF(G941&gt;'admin BN&gt;100'!$C$23,'admin BN&gt;100'!$B$23,
(IF(G941&gt;'admin BN&gt;100'!$C$22,'admin BN&gt;100'!$B$22,
(IF(G941&gt;'admin BN&gt;100'!$C$21,'admin BN&gt;100'!$B$21,
(IF(G941&gt;'admin BN&gt;100'!$C$20,'admin BN&gt;100'!$B$20,IF(G941&gt;'admin BN&gt;100'!$C$19,'admin BN&gt;100'!$B$19,"")))))))))</f>
        <v/>
      </c>
      <c r="Q941" s="14" t="str">
        <f t="shared" si="28"/>
        <v/>
      </c>
      <c r="R941" s="14">
        <f t="shared" si="29"/>
        <v>5</v>
      </c>
      <c r="S941" s="15" t="str">
        <f xml:space="preserve">
IF($R941&gt;0,"Fill in all required fields",
IF(OR($M941="&lt;0.1% or LNG",$M941="0.1-0.5%"),"Fuel sulphur content is too low for operation on BN&gt;100, please use a lower BN CLO and the matching sheet",
IF($I941&lt;40,"CLO not suitable for this sheet. Please check BN&lt;40 sheet",
IF(AND($I941&gt;39,$I941&lt;101),"CLO not suitable for this sheet. Please check BN40 - BN100 sheet",
IF(AND($K941&gt;50,$K941&lt;81,$L941&lt;100),"Reduce feed rate in steps of 0.05 g/kWh until min. 0.6 g/kWh to avoid deposit formation",
IF(AND($I941&lt;140,$N941="Danger",$P941="&gt;=1.2"),"Increase feed rate in steps of 0.05 g/kWh OR use higher BN cylinder oil",
IF(ISERROR(VLOOKUP(Q941,'admin BN&gt;100'!J$6:M$89,4,FALSE)),"",VLOOKUP(Q941,'admin BN&gt;100'!J$6:M$89,4,FALSE))))))))</f>
        <v>Fill in all required fields</v>
      </c>
    </row>
    <row r="942" spans="2:19" ht="15">
      <c r="B942" s="10">
        <v>937</v>
      </c>
      <c r="C942" s="41"/>
      <c r="D942" s="42"/>
      <c r="E942" s="42"/>
      <c r="F942" s="42"/>
      <c r="G942" s="42"/>
      <c r="H942" s="42"/>
      <c r="I942" s="42"/>
      <c r="J942" s="42"/>
      <c r="K942" s="42"/>
      <c r="L942" s="42"/>
      <c r="M942" s="11" t="str">
        <f xml:space="preserve">
(IF(F942&gt;'admin BN&gt;100'!$C$41,'admin BN&gt;100'!$B$41,
(IF(F942&gt;'admin BN&gt;100'!$C$40,'admin BN&gt;100'!$B$40,
(IF(F942&gt;'admin BN&gt;100'!$C$39,'admin BN&gt;100'!$B$39,
(IF(F942&gt;'admin BN&gt;100'!$C$38,'admin BN&gt;100'!$B$38,
(IF(F942&gt;'admin BN&gt;100'!$C$37,'admin BN&gt;100'!$B$37,
(IF(F942&gt;'admin BN&gt;100'!$C$36,'admin BN&gt;100'!$B$36,
(IF(F942&gt;'admin BN&gt;100'!$C$35,'admin BN&gt;100'!$B$35,
(IF(F942&gt;'admin BN&gt;100'!$C$34,'admin BN&gt;100'!$B$34,
(IF(F942&gt;'admin BN&gt;100'!$C$33,'admin BN&gt;100'!$B$33,
(IF(F942&gt;'admin BN&gt;100'!$C$32,'admin BN&gt;100'!$B$32,
(IF(F942&gt;'admin BN&gt;100'!$C$31,'admin BN&gt;100'!$B$31,
(IF(F942&gt;'admin BN&gt;100'!$C$30,'admin BN&gt;100'!$B$30,
(IF(F942&gt;'admin BN&gt;100'!$C$29,'admin BN&gt;100'!$B$29,IF(F942="","",'admin BN&gt;100'!$B$28)))))))))))))))))))))))))))</f>
        <v/>
      </c>
      <c r="N942" s="12" t="str">
        <f xml:space="preserve">
IF(ISBLANK(K942),"",
IF(K942&gt;'admin BN&gt;100'!$D$6,"Trouble",
IF(K942&gt;'admin BN&gt;100'!$E$6,"Safe",
IF(K942&gt;'admin BN&gt;100'!$F$6,"Alert",
IF(K942&gt;='admin BN&gt;100'!$G$6,"Danger","")))))</f>
        <v/>
      </c>
      <c r="O942" s="13" t="str">
        <f xml:space="preserve">
IF(ISBLANK(L942),"",
IF(L942&gt;'admin BN&gt;100'!$G$7,"Danger",
IF(L942&gt;'admin BN&gt;100'!$F$7,"Alert",
IF(L942&gt;='admin BN&gt;100'!$E$7,"Safe",""))))</f>
        <v/>
      </c>
      <c r="P942" s="14" t="str">
        <f xml:space="preserve">
(IF(G942&gt;'admin BN&gt;100'!$C$23,'admin BN&gt;100'!$B$23,
(IF(G942&gt;'admin BN&gt;100'!$C$22,'admin BN&gt;100'!$B$22,
(IF(G942&gt;'admin BN&gt;100'!$C$21,'admin BN&gt;100'!$B$21,
(IF(G942&gt;'admin BN&gt;100'!$C$20,'admin BN&gt;100'!$B$20,IF(G942&gt;'admin BN&gt;100'!$C$19,'admin BN&gt;100'!$B$19,"")))))))))</f>
        <v/>
      </c>
      <c r="Q942" s="14" t="str">
        <f t="shared" si="28"/>
        <v/>
      </c>
      <c r="R942" s="14">
        <f t="shared" si="29"/>
        <v>5</v>
      </c>
      <c r="S942" s="15" t="str">
        <f xml:space="preserve">
IF($R942&gt;0,"Fill in all required fields",
IF(OR($M942="&lt;0.1% or LNG",$M942="0.1-0.5%"),"Fuel sulphur content is too low for operation on BN&gt;100, please use a lower BN CLO and the matching sheet",
IF($I942&lt;40,"CLO not suitable for this sheet. Please check BN&lt;40 sheet",
IF(AND($I942&gt;39,$I942&lt;101),"CLO not suitable for this sheet. Please check BN40 - BN100 sheet",
IF(AND($K942&gt;50,$K942&lt;81,$L942&lt;100),"Reduce feed rate in steps of 0.05 g/kWh until min. 0.6 g/kWh to avoid deposit formation",
IF(AND($I942&lt;140,$N942="Danger",$P942="&gt;=1.2"),"Increase feed rate in steps of 0.05 g/kWh OR use higher BN cylinder oil",
IF(ISERROR(VLOOKUP(Q942,'admin BN&gt;100'!J$6:M$89,4,FALSE)),"",VLOOKUP(Q942,'admin BN&gt;100'!J$6:M$89,4,FALSE))))))))</f>
        <v>Fill in all required fields</v>
      </c>
    </row>
    <row r="943" spans="2:19" ht="15">
      <c r="B943" s="10">
        <v>938</v>
      </c>
      <c r="C943" s="41"/>
      <c r="D943" s="42"/>
      <c r="E943" s="42"/>
      <c r="F943" s="42"/>
      <c r="G943" s="42"/>
      <c r="H943" s="42"/>
      <c r="I943" s="42"/>
      <c r="J943" s="42"/>
      <c r="K943" s="42"/>
      <c r="L943" s="42"/>
      <c r="M943" s="11" t="str">
        <f xml:space="preserve">
(IF(F943&gt;'admin BN&gt;100'!$C$41,'admin BN&gt;100'!$B$41,
(IF(F943&gt;'admin BN&gt;100'!$C$40,'admin BN&gt;100'!$B$40,
(IF(F943&gt;'admin BN&gt;100'!$C$39,'admin BN&gt;100'!$B$39,
(IF(F943&gt;'admin BN&gt;100'!$C$38,'admin BN&gt;100'!$B$38,
(IF(F943&gt;'admin BN&gt;100'!$C$37,'admin BN&gt;100'!$B$37,
(IF(F943&gt;'admin BN&gt;100'!$C$36,'admin BN&gt;100'!$B$36,
(IF(F943&gt;'admin BN&gt;100'!$C$35,'admin BN&gt;100'!$B$35,
(IF(F943&gt;'admin BN&gt;100'!$C$34,'admin BN&gt;100'!$B$34,
(IF(F943&gt;'admin BN&gt;100'!$C$33,'admin BN&gt;100'!$B$33,
(IF(F943&gt;'admin BN&gt;100'!$C$32,'admin BN&gt;100'!$B$32,
(IF(F943&gt;'admin BN&gt;100'!$C$31,'admin BN&gt;100'!$B$31,
(IF(F943&gt;'admin BN&gt;100'!$C$30,'admin BN&gt;100'!$B$30,
(IF(F943&gt;'admin BN&gt;100'!$C$29,'admin BN&gt;100'!$B$29,IF(F943="","",'admin BN&gt;100'!$B$28)))))))))))))))))))))))))))</f>
        <v/>
      </c>
      <c r="N943" s="12" t="str">
        <f xml:space="preserve">
IF(ISBLANK(K943),"",
IF(K943&gt;'admin BN&gt;100'!$D$6,"Trouble",
IF(K943&gt;'admin BN&gt;100'!$E$6,"Safe",
IF(K943&gt;'admin BN&gt;100'!$F$6,"Alert",
IF(K943&gt;='admin BN&gt;100'!$G$6,"Danger","")))))</f>
        <v/>
      </c>
      <c r="O943" s="13" t="str">
        <f xml:space="preserve">
IF(ISBLANK(L943),"",
IF(L943&gt;'admin BN&gt;100'!$G$7,"Danger",
IF(L943&gt;'admin BN&gt;100'!$F$7,"Alert",
IF(L943&gt;='admin BN&gt;100'!$E$7,"Safe",""))))</f>
        <v/>
      </c>
      <c r="P943" s="14" t="str">
        <f xml:space="preserve">
(IF(G943&gt;'admin BN&gt;100'!$C$23,'admin BN&gt;100'!$B$23,
(IF(G943&gt;'admin BN&gt;100'!$C$22,'admin BN&gt;100'!$B$22,
(IF(G943&gt;'admin BN&gt;100'!$C$21,'admin BN&gt;100'!$B$21,
(IF(G943&gt;'admin BN&gt;100'!$C$20,'admin BN&gt;100'!$B$20,IF(G943&gt;'admin BN&gt;100'!$C$19,'admin BN&gt;100'!$B$19,"")))))))))</f>
        <v/>
      </c>
      <c r="Q943" s="14" t="str">
        <f t="shared" si="28"/>
        <v/>
      </c>
      <c r="R943" s="14">
        <f t="shared" si="29"/>
        <v>5</v>
      </c>
      <c r="S943" s="15" t="str">
        <f xml:space="preserve">
IF($R943&gt;0,"Fill in all required fields",
IF(OR($M943="&lt;0.1% or LNG",$M943="0.1-0.5%"),"Fuel sulphur content is too low for operation on BN&gt;100, please use a lower BN CLO and the matching sheet",
IF($I943&lt;40,"CLO not suitable for this sheet. Please check BN&lt;40 sheet",
IF(AND($I943&gt;39,$I943&lt;101),"CLO not suitable for this sheet. Please check BN40 - BN100 sheet",
IF(AND($K943&gt;50,$K943&lt;81,$L943&lt;100),"Reduce feed rate in steps of 0.05 g/kWh until min. 0.6 g/kWh to avoid deposit formation",
IF(AND($I943&lt;140,$N943="Danger",$P943="&gt;=1.2"),"Increase feed rate in steps of 0.05 g/kWh OR use higher BN cylinder oil",
IF(ISERROR(VLOOKUP(Q943,'admin BN&gt;100'!J$6:M$89,4,FALSE)),"",VLOOKUP(Q943,'admin BN&gt;100'!J$6:M$89,4,FALSE))))))))</f>
        <v>Fill in all required fields</v>
      </c>
    </row>
    <row r="944" spans="2:19" ht="15">
      <c r="B944" s="10">
        <v>939</v>
      </c>
      <c r="C944" s="41"/>
      <c r="D944" s="42"/>
      <c r="E944" s="42"/>
      <c r="F944" s="42"/>
      <c r="G944" s="42"/>
      <c r="H944" s="42"/>
      <c r="I944" s="42"/>
      <c r="J944" s="42"/>
      <c r="K944" s="42"/>
      <c r="L944" s="42"/>
      <c r="M944" s="11" t="str">
        <f xml:space="preserve">
(IF(F944&gt;'admin BN&gt;100'!$C$41,'admin BN&gt;100'!$B$41,
(IF(F944&gt;'admin BN&gt;100'!$C$40,'admin BN&gt;100'!$B$40,
(IF(F944&gt;'admin BN&gt;100'!$C$39,'admin BN&gt;100'!$B$39,
(IF(F944&gt;'admin BN&gt;100'!$C$38,'admin BN&gt;100'!$B$38,
(IF(F944&gt;'admin BN&gt;100'!$C$37,'admin BN&gt;100'!$B$37,
(IF(F944&gt;'admin BN&gt;100'!$C$36,'admin BN&gt;100'!$B$36,
(IF(F944&gt;'admin BN&gt;100'!$C$35,'admin BN&gt;100'!$B$35,
(IF(F944&gt;'admin BN&gt;100'!$C$34,'admin BN&gt;100'!$B$34,
(IF(F944&gt;'admin BN&gt;100'!$C$33,'admin BN&gt;100'!$B$33,
(IF(F944&gt;'admin BN&gt;100'!$C$32,'admin BN&gt;100'!$B$32,
(IF(F944&gt;'admin BN&gt;100'!$C$31,'admin BN&gt;100'!$B$31,
(IF(F944&gt;'admin BN&gt;100'!$C$30,'admin BN&gt;100'!$B$30,
(IF(F944&gt;'admin BN&gt;100'!$C$29,'admin BN&gt;100'!$B$29,IF(F944="","",'admin BN&gt;100'!$B$28)))))))))))))))))))))))))))</f>
        <v/>
      </c>
      <c r="N944" s="12" t="str">
        <f xml:space="preserve">
IF(ISBLANK(K944),"",
IF(K944&gt;'admin BN&gt;100'!$D$6,"Trouble",
IF(K944&gt;'admin BN&gt;100'!$E$6,"Safe",
IF(K944&gt;'admin BN&gt;100'!$F$6,"Alert",
IF(K944&gt;='admin BN&gt;100'!$G$6,"Danger","")))))</f>
        <v/>
      </c>
      <c r="O944" s="13" t="str">
        <f xml:space="preserve">
IF(ISBLANK(L944),"",
IF(L944&gt;'admin BN&gt;100'!$G$7,"Danger",
IF(L944&gt;'admin BN&gt;100'!$F$7,"Alert",
IF(L944&gt;='admin BN&gt;100'!$E$7,"Safe",""))))</f>
        <v/>
      </c>
      <c r="P944" s="14" t="str">
        <f xml:space="preserve">
(IF(G944&gt;'admin BN&gt;100'!$C$23,'admin BN&gt;100'!$B$23,
(IF(G944&gt;'admin BN&gt;100'!$C$22,'admin BN&gt;100'!$B$22,
(IF(G944&gt;'admin BN&gt;100'!$C$21,'admin BN&gt;100'!$B$21,
(IF(G944&gt;'admin BN&gt;100'!$C$20,'admin BN&gt;100'!$B$20,IF(G944&gt;'admin BN&gt;100'!$C$19,'admin BN&gt;100'!$B$19,"")))))))))</f>
        <v/>
      </c>
      <c r="Q944" s="14" t="str">
        <f t="shared" si="28"/>
        <v/>
      </c>
      <c r="R944" s="14">
        <f t="shared" si="29"/>
        <v>5</v>
      </c>
      <c r="S944" s="15" t="str">
        <f xml:space="preserve">
IF($R944&gt;0,"Fill in all required fields",
IF(OR($M944="&lt;0.1% or LNG",$M944="0.1-0.5%"),"Fuel sulphur content is too low for operation on BN&gt;100, please use a lower BN CLO and the matching sheet",
IF($I944&lt;40,"CLO not suitable for this sheet. Please check BN&lt;40 sheet",
IF(AND($I944&gt;39,$I944&lt;101),"CLO not suitable for this sheet. Please check BN40 - BN100 sheet",
IF(AND($K944&gt;50,$K944&lt;81,$L944&lt;100),"Reduce feed rate in steps of 0.05 g/kWh until min. 0.6 g/kWh to avoid deposit formation",
IF(AND($I944&lt;140,$N944="Danger",$P944="&gt;=1.2"),"Increase feed rate in steps of 0.05 g/kWh OR use higher BN cylinder oil",
IF(ISERROR(VLOOKUP(Q944,'admin BN&gt;100'!J$6:M$89,4,FALSE)),"",VLOOKUP(Q944,'admin BN&gt;100'!J$6:M$89,4,FALSE))))))))</f>
        <v>Fill in all required fields</v>
      </c>
    </row>
    <row r="945" spans="2:19" ht="15">
      <c r="B945" s="10">
        <v>940</v>
      </c>
      <c r="C945" s="41"/>
      <c r="D945" s="42"/>
      <c r="E945" s="42"/>
      <c r="F945" s="42"/>
      <c r="G945" s="42"/>
      <c r="H945" s="42"/>
      <c r="I945" s="42"/>
      <c r="J945" s="42"/>
      <c r="K945" s="42"/>
      <c r="L945" s="42"/>
      <c r="M945" s="11" t="str">
        <f xml:space="preserve">
(IF(F945&gt;'admin BN&gt;100'!$C$41,'admin BN&gt;100'!$B$41,
(IF(F945&gt;'admin BN&gt;100'!$C$40,'admin BN&gt;100'!$B$40,
(IF(F945&gt;'admin BN&gt;100'!$C$39,'admin BN&gt;100'!$B$39,
(IF(F945&gt;'admin BN&gt;100'!$C$38,'admin BN&gt;100'!$B$38,
(IF(F945&gt;'admin BN&gt;100'!$C$37,'admin BN&gt;100'!$B$37,
(IF(F945&gt;'admin BN&gt;100'!$C$36,'admin BN&gt;100'!$B$36,
(IF(F945&gt;'admin BN&gt;100'!$C$35,'admin BN&gt;100'!$B$35,
(IF(F945&gt;'admin BN&gt;100'!$C$34,'admin BN&gt;100'!$B$34,
(IF(F945&gt;'admin BN&gt;100'!$C$33,'admin BN&gt;100'!$B$33,
(IF(F945&gt;'admin BN&gt;100'!$C$32,'admin BN&gt;100'!$B$32,
(IF(F945&gt;'admin BN&gt;100'!$C$31,'admin BN&gt;100'!$B$31,
(IF(F945&gt;'admin BN&gt;100'!$C$30,'admin BN&gt;100'!$B$30,
(IF(F945&gt;'admin BN&gt;100'!$C$29,'admin BN&gt;100'!$B$29,IF(F945="","",'admin BN&gt;100'!$B$28)))))))))))))))))))))))))))</f>
        <v/>
      </c>
      <c r="N945" s="12" t="str">
        <f xml:space="preserve">
IF(ISBLANK(K945),"",
IF(K945&gt;'admin BN&gt;100'!$D$6,"Trouble",
IF(K945&gt;'admin BN&gt;100'!$E$6,"Safe",
IF(K945&gt;'admin BN&gt;100'!$F$6,"Alert",
IF(K945&gt;='admin BN&gt;100'!$G$6,"Danger","")))))</f>
        <v/>
      </c>
      <c r="O945" s="13" t="str">
        <f xml:space="preserve">
IF(ISBLANK(L945),"",
IF(L945&gt;'admin BN&gt;100'!$G$7,"Danger",
IF(L945&gt;'admin BN&gt;100'!$F$7,"Alert",
IF(L945&gt;='admin BN&gt;100'!$E$7,"Safe",""))))</f>
        <v/>
      </c>
      <c r="P945" s="14" t="str">
        <f xml:space="preserve">
(IF(G945&gt;'admin BN&gt;100'!$C$23,'admin BN&gt;100'!$B$23,
(IF(G945&gt;'admin BN&gt;100'!$C$22,'admin BN&gt;100'!$B$22,
(IF(G945&gt;'admin BN&gt;100'!$C$21,'admin BN&gt;100'!$B$21,
(IF(G945&gt;'admin BN&gt;100'!$C$20,'admin BN&gt;100'!$B$20,IF(G945&gt;'admin BN&gt;100'!$C$19,'admin BN&gt;100'!$B$19,"")))))))))</f>
        <v/>
      </c>
      <c r="Q945" s="14" t="str">
        <f t="shared" si="28"/>
        <v/>
      </c>
      <c r="R945" s="14">
        <f t="shared" si="29"/>
        <v>5</v>
      </c>
      <c r="S945" s="15" t="str">
        <f xml:space="preserve">
IF($R945&gt;0,"Fill in all required fields",
IF(OR($M945="&lt;0.1% or LNG",$M945="0.1-0.5%"),"Fuel sulphur content is too low for operation on BN&gt;100, please use a lower BN CLO and the matching sheet",
IF($I945&lt;40,"CLO not suitable for this sheet. Please check BN&lt;40 sheet",
IF(AND($I945&gt;39,$I945&lt;101),"CLO not suitable for this sheet. Please check BN40 - BN100 sheet",
IF(AND($K945&gt;50,$K945&lt;81,$L945&lt;100),"Reduce feed rate in steps of 0.05 g/kWh until min. 0.6 g/kWh to avoid deposit formation",
IF(AND($I945&lt;140,$N945="Danger",$P945="&gt;=1.2"),"Increase feed rate in steps of 0.05 g/kWh OR use higher BN cylinder oil",
IF(ISERROR(VLOOKUP(Q945,'admin BN&gt;100'!J$6:M$89,4,FALSE)),"",VLOOKUP(Q945,'admin BN&gt;100'!J$6:M$89,4,FALSE))))))))</f>
        <v>Fill in all required fields</v>
      </c>
    </row>
    <row r="946" spans="2:19" ht="15">
      <c r="B946" s="10">
        <v>941</v>
      </c>
      <c r="C946" s="41"/>
      <c r="D946" s="42"/>
      <c r="E946" s="42"/>
      <c r="F946" s="42"/>
      <c r="G946" s="42"/>
      <c r="H946" s="42"/>
      <c r="I946" s="42"/>
      <c r="J946" s="42"/>
      <c r="K946" s="42"/>
      <c r="L946" s="42"/>
      <c r="M946" s="11" t="str">
        <f xml:space="preserve">
(IF(F946&gt;'admin BN&gt;100'!$C$41,'admin BN&gt;100'!$B$41,
(IF(F946&gt;'admin BN&gt;100'!$C$40,'admin BN&gt;100'!$B$40,
(IF(F946&gt;'admin BN&gt;100'!$C$39,'admin BN&gt;100'!$B$39,
(IF(F946&gt;'admin BN&gt;100'!$C$38,'admin BN&gt;100'!$B$38,
(IF(F946&gt;'admin BN&gt;100'!$C$37,'admin BN&gt;100'!$B$37,
(IF(F946&gt;'admin BN&gt;100'!$C$36,'admin BN&gt;100'!$B$36,
(IF(F946&gt;'admin BN&gt;100'!$C$35,'admin BN&gt;100'!$B$35,
(IF(F946&gt;'admin BN&gt;100'!$C$34,'admin BN&gt;100'!$B$34,
(IF(F946&gt;'admin BN&gt;100'!$C$33,'admin BN&gt;100'!$B$33,
(IF(F946&gt;'admin BN&gt;100'!$C$32,'admin BN&gt;100'!$B$32,
(IF(F946&gt;'admin BN&gt;100'!$C$31,'admin BN&gt;100'!$B$31,
(IF(F946&gt;'admin BN&gt;100'!$C$30,'admin BN&gt;100'!$B$30,
(IF(F946&gt;'admin BN&gt;100'!$C$29,'admin BN&gt;100'!$B$29,IF(F946="","",'admin BN&gt;100'!$B$28)))))))))))))))))))))))))))</f>
        <v/>
      </c>
      <c r="N946" s="12" t="str">
        <f xml:space="preserve">
IF(ISBLANK(K946),"",
IF(K946&gt;'admin BN&gt;100'!$D$6,"Trouble",
IF(K946&gt;'admin BN&gt;100'!$E$6,"Safe",
IF(K946&gt;'admin BN&gt;100'!$F$6,"Alert",
IF(K946&gt;='admin BN&gt;100'!$G$6,"Danger","")))))</f>
        <v/>
      </c>
      <c r="O946" s="13" t="str">
        <f xml:space="preserve">
IF(ISBLANK(L946),"",
IF(L946&gt;'admin BN&gt;100'!$G$7,"Danger",
IF(L946&gt;'admin BN&gt;100'!$F$7,"Alert",
IF(L946&gt;='admin BN&gt;100'!$E$7,"Safe",""))))</f>
        <v/>
      </c>
      <c r="P946" s="14" t="str">
        <f xml:space="preserve">
(IF(G946&gt;'admin BN&gt;100'!$C$23,'admin BN&gt;100'!$B$23,
(IF(G946&gt;'admin BN&gt;100'!$C$22,'admin BN&gt;100'!$B$22,
(IF(G946&gt;'admin BN&gt;100'!$C$21,'admin BN&gt;100'!$B$21,
(IF(G946&gt;'admin BN&gt;100'!$C$20,'admin BN&gt;100'!$B$20,IF(G946&gt;'admin BN&gt;100'!$C$19,'admin BN&gt;100'!$B$19,"")))))))))</f>
        <v/>
      </c>
      <c r="Q946" s="14" t="str">
        <f t="shared" si="28"/>
        <v/>
      </c>
      <c r="R946" s="14">
        <f t="shared" si="29"/>
        <v>5</v>
      </c>
      <c r="S946" s="15" t="str">
        <f xml:space="preserve">
IF($R946&gt;0,"Fill in all required fields",
IF(OR($M946="&lt;0.1% or LNG",$M946="0.1-0.5%"),"Fuel sulphur content is too low for operation on BN&gt;100, please use a lower BN CLO and the matching sheet",
IF($I946&lt;40,"CLO not suitable for this sheet. Please check BN&lt;40 sheet",
IF(AND($I946&gt;39,$I946&lt;101),"CLO not suitable for this sheet. Please check BN40 - BN100 sheet",
IF(AND($K946&gt;50,$K946&lt;81,$L946&lt;100),"Reduce feed rate in steps of 0.05 g/kWh until min. 0.6 g/kWh to avoid deposit formation",
IF(AND($I946&lt;140,$N946="Danger",$P946="&gt;=1.2"),"Increase feed rate in steps of 0.05 g/kWh OR use higher BN cylinder oil",
IF(ISERROR(VLOOKUP(Q946,'admin BN&gt;100'!J$6:M$89,4,FALSE)),"",VLOOKUP(Q946,'admin BN&gt;100'!J$6:M$89,4,FALSE))))))))</f>
        <v>Fill in all required fields</v>
      </c>
    </row>
    <row r="947" spans="2:19" ht="15">
      <c r="B947" s="10">
        <v>942</v>
      </c>
      <c r="C947" s="41"/>
      <c r="D947" s="42"/>
      <c r="E947" s="42"/>
      <c r="F947" s="42"/>
      <c r="G947" s="42"/>
      <c r="H947" s="42"/>
      <c r="I947" s="42"/>
      <c r="J947" s="42"/>
      <c r="K947" s="42"/>
      <c r="L947" s="42"/>
      <c r="M947" s="11" t="str">
        <f xml:space="preserve">
(IF(F947&gt;'admin BN&gt;100'!$C$41,'admin BN&gt;100'!$B$41,
(IF(F947&gt;'admin BN&gt;100'!$C$40,'admin BN&gt;100'!$B$40,
(IF(F947&gt;'admin BN&gt;100'!$C$39,'admin BN&gt;100'!$B$39,
(IF(F947&gt;'admin BN&gt;100'!$C$38,'admin BN&gt;100'!$B$38,
(IF(F947&gt;'admin BN&gt;100'!$C$37,'admin BN&gt;100'!$B$37,
(IF(F947&gt;'admin BN&gt;100'!$C$36,'admin BN&gt;100'!$B$36,
(IF(F947&gt;'admin BN&gt;100'!$C$35,'admin BN&gt;100'!$B$35,
(IF(F947&gt;'admin BN&gt;100'!$C$34,'admin BN&gt;100'!$B$34,
(IF(F947&gt;'admin BN&gt;100'!$C$33,'admin BN&gt;100'!$B$33,
(IF(F947&gt;'admin BN&gt;100'!$C$32,'admin BN&gt;100'!$B$32,
(IF(F947&gt;'admin BN&gt;100'!$C$31,'admin BN&gt;100'!$B$31,
(IF(F947&gt;'admin BN&gt;100'!$C$30,'admin BN&gt;100'!$B$30,
(IF(F947&gt;'admin BN&gt;100'!$C$29,'admin BN&gt;100'!$B$29,IF(F947="","",'admin BN&gt;100'!$B$28)))))))))))))))))))))))))))</f>
        <v/>
      </c>
      <c r="N947" s="12" t="str">
        <f xml:space="preserve">
IF(ISBLANK(K947),"",
IF(K947&gt;'admin BN&gt;100'!$D$6,"Trouble",
IF(K947&gt;'admin BN&gt;100'!$E$6,"Safe",
IF(K947&gt;'admin BN&gt;100'!$F$6,"Alert",
IF(K947&gt;='admin BN&gt;100'!$G$6,"Danger","")))))</f>
        <v/>
      </c>
      <c r="O947" s="13" t="str">
        <f xml:space="preserve">
IF(ISBLANK(L947),"",
IF(L947&gt;'admin BN&gt;100'!$G$7,"Danger",
IF(L947&gt;'admin BN&gt;100'!$F$7,"Alert",
IF(L947&gt;='admin BN&gt;100'!$E$7,"Safe",""))))</f>
        <v/>
      </c>
      <c r="P947" s="14" t="str">
        <f xml:space="preserve">
(IF(G947&gt;'admin BN&gt;100'!$C$23,'admin BN&gt;100'!$B$23,
(IF(G947&gt;'admin BN&gt;100'!$C$22,'admin BN&gt;100'!$B$22,
(IF(G947&gt;'admin BN&gt;100'!$C$21,'admin BN&gt;100'!$B$21,
(IF(G947&gt;'admin BN&gt;100'!$C$20,'admin BN&gt;100'!$B$20,IF(G947&gt;'admin BN&gt;100'!$C$19,'admin BN&gt;100'!$B$19,"")))))))))</f>
        <v/>
      </c>
      <c r="Q947" s="14" t="str">
        <f t="shared" si="28"/>
        <v/>
      </c>
      <c r="R947" s="14">
        <f t="shared" si="29"/>
        <v>5</v>
      </c>
      <c r="S947" s="15" t="str">
        <f xml:space="preserve">
IF($R947&gt;0,"Fill in all required fields",
IF(OR($M947="&lt;0.1% or LNG",$M947="0.1-0.5%"),"Fuel sulphur content is too low for operation on BN&gt;100, please use a lower BN CLO and the matching sheet",
IF($I947&lt;40,"CLO not suitable for this sheet. Please check BN&lt;40 sheet",
IF(AND($I947&gt;39,$I947&lt;101),"CLO not suitable for this sheet. Please check BN40 - BN100 sheet",
IF(AND($K947&gt;50,$K947&lt;81,$L947&lt;100),"Reduce feed rate in steps of 0.05 g/kWh until min. 0.6 g/kWh to avoid deposit formation",
IF(AND($I947&lt;140,$N947="Danger",$P947="&gt;=1.2"),"Increase feed rate in steps of 0.05 g/kWh OR use higher BN cylinder oil",
IF(ISERROR(VLOOKUP(Q947,'admin BN&gt;100'!J$6:M$89,4,FALSE)),"",VLOOKUP(Q947,'admin BN&gt;100'!J$6:M$89,4,FALSE))))))))</f>
        <v>Fill in all required fields</v>
      </c>
    </row>
    <row r="948" spans="2:19" ht="15">
      <c r="B948" s="10">
        <v>943</v>
      </c>
      <c r="C948" s="41"/>
      <c r="D948" s="42"/>
      <c r="E948" s="42"/>
      <c r="F948" s="42"/>
      <c r="G948" s="42"/>
      <c r="H948" s="42"/>
      <c r="I948" s="42"/>
      <c r="J948" s="42"/>
      <c r="K948" s="42"/>
      <c r="L948" s="42"/>
      <c r="M948" s="11" t="str">
        <f xml:space="preserve">
(IF(F948&gt;'admin BN&gt;100'!$C$41,'admin BN&gt;100'!$B$41,
(IF(F948&gt;'admin BN&gt;100'!$C$40,'admin BN&gt;100'!$B$40,
(IF(F948&gt;'admin BN&gt;100'!$C$39,'admin BN&gt;100'!$B$39,
(IF(F948&gt;'admin BN&gt;100'!$C$38,'admin BN&gt;100'!$B$38,
(IF(F948&gt;'admin BN&gt;100'!$C$37,'admin BN&gt;100'!$B$37,
(IF(F948&gt;'admin BN&gt;100'!$C$36,'admin BN&gt;100'!$B$36,
(IF(F948&gt;'admin BN&gt;100'!$C$35,'admin BN&gt;100'!$B$35,
(IF(F948&gt;'admin BN&gt;100'!$C$34,'admin BN&gt;100'!$B$34,
(IF(F948&gt;'admin BN&gt;100'!$C$33,'admin BN&gt;100'!$B$33,
(IF(F948&gt;'admin BN&gt;100'!$C$32,'admin BN&gt;100'!$B$32,
(IF(F948&gt;'admin BN&gt;100'!$C$31,'admin BN&gt;100'!$B$31,
(IF(F948&gt;'admin BN&gt;100'!$C$30,'admin BN&gt;100'!$B$30,
(IF(F948&gt;'admin BN&gt;100'!$C$29,'admin BN&gt;100'!$B$29,IF(F948="","",'admin BN&gt;100'!$B$28)))))))))))))))))))))))))))</f>
        <v/>
      </c>
      <c r="N948" s="12" t="str">
        <f xml:space="preserve">
IF(ISBLANK(K948),"",
IF(K948&gt;'admin BN&gt;100'!$D$6,"Trouble",
IF(K948&gt;'admin BN&gt;100'!$E$6,"Safe",
IF(K948&gt;'admin BN&gt;100'!$F$6,"Alert",
IF(K948&gt;='admin BN&gt;100'!$G$6,"Danger","")))))</f>
        <v/>
      </c>
      <c r="O948" s="13" t="str">
        <f xml:space="preserve">
IF(ISBLANK(L948),"",
IF(L948&gt;'admin BN&gt;100'!$G$7,"Danger",
IF(L948&gt;'admin BN&gt;100'!$F$7,"Alert",
IF(L948&gt;='admin BN&gt;100'!$E$7,"Safe",""))))</f>
        <v/>
      </c>
      <c r="P948" s="14" t="str">
        <f xml:space="preserve">
(IF(G948&gt;'admin BN&gt;100'!$C$23,'admin BN&gt;100'!$B$23,
(IF(G948&gt;'admin BN&gt;100'!$C$22,'admin BN&gt;100'!$B$22,
(IF(G948&gt;'admin BN&gt;100'!$C$21,'admin BN&gt;100'!$B$21,
(IF(G948&gt;'admin BN&gt;100'!$C$20,'admin BN&gt;100'!$B$20,IF(G948&gt;'admin BN&gt;100'!$C$19,'admin BN&gt;100'!$B$19,"")))))))))</f>
        <v/>
      </c>
      <c r="Q948" s="14" t="str">
        <f t="shared" si="28"/>
        <v/>
      </c>
      <c r="R948" s="14">
        <f t="shared" si="29"/>
        <v>5</v>
      </c>
      <c r="S948" s="15" t="str">
        <f xml:space="preserve">
IF($R948&gt;0,"Fill in all required fields",
IF(OR($M948="&lt;0.1% or LNG",$M948="0.1-0.5%"),"Fuel sulphur content is too low for operation on BN&gt;100, please use a lower BN CLO and the matching sheet",
IF($I948&lt;40,"CLO not suitable for this sheet. Please check BN&lt;40 sheet",
IF(AND($I948&gt;39,$I948&lt;101),"CLO not suitable for this sheet. Please check BN40 - BN100 sheet",
IF(AND($K948&gt;50,$K948&lt;81,$L948&lt;100),"Reduce feed rate in steps of 0.05 g/kWh until min. 0.6 g/kWh to avoid deposit formation",
IF(AND($I948&lt;140,$N948="Danger",$P948="&gt;=1.2"),"Increase feed rate in steps of 0.05 g/kWh OR use higher BN cylinder oil",
IF(ISERROR(VLOOKUP(Q948,'admin BN&gt;100'!J$6:M$89,4,FALSE)),"",VLOOKUP(Q948,'admin BN&gt;100'!J$6:M$89,4,FALSE))))))))</f>
        <v>Fill in all required fields</v>
      </c>
    </row>
    <row r="949" spans="2:19" ht="15">
      <c r="B949" s="10">
        <v>944</v>
      </c>
      <c r="C949" s="41"/>
      <c r="D949" s="42"/>
      <c r="E949" s="42"/>
      <c r="F949" s="42"/>
      <c r="G949" s="42"/>
      <c r="H949" s="42"/>
      <c r="I949" s="42"/>
      <c r="J949" s="42"/>
      <c r="K949" s="42"/>
      <c r="L949" s="42"/>
      <c r="M949" s="11" t="str">
        <f xml:space="preserve">
(IF(F949&gt;'admin BN&gt;100'!$C$41,'admin BN&gt;100'!$B$41,
(IF(F949&gt;'admin BN&gt;100'!$C$40,'admin BN&gt;100'!$B$40,
(IF(F949&gt;'admin BN&gt;100'!$C$39,'admin BN&gt;100'!$B$39,
(IF(F949&gt;'admin BN&gt;100'!$C$38,'admin BN&gt;100'!$B$38,
(IF(F949&gt;'admin BN&gt;100'!$C$37,'admin BN&gt;100'!$B$37,
(IF(F949&gt;'admin BN&gt;100'!$C$36,'admin BN&gt;100'!$B$36,
(IF(F949&gt;'admin BN&gt;100'!$C$35,'admin BN&gt;100'!$B$35,
(IF(F949&gt;'admin BN&gt;100'!$C$34,'admin BN&gt;100'!$B$34,
(IF(F949&gt;'admin BN&gt;100'!$C$33,'admin BN&gt;100'!$B$33,
(IF(F949&gt;'admin BN&gt;100'!$C$32,'admin BN&gt;100'!$B$32,
(IF(F949&gt;'admin BN&gt;100'!$C$31,'admin BN&gt;100'!$B$31,
(IF(F949&gt;'admin BN&gt;100'!$C$30,'admin BN&gt;100'!$B$30,
(IF(F949&gt;'admin BN&gt;100'!$C$29,'admin BN&gt;100'!$B$29,IF(F949="","",'admin BN&gt;100'!$B$28)))))))))))))))))))))))))))</f>
        <v/>
      </c>
      <c r="N949" s="12" t="str">
        <f xml:space="preserve">
IF(ISBLANK(K949),"",
IF(K949&gt;'admin BN&gt;100'!$D$6,"Trouble",
IF(K949&gt;'admin BN&gt;100'!$E$6,"Safe",
IF(K949&gt;'admin BN&gt;100'!$F$6,"Alert",
IF(K949&gt;='admin BN&gt;100'!$G$6,"Danger","")))))</f>
        <v/>
      </c>
      <c r="O949" s="13" t="str">
        <f xml:space="preserve">
IF(ISBLANK(L949),"",
IF(L949&gt;'admin BN&gt;100'!$G$7,"Danger",
IF(L949&gt;'admin BN&gt;100'!$F$7,"Alert",
IF(L949&gt;='admin BN&gt;100'!$E$7,"Safe",""))))</f>
        <v/>
      </c>
      <c r="P949" s="14" t="str">
        <f xml:space="preserve">
(IF(G949&gt;'admin BN&gt;100'!$C$23,'admin BN&gt;100'!$B$23,
(IF(G949&gt;'admin BN&gt;100'!$C$22,'admin BN&gt;100'!$B$22,
(IF(G949&gt;'admin BN&gt;100'!$C$21,'admin BN&gt;100'!$B$21,
(IF(G949&gt;'admin BN&gt;100'!$C$20,'admin BN&gt;100'!$B$20,IF(G949&gt;'admin BN&gt;100'!$C$19,'admin BN&gt;100'!$B$19,"")))))))))</f>
        <v/>
      </c>
      <c r="Q949" s="14" t="str">
        <f t="shared" si="28"/>
        <v/>
      </c>
      <c r="R949" s="14">
        <f t="shared" si="29"/>
        <v>5</v>
      </c>
      <c r="S949" s="15" t="str">
        <f xml:space="preserve">
IF($R949&gt;0,"Fill in all required fields",
IF(OR($M949="&lt;0.1% or LNG",$M949="0.1-0.5%"),"Fuel sulphur content is too low for operation on BN&gt;100, please use a lower BN CLO and the matching sheet",
IF($I949&lt;40,"CLO not suitable for this sheet. Please check BN&lt;40 sheet",
IF(AND($I949&gt;39,$I949&lt;101),"CLO not suitable for this sheet. Please check BN40 - BN100 sheet",
IF(AND($K949&gt;50,$K949&lt;81,$L949&lt;100),"Reduce feed rate in steps of 0.05 g/kWh until min. 0.6 g/kWh to avoid deposit formation",
IF(AND($I949&lt;140,$N949="Danger",$P949="&gt;=1.2"),"Increase feed rate in steps of 0.05 g/kWh OR use higher BN cylinder oil",
IF(ISERROR(VLOOKUP(Q949,'admin BN&gt;100'!J$6:M$89,4,FALSE)),"",VLOOKUP(Q949,'admin BN&gt;100'!J$6:M$89,4,FALSE))))))))</f>
        <v>Fill in all required fields</v>
      </c>
    </row>
    <row r="950" spans="2:19" ht="15">
      <c r="B950" s="10">
        <v>945</v>
      </c>
      <c r="C950" s="41"/>
      <c r="D950" s="42"/>
      <c r="E950" s="42"/>
      <c r="F950" s="42"/>
      <c r="G950" s="42"/>
      <c r="H950" s="42"/>
      <c r="I950" s="42"/>
      <c r="J950" s="42"/>
      <c r="K950" s="42"/>
      <c r="L950" s="42"/>
      <c r="M950" s="11" t="str">
        <f xml:space="preserve">
(IF(F950&gt;'admin BN&gt;100'!$C$41,'admin BN&gt;100'!$B$41,
(IF(F950&gt;'admin BN&gt;100'!$C$40,'admin BN&gt;100'!$B$40,
(IF(F950&gt;'admin BN&gt;100'!$C$39,'admin BN&gt;100'!$B$39,
(IF(F950&gt;'admin BN&gt;100'!$C$38,'admin BN&gt;100'!$B$38,
(IF(F950&gt;'admin BN&gt;100'!$C$37,'admin BN&gt;100'!$B$37,
(IF(F950&gt;'admin BN&gt;100'!$C$36,'admin BN&gt;100'!$B$36,
(IF(F950&gt;'admin BN&gt;100'!$C$35,'admin BN&gt;100'!$B$35,
(IF(F950&gt;'admin BN&gt;100'!$C$34,'admin BN&gt;100'!$B$34,
(IF(F950&gt;'admin BN&gt;100'!$C$33,'admin BN&gt;100'!$B$33,
(IF(F950&gt;'admin BN&gt;100'!$C$32,'admin BN&gt;100'!$B$32,
(IF(F950&gt;'admin BN&gt;100'!$C$31,'admin BN&gt;100'!$B$31,
(IF(F950&gt;'admin BN&gt;100'!$C$30,'admin BN&gt;100'!$B$30,
(IF(F950&gt;'admin BN&gt;100'!$C$29,'admin BN&gt;100'!$B$29,IF(F950="","",'admin BN&gt;100'!$B$28)))))))))))))))))))))))))))</f>
        <v/>
      </c>
      <c r="N950" s="12" t="str">
        <f xml:space="preserve">
IF(ISBLANK(K950),"",
IF(K950&gt;'admin BN&gt;100'!$D$6,"Trouble",
IF(K950&gt;'admin BN&gt;100'!$E$6,"Safe",
IF(K950&gt;'admin BN&gt;100'!$F$6,"Alert",
IF(K950&gt;='admin BN&gt;100'!$G$6,"Danger","")))))</f>
        <v/>
      </c>
      <c r="O950" s="13" t="str">
        <f xml:space="preserve">
IF(ISBLANK(L950),"",
IF(L950&gt;'admin BN&gt;100'!$G$7,"Danger",
IF(L950&gt;'admin BN&gt;100'!$F$7,"Alert",
IF(L950&gt;='admin BN&gt;100'!$E$7,"Safe",""))))</f>
        <v/>
      </c>
      <c r="P950" s="14" t="str">
        <f xml:space="preserve">
(IF(G950&gt;'admin BN&gt;100'!$C$23,'admin BN&gt;100'!$B$23,
(IF(G950&gt;'admin BN&gt;100'!$C$22,'admin BN&gt;100'!$B$22,
(IF(G950&gt;'admin BN&gt;100'!$C$21,'admin BN&gt;100'!$B$21,
(IF(G950&gt;'admin BN&gt;100'!$C$20,'admin BN&gt;100'!$B$20,IF(G950&gt;'admin BN&gt;100'!$C$19,'admin BN&gt;100'!$B$19,"")))))))))</f>
        <v/>
      </c>
      <c r="Q950" s="14" t="str">
        <f t="shared" si="28"/>
        <v/>
      </c>
      <c r="R950" s="14">
        <f t="shared" si="29"/>
        <v>5</v>
      </c>
      <c r="S950" s="15" t="str">
        <f xml:space="preserve">
IF($R950&gt;0,"Fill in all required fields",
IF(OR($M950="&lt;0.1% or LNG",$M950="0.1-0.5%"),"Fuel sulphur content is too low for operation on BN&gt;100, please use a lower BN CLO and the matching sheet",
IF($I950&lt;40,"CLO not suitable for this sheet. Please check BN&lt;40 sheet",
IF(AND($I950&gt;39,$I950&lt;101),"CLO not suitable for this sheet. Please check BN40 - BN100 sheet",
IF(AND($K950&gt;50,$K950&lt;81,$L950&lt;100),"Reduce feed rate in steps of 0.05 g/kWh until min. 0.6 g/kWh to avoid deposit formation",
IF(AND($I950&lt;140,$N950="Danger",$P950="&gt;=1.2"),"Increase feed rate in steps of 0.05 g/kWh OR use higher BN cylinder oil",
IF(ISERROR(VLOOKUP(Q950,'admin BN&gt;100'!J$6:M$89,4,FALSE)),"",VLOOKUP(Q950,'admin BN&gt;100'!J$6:M$89,4,FALSE))))))))</f>
        <v>Fill in all required fields</v>
      </c>
    </row>
    <row r="951" spans="2:19" ht="15">
      <c r="B951" s="10">
        <v>946</v>
      </c>
      <c r="C951" s="41"/>
      <c r="D951" s="42"/>
      <c r="E951" s="42"/>
      <c r="F951" s="42"/>
      <c r="G951" s="42"/>
      <c r="H951" s="42"/>
      <c r="I951" s="42"/>
      <c r="J951" s="42"/>
      <c r="K951" s="42"/>
      <c r="L951" s="42"/>
      <c r="M951" s="11" t="str">
        <f xml:space="preserve">
(IF(F951&gt;'admin BN&gt;100'!$C$41,'admin BN&gt;100'!$B$41,
(IF(F951&gt;'admin BN&gt;100'!$C$40,'admin BN&gt;100'!$B$40,
(IF(F951&gt;'admin BN&gt;100'!$C$39,'admin BN&gt;100'!$B$39,
(IF(F951&gt;'admin BN&gt;100'!$C$38,'admin BN&gt;100'!$B$38,
(IF(F951&gt;'admin BN&gt;100'!$C$37,'admin BN&gt;100'!$B$37,
(IF(F951&gt;'admin BN&gt;100'!$C$36,'admin BN&gt;100'!$B$36,
(IF(F951&gt;'admin BN&gt;100'!$C$35,'admin BN&gt;100'!$B$35,
(IF(F951&gt;'admin BN&gt;100'!$C$34,'admin BN&gt;100'!$B$34,
(IF(F951&gt;'admin BN&gt;100'!$C$33,'admin BN&gt;100'!$B$33,
(IF(F951&gt;'admin BN&gt;100'!$C$32,'admin BN&gt;100'!$B$32,
(IF(F951&gt;'admin BN&gt;100'!$C$31,'admin BN&gt;100'!$B$31,
(IF(F951&gt;'admin BN&gt;100'!$C$30,'admin BN&gt;100'!$B$30,
(IF(F951&gt;'admin BN&gt;100'!$C$29,'admin BN&gt;100'!$B$29,IF(F951="","",'admin BN&gt;100'!$B$28)))))))))))))))))))))))))))</f>
        <v/>
      </c>
      <c r="N951" s="12" t="str">
        <f xml:space="preserve">
IF(ISBLANK(K951),"",
IF(K951&gt;'admin BN&gt;100'!$D$6,"Trouble",
IF(K951&gt;'admin BN&gt;100'!$E$6,"Safe",
IF(K951&gt;'admin BN&gt;100'!$F$6,"Alert",
IF(K951&gt;='admin BN&gt;100'!$G$6,"Danger","")))))</f>
        <v/>
      </c>
      <c r="O951" s="13" t="str">
        <f xml:space="preserve">
IF(ISBLANK(L951),"",
IF(L951&gt;'admin BN&gt;100'!$G$7,"Danger",
IF(L951&gt;'admin BN&gt;100'!$F$7,"Alert",
IF(L951&gt;='admin BN&gt;100'!$E$7,"Safe",""))))</f>
        <v/>
      </c>
      <c r="P951" s="14" t="str">
        <f xml:space="preserve">
(IF(G951&gt;'admin BN&gt;100'!$C$23,'admin BN&gt;100'!$B$23,
(IF(G951&gt;'admin BN&gt;100'!$C$22,'admin BN&gt;100'!$B$22,
(IF(G951&gt;'admin BN&gt;100'!$C$21,'admin BN&gt;100'!$B$21,
(IF(G951&gt;'admin BN&gt;100'!$C$20,'admin BN&gt;100'!$B$20,IF(G951&gt;'admin BN&gt;100'!$C$19,'admin BN&gt;100'!$B$19,"")))))))))</f>
        <v/>
      </c>
      <c r="Q951" s="14" t="str">
        <f t="shared" si="28"/>
        <v/>
      </c>
      <c r="R951" s="14">
        <f t="shared" si="29"/>
        <v>5</v>
      </c>
      <c r="S951" s="15" t="str">
        <f xml:space="preserve">
IF($R951&gt;0,"Fill in all required fields",
IF(OR($M951="&lt;0.1% or LNG",$M951="0.1-0.5%"),"Fuel sulphur content is too low for operation on BN&gt;100, please use a lower BN CLO and the matching sheet",
IF($I951&lt;40,"CLO not suitable for this sheet. Please check BN&lt;40 sheet",
IF(AND($I951&gt;39,$I951&lt;101),"CLO not suitable for this sheet. Please check BN40 - BN100 sheet",
IF(AND($K951&gt;50,$K951&lt;81,$L951&lt;100),"Reduce feed rate in steps of 0.05 g/kWh until min. 0.6 g/kWh to avoid deposit formation",
IF(AND($I951&lt;140,$N951="Danger",$P951="&gt;=1.2"),"Increase feed rate in steps of 0.05 g/kWh OR use higher BN cylinder oil",
IF(ISERROR(VLOOKUP(Q951,'admin BN&gt;100'!J$6:M$89,4,FALSE)),"",VLOOKUP(Q951,'admin BN&gt;100'!J$6:M$89,4,FALSE))))))))</f>
        <v>Fill in all required fields</v>
      </c>
    </row>
    <row r="952" spans="2:19" ht="15">
      <c r="B952" s="10">
        <v>947</v>
      </c>
      <c r="C952" s="41"/>
      <c r="D952" s="42"/>
      <c r="E952" s="42"/>
      <c r="F952" s="42"/>
      <c r="G952" s="42"/>
      <c r="H952" s="42"/>
      <c r="I952" s="42"/>
      <c r="J952" s="42"/>
      <c r="K952" s="42"/>
      <c r="L952" s="42"/>
      <c r="M952" s="11" t="str">
        <f xml:space="preserve">
(IF(F952&gt;'admin BN&gt;100'!$C$41,'admin BN&gt;100'!$B$41,
(IF(F952&gt;'admin BN&gt;100'!$C$40,'admin BN&gt;100'!$B$40,
(IF(F952&gt;'admin BN&gt;100'!$C$39,'admin BN&gt;100'!$B$39,
(IF(F952&gt;'admin BN&gt;100'!$C$38,'admin BN&gt;100'!$B$38,
(IF(F952&gt;'admin BN&gt;100'!$C$37,'admin BN&gt;100'!$B$37,
(IF(F952&gt;'admin BN&gt;100'!$C$36,'admin BN&gt;100'!$B$36,
(IF(F952&gt;'admin BN&gt;100'!$C$35,'admin BN&gt;100'!$B$35,
(IF(F952&gt;'admin BN&gt;100'!$C$34,'admin BN&gt;100'!$B$34,
(IF(F952&gt;'admin BN&gt;100'!$C$33,'admin BN&gt;100'!$B$33,
(IF(F952&gt;'admin BN&gt;100'!$C$32,'admin BN&gt;100'!$B$32,
(IF(F952&gt;'admin BN&gt;100'!$C$31,'admin BN&gt;100'!$B$31,
(IF(F952&gt;'admin BN&gt;100'!$C$30,'admin BN&gt;100'!$B$30,
(IF(F952&gt;'admin BN&gt;100'!$C$29,'admin BN&gt;100'!$B$29,IF(F952="","",'admin BN&gt;100'!$B$28)))))))))))))))))))))))))))</f>
        <v/>
      </c>
      <c r="N952" s="12" t="str">
        <f xml:space="preserve">
IF(ISBLANK(K952),"",
IF(K952&gt;'admin BN&gt;100'!$D$6,"Trouble",
IF(K952&gt;'admin BN&gt;100'!$E$6,"Safe",
IF(K952&gt;'admin BN&gt;100'!$F$6,"Alert",
IF(K952&gt;='admin BN&gt;100'!$G$6,"Danger","")))))</f>
        <v/>
      </c>
      <c r="O952" s="13" t="str">
        <f xml:space="preserve">
IF(ISBLANK(L952),"",
IF(L952&gt;'admin BN&gt;100'!$G$7,"Danger",
IF(L952&gt;'admin BN&gt;100'!$F$7,"Alert",
IF(L952&gt;='admin BN&gt;100'!$E$7,"Safe",""))))</f>
        <v/>
      </c>
      <c r="P952" s="14" t="str">
        <f xml:space="preserve">
(IF(G952&gt;'admin BN&gt;100'!$C$23,'admin BN&gt;100'!$B$23,
(IF(G952&gt;'admin BN&gt;100'!$C$22,'admin BN&gt;100'!$B$22,
(IF(G952&gt;'admin BN&gt;100'!$C$21,'admin BN&gt;100'!$B$21,
(IF(G952&gt;'admin BN&gt;100'!$C$20,'admin BN&gt;100'!$B$20,IF(G952&gt;'admin BN&gt;100'!$C$19,'admin BN&gt;100'!$B$19,"")))))))))</f>
        <v/>
      </c>
      <c r="Q952" s="14" t="str">
        <f t="shared" si="28"/>
        <v/>
      </c>
      <c r="R952" s="14">
        <f t="shared" si="29"/>
        <v>5</v>
      </c>
      <c r="S952" s="15" t="str">
        <f xml:space="preserve">
IF($R952&gt;0,"Fill in all required fields",
IF(OR($M952="&lt;0.1% or LNG",$M952="0.1-0.5%"),"Fuel sulphur content is too low for operation on BN&gt;100, please use a lower BN CLO and the matching sheet",
IF($I952&lt;40,"CLO not suitable for this sheet. Please check BN&lt;40 sheet",
IF(AND($I952&gt;39,$I952&lt;101),"CLO not suitable for this sheet. Please check BN40 - BN100 sheet",
IF(AND($K952&gt;50,$K952&lt;81,$L952&lt;100),"Reduce feed rate in steps of 0.05 g/kWh until min. 0.6 g/kWh to avoid deposit formation",
IF(AND($I952&lt;140,$N952="Danger",$P952="&gt;=1.2"),"Increase feed rate in steps of 0.05 g/kWh OR use higher BN cylinder oil",
IF(ISERROR(VLOOKUP(Q952,'admin BN&gt;100'!J$6:M$89,4,FALSE)),"",VLOOKUP(Q952,'admin BN&gt;100'!J$6:M$89,4,FALSE))))))))</f>
        <v>Fill in all required fields</v>
      </c>
    </row>
    <row r="953" spans="2:19" ht="15">
      <c r="B953" s="10">
        <v>948</v>
      </c>
      <c r="C953" s="41"/>
      <c r="D953" s="42"/>
      <c r="E953" s="42"/>
      <c r="F953" s="42"/>
      <c r="G953" s="42"/>
      <c r="H953" s="42"/>
      <c r="I953" s="42"/>
      <c r="J953" s="42"/>
      <c r="K953" s="42"/>
      <c r="L953" s="42"/>
      <c r="M953" s="11" t="str">
        <f xml:space="preserve">
(IF(F953&gt;'admin BN&gt;100'!$C$41,'admin BN&gt;100'!$B$41,
(IF(F953&gt;'admin BN&gt;100'!$C$40,'admin BN&gt;100'!$B$40,
(IF(F953&gt;'admin BN&gt;100'!$C$39,'admin BN&gt;100'!$B$39,
(IF(F953&gt;'admin BN&gt;100'!$C$38,'admin BN&gt;100'!$B$38,
(IF(F953&gt;'admin BN&gt;100'!$C$37,'admin BN&gt;100'!$B$37,
(IF(F953&gt;'admin BN&gt;100'!$C$36,'admin BN&gt;100'!$B$36,
(IF(F953&gt;'admin BN&gt;100'!$C$35,'admin BN&gt;100'!$B$35,
(IF(F953&gt;'admin BN&gt;100'!$C$34,'admin BN&gt;100'!$B$34,
(IF(F953&gt;'admin BN&gt;100'!$C$33,'admin BN&gt;100'!$B$33,
(IF(F953&gt;'admin BN&gt;100'!$C$32,'admin BN&gt;100'!$B$32,
(IF(F953&gt;'admin BN&gt;100'!$C$31,'admin BN&gt;100'!$B$31,
(IF(F953&gt;'admin BN&gt;100'!$C$30,'admin BN&gt;100'!$B$30,
(IF(F953&gt;'admin BN&gt;100'!$C$29,'admin BN&gt;100'!$B$29,IF(F953="","",'admin BN&gt;100'!$B$28)))))))))))))))))))))))))))</f>
        <v/>
      </c>
      <c r="N953" s="12" t="str">
        <f xml:space="preserve">
IF(ISBLANK(K953),"",
IF(K953&gt;'admin BN&gt;100'!$D$6,"Trouble",
IF(K953&gt;'admin BN&gt;100'!$E$6,"Safe",
IF(K953&gt;'admin BN&gt;100'!$F$6,"Alert",
IF(K953&gt;='admin BN&gt;100'!$G$6,"Danger","")))))</f>
        <v/>
      </c>
      <c r="O953" s="13" t="str">
        <f xml:space="preserve">
IF(ISBLANK(L953),"",
IF(L953&gt;'admin BN&gt;100'!$G$7,"Danger",
IF(L953&gt;'admin BN&gt;100'!$F$7,"Alert",
IF(L953&gt;='admin BN&gt;100'!$E$7,"Safe",""))))</f>
        <v/>
      </c>
      <c r="P953" s="14" t="str">
        <f xml:space="preserve">
(IF(G953&gt;'admin BN&gt;100'!$C$23,'admin BN&gt;100'!$B$23,
(IF(G953&gt;'admin BN&gt;100'!$C$22,'admin BN&gt;100'!$B$22,
(IF(G953&gt;'admin BN&gt;100'!$C$21,'admin BN&gt;100'!$B$21,
(IF(G953&gt;'admin BN&gt;100'!$C$20,'admin BN&gt;100'!$B$20,IF(G953&gt;'admin BN&gt;100'!$C$19,'admin BN&gt;100'!$B$19,"")))))))))</f>
        <v/>
      </c>
      <c r="Q953" s="14" t="str">
        <f t="shared" si="28"/>
        <v/>
      </c>
      <c r="R953" s="14">
        <f t="shared" si="29"/>
        <v>5</v>
      </c>
      <c r="S953" s="15" t="str">
        <f xml:space="preserve">
IF($R953&gt;0,"Fill in all required fields",
IF(OR($M953="&lt;0.1% or LNG",$M953="0.1-0.5%"),"Fuel sulphur content is too low for operation on BN&gt;100, please use a lower BN CLO and the matching sheet",
IF($I953&lt;40,"CLO not suitable for this sheet. Please check BN&lt;40 sheet",
IF(AND($I953&gt;39,$I953&lt;101),"CLO not suitable for this sheet. Please check BN40 - BN100 sheet",
IF(AND($K953&gt;50,$K953&lt;81,$L953&lt;100),"Reduce feed rate in steps of 0.05 g/kWh until min. 0.6 g/kWh to avoid deposit formation",
IF(AND($I953&lt;140,$N953="Danger",$P953="&gt;=1.2"),"Increase feed rate in steps of 0.05 g/kWh OR use higher BN cylinder oil",
IF(ISERROR(VLOOKUP(Q953,'admin BN&gt;100'!J$6:M$89,4,FALSE)),"",VLOOKUP(Q953,'admin BN&gt;100'!J$6:M$89,4,FALSE))))))))</f>
        <v>Fill in all required fields</v>
      </c>
    </row>
    <row r="954" spans="2:19" ht="15">
      <c r="B954" s="10">
        <v>949</v>
      </c>
      <c r="C954" s="41"/>
      <c r="D954" s="42"/>
      <c r="E954" s="42"/>
      <c r="F954" s="42"/>
      <c r="G954" s="42"/>
      <c r="H954" s="42"/>
      <c r="I954" s="42"/>
      <c r="J954" s="42"/>
      <c r="K954" s="42"/>
      <c r="L954" s="42"/>
      <c r="M954" s="11" t="str">
        <f xml:space="preserve">
(IF(F954&gt;'admin BN&gt;100'!$C$41,'admin BN&gt;100'!$B$41,
(IF(F954&gt;'admin BN&gt;100'!$C$40,'admin BN&gt;100'!$B$40,
(IF(F954&gt;'admin BN&gt;100'!$C$39,'admin BN&gt;100'!$B$39,
(IF(F954&gt;'admin BN&gt;100'!$C$38,'admin BN&gt;100'!$B$38,
(IF(F954&gt;'admin BN&gt;100'!$C$37,'admin BN&gt;100'!$B$37,
(IF(F954&gt;'admin BN&gt;100'!$C$36,'admin BN&gt;100'!$B$36,
(IF(F954&gt;'admin BN&gt;100'!$C$35,'admin BN&gt;100'!$B$35,
(IF(F954&gt;'admin BN&gt;100'!$C$34,'admin BN&gt;100'!$B$34,
(IF(F954&gt;'admin BN&gt;100'!$C$33,'admin BN&gt;100'!$B$33,
(IF(F954&gt;'admin BN&gt;100'!$C$32,'admin BN&gt;100'!$B$32,
(IF(F954&gt;'admin BN&gt;100'!$C$31,'admin BN&gt;100'!$B$31,
(IF(F954&gt;'admin BN&gt;100'!$C$30,'admin BN&gt;100'!$B$30,
(IF(F954&gt;'admin BN&gt;100'!$C$29,'admin BN&gt;100'!$B$29,IF(F954="","",'admin BN&gt;100'!$B$28)))))))))))))))))))))))))))</f>
        <v/>
      </c>
      <c r="N954" s="12" t="str">
        <f xml:space="preserve">
IF(ISBLANK(K954),"",
IF(K954&gt;'admin BN&gt;100'!$D$6,"Trouble",
IF(K954&gt;'admin BN&gt;100'!$E$6,"Safe",
IF(K954&gt;'admin BN&gt;100'!$F$6,"Alert",
IF(K954&gt;='admin BN&gt;100'!$G$6,"Danger","")))))</f>
        <v/>
      </c>
      <c r="O954" s="13" t="str">
        <f xml:space="preserve">
IF(ISBLANK(L954),"",
IF(L954&gt;'admin BN&gt;100'!$G$7,"Danger",
IF(L954&gt;'admin BN&gt;100'!$F$7,"Alert",
IF(L954&gt;='admin BN&gt;100'!$E$7,"Safe",""))))</f>
        <v/>
      </c>
      <c r="P954" s="14" t="str">
        <f xml:space="preserve">
(IF(G954&gt;'admin BN&gt;100'!$C$23,'admin BN&gt;100'!$B$23,
(IF(G954&gt;'admin BN&gt;100'!$C$22,'admin BN&gt;100'!$B$22,
(IF(G954&gt;'admin BN&gt;100'!$C$21,'admin BN&gt;100'!$B$21,
(IF(G954&gt;'admin BN&gt;100'!$C$20,'admin BN&gt;100'!$B$20,IF(G954&gt;'admin BN&gt;100'!$C$19,'admin BN&gt;100'!$B$19,"")))))))))</f>
        <v/>
      </c>
      <c r="Q954" s="14" t="str">
        <f t="shared" si="28"/>
        <v/>
      </c>
      <c r="R954" s="14">
        <f t="shared" si="29"/>
        <v>5</v>
      </c>
      <c r="S954" s="15" t="str">
        <f xml:space="preserve">
IF($R954&gt;0,"Fill in all required fields",
IF(OR($M954="&lt;0.1% or LNG",$M954="0.1-0.5%"),"Fuel sulphur content is too low for operation on BN&gt;100, please use a lower BN CLO and the matching sheet",
IF($I954&lt;40,"CLO not suitable for this sheet. Please check BN&lt;40 sheet",
IF(AND($I954&gt;39,$I954&lt;101),"CLO not suitable for this sheet. Please check BN40 - BN100 sheet",
IF(AND($K954&gt;50,$K954&lt;81,$L954&lt;100),"Reduce feed rate in steps of 0.05 g/kWh until min. 0.6 g/kWh to avoid deposit formation",
IF(AND($I954&lt;140,$N954="Danger",$P954="&gt;=1.2"),"Increase feed rate in steps of 0.05 g/kWh OR use higher BN cylinder oil",
IF(ISERROR(VLOOKUP(Q954,'admin BN&gt;100'!J$6:M$89,4,FALSE)),"",VLOOKUP(Q954,'admin BN&gt;100'!J$6:M$89,4,FALSE))))))))</f>
        <v>Fill in all required fields</v>
      </c>
    </row>
    <row r="955" spans="2:19" ht="15">
      <c r="B955" s="10">
        <v>950</v>
      </c>
      <c r="C955" s="41"/>
      <c r="D955" s="42"/>
      <c r="E955" s="42"/>
      <c r="F955" s="42"/>
      <c r="G955" s="42"/>
      <c r="H955" s="42"/>
      <c r="I955" s="42"/>
      <c r="J955" s="42"/>
      <c r="K955" s="42"/>
      <c r="L955" s="42"/>
      <c r="M955" s="11" t="str">
        <f xml:space="preserve">
(IF(F955&gt;'admin BN&gt;100'!$C$41,'admin BN&gt;100'!$B$41,
(IF(F955&gt;'admin BN&gt;100'!$C$40,'admin BN&gt;100'!$B$40,
(IF(F955&gt;'admin BN&gt;100'!$C$39,'admin BN&gt;100'!$B$39,
(IF(F955&gt;'admin BN&gt;100'!$C$38,'admin BN&gt;100'!$B$38,
(IF(F955&gt;'admin BN&gt;100'!$C$37,'admin BN&gt;100'!$B$37,
(IF(F955&gt;'admin BN&gt;100'!$C$36,'admin BN&gt;100'!$B$36,
(IF(F955&gt;'admin BN&gt;100'!$C$35,'admin BN&gt;100'!$B$35,
(IF(F955&gt;'admin BN&gt;100'!$C$34,'admin BN&gt;100'!$B$34,
(IF(F955&gt;'admin BN&gt;100'!$C$33,'admin BN&gt;100'!$B$33,
(IF(F955&gt;'admin BN&gt;100'!$C$32,'admin BN&gt;100'!$B$32,
(IF(F955&gt;'admin BN&gt;100'!$C$31,'admin BN&gt;100'!$B$31,
(IF(F955&gt;'admin BN&gt;100'!$C$30,'admin BN&gt;100'!$B$30,
(IF(F955&gt;'admin BN&gt;100'!$C$29,'admin BN&gt;100'!$B$29,IF(F955="","",'admin BN&gt;100'!$B$28)))))))))))))))))))))))))))</f>
        <v/>
      </c>
      <c r="N955" s="12" t="str">
        <f xml:space="preserve">
IF(ISBLANK(K955),"",
IF(K955&gt;'admin BN&gt;100'!$D$6,"Trouble",
IF(K955&gt;'admin BN&gt;100'!$E$6,"Safe",
IF(K955&gt;'admin BN&gt;100'!$F$6,"Alert",
IF(K955&gt;='admin BN&gt;100'!$G$6,"Danger","")))))</f>
        <v/>
      </c>
      <c r="O955" s="13" t="str">
        <f xml:space="preserve">
IF(ISBLANK(L955),"",
IF(L955&gt;'admin BN&gt;100'!$G$7,"Danger",
IF(L955&gt;'admin BN&gt;100'!$F$7,"Alert",
IF(L955&gt;='admin BN&gt;100'!$E$7,"Safe",""))))</f>
        <v/>
      </c>
      <c r="P955" s="14" t="str">
        <f xml:space="preserve">
(IF(G955&gt;'admin BN&gt;100'!$C$23,'admin BN&gt;100'!$B$23,
(IF(G955&gt;'admin BN&gt;100'!$C$22,'admin BN&gt;100'!$B$22,
(IF(G955&gt;'admin BN&gt;100'!$C$21,'admin BN&gt;100'!$B$21,
(IF(G955&gt;'admin BN&gt;100'!$C$20,'admin BN&gt;100'!$B$20,IF(G955&gt;'admin BN&gt;100'!$C$19,'admin BN&gt;100'!$B$19,"")))))))))</f>
        <v/>
      </c>
      <c r="Q955" s="14" t="str">
        <f t="shared" si="28"/>
        <v/>
      </c>
      <c r="R955" s="14">
        <f t="shared" si="29"/>
        <v>5</v>
      </c>
      <c r="S955" s="15" t="str">
        <f xml:space="preserve">
IF($R955&gt;0,"Fill in all required fields",
IF(OR($M955="&lt;0.1% or LNG",$M955="0.1-0.5%"),"Fuel sulphur content is too low for operation on BN&gt;100, please use a lower BN CLO and the matching sheet",
IF($I955&lt;40,"CLO not suitable for this sheet. Please check BN&lt;40 sheet",
IF(AND($I955&gt;39,$I955&lt;101),"CLO not suitable for this sheet. Please check BN40 - BN100 sheet",
IF(AND($K955&gt;50,$K955&lt;81,$L955&lt;100),"Reduce feed rate in steps of 0.05 g/kWh until min. 0.6 g/kWh to avoid deposit formation",
IF(AND($I955&lt;140,$N955="Danger",$P955="&gt;=1.2"),"Increase feed rate in steps of 0.05 g/kWh OR use higher BN cylinder oil",
IF(ISERROR(VLOOKUP(Q955,'admin BN&gt;100'!J$6:M$89,4,FALSE)),"",VLOOKUP(Q955,'admin BN&gt;100'!J$6:M$89,4,FALSE))))))))</f>
        <v>Fill in all required fields</v>
      </c>
    </row>
    <row r="956" spans="2:19" ht="15">
      <c r="B956" s="10">
        <v>951</v>
      </c>
      <c r="C956" s="41"/>
      <c r="D956" s="42"/>
      <c r="E956" s="42"/>
      <c r="F956" s="42"/>
      <c r="G956" s="42"/>
      <c r="H956" s="42"/>
      <c r="I956" s="42"/>
      <c r="J956" s="42"/>
      <c r="K956" s="42"/>
      <c r="L956" s="42"/>
      <c r="M956" s="11" t="str">
        <f xml:space="preserve">
(IF(F956&gt;'admin BN&gt;100'!$C$41,'admin BN&gt;100'!$B$41,
(IF(F956&gt;'admin BN&gt;100'!$C$40,'admin BN&gt;100'!$B$40,
(IF(F956&gt;'admin BN&gt;100'!$C$39,'admin BN&gt;100'!$B$39,
(IF(F956&gt;'admin BN&gt;100'!$C$38,'admin BN&gt;100'!$B$38,
(IF(F956&gt;'admin BN&gt;100'!$C$37,'admin BN&gt;100'!$B$37,
(IF(F956&gt;'admin BN&gt;100'!$C$36,'admin BN&gt;100'!$B$36,
(IF(F956&gt;'admin BN&gt;100'!$C$35,'admin BN&gt;100'!$B$35,
(IF(F956&gt;'admin BN&gt;100'!$C$34,'admin BN&gt;100'!$B$34,
(IF(F956&gt;'admin BN&gt;100'!$C$33,'admin BN&gt;100'!$B$33,
(IF(F956&gt;'admin BN&gt;100'!$C$32,'admin BN&gt;100'!$B$32,
(IF(F956&gt;'admin BN&gt;100'!$C$31,'admin BN&gt;100'!$B$31,
(IF(F956&gt;'admin BN&gt;100'!$C$30,'admin BN&gt;100'!$B$30,
(IF(F956&gt;'admin BN&gt;100'!$C$29,'admin BN&gt;100'!$B$29,IF(F956="","",'admin BN&gt;100'!$B$28)))))))))))))))))))))))))))</f>
        <v/>
      </c>
      <c r="N956" s="12" t="str">
        <f xml:space="preserve">
IF(ISBLANK(K956),"",
IF(K956&gt;'admin BN&gt;100'!$D$6,"Trouble",
IF(K956&gt;'admin BN&gt;100'!$E$6,"Safe",
IF(K956&gt;'admin BN&gt;100'!$F$6,"Alert",
IF(K956&gt;='admin BN&gt;100'!$G$6,"Danger","")))))</f>
        <v/>
      </c>
      <c r="O956" s="13" t="str">
        <f xml:space="preserve">
IF(ISBLANK(L956),"",
IF(L956&gt;'admin BN&gt;100'!$G$7,"Danger",
IF(L956&gt;'admin BN&gt;100'!$F$7,"Alert",
IF(L956&gt;='admin BN&gt;100'!$E$7,"Safe",""))))</f>
        <v/>
      </c>
      <c r="P956" s="14" t="str">
        <f xml:space="preserve">
(IF(G956&gt;'admin BN&gt;100'!$C$23,'admin BN&gt;100'!$B$23,
(IF(G956&gt;'admin BN&gt;100'!$C$22,'admin BN&gt;100'!$B$22,
(IF(G956&gt;'admin BN&gt;100'!$C$21,'admin BN&gt;100'!$B$21,
(IF(G956&gt;'admin BN&gt;100'!$C$20,'admin BN&gt;100'!$B$20,IF(G956&gt;'admin BN&gt;100'!$C$19,'admin BN&gt;100'!$B$19,"")))))))))</f>
        <v/>
      </c>
      <c r="Q956" s="14" t="str">
        <f t="shared" si="28"/>
        <v/>
      </c>
      <c r="R956" s="14">
        <f t="shared" si="29"/>
        <v>5</v>
      </c>
      <c r="S956" s="15" t="str">
        <f xml:space="preserve">
IF($R956&gt;0,"Fill in all required fields",
IF(OR($M956="&lt;0.1% or LNG",$M956="0.1-0.5%"),"Fuel sulphur content is too low for operation on BN&gt;100, please use a lower BN CLO and the matching sheet",
IF($I956&lt;40,"CLO not suitable for this sheet. Please check BN&lt;40 sheet",
IF(AND($I956&gt;39,$I956&lt;101),"CLO not suitable for this sheet. Please check BN40 - BN100 sheet",
IF(AND($K956&gt;50,$K956&lt;81,$L956&lt;100),"Reduce feed rate in steps of 0.05 g/kWh until min. 0.6 g/kWh to avoid deposit formation",
IF(AND($I956&lt;140,$N956="Danger",$P956="&gt;=1.2"),"Increase feed rate in steps of 0.05 g/kWh OR use higher BN cylinder oil",
IF(ISERROR(VLOOKUP(Q956,'admin BN&gt;100'!J$6:M$89,4,FALSE)),"",VLOOKUP(Q956,'admin BN&gt;100'!J$6:M$89,4,FALSE))))))))</f>
        <v>Fill in all required fields</v>
      </c>
    </row>
    <row r="957" spans="2:19" ht="15">
      <c r="B957" s="10">
        <v>952</v>
      </c>
      <c r="C957" s="41"/>
      <c r="D957" s="42"/>
      <c r="E957" s="42"/>
      <c r="F957" s="42"/>
      <c r="G957" s="42"/>
      <c r="H957" s="42"/>
      <c r="I957" s="42"/>
      <c r="J957" s="42"/>
      <c r="K957" s="42"/>
      <c r="L957" s="42"/>
      <c r="M957" s="11" t="str">
        <f xml:space="preserve">
(IF(F957&gt;'admin BN&gt;100'!$C$41,'admin BN&gt;100'!$B$41,
(IF(F957&gt;'admin BN&gt;100'!$C$40,'admin BN&gt;100'!$B$40,
(IF(F957&gt;'admin BN&gt;100'!$C$39,'admin BN&gt;100'!$B$39,
(IF(F957&gt;'admin BN&gt;100'!$C$38,'admin BN&gt;100'!$B$38,
(IF(F957&gt;'admin BN&gt;100'!$C$37,'admin BN&gt;100'!$B$37,
(IF(F957&gt;'admin BN&gt;100'!$C$36,'admin BN&gt;100'!$B$36,
(IF(F957&gt;'admin BN&gt;100'!$C$35,'admin BN&gt;100'!$B$35,
(IF(F957&gt;'admin BN&gt;100'!$C$34,'admin BN&gt;100'!$B$34,
(IF(F957&gt;'admin BN&gt;100'!$C$33,'admin BN&gt;100'!$B$33,
(IF(F957&gt;'admin BN&gt;100'!$C$32,'admin BN&gt;100'!$B$32,
(IF(F957&gt;'admin BN&gt;100'!$C$31,'admin BN&gt;100'!$B$31,
(IF(F957&gt;'admin BN&gt;100'!$C$30,'admin BN&gt;100'!$B$30,
(IF(F957&gt;'admin BN&gt;100'!$C$29,'admin BN&gt;100'!$B$29,IF(F957="","",'admin BN&gt;100'!$B$28)))))))))))))))))))))))))))</f>
        <v/>
      </c>
      <c r="N957" s="12" t="str">
        <f xml:space="preserve">
IF(ISBLANK(K957),"",
IF(K957&gt;'admin BN&gt;100'!$D$6,"Trouble",
IF(K957&gt;'admin BN&gt;100'!$E$6,"Safe",
IF(K957&gt;'admin BN&gt;100'!$F$6,"Alert",
IF(K957&gt;='admin BN&gt;100'!$G$6,"Danger","")))))</f>
        <v/>
      </c>
      <c r="O957" s="13" t="str">
        <f xml:space="preserve">
IF(ISBLANK(L957),"",
IF(L957&gt;'admin BN&gt;100'!$G$7,"Danger",
IF(L957&gt;'admin BN&gt;100'!$F$7,"Alert",
IF(L957&gt;='admin BN&gt;100'!$E$7,"Safe",""))))</f>
        <v/>
      </c>
      <c r="P957" s="14" t="str">
        <f xml:space="preserve">
(IF(G957&gt;'admin BN&gt;100'!$C$23,'admin BN&gt;100'!$B$23,
(IF(G957&gt;'admin BN&gt;100'!$C$22,'admin BN&gt;100'!$B$22,
(IF(G957&gt;'admin BN&gt;100'!$C$21,'admin BN&gt;100'!$B$21,
(IF(G957&gt;'admin BN&gt;100'!$C$20,'admin BN&gt;100'!$B$20,IF(G957&gt;'admin BN&gt;100'!$C$19,'admin BN&gt;100'!$B$19,"")))))))))</f>
        <v/>
      </c>
      <c r="Q957" s="14" t="str">
        <f t="shared" si="28"/>
        <v/>
      </c>
      <c r="R957" s="14">
        <f t="shared" si="29"/>
        <v>5</v>
      </c>
      <c r="S957" s="15" t="str">
        <f xml:space="preserve">
IF($R957&gt;0,"Fill in all required fields",
IF(OR($M957="&lt;0.1% or LNG",$M957="0.1-0.5%"),"Fuel sulphur content is too low for operation on BN&gt;100, please use a lower BN CLO and the matching sheet",
IF($I957&lt;40,"CLO not suitable for this sheet. Please check BN&lt;40 sheet",
IF(AND($I957&gt;39,$I957&lt;101),"CLO not suitable for this sheet. Please check BN40 - BN100 sheet",
IF(AND($K957&gt;50,$K957&lt;81,$L957&lt;100),"Reduce feed rate in steps of 0.05 g/kWh until min. 0.6 g/kWh to avoid deposit formation",
IF(AND($I957&lt;140,$N957="Danger",$P957="&gt;=1.2"),"Increase feed rate in steps of 0.05 g/kWh OR use higher BN cylinder oil",
IF(ISERROR(VLOOKUP(Q957,'admin BN&gt;100'!J$6:M$89,4,FALSE)),"",VLOOKUP(Q957,'admin BN&gt;100'!J$6:M$89,4,FALSE))))))))</f>
        <v>Fill in all required fields</v>
      </c>
    </row>
    <row r="958" spans="2:19" ht="15">
      <c r="B958" s="10">
        <v>953</v>
      </c>
      <c r="C958" s="41"/>
      <c r="D958" s="42"/>
      <c r="E958" s="42"/>
      <c r="F958" s="42"/>
      <c r="G958" s="42"/>
      <c r="H958" s="42"/>
      <c r="I958" s="42"/>
      <c r="J958" s="42"/>
      <c r="K958" s="42"/>
      <c r="L958" s="42"/>
      <c r="M958" s="11" t="str">
        <f xml:space="preserve">
(IF(F958&gt;'admin BN&gt;100'!$C$41,'admin BN&gt;100'!$B$41,
(IF(F958&gt;'admin BN&gt;100'!$C$40,'admin BN&gt;100'!$B$40,
(IF(F958&gt;'admin BN&gt;100'!$C$39,'admin BN&gt;100'!$B$39,
(IF(F958&gt;'admin BN&gt;100'!$C$38,'admin BN&gt;100'!$B$38,
(IF(F958&gt;'admin BN&gt;100'!$C$37,'admin BN&gt;100'!$B$37,
(IF(F958&gt;'admin BN&gt;100'!$C$36,'admin BN&gt;100'!$B$36,
(IF(F958&gt;'admin BN&gt;100'!$C$35,'admin BN&gt;100'!$B$35,
(IF(F958&gt;'admin BN&gt;100'!$C$34,'admin BN&gt;100'!$B$34,
(IF(F958&gt;'admin BN&gt;100'!$C$33,'admin BN&gt;100'!$B$33,
(IF(F958&gt;'admin BN&gt;100'!$C$32,'admin BN&gt;100'!$B$32,
(IF(F958&gt;'admin BN&gt;100'!$C$31,'admin BN&gt;100'!$B$31,
(IF(F958&gt;'admin BN&gt;100'!$C$30,'admin BN&gt;100'!$B$30,
(IF(F958&gt;'admin BN&gt;100'!$C$29,'admin BN&gt;100'!$B$29,IF(F958="","",'admin BN&gt;100'!$B$28)))))))))))))))))))))))))))</f>
        <v/>
      </c>
      <c r="N958" s="12" t="str">
        <f xml:space="preserve">
IF(ISBLANK(K958),"",
IF(K958&gt;'admin BN&gt;100'!$D$6,"Trouble",
IF(K958&gt;'admin BN&gt;100'!$E$6,"Safe",
IF(K958&gt;'admin BN&gt;100'!$F$6,"Alert",
IF(K958&gt;='admin BN&gt;100'!$G$6,"Danger","")))))</f>
        <v/>
      </c>
      <c r="O958" s="13" t="str">
        <f xml:space="preserve">
IF(ISBLANK(L958),"",
IF(L958&gt;'admin BN&gt;100'!$G$7,"Danger",
IF(L958&gt;'admin BN&gt;100'!$F$7,"Alert",
IF(L958&gt;='admin BN&gt;100'!$E$7,"Safe",""))))</f>
        <v/>
      </c>
      <c r="P958" s="14" t="str">
        <f xml:space="preserve">
(IF(G958&gt;'admin BN&gt;100'!$C$23,'admin BN&gt;100'!$B$23,
(IF(G958&gt;'admin BN&gt;100'!$C$22,'admin BN&gt;100'!$B$22,
(IF(G958&gt;'admin BN&gt;100'!$C$21,'admin BN&gt;100'!$B$21,
(IF(G958&gt;'admin BN&gt;100'!$C$20,'admin BN&gt;100'!$B$20,IF(G958&gt;'admin BN&gt;100'!$C$19,'admin BN&gt;100'!$B$19,"")))))))))</f>
        <v/>
      </c>
      <c r="Q958" s="14" t="str">
        <f t="shared" si="28"/>
        <v/>
      </c>
      <c r="R958" s="14">
        <f t="shared" si="29"/>
        <v>5</v>
      </c>
      <c r="S958" s="15" t="str">
        <f xml:space="preserve">
IF($R958&gt;0,"Fill in all required fields",
IF(OR($M958="&lt;0.1% or LNG",$M958="0.1-0.5%"),"Fuel sulphur content is too low for operation on BN&gt;100, please use a lower BN CLO and the matching sheet",
IF($I958&lt;40,"CLO not suitable for this sheet. Please check BN&lt;40 sheet",
IF(AND($I958&gt;39,$I958&lt;101),"CLO not suitable for this sheet. Please check BN40 - BN100 sheet",
IF(AND($K958&gt;50,$K958&lt;81,$L958&lt;100),"Reduce feed rate in steps of 0.05 g/kWh until min. 0.6 g/kWh to avoid deposit formation",
IF(AND($I958&lt;140,$N958="Danger",$P958="&gt;=1.2"),"Increase feed rate in steps of 0.05 g/kWh OR use higher BN cylinder oil",
IF(ISERROR(VLOOKUP(Q958,'admin BN&gt;100'!J$6:M$89,4,FALSE)),"",VLOOKUP(Q958,'admin BN&gt;100'!J$6:M$89,4,FALSE))))))))</f>
        <v>Fill in all required fields</v>
      </c>
    </row>
    <row r="959" spans="2:19" ht="15">
      <c r="B959" s="10">
        <v>954</v>
      </c>
      <c r="C959" s="41"/>
      <c r="D959" s="42"/>
      <c r="E959" s="42"/>
      <c r="F959" s="42"/>
      <c r="G959" s="42"/>
      <c r="H959" s="42"/>
      <c r="I959" s="42"/>
      <c r="J959" s="42"/>
      <c r="K959" s="42"/>
      <c r="L959" s="42"/>
      <c r="M959" s="11" t="str">
        <f xml:space="preserve">
(IF(F959&gt;'admin BN&gt;100'!$C$41,'admin BN&gt;100'!$B$41,
(IF(F959&gt;'admin BN&gt;100'!$C$40,'admin BN&gt;100'!$B$40,
(IF(F959&gt;'admin BN&gt;100'!$C$39,'admin BN&gt;100'!$B$39,
(IF(F959&gt;'admin BN&gt;100'!$C$38,'admin BN&gt;100'!$B$38,
(IF(F959&gt;'admin BN&gt;100'!$C$37,'admin BN&gt;100'!$B$37,
(IF(F959&gt;'admin BN&gt;100'!$C$36,'admin BN&gt;100'!$B$36,
(IF(F959&gt;'admin BN&gt;100'!$C$35,'admin BN&gt;100'!$B$35,
(IF(F959&gt;'admin BN&gt;100'!$C$34,'admin BN&gt;100'!$B$34,
(IF(F959&gt;'admin BN&gt;100'!$C$33,'admin BN&gt;100'!$B$33,
(IF(F959&gt;'admin BN&gt;100'!$C$32,'admin BN&gt;100'!$B$32,
(IF(F959&gt;'admin BN&gt;100'!$C$31,'admin BN&gt;100'!$B$31,
(IF(F959&gt;'admin BN&gt;100'!$C$30,'admin BN&gt;100'!$B$30,
(IF(F959&gt;'admin BN&gt;100'!$C$29,'admin BN&gt;100'!$B$29,IF(F959="","",'admin BN&gt;100'!$B$28)))))))))))))))))))))))))))</f>
        <v/>
      </c>
      <c r="N959" s="12" t="str">
        <f xml:space="preserve">
IF(ISBLANK(K959),"",
IF(K959&gt;'admin BN&gt;100'!$D$6,"Trouble",
IF(K959&gt;'admin BN&gt;100'!$E$6,"Safe",
IF(K959&gt;'admin BN&gt;100'!$F$6,"Alert",
IF(K959&gt;='admin BN&gt;100'!$G$6,"Danger","")))))</f>
        <v/>
      </c>
      <c r="O959" s="13" t="str">
        <f xml:space="preserve">
IF(ISBLANK(L959),"",
IF(L959&gt;'admin BN&gt;100'!$G$7,"Danger",
IF(L959&gt;'admin BN&gt;100'!$F$7,"Alert",
IF(L959&gt;='admin BN&gt;100'!$E$7,"Safe",""))))</f>
        <v/>
      </c>
      <c r="P959" s="14" t="str">
        <f xml:space="preserve">
(IF(G959&gt;'admin BN&gt;100'!$C$23,'admin BN&gt;100'!$B$23,
(IF(G959&gt;'admin BN&gt;100'!$C$22,'admin BN&gt;100'!$B$22,
(IF(G959&gt;'admin BN&gt;100'!$C$21,'admin BN&gt;100'!$B$21,
(IF(G959&gt;'admin BN&gt;100'!$C$20,'admin BN&gt;100'!$B$20,IF(G959&gt;'admin BN&gt;100'!$C$19,'admin BN&gt;100'!$B$19,"")))))))))</f>
        <v/>
      </c>
      <c r="Q959" s="14" t="str">
        <f t="shared" si="28"/>
        <v/>
      </c>
      <c r="R959" s="14">
        <f t="shared" si="29"/>
        <v>5</v>
      </c>
      <c r="S959" s="15" t="str">
        <f xml:space="preserve">
IF($R959&gt;0,"Fill in all required fields",
IF(OR($M959="&lt;0.1% or LNG",$M959="0.1-0.5%"),"Fuel sulphur content is too low for operation on BN&gt;100, please use a lower BN CLO and the matching sheet",
IF($I959&lt;40,"CLO not suitable for this sheet. Please check BN&lt;40 sheet",
IF(AND($I959&gt;39,$I959&lt;101),"CLO not suitable for this sheet. Please check BN40 - BN100 sheet",
IF(AND($K959&gt;50,$K959&lt;81,$L959&lt;100),"Reduce feed rate in steps of 0.05 g/kWh until min. 0.6 g/kWh to avoid deposit formation",
IF(AND($I959&lt;140,$N959="Danger",$P959="&gt;=1.2"),"Increase feed rate in steps of 0.05 g/kWh OR use higher BN cylinder oil",
IF(ISERROR(VLOOKUP(Q959,'admin BN&gt;100'!J$6:M$89,4,FALSE)),"",VLOOKUP(Q959,'admin BN&gt;100'!J$6:M$89,4,FALSE))))))))</f>
        <v>Fill in all required fields</v>
      </c>
    </row>
    <row r="960" spans="2:19" ht="15">
      <c r="B960" s="10">
        <v>955</v>
      </c>
      <c r="C960" s="41"/>
      <c r="D960" s="42"/>
      <c r="E960" s="42"/>
      <c r="F960" s="42"/>
      <c r="G960" s="42"/>
      <c r="H960" s="42"/>
      <c r="I960" s="42"/>
      <c r="J960" s="42"/>
      <c r="K960" s="42"/>
      <c r="L960" s="42"/>
      <c r="M960" s="11" t="str">
        <f xml:space="preserve">
(IF(F960&gt;'admin BN&gt;100'!$C$41,'admin BN&gt;100'!$B$41,
(IF(F960&gt;'admin BN&gt;100'!$C$40,'admin BN&gt;100'!$B$40,
(IF(F960&gt;'admin BN&gt;100'!$C$39,'admin BN&gt;100'!$B$39,
(IF(F960&gt;'admin BN&gt;100'!$C$38,'admin BN&gt;100'!$B$38,
(IF(F960&gt;'admin BN&gt;100'!$C$37,'admin BN&gt;100'!$B$37,
(IF(F960&gt;'admin BN&gt;100'!$C$36,'admin BN&gt;100'!$B$36,
(IF(F960&gt;'admin BN&gt;100'!$C$35,'admin BN&gt;100'!$B$35,
(IF(F960&gt;'admin BN&gt;100'!$C$34,'admin BN&gt;100'!$B$34,
(IF(F960&gt;'admin BN&gt;100'!$C$33,'admin BN&gt;100'!$B$33,
(IF(F960&gt;'admin BN&gt;100'!$C$32,'admin BN&gt;100'!$B$32,
(IF(F960&gt;'admin BN&gt;100'!$C$31,'admin BN&gt;100'!$B$31,
(IF(F960&gt;'admin BN&gt;100'!$C$30,'admin BN&gt;100'!$B$30,
(IF(F960&gt;'admin BN&gt;100'!$C$29,'admin BN&gt;100'!$B$29,IF(F960="","",'admin BN&gt;100'!$B$28)))))))))))))))))))))))))))</f>
        <v/>
      </c>
      <c r="N960" s="12" t="str">
        <f xml:space="preserve">
IF(ISBLANK(K960),"",
IF(K960&gt;'admin BN&gt;100'!$D$6,"Trouble",
IF(K960&gt;'admin BN&gt;100'!$E$6,"Safe",
IF(K960&gt;'admin BN&gt;100'!$F$6,"Alert",
IF(K960&gt;='admin BN&gt;100'!$G$6,"Danger","")))))</f>
        <v/>
      </c>
      <c r="O960" s="13" t="str">
        <f xml:space="preserve">
IF(ISBLANK(L960),"",
IF(L960&gt;'admin BN&gt;100'!$G$7,"Danger",
IF(L960&gt;'admin BN&gt;100'!$F$7,"Alert",
IF(L960&gt;='admin BN&gt;100'!$E$7,"Safe",""))))</f>
        <v/>
      </c>
      <c r="P960" s="14" t="str">
        <f xml:space="preserve">
(IF(G960&gt;'admin BN&gt;100'!$C$23,'admin BN&gt;100'!$B$23,
(IF(G960&gt;'admin BN&gt;100'!$C$22,'admin BN&gt;100'!$B$22,
(IF(G960&gt;'admin BN&gt;100'!$C$21,'admin BN&gt;100'!$B$21,
(IF(G960&gt;'admin BN&gt;100'!$C$20,'admin BN&gt;100'!$B$20,IF(G960&gt;'admin BN&gt;100'!$C$19,'admin BN&gt;100'!$B$19,"")))))))))</f>
        <v/>
      </c>
      <c r="Q960" s="14" t="str">
        <f t="shared" si="28"/>
        <v/>
      </c>
      <c r="R960" s="14">
        <f t="shared" si="29"/>
        <v>5</v>
      </c>
      <c r="S960" s="15" t="str">
        <f xml:space="preserve">
IF($R960&gt;0,"Fill in all required fields",
IF(OR($M960="&lt;0.1% or LNG",$M960="0.1-0.5%"),"Fuel sulphur content is too low for operation on BN&gt;100, please use a lower BN CLO and the matching sheet",
IF($I960&lt;40,"CLO not suitable for this sheet. Please check BN&lt;40 sheet",
IF(AND($I960&gt;39,$I960&lt;101),"CLO not suitable for this sheet. Please check BN40 - BN100 sheet",
IF(AND($K960&gt;50,$K960&lt;81,$L960&lt;100),"Reduce feed rate in steps of 0.05 g/kWh until min. 0.6 g/kWh to avoid deposit formation",
IF(AND($I960&lt;140,$N960="Danger",$P960="&gt;=1.2"),"Increase feed rate in steps of 0.05 g/kWh OR use higher BN cylinder oil",
IF(ISERROR(VLOOKUP(Q960,'admin BN&gt;100'!J$6:M$89,4,FALSE)),"",VLOOKUP(Q960,'admin BN&gt;100'!J$6:M$89,4,FALSE))))))))</f>
        <v>Fill in all required fields</v>
      </c>
    </row>
    <row r="961" spans="2:19" ht="15">
      <c r="B961" s="10">
        <v>956</v>
      </c>
      <c r="C961" s="41"/>
      <c r="D961" s="42"/>
      <c r="E961" s="42"/>
      <c r="F961" s="42"/>
      <c r="G961" s="42"/>
      <c r="H961" s="42"/>
      <c r="I961" s="42"/>
      <c r="J961" s="42"/>
      <c r="K961" s="42"/>
      <c r="L961" s="42"/>
      <c r="M961" s="11" t="str">
        <f xml:space="preserve">
(IF(F961&gt;'admin BN&gt;100'!$C$41,'admin BN&gt;100'!$B$41,
(IF(F961&gt;'admin BN&gt;100'!$C$40,'admin BN&gt;100'!$B$40,
(IF(F961&gt;'admin BN&gt;100'!$C$39,'admin BN&gt;100'!$B$39,
(IF(F961&gt;'admin BN&gt;100'!$C$38,'admin BN&gt;100'!$B$38,
(IF(F961&gt;'admin BN&gt;100'!$C$37,'admin BN&gt;100'!$B$37,
(IF(F961&gt;'admin BN&gt;100'!$C$36,'admin BN&gt;100'!$B$36,
(IF(F961&gt;'admin BN&gt;100'!$C$35,'admin BN&gt;100'!$B$35,
(IF(F961&gt;'admin BN&gt;100'!$C$34,'admin BN&gt;100'!$B$34,
(IF(F961&gt;'admin BN&gt;100'!$C$33,'admin BN&gt;100'!$B$33,
(IF(F961&gt;'admin BN&gt;100'!$C$32,'admin BN&gt;100'!$B$32,
(IF(F961&gt;'admin BN&gt;100'!$C$31,'admin BN&gt;100'!$B$31,
(IF(F961&gt;'admin BN&gt;100'!$C$30,'admin BN&gt;100'!$B$30,
(IF(F961&gt;'admin BN&gt;100'!$C$29,'admin BN&gt;100'!$B$29,IF(F961="","",'admin BN&gt;100'!$B$28)))))))))))))))))))))))))))</f>
        <v/>
      </c>
      <c r="N961" s="12" t="str">
        <f xml:space="preserve">
IF(ISBLANK(K961),"",
IF(K961&gt;'admin BN&gt;100'!$D$6,"Trouble",
IF(K961&gt;'admin BN&gt;100'!$E$6,"Safe",
IF(K961&gt;'admin BN&gt;100'!$F$6,"Alert",
IF(K961&gt;='admin BN&gt;100'!$G$6,"Danger","")))))</f>
        <v/>
      </c>
      <c r="O961" s="13" t="str">
        <f xml:space="preserve">
IF(ISBLANK(L961),"",
IF(L961&gt;'admin BN&gt;100'!$G$7,"Danger",
IF(L961&gt;'admin BN&gt;100'!$F$7,"Alert",
IF(L961&gt;='admin BN&gt;100'!$E$7,"Safe",""))))</f>
        <v/>
      </c>
      <c r="P961" s="14" t="str">
        <f xml:space="preserve">
(IF(G961&gt;'admin BN&gt;100'!$C$23,'admin BN&gt;100'!$B$23,
(IF(G961&gt;'admin BN&gt;100'!$C$22,'admin BN&gt;100'!$B$22,
(IF(G961&gt;'admin BN&gt;100'!$C$21,'admin BN&gt;100'!$B$21,
(IF(G961&gt;'admin BN&gt;100'!$C$20,'admin BN&gt;100'!$B$20,IF(G961&gt;'admin BN&gt;100'!$C$19,'admin BN&gt;100'!$B$19,"")))))))))</f>
        <v/>
      </c>
      <c r="Q961" s="14" t="str">
        <f t="shared" si="28"/>
        <v/>
      </c>
      <c r="R961" s="14">
        <f t="shared" si="29"/>
        <v>5</v>
      </c>
      <c r="S961" s="15" t="str">
        <f xml:space="preserve">
IF($R961&gt;0,"Fill in all required fields",
IF(OR($M961="&lt;0.1% or LNG",$M961="0.1-0.5%"),"Fuel sulphur content is too low for operation on BN&gt;100, please use a lower BN CLO and the matching sheet",
IF($I961&lt;40,"CLO not suitable for this sheet. Please check BN&lt;40 sheet",
IF(AND($I961&gt;39,$I961&lt;101),"CLO not suitable for this sheet. Please check BN40 - BN100 sheet",
IF(AND($K961&gt;50,$K961&lt;81,$L961&lt;100),"Reduce feed rate in steps of 0.05 g/kWh until min. 0.6 g/kWh to avoid deposit formation",
IF(AND($I961&lt;140,$N961="Danger",$P961="&gt;=1.2"),"Increase feed rate in steps of 0.05 g/kWh OR use higher BN cylinder oil",
IF(ISERROR(VLOOKUP(Q961,'admin BN&gt;100'!J$6:M$89,4,FALSE)),"",VLOOKUP(Q961,'admin BN&gt;100'!J$6:M$89,4,FALSE))))))))</f>
        <v>Fill in all required fields</v>
      </c>
    </row>
    <row r="962" spans="2:19" ht="15">
      <c r="B962" s="10">
        <v>957</v>
      </c>
      <c r="C962" s="41"/>
      <c r="D962" s="42"/>
      <c r="E962" s="42"/>
      <c r="F962" s="42"/>
      <c r="G962" s="42"/>
      <c r="H962" s="42"/>
      <c r="I962" s="42"/>
      <c r="J962" s="42"/>
      <c r="K962" s="42"/>
      <c r="L962" s="42"/>
      <c r="M962" s="11" t="str">
        <f xml:space="preserve">
(IF(F962&gt;'admin BN&gt;100'!$C$41,'admin BN&gt;100'!$B$41,
(IF(F962&gt;'admin BN&gt;100'!$C$40,'admin BN&gt;100'!$B$40,
(IF(F962&gt;'admin BN&gt;100'!$C$39,'admin BN&gt;100'!$B$39,
(IF(F962&gt;'admin BN&gt;100'!$C$38,'admin BN&gt;100'!$B$38,
(IF(F962&gt;'admin BN&gt;100'!$C$37,'admin BN&gt;100'!$B$37,
(IF(F962&gt;'admin BN&gt;100'!$C$36,'admin BN&gt;100'!$B$36,
(IF(F962&gt;'admin BN&gt;100'!$C$35,'admin BN&gt;100'!$B$35,
(IF(F962&gt;'admin BN&gt;100'!$C$34,'admin BN&gt;100'!$B$34,
(IF(F962&gt;'admin BN&gt;100'!$C$33,'admin BN&gt;100'!$B$33,
(IF(F962&gt;'admin BN&gt;100'!$C$32,'admin BN&gt;100'!$B$32,
(IF(F962&gt;'admin BN&gt;100'!$C$31,'admin BN&gt;100'!$B$31,
(IF(F962&gt;'admin BN&gt;100'!$C$30,'admin BN&gt;100'!$B$30,
(IF(F962&gt;'admin BN&gt;100'!$C$29,'admin BN&gt;100'!$B$29,IF(F962="","",'admin BN&gt;100'!$B$28)))))))))))))))))))))))))))</f>
        <v/>
      </c>
      <c r="N962" s="12" t="str">
        <f xml:space="preserve">
IF(ISBLANK(K962),"",
IF(K962&gt;'admin BN&gt;100'!$D$6,"Trouble",
IF(K962&gt;'admin BN&gt;100'!$E$6,"Safe",
IF(K962&gt;'admin BN&gt;100'!$F$6,"Alert",
IF(K962&gt;='admin BN&gt;100'!$G$6,"Danger","")))))</f>
        <v/>
      </c>
      <c r="O962" s="13" t="str">
        <f xml:space="preserve">
IF(ISBLANK(L962),"",
IF(L962&gt;'admin BN&gt;100'!$G$7,"Danger",
IF(L962&gt;'admin BN&gt;100'!$F$7,"Alert",
IF(L962&gt;='admin BN&gt;100'!$E$7,"Safe",""))))</f>
        <v/>
      </c>
      <c r="P962" s="14" t="str">
        <f xml:space="preserve">
(IF(G962&gt;'admin BN&gt;100'!$C$23,'admin BN&gt;100'!$B$23,
(IF(G962&gt;'admin BN&gt;100'!$C$22,'admin BN&gt;100'!$B$22,
(IF(G962&gt;'admin BN&gt;100'!$C$21,'admin BN&gt;100'!$B$21,
(IF(G962&gt;'admin BN&gt;100'!$C$20,'admin BN&gt;100'!$B$20,IF(G962&gt;'admin BN&gt;100'!$C$19,'admin BN&gt;100'!$B$19,"")))))))))</f>
        <v/>
      </c>
      <c r="Q962" s="14" t="str">
        <f t="shared" si="28"/>
        <v/>
      </c>
      <c r="R962" s="14">
        <f t="shared" si="29"/>
        <v>5</v>
      </c>
      <c r="S962" s="15" t="str">
        <f xml:space="preserve">
IF($R962&gt;0,"Fill in all required fields",
IF(OR($M962="&lt;0.1% or LNG",$M962="0.1-0.5%"),"Fuel sulphur content is too low for operation on BN&gt;100, please use a lower BN CLO and the matching sheet",
IF($I962&lt;40,"CLO not suitable for this sheet. Please check BN&lt;40 sheet",
IF(AND($I962&gt;39,$I962&lt;101),"CLO not suitable for this sheet. Please check BN40 - BN100 sheet",
IF(AND($K962&gt;50,$K962&lt;81,$L962&lt;100),"Reduce feed rate in steps of 0.05 g/kWh until min. 0.6 g/kWh to avoid deposit formation",
IF(AND($I962&lt;140,$N962="Danger",$P962="&gt;=1.2"),"Increase feed rate in steps of 0.05 g/kWh OR use higher BN cylinder oil",
IF(ISERROR(VLOOKUP(Q962,'admin BN&gt;100'!J$6:M$89,4,FALSE)),"",VLOOKUP(Q962,'admin BN&gt;100'!J$6:M$89,4,FALSE))))))))</f>
        <v>Fill in all required fields</v>
      </c>
    </row>
    <row r="963" spans="2:19" ht="15">
      <c r="B963" s="10">
        <v>958</v>
      </c>
      <c r="C963" s="41"/>
      <c r="D963" s="42"/>
      <c r="E963" s="42"/>
      <c r="F963" s="42"/>
      <c r="G963" s="42"/>
      <c r="H963" s="42"/>
      <c r="I963" s="42"/>
      <c r="J963" s="42"/>
      <c r="K963" s="42"/>
      <c r="L963" s="42"/>
      <c r="M963" s="11" t="str">
        <f xml:space="preserve">
(IF(F963&gt;'admin BN&gt;100'!$C$41,'admin BN&gt;100'!$B$41,
(IF(F963&gt;'admin BN&gt;100'!$C$40,'admin BN&gt;100'!$B$40,
(IF(F963&gt;'admin BN&gt;100'!$C$39,'admin BN&gt;100'!$B$39,
(IF(F963&gt;'admin BN&gt;100'!$C$38,'admin BN&gt;100'!$B$38,
(IF(F963&gt;'admin BN&gt;100'!$C$37,'admin BN&gt;100'!$B$37,
(IF(F963&gt;'admin BN&gt;100'!$C$36,'admin BN&gt;100'!$B$36,
(IF(F963&gt;'admin BN&gt;100'!$C$35,'admin BN&gt;100'!$B$35,
(IF(F963&gt;'admin BN&gt;100'!$C$34,'admin BN&gt;100'!$B$34,
(IF(F963&gt;'admin BN&gt;100'!$C$33,'admin BN&gt;100'!$B$33,
(IF(F963&gt;'admin BN&gt;100'!$C$32,'admin BN&gt;100'!$B$32,
(IF(F963&gt;'admin BN&gt;100'!$C$31,'admin BN&gt;100'!$B$31,
(IF(F963&gt;'admin BN&gt;100'!$C$30,'admin BN&gt;100'!$B$30,
(IF(F963&gt;'admin BN&gt;100'!$C$29,'admin BN&gt;100'!$B$29,IF(F963="","",'admin BN&gt;100'!$B$28)))))))))))))))))))))))))))</f>
        <v/>
      </c>
      <c r="N963" s="12" t="str">
        <f xml:space="preserve">
IF(ISBLANK(K963),"",
IF(K963&gt;'admin BN&gt;100'!$D$6,"Trouble",
IF(K963&gt;'admin BN&gt;100'!$E$6,"Safe",
IF(K963&gt;'admin BN&gt;100'!$F$6,"Alert",
IF(K963&gt;='admin BN&gt;100'!$G$6,"Danger","")))))</f>
        <v/>
      </c>
      <c r="O963" s="13" t="str">
        <f xml:space="preserve">
IF(ISBLANK(L963),"",
IF(L963&gt;'admin BN&gt;100'!$G$7,"Danger",
IF(L963&gt;'admin BN&gt;100'!$F$7,"Alert",
IF(L963&gt;='admin BN&gt;100'!$E$7,"Safe",""))))</f>
        <v/>
      </c>
      <c r="P963" s="14" t="str">
        <f xml:space="preserve">
(IF(G963&gt;'admin BN&gt;100'!$C$23,'admin BN&gt;100'!$B$23,
(IF(G963&gt;'admin BN&gt;100'!$C$22,'admin BN&gt;100'!$B$22,
(IF(G963&gt;'admin BN&gt;100'!$C$21,'admin BN&gt;100'!$B$21,
(IF(G963&gt;'admin BN&gt;100'!$C$20,'admin BN&gt;100'!$B$20,IF(G963&gt;'admin BN&gt;100'!$C$19,'admin BN&gt;100'!$B$19,"")))))))))</f>
        <v/>
      </c>
      <c r="Q963" s="14" t="str">
        <f t="shared" si="28"/>
        <v/>
      </c>
      <c r="R963" s="14">
        <f t="shared" si="29"/>
        <v>5</v>
      </c>
      <c r="S963" s="15" t="str">
        <f xml:space="preserve">
IF($R963&gt;0,"Fill in all required fields",
IF(OR($M963="&lt;0.1% or LNG",$M963="0.1-0.5%"),"Fuel sulphur content is too low for operation on BN&gt;100, please use a lower BN CLO and the matching sheet",
IF($I963&lt;40,"CLO not suitable for this sheet. Please check BN&lt;40 sheet",
IF(AND($I963&gt;39,$I963&lt;101),"CLO not suitable for this sheet. Please check BN40 - BN100 sheet",
IF(AND($K963&gt;50,$K963&lt;81,$L963&lt;100),"Reduce feed rate in steps of 0.05 g/kWh until min. 0.6 g/kWh to avoid deposit formation",
IF(AND($I963&lt;140,$N963="Danger",$P963="&gt;=1.2"),"Increase feed rate in steps of 0.05 g/kWh OR use higher BN cylinder oil",
IF(ISERROR(VLOOKUP(Q963,'admin BN&gt;100'!J$6:M$89,4,FALSE)),"",VLOOKUP(Q963,'admin BN&gt;100'!J$6:M$89,4,FALSE))))))))</f>
        <v>Fill in all required fields</v>
      </c>
    </row>
    <row r="964" spans="2:19" ht="15">
      <c r="B964" s="10">
        <v>959</v>
      </c>
      <c r="C964" s="41"/>
      <c r="D964" s="42"/>
      <c r="E964" s="42"/>
      <c r="F964" s="42"/>
      <c r="G964" s="42"/>
      <c r="H964" s="42"/>
      <c r="I964" s="42"/>
      <c r="J964" s="42"/>
      <c r="K964" s="42"/>
      <c r="L964" s="42"/>
      <c r="M964" s="11" t="str">
        <f xml:space="preserve">
(IF(F964&gt;'admin BN&gt;100'!$C$41,'admin BN&gt;100'!$B$41,
(IF(F964&gt;'admin BN&gt;100'!$C$40,'admin BN&gt;100'!$B$40,
(IF(F964&gt;'admin BN&gt;100'!$C$39,'admin BN&gt;100'!$B$39,
(IF(F964&gt;'admin BN&gt;100'!$C$38,'admin BN&gt;100'!$B$38,
(IF(F964&gt;'admin BN&gt;100'!$C$37,'admin BN&gt;100'!$B$37,
(IF(F964&gt;'admin BN&gt;100'!$C$36,'admin BN&gt;100'!$B$36,
(IF(F964&gt;'admin BN&gt;100'!$C$35,'admin BN&gt;100'!$B$35,
(IF(F964&gt;'admin BN&gt;100'!$C$34,'admin BN&gt;100'!$B$34,
(IF(F964&gt;'admin BN&gt;100'!$C$33,'admin BN&gt;100'!$B$33,
(IF(F964&gt;'admin BN&gt;100'!$C$32,'admin BN&gt;100'!$B$32,
(IF(F964&gt;'admin BN&gt;100'!$C$31,'admin BN&gt;100'!$B$31,
(IF(F964&gt;'admin BN&gt;100'!$C$30,'admin BN&gt;100'!$B$30,
(IF(F964&gt;'admin BN&gt;100'!$C$29,'admin BN&gt;100'!$B$29,IF(F964="","",'admin BN&gt;100'!$B$28)))))))))))))))))))))))))))</f>
        <v/>
      </c>
      <c r="N964" s="12" t="str">
        <f xml:space="preserve">
IF(ISBLANK(K964),"",
IF(K964&gt;'admin BN&gt;100'!$D$6,"Trouble",
IF(K964&gt;'admin BN&gt;100'!$E$6,"Safe",
IF(K964&gt;'admin BN&gt;100'!$F$6,"Alert",
IF(K964&gt;='admin BN&gt;100'!$G$6,"Danger","")))))</f>
        <v/>
      </c>
      <c r="O964" s="13" t="str">
        <f xml:space="preserve">
IF(ISBLANK(L964),"",
IF(L964&gt;'admin BN&gt;100'!$G$7,"Danger",
IF(L964&gt;'admin BN&gt;100'!$F$7,"Alert",
IF(L964&gt;='admin BN&gt;100'!$E$7,"Safe",""))))</f>
        <v/>
      </c>
      <c r="P964" s="14" t="str">
        <f xml:space="preserve">
(IF(G964&gt;'admin BN&gt;100'!$C$23,'admin BN&gt;100'!$B$23,
(IF(G964&gt;'admin BN&gt;100'!$C$22,'admin BN&gt;100'!$B$22,
(IF(G964&gt;'admin BN&gt;100'!$C$21,'admin BN&gt;100'!$B$21,
(IF(G964&gt;'admin BN&gt;100'!$C$20,'admin BN&gt;100'!$B$20,IF(G964&gt;'admin BN&gt;100'!$C$19,'admin BN&gt;100'!$B$19,"")))))))))</f>
        <v/>
      </c>
      <c r="Q964" s="14" t="str">
        <f t="shared" si="28"/>
        <v/>
      </c>
      <c r="R964" s="14">
        <f t="shared" si="29"/>
        <v>5</v>
      </c>
      <c r="S964" s="15" t="str">
        <f xml:space="preserve">
IF($R964&gt;0,"Fill in all required fields",
IF(OR($M964="&lt;0.1% or LNG",$M964="0.1-0.5%"),"Fuel sulphur content is too low for operation on BN&gt;100, please use a lower BN CLO and the matching sheet",
IF($I964&lt;40,"CLO not suitable for this sheet. Please check BN&lt;40 sheet",
IF(AND($I964&gt;39,$I964&lt;101),"CLO not suitable for this sheet. Please check BN40 - BN100 sheet",
IF(AND($K964&gt;50,$K964&lt;81,$L964&lt;100),"Reduce feed rate in steps of 0.05 g/kWh until min. 0.6 g/kWh to avoid deposit formation",
IF(AND($I964&lt;140,$N964="Danger",$P964="&gt;=1.2"),"Increase feed rate in steps of 0.05 g/kWh OR use higher BN cylinder oil",
IF(ISERROR(VLOOKUP(Q964,'admin BN&gt;100'!J$6:M$89,4,FALSE)),"",VLOOKUP(Q964,'admin BN&gt;100'!J$6:M$89,4,FALSE))))))))</f>
        <v>Fill in all required fields</v>
      </c>
    </row>
    <row r="965" spans="2:19" ht="15">
      <c r="B965" s="10">
        <v>960</v>
      </c>
      <c r="C965" s="41"/>
      <c r="D965" s="42"/>
      <c r="E965" s="42"/>
      <c r="F965" s="42"/>
      <c r="G965" s="42"/>
      <c r="H965" s="42"/>
      <c r="I965" s="42"/>
      <c r="J965" s="42"/>
      <c r="K965" s="42"/>
      <c r="L965" s="42"/>
      <c r="M965" s="11" t="str">
        <f xml:space="preserve">
(IF(F965&gt;'admin BN&gt;100'!$C$41,'admin BN&gt;100'!$B$41,
(IF(F965&gt;'admin BN&gt;100'!$C$40,'admin BN&gt;100'!$B$40,
(IF(F965&gt;'admin BN&gt;100'!$C$39,'admin BN&gt;100'!$B$39,
(IF(F965&gt;'admin BN&gt;100'!$C$38,'admin BN&gt;100'!$B$38,
(IF(F965&gt;'admin BN&gt;100'!$C$37,'admin BN&gt;100'!$B$37,
(IF(F965&gt;'admin BN&gt;100'!$C$36,'admin BN&gt;100'!$B$36,
(IF(F965&gt;'admin BN&gt;100'!$C$35,'admin BN&gt;100'!$B$35,
(IF(F965&gt;'admin BN&gt;100'!$C$34,'admin BN&gt;100'!$B$34,
(IF(F965&gt;'admin BN&gt;100'!$C$33,'admin BN&gt;100'!$B$33,
(IF(F965&gt;'admin BN&gt;100'!$C$32,'admin BN&gt;100'!$B$32,
(IF(F965&gt;'admin BN&gt;100'!$C$31,'admin BN&gt;100'!$B$31,
(IF(F965&gt;'admin BN&gt;100'!$C$30,'admin BN&gt;100'!$B$30,
(IF(F965&gt;'admin BN&gt;100'!$C$29,'admin BN&gt;100'!$B$29,IF(F965="","",'admin BN&gt;100'!$B$28)))))))))))))))))))))))))))</f>
        <v/>
      </c>
      <c r="N965" s="12" t="str">
        <f xml:space="preserve">
IF(ISBLANK(K965),"",
IF(K965&gt;'admin BN&gt;100'!$D$6,"Trouble",
IF(K965&gt;'admin BN&gt;100'!$E$6,"Safe",
IF(K965&gt;'admin BN&gt;100'!$F$6,"Alert",
IF(K965&gt;='admin BN&gt;100'!$G$6,"Danger","")))))</f>
        <v/>
      </c>
      <c r="O965" s="13" t="str">
        <f xml:space="preserve">
IF(ISBLANK(L965),"",
IF(L965&gt;'admin BN&gt;100'!$G$7,"Danger",
IF(L965&gt;'admin BN&gt;100'!$F$7,"Alert",
IF(L965&gt;='admin BN&gt;100'!$E$7,"Safe",""))))</f>
        <v/>
      </c>
      <c r="P965" s="14" t="str">
        <f xml:space="preserve">
(IF(G965&gt;'admin BN&gt;100'!$C$23,'admin BN&gt;100'!$B$23,
(IF(G965&gt;'admin BN&gt;100'!$C$22,'admin BN&gt;100'!$B$22,
(IF(G965&gt;'admin BN&gt;100'!$C$21,'admin BN&gt;100'!$B$21,
(IF(G965&gt;'admin BN&gt;100'!$C$20,'admin BN&gt;100'!$B$20,IF(G965&gt;'admin BN&gt;100'!$C$19,'admin BN&gt;100'!$B$19,"")))))))))</f>
        <v/>
      </c>
      <c r="Q965" s="14" t="str">
        <f t="shared" si="28"/>
        <v/>
      </c>
      <c r="R965" s="14">
        <f t="shared" si="29"/>
        <v>5</v>
      </c>
      <c r="S965" s="15" t="str">
        <f xml:space="preserve">
IF($R965&gt;0,"Fill in all required fields",
IF(OR($M965="&lt;0.1% or LNG",$M965="0.1-0.5%"),"Fuel sulphur content is too low for operation on BN&gt;100, please use a lower BN CLO and the matching sheet",
IF($I965&lt;40,"CLO not suitable for this sheet. Please check BN&lt;40 sheet",
IF(AND($I965&gt;39,$I965&lt;101),"CLO not suitable for this sheet. Please check BN40 - BN100 sheet",
IF(AND($K965&gt;50,$K965&lt;81,$L965&lt;100),"Reduce feed rate in steps of 0.05 g/kWh until min. 0.6 g/kWh to avoid deposit formation",
IF(AND($I965&lt;140,$N965="Danger",$P965="&gt;=1.2"),"Increase feed rate in steps of 0.05 g/kWh OR use higher BN cylinder oil",
IF(ISERROR(VLOOKUP(Q965,'admin BN&gt;100'!J$6:M$89,4,FALSE)),"",VLOOKUP(Q965,'admin BN&gt;100'!J$6:M$89,4,FALSE))))))))</f>
        <v>Fill in all required fields</v>
      </c>
    </row>
    <row r="966" spans="2:19" ht="15">
      <c r="B966" s="10">
        <v>961</v>
      </c>
      <c r="C966" s="41"/>
      <c r="D966" s="42"/>
      <c r="E966" s="42"/>
      <c r="F966" s="42"/>
      <c r="G966" s="42"/>
      <c r="H966" s="42"/>
      <c r="I966" s="42"/>
      <c r="J966" s="42"/>
      <c r="K966" s="42"/>
      <c r="L966" s="42"/>
      <c r="M966" s="11" t="str">
        <f xml:space="preserve">
(IF(F966&gt;'admin BN&gt;100'!$C$41,'admin BN&gt;100'!$B$41,
(IF(F966&gt;'admin BN&gt;100'!$C$40,'admin BN&gt;100'!$B$40,
(IF(F966&gt;'admin BN&gt;100'!$C$39,'admin BN&gt;100'!$B$39,
(IF(F966&gt;'admin BN&gt;100'!$C$38,'admin BN&gt;100'!$B$38,
(IF(F966&gt;'admin BN&gt;100'!$C$37,'admin BN&gt;100'!$B$37,
(IF(F966&gt;'admin BN&gt;100'!$C$36,'admin BN&gt;100'!$B$36,
(IF(F966&gt;'admin BN&gt;100'!$C$35,'admin BN&gt;100'!$B$35,
(IF(F966&gt;'admin BN&gt;100'!$C$34,'admin BN&gt;100'!$B$34,
(IF(F966&gt;'admin BN&gt;100'!$C$33,'admin BN&gt;100'!$B$33,
(IF(F966&gt;'admin BN&gt;100'!$C$32,'admin BN&gt;100'!$B$32,
(IF(F966&gt;'admin BN&gt;100'!$C$31,'admin BN&gt;100'!$B$31,
(IF(F966&gt;'admin BN&gt;100'!$C$30,'admin BN&gt;100'!$B$30,
(IF(F966&gt;'admin BN&gt;100'!$C$29,'admin BN&gt;100'!$B$29,IF(F966="","",'admin BN&gt;100'!$B$28)))))))))))))))))))))))))))</f>
        <v/>
      </c>
      <c r="N966" s="12" t="str">
        <f xml:space="preserve">
IF(ISBLANK(K966),"",
IF(K966&gt;'admin BN&gt;100'!$D$6,"Trouble",
IF(K966&gt;'admin BN&gt;100'!$E$6,"Safe",
IF(K966&gt;'admin BN&gt;100'!$F$6,"Alert",
IF(K966&gt;='admin BN&gt;100'!$G$6,"Danger","")))))</f>
        <v/>
      </c>
      <c r="O966" s="13" t="str">
        <f xml:space="preserve">
IF(ISBLANK(L966),"",
IF(L966&gt;'admin BN&gt;100'!$G$7,"Danger",
IF(L966&gt;'admin BN&gt;100'!$F$7,"Alert",
IF(L966&gt;='admin BN&gt;100'!$E$7,"Safe",""))))</f>
        <v/>
      </c>
      <c r="P966" s="14" t="str">
        <f xml:space="preserve">
(IF(G966&gt;'admin BN&gt;100'!$C$23,'admin BN&gt;100'!$B$23,
(IF(G966&gt;'admin BN&gt;100'!$C$22,'admin BN&gt;100'!$B$22,
(IF(G966&gt;'admin BN&gt;100'!$C$21,'admin BN&gt;100'!$B$21,
(IF(G966&gt;'admin BN&gt;100'!$C$20,'admin BN&gt;100'!$B$20,IF(G966&gt;'admin BN&gt;100'!$C$19,'admin BN&gt;100'!$B$19,"")))))))))</f>
        <v/>
      </c>
      <c r="Q966" s="14" t="str">
        <f t="shared" si="28"/>
        <v/>
      </c>
      <c r="R966" s="14">
        <f t="shared" si="29"/>
        <v>5</v>
      </c>
      <c r="S966" s="15" t="str">
        <f xml:space="preserve">
IF($R966&gt;0,"Fill in all required fields",
IF(OR($M966="&lt;0.1% or LNG",$M966="0.1-0.5%"),"Fuel sulphur content is too low for operation on BN&gt;100, please use a lower BN CLO and the matching sheet",
IF($I966&lt;40,"CLO not suitable for this sheet. Please check BN&lt;40 sheet",
IF(AND($I966&gt;39,$I966&lt;101),"CLO not suitable for this sheet. Please check BN40 - BN100 sheet",
IF(AND($K966&gt;50,$K966&lt;81,$L966&lt;100),"Reduce feed rate in steps of 0.05 g/kWh until min. 0.6 g/kWh to avoid deposit formation",
IF(AND($I966&lt;140,$N966="Danger",$P966="&gt;=1.2"),"Increase feed rate in steps of 0.05 g/kWh OR use higher BN cylinder oil",
IF(ISERROR(VLOOKUP(Q966,'admin BN&gt;100'!J$6:M$89,4,FALSE)),"",VLOOKUP(Q966,'admin BN&gt;100'!J$6:M$89,4,FALSE))))))))</f>
        <v>Fill in all required fields</v>
      </c>
    </row>
    <row r="967" spans="2:19" ht="15">
      <c r="B967" s="10">
        <v>962</v>
      </c>
      <c r="C967" s="41"/>
      <c r="D967" s="42"/>
      <c r="E967" s="42"/>
      <c r="F967" s="42"/>
      <c r="G967" s="42"/>
      <c r="H967" s="42"/>
      <c r="I967" s="42"/>
      <c r="J967" s="42"/>
      <c r="K967" s="42"/>
      <c r="L967" s="42"/>
      <c r="M967" s="11" t="str">
        <f xml:space="preserve">
(IF(F967&gt;'admin BN&gt;100'!$C$41,'admin BN&gt;100'!$B$41,
(IF(F967&gt;'admin BN&gt;100'!$C$40,'admin BN&gt;100'!$B$40,
(IF(F967&gt;'admin BN&gt;100'!$C$39,'admin BN&gt;100'!$B$39,
(IF(F967&gt;'admin BN&gt;100'!$C$38,'admin BN&gt;100'!$B$38,
(IF(F967&gt;'admin BN&gt;100'!$C$37,'admin BN&gt;100'!$B$37,
(IF(F967&gt;'admin BN&gt;100'!$C$36,'admin BN&gt;100'!$B$36,
(IF(F967&gt;'admin BN&gt;100'!$C$35,'admin BN&gt;100'!$B$35,
(IF(F967&gt;'admin BN&gt;100'!$C$34,'admin BN&gt;100'!$B$34,
(IF(F967&gt;'admin BN&gt;100'!$C$33,'admin BN&gt;100'!$B$33,
(IF(F967&gt;'admin BN&gt;100'!$C$32,'admin BN&gt;100'!$B$32,
(IF(F967&gt;'admin BN&gt;100'!$C$31,'admin BN&gt;100'!$B$31,
(IF(F967&gt;'admin BN&gt;100'!$C$30,'admin BN&gt;100'!$B$30,
(IF(F967&gt;'admin BN&gt;100'!$C$29,'admin BN&gt;100'!$B$29,IF(F967="","",'admin BN&gt;100'!$B$28)))))))))))))))))))))))))))</f>
        <v/>
      </c>
      <c r="N967" s="12" t="str">
        <f xml:space="preserve">
IF(ISBLANK(K967),"",
IF(K967&gt;'admin BN&gt;100'!$D$6,"Trouble",
IF(K967&gt;'admin BN&gt;100'!$E$6,"Safe",
IF(K967&gt;'admin BN&gt;100'!$F$6,"Alert",
IF(K967&gt;='admin BN&gt;100'!$G$6,"Danger","")))))</f>
        <v/>
      </c>
      <c r="O967" s="13" t="str">
        <f xml:space="preserve">
IF(ISBLANK(L967),"",
IF(L967&gt;'admin BN&gt;100'!$G$7,"Danger",
IF(L967&gt;'admin BN&gt;100'!$F$7,"Alert",
IF(L967&gt;='admin BN&gt;100'!$E$7,"Safe",""))))</f>
        <v/>
      </c>
      <c r="P967" s="14" t="str">
        <f xml:space="preserve">
(IF(G967&gt;'admin BN&gt;100'!$C$23,'admin BN&gt;100'!$B$23,
(IF(G967&gt;'admin BN&gt;100'!$C$22,'admin BN&gt;100'!$B$22,
(IF(G967&gt;'admin BN&gt;100'!$C$21,'admin BN&gt;100'!$B$21,
(IF(G967&gt;'admin BN&gt;100'!$C$20,'admin BN&gt;100'!$B$20,IF(G967&gt;'admin BN&gt;100'!$C$19,'admin BN&gt;100'!$B$19,"")))))))))</f>
        <v/>
      </c>
      <c r="Q967" s="14" t="str">
        <f t="shared" ref="Q967:Q1005" si="30">N967&amp;O967&amp;P967</f>
        <v/>
      </c>
      <c r="R967" s="14">
        <f t="shared" ref="R967:R1005" si="31">SUM(
COUNTIF($F967,""),
COUNTIF($G967,""),
COUNTIF($I967,""),
COUNTIF($K967,""),
COUNTIF($L967,""))</f>
        <v>5</v>
      </c>
      <c r="S967" s="15" t="str">
        <f xml:space="preserve">
IF($R967&gt;0,"Fill in all required fields",
IF(OR($M967="&lt;0.1% or LNG",$M967="0.1-0.5%"),"Fuel sulphur content is too low for operation on BN&gt;100, please use a lower BN CLO and the matching sheet",
IF($I967&lt;40,"CLO not suitable for this sheet. Please check BN&lt;40 sheet",
IF(AND($I967&gt;39,$I967&lt;101),"CLO not suitable for this sheet. Please check BN40 - BN100 sheet",
IF(AND($K967&gt;50,$K967&lt;81,$L967&lt;100),"Reduce feed rate in steps of 0.05 g/kWh until min. 0.6 g/kWh to avoid deposit formation",
IF(AND($I967&lt;140,$N967="Danger",$P967="&gt;=1.2"),"Increase feed rate in steps of 0.05 g/kWh OR use higher BN cylinder oil",
IF(ISERROR(VLOOKUP(Q967,'admin BN&gt;100'!J$6:M$89,4,FALSE)),"",VLOOKUP(Q967,'admin BN&gt;100'!J$6:M$89,4,FALSE))))))))</f>
        <v>Fill in all required fields</v>
      </c>
    </row>
    <row r="968" spans="2:19" ht="15">
      <c r="B968" s="10">
        <v>963</v>
      </c>
      <c r="C968" s="41"/>
      <c r="D968" s="42"/>
      <c r="E968" s="42"/>
      <c r="F968" s="42"/>
      <c r="G968" s="42"/>
      <c r="H968" s="42"/>
      <c r="I968" s="42"/>
      <c r="J968" s="42"/>
      <c r="K968" s="42"/>
      <c r="L968" s="42"/>
      <c r="M968" s="11" t="str">
        <f xml:space="preserve">
(IF(F968&gt;'admin BN&gt;100'!$C$41,'admin BN&gt;100'!$B$41,
(IF(F968&gt;'admin BN&gt;100'!$C$40,'admin BN&gt;100'!$B$40,
(IF(F968&gt;'admin BN&gt;100'!$C$39,'admin BN&gt;100'!$B$39,
(IF(F968&gt;'admin BN&gt;100'!$C$38,'admin BN&gt;100'!$B$38,
(IF(F968&gt;'admin BN&gt;100'!$C$37,'admin BN&gt;100'!$B$37,
(IF(F968&gt;'admin BN&gt;100'!$C$36,'admin BN&gt;100'!$B$36,
(IF(F968&gt;'admin BN&gt;100'!$C$35,'admin BN&gt;100'!$B$35,
(IF(F968&gt;'admin BN&gt;100'!$C$34,'admin BN&gt;100'!$B$34,
(IF(F968&gt;'admin BN&gt;100'!$C$33,'admin BN&gt;100'!$B$33,
(IF(F968&gt;'admin BN&gt;100'!$C$32,'admin BN&gt;100'!$B$32,
(IF(F968&gt;'admin BN&gt;100'!$C$31,'admin BN&gt;100'!$B$31,
(IF(F968&gt;'admin BN&gt;100'!$C$30,'admin BN&gt;100'!$B$30,
(IF(F968&gt;'admin BN&gt;100'!$C$29,'admin BN&gt;100'!$B$29,IF(F968="","",'admin BN&gt;100'!$B$28)))))))))))))))))))))))))))</f>
        <v/>
      </c>
      <c r="N968" s="12" t="str">
        <f xml:space="preserve">
IF(ISBLANK(K968),"",
IF(K968&gt;'admin BN&gt;100'!$D$6,"Trouble",
IF(K968&gt;'admin BN&gt;100'!$E$6,"Safe",
IF(K968&gt;'admin BN&gt;100'!$F$6,"Alert",
IF(K968&gt;='admin BN&gt;100'!$G$6,"Danger","")))))</f>
        <v/>
      </c>
      <c r="O968" s="13" t="str">
        <f xml:space="preserve">
IF(ISBLANK(L968),"",
IF(L968&gt;'admin BN&gt;100'!$G$7,"Danger",
IF(L968&gt;'admin BN&gt;100'!$F$7,"Alert",
IF(L968&gt;='admin BN&gt;100'!$E$7,"Safe",""))))</f>
        <v/>
      </c>
      <c r="P968" s="14" t="str">
        <f xml:space="preserve">
(IF(G968&gt;'admin BN&gt;100'!$C$23,'admin BN&gt;100'!$B$23,
(IF(G968&gt;'admin BN&gt;100'!$C$22,'admin BN&gt;100'!$B$22,
(IF(G968&gt;'admin BN&gt;100'!$C$21,'admin BN&gt;100'!$B$21,
(IF(G968&gt;'admin BN&gt;100'!$C$20,'admin BN&gt;100'!$B$20,IF(G968&gt;'admin BN&gt;100'!$C$19,'admin BN&gt;100'!$B$19,"")))))))))</f>
        <v/>
      </c>
      <c r="Q968" s="14" t="str">
        <f t="shared" si="30"/>
        <v/>
      </c>
      <c r="R968" s="14">
        <f t="shared" si="31"/>
        <v>5</v>
      </c>
      <c r="S968" s="15" t="str">
        <f xml:space="preserve">
IF($R968&gt;0,"Fill in all required fields",
IF(OR($M968="&lt;0.1% or LNG",$M968="0.1-0.5%"),"Fuel sulphur content is too low for operation on BN&gt;100, please use a lower BN CLO and the matching sheet",
IF($I968&lt;40,"CLO not suitable for this sheet. Please check BN&lt;40 sheet",
IF(AND($I968&gt;39,$I968&lt;101),"CLO not suitable for this sheet. Please check BN40 - BN100 sheet",
IF(AND($K968&gt;50,$K968&lt;81,$L968&lt;100),"Reduce feed rate in steps of 0.05 g/kWh until min. 0.6 g/kWh to avoid deposit formation",
IF(AND($I968&lt;140,$N968="Danger",$P968="&gt;=1.2"),"Increase feed rate in steps of 0.05 g/kWh OR use higher BN cylinder oil",
IF(ISERROR(VLOOKUP(Q968,'admin BN&gt;100'!J$6:M$89,4,FALSE)),"",VLOOKUP(Q968,'admin BN&gt;100'!J$6:M$89,4,FALSE))))))))</f>
        <v>Fill in all required fields</v>
      </c>
    </row>
    <row r="969" spans="2:19" ht="15">
      <c r="B969" s="10">
        <v>964</v>
      </c>
      <c r="C969" s="41"/>
      <c r="D969" s="42"/>
      <c r="E969" s="42"/>
      <c r="F969" s="42"/>
      <c r="G969" s="42"/>
      <c r="H969" s="42"/>
      <c r="I969" s="42"/>
      <c r="J969" s="42"/>
      <c r="K969" s="42"/>
      <c r="L969" s="42"/>
      <c r="M969" s="11" t="str">
        <f xml:space="preserve">
(IF(F969&gt;'admin BN&gt;100'!$C$41,'admin BN&gt;100'!$B$41,
(IF(F969&gt;'admin BN&gt;100'!$C$40,'admin BN&gt;100'!$B$40,
(IF(F969&gt;'admin BN&gt;100'!$C$39,'admin BN&gt;100'!$B$39,
(IF(F969&gt;'admin BN&gt;100'!$C$38,'admin BN&gt;100'!$B$38,
(IF(F969&gt;'admin BN&gt;100'!$C$37,'admin BN&gt;100'!$B$37,
(IF(F969&gt;'admin BN&gt;100'!$C$36,'admin BN&gt;100'!$B$36,
(IF(F969&gt;'admin BN&gt;100'!$C$35,'admin BN&gt;100'!$B$35,
(IF(F969&gt;'admin BN&gt;100'!$C$34,'admin BN&gt;100'!$B$34,
(IF(F969&gt;'admin BN&gt;100'!$C$33,'admin BN&gt;100'!$B$33,
(IF(F969&gt;'admin BN&gt;100'!$C$32,'admin BN&gt;100'!$B$32,
(IF(F969&gt;'admin BN&gt;100'!$C$31,'admin BN&gt;100'!$B$31,
(IF(F969&gt;'admin BN&gt;100'!$C$30,'admin BN&gt;100'!$B$30,
(IF(F969&gt;'admin BN&gt;100'!$C$29,'admin BN&gt;100'!$B$29,IF(F969="","",'admin BN&gt;100'!$B$28)))))))))))))))))))))))))))</f>
        <v/>
      </c>
      <c r="N969" s="12" t="str">
        <f xml:space="preserve">
IF(ISBLANK(K969),"",
IF(K969&gt;'admin BN&gt;100'!$D$6,"Trouble",
IF(K969&gt;'admin BN&gt;100'!$E$6,"Safe",
IF(K969&gt;'admin BN&gt;100'!$F$6,"Alert",
IF(K969&gt;='admin BN&gt;100'!$G$6,"Danger","")))))</f>
        <v/>
      </c>
      <c r="O969" s="13" t="str">
        <f xml:space="preserve">
IF(ISBLANK(L969),"",
IF(L969&gt;'admin BN&gt;100'!$G$7,"Danger",
IF(L969&gt;'admin BN&gt;100'!$F$7,"Alert",
IF(L969&gt;='admin BN&gt;100'!$E$7,"Safe",""))))</f>
        <v/>
      </c>
      <c r="P969" s="14" t="str">
        <f xml:space="preserve">
(IF(G969&gt;'admin BN&gt;100'!$C$23,'admin BN&gt;100'!$B$23,
(IF(G969&gt;'admin BN&gt;100'!$C$22,'admin BN&gt;100'!$B$22,
(IF(G969&gt;'admin BN&gt;100'!$C$21,'admin BN&gt;100'!$B$21,
(IF(G969&gt;'admin BN&gt;100'!$C$20,'admin BN&gt;100'!$B$20,IF(G969&gt;'admin BN&gt;100'!$C$19,'admin BN&gt;100'!$B$19,"")))))))))</f>
        <v/>
      </c>
      <c r="Q969" s="14" t="str">
        <f t="shared" si="30"/>
        <v/>
      </c>
      <c r="R969" s="14">
        <f t="shared" si="31"/>
        <v>5</v>
      </c>
      <c r="S969" s="15" t="str">
        <f xml:space="preserve">
IF($R969&gt;0,"Fill in all required fields",
IF(OR($M969="&lt;0.1% or LNG",$M969="0.1-0.5%"),"Fuel sulphur content is too low for operation on BN&gt;100, please use a lower BN CLO and the matching sheet",
IF($I969&lt;40,"CLO not suitable for this sheet. Please check BN&lt;40 sheet",
IF(AND($I969&gt;39,$I969&lt;101),"CLO not suitable for this sheet. Please check BN40 - BN100 sheet",
IF(AND($K969&gt;50,$K969&lt;81,$L969&lt;100),"Reduce feed rate in steps of 0.05 g/kWh until min. 0.6 g/kWh to avoid deposit formation",
IF(AND($I969&lt;140,$N969="Danger",$P969="&gt;=1.2"),"Increase feed rate in steps of 0.05 g/kWh OR use higher BN cylinder oil",
IF(ISERROR(VLOOKUP(Q969,'admin BN&gt;100'!J$6:M$89,4,FALSE)),"",VLOOKUP(Q969,'admin BN&gt;100'!J$6:M$89,4,FALSE))))))))</f>
        <v>Fill in all required fields</v>
      </c>
    </row>
    <row r="970" spans="2:19" ht="15">
      <c r="B970" s="10">
        <v>965</v>
      </c>
      <c r="C970" s="41"/>
      <c r="D970" s="42"/>
      <c r="E970" s="42"/>
      <c r="F970" s="42"/>
      <c r="G970" s="42"/>
      <c r="H970" s="42"/>
      <c r="I970" s="42"/>
      <c r="J970" s="42"/>
      <c r="K970" s="42"/>
      <c r="L970" s="42"/>
      <c r="M970" s="11" t="str">
        <f xml:space="preserve">
(IF(F970&gt;'admin BN&gt;100'!$C$41,'admin BN&gt;100'!$B$41,
(IF(F970&gt;'admin BN&gt;100'!$C$40,'admin BN&gt;100'!$B$40,
(IF(F970&gt;'admin BN&gt;100'!$C$39,'admin BN&gt;100'!$B$39,
(IF(F970&gt;'admin BN&gt;100'!$C$38,'admin BN&gt;100'!$B$38,
(IF(F970&gt;'admin BN&gt;100'!$C$37,'admin BN&gt;100'!$B$37,
(IF(F970&gt;'admin BN&gt;100'!$C$36,'admin BN&gt;100'!$B$36,
(IF(F970&gt;'admin BN&gt;100'!$C$35,'admin BN&gt;100'!$B$35,
(IF(F970&gt;'admin BN&gt;100'!$C$34,'admin BN&gt;100'!$B$34,
(IF(F970&gt;'admin BN&gt;100'!$C$33,'admin BN&gt;100'!$B$33,
(IF(F970&gt;'admin BN&gt;100'!$C$32,'admin BN&gt;100'!$B$32,
(IF(F970&gt;'admin BN&gt;100'!$C$31,'admin BN&gt;100'!$B$31,
(IF(F970&gt;'admin BN&gt;100'!$C$30,'admin BN&gt;100'!$B$30,
(IF(F970&gt;'admin BN&gt;100'!$C$29,'admin BN&gt;100'!$B$29,IF(F970="","",'admin BN&gt;100'!$B$28)))))))))))))))))))))))))))</f>
        <v/>
      </c>
      <c r="N970" s="12" t="str">
        <f xml:space="preserve">
IF(ISBLANK(K970),"",
IF(K970&gt;'admin BN&gt;100'!$D$6,"Trouble",
IF(K970&gt;'admin BN&gt;100'!$E$6,"Safe",
IF(K970&gt;'admin BN&gt;100'!$F$6,"Alert",
IF(K970&gt;='admin BN&gt;100'!$G$6,"Danger","")))))</f>
        <v/>
      </c>
      <c r="O970" s="13" t="str">
        <f xml:space="preserve">
IF(ISBLANK(L970),"",
IF(L970&gt;'admin BN&gt;100'!$G$7,"Danger",
IF(L970&gt;'admin BN&gt;100'!$F$7,"Alert",
IF(L970&gt;='admin BN&gt;100'!$E$7,"Safe",""))))</f>
        <v/>
      </c>
      <c r="P970" s="14" t="str">
        <f xml:space="preserve">
(IF(G970&gt;'admin BN&gt;100'!$C$23,'admin BN&gt;100'!$B$23,
(IF(G970&gt;'admin BN&gt;100'!$C$22,'admin BN&gt;100'!$B$22,
(IF(G970&gt;'admin BN&gt;100'!$C$21,'admin BN&gt;100'!$B$21,
(IF(G970&gt;'admin BN&gt;100'!$C$20,'admin BN&gt;100'!$B$20,IF(G970&gt;'admin BN&gt;100'!$C$19,'admin BN&gt;100'!$B$19,"")))))))))</f>
        <v/>
      </c>
      <c r="Q970" s="14" t="str">
        <f t="shared" si="30"/>
        <v/>
      </c>
      <c r="R970" s="14">
        <f t="shared" si="31"/>
        <v>5</v>
      </c>
      <c r="S970" s="15" t="str">
        <f xml:space="preserve">
IF($R970&gt;0,"Fill in all required fields",
IF(OR($M970="&lt;0.1% or LNG",$M970="0.1-0.5%"),"Fuel sulphur content is too low for operation on BN&gt;100, please use a lower BN CLO and the matching sheet",
IF($I970&lt;40,"CLO not suitable for this sheet. Please check BN&lt;40 sheet",
IF(AND($I970&gt;39,$I970&lt;101),"CLO not suitable for this sheet. Please check BN40 - BN100 sheet",
IF(AND($K970&gt;50,$K970&lt;81,$L970&lt;100),"Reduce feed rate in steps of 0.05 g/kWh until min. 0.6 g/kWh to avoid deposit formation",
IF(AND($I970&lt;140,$N970="Danger",$P970="&gt;=1.2"),"Increase feed rate in steps of 0.05 g/kWh OR use higher BN cylinder oil",
IF(ISERROR(VLOOKUP(Q970,'admin BN&gt;100'!J$6:M$89,4,FALSE)),"",VLOOKUP(Q970,'admin BN&gt;100'!J$6:M$89,4,FALSE))))))))</f>
        <v>Fill in all required fields</v>
      </c>
    </row>
    <row r="971" spans="2:19" ht="15">
      <c r="B971" s="10">
        <v>966</v>
      </c>
      <c r="C971" s="41"/>
      <c r="D971" s="42"/>
      <c r="E971" s="42"/>
      <c r="F971" s="42"/>
      <c r="G971" s="42"/>
      <c r="H971" s="42"/>
      <c r="I971" s="42"/>
      <c r="J971" s="42"/>
      <c r="K971" s="42"/>
      <c r="L971" s="42"/>
      <c r="M971" s="11" t="str">
        <f xml:space="preserve">
(IF(F971&gt;'admin BN&gt;100'!$C$41,'admin BN&gt;100'!$B$41,
(IF(F971&gt;'admin BN&gt;100'!$C$40,'admin BN&gt;100'!$B$40,
(IF(F971&gt;'admin BN&gt;100'!$C$39,'admin BN&gt;100'!$B$39,
(IF(F971&gt;'admin BN&gt;100'!$C$38,'admin BN&gt;100'!$B$38,
(IF(F971&gt;'admin BN&gt;100'!$C$37,'admin BN&gt;100'!$B$37,
(IF(F971&gt;'admin BN&gt;100'!$C$36,'admin BN&gt;100'!$B$36,
(IF(F971&gt;'admin BN&gt;100'!$C$35,'admin BN&gt;100'!$B$35,
(IF(F971&gt;'admin BN&gt;100'!$C$34,'admin BN&gt;100'!$B$34,
(IF(F971&gt;'admin BN&gt;100'!$C$33,'admin BN&gt;100'!$B$33,
(IF(F971&gt;'admin BN&gt;100'!$C$32,'admin BN&gt;100'!$B$32,
(IF(F971&gt;'admin BN&gt;100'!$C$31,'admin BN&gt;100'!$B$31,
(IF(F971&gt;'admin BN&gt;100'!$C$30,'admin BN&gt;100'!$B$30,
(IF(F971&gt;'admin BN&gt;100'!$C$29,'admin BN&gt;100'!$B$29,IF(F971="","",'admin BN&gt;100'!$B$28)))))))))))))))))))))))))))</f>
        <v/>
      </c>
      <c r="N971" s="12" t="str">
        <f xml:space="preserve">
IF(ISBLANK(K971),"",
IF(K971&gt;'admin BN&gt;100'!$D$6,"Trouble",
IF(K971&gt;'admin BN&gt;100'!$E$6,"Safe",
IF(K971&gt;'admin BN&gt;100'!$F$6,"Alert",
IF(K971&gt;='admin BN&gt;100'!$G$6,"Danger","")))))</f>
        <v/>
      </c>
      <c r="O971" s="13" t="str">
        <f xml:space="preserve">
IF(ISBLANK(L971),"",
IF(L971&gt;'admin BN&gt;100'!$G$7,"Danger",
IF(L971&gt;'admin BN&gt;100'!$F$7,"Alert",
IF(L971&gt;='admin BN&gt;100'!$E$7,"Safe",""))))</f>
        <v/>
      </c>
      <c r="P971" s="14" t="str">
        <f xml:space="preserve">
(IF(G971&gt;'admin BN&gt;100'!$C$23,'admin BN&gt;100'!$B$23,
(IF(G971&gt;'admin BN&gt;100'!$C$22,'admin BN&gt;100'!$B$22,
(IF(G971&gt;'admin BN&gt;100'!$C$21,'admin BN&gt;100'!$B$21,
(IF(G971&gt;'admin BN&gt;100'!$C$20,'admin BN&gt;100'!$B$20,IF(G971&gt;'admin BN&gt;100'!$C$19,'admin BN&gt;100'!$B$19,"")))))))))</f>
        <v/>
      </c>
      <c r="Q971" s="14" t="str">
        <f t="shared" si="30"/>
        <v/>
      </c>
      <c r="R971" s="14">
        <f t="shared" si="31"/>
        <v>5</v>
      </c>
      <c r="S971" s="15" t="str">
        <f xml:space="preserve">
IF($R971&gt;0,"Fill in all required fields",
IF(OR($M971="&lt;0.1% or LNG",$M971="0.1-0.5%"),"Fuel sulphur content is too low for operation on BN&gt;100, please use a lower BN CLO and the matching sheet",
IF($I971&lt;40,"CLO not suitable for this sheet. Please check BN&lt;40 sheet",
IF(AND($I971&gt;39,$I971&lt;101),"CLO not suitable for this sheet. Please check BN40 - BN100 sheet",
IF(AND($K971&gt;50,$K971&lt;81,$L971&lt;100),"Reduce feed rate in steps of 0.05 g/kWh until min. 0.6 g/kWh to avoid deposit formation",
IF(AND($I971&lt;140,$N971="Danger",$P971="&gt;=1.2"),"Increase feed rate in steps of 0.05 g/kWh OR use higher BN cylinder oil",
IF(ISERROR(VLOOKUP(Q971,'admin BN&gt;100'!J$6:M$89,4,FALSE)),"",VLOOKUP(Q971,'admin BN&gt;100'!J$6:M$89,4,FALSE))))))))</f>
        <v>Fill in all required fields</v>
      </c>
    </row>
    <row r="972" spans="2:19" ht="15">
      <c r="B972" s="10">
        <v>967</v>
      </c>
      <c r="C972" s="41"/>
      <c r="D972" s="42"/>
      <c r="E972" s="42"/>
      <c r="F972" s="42"/>
      <c r="G972" s="42"/>
      <c r="H972" s="42"/>
      <c r="I972" s="42"/>
      <c r="J972" s="42"/>
      <c r="K972" s="42"/>
      <c r="L972" s="42"/>
      <c r="M972" s="11" t="str">
        <f xml:space="preserve">
(IF(F972&gt;'admin BN&gt;100'!$C$41,'admin BN&gt;100'!$B$41,
(IF(F972&gt;'admin BN&gt;100'!$C$40,'admin BN&gt;100'!$B$40,
(IF(F972&gt;'admin BN&gt;100'!$C$39,'admin BN&gt;100'!$B$39,
(IF(F972&gt;'admin BN&gt;100'!$C$38,'admin BN&gt;100'!$B$38,
(IF(F972&gt;'admin BN&gt;100'!$C$37,'admin BN&gt;100'!$B$37,
(IF(F972&gt;'admin BN&gt;100'!$C$36,'admin BN&gt;100'!$B$36,
(IF(F972&gt;'admin BN&gt;100'!$C$35,'admin BN&gt;100'!$B$35,
(IF(F972&gt;'admin BN&gt;100'!$C$34,'admin BN&gt;100'!$B$34,
(IF(F972&gt;'admin BN&gt;100'!$C$33,'admin BN&gt;100'!$B$33,
(IF(F972&gt;'admin BN&gt;100'!$C$32,'admin BN&gt;100'!$B$32,
(IF(F972&gt;'admin BN&gt;100'!$C$31,'admin BN&gt;100'!$B$31,
(IF(F972&gt;'admin BN&gt;100'!$C$30,'admin BN&gt;100'!$B$30,
(IF(F972&gt;'admin BN&gt;100'!$C$29,'admin BN&gt;100'!$B$29,IF(F972="","",'admin BN&gt;100'!$B$28)))))))))))))))))))))))))))</f>
        <v/>
      </c>
      <c r="N972" s="12" t="str">
        <f xml:space="preserve">
IF(ISBLANK(K972),"",
IF(K972&gt;'admin BN&gt;100'!$D$6,"Trouble",
IF(K972&gt;'admin BN&gt;100'!$E$6,"Safe",
IF(K972&gt;'admin BN&gt;100'!$F$6,"Alert",
IF(K972&gt;='admin BN&gt;100'!$G$6,"Danger","")))))</f>
        <v/>
      </c>
      <c r="O972" s="13" t="str">
        <f xml:space="preserve">
IF(ISBLANK(L972),"",
IF(L972&gt;'admin BN&gt;100'!$G$7,"Danger",
IF(L972&gt;'admin BN&gt;100'!$F$7,"Alert",
IF(L972&gt;='admin BN&gt;100'!$E$7,"Safe",""))))</f>
        <v/>
      </c>
      <c r="P972" s="14" t="str">
        <f xml:space="preserve">
(IF(G972&gt;'admin BN&gt;100'!$C$23,'admin BN&gt;100'!$B$23,
(IF(G972&gt;'admin BN&gt;100'!$C$22,'admin BN&gt;100'!$B$22,
(IF(G972&gt;'admin BN&gt;100'!$C$21,'admin BN&gt;100'!$B$21,
(IF(G972&gt;'admin BN&gt;100'!$C$20,'admin BN&gt;100'!$B$20,IF(G972&gt;'admin BN&gt;100'!$C$19,'admin BN&gt;100'!$B$19,"")))))))))</f>
        <v/>
      </c>
      <c r="Q972" s="14" t="str">
        <f t="shared" si="30"/>
        <v/>
      </c>
      <c r="R972" s="14">
        <f t="shared" si="31"/>
        <v>5</v>
      </c>
      <c r="S972" s="15" t="str">
        <f xml:space="preserve">
IF($R972&gt;0,"Fill in all required fields",
IF(OR($M972="&lt;0.1% or LNG",$M972="0.1-0.5%"),"Fuel sulphur content is too low for operation on BN&gt;100, please use a lower BN CLO and the matching sheet",
IF($I972&lt;40,"CLO not suitable for this sheet. Please check BN&lt;40 sheet",
IF(AND($I972&gt;39,$I972&lt;101),"CLO not suitable for this sheet. Please check BN40 - BN100 sheet",
IF(AND($K972&gt;50,$K972&lt;81,$L972&lt;100),"Reduce feed rate in steps of 0.05 g/kWh until min. 0.6 g/kWh to avoid deposit formation",
IF(AND($I972&lt;140,$N972="Danger",$P972="&gt;=1.2"),"Increase feed rate in steps of 0.05 g/kWh OR use higher BN cylinder oil",
IF(ISERROR(VLOOKUP(Q972,'admin BN&gt;100'!J$6:M$89,4,FALSE)),"",VLOOKUP(Q972,'admin BN&gt;100'!J$6:M$89,4,FALSE))))))))</f>
        <v>Fill in all required fields</v>
      </c>
    </row>
    <row r="973" spans="2:19" ht="15">
      <c r="B973" s="10">
        <v>968</v>
      </c>
      <c r="C973" s="41"/>
      <c r="D973" s="42"/>
      <c r="E973" s="42"/>
      <c r="F973" s="42"/>
      <c r="G973" s="42"/>
      <c r="H973" s="42"/>
      <c r="I973" s="42"/>
      <c r="J973" s="42"/>
      <c r="K973" s="42"/>
      <c r="L973" s="42"/>
      <c r="M973" s="11" t="str">
        <f xml:space="preserve">
(IF(F973&gt;'admin BN&gt;100'!$C$41,'admin BN&gt;100'!$B$41,
(IF(F973&gt;'admin BN&gt;100'!$C$40,'admin BN&gt;100'!$B$40,
(IF(F973&gt;'admin BN&gt;100'!$C$39,'admin BN&gt;100'!$B$39,
(IF(F973&gt;'admin BN&gt;100'!$C$38,'admin BN&gt;100'!$B$38,
(IF(F973&gt;'admin BN&gt;100'!$C$37,'admin BN&gt;100'!$B$37,
(IF(F973&gt;'admin BN&gt;100'!$C$36,'admin BN&gt;100'!$B$36,
(IF(F973&gt;'admin BN&gt;100'!$C$35,'admin BN&gt;100'!$B$35,
(IF(F973&gt;'admin BN&gt;100'!$C$34,'admin BN&gt;100'!$B$34,
(IF(F973&gt;'admin BN&gt;100'!$C$33,'admin BN&gt;100'!$B$33,
(IF(F973&gt;'admin BN&gt;100'!$C$32,'admin BN&gt;100'!$B$32,
(IF(F973&gt;'admin BN&gt;100'!$C$31,'admin BN&gt;100'!$B$31,
(IF(F973&gt;'admin BN&gt;100'!$C$30,'admin BN&gt;100'!$B$30,
(IF(F973&gt;'admin BN&gt;100'!$C$29,'admin BN&gt;100'!$B$29,IF(F973="","",'admin BN&gt;100'!$B$28)))))))))))))))))))))))))))</f>
        <v/>
      </c>
      <c r="N973" s="12" t="str">
        <f xml:space="preserve">
IF(ISBLANK(K973),"",
IF(K973&gt;'admin BN&gt;100'!$D$6,"Trouble",
IF(K973&gt;'admin BN&gt;100'!$E$6,"Safe",
IF(K973&gt;'admin BN&gt;100'!$F$6,"Alert",
IF(K973&gt;='admin BN&gt;100'!$G$6,"Danger","")))))</f>
        <v/>
      </c>
      <c r="O973" s="13" t="str">
        <f xml:space="preserve">
IF(ISBLANK(L973),"",
IF(L973&gt;'admin BN&gt;100'!$G$7,"Danger",
IF(L973&gt;'admin BN&gt;100'!$F$7,"Alert",
IF(L973&gt;='admin BN&gt;100'!$E$7,"Safe",""))))</f>
        <v/>
      </c>
      <c r="P973" s="14" t="str">
        <f xml:space="preserve">
(IF(G973&gt;'admin BN&gt;100'!$C$23,'admin BN&gt;100'!$B$23,
(IF(G973&gt;'admin BN&gt;100'!$C$22,'admin BN&gt;100'!$B$22,
(IF(G973&gt;'admin BN&gt;100'!$C$21,'admin BN&gt;100'!$B$21,
(IF(G973&gt;'admin BN&gt;100'!$C$20,'admin BN&gt;100'!$B$20,IF(G973&gt;'admin BN&gt;100'!$C$19,'admin BN&gt;100'!$B$19,"")))))))))</f>
        <v/>
      </c>
      <c r="Q973" s="14" t="str">
        <f t="shared" si="30"/>
        <v/>
      </c>
      <c r="R973" s="14">
        <f t="shared" si="31"/>
        <v>5</v>
      </c>
      <c r="S973" s="15" t="str">
        <f xml:space="preserve">
IF($R973&gt;0,"Fill in all required fields",
IF(OR($M973="&lt;0.1% or LNG",$M973="0.1-0.5%"),"Fuel sulphur content is too low for operation on BN&gt;100, please use a lower BN CLO and the matching sheet",
IF($I973&lt;40,"CLO not suitable for this sheet. Please check BN&lt;40 sheet",
IF(AND($I973&gt;39,$I973&lt;101),"CLO not suitable for this sheet. Please check BN40 - BN100 sheet",
IF(AND($K973&gt;50,$K973&lt;81,$L973&lt;100),"Reduce feed rate in steps of 0.05 g/kWh until min. 0.6 g/kWh to avoid deposit formation",
IF(AND($I973&lt;140,$N973="Danger",$P973="&gt;=1.2"),"Increase feed rate in steps of 0.05 g/kWh OR use higher BN cylinder oil",
IF(ISERROR(VLOOKUP(Q973,'admin BN&gt;100'!J$6:M$89,4,FALSE)),"",VLOOKUP(Q973,'admin BN&gt;100'!J$6:M$89,4,FALSE))))))))</f>
        <v>Fill in all required fields</v>
      </c>
    </row>
    <row r="974" spans="2:19" ht="15">
      <c r="B974" s="10">
        <v>969</v>
      </c>
      <c r="C974" s="41"/>
      <c r="D974" s="42"/>
      <c r="E974" s="42"/>
      <c r="F974" s="42"/>
      <c r="G974" s="42"/>
      <c r="H974" s="42"/>
      <c r="I974" s="42"/>
      <c r="J974" s="42"/>
      <c r="K974" s="42"/>
      <c r="L974" s="42"/>
      <c r="M974" s="11" t="str">
        <f xml:space="preserve">
(IF(F974&gt;'admin BN&gt;100'!$C$41,'admin BN&gt;100'!$B$41,
(IF(F974&gt;'admin BN&gt;100'!$C$40,'admin BN&gt;100'!$B$40,
(IF(F974&gt;'admin BN&gt;100'!$C$39,'admin BN&gt;100'!$B$39,
(IF(F974&gt;'admin BN&gt;100'!$C$38,'admin BN&gt;100'!$B$38,
(IF(F974&gt;'admin BN&gt;100'!$C$37,'admin BN&gt;100'!$B$37,
(IF(F974&gt;'admin BN&gt;100'!$C$36,'admin BN&gt;100'!$B$36,
(IF(F974&gt;'admin BN&gt;100'!$C$35,'admin BN&gt;100'!$B$35,
(IF(F974&gt;'admin BN&gt;100'!$C$34,'admin BN&gt;100'!$B$34,
(IF(F974&gt;'admin BN&gt;100'!$C$33,'admin BN&gt;100'!$B$33,
(IF(F974&gt;'admin BN&gt;100'!$C$32,'admin BN&gt;100'!$B$32,
(IF(F974&gt;'admin BN&gt;100'!$C$31,'admin BN&gt;100'!$B$31,
(IF(F974&gt;'admin BN&gt;100'!$C$30,'admin BN&gt;100'!$B$30,
(IF(F974&gt;'admin BN&gt;100'!$C$29,'admin BN&gt;100'!$B$29,IF(F974="","",'admin BN&gt;100'!$B$28)))))))))))))))))))))))))))</f>
        <v/>
      </c>
      <c r="N974" s="12" t="str">
        <f xml:space="preserve">
IF(ISBLANK(K974),"",
IF(K974&gt;'admin BN&gt;100'!$D$6,"Trouble",
IF(K974&gt;'admin BN&gt;100'!$E$6,"Safe",
IF(K974&gt;'admin BN&gt;100'!$F$6,"Alert",
IF(K974&gt;='admin BN&gt;100'!$G$6,"Danger","")))))</f>
        <v/>
      </c>
      <c r="O974" s="13" t="str">
        <f xml:space="preserve">
IF(ISBLANK(L974),"",
IF(L974&gt;'admin BN&gt;100'!$G$7,"Danger",
IF(L974&gt;'admin BN&gt;100'!$F$7,"Alert",
IF(L974&gt;='admin BN&gt;100'!$E$7,"Safe",""))))</f>
        <v/>
      </c>
      <c r="P974" s="14" t="str">
        <f xml:space="preserve">
(IF(G974&gt;'admin BN&gt;100'!$C$23,'admin BN&gt;100'!$B$23,
(IF(G974&gt;'admin BN&gt;100'!$C$22,'admin BN&gt;100'!$B$22,
(IF(G974&gt;'admin BN&gt;100'!$C$21,'admin BN&gt;100'!$B$21,
(IF(G974&gt;'admin BN&gt;100'!$C$20,'admin BN&gt;100'!$B$20,IF(G974&gt;'admin BN&gt;100'!$C$19,'admin BN&gt;100'!$B$19,"")))))))))</f>
        <v/>
      </c>
      <c r="Q974" s="14" t="str">
        <f t="shared" si="30"/>
        <v/>
      </c>
      <c r="R974" s="14">
        <f t="shared" si="31"/>
        <v>5</v>
      </c>
      <c r="S974" s="15" t="str">
        <f xml:space="preserve">
IF($R974&gt;0,"Fill in all required fields",
IF(OR($M974="&lt;0.1% or LNG",$M974="0.1-0.5%"),"Fuel sulphur content is too low for operation on BN&gt;100, please use a lower BN CLO and the matching sheet",
IF($I974&lt;40,"CLO not suitable for this sheet. Please check BN&lt;40 sheet",
IF(AND($I974&gt;39,$I974&lt;101),"CLO not suitable for this sheet. Please check BN40 - BN100 sheet",
IF(AND($K974&gt;50,$K974&lt;81,$L974&lt;100),"Reduce feed rate in steps of 0.05 g/kWh until min. 0.6 g/kWh to avoid deposit formation",
IF(AND($I974&lt;140,$N974="Danger",$P974="&gt;=1.2"),"Increase feed rate in steps of 0.05 g/kWh OR use higher BN cylinder oil",
IF(ISERROR(VLOOKUP(Q974,'admin BN&gt;100'!J$6:M$89,4,FALSE)),"",VLOOKUP(Q974,'admin BN&gt;100'!J$6:M$89,4,FALSE))))))))</f>
        <v>Fill in all required fields</v>
      </c>
    </row>
    <row r="975" spans="2:19" ht="15">
      <c r="B975" s="10">
        <v>970</v>
      </c>
      <c r="C975" s="41"/>
      <c r="D975" s="42"/>
      <c r="E975" s="42"/>
      <c r="F975" s="42"/>
      <c r="G975" s="42"/>
      <c r="H975" s="42"/>
      <c r="I975" s="42"/>
      <c r="J975" s="42"/>
      <c r="K975" s="42"/>
      <c r="L975" s="42"/>
      <c r="M975" s="11" t="str">
        <f xml:space="preserve">
(IF(F975&gt;'admin BN&gt;100'!$C$41,'admin BN&gt;100'!$B$41,
(IF(F975&gt;'admin BN&gt;100'!$C$40,'admin BN&gt;100'!$B$40,
(IF(F975&gt;'admin BN&gt;100'!$C$39,'admin BN&gt;100'!$B$39,
(IF(F975&gt;'admin BN&gt;100'!$C$38,'admin BN&gt;100'!$B$38,
(IF(F975&gt;'admin BN&gt;100'!$C$37,'admin BN&gt;100'!$B$37,
(IF(F975&gt;'admin BN&gt;100'!$C$36,'admin BN&gt;100'!$B$36,
(IF(F975&gt;'admin BN&gt;100'!$C$35,'admin BN&gt;100'!$B$35,
(IF(F975&gt;'admin BN&gt;100'!$C$34,'admin BN&gt;100'!$B$34,
(IF(F975&gt;'admin BN&gt;100'!$C$33,'admin BN&gt;100'!$B$33,
(IF(F975&gt;'admin BN&gt;100'!$C$32,'admin BN&gt;100'!$B$32,
(IF(F975&gt;'admin BN&gt;100'!$C$31,'admin BN&gt;100'!$B$31,
(IF(F975&gt;'admin BN&gt;100'!$C$30,'admin BN&gt;100'!$B$30,
(IF(F975&gt;'admin BN&gt;100'!$C$29,'admin BN&gt;100'!$B$29,IF(F975="","",'admin BN&gt;100'!$B$28)))))))))))))))))))))))))))</f>
        <v/>
      </c>
      <c r="N975" s="12" t="str">
        <f xml:space="preserve">
IF(ISBLANK(K975),"",
IF(K975&gt;'admin BN&gt;100'!$D$6,"Trouble",
IF(K975&gt;'admin BN&gt;100'!$E$6,"Safe",
IF(K975&gt;'admin BN&gt;100'!$F$6,"Alert",
IF(K975&gt;='admin BN&gt;100'!$G$6,"Danger","")))))</f>
        <v/>
      </c>
      <c r="O975" s="13" t="str">
        <f xml:space="preserve">
IF(ISBLANK(L975),"",
IF(L975&gt;'admin BN&gt;100'!$G$7,"Danger",
IF(L975&gt;'admin BN&gt;100'!$F$7,"Alert",
IF(L975&gt;='admin BN&gt;100'!$E$7,"Safe",""))))</f>
        <v/>
      </c>
      <c r="P975" s="14" t="str">
        <f xml:space="preserve">
(IF(G975&gt;'admin BN&gt;100'!$C$23,'admin BN&gt;100'!$B$23,
(IF(G975&gt;'admin BN&gt;100'!$C$22,'admin BN&gt;100'!$B$22,
(IF(G975&gt;'admin BN&gt;100'!$C$21,'admin BN&gt;100'!$B$21,
(IF(G975&gt;'admin BN&gt;100'!$C$20,'admin BN&gt;100'!$B$20,IF(G975&gt;'admin BN&gt;100'!$C$19,'admin BN&gt;100'!$B$19,"")))))))))</f>
        <v/>
      </c>
      <c r="Q975" s="14" t="str">
        <f t="shared" si="30"/>
        <v/>
      </c>
      <c r="R975" s="14">
        <f t="shared" si="31"/>
        <v>5</v>
      </c>
      <c r="S975" s="15" t="str">
        <f xml:space="preserve">
IF($R975&gt;0,"Fill in all required fields",
IF(OR($M975="&lt;0.1% or LNG",$M975="0.1-0.5%"),"Fuel sulphur content is too low for operation on BN&gt;100, please use a lower BN CLO and the matching sheet",
IF($I975&lt;40,"CLO not suitable for this sheet. Please check BN&lt;40 sheet",
IF(AND($I975&gt;39,$I975&lt;101),"CLO not suitable for this sheet. Please check BN40 - BN100 sheet",
IF(AND($K975&gt;50,$K975&lt;81,$L975&lt;100),"Reduce feed rate in steps of 0.05 g/kWh until min. 0.6 g/kWh to avoid deposit formation",
IF(AND($I975&lt;140,$N975="Danger",$P975="&gt;=1.2"),"Increase feed rate in steps of 0.05 g/kWh OR use higher BN cylinder oil",
IF(ISERROR(VLOOKUP(Q975,'admin BN&gt;100'!J$6:M$89,4,FALSE)),"",VLOOKUP(Q975,'admin BN&gt;100'!J$6:M$89,4,FALSE))))))))</f>
        <v>Fill in all required fields</v>
      </c>
    </row>
    <row r="976" spans="2:19" ht="15">
      <c r="B976" s="10">
        <v>971</v>
      </c>
      <c r="C976" s="41"/>
      <c r="D976" s="42"/>
      <c r="E976" s="42"/>
      <c r="F976" s="42"/>
      <c r="G976" s="42"/>
      <c r="H976" s="42"/>
      <c r="I976" s="42"/>
      <c r="J976" s="42"/>
      <c r="K976" s="42"/>
      <c r="L976" s="42"/>
      <c r="M976" s="11" t="str">
        <f xml:space="preserve">
(IF(F976&gt;'admin BN&gt;100'!$C$41,'admin BN&gt;100'!$B$41,
(IF(F976&gt;'admin BN&gt;100'!$C$40,'admin BN&gt;100'!$B$40,
(IF(F976&gt;'admin BN&gt;100'!$C$39,'admin BN&gt;100'!$B$39,
(IF(F976&gt;'admin BN&gt;100'!$C$38,'admin BN&gt;100'!$B$38,
(IF(F976&gt;'admin BN&gt;100'!$C$37,'admin BN&gt;100'!$B$37,
(IF(F976&gt;'admin BN&gt;100'!$C$36,'admin BN&gt;100'!$B$36,
(IF(F976&gt;'admin BN&gt;100'!$C$35,'admin BN&gt;100'!$B$35,
(IF(F976&gt;'admin BN&gt;100'!$C$34,'admin BN&gt;100'!$B$34,
(IF(F976&gt;'admin BN&gt;100'!$C$33,'admin BN&gt;100'!$B$33,
(IF(F976&gt;'admin BN&gt;100'!$C$32,'admin BN&gt;100'!$B$32,
(IF(F976&gt;'admin BN&gt;100'!$C$31,'admin BN&gt;100'!$B$31,
(IF(F976&gt;'admin BN&gt;100'!$C$30,'admin BN&gt;100'!$B$30,
(IF(F976&gt;'admin BN&gt;100'!$C$29,'admin BN&gt;100'!$B$29,IF(F976="","",'admin BN&gt;100'!$B$28)))))))))))))))))))))))))))</f>
        <v/>
      </c>
      <c r="N976" s="12" t="str">
        <f xml:space="preserve">
IF(ISBLANK(K976),"",
IF(K976&gt;'admin BN&gt;100'!$D$6,"Trouble",
IF(K976&gt;'admin BN&gt;100'!$E$6,"Safe",
IF(K976&gt;'admin BN&gt;100'!$F$6,"Alert",
IF(K976&gt;='admin BN&gt;100'!$G$6,"Danger","")))))</f>
        <v/>
      </c>
      <c r="O976" s="13" t="str">
        <f xml:space="preserve">
IF(ISBLANK(L976),"",
IF(L976&gt;'admin BN&gt;100'!$G$7,"Danger",
IF(L976&gt;'admin BN&gt;100'!$F$7,"Alert",
IF(L976&gt;='admin BN&gt;100'!$E$7,"Safe",""))))</f>
        <v/>
      </c>
      <c r="P976" s="14" t="str">
        <f xml:space="preserve">
(IF(G976&gt;'admin BN&gt;100'!$C$23,'admin BN&gt;100'!$B$23,
(IF(G976&gt;'admin BN&gt;100'!$C$22,'admin BN&gt;100'!$B$22,
(IF(G976&gt;'admin BN&gt;100'!$C$21,'admin BN&gt;100'!$B$21,
(IF(G976&gt;'admin BN&gt;100'!$C$20,'admin BN&gt;100'!$B$20,IF(G976&gt;'admin BN&gt;100'!$C$19,'admin BN&gt;100'!$B$19,"")))))))))</f>
        <v/>
      </c>
      <c r="Q976" s="14" t="str">
        <f t="shared" si="30"/>
        <v/>
      </c>
      <c r="R976" s="14">
        <f t="shared" si="31"/>
        <v>5</v>
      </c>
      <c r="S976" s="15" t="str">
        <f xml:space="preserve">
IF($R976&gt;0,"Fill in all required fields",
IF(OR($M976="&lt;0.1% or LNG",$M976="0.1-0.5%"),"Fuel sulphur content is too low for operation on BN&gt;100, please use a lower BN CLO and the matching sheet",
IF($I976&lt;40,"CLO not suitable for this sheet. Please check BN&lt;40 sheet",
IF(AND($I976&gt;39,$I976&lt;101),"CLO not suitable for this sheet. Please check BN40 - BN100 sheet",
IF(AND($K976&gt;50,$K976&lt;81,$L976&lt;100),"Reduce feed rate in steps of 0.05 g/kWh until min. 0.6 g/kWh to avoid deposit formation",
IF(AND($I976&lt;140,$N976="Danger",$P976="&gt;=1.2"),"Increase feed rate in steps of 0.05 g/kWh OR use higher BN cylinder oil",
IF(ISERROR(VLOOKUP(Q976,'admin BN&gt;100'!J$6:M$89,4,FALSE)),"",VLOOKUP(Q976,'admin BN&gt;100'!J$6:M$89,4,FALSE))))))))</f>
        <v>Fill in all required fields</v>
      </c>
    </row>
    <row r="977" spans="2:19" ht="15">
      <c r="B977" s="10">
        <v>972</v>
      </c>
      <c r="C977" s="41"/>
      <c r="D977" s="42"/>
      <c r="E977" s="42"/>
      <c r="F977" s="42"/>
      <c r="G977" s="42"/>
      <c r="H977" s="42"/>
      <c r="I977" s="42"/>
      <c r="J977" s="42"/>
      <c r="K977" s="42"/>
      <c r="L977" s="42"/>
      <c r="M977" s="11" t="str">
        <f xml:space="preserve">
(IF(F977&gt;'admin BN&gt;100'!$C$41,'admin BN&gt;100'!$B$41,
(IF(F977&gt;'admin BN&gt;100'!$C$40,'admin BN&gt;100'!$B$40,
(IF(F977&gt;'admin BN&gt;100'!$C$39,'admin BN&gt;100'!$B$39,
(IF(F977&gt;'admin BN&gt;100'!$C$38,'admin BN&gt;100'!$B$38,
(IF(F977&gt;'admin BN&gt;100'!$C$37,'admin BN&gt;100'!$B$37,
(IF(F977&gt;'admin BN&gt;100'!$C$36,'admin BN&gt;100'!$B$36,
(IF(F977&gt;'admin BN&gt;100'!$C$35,'admin BN&gt;100'!$B$35,
(IF(F977&gt;'admin BN&gt;100'!$C$34,'admin BN&gt;100'!$B$34,
(IF(F977&gt;'admin BN&gt;100'!$C$33,'admin BN&gt;100'!$B$33,
(IF(F977&gt;'admin BN&gt;100'!$C$32,'admin BN&gt;100'!$B$32,
(IF(F977&gt;'admin BN&gt;100'!$C$31,'admin BN&gt;100'!$B$31,
(IF(F977&gt;'admin BN&gt;100'!$C$30,'admin BN&gt;100'!$B$30,
(IF(F977&gt;'admin BN&gt;100'!$C$29,'admin BN&gt;100'!$B$29,IF(F977="","",'admin BN&gt;100'!$B$28)))))))))))))))))))))))))))</f>
        <v/>
      </c>
      <c r="N977" s="12" t="str">
        <f xml:space="preserve">
IF(ISBLANK(K977),"",
IF(K977&gt;'admin BN&gt;100'!$D$6,"Trouble",
IF(K977&gt;'admin BN&gt;100'!$E$6,"Safe",
IF(K977&gt;'admin BN&gt;100'!$F$6,"Alert",
IF(K977&gt;='admin BN&gt;100'!$G$6,"Danger","")))))</f>
        <v/>
      </c>
      <c r="O977" s="13" t="str">
        <f xml:space="preserve">
IF(ISBLANK(L977),"",
IF(L977&gt;'admin BN&gt;100'!$G$7,"Danger",
IF(L977&gt;'admin BN&gt;100'!$F$7,"Alert",
IF(L977&gt;='admin BN&gt;100'!$E$7,"Safe",""))))</f>
        <v/>
      </c>
      <c r="P977" s="14" t="str">
        <f xml:space="preserve">
(IF(G977&gt;'admin BN&gt;100'!$C$23,'admin BN&gt;100'!$B$23,
(IF(G977&gt;'admin BN&gt;100'!$C$22,'admin BN&gt;100'!$B$22,
(IF(G977&gt;'admin BN&gt;100'!$C$21,'admin BN&gt;100'!$B$21,
(IF(G977&gt;'admin BN&gt;100'!$C$20,'admin BN&gt;100'!$B$20,IF(G977&gt;'admin BN&gt;100'!$C$19,'admin BN&gt;100'!$B$19,"")))))))))</f>
        <v/>
      </c>
      <c r="Q977" s="14" t="str">
        <f t="shared" si="30"/>
        <v/>
      </c>
      <c r="R977" s="14">
        <f t="shared" si="31"/>
        <v>5</v>
      </c>
      <c r="S977" s="15" t="str">
        <f xml:space="preserve">
IF($R977&gt;0,"Fill in all required fields",
IF(OR($M977="&lt;0.1% or LNG",$M977="0.1-0.5%"),"Fuel sulphur content is too low for operation on BN&gt;100, please use a lower BN CLO and the matching sheet",
IF($I977&lt;40,"CLO not suitable for this sheet. Please check BN&lt;40 sheet",
IF(AND($I977&gt;39,$I977&lt;101),"CLO not suitable for this sheet. Please check BN40 - BN100 sheet",
IF(AND($K977&gt;50,$K977&lt;81,$L977&lt;100),"Reduce feed rate in steps of 0.05 g/kWh until min. 0.6 g/kWh to avoid deposit formation",
IF(AND($I977&lt;140,$N977="Danger",$P977="&gt;=1.2"),"Increase feed rate in steps of 0.05 g/kWh OR use higher BN cylinder oil",
IF(ISERROR(VLOOKUP(Q977,'admin BN&gt;100'!J$6:M$89,4,FALSE)),"",VLOOKUP(Q977,'admin BN&gt;100'!J$6:M$89,4,FALSE))))))))</f>
        <v>Fill in all required fields</v>
      </c>
    </row>
    <row r="978" spans="2:19" ht="15">
      <c r="B978" s="10">
        <v>973</v>
      </c>
      <c r="C978" s="41"/>
      <c r="D978" s="42"/>
      <c r="E978" s="42"/>
      <c r="F978" s="42"/>
      <c r="G978" s="42"/>
      <c r="H978" s="42"/>
      <c r="I978" s="42"/>
      <c r="J978" s="42"/>
      <c r="K978" s="42"/>
      <c r="L978" s="42"/>
      <c r="M978" s="11" t="str">
        <f xml:space="preserve">
(IF(F978&gt;'admin BN&gt;100'!$C$41,'admin BN&gt;100'!$B$41,
(IF(F978&gt;'admin BN&gt;100'!$C$40,'admin BN&gt;100'!$B$40,
(IF(F978&gt;'admin BN&gt;100'!$C$39,'admin BN&gt;100'!$B$39,
(IF(F978&gt;'admin BN&gt;100'!$C$38,'admin BN&gt;100'!$B$38,
(IF(F978&gt;'admin BN&gt;100'!$C$37,'admin BN&gt;100'!$B$37,
(IF(F978&gt;'admin BN&gt;100'!$C$36,'admin BN&gt;100'!$B$36,
(IF(F978&gt;'admin BN&gt;100'!$C$35,'admin BN&gt;100'!$B$35,
(IF(F978&gt;'admin BN&gt;100'!$C$34,'admin BN&gt;100'!$B$34,
(IF(F978&gt;'admin BN&gt;100'!$C$33,'admin BN&gt;100'!$B$33,
(IF(F978&gt;'admin BN&gt;100'!$C$32,'admin BN&gt;100'!$B$32,
(IF(F978&gt;'admin BN&gt;100'!$C$31,'admin BN&gt;100'!$B$31,
(IF(F978&gt;'admin BN&gt;100'!$C$30,'admin BN&gt;100'!$B$30,
(IF(F978&gt;'admin BN&gt;100'!$C$29,'admin BN&gt;100'!$B$29,IF(F978="","",'admin BN&gt;100'!$B$28)))))))))))))))))))))))))))</f>
        <v/>
      </c>
      <c r="N978" s="12" t="str">
        <f xml:space="preserve">
IF(ISBLANK(K978),"",
IF(K978&gt;'admin BN&gt;100'!$D$6,"Trouble",
IF(K978&gt;'admin BN&gt;100'!$E$6,"Safe",
IF(K978&gt;'admin BN&gt;100'!$F$6,"Alert",
IF(K978&gt;='admin BN&gt;100'!$G$6,"Danger","")))))</f>
        <v/>
      </c>
      <c r="O978" s="13" t="str">
        <f xml:space="preserve">
IF(ISBLANK(L978),"",
IF(L978&gt;'admin BN&gt;100'!$G$7,"Danger",
IF(L978&gt;'admin BN&gt;100'!$F$7,"Alert",
IF(L978&gt;='admin BN&gt;100'!$E$7,"Safe",""))))</f>
        <v/>
      </c>
      <c r="P978" s="14" t="str">
        <f xml:space="preserve">
(IF(G978&gt;'admin BN&gt;100'!$C$23,'admin BN&gt;100'!$B$23,
(IF(G978&gt;'admin BN&gt;100'!$C$22,'admin BN&gt;100'!$B$22,
(IF(G978&gt;'admin BN&gt;100'!$C$21,'admin BN&gt;100'!$B$21,
(IF(G978&gt;'admin BN&gt;100'!$C$20,'admin BN&gt;100'!$B$20,IF(G978&gt;'admin BN&gt;100'!$C$19,'admin BN&gt;100'!$B$19,"")))))))))</f>
        <v/>
      </c>
      <c r="Q978" s="14" t="str">
        <f t="shared" si="30"/>
        <v/>
      </c>
      <c r="R978" s="14">
        <f t="shared" si="31"/>
        <v>5</v>
      </c>
      <c r="S978" s="15" t="str">
        <f xml:space="preserve">
IF($R978&gt;0,"Fill in all required fields",
IF(OR($M978="&lt;0.1% or LNG",$M978="0.1-0.5%"),"Fuel sulphur content is too low for operation on BN&gt;100, please use a lower BN CLO and the matching sheet",
IF($I978&lt;40,"CLO not suitable for this sheet. Please check BN&lt;40 sheet",
IF(AND($I978&gt;39,$I978&lt;101),"CLO not suitable for this sheet. Please check BN40 - BN100 sheet",
IF(AND($K978&gt;50,$K978&lt;81,$L978&lt;100),"Reduce feed rate in steps of 0.05 g/kWh until min. 0.6 g/kWh to avoid deposit formation",
IF(AND($I978&lt;140,$N978="Danger",$P978="&gt;=1.2"),"Increase feed rate in steps of 0.05 g/kWh OR use higher BN cylinder oil",
IF(ISERROR(VLOOKUP(Q978,'admin BN&gt;100'!J$6:M$89,4,FALSE)),"",VLOOKUP(Q978,'admin BN&gt;100'!J$6:M$89,4,FALSE))))))))</f>
        <v>Fill in all required fields</v>
      </c>
    </row>
    <row r="979" spans="2:19" ht="15">
      <c r="B979" s="10">
        <v>974</v>
      </c>
      <c r="C979" s="41"/>
      <c r="D979" s="42"/>
      <c r="E979" s="42"/>
      <c r="F979" s="42"/>
      <c r="G979" s="42"/>
      <c r="H979" s="42"/>
      <c r="I979" s="42"/>
      <c r="J979" s="42"/>
      <c r="K979" s="42"/>
      <c r="L979" s="42"/>
      <c r="M979" s="11" t="str">
        <f xml:space="preserve">
(IF(F979&gt;'admin BN&gt;100'!$C$41,'admin BN&gt;100'!$B$41,
(IF(F979&gt;'admin BN&gt;100'!$C$40,'admin BN&gt;100'!$B$40,
(IF(F979&gt;'admin BN&gt;100'!$C$39,'admin BN&gt;100'!$B$39,
(IF(F979&gt;'admin BN&gt;100'!$C$38,'admin BN&gt;100'!$B$38,
(IF(F979&gt;'admin BN&gt;100'!$C$37,'admin BN&gt;100'!$B$37,
(IF(F979&gt;'admin BN&gt;100'!$C$36,'admin BN&gt;100'!$B$36,
(IF(F979&gt;'admin BN&gt;100'!$C$35,'admin BN&gt;100'!$B$35,
(IF(F979&gt;'admin BN&gt;100'!$C$34,'admin BN&gt;100'!$B$34,
(IF(F979&gt;'admin BN&gt;100'!$C$33,'admin BN&gt;100'!$B$33,
(IF(F979&gt;'admin BN&gt;100'!$C$32,'admin BN&gt;100'!$B$32,
(IF(F979&gt;'admin BN&gt;100'!$C$31,'admin BN&gt;100'!$B$31,
(IF(F979&gt;'admin BN&gt;100'!$C$30,'admin BN&gt;100'!$B$30,
(IF(F979&gt;'admin BN&gt;100'!$C$29,'admin BN&gt;100'!$B$29,IF(F979="","",'admin BN&gt;100'!$B$28)))))))))))))))))))))))))))</f>
        <v/>
      </c>
      <c r="N979" s="12" t="str">
        <f xml:space="preserve">
IF(ISBLANK(K979),"",
IF(K979&gt;'admin BN&gt;100'!$D$6,"Trouble",
IF(K979&gt;'admin BN&gt;100'!$E$6,"Safe",
IF(K979&gt;'admin BN&gt;100'!$F$6,"Alert",
IF(K979&gt;='admin BN&gt;100'!$G$6,"Danger","")))))</f>
        <v/>
      </c>
      <c r="O979" s="13" t="str">
        <f xml:space="preserve">
IF(ISBLANK(L979),"",
IF(L979&gt;'admin BN&gt;100'!$G$7,"Danger",
IF(L979&gt;'admin BN&gt;100'!$F$7,"Alert",
IF(L979&gt;='admin BN&gt;100'!$E$7,"Safe",""))))</f>
        <v/>
      </c>
      <c r="P979" s="14" t="str">
        <f xml:space="preserve">
(IF(G979&gt;'admin BN&gt;100'!$C$23,'admin BN&gt;100'!$B$23,
(IF(G979&gt;'admin BN&gt;100'!$C$22,'admin BN&gt;100'!$B$22,
(IF(G979&gt;'admin BN&gt;100'!$C$21,'admin BN&gt;100'!$B$21,
(IF(G979&gt;'admin BN&gt;100'!$C$20,'admin BN&gt;100'!$B$20,IF(G979&gt;'admin BN&gt;100'!$C$19,'admin BN&gt;100'!$B$19,"")))))))))</f>
        <v/>
      </c>
      <c r="Q979" s="14" t="str">
        <f t="shared" si="30"/>
        <v/>
      </c>
      <c r="R979" s="14">
        <f t="shared" si="31"/>
        <v>5</v>
      </c>
      <c r="S979" s="15" t="str">
        <f xml:space="preserve">
IF($R979&gt;0,"Fill in all required fields",
IF(OR($M979="&lt;0.1% or LNG",$M979="0.1-0.5%"),"Fuel sulphur content is too low for operation on BN&gt;100, please use a lower BN CLO and the matching sheet",
IF($I979&lt;40,"CLO not suitable for this sheet. Please check BN&lt;40 sheet",
IF(AND($I979&gt;39,$I979&lt;101),"CLO not suitable for this sheet. Please check BN40 - BN100 sheet",
IF(AND($K979&gt;50,$K979&lt;81,$L979&lt;100),"Reduce feed rate in steps of 0.05 g/kWh until min. 0.6 g/kWh to avoid deposit formation",
IF(AND($I979&lt;140,$N979="Danger",$P979="&gt;=1.2"),"Increase feed rate in steps of 0.05 g/kWh OR use higher BN cylinder oil",
IF(ISERROR(VLOOKUP(Q979,'admin BN&gt;100'!J$6:M$89,4,FALSE)),"",VLOOKUP(Q979,'admin BN&gt;100'!J$6:M$89,4,FALSE))))))))</f>
        <v>Fill in all required fields</v>
      </c>
    </row>
    <row r="980" spans="2:19" ht="15">
      <c r="B980" s="10">
        <v>975</v>
      </c>
      <c r="C980" s="41"/>
      <c r="D980" s="42"/>
      <c r="E980" s="42"/>
      <c r="F980" s="42"/>
      <c r="G980" s="42"/>
      <c r="H980" s="42"/>
      <c r="I980" s="42"/>
      <c r="J980" s="42"/>
      <c r="K980" s="42"/>
      <c r="L980" s="42"/>
      <c r="M980" s="11" t="str">
        <f xml:space="preserve">
(IF(F980&gt;'admin BN&gt;100'!$C$41,'admin BN&gt;100'!$B$41,
(IF(F980&gt;'admin BN&gt;100'!$C$40,'admin BN&gt;100'!$B$40,
(IF(F980&gt;'admin BN&gt;100'!$C$39,'admin BN&gt;100'!$B$39,
(IF(F980&gt;'admin BN&gt;100'!$C$38,'admin BN&gt;100'!$B$38,
(IF(F980&gt;'admin BN&gt;100'!$C$37,'admin BN&gt;100'!$B$37,
(IF(F980&gt;'admin BN&gt;100'!$C$36,'admin BN&gt;100'!$B$36,
(IF(F980&gt;'admin BN&gt;100'!$C$35,'admin BN&gt;100'!$B$35,
(IF(F980&gt;'admin BN&gt;100'!$C$34,'admin BN&gt;100'!$B$34,
(IF(F980&gt;'admin BN&gt;100'!$C$33,'admin BN&gt;100'!$B$33,
(IF(F980&gt;'admin BN&gt;100'!$C$32,'admin BN&gt;100'!$B$32,
(IF(F980&gt;'admin BN&gt;100'!$C$31,'admin BN&gt;100'!$B$31,
(IF(F980&gt;'admin BN&gt;100'!$C$30,'admin BN&gt;100'!$B$30,
(IF(F980&gt;'admin BN&gt;100'!$C$29,'admin BN&gt;100'!$B$29,IF(F980="","",'admin BN&gt;100'!$B$28)))))))))))))))))))))))))))</f>
        <v/>
      </c>
      <c r="N980" s="12" t="str">
        <f xml:space="preserve">
IF(ISBLANK(K980),"",
IF(K980&gt;'admin BN&gt;100'!$D$6,"Trouble",
IF(K980&gt;'admin BN&gt;100'!$E$6,"Safe",
IF(K980&gt;'admin BN&gt;100'!$F$6,"Alert",
IF(K980&gt;='admin BN&gt;100'!$G$6,"Danger","")))))</f>
        <v/>
      </c>
      <c r="O980" s="13" t="str">
        <f xml:space="preserve">
IF(ISBLANK(L980),"",
IF(L980&gt;'admin BN&gt;100'!$G$7,"Danger",
IF(L980&gt;'admin BN&gt;100'!$F$7,"Alert",
IF(L980&gt;='admin BN&gt;100'!$E$7,"Safe",""))))</f>
        <v/>
      </c>
      <c r="P980" s="14" t="str">
        <f xml:space="preserve">
(IF(G980&gt;'admin BN&gt;100'!$C$23,'admin BN&gt;100'!$B$23,
(IF(G980&gt;'admin BN&gt;100'!$C$22,'admin BN&gt;100'!$B$22,
(IF(G980&gt;'admin BN&gt;100'!$C$21,'admin BN&gt;100'!$B$21,
(IF(G980&gt;'admin BN&gt;100'!$C$20,'admin BN&gt;100'!$B$20,IF(G980&gt;'admin BN&gt;100'!$C$19,'admin BN&gt;100'!$B$19,"")))))))))</f>
        <v/>
      </c>
      <c r="Q980" s="14" t="str">
        <f t="shared" si="30"/>
        <v/>
      </c>
      <c r="R980" s="14">
        <f t="shared" si="31"/>
        <v>5</v>
      </c>
      <c r="S980" s="15" t="str">
        <f xml:space="preserve">
IF($R980&gt;0,"Fill in all required fields",
IF(OR($M980="&lt;0.1% or LNG",$M980="0.1-0.5%"),"Fuel sulphur content is too low for operation on BN&gt;100, please use a lower BN CLO and the matching sheet",
IF($I980&lt;40,"CLO not suitable for this sheet. Please check BN&lt;40 sheet",
IF(AND($I980&gt;39,$I980&lt;101),"CLO not suitable for this sheet. Please check BN40 - BN100 sheet",
IF(AND($K980&gt;50,$K980&lt;81,$L980&lt;100),"Reduce feed rate in steps of 0.05 g/kWh until min. 0.6 g/kWh to avoid deposit formation",
IF(AND($I980&lt;140,$N980="Danger",$P980="&gt;=1.2"),"Increase feed rate in steps of 0.05 g/kWh OR use higher BN cylinder oil",
IF(ISERROR(VLOOKUP(Q980,'admin BN&gt;100'!J$6:M$89,4,FALSE)),"",VLOOKUP(Q980,'admin BN&gt;100'!J$6:M$89,4,FALSE))))))))</f>
        <v>Fill in all required fields</v>
      </c>
    </row>
    <row r="981" spans="2:19" ht="15">
      <c r="B981" s="10">
        <v>976</v>
      </c>
      <c r="C981" s="41"/>
      <c r="D981" s="42"/>
      <c r="E981" s="42"/>
      <c r="F981" s="42"/>
      <c r="G981" s="42"/>
      <c r="H981" s="42"/>
      <c r="I981" s="42"/>
      <c r="J981" s="42"/>
      <c r="K981" s="42"/>
      <c r="L981" s="42"/>
      <c r="M981" s="11" t="str">
        <f xml:space="preserve">
(IF(F981&gt;'admin BN&gt;100'!$C$41,'admin BN&gt;100'!$B$41,
(IF(F981&gt;'admin BN&gt;100'!$C$40,'admin BN&gt;100'!$B$40,
(IF(F981&gt;'admin BN&gt;100'!$C$39,'admin BN&gt;100'!$B$39,
(IF(F981&gt;'admin BN&gt;100'!$C$38,'admin BN&gt;100'!$B$38,
(IF(F981&gt;'admin BN&gt;100'!$C$37,'admin BN&gt;100'!$B$37,
(IF(F981&gt;'admin BN&gt;100'!$C$36,'admin BN&gt;100'!$B$36,
(IF(F981&gt;'admin BN&gt;100'!$C$35,'admin BN&gt;100'!$B$35,
(IF(F981&gt;'admin BN&gt;100'!$C$34,'admin BN&gt;100'!$B$34,
(IF(F981&gt;'admin BN&gt;100'!$C$33,'admin BN&gt;100'!$B$33,
(IF(F981&gt;'admin BN&gt;100'!$C$32,'admin BN&gt;100'!$B$32,
(IF(F981&gt;'admin BN&gt;100'!$C$31,'admin BN&gt;100'!$B$31,
(IF(F981&gt;'admin BN&gt;100'!$C$30,'admin BN&gt;100'!$B$30,
(IF(F981&gt;'admin BN&gt;100'!$C$29,'admin BN&gt;100'!$B$29,IF(F981="","",'admin BN&gt;100'!$B$28)))))))))))))))))))))))))))</f>
        <v/>
      </c>
      <c r="N981" s="12" t="str">
        <f xml:space="preserve">
IF(ISBLANK(K981),"",
IF(K981&gt;'admin BN&gt;100'!$D$6,"Trouble",
IF(K981&gt;'admin BN&gt;100'!$E$6,"Safe",
IF(K981&gt;'admin BN&gt;100'!$F$6,"Alert",
IF(K981&gt;='admin BN&gt;100'!$G$6,"Danger","")))))</f>
        <v/>
      </c>
      <c r="O981" s="13" t="str">
        <f xml:space="preserve">
IF(ISBLANK(L981),"",
IF(L981&gt;'admin BN&gt;100'!$G$7,"Danger",
IF(L981&gt;'admin BN&gt;100'!$F$7,"Alert",
IF(L981&gt;='admin BN&gt;100'!$E$7,"Safe",""))))</f>
        <v/>
      </c>
      <c r="P981" s="14" t="str">
        <f xml:space="preserve">
(IF(G981&gt;'admin BN&gt;100'!$C$23,'admin BN&gt;100'!$B$23,
(IF(G981&gt;'admin BN&gt;100'!$C$22,'admin BN&gt;100'!$B$22,
(IF(G981&gt;'admin BN&gt;100'!$C$21,'admin BN&gt;100'!$B$21,
(IF(G981&gt;'admin BN&gt;100'!$C$20,'admin BN&gt;100'!$B$20,IF(G981&gt;'admin BN&gt;100'!$C$19,'admin BN&gt;100'!$B$19,"")))))))))</f>
        <v/>
      </c>
      <c r="Q981" s="14" t="str">
        <f t="shared" si="30"/>
        <v/>
      </c>
      <c r="R981" s="14">
        <f t="shared" si="31"/>
        <v>5</v>
      </c>
      <c r="S981" s="15" t="str">
        <f xml:space="preserve">
IF($R981&gt;0,"Fill in all required fields",
IF(OR($M981="&lt;0.1% or LNG",$M981="0.1-0.5%"),"Fuel sulphur content is too low for operation on BN&gt;100, please use a lower BN CLO and the matching sheet",
IF($I981&lt;40,"CLO not suitable for this sheet. Please check BN&lt;40 sheet",
IF(AND($I981&gt;39,$I981&lt;101),"CLO not suitable for this sheet. Please check BN40 - BN100 sheet",
IF(AND($K981&gt;50,$K981&lt;81,$L981&lt;100),"Reduce feed rate in steps of 0.05 g/kWh until min. 0.6 g/kWh to avoid deposit formation",
IF(AND($I981&lt;140,$N981="Danger",$P981="&gt;=1.2"),"Increase feed rate in steps of 0.05 g/kWh OR use higher BN cylinder oil",
IF(ISERROR(VLOOKUP(Q981,'admin BN&gt;100'!J$6:M$89,4,FALSE)),"",VLOOKUP(Q981,'admin BN&gt;100'!J$6:M$89,4,FALSE))))))))</f>
        <v>Fill in all required fields</v>
      </c>
    </row>
    <row r="982" spans="2:19" ht="15">
      <c r="B982" s="10">
        <v>977</v>
      </c>
      <c r="C982" s="41"/>
      <c r="D982" s="42"/>
      <c r="E982" s="42"/>
      <c r="F982" s="42"/>
      <c r="G982" s="42"/>
      <c r="H982" s="42"/>
      <c r="I982" s="42"/>
      <c r="J982" s="42"/>
      <c r="K982" s="42"/>
      <c r="L982" s="42"/>
      <c r="M982" s="11" t="str">
        <f xml:space="preserve">
(IF(F982&gt;'admin BN&gt;100'!$C$41,'admin BN&gt;100'!$B$41,
(IF(F982&gt;'admin BN&gt;100'!$C$40,'admin BN&gt;100'!$B$40,
(IF(F982&gt;'admin BN&gt;100'!$C$39,'admin BN&gt;100'!$B$39,
(IF(F982&gt;'admin BN&gt;100'!$C$38,'admin BN&gt;100'!$B$38,
(IF(F982&gt;'admin BN&gt;100'!$C$37,'admin BN&gt;100'!$B$37,
(IF(F982&gt;'admin BN&gt;100'!$C$36,'admin BN&gt;100'!$B$36,
(IF(F982&gt;'admin BN&gt;100'!$C$35,'admin BN&gt;100'!$B$35,
(IF(F982&gt;'admin BN&gt;100'!$C$34,'admin BN&gt;100'!$B$34,
(IF(F982&gt;'admin BN&gt;100'!$C$33,'admin BN&gt;100'!$B$33,
(IF(F982&gt;'admin BN&gt;100'!$C$32,'admin BN&gt;100'!$B$32,
(IF(F982&gt;'admin BN&gt;100'!$C$31,'admin BN&gt;100'!$B$31,
(IF(F982&gt;'admin BN&gt;100'!$C$30,'admin BN&gt;100'!$B$30,
(IF(F982&gt;'admin BN&gt;100'!$C$29,'admin BN&gt;100'!$B$29,IF(F982="","",'admin BN&gt;100'!$B$28)))))))))))))))))))))))))))</f>
        <v/>
      </c>
      <c r="N982" s="12" t="str">
        <f xml:space="preserve">
IF(ISBLANK(K982),"",
IF(K982&gt;'admin BN&gt;100'!$D$6,"Trouble",
IF(K982&gt;'admin BN&gt;100'!$E$6,"Safe",
IF(K982&gt;'admin BN&gt;100'!$F$6,"Alert",
IF(K982&gt;='admin BN&gt;100'!$G$6,"Danger","")))))</f>
        <v/>
      </c>
      <c r="O982" s="13" t="str">
        <f xml:space="preserve">
IF(ISBLANK(L982),"",
IF(L982&gt;'admin BN&gt;100'!$G$7,"Danger",
IF(L982&gt;'admin BN&gt;100'!$F$7,"Alert",
IF(L982&gt;='admin BN&gt;100'!$E$7,"Safe",""))))</f>
        <v/>
      </c>
      <c r="P982" s="14" t="str">
        <f xml:space="preserve">
(IF(G982&gt;'admin BN&gt;100'!$C$23,'admin BN&gt;100'!$B$23,
(IF(G982&gt;'admin BN&gt;100'!$C$22,'admin BN&gt;100'!$B$22,
(IF(G982&gt;'admin BN&gt;100'!$C$21,'admin BN&gt;100'!$B$21,
(IF(G982&gt;'admin BN&gt;100'!$C$20,'admin BN&gt;100'!$B$20,IF(G982&gt;'admin BN&gt;100'!$C$19,'admin BN&gt;100'!$B$19,"")))))))))</f>
        <v/>
      </c>
      <c r="Q982" s="14" t="str">
        <f t="shared" si="30"/>
        <v/>
      </c>
      <c r="R982" s="14">
        <f t="shared" si="31"/>
        <v>5</v>
      </c>
      <c r="S982" s="15" t="str">
        <f xml:space="preserve">
IF($R982&gt;0,"Fill in all required fields",
IF(OR($M982="&lt;0.1% or LNG",$M982="0.1-0.5%"),"Fuel sulphur content is too low for operation on BN&gt;100, please use a lower BN CLO and the matching sheet",
IF($I982&lt;40,"CLO not suitable for this sheet. Please check BN&lt;40 sheet",
IF(AND($I982&gt;39,$I982&lt;101),"CLO not suitable for this sheet. Please check BN40 - BN100 sheet",
IF(AND($K982&gt;50,$K982&lt;81,$L982&lt;100),"Reduce feed rate in steps of 0.05 g/kWh until min. 0.6 g/kWh to avoid deposit formation",
IF(AND($I982&lt;140,$N982="Danger",$P982="&gt;=1.2"),"Increase feed rate in steps of 0.05 g/kWh OR use higher BN cylinder oil",
IF(ISERROR(VLOOKUP(Q982,'admin BN&gt;100'!J$6:M$89,4,FALSE)),"",VLOOKUP(Q982,'admin BN&gt;100'!J$6:M$89,4,FALSE))))))))</f>
        <v>Fill in all required fields</v>
      </c>
    </row>
    <row r="983" spans="2:19" ht="15">
      <c r="B983" s="10">
        <v>978</v>
      </c>
      <c r="C983" s="41"/>
      <c r="D983" s="42"/>
      <c r="E983" s="42"/>
      <c r="F983" s="42"/>
      <c r="G983" s="42"/>
      <c r="H983" s="42"/>
      <c r="I983" s="42"/>
      <c r="J983" s="42"/>
      <c r="K983" s="42"/>
      <c r="L983" s="42"/>
      <c r="M983" s="11" t="str">
        <f xml:space="preserve">
(IF(F983&gt;'admin BN&gt;100'!$C$41,'admin BN&gt;100'!$B$41,
(IF(F983&gt;'admin BN&gt;100'!$C$40,'admin BN&gt;100'!$B$40,
(IF(F983&gt;'admin BN&gt;100'!$C$39,'admin BN&gt;100'!$B$39,
(IF(F983&gt;'admin BN&gt;100'!$C$38,'admin BN&gt;100'!$B$38,
(IF(F983&gt;'admin BN&gt;100'!$C$37,'admin BN&gt;100'!$B$37,
(IF(F983&gt;'admin BN&gt;100'!$C$36,'admin BN&gt;100'!$B$36,
(IF(F983&gt;'admin BN&gt;100'!$C$35,'admin BN&gt;100'!$B$35,
(IF(F983&gt;'admin BN&gt;100'!$C$34,'admin BN&gt;100'!$B$34,
(IF(F983&gt;'admin BN&gt;100'!$C$33,'admin BN&gt;100'!$B$33,
(IF(F983&gt;'admin BN&gt;100'!$C$32,'admin BN&gt;100'!$B$32,
(IF(F983&gt;'admin BN&gt;100'!$C$31,'admin BN&gt;100'!$B$31,
(IF(F983&gt;'admin BN&gt;100'!$C$30,'admin BN&gt;100'!$B$30,
(IF(F983&gt;'admin BN&gt;100'!$C$29,'admin BN&gt;100'!$B$29,IF(F983="","",'admin BN&gt;100'!$B$28)))))))))))))))))))))))))))</f>
        <v/>
      </c>
      <c r="N983" s="12" t="str">
        <f xml:space="preserve">
IF(ISBLANK(K983),"",
IF(K983&gt;'admin BN&gt;100'!$D$6,"Trouble",
IF(K983&gt;'admin BN&gt;100'!$E$6,"Safe",
IF(K983&gt;'admin BN&gt;100'!$F$6,"Alert",
IF(K983&gt;='admin BN&gt;100'!$G$6,"Danger","")))))</f>
        <v/>
      </c>
      <c r="O983" s="13" t="str">
        <f xml:space="preserve">
IF(ISBLANK(L983),"",
IF(L983&gt;'admin BN&gt;100'!$G$7,"Danger",
IF(L983&gt;'admin BN&gt;100'!$F$7,"Alert",
IF(L983&gt;='admin BN&gt;100'!$E$7,"Safe",""))))</f>
        <v/>
      </c>
      <c r="P983" s="14" t="str">
        <f xml:space="preserve">
(IF(G983&gt;'admin BN&gt;100'!$C$23,'admin BN&gt;100'!$B$23,
(IF(G983&gt;'admin BN&gt;100'!$C$22,'admin BN&gt;100'!$B$22,
(IF(G983&gt;'admin BN&gt;100'!$C$21,'admin BN&gt;100'!$B$21,
(IF(G983&gt;'admin BN&gt;100'!$C$20,'admin BN&gt;100'!$B$20,IF(G983&gt;'admin BN&gt;100'!$C$19,'admin BN&gt;100'!$B$19,"")))))))))</f>
        <v/>
      </c>
      <c r="Q983" s="14" t="str">
        <f t="shared" si="30"/>
        <v/>
      </c>
      <c r="R983" s="14">
        <f t="shared" si="31"/>
        <v>5</v>
      </c>
      <c r="S983" s="15" t="str">
        <f xml:space="preserve">
IF($R983&gt;0,"Fill in all required fields",
IF(OR($M983="&lt;0.1% or LNG",$M983="0.1-0.5%"),"Fuel sulphur content is too low for operation on BN&gt;100, please use a lower BN CLO and the matching sheet",
IF($I983&lt;40,"CLO not suitable for this sheet. Please check BN&lt;40 sheet",
IF(AND($I983&gt;39,$I983&lt;101),"CLO not suitable for this sheet. Please check BN40 - BN100 sheet",
IF(AND($K983&gt;50,$K983&lt;81,$L983&lt;100),"Reduce feed rate in steps of 0.05 g/kWh until min. 0.6 g/kWh to avoid deposit formation",
IF(AND($I983&lt;140,$N983="Danger",$P983="&gt;=1.2"),"Increase feed rate in steps of 0.05 g/kWh OR use higher BN cylinder oil",
IF(ISERROR(VLOOKUP(Q983,'admin BN&gt;100'!J$6:M$89,4,FALSE)),"",VLOOKUP(Q983,'admin BN&gt;100'!J$6:M$89,4,FALSE))))))))</f>
        <v>Fill in all required fields</v>
      </c>
    </row>
    <row r="984" spans="2:19" ht="15">
      <c r="B984" s="10">
        <v>979</v>
      </c>
      <c r="C984" s="41"/>
      <c r="D984" s="42"/>
      <c r="E984" s="42"/>
      <c r="F984" s="42"/>
      <c r="G984" s="42"/>
      <c r="H984" s="42"/>
      <c r="I984" s="42"/>
      <c r="J984" s="42"/>
      <c r="K984" s="42"/>
      <c r="L984" s="42"/>
      <c r="M984" s="11" t="str">
        <f xml:space="preserve">
(IF(F984&gt;'admin BN&gt;100'!$C$41,'admin BN&gt;100'!$B$41,
(IF(F984&gt;'admin BN&gt;100'!$C$40,'admin BN&gt;100'!$B$40,
(IF(F984&gt;'admin BN&gt;100'!$C$39,'admin BN&gt;100'!$B$39,
(IF(F984&gt;'admin BN&gt;100'!$C$38,'admin BN&gt;100'!$B$38,
(IF(F984&gt;'admin BN&gt;100'!$C$37,'admin BN&gt;100'!$B$37,
(IF(F984&gt;'admin BN&gt;100'!$C$36,'admin BN&gt;100'!$B$36,
(IF(F984&gt;'admin BN&gt;100'!$C$35,'admin BN&gt;100'!$B$35,
(IF(F984&gt;'admin BN&gt;100'!$C$34,'admin BN&gt;100'!$B$34,
(IF(F984&gt;'admin BN&gt;100'!$C$33,'admin BN&gt;100'!$B$33,
(IF(F984&gt;'admin BN&gt;100'!$C$32,'admin BN&gt;100'!$B$32,
(IF(F984&gt;'admin BN&gt;100'!$C$31,'admin BN&gt;100'!$B$31,
(IF(F984&gt;'admin BN&gt;100'!$C$30,'admin BN&gt;100'!$B$30,
(IF(F984&gt;'admin BN&gt;100'!$C$29,'admin BN&gt;100'!$B$29,IF(F984="","",'admin BN&gt;100'!$B$28)))))))))))))))))))))))))))</f>
        <v/>
      </c>
      <c r="N984" s="12" t="str">
        <f xml:space="preserve">
IF(ISBLANK(K984),"",
IF(K984&gt;'admin BN&gt;100'!$D$6,"Trouble",
IF(K984&gt;'admin BN&gt;100'!$E$6,"Safe",
IF(K984&gt;'admin BN&gt;100'!$F$6,"Alert",
IF(K984&gt;='admin BN&gt;100'!$G$6,"Danger","")))))</f>
        <v/>
      </c>
      <c r="O984" s="13" t="str">
        <f xml:space="preserve">
IF(ISBLANK(L984),"",
IF(L984&gt;'admin BN&gt;100'!$G$7,"Danger",
IF(L984&gt;'admin BN&gt;100'!$F$7,"Alert",
IF(L984&gt;='admin BN&gt;100'!$E$7,"Safe",""))))</f>
        <v/>
      </c>
      <c r="P984" s="14" t="str">
        <f xml:space="preserve">
(IF(G984&gt;'admin BN&gt;100'!$C$23,'admin BN&gt;100'!$B$23,
(IF(G984&gt;'admin BN&gt;100'!$C$22,'admin BN&gt;100'!$B$22,
(IF(G984&gt;'admin BN&gt;100'!$C$21,'admin BN&gt;100'!$B$21,
(IF(G984&gt;'admin BN&gt;100'!$C$20,'admin BN&gt;100'!$B$20,IF(G984&gt;'admin BN&gt;100'!$C$19,'admin BN&gt;100'!$B$19,"")))))))))</f>
        <v/>
      </c>
      <c r="Q984" s="14" t="str">
        <f t="shared" si="30"/>
        <v/>
      </c>
      <c r="R984" s="14">
        <f t="shared" si="31"/>
        <v>5</v>
      </c>
      <c r="S984" s="15" t="str">
        <f xml:space="preserve">
IF($R984&gt;0,"Fill in all required fields",
IF(OR($M984="&lt;0.1% or LNG",$M984="0.1-0.5%"),"Fuel sulphur content is too low for operation on BN&gt;100, please use a lower BN CLO and the matching sheet",
IF($I984&lt;40,"CLO not suitable for this sheet. Please check BN&lt;40 sheet",
IF(AND($I984&gt;39,$I984&lt;101),"CLO not suitable for this sheet. Please check BN40 - BN100 sheet",
IF(AND($K984&gt;50,$K984&lt;81,$L984&lt;100),"Reduce feed rate in steps of 0.05 g/kWh until min. 0.6 g/kWh to avoid deposit formation",
IF(AND($I984&lt;140,$N984="Danger",$P984="&gt;=1.2"),"Increase feed rate in steps of 0.05 g/kWh OR use higher BN cylinder oil",
IF(ISERROR(VLOOKUP(Q984,'admin BN&gt;100'!J$6:M$89,4,FALSE)),"",VLOOKUP(Q984,'admin BN&gt;100'!J$6:M$89,4,FALSE))))))))</f>
        <v>Fill in all required fields</v>
      </c>
    </row>
    <row r="985" spans="2:19" ht="15">
      <c r="B985" s="10">
        <v>980</v>
      </c>
      <c r="C985" s="41"/>
      <c r="D985" s="42"/>
      <c r="E985" s="42"/>
      <c r="F985" s="42"/>
      <c r="G985" s="42"/>
      <c r="H985" s="42"/>
      <c r="I985" s="42"/>
      <c r="J985" s="42"/>
      <c r="K985" s="42"/>
      <c r="L985" s="42"/>
      <c r="M985" s="11" t="str">
        <f xml:space="preserve">
(IF(F985&gt;'admin BN&gt;100'!$C$41,'admin BN&gt;100'!$B$41,
(IF(F985&gt;'admin BN&gt;100'!$C$40,'admin BN&gt;100'!$B$40,
(IF(F985&gt;'admin BN&gt;100'!$C$39,'admin BN&gt;100'!$B$39,
(IF(F985&gt;'admin BN&gt;100'!$C$38,'admin BN&gt;100'!$B$38,
(IF(F985&gt;'admin BN&gt;100'!$C$37,'admin BN&gt;100'!$B$37,
(IF(F985&gt;'admin BN&gt;100'!$C$36,'admin BN&gt;100'!$B$36,
(IF(F985&gt;'admin BN&gt;100'!$C$35,'admin BN&gt;100'!$B$35,
(IF(F985&gt;'admin BN&gt;100'!$C$34,'admin BN&gt;100'!$B$34,
(IF(F985&gt;'admin BN&gt;100'!$C$33,'admin BN&gt;100'!$B$33,
(IF(F985&gt;'admin BN&gt;100'!$C$32,'admin BN&gt;100'!$B$32,
(IF(F985&gt;'admin BN&gt;100'!$C$31,'admin BN&gt;100'!$B$31,
(IF(F985&gt;'admin BN&gt;100'!$C$30,'admin BN&gt;100'!$B$30,
(IF(F985&gt;'admin BN&gt;100'!$C$29,'admin BN&gt;100'!$B$29,IF(F985="","",'admin BN&gt;100'!$B$28)))))))))))))))))))))))))))</f>
        <v/>
      </c>
      <c r="N985" s="12" t="str">
        <f xml:space="preserve">
IF(ISBLANK(K985),"",
IF(K985&gt;'admin BN&gt;100'!$D$6,"Trouble",
IF(K985&gt;'admin BN&gt;100'!$E$6,"Safe",
IF(K985&gt;'admin BN&gt;100'!$F$6,"Alert",
IF(K985&gt;='admin BN&gt;100'!$G$6,"Danger","")))))</f>
        <v/>
      </c>
      <c r="O985" s="13" t="str">
        <f xml:space="preserve">
IF(ISBLANK(L985),"",
IF(L985&gt;'admin BN&gt;100'!$G$7,"Danger",
IF(L985&gt;'admin BN&gt;100'!$F$7,"Alert",
IF(L985&gt;='admin BN&gt;100'!$E$7,"Safe",""))))</f>
        <v/>
      </c>
      <c r="P985" s="14" t="str">
        <f xml:space="preserve">
(IF(G985&gt;'admin BN&gt;100'!$C$23,'admin BN&gt;100'!$B$23,
(IF(G985&gt;'admin BN&gt;100'!$C$22,'admin BN&gt;100'!$B$22,
(IF(G985&gt;'admin BN&gt;100'!$C$21,'admin BN&gt;100'!$B$21,
(IF(G985&gt;'admin BN&gt;100'!$C$20,'admin BN&gt;100'!$B$20,IF(G985&gt;'admin BN&gt;100'!$C$19,'admin BN&gt;100'!$B$19,"")))))))))</f>
        <v/>
      </c>
      <c r="Q985" s="14" t="str">
        <f t="shared" si="30"/>
        <v/>
      </c>
      <c r="R985" s="14">
        <f t="shared" si="31"/>
        <v>5</v>
      </c>
      <c r="S985" s="15" t="str">
        <f xml:space="preserve">
IF($R985&gt;0,"Fill in all required fields",
IF(OR($M985="&lt;0.1% or LNG",$M985="0.1-0.5%"),"Fuel sulphur content is too low for operation on BN&gt;100, please use a lower BN CLO and the matching sheet",
IF($I985&lt;40,"CLO not suitable for this sheet. Please check BN&lt;40 sheet",
IF(AND($I985&gt;39,$I985&lt;101),"CLO not suitable for this sheet. Please check BN40 - BN100 sheet",
IF(AND($K985&gt;50,$K985&lt;81,$L985&lt;100),"Reduce feed rate in steps of 0.05 g/kWh until min. 0.6 g/kWh to avoid deposit formation",
IF(AND($I985&lt;140,$N985="Danger",$P985="&gt;=1.2"),"Increase feed rate in steps of 0.05 g/kWh OR use higher BN cylinder oil",
IF(ISERROR(VLOOKUP(Q985,'admin BN&gt;100'!J$6:M$89,4,FALSE)),"",VLOOKUP(Q985,'admin BN&gt;100'!J$6:M$89,4,FALSE))))))))</f>
        <v>Fill in all required fields</v>
      </c>
    </row>
    <row r="986" spans="2:19" ht="15">
      <c r="B986" s="10">
        <v>981</v>
      </c>
      <c r="C986" s="41"/>
      <c r="D986" s="42"/>
      <c r="E986" s="42"/>
      <c r="F986" s="42"/>
      <c r="G986" s="42"/>
      <c r="H986" s="42"/>
      <c r="I986" s="42"/>
      <c r="J986" s="42"/>
      <c r="K986" s="42"/>
      <c r="L986" s="42"/>
      <c r="M986" s="11" t="str">
        <f xml:space="preserve">
(IF(F986&gt;'admin BN&gt;100'!$C$41,'admin BN&gt;100'!$B$41,
(IF(F986&gt;'admin BN&gt;100'!$C$40,'admin BN&gt;100'!$B$40,
(IF(F986&gt;'admin BN&gt;100'!$C$39,'admin BN&gt;100'!$B$39,
(IF(F986&gt;'admin BN&gt;100'!$C$38,'admin BN&gt;100'!$B$38,
(IF(F986&gt;'admin BN&gt;100'!$C$37,'admin BN&gt;100'!$B$37,
(IF(F986&gt;'admin BN&gt;100'!$C$36,'admin BN&gt;100'!$B$36,
(IF(F986&gt;'admin BN&gt;100'!$C$35,'admin BN&gt;100'!$B$35,
(IF(F986&gt;'admin BN&gt;100'!$C$34,'admin BN&gt;100'!$B$34,
(IF(F986&gt;'admin BN&gt;100'!$C$33,'admin BN&gt;100'!$B$33,
(IF(F986&gt;'admin BN&gt;100'!$C$32,'admin BN&gt;100'!$B$32,
(IF(F986&gt;'admin BN&gt;100'!$C$31,'admin BN&gt;100'!$B$31,
(IF(F986&gt;'admin BN&gt;100'!$C$30,'admin BN&gt;100'!$B$30,
(IF(F986&gt;'admin BN&gt;100'!$C$29,'admin BN&gt;100'!$B$29,IF(F986="","",'admin BN&gt;100'!$B$28)))))))))))))))))))))))))))</f>
        <v/>
      </c>
      <c r="N986" s="12" t="str">
        <f xml:space="preserve">
IF(ISBLANK(K986),"",
IF(K986&gt;'admin BN&gt;100'!$D$6,"Trouble",
IF(K986&gt;'admin BN&gt;100'!$E$6,"Safe",
IF(K986&gt;'admin BN&gt;100'!$F$6,"Alert",
IF(K986&gt;='admin BN&gt;100'!$G$6,"Danger","")))))</f>
        <v/>
      </c>
      <c r="O986" s="13" t="str">
        <f xml:space="preserve">
IF(ISBLANK(L986),"",
IF(L986&gt;'admin BN&gt;100'!$G$7,"Danger",
IF(L986&gt;'admin BN&gt;100'!$F$7,"Alert",
IF(L986&gt;='admin BN&gt;100'!$E$7,"Safe",""))))</f>
        <v/>
      </c>
      <c r="P986" s="14" t="str">
        <f xml:space="preserve">
(IF(G986&gt;'admin BN&gt;100'!$C$23,'admin BN&gt;100'!$B$23,
(IF(G986&gt;'admin BN&gt;100'!$C$22,'admin BN&gt;100'!$B$22,
(IF(G986&gt;'admin BN&gt;100'!$C$21,'admin BN&gt;100'!$B$21,
(IF(G986&gt;'admin BN&gt;100'!$C$20,'admin BN&gt;100'!$B$20,IF(G986&gt;'admin BN&gt;100'!$C$19,'admin BN&gt;100'!$B$19,"")))))))))</f>
        <v/>
      </c>
      <c r="Q986" s="14" t="str">
        <f t="shared" si="30"/>
        <v/>
      </c>
      <c r="R986" s="14">
        <f t="shared" si="31"/>
        <v>5</v>
      </c>
      <c r="S986" s="15" t="str">
        <f xml:space="preserve">
IF($R986&gt;0,"Fill in all required fields",
IF(OR($M986="&lt;0.1% or LNG",$M986="0.1-0.5%"),"Fuel sulphur content is too low for operation on BN&gt;100, please use a lower BN CLO and the matching sheet",
IF($I986&lt;40,"CLO not suitable for this sheet. Please check BN&lt;40 sheet",
IF(AND($I986&gt;39,$I986&lt;101),"CLO not suitable for this sheet. Please check BN40 - BN100 sheet",
IF(AND($K986&gt;50,$K986&lt;81,$L986&lt;100),"Reduce feed rate in steps of 0.05 g/kWh until min. 0.6 g/kWh to avoid deposit formation",
IF(AND($I986&lt;140,$N986="Danger",$P986="&gt;=1.2"),"Increase feed rate in steps of 0.05 g/kWh OR use higher BN cylinder oil",
IF(ISERROR(VLOOKUP(Q986,'admin BN&gt;100'!J$6:M$89,4,FALSE)),"",VLOOKUP(Q986,'admin BN&gt;100'!J$6:M$89,4,FALSE))))))))</f>
        <v>Fill in all required fields</v>
      </c>
    </row>
    <row r="987" spans="2:19" ht="15">
      <c r="B987" s="10">
        <v>982</v>
      </c>
      <c r="C987" s="41"/>
      <c r="D987" s="42"/>
      <c r="E987" s="42"/>
      <c r="F987" s="42"/>
      <c r="G987" s="42"/>
      <c r="H987" s="42"/>
      <c r="I987" s="42"/>
      <c r="J987" s="42"/>
      <c r="K987" s="42"/>
      <c r="L987" s="42"/>
      <c r="M987" s="11" t="str">
        <f xml:space="preserve">
(IF(F987&gt;'admin BN&gt;100'!$C$41,'admin BN&gt;100'!$B$41,
(IF(F987&gt;'admin BN&gt;100'!$C$40,'admin BN&gt;100'!$B$40,
(IF(F987&gt;'admin BN&gt;100'!$C$39,'admin BN&gt;100'!$B$39,
(IF(F987&gt;'admin BN&gt;100'!$C$38,'admin BN&gt;100'!$B$38,
(IF(F987&gt;'admin BN&gt;100'!$C$37,'admin BN&gt;100'!$B$37,
(IF(F987&gt;'admin BN&gt;100'!$C$36,'admin BN&gt;100'!$B$36,
(IF(F987&gt;'admin BN&gt;100'!$C$35,'admin BN&gt;100'!$B$35,
(IF(F987&gt;'admin BN&gt;100'!$C$34,'admin BN&gt;100'!$B$34,
(IF(F987&gt;'admin BN&gt;100'!$C$33,'admin BN&gt;100'!$B$33,
(IF(F987&gt;'admin BN&gt;100'!$C$32,'admin BN&gt;100'!$B$32,
(IF(F987&gt;'admin BN&gt;100'!$C$31,'admin BN&gt;100'!$B$31,
(IF(F987&gt;'admin BN&gt;100'!$C$30,'admin BN&gt;100'!$B$30,
(IF(F987&gt;'admin BN&gt;100'!$C$29,'admin BN&gt;100'!$B$29,IF(F987="","",'admin BN&gt;100'!$B$28)))))))))))))))))))))))))))</f>
        <v/>
      </c>
      <c r="N987" s="12" t="str">
        <f xml:space="preserve">
IF(ISBLANK(K987),"",
IF(K987&gt;'admin BN&gt;100'!$D$6,"Trouble",
IF(K987&gt;'admin BN&gt;100'!$E$6,"Safe",
IF(K987&gt;'admin BN&gt;100'!$F$6,"Alert",
IF(K987&gt;='admin BN&gt;100'!$G$6,"Danger","")))))</f>
        <v/>
      </c>
      <c r="O987" s="13" t="str">
        <f xml:space="preserve">
IF(ISBLANK(L987),"",
IF(L987&gt;'admin BN&gt;100'!$G$7,"Danger",
IF(L987&gt;'admin BN&gt;100'!$F$7,"Alert",
IF(L987&gt;='admin BN&gt;100'!$E$7,"Safe",""))))</f>
        <v/>
      </c>
      <c r="P987" s="14" t="str">
        <f xml:space="preserve">
(IF(G987&gt;'admin BN&gt;100'!$C$23,'admin BN&gt;100'!$B$23,
(IF(G987&gt;'admin BN&gt;100'!$C$22,'admin BN&gt;100'!$B$22,
(IF(G987&gt;'admin BN&gt;100'!$C$21,'admin BN&gt;100'!$B$21,
(IF(G987&gt;'admin BN&gt;100'!$C$20,'admin BN&gt;100'!$B$20,IF(G987&gt;'admin BN&gt;100'!$C$19,'admin BN&gt;100'!$B$19,"")))))))))</f>
        <v/>
      </c>
      <c r="Q987" s="14" t="str">
        <f t="shared" si="30"/>
        <v/>
      </c>
      <c r="R987" s="14">
        <f t="shared" si="31"/>
        <v>5</v>
      </c>
      <c r="S987" s="15" t="str">
        <f xml:space="preserve">
IF($R987&gt;0,"Fill in all required fields",
IF(OR($M987="&lt;0.1% or LNG",$M987="0.1-0.5%"),"Fuel sulphur content is too low for operation on BN&gt;100, please use a lower BN CLO and the matching sheet",
IF($I987&lt;40,"CLO not suitable for this sheet. Please check BN&lt;40 sheet",
IF(AND($I987&gt;39,$I987&lt;101),"CLO not suitable for this sheet. Please check BN40 - BN100 sheet",
IF(AND($K987&gt;50,$K987&lt;81,$L987&lt;100),"Reduce feed rate in steps of 0.05 g/kWh until min. 0.6 g/kWh to avoid deposit formation",
IF(AND($I987&lt;140,$N987="Danger",$P987="&gt;=1.2"),"Increase feed rate in steps of 0.05 g/kWh OR use higher BN cylinder oil",
IF(ISERROR(VLOOKUP(Q987,'admin BN&gt;100'!J$6:M$89,4,FALSE)),"",VLOOKUP(Q987,'admin BN&gt;100'!J$6:M$89,4,FALSE))))))))</f>
        <v>Fill in all required fields</v>
      </c>
    </row>
    <row r="988" spans="2:19" ht="15">
      <c r="B988" s="10">
        <v>983</v>
      </c>
      <c r="C988" s="41"/>
      <c r="D988" s="42"/>
      <c r="E988" s="42"/>
      <c r="F988" s="42"/>
      <c r="G988" s="42"/>
      <c r="H988" s="42"/>
      <c r="I988" s="42"/>
      <c r="J988" s="42"/>
      <c r="K988" s="42"/>
      <c r="L988" s="42"/>
      <c r="M988" s="11" t="str">
        <f xml:space="preserve">
(IF(F988&gt;'admin BN&gt;100'!$C$41,'admin BN&gt;100'!$B$41,
(IF(F988&gt;'admin BN&gt;100'!$C$40,'admin BN&gt;100'!$B$40,
(IF(F988&gt;'admin BN&gt;100'!$C$39,'admin BN&gt;100'!$B$39,
(IF(F988&gt;'admin BN&gt;100'!$C$38,'admin BN&gt;100'!$B$38,
(IF(F988&gt;'admin BN&gt;100'!$C$37,'admin BN&gt;100'!$B$37,
(IF(F988&gt;'admin BN&gt;100'!$C$36,'admin BN&gt;100'!$B$36,
(IF(F988&gt;'admin BN&gt;100'!$C$35,'admin BN&gt;100'!$B$35,
(IF(F988&gt;'admin BN&gt;100'!$C$34,'admin BN&gt;100'!$B$34,
(IF(F988&gt;'admin BN&gt;100'!$C$33,'admin BN&gt;100'!$B$33,
(IF(F988&gt;'admin BN&gt;100'!$C$32,'admin BN&gt;100'!$B$32,
(IF(F988&gt;'admin BN&gt;100'!$C$31,'admin BN&gt;100'!$B$31,
(IF(F988&gt;'admin BN&gt;100'!$C$30,'admin BN&gt;100'!$B$30,
(IF(F988&gt;'admin BN&gt;100'!$C$29,'admin BN&gt;100'!$B$29,IF(F988="","",'admin BN&gt;100'!$B$28)))))))))))))))))))))))))))</f>
        <v/>
      </c>
      <c r="N988" s="12" t="str">
        <f xml:space="preserve">
IF(ISBLANK(K988),"",
IF(K988&gt;'admin BN&gt;100'!$D$6,"Trouble",
IF(K988&gt;'admin BN&gt;100'!$E$6,"Safe",
IF(K988&gt;'admin BN&gt;100'!$F$6,"Alert",
IF(K988&gt;='admin BN&gt;100'!$G$6,"Danger","")))))</f>
        <v/>
      </c>
      <c r="O988" s="13" t="str">
        <f xml:space="preserve">
IF(ISBLANK(L988),"",
IF(L988&gt;'admin BN&gt;100'!$G$7,"Danger",
IF(L988&gt;'admin BN&gt;100'!$F$7,"Alert",
IF(L988&gt;='admin BN&gt;100'!$E$7,"Safe",""))))</f>
        <v/>
      </c>
      <c r="P988" s="14" t="str">
        <f xml:space="preserve">
(IF(G988&gt;'admin BN&gt;100'!$C$23,'admin BN&gt;100'!$B$23,
(IF(G988&gt;'admin BN&gt;100'!$C$22,'admin BN&gt;100'!$B$22,
(IF(G988&gt;'admin BN&gt;100'!$C$21,'admin BN&gt;100'!$B$21,
(IF(G988&gt;'admin BN&gt;100'!$C$20,'admin BN&gt;100'!$B$20,IF(G988&gt;'admin BN&gt;100'!$C$19,'admin BN&gt;100'!$B$19,"")))))))))</f>
        <v/>
      </c>
      <c r="Q988" s="14" t="str">
        <f t="shared" si="30"/>
        <v/>
      </c>
      <c r="R988" s="14">
        <f t="shared" si="31"/>
        <v>5</v>
      </c>
      <c r="S988" s="15" t="str">
        <f xml:space="preserve">
IF($R988&gt;0,"Fill in all required fields",
IF(OR($M988="&lt;0.1% or LNG",$M988="0.1-0.5%"),"Fuel sulphur content is too low for operation on BN&gt;100, please use a lower BN CLO and the matching sheet",
IF($I988&lt;40,"CLO not suitable for this sheet. Please check BN&lt;40 sheet",
IF(AND($I988&gt;39,$I988&lt;101),"CLO not suitable for this sheet. Please check BN40 - BN100 sheet",
IF(AND($K988&gt;50,$K988&lt;81,$L988&lt;100),"Reduce feed rate in steps of 0.05 g/kWh until min. 0.6 g/kWh to avoid deposit formation",
IF(AND($I988&lt;140,$N988="Danger",$P988="&gt;=1.2"),"Increase feed rate in steps of 0.05 g/kWh OR use higher BN cylinder oil",
IF(ISERROR(VLOOKUP(Q988,'admin BN&gt;100'!J$6:M$89,4,FALSE)),"",VLOOKUP(Q988,'admin BN&gt;100'!J$6:M$89,4,FALSE))))))))</f>
        <v>Fill in all required fields</v>
      </c>
    </row>
    <row r="989" spans="2:19" ht="15">
      <c r="B989" s="10">
        <v>984</v>
      </c>
      <c r="C989" s="41"/>
      <c r="D989" s="42"/>
      <c r="E989" s="42"/>
      <c r="F989" s="42"/>
      <c r="G989" s="42"/>
      <c r="H989" s="42"/>
      <c r="I989" s="42"/>
      <c r="J989" s="42"/>
      <c r="K989" s="42"/>
      <c r="L989" s="42"/>
      <c r="M989" s="11" t="str">
        <f xml:space="preserve">
(IF(F989&gt;'admin BN&gt;100'!$C$41,'admin BN&gt;100'!$B$41,
(IF(F989&gt;'admin BN&gt;100'!$C$40,'admin BN&gt;100'!$B$40,
(IF(F989&gt;'admin BN&gt;100'!$C$39,'admin BN&gt;100'!$B$39,
(IF(F989&gt;'admin BN&gt;100'!$C$38,'admin BN&gt;100'!$B$38,
(IF(F989&gt;'admin BN&gt;100'!$C$37,'admin BN&gt;100'!$B$37,
(IF(F989&gt;'admin BN&gt;100'!$C$36,'admin BN&gt;100'!$B$36,
(IF(F989&gt;'admin BN&gt;100'!$C$35,'admin BN&gt;100'!$B$35,
(IF(F989&gt;'admin BN&gt;100'!$C$34,'admin BN&gt;100'!$B$34,
(IF(F989&gt;'admin BN&gt;100'!$C$33,'admin BN&gt;100'!$B$33,
(IF(F989&gt;'admin BN&gt;100'!$C$32,'admin BN&gt;100'!$B$32,
(IF(F989&gt;'admin BN&gt;100'!$C$31,'admin BN&gt;100'!$B$31,
(IF(F989&gt;'admin BN&gt;100'!$C$30,'admin BN&gt;100'!$B$30,
(IF(F989&gt;'admin BN&gt;100'!$C$29,'admin BN&gt;100'!$B$29,IF(F989="","",'admin BN&gt;100'!$B$28)))))))))))))))))))))))))))</f>
        <v/>
      </c>
      <c r="N989" s="12" t="str">
        <f xml:space="preserve">
IF(ISBLANK(K989),"",
IF(K989&gt;'admin BN&gt;100'!$D$6,"Trouble",
IF(K989&gt;'admin BN&gt;100'!$E$6,"Safe",
IF(K989&gt;'admin BN&gt;100'!$F$6,"Alert",
IF(K989&gt;='admin BN&gt;100'!$G$6,"Danger","")))))</f>
        <v/>
      </c>
      <c r="O989" s="13" t="str">
        <f xml:space="preserve">
IF(ISBLANK(L989),"",
IF(L989&gt;'admin BN&gt;100'!$G$7,"Danger",
IF(L989&gt;'admin BN&gt;100'!$F$7,"Alert",
IF(L989&gt;='admin BN&gt;100'!$E$7,"Safe",""))))</f>
        <v/>
      </c>
      <c r="P989" s="14" t="str">
        <f xml:space="preserve">
(IF(G989&gt;'admin BN&gt;100'!$C$23,'admin BN&gt;100'!$B$23,
(IF(G989&gt;'admin BN&gt;100'!$C$22,'admin BN&gt;100'!$B$22,
(IF(G989&gt;'admin BN&gt;100'!$C$21,'admin BN&gt;100'!$B$21,
(IF(G989&gt;'admin BN&gt;100'!$C$20,'admin BN&gt;100'!$B$20,IF(G989&gt;'admin BN&gt;100'!$C$19,'admin BN&gt;100'!$B$19,"")))))))))</f>
        <v/>
      </c>
      <c r="Q989" s="14" t="str">
        <f t="shared" si="30"/>
        <v/>
      </c>
      <c r="R989" s="14">
        <f t="shared" si="31"/>
        <v>5</v>
      </c>
      <c r="S989" s="15" t="str">
        <f xml:space="preserve">
IF($R989&gt;0,"Fill in all required fields",
IF(OR($M989="&lt;0.1% or LNG",$M989="0.1-0.5%"),"Fuel sulphur content is too low for operation on BN&gt;100, please use a lower BN CLO and the matching sheet",
IF($I989&lt;40,"CLO not suitable for this sheet. Please check BN&lt;40 sheet",
IF(AND($I989&gt;39,$I989&lt;101),"CLO not suitable for this sheet. Please check BN40 - BN100 sheet",
IF(AND($K989&gt;50,$K989&lt;81,$L989&lt;100),"Reduce feed rate in steps of 0.05 g/kWh until min. 0.6 g/kWh to avoid deposit formation",
IF(AND($I989&lt;140,$N989="Danger",$P989="&gt;=1.2"),"Increase feed rate in steps of 0.05 g/kWh OR use higher BN cylinder oil",
IF(ISERROR(VLOOKUP(Q989,'admin BN&gt;100'!J$6:M$89,4,FALSE)),"",VLOOKUP(Q989,'admin BN&gt;100'!J$6:M$89,4,FALSE))))))))</f>
        <v>Fill in all required fields</v>
      </c>
    </row>
    <row r="990" spans="2:19" ht="15">
      <c r="B990" s="10">
        <v>985</v>
      </c>
      <c r="C990" s="41"/>
      <c r="D990" s="42"/>
      <c r="E990" s="42"/>
      <c r="F990" s="42"/>
      <c r="G990" s="42"/>
      <c r="H990" s="42"/>
      <c r="I990" s="42"/>
      <c r="J990" s="42"/>
      <c r="K990" s="42"/>
      <c r="L990" s="42"/>
      <c r="M990" s="11" t="str">
        <f xml:space="preserve">
(IF(F990&gt;'admin BN&gt;100'!$C$41,'admin BN&gt;100'!$B$41,
(IF(F990&gt;'admin BN&gt;100'!$C$40,'admin BN&gt;100'!$B$40,
(IF(F990&gt;'admin BN&gt;100'!$C$39,'admin BN&gt;100'!$B$39,
(IF(F990&gt;'admin BN&gt;100'!$C$38,'admin BN&gt;100'!$B$38,
(IF(F990&gt;'admin BN&gt;100'!$C$37,'admin BN&gt;100'!$B$37,
(IF(F990&gt;'admin BN&gt;100'!$C$36,'admin BN&gt;100'!$B$36,
(IF(F990&gt;'admin BN&gt;100'!$C$35,'admin BN&gt;100'!$B$35,
(IF(F990&gt;'admin BN&gt;100'!$C$34,'admin BN&gt;100'!$B$34,
(IF(F990&gt;'admin BN&gt;100'!$C$33,'admin BN&gt;100'!$B$33,
(IF(F990&gt;'admin BN&gt;100'!$C$32,'admin BN&gt;100'!$B$32,
(IF(F990&gt;'admin BN&gt;100'!$C$31,'admin BN&gt;100'!$B$31,
(IF(F990&gt;'admin BN&gt;100'!$C$30,'admin BN&gt;100'!$B$30,
(IF(F990&gt;'admin BN&gt;100'!$C$29,'admin BN&gt;100'!$B$29,IF(F990="","",'admin BN&gt;100'!$B$28)))))))))))))))))))))))))))</f>
        <v/>
      </c>
      <c r="N990" s="12" t="str">
        <f xml:space="preserve">
IF(ISBLANK(K990),"",
IF(K990&gt;'admin BN&gt;100'!$D$6,"Trouble",
IF(K990&gt;'admin BN&gt;100'!$E$6,"Safe",
IF(K990&gt;'admin BN&gt;100'!$F$6,"Alert",
IF(K990&gt;='admin BN&gt;100'!$G$6,"Danger","")))))</f>
        <v/>
      </c>
      <c r="O990" s="13" t="str">
        <f xml:space="preserve">
IF(ISBLANK(L990),"",
IF(L990&gt;'admin BN&gt;100'!$G$7,"Danger",
IF(L990&gt;'admin BN&gt;100'!$F$7,"Alert",
IF(L990&gt;='admin BN&gt;100'!$E$7,"Safe",""))))</f>
        <v/>
      </c>
      <c r="P990" s="14" t="str">
        <f xml:space="preserve">
(IF(G990&gt;'admin BN&gt;100'!$C$23,'admin BN&gt;100'!$B$23,
(IF(G990&gt;'admin BN&gt;100'!$C$22,'admin BN&gt;100'!$B$22,
(IF(G990&gt;'admin BN&gt;100'!$C$21,'admin BN&gt;100'!$B$21,
(IF(G990&gt;'admin BN&gt;100'!$C$20,'admin BN&gt;100'!$B$20,IF(G990&gt;'admin BN&gt;100'!$C$19,'admin BN&gt;100'!$B$19,"")))))))))</f>
        <v/>
      </c>
      <c r="Q990" s="14" t="str">
        <f t="shared" si="30"/>
        <v/>
      </c>
      <c r="R990" s="14">
        <f t="shared" si="31"/>
        <v>5</v>
      </c>
      <c r="S990" s="15" t="str">
        <f xml:space="preserve">
IF($R990&gt;0,"Fill in all required fields",
IF(OR($M990="&lt;0.1% or LNG",$M990="0.1-0.5%"),"Fuel sulphur content is too low for operation on BN&gt;100, please use a lower BN CLO and the matching sheet",
IF($I990&lt;40,"CLO not suitable for this sheet. Please check BN&lt;40 sheet",
IF(AND($I990&gt;39,$I990&lt;101),"CLO not suitable for this sheet. Please check BN40 - BN100 sheet",
IF(AND($K990&gt;50,$K990&lt;81,$L990&lt;100),"Reduce feed rate in steps of 0.05 g/kWh until min. 0.6 g/kWh to avoid deposit formation",
IF(AND($I990&lt;140,$N990="Danger",$P990="&gt;=1.2"),"Increase feed rate in steps of 0.05 g/kWh OR use higher BN cylinder oil",
IF(ISERROR(VLOOKUP(Q990,'admin BN&gt;100'!J$6:M$89,4,FALSE)),"",VLOOKUP(Q990,'admin BN&gt;100'!J$6:M$89,4,FALSE))))))))</f>
        <v>Fill in all required fields</v>
      </c>
    </row>
    <row r="991" spans="2:19" ht="15">
      <c r="B991" s="10">
        <v>986</v>
      </c>
      <c r="C991" s="41"/>
      <c r="D991" s="42"/>
      <c r="E991" s="42"/>
      <c r="F991" s="42"/>
      <c r="G991" s="42"/>
      <c r="H991" s="42"/>
      <c r="I991" s="42"/>
      <c r="J991" s="42"/>
      <c r="K991" s="42"/>
      <c r="L991" s="42"/>
      <c r="M991" s="11" t="str">
        <f xml:space="preserve">
(IF(F991&gt;'admin BN&gt;100'!$C$41,'admin BN&gt;100'!$B$41,
(IF(F991&gt;'admin BN&gt;100'!$C$40,'admin BN&gt;100'!$B$40,
(IF(F991&gt;'admin BN&gt;100'!$C$39,'admin BN&gt;100'!$B$39,
(IF(F991&gt;'admin BN&gt;100'!$C$38,'admin BN&gt;100'!$B$38,
(IF(F991&gt;'admin BN&gt;100'!$C$37,'admin BN&gt;100'!$B$37,
(IF(F991&gt;'admin BN&gt;100'!$C$36,'admin BN&gt;100'!$B$36,
(IF(F991&gt;'admin BN&gt;100'!$C$35,'admin BN&gt;100'!$B$35,
(IF(F991&gt;'admin BN&gt;100'!$C$34,'admin BN&gt;100'!$B$34,
(IF(F991&gt;'admin BN&gt;100'!$C$33,'admin BN&gt;100'!$B$33,
(IF(F991&gt;'admin BN&gt;100'!$C$32,'admin BN&gt;100'!$B$32,
(IF(F991&gt;'admin BN&gt;100'!$C$31,'admin BN&gt;100'!$B$31,
(IF(F991&gt;'admin BN&gt;100'!$C$30,'admin BN&gt;100'!$B$30,
(IF(F991&gt;'admin BN&gt;100'!$C$29,'admin BN&gt;100'!$B$29,IF(F991="","",'admin BN&gt;100'!$B$28)))))))))))))))))))))))))))</f>
        <v/>
      </c>
      <c r="N991" s="12" t="str">
        <f xml:space="preserve">
IF(ISBLANK(K991),"",
IF(K991&gt;'admin BN&gt;100'!$D$6,"Trouble",
IF(K991&gt;'admin BN&gt;100'!$E$6,"Safe",
IF(K991&gt;'admin BN&gt;100'!$F$6,"Alert",
IF(K991&gt;='admin BN&gt;100'!$G$6,"Danger","")))))</f>
        <v/>
      </c>
      <c r="O991" s="13" t="str">
        <f xml:space="preserve">
IF(ISBLANK(L991),"",
IF(L991&gt;'admin BN&gt;100'!$G$7,"Danger",
IF(L991&gt;'admin BN&gt;100'!$F$7,"Alert",
IF(L991&gt;='admin BN&gt;100'!$E$7,"Safe",""))))</f>
        <v/>
      </c>
      <c r="P991" s="14" t="str">
        <f xml:space="preserve">
(IF(G991&gt;'admin BN&gt;100'!$C$23,'admin BN&gt;100'!$B$23,
(IF(G991&gt;'admin BN&gt;100'!$C$22,'admin BN&gt;100'!$B$22,
(IF(G991&gt;'admin BN&gt;100'!$C$21,'admin BN&gt;100'!$B$21,
(IF(G991&gt;'admin BN&gt;100'!$C$20,'admin BN&gt;100'!$B$20,IF(G991&gt;'admin BN&gt;100'!$C$19,'admin BN&gt;100'!$B$19,"")))))))))</f>
        <v/>
      </c>
      <c r="Q991" s="14" t="str">
        <f t="shared" si="30"/>
        <v/>
      </c>
      <c r="R991" s="14">
        <f t="shared" si="31"/>
        <v>5</v>
      </c>
      <c r="S991" s="15" t="str">
        <f xml:space="preserve">
IF($R991&gt;0,"Fill in all required fields",
IF(OR($M991="&lt;0.1% or LNG",$M991="0.1-0.5%"),"Fuel sulphur content is too low for operation on BN&gt;100, please use a lower BN CLO and the matching sheet",
IF($I991&lt;40,"CLO not suitable for this sheet. Please check BN&lt;40 sheet",
IF(AND($I991&gt;39,$I991&lt;101),"CLO not suitable for this sheet. Please check BN40 - BN100 sheet",
IF(AND($K991&gt;50,$K991&lt;81,$L991&lt;100),"Reduce feed rate in steps of 0.05 g/kWh until min. 0.6 g/kWh to avoid deposit formation",
IF(AND($I991&lt;140,$N991="Danger",$P991="&gt;=1.2"),"Increase feed rate in steps of 0.05 g/kWh OR use higher BN cylinder oil",
IF(ISERROR(VLOOKUP(Q991,'admin BN&gt;100'!J$6:M$89,4,FALSE)),"",VLOOKUP(Q991,'admin BN&gt;100'!J$6:M$89,4,FALSE))))))))</f>
        <v>Fill in all required fields</v>
      </c>
    </row>
    <row r="992" spans="2:19" ht="15">
      <c r="B992" s="10">
        <v>987</v>
      </c>
      <c r="C992" s="41"/>
      <c r="D992" s="42"/>
      <c r="E992" s="42"/>
      <c r="F992" s="42"/>
      <c r="G992" s="42"/>
      <c r="H992" s="42"/>
      <c r="I992" s="42"/>
      <c r="J992" s="42"/>
      <c r="K992" s="42"/>
      <c r="L992" s="42"/>
      <c r="M992" s="11" t="str">
        <f xml:space="preserve">
(IF(F992&gt;'admin BN&gt;100'!$C$41,'admin BN&gt;100'!$B$41,
(IF(F992&gt;'admin BN&gt;100'!$C$40,'admin BN&gt;100'!$B$40,
(IF(F992&gt;'admin BN&gt;100'!$C$39,'admin BN&gt;100'!$B$39,
(IF(F992&gt;'admin BN&gt;100'!$C$38,'admin BN&gt;100'!$B$38,
(IF(F992&gt;'admin BN&gt;100'!$C$37,'admin BN&gt;100'!$B$37,
(IF(F992&gt;'admin BN&gt;100'!$C$36,'admin BN&gt;100'!$B$36,
(IF(F992&gt;'admin BN&gt;100'!$C$35,'admin BN&gt;100'!$B$35,
(IF(F992&gt;'admin BN&gt;100'!$C$34,'admin BN&gt;100'!$B$34,
(IF(F992&gt;'admin BN&gt;100'!$C$33,'admin BN&gt;100'!$B$33,
(IF(F992&gt;'admin BN&gt;100'!$C$32,'admin BN&gt;100'!$B$32,
(IF(F992&gt;'admin BN&gt;100'!$C$31,'admin BN&gt;100'!$B$31,
(IF(F992&gt;'admin BN&gt;100'!$C$30,'admin BN&gt;100'!$B$30,
(IF(F992&gt;'admin BN&gt;100'!$C$29,'admin BN&gt;100'!$B$29,IF(F992="","",'admin BN&gt;100'!$B$28)))))))))))))))))))))))))))</f>
        <v/>
      </c>
      <c r="N992" s="12" t="str">
        <f xml:space="preserve">
IF(ISBLANK(K992),"",
IF(K992&gt;'admin BN&gt;100'!$D$6,"Trouble",
IF(K992&gt;'admin BN&gt;100'!$E$6,"Safe",
IF(K992&gt;'admin BN&gt;100'!$F$6,"Alert",
IF(K992&gt;='admin BN&gt;100'!$G$6,"Danger","")))))</f>
        <v/>
      </c>
      <c r="O992" s="13" t="str">
        <f xml:space="preserve">
IF(ISBLANK(L992),"",
IF(L992&gt;'admin BN&gt;100'!$G$7,"Danger",
IF(L992&gt;'admin BN&gt;100'!$F$7,"Alert",
IF(L992&gt;='admin BN&gt;100'!$E$7,"Safe",""))))</f>
        <v/>
      </c>
      <c r="P992" s="14" t="str">
        <f xml:space="preserve">
(IF(G992&gt;'admin BN&gt;100'!$C$23,'admin BN&gt;100'!$B$23,
(IF(G992&gt;'admin BN&gt;100'!$C$22,'admin BN&gt;100'!$B$22,
(IF(G992&gt;'admin BN&gt;100'!$C$21,'admin BN&gt;100'!$B$21,
(IF(G992&gt;'admin BN&gt;100'!$C$20,'admin BN&gt;100'!$B$20,IF(G992&gt;'admin BN&gt;100'!$C$19,'admin BN&gt;100'!$B$19,"")))))))))</f>
        <v/>
      </c>
      <c r="Q992" s="14" t="str">
        <f t="shared" si="30"/>
        <v/>
      </c>
      <c r="R992" s="14">
        <f t="shared" si="31"/>
        <v>5</v>
      </c>
      <c r="S992" s="15" t="str">
        <f xml:space="preserve">
IF($R992&gt;0,"Fill in all required fields",
IF(OR($M992="&lt;0.1% or LNG",$M992="0.1-0.5%"),"Fuel sulphur content is too low for operation on BN&gt;100, please use a lower BN CLO and the matching sheet",
IF($I992&lt;40,"CLO not suitable for this sheet. Please check BN&lt;40 sheet",
IF(AND($I992&gt;39,$I992&lt;101),"CLO not suitable for this sheet. Please check BN40 - BN100 sheet",
IF(AND($K992&gt;50,$K992&lt;81,$L992&lt;100),"Reduce feed rate in steps of 0.05 g/kWh until min. 0.6 g/kWh to avoid deposit formation",
IF(AND($I992&lt;140,$N992="Danger",$P992="&gt;=1.2"),"Increase feed rate in steps of 0.05 g/kWh OR use higher BN cylinder oil",
IF(ISERROR(VLOOKUP(Q992,'admin BN&gt;100'!J$6:M$89,4,FALSE)),"",VLOOKUP(Q992,'admin BN&gt;100'!J$6:M$89,4,FALSE))))))))</f>
        <v>Fill in all required fields</v>
      </c>
    </row>
    <row r="993" spans="2:19" ht="15">
      <c r="B993" s="10">
        <v>988</v>
      </c>
      <c r="C993" s="41"/>
      <c r="D993" s="42"/>
      <c r="E993" s="42"/>
      <c r="F993" s="42"/>
      <c r="G993" s="42"/>
      <c r="H993" s="42"/>
      <c r="I993" s="42"/>
      <c r="J993" s="42"/>
      <c r="K993" s="42"/>
      <c r="L993" s="42"/>
      <c r="M993" s="11" t="str">
        <f xml:space="preserve">
(IF(F993&gt;'admin BN&gt;100'!$C$41,'admin BN&gt;100'!$B$41,
(IF(F993&gt;'admin BN&gt;100'!$C$40,'admin BN&gt;100'!$B$40,
(IF(F993&gt;'admin BN&gt;100'!$C$39,'admin BN&gt;100'!$B$39,
(IF(F993&gt;'admin BN&gt;100'!$C$38,'admin BN&gt;100'!$B$38,
(IF(F993&gt;'admin BN&gt;100'!$C$37,'admin BN&gt;100'!$B$37,
(IF(F993&gt;'admin BN&gt;100'!$C$36,'admin BN&gt;100'!$B$36,
(IF(F993&gt;'admin BN&gt;100'!$C$35,'admin BN&gt;100'!$B$35,
(IF(F993&gt;'admin BN&gt;100'!$C$34,'admin BN&gt;100'!$B$34,
(IF(F993&gt;'admin BN&gt;100'!$C$33,'admin BN&gt;100'!$B$33,
(IF(F993&gt;'admin BN&gt;100'!$C$32,'admin BN&gt;100'!$B$32,
(IF(F993&gt;'admin BN&gt;100'!$C$31,'admin BN&gt;100'!$B$31,
(IF(F993&gt;'admin BN&gt;100'!$C$30,'admin BN&gt;100'!$B$30,
(IF(F993&gt;'admin BN&gt;100'!$C$29,'admin BN&gt;100'!$B$29,IF(F993="","",'admin BN&gt;100'!$B$28)))))))))))))))))))))))))))</f>
        <v/>
      </c>
      <c r="N993" s="12" t="str">
        <f xml:space="preserve">
IF(ISBLANK(K993),"",
IF(K993&gt;'admin BN&gt;100'!$D$6,"Trouble",
IF(K993&gt;'admin BN&gt;100'!$E$6,"Safe",
IF(K993&gt;'admin BN&gt;100'!$F$6,"Alert",
IF(K993&gt;='admin BN&gt;100'!$G$6,"Danger","")))))</f>
        <v/>
      </c>
      <c r="O993" s="13" t="str">
        <f xml:space="preserve">
IF(ISBLANK(L993),"",
IF(L993&gt;'admin BN&gt;100'!$G$7,"Danger",
IF(L993&gt;'admin BN&gt;100'!$F$7,"Alert",
IF(L993&gt;='admin BN&gt;100'!$E$7,"Safe",""))))</f>
        <v/>
      </c>
      <c r="P993" s="14" t="str">
        <f xml:space="preserve">
(IF(G993&gt;'admin BN&gt;100'!$C$23,'admin BN&gt;100'!$B$23,
(IF(G993&gt;'admin BN&gt;100'!$C$22,'admin BN&gt;100'!$B$22,
(IF(G993&gt;'admin BN&gt;100'!$C$21,'admin BN&gt;100'!$B$21,
(IF(G993&gt;'admin BN&gt;100'!$C$20,'admin BN&gt;100'!$B$20,IF(G993&gt;'admin BN&gt;100'!$C$19,'admin BN&gt;100'!$B$19,"")))))))))</f>
        <v/>
      </c>
      <c r="Q993" s="14" t="str">
        <f t="shared" si="30"/>
        <v/>
      </c>
      <c r="R993" s="14">
        <f t="shared" si="31"/>
        <v>5</v>
      </c>
      <c r="S993" s="15" t="str">
        <f xml:space="preserve">
IF($R993&gt;0,"Fill in all required fields",
IF(OR($M993="&lt;0.1% or LNG",$M993="0.1-0.5%"),"Fuel sulphur content is too low for operation on BN&gt;100, please use a lower BN CLO and the matching sheet",
IF($I993&lt;40,"CLO not suitable for this sheet. Please check BN&lt;40 sheet",
IF(AND($I993&gt;39,$I993&lt;101),"CLO not suitable for this sheet. Please check BN40 - BN100 sheet",
IF(AND($K993&gt;50,$K993&lt;81,$L993&lt;100),"Reduce feed rate in steps of 0.05 g/kWh until min. 0.6 g/kWh to avoid deposit formation",
IF(AND($I993&lt;140,$N993="Danger",$P993="&gt;=1.2"),"Increase feed rate in steps of 0.05 g/kWh OR use higher BN cylinder oil",
IF(ISERROR(VLOOKUP(Q993,'admin BN&gt;100'!J$6:M$89,4,FALSE)),"",VLOOKUP(Q993,'admin BN&gt;100'!J$6:M$89,4,FALSE))))))))</f>
        <v>Fill in all required fields</v>
      </c>
    </row>
    <row r="994" spans="2:19" ht="15">
      <c r="B994" s="10">
        <v>989</v>
      </c>
      <c r="C994" s="41"/>
      <c r="D994" s="42"/>
      <c r="E994" s="42"/>
      <c r="F994" s="42"/>
      <c r="G994" s="42"/>
      <c r="H994" s="42"/>
      <c r="I994" s="42"/>
      <c r="J994" s="42"/>
      <c r="K994" s="42"/>
      <c r="L994" s="42"/>
      <c r="M994" s="11" t="str">
        <f xml:space="preserve">
(IF(F994&gt;'admin BN&gt;100'!$C$41,'admin BN&gt;100'!$B$41,
(IF(F994&gt;'admin BN&gt;100'!$C$40,'admin BN&gt;100'!$B$40,
(IF(F994&gt;'admin BN&gt;100'!$C$39,'admin BN&gt;100'!$B$39,
(IF(F994&gt;'admin BN&gt;100'!$C$38,'admin BN&gt;100'!$B$38,
(IF(F994&gt;'admin BN&gt;100'!$C$37,'admin BN&gt;100'!$B$37,
(IF(F994&gt;'admin BN&gt;100'!$C$36,'admin BN&gt;100'!$B$36,
(IF(F994&gt;'admin BN&gt;100'!$C$35,'admin BN&gt;100'!$B$35,
(IF(F994&gt;'admin BN&gt;100'!$C$34,'admin BN&gt;100'!$B$34,
(IF(F994&gt;'admin BN&gt;100'!$C$33,'admin BN&gt;100'!$B$33,
(IF(F994&gt;'admin BN&gt;100'!$C$32,'admin BN&gt;100'!$B$32,
(IF(F994&gt;'admin BN&gt;100'!$C$31,'admin BN&gt;100'!$B$31,
(IF(F994&gt;'admin BN&gt;100'!$C$30,'admin BN&gt;100'!$B$30,
(IF(F994&gt;'admin BN&gt;100'!$C$29,'admin BN&gt;100'!$B$29,IF(F994="","",'admin BN&gt;100'!$B$28)))))))))))))))))))))))))))</f>
        <v/>
      </c>
      <c r="N994" s="12" t="str">
        <f xml:space="preserve">
IF(ISBLANK(K994),"",
IF(K994&gt;'admin BN&gt;100'!$D$6,"Trouble",
IF(K994&gt;'admin BN&gt;100'!$E$6,"Safe",
IF(K994&gt;'admin BN&gt;100'!$F$6,"Alert",
IF(K994&gt;='admin BN&gt;100'!$G$6,"Danger","")))))</f>
        <v/>
      </c>
      <c r="O994" s="13" t="str">
        <f xml:space="preserve">
IF(ISBLANK(L994),"",
IF(L994&gt;'admin BN&gt;100'!$G$7,"Danger",
IF(L994&gt;'admin BN&gt;100'!$F$7,"Alert",
IF(L994&gt;='admin BN&gt;100'!$E$7,"Safe",""))))</f>
        <v/>
      </c>
      <c r="P994" s="14" t="str">
        <f xml:space="preserve">
(IF(G994&gt;'admin BN&gt;100'!$C$23,'admin BN&gt;100'!$B$23,
(IF(G994&gt;'admin BN&gt;100'!$C$22,'admin BN&gt;100'!$B$22,
(IF(G994&gt;'admin BN&gt;100'!$C$21,'admin BN&gt;100'!$B$21,
(IF(G994&gt;'admin BN&gt;100'!$C$20,'admin BN&gt;100'!$B$20,IF(G994&gt;'admin BN&gt;100'!$C$19,'admin BN&gt;100'!$B$19,"")))))))))</f>
        <v/>
      </c>
      <c r="Q994" s="14" t="str">
        <f t="shared" si="30"/>
        <v/>
      </c>
      <c r="R994" s="14">
        <f t="shared" si="31"/>
        <v>5</v>
      </c>
      <c r="S994" s="15" t="str">
        <f xml:space="preserve">
IF($R994&gt;0,"Fill in all required fields",
IF(OR($M994="&lt;0.1% or LNG",$M994="0.1-0.5%"),"Fuel sulphur content is too low for operation on BN&gt;100, please use a lower BN CLO and the matching sheet",
IF($I994&lt;40,"CLO not suitable for this sheet. Please check BN&lt;40 sheet",
IF(AND($I994&gt;39,$I994&lt;101),"CLO not suitable for this sheet. Please check BN40 - BN100 sheet",
IF(AND($K994&gt;50,$K994&lt;81,$L994&lt;100),"Reduce feed rate in steps of 0.05 g/kWh until min. 0.6 g/kWh to avoid deposit formation",
IF(AND($I994&lt;140,$N994="Danger",$P994="&gt;=1.2"),"Increase feed rate in steps of 0.05 g/kWh OR use higher BN cylinder oil",
IF(ISERROR(VLOOKUP(Q994,'admin BN&gt;100'!J$6:M$89,4,FALSE)),"",VLOOKUP(Q994,'admin BN&gt;100'!J$6:M$89,4,FALSE))))))))</f>
        <v>Fill in all required fields</v>
      </c>
    </row>
    <row r="995" spans="2:19" ht="15">
      <c r="B995" s="10">
        <v>990</v>
      </c>
      <c r="C995" s="41"/>
      <c r="D995" s="42"/>
      <c r="E995" s="42"/>
      <c r="F995" s="42"/>
      <c r="G995" s="42"/>
      <c r="H995" s="42"/>
      <c r="I995" s="42"/>
      <c r="J995" s="42"/>
      <c r="K995" s="42"/>
      <c r="L995" s="42"/>
      <c r="M995" s="11" t="str">
        <f xml:space="preserve">
(IF(F995&gt;'admin BN&gt;100'!$C$41,'admin BN&gt;100'!$B$41,
(IF(F995&gt;'admin BN&gt;100'!$C$40,'admin BN&gt;100'!$B$40,
(IF(F995&gt;'admin BN&gt;100'!$C$39,'admin BN&gt;100'!$B$39,
(IF(F995&gt;'admin BN&gt;100'!$C$38,'admin BN&gt;100'!$B$38,
(IF(F995&gt;'admin BN&gt;100'!$C$37,'admin BN&gt;100'!$B$37,
(IF(F995&gt;'admin BN&gt;100'!$C$36,'admin BN&gt;100'!$B$36,
(IF(F995&gt;'admin BN&gt;100'!$C$35,'admin BN&gt;100'!$B$35,
(IF(F995&gt;'admin BN&gt;100'!$C$34,'admin BN&gt;100'!$B$34,
(IF(F995&gt;'admin BN&gt;100'!$C$33,'admin BN&gt;100'!$B$33,
(IF(F995&gt;'admin BN&gt;100'!$C$32,'admin BN&gt;100'!$B$32,
(IF(F995&gt;'admin BN&gt;100'!$C$31,'admin BN&gt;100'!$B$31,
(IF(F995&gt;'admin BN&gt;100'!$C$30,'admin BN&gt;100'!$B$30,
(IF(F995&gt;'admin BN&gt;100'!$C$29,'admin BN&gt;100'!$B$29,IF(F995="","",'admin BN&gt;100'!$B$28)))))))))))))))))))))))))))</f>
        <v/>
      </c>
      <c r="N995" s="12" t="str">
        <f xml:space="preserve">
IF(ISBLANK(K995),"",
IF(K995&gt;'admin BN&gt;100'!$D$6,"Trouble",
IF(K995&gt;'admin BN&gt;100'!$E$6,"Safe",
IF(K995&gt;'admin BN&gt;100'!$F$6,"Alert",
IF(K995&gt;='admin BN&gt;100'!$G$6,"Danger","")))))</f>
        <v/>
      </c>
      <c r="O995" s="13" t="str">
        <f xml:space="preserve">
IF(ISBLANK(L995),"",
IF(L995&gt;'admin BN&gt;100'!$G$7,"Danger",
IF(L995&gt;'admin BN&gt;100'!$F$7,"Alert",
IF(L995&gt;='admin BN&gt;100'!$E$7,"Safe",""))))</f>
        <v/>
      </c>
      <c r="P995" s="14" t="str">
        <f xml:space="preserve">
(IF(G995&gt;'admin BN&gt;100'!$C$23,'admin BN&gt;100'!$B$23,
(IF(G995&gt;'admin BN&gt;100'!$C$22,'admin BN&gt;100'!$B$22,
(IF(G995&gt;'admin BN&gt;100'!$C$21,'admin BN&gt;100'!$B$21,
(IF(G995&gt;'admin BN&gt;100'!$C$20,'admin BN&gt;100'!$B$20,IF(G995&gt;'admin BN&gt;100'!$C$19,'admin BN&gt;100'!$B$19,"")))))))))</f>
        <v/>
      </c>
      <c r="Q995" s="14" t="str">
        <f t="shared" si="30"/>
        <v/>
      </c>
      <c r="R995" s="14">
        <f t="shared" si="31"/>
        <v>5</v>
      </c>
      <c r="S995" s="15" t="str">
        <f xml:space="preserve">
IF($R995&gt;0,"Fill in all required fields",
IF(OR($M995="&lt;0.1% or LNG",$M995="0.1-0.5%"),"Fuel sulphur content is too low for operation on BN&gt;100, please use a lower BN CLO and the matching sheet",
IF($I995&lt;40,"CLO not suitable for this sheet. Please check BN&lt;40 sheet",
IF(AND($I995&gt;39,$I995&lt;101),"CLO not suitable for this sheet. Please check BN40 - BN100 sheet",
IF(AND($K995&gt;50,$K995&lt;81,$L995&lt;100),"Reduce feed rate in steps of 0.05 g/kWh until min. 0.6 g/kWh to avoid deposit formation",
IF(AND($I995&lt;140,$N995="Danger",$P995="&gt;=1.2"),"Increase feed rate in steps of 0.05 g/kWh OR use higher BN cylinder oil",
IF(ISERROR(VLOOKUP(Q995,'admin BN&gt;100'!J$6:M$89,4,FALSE)),"",VLOOKUP(Q995,'admin BN&gt;100'!J$6:M$89,4,FALSE))))))))</f>
        <v>Fill in all required fields</v>
      </c>
    </row>
    <row r="996" spans="2:19" ht="15">
      <c r="B996" s="10">
        <v>991</v>
      </c>
      <c r="C996" s="41"/>
      <c r="D996" s="42"/>
      <c r="E996" s="42"/>
      <c r="F996" s="42"/>
      <c r="G996" s="42"/>
      <c r="H996" s="42"/>
      <c r="I996" s="42"/>
      <c r="J996" s="42"/>
      <c r="K996" s="42"/>
      <c r="L996" s="42"/>
      <c r="M996" s="11" t="str">
        <f xml:space="preserve">
(IF(F996&gt;'admin BN&gt;100'!$C$41,'admin BN&gt;100'!$B$41,
(IF(F996&gt;'admin BN&gt;100'!$C$40,'admin BN&gt;100'!$B$40,
(IF(F996&gt;'admin BN&gt;100'!$C$39,'admin BN&gt;100'!$B$39,
(IF(F996&gt;'admin BN&gt;100'!$C$38,'admin BN&gt;100'!$B$38,
(IF(F996&gt;'admin BN&gt;100'!$C$37,'admin BN&gt;100'!$B$37,
(IF(F996&gt;'admin BN&gt;100'!$C$36,'admin BN&gt;100'!$B$36,
(IF(F996&gt;'admin BN&gt;100'!$C$35,'admin BN&gt;100'!$B$35,
(IF(F996&gt;'admin BN&gt;100'!$C$34,'admin BN&gt;100'!$B$34,
(IF(F996&gt;'admin BN&gt;100'!$C$33,'admin BN&gt;100'!$B$33,
(IF(F996&gt;'admin BN&gt;100'!$C$32,'admin BN&gt;100'!$B$32,
(IF(F996&gt;'admin BN&gt;100'!$C$31,'admin BN&gt;100'!$B$31,
(IF(F996&gt;'admin BN&gt;100'!$C$30,'admin BN&gt;100'!$B$30,
(IF(F996&gt;'admin BN&gt;100'!$C$29,'admin BN&gt;100'!$B$29,IF(F996="","",'admin BN&gt;100'!$B$28)))))))))))))))))))))))))))</f>
        <v/>
      </c>
      <c r="N996" s="12" t="str">
        <f xml:space="preserve">
IF(ISBLANK(K996),"",
IF(K996&gt;'admin BN&gt;100'!$D$6,"Trouble",
IF(K996&gt;'admin BN&gt;100'!$E$6,"Safe",
IF(K996&gt;'admin BN&gt;100'!$F$6,"Alert",
IF(K996&gt;='admin BN&gt;100'!$G$6,"Danger","")))))</f>
        <v/>
      </c>
      <c r="O996" s="13" t="str">
        <f xml:space="preserve">
IF(ISBLANK(L996),"",
IF(L996&gt;'admin BN&gt;100'!$G$7,"Danger",
IF(L996&gt;'admin BN&gt;100'!$F$7,"Alert",
IF(L996&gt;='admin BN&gt;100'!$E$7,"Safe",""))))</f>
        <v/>
      </c>
      <c r="P996" s="14" t="str">
        <f xml:space="preserve">
(IF(G996&gt;'admin BN&gt;100'!$C$23,'admin BN&gt;100'!$B$23,
(IF(G996&gt;'admin BN&gt;100'!$C$22,'admin BN&gt;100'!$B$22,
(IF(G996&gt;'admin BN&gt;100'!$C$21,'admin BN&gt;100'!$B$21,
(IF(G996&gt;'admin BN&gt;100'!$C$20,'admin BN&gt;100'!$B$20,IF(G996&gt;'admin BN&gt;100'!$C$19,'admin BN&gt;100'!$B$19,"")))))))))</f>
        <v/>
      </c>
      <c r="Q996" s="14" t="str">
        <f t="shared" si="30"/>
        <v/>
      </c>
      <c r="R996" s="14">
        <f t="shared" si="31"/>
        <v>5</v>
      </c>
      <c r="S996" s="15" t="str">
        <f xml:space="preserve">
IF($R996&gt;0,"Fill in all required fields",
IF(OR($M996="&lt;0.1% or LNG",$M996="0.1-0.5%"),"Fuel sulphur content is too low for operation on BN&gt;100, please use a lower BN CLO and the matching sheet",
IF($I996&lt;40,"CLO not suitable for this sheet. Please check BN&lt;40 sheet",
IF(AND($I996&gt;39,$I996&lt;101),"CLO not suitable for this sheet. Please check BN40 - BN100 sheet",
IF(AND($K996&gt;50,$K996&lt;81,$L996&lt;100),"Reduce feed rate in steps of 0.05 g/kWh until min. 0.6 g/kWh to avoid deposit formation",
IF(AND($I996&lt;140,$N996="Danger",$P996="&gt;=1.2"),"Increase feed rate in steps of 0.05 g/kWh OR use higher BN cylinder oil",
IF(ISERROR(VLOOKUP(Q996,'admin BN&gt;100'!J$6:M$89,4,FALSE)),"",VLOOKUP(Q996,'admin BN&gt;100'!J$6:M$89,4,FALSE))))))))</f>
        <v>Fill in all required fields</v>
      </c>
    </row>
    <row r="997" spans="2:19" ht="15">
      <c r="B997" s="10">
        <v>992</v>
      </c>
      <c r="C997" s="41"/>
      <c r="D997" s="42"/>
      <c r="E997" s="42"/>
      <c r="F997" s="42"/>
      <c r="G997" s="42"/>
      <c r="H997" s="42"/>
      <c r="I997" s="42"/>
      <c r="J997" s="42"/>
      <c r="K997" s="42"/>
      <c r="L997" s="42"/>
      <c r="M997" s="11" t="str">
        <f xml:space="preserve">
(IF(F997&gt;'admin BN&gt;100'!$C$41,'admin BN&gt;100'!$B$41,
(IF(F997&gt;'admin BN&gt;100'!$C$40,'admin BN&gt;100'!$B$40,
(IF(F997&gt;'admin BN&gt;100'!$C$39,'admin BN&gt;100'!$B$39,
(IF(F997&gt;'admin BN&gt;100'!$C$38,'admin BN&gt;100'!$B$38,
(IF(F997&gt;'admin BN&gt;100'!$C$37,'admin BN&gt;100'!$B$37,
(IF(F997&gt;'admin BN&gt;100'!$C$36,'admin BN&gt;100'!$B$36,
(IF(F997&gt;'admin BN&gt;100'!$C$35,'admin BN&gt;100'!$B$35,
(IF(F997&gt;'admin BN&gt;100'!$C$34,'admin BN&gt;100'!$B$34,
(IF(F997&gt;'admin BN&gt;100'!$C$33,'admin BN&gt;100'!$B$33,
(IF(F997&gt;'admin BN&gt;100'!$C$32,'admin BN&gt;100'!$B$32,
(IF(F997&gt;'admin BN&gt;100'!$C$31,'admin BN&gt;100'!$B$31,
(IF(F997&gt;'admin BN&gt;100'!$C$30,'admin BN&gt;100'!$B$30,
(IF(F997&gt;'admin BN&gt;100'!$C$29,'admin BN&gt;100'!$B$29,IF(F997="","",'admin BN&gt;100'!$B$28)))))))))))))))))))))))))))</f>
        <v/>
      </c>
      <c r="N997" s="12" t="str">
        <f xml:space="preserve">
IF(ISBLANK(K997),"",
IF(K997&gt;'admin BN&gt;100'!$D$6,"Trouble",
IF(K997&gt;'admin BN&gt;100'!$E$6,"Safe",
IF(K997&gt;'admin BN&gt;100'!$F$6,"Alert",
IF(K997&gt;='admin BN&gt;100'!$G$6,"Danger","")))))</f>
        <v/>
      </c>
      <c r="O997" s="13" t="str">
        <f xml:space="preserve">
IF(ISBLANK(L997),"",
IF(L997&gt;'admin BN&gt;100'!$G$7,"Danger",
IF(L997&gt;'admin BN&gt;100'!$F$7,"Alert",
IF(L997&gt;='admin BN&gt;100'!$E$7,"Safe",""))))</f>
        <v/>
      </c>
      <c r="P997" s="14" t="str">
        <f xml:space="preserve">
(IF(G997&gt;'admin BN&gt;100'!$C$23,'admin BN&gt;100'!$B$23,
(IF(G997&gt;'admin BN&gt;100'!$C$22,'admin BN&gt;100'!$B$22,
(IF(G997&gt;'admin BN&gt;100'!$C$21,'admin BN&gt;100'!$B$21,
(IF(G997&gt;'admin BN&gt;100'!$C$20,'admin BN&gt;100'!$B$20,IF(G997&gt;'admin BN&gt;100'!$C$19,'admin BN&gt;100'!$B$19,"")))))))))</f>
        <v/>
      </c>
      <c r="Q997" s="14" t="str">
        <f t="shared" si="30"/>
        <v/>
      </c>
      <c r="R997" s="14">
        <f t="shared" si="31"/>
        <v>5</v>
      </c>
      <c r="S997" s="15" t="str">
        <f xml:space="preserve">
IF($R997&gt;0,"Fill in all required fields",
IF(OR($M997="&lt;0.1% or LNG",$M997="0.1-0.5%"),"Fuel sulphur content is too low for operation on BN&gt;100, please use a lower BN CLO and the matching sheet",
IF($I997&lt;40,"CLO not suitable for this sheet. Please check BN&lt;40 sheet",
IF(AND($I997&gt;39,$I997&lt;101),"CLO not suitable for this sheet. Please check BN40 - BN100 sheet",
IF(AND($K997&gt;50,$K997&lt;81,$L997&lt;100),"Reduce feed rate in steps of 0.05 g/kWh until min. 0.6 g/kWh to avoid deposit formation",
IF(AND($I997&lt;140,$N997="Danger",$P997="&gt;=1.2"),"Increase feed rate in steps of 0.05 g/kWh OR use higher BN cylinder oil",
IF(ISERROR(VLOOKUP(Q997,'admin BN&gt;100'!J$6:M$89,4,FALSE)),"",VLOOKUP(Q997,'admin BN&gt;100'!J$6:M$89,4,FALSE))))))))</f>
        <v>Fill in all required fields</v>
      </c>
    </row>
    <row r="998" spans="2:19" ht="15">
      <c r="B998" s="10">
        <v>993</v>
      </c>
      <c r="C998" s="41"/>
      <c r="D998" s="42"/>
      <c r="E998" s="42"/>
      <c r="F998" s="42"/>
      <c r="G998" s="42"/>
      <c r="H998" s="42"/>
      <c r="I998" s="42"/>
      <c r="J998" s="42"/>
      <c r="K998" s="42"/>
      <c r="L998" s="42"/>
      <c r="M998" s="11" t="str">
        <f xml:space="preserve">
(IF(F998&gt;'admin BN&gt;100'!$C$41,'admin BN&gt;100'!$B$41,
(IF(F998&gt;'admin BN&gt;100'!$C$40,'admin BN&gt;100'!$B$40,
(IF(F998&gt;'admin BN&gt;100'!$C$39,'admin BN&gt;100'!$B$39,
(IF(F998&gt;'admin BN&gt;100'!$C$38,'admin BN&gt;100'!$B$38,
(IF(F998&gt;'admin BN&gt;100'!$C$37,'admin BN&gt;100'!$B$37,
(IF(F998&gt;'admin BN&gt;100'!$C$36,'admin BN&gt;100'!$B$36,
(IF(F998&gt;'admin BN&gt;100'!$C$35,'admin BN&gt;100'!$B$35,
(IF(F998&gt;'admin BN&gt;100'!$C$34,'admin BN&gt;100'!$B$34,
(IF(F998&gt;'admin BN&gt;100'!$C$33,'admin BN&gt;100'!$B$33,
(IF(F998&gt;'admin BN&gt;100'!$C$32,'admin BN&gt;100'!$B$32,
(IF(F998&gt;'admin BN&gt;100'!$C$31,'admin BN&gt;100'!$B$31,
(IF(F998&gt;'admin BN&gt;100'!$C$30,'admin BN&gt;100'!$B$30,
(IF(F998&gt;'admin BN&gt;100'!$C$29,'admin BN&gt;100'!$B$29,IF(F998="","",'admin BN&gt;100'!$B$28)))))))))))))))))))))))))))</f>
        <v/>
      </c>
      <c r="N998" s="12" t="str">
        <f xml:space="preserve">
IF(ISBLANK(K998),"",
IF(K998&gt;'admin BN&gt;100'!$D$6,"Trouble",
IF(K998&gt;'admin BN&gt;100'!$E$6,"Safe",
IF(K998&gt;'admin BN&gt;100'!$F$6,"Alert",
IF(K998&gt;='admin BN&gt;100'!$G$6,"Danger","")))))</f>
        <v/>
      </c>
      <c r="O998" s="13" t="str">
        <f xml:space="preserve">
IF(ISBLANK(L998),"",
IF(L998&gt;'admin BN&gt;100'!$G$7,"Danger",
IF(L998&gt;'admin BN&gt;100'!$F$7,"Alert",
IF(L998&gt;='admin BN&gt;100'!$E$7,"Safe",""))))</f>
        <v/>
      </c>
      <c r="P998" s="14" t="str">
        <f xml:space="preserve">
(IF(G998&gt;'admin BN&gt;100'!$C$23,'admin BN&gt;100'!$B$23,
(IF(G998&gt;'admin BN&gt;100'!$C$22,'admin BN&gt;100'!$B$22,
(IF(G998&gt;'admin BN&gt;100'!$C$21,'admin BN&gt;100'!$B$21,
(IF(G998&gt;'admin BN&gt;100'!$C$20,'admin BN&gt;100'!$B$20,IF(G998&gt;'admin BN&gt;100'!$C$19,'admin BN&gt;100'!$B$19,"")))))))))</f>
        <v/>
      </c>
      <c r="Q998" s="14" t="str">
        <f t="shared" si="30"/>
        <v/>
      </c>
      <c r="R998" s="14">
        <f t="shared" si="31"/>
        <v>5</v>
      </c>
      <c r="S998" s="15" t="str">
        <f xml:space="preserve">
IF($R998&gt;0,"Fill in all required fields",
IF(OR($M998="&lt;0.1% or LNG",$M998="0.1-0.5%"),"Fuel sulphur content is too low for operation on BN&gt;100, please use a lower BN CLO and the matching sheet",
IF($I998&lt;40,"CLO not suitable for this sheet. Please check BN&lt;40 sheet",
IF(AND($I998&gt;39,$I998&lt;101),"CLO not suitable for this sheet. Please check BN40 - BN100 sheet",
IF(AND($K998&gt;50,$K998&lt;81,$L998&lt;100),"Reduce feed rate in steps of 0.05 g/kWh until min. 0.6 g/kWh to avoid deposit formation",
IF(AND($I998&lt;140,$N998="Danger",$P998="&gt;=1.2"),"Increase feed rate in steps of 0.05 g/kWh OR use higher BN cylinder oil",
IF(ISERROR(VLOOKUP(Q998,'admin BN&gt;100'!J$6:M$89,4,FALSE)),"",VLOOKUP(Q998,'admin BN&gt;100'!J$6:M$89,4,FALSE))))))))</f>
        <v>Fill in all required fields</v>
      </c>
    </row>
    <row r="999" spans="2:19" ht="15">
      <c r="B999" s="10">
        <v>994</v>
      </c>
      <c r="C999" s="41"/>
      <c r="D999" s="42"/>
      <c r="E999" s="42"/>
      <c r="F999" s="42"/>
      <c r="G999" s="42"/>
      <c r="H999" s="42"/>
      <c r="I999" s="42"/>
      <c r="J999" s="42"/>
      <c r="K999" s="42"/>
      <c r="L999" s="42"/>
      <c r="M999" s="11" t="str">
        <f xml:space="preserve">
(IF(F999&gt;'admin BN&gt;100'!$C$41,'admin BN&gt;100'!$B$41,
(IF(F999&gt;'admin BN&gt;100'!$C$40,'admin BN&gt;100'!$B$40,
(IF(F999&gt;'admin BN&gt;100'!$C$39,'admin BN&gt;100'!$B$39,
(IF(F999&gt;'admin BN&gt;100'!$C$38,'admin BN&gt;100'!$B$38,
(IF(F999&gt;'admin BN&gt;100'!$C$37,'admin BN&gt;100'!$B$37,
(IF(F999&gt;'admin BN&gt;100'!$C$36,'admin BN&gt;100'!$B$36,
(IF(F999&gt;'admin BN&gt;100'!$C$35,'admin BN&gt;100'!$B$35,
(IF(F999&gt;'admin BN&gt;100'!$C$34,'admin BN&gt;100'!$B$34,
(IF(F999&gt;'admin BN&gt;100'!$C$33,'admin BN&gt;100'!$B$33,
(IF(F999&gt;'admin BN&gt;100'!$C$32,'admin BN&gt;100'!$B$32,
(IF(F999&gt;'admin BN&gt;100'!$C$31,'admin BN&gt;100'!$B$31,
(IF(F999&gt;'admin BN&gt;100'!$C$30,'admin BN&gt;100'!$B$30,
(IF(F999&gt;'admin BN&gt;100'!$C$29,'admin BN&gt;100'!$B$29,IF(F999="","",'admin BN&gt;100'!$B$28)))))))))))))))))))))))))))</f>
        <v/>
      </c>
      <c r="N999" s="12" t="str">
        <f xml:space="preserve">
IF(ISBLANK(K999),"",
IF(K999&gt;'admin BN&gt;100'!$D$6,"Trouble",
IF(K999&gt;'admin BN&gt;100'!$E$6,"Safe",
IF(K999&gt;'admin BN&gt;100'!$F$6,"Alert",
IF(K999&gt;='admin BN&gt;100'!$G$6,"Danger","")))))</f>
        <v/>
      </c>
      <c r="O999" s="13" t="str">
        <f xml:space="preserve">
IF(ISBLANK(L999),"",
IF(L999&gt;'admin BN&gt;100'!$G$7,"Danger",
IF(L999&gt;'admin BN&gt;100'!$F$7,"Alert",
IF(L999&gt;='admin BN&gt;100'!$E$7,"Safe",""))))</f>
        <v/>
      </c>
      <c r="P999" s="14" t="str">
        <f xml:space="preserve">
(IF(G999&gt;'admin BN&gt;100'!$C$23,'admin BN&gt;100'!$B$23,
(IF(G999&gt;'admin BN&gt;100'!$C$22,'admin BN&gt;100'!$B$22,
(IF(G999&gt;'admin BN&gt;100'!$C$21,'admin BN&gt;100'!$B$21,
(IF(G999&gt;'admin BN&gt;100'!$C$20,'admin BN&gt;100'!$B$20,IF(G999&gt;'admin BN&gt;100'!$C$19,'admin BN&gt;100'!$B$19,"")))))))))</f>
        <v/>
      </c>
      <c r="Q999" s="14" t="str">
        <f t="shared" si="30"/>
        <v/>
      </c>
      <c r="R999" s="14">
        <f t="shared" si="31"/>
        <v>5</v>
      </c>
      <c r="S999" s="15" t="str">
        <f xml:space="preserve">
IF($R999&gt;0,"Fill in all required fields",
IF(OR($M999="&lt;0.1% or LNG",$M999="0.1-0.5%"),"Fuel sulphur content is too low for operation on BN&gt;100, please use a lower BN CLO and the matching sheet",
IF($I999&lt;40,"CLO not suitable for this sheet. Please check BN&lt;40 sheet",
IF(AND($I999&gt;39,$I999&lt;101),"CLO not suitable for this sheet. Please check BN40 - BN100 sheet",
IF(AND($K999&gt;50,$K999&lt;81,$L999&lt;100),"Reduce feed rate in steps of 0.05 g/kWh until min. 0.6 g/kWh to avoid deposit formation",
IF(AND($I999&lt;140,$N999="Danger",$P999="&gt;=1.2"),"Increase feed rate in steps of 0.05 g/kWh OR use higher BN cylinder oil",
IF(ISERROR(VLOOKUP(Q999,'admin BN&gt;100'!J$6:M$89,4,FALSE)),"",VLOOKUP(Q999,'admin BN&gt;100'!J$6:M$89,4,FALSE))))))))</f>
        <v>Fill in all required fields</v>
      </c>
    </row>
    <row r="1000" spans="2:19" ht="15">
      <c r="B1000" s="10">
        <v>995</v>
      </c>
      <c r="C1000" s="41"/>
      <c r="D1000" s="42"/>
      <c r="E1000" s="42"/>
      <c r="F1000" s="42"/>
      <c r="G1000" s="42"/>
      <c r="H1000" s="42"/>
      <c r="I1000" s="42"/>
      <c r="J1000" s="42"/>
      <c r="K1000" s="42"/>
      <c r="L1000" s="42"/>
      <c r="M1000" s="11" t="str">
        <f xml:space="preserve">
(IF(F1000&gt;'admin BN&gt;100'!$C$41,'admin BN&gt;100'!$B$41,
(IF(F1000&gt;'admin BN&gt;100'!$C$40,'admin BN&gt;100'!$B$40,
(IF(F1000&gt;'admin BN&gt;100'!$C$39,'admin BN&gt;100'!$B$39,
(IF(F1000&gt;'admin BN&gt;100'!$C$38,'admin BN&gt;100'!$B$38,
(IF(F1000&gt;'admin BN&gt;100'!$C$37,'admin BN&gt;100'!$B$37,
(IF(F1000&gt;'admin BN&gt;100'!$C$36,'admin BN&gt;100'!$B$36,
(IF(F1000&gt;'admin BN&gt;100'!$C$35,'admin BN&gt;100'!$B$35,
(IF(F1000&gt;'admin BN&gt;100'!$C$34,'admin BN&gt;100'!$B$34,
(IF(F1000&gt;'admin BN&gt;100'!$C$33,'admin BN&gt;100'!$B$33,
(IF(F1000&gt;'admin BN&gt;100'!$C$32,'admin BN&gt;100'!$B$32,
(IF(F1000&gt;'admin BN&gt;100'!$C$31,'admin BN&gt;100'!$B$31,
(IF(F1000&gt;'admin BN&gt;100'!$C$30,'admin BN&gt;100'!$B$30,
(IF(F1000&gt;'admin BN&gt;100'!$C$29,'admin BN&gt;100'!$B$29,IF(F1000="","",'admin BN&gt;100'!$B$28)))))))))))))))))))))))))))</f>
        <v/>
      </c>
      <c r="N1000" s="12" t="str">
        <f xml:space="preserve">
IF(ISBLANK(K1000),"",
IF(K1000&gt;'admin BN&gt;100'!$D$6,"Trouble",
IF(K1000&gt;'admin BN&gt;100'!$E$6,"Safe",
IF(K1000&gt;'admin BN&gt;100'!$F$6,"Alert",
IF(K1000&gt;='admin BN&gt;100'!$G$6,"Danger","")))))</f>
        <v/>
      </c>
      <c r="O1000" s="13" t="str">
        <f xml:space="preserve">
IF(ISBLANK(L1000),"",
IF(L1000&gt;'admin BN&gt;100'!$G$7,"Danger",
IF(L1000&gt;'admin BN&gt;100'!$F$7,"Alert",
IF(L1000&gt;='admin BN&gt;100'!$E$7,"Safe",""))))</f>
        <v/>
      </c>
      <c r="P1000" s="14" t="str">
        <f xml:space="preserve">
(IF(G1000&gt;'admin BN&gt;100'!$C$23,'admin BN&gt;100'!$B$23,
(IF(G1000&gt;'admin BN&gt;100'!$C$22,'admin BN&gt;100'!$B$22,
(IF(G1000&gt;'admin BN&gt;100'!$C$21,'admin BN&gt;100'!$B$21,
(IF(G1000&gt;'admin BN&gt;100'!$C$20,'admin BN&gt;100'!$B$20,IF(G1000&gt;'admin BN&gt;100'!$C$19,'admin BN&gt;100'!$B$19,"")))))))))</f>
        <v/>
      </c>
      <c r="Q1000" s="14" t="str">
        <f t="shared" si="30"/>
        <v/>
      </c>
      <c r="R1000" s="14">
        <f t="shared" si="31"/>
        <v>5</v>
      </c>
      <c r="S1000" s="15" t="str">
        <f xml:space="preserve">
IF($R1000&gt;0,"Fill in all required fields",
IF(OR($M1000="&lt;0.1% or LNG",$M1000="0.1-0.5%"),"Fuel sulphur content is too low for operation on BN&gt;100, please use a lower BN CLO and the matching sheet",
IF($I1000&lt;40,"CLO not suitable for this sheet. Please check BN&lt;40 sheet",
IF(AND($I1000&gt;39,$I1000&lt;101),"CLO not suitable for this sheet. Please check BN40 - BN100 sheet",
IF(AND($K1000&gt;50,$K1000&lt;81,$L1000&lt;100),"Reduce feed rate in steps of 0.05 g/kWh until min. 0.6 g/kWh to avoid deposit formation",
IF(AND($I1000&lt;140,$N1000="Danger",$P1000="&gt;=1.2"),"Increase feed rate in steps of 0.05 g/kWh OR use higher BN cylinder oil",
IF(ISERROR(VLOOKUP(Q1000,'admin BN&gt;100'!J$6:M$89,4,FALSE)),"",VLOOKUP(Q1000,'admin BN&gt;100'!J$6:M$89,4,FALSE))))))))</f>
        <v>Fill in all required fields</v>
      </c>
    </row>
    <row r="1001" spans="2:19" ht="15">
      <c r="B1001" s="10">
        <v>996</v>
      </c>
      <c r="C1001" s="41"/>
      <c r="D1001" s="42"/>
      <c r="E1001" s="42"/>
      <c r="F1001" s="42"/>
      <c r="G1001" s="42"/>
      <c r="H1001" s="42"/>
      <c r="I1001" s="42"/>
      <c r="J1001" s="42"/>
      <c r="K1001" s="42"/>
      <c r="L1001" s="42"/>
      <c r="M1001" s="11" t="str">
        <f xml:space="preserve">
(IF(F1001&gt;'admin BN&gt;100'!$C$41,'admin BN&gt;100'!$B$41,
(IF(F1001&gt;'admin BN&gt;100'!$C$40,'admin BN&gt;100'!$B$40,
(IF(F1001&gt;'admin BN&gt;100'!$C$39,'admin BN&gt;100'!$B$39,
(IF(F1001&gt;'admin BN&gt;100'!$C$38,'admin BN&gt;100'!$B$38,
(IF(F1001&gt;'admin BN&gt;100'!$C$37,'admin BN&gt;100'!$B$37,
(IF(F1001&gt;'admin BN&gt;100'!$C$36,'admin BN&gt;100'!$B$36,
(IF(F1001&gt;'admin BN&gt;100'!$C$35,'admin BN&gt;100'!$B$35,
(IF(F1001&gt;'admin BN&gt;100'!$C$34,'admin BN&gt;100'!$B$34,
(IF(F1001&gt;'admin BN&gt;100'!$C$33,'admin BN&gt;100'!$B$33,
(IF(F1001&gt;'admin BN&gt;100'!$C$32,'admin BN&gt;100'!$B$32,
(IF(F1001&gt;'admin BN&gt;100'!$C$31,'admin BN&gt;100'!$B$31,
(IF(F1001&gt;'admin BN&gt;100'!$C$30,'admin BN&gt;100'!$B$30,
(IF(F1001&gt;'admin BN&gt;100'!$C$29,'admin BN&gt;100'!$B$29,IF(F1001="","",'admin BN&gt;100'!$B$28)))))))))))))))))))))))))))</f>
        <v/>
      </c>
      <c r="N1001" s="12" t="str">
        <f xml:space="preserve">
IF(ISBLANK(K1001),"",
IF(K1001&gt;'admin BN&gt;100'!$D$6,"Trouble",
IF(K1001&gt;'admin BN&gt;100'!$E$6,"Safe",
IF(K1001&gt;'admin BN&gt;100'!$F$6,"Alert",
IF(K1001&gt;='admin BN&gt;100'!$G$6,"Danger","")))))</f>
        <v/>
      </c>
      <c r="O1001" s="13" t="str">
        <f xml:space="preserve">
IF(ISBLANK(L1001),"",
IF(L1001&gt;'admin BN&gt;100'!$G$7,"Danger",
IF(L1001&gt;'admin BN&gt;100'!$F$7,"Alert",
IF(L1001&gt;='admin BN&gt;100'!$E$7,"Safe",""))))</f>
        <v/>
      </c>
      <c r="P1001" s="14" t="str">
        <f xml:space="preserve">
(IF(G1001&gt;'admin BN&gt;100'!$C$23,'admin BN&gt;100'!$B$23,
(IF(G1001&gt;'admin BN&gt;100'!$C$22,'admin BN&gt;100'!$B$22,
(IF(G1001&gt;'admin BN&gt;100'!$C$21,'admin BN&gt;100'!$B$21,
(IF(G1001&gt;'admin BN&gt;100'!$C$20,'admin BN&gt;100'!$B$20,IF(G1001&gt;'admin BN&gt;100'!$C$19,'admin BN&gt;100'!$B$19,"")))))))))</f>
        <v/>
      </c>
      <c r="Q1001" s="14" t="str">
        <f t="shared" si="30"/>
        <v/>
      </c>
      <c r="R1001" s="14">
        <f t="shared" si="31"/>
        <v>5</v>
      </c>
      <c r="S1001" s="15" t="str">
        <f xml:space="preserve">
IF($R1001&gt;0,"Fill in all required fields",
IF(OR($M1001="&lt;0.1% or LNG",$M1001="0.1-0.5%"),"Fuel sulphur content is too low for operation on BN&gt;100, please use a lower BN CLO and the matching sheet",
IF($I1001&lt;40,"CLO not suitable for this sheet. Please check BN&lt;40 sheet",
IF(AND($I1001&gt;39,$I1001&lt;101),"CLO not suitable for this sheet. Please check BN40 - BN100 sheet",
IF(AND($K1001&gt;50,$K1001&lt;81,$L1001&lt;100),"Reduce feed rate in steps of 0.05 g/kWh until min. 0.6 g/kWh to avoid deposit formation",
IF(AND($I1001&lt;140,$N1001="Danger",$P1001="&gt;=1.2"),"Increase feed rate in steps of 0.05 g/kWh OR use higher BN cylinder oil",
IF(ISERROR(VLOOKUP(Q1001,'admin BN&gt;100'!J$6:M$89,4,FALSE)),"",VLOOKUP(Q1001,'admin BN&gt;100'!J$6:M$89,4,FALSE))))))))</f>
        <v>Fill in all required fields</v>
      </c>
    </row>
    <row r="1002" spans="2:19" ht="15">
      <c r="B1002" s="10">
        <v>997</v>
      </c>
      <c r="C1002" s="41"/>
      <c r="D1002" s="42"/>
      <c r="E1002" s="42"/>
      <c r="F1002" s="42"/>
      <c r="G1002" s="42"/>
      <c r="H1002" s="42"/>
      <c r="I1002" s="42"/>
      <c r="J1002" s="42"/>
      <c r="K1002" s="42"/>
      <c r="L1002" s="42"/>
      <c r="M1002" s="11" t="str">
        <f xml:space="preserve">
(IF(F1002&gt;'admin BN&gt;100'!$C$41,'admin BN&gt;100'!$B$41,
(IF(F1002&gt;'admin BN&gt;100'!$C$40,'admin BN&gt;100'!$B$40,
(IF(F1002&gt;'admin BN&gt;100'!$C$39,'admin BN&gt;100'!$B$39,
(IF(F1002&gt;'admin BN&gt;100'!$C$38,'admin BN&gt;100'!$B$38,
(IF(F1002&gt;'admin BN&gt;100'!$C$37,'admin BN&gt;100'!$B$37,
(IF(F1002&gt;'admin BN&gt;100'!$C$36,'admin BN&gt;100'!$B$36,
(IF(F1002&gt;'admin BN&gt;100'!$C$35,'admin BN&gt;100'!$B$35,
(IF(F1002&gt;'admin BN&gt;100'!$C$34,'admin BN&gt;100'!$B$34,
(IF(F1002&gt;'admin BN&gt;100'!$C$33,'admin BN&gt;100'!$B$33,
(IF(F1002&gt;'admin BN&gt;100'!$C$32,'admin BN&gt;100'!$B$32,
(IF(F1002&gt;'admin BN&gt;100'!$C$31,'admin BN&gt;100'!$B$31,
(IF(F1002&gt;'admin BN&gt;100'!$C$30,'admin BN&gt;100'!$B$30,
(IF(F1002&gt;'admin BN&gt;100'!$C$29,'admin BN&gt;100'!$B$29,IF(F1002="","",'admin BN&gt;100'!$B$28)))))))))))))))))))))))))))</f>
        <v/>
      </c>
      <c r="N1002" s="12" t="str">
        <f xml:space="preserve">
IF(ISBLANK(K1002),"",
IF(K1002&gt;'admin BN&gt;100'!$D$6,"Trouble",
IF(K1002&gt;'admin BN&gt;100'!$E$6,"Safe",
IF(K1002&gt;'admin BN&gt;100'!$F$6,"Alert",
IF(K1002&gt;='admin BN&gt;100'!$G$6,"Danger","")))))</f>
        <v/>
      </c>
      <c r="O1002" s="13" t="str">
        <f xml:space="preserve">
IF(ISBLANK(L1002),"",
IF(L1002&gt;'admin BN&gt;100'!$G$7,"Danger",
IF(L1002&gt;'admin BN&gt;100'!$F$7,"Alert",
IF(L1002&gt;='admin BN&gt;100'!$E$7,"Safe",""))))</f>
        <v/>
      </c>
      <c r="P1002" s="14" t="str">
        <f xml:space="preserve">
(IF(G1002&gt;'admin BN&gt;100'!$C$23,'admin BN&gt;100'!$B$23,
(IF(G1002&gt;'admin BN&gt;100'!$C$22,'admin BN&gt;100'!$B$22,
(IF(G1002&gt;'admin BN&gt;100'!$C$21,'admin BN&gt;100'!$B$21,
(IF(G1002&gt;'admin BN&gt;100'!$C$20,'admin BN&gt;100'!$B$20,IF(G1002&gt;'admin BN&gt;100'!$C$19,'admin BN&gt;100'!$B$19,"")))))))))</f>
        <v/>
      </c>
      <c r="Q1002" s="14" t="str">
        <f t="shared" si="30"/>
        <v/>
      </c>
      <c r="R1002" s="14">
        <f t="shared" si="31"/>
        <v>5</v>
      </c>
      <c r="S1002" s="15" t="str">
        <f xml:space="preserve">
IF($R1002&gt;0,"Fill in all required fields",
IF(OR($M1002="&lt;0.1% or LNG",$M1002="0.1-0.5%"),"Fuel sulphur content is too low for operation on BN&gt;100, please use a lower BN CLO and the matching sheet",
IF($I1002&lt;40,"CLO not suitable for this sheet. Please check BN&lt;40 sheet",
IF(AND($I1002&gt;39,$I1002&lt;101),"CLO not suitable for this sheet. Please check BN40 - BN100 sheet",
IF(AND($K1002&gt;50,$K1002&lt;81,$L1002&lt;100),"Reduce feed rate in steps of 0.05 g/kWh until min. 0.6 g/kWh to avoid deposit formation",
IF(AND($I1002&lt;140,$N1002="Danger",$P1002="&gt;=1.2"),"Increase feed rate in steps of 0.05 g/kWh OR use higher BN cylinder oil",
IF(ISERROR(VLOOKUP(Q1002,'admin BN&gt;100'!J$6:M$89,4,FALSE)),"",VLOOKUP(Q1002,'admin BN&gt;100'!J$6:M$89,4,FALSE))))))))</f>
        <v>Fill in all required fields</v>
      </c>
    </row>
    <row r="1003" spans="2:19" ht="15">
      <c r="B1003" s="10">
        <v>998</v>
      </c>
      <c r="C1003" s="41"/>
      <c r="D1003" s="42"/>
      <c r="E1003" s="42"/>
      <c r="F1003" s="42"/>
      <c r="G1003" s="42"/>
      <c r="H1003" s="42"/>
      <c r="I1003" s="42"/>
      <c r="J1003" s="42"/>
      <c r="K1003" s="42"/>
      <c r="L1003" s="42"/>
      <c r="M1003" s="11" t="str">
        <f xml:space="preserve">
(IF(F1003&gt;'admin BN&gt;100'!$C$41,'admin BN&gt;100'!$B$41,
(IF(F1003&gt;'admin BN&gt;100'!$C$40,'admin BN&gt;100'!$B$40,
(IF(F1003&gt;'admin BN&gt;100'!$C$39,'admin BN&gt;100'!$B$39,
(IF(F1003&gt;'admin BN&gt;100'!$C$38,'admin BN&gt;100'!$B$38,
(IF(F1003&gt;'admin BN&gt;100'!$C$37,'admin BN&gt;100'!$B$37,
(IF(F1003&gt;'admin BN&gt;100'!$C$36,'admin BN&gt;100'!$B$36,
(IF(F1003&gt;'admin BN&gt;100'!$C$35,'admin BN&gt;100'!$B$35,
(IF(F1003&gt;'admin BN&gt;100'!$C$34,'admin BN&gt;100'!$B$34,
(IF(F1003&gt;'admin BN&gt;100'!$C$33,'admin BN&gt;100'!$B$33,
(IF(F1003&gt;'admin BN&gt;100'!$C$32,'admin BN&gt;100'!$B$32,
(IF(F1003&gt;'admin BN&gt;100'!$C$31,'admin BN&gt;100'!$B$31,
(IF(F1003&gt;'admin BN&gt;100'!$C$30,'admin BN&gt;100'!$B$30,
(IF(F1003&gt;'admin BN&gt;100'!$C$29,'admin BN&gt;100'!$B$29,IF(F1003="","",'admin BN&gt;100'!$B$28)))))))))))))))))))))))))))</f>
        <v/>
      </c>
      <c r="N1003" s="12" t="str">
        <f xml:space="preserve">
IF(ISBLANK(K1003),"",
IF(K1003&gt;'admin BN&gt;100'!$D$6,"Trouble",
IF(K1003&gt;'admin BN&gt;100'!$E$6,"Safe",
IF(K1003&gt;'admin BN&gt;100'!$F$6,"Alert",
IF(K1003&gt;='admin BN&gt;100'!$G$6,"Danger","")))))</f>
        <v/>
      </c>
      <c r="O1003" s="13" t="str">
        <f xml:space="preserve">
IF(ISBLANK(L1003),"",
IF(L1003&gt;'admin BN&gt;100'!$G$7,"Danger",
IF(L1003&gt;'admin BN&gt;100'!$F$7,"Alert",
IF(L1003&gt;='admin BN&gt;100'!$E$7,"Safe",""))))</f>
        <v/>
      </c>
      <c r="P1003" s="14" t="str">
        <f xml:space="preserve">
(IF(G1003&gt;'admin BN&gt;100'!$C$23,'admin BN&gt;100'!$B$23,
(IF(G1003&gt;'admin BN&gt;100'!$C$22,'admin BN&gt;100'!$B$22,
(IF(G1003&gt;'admin BN&gt;100'!$C$21,'admin BN&gt;100'!$B$21,
(IF(G1003&gt;'admin BN&gt;100'!$C$20,'admin BN&gt;100'!$B$20,IF(G1003&gt;'admin BN&gt;100'!$C$19,'admin BN&gt;100'!$B$19,"")))))))))</f>
        <v/>
      </c>
      <c r="Q1003" s="14" t="str">
        <f t="shared" si="30"/>
        <v/>
      </c>
      <c r="R1003" s="14">
        <f t="shared" si="31"/>
        <v>5</v>
      </c>
      <c r="S1003" s="15" t="str">
        <f xml:space="preserve">
IF($R1003&gt;0,"Fill in all required fields",
IF(OR($M1003="&lt;0.1% or LNG",$M1003="0.1-0.5%"),"Fuel sulphur content is too low for operation on BN&gt;100, please use a lower BN CLO and the matching sheet",
IF($I1003&lt;40,"CLO not suitable for this sheet. Please check BN&lt;40 sheet",
IF(AND($I1003&gt;39,$I1003&lt;101),"CLO not suitable for this sheet. Please check BN40 - BN100 sheet",
IF(AND($K1003&gt;50,$K1003&lt;81,$L1003&lt;100),"Reduce feed rate in steps of 0.05 g/kWh until min. 0.6 g/kWh to avoid deposit formation",
IF(AND($I1003&lt;140,$N1003="Danger",$P1003="&gt;=1.2"),"Increase feed rate in steps of 0.05 g/kWh OR use higher BN cylinder oil",
IF(ISERROR(VLOOKUP(Q1003,'admin BN&gt;100'!J$6:M$89,4,FALSE)),"",VLOOKUP(Q1003,'admin BN&gt;100'!J$6:M$89,4,FALSE))))))))</f>
        <v>Fill in all required fields</v>
      </c>
    </row>
    <row r="1004" spans="2:19" ht="15">
      <c r="B1004" s="10">
        <v>999</v>
      </c>
      <c r="C1004" s="41"/>
      <c r="D1004" s="42"/>
      <c r="E1004" s="42"/>
      <c r="F1004" s="42"/>
      <c r="G1004" s="42"/>
      <c r="H1004" s="42"/>
      <c r="I1004" s="42"/>
      <c r="J1004" s="42"/>
      <c r="K1004" s="42"/>
      <c r="L1004" s="42"/>
      <c r="M1004" s="11" t="str">
        <f xml:space="preserve">
(IF(F1004&gt;'admin BN&gt;100'!$C$41,'admin BN&gt;100'!$B$41,
(IF(F1004&gt;'admin BN&gt;100'!$C$40,'admin BN&gt;100'!$B$40,
(IF(F1004&gt;'admin BN&gt;100'!$C$39,'admin BN&gt;100'!$B$39,
(IF(F1004&gt;'admin BN&gt;100'!$C$38,'admin BN&gt;100'!$B$38,
(IF(F1004&gt;'admin BN&gt;100'!$C$37,'admin BN&gt;100'!$B$37,
(IF(F1004&gt;'admin BN&gt;100'!$C$36,'admin BN&gt;100'!$B$36,
(IF(F1004&gt;'admin BN&gt;100'!$C$35,'admin BN&gt;100'!$B$35,
(IF(F1004&gt;'admin BN&gt;100'!$C$34,'admin BN&gt;100'!$B$34,
(IF(F1004&gt;'admin BN&gt;100'!$C$33,'admin BN&gt;100'!$B$33,
(IF(F1004&gt;'admin BN&gt;100'!$C$32,'admin BN&gt;100'!$B$32,
(IF(F1004&gt;'admin BN&gt;100'!$C$31,'admin BN&gt;100'!$B$31,
(IF(F1004&gt;'admin BN&gt;100'!$C$30,'admin BN&gt;100'!$B$30,
(IF(F1004&gt;'admin BN&gt;100'!$C$29,'admin BN&gt;100'!$B$29,IF(F1004="","",'admin BN&gt;100'!$B$28)))))))))))))))))))))))))))</f>
        <v/>
      </c>
      <c r="N1004" s="12" t="str">
        <f xml:space="preserve">
IF(ISBLANK(K1004),"",
IF(K1004&gt;'admin BN&gt;100'!$D$6,"Trouble",
IF(K1004&gt;'admin BN&gt;100'!$E$6,"Safe",
IF(K1004&gt;'admin BN&gt;100'!$F$6,"Alert",
IF(K1004&gt;='admin BN&gt;100'!$G$6,"Danger","")))))</f>
        <v/>
      </c>
      <c r="O1004" s="13" t="str">
        <f xml:space="preserve">
IF(ISBLANK(L1004),"",
IF(L1004&gt;'admin BN&gt;100'!$G$7,"Danger",
IF(L1004&gt;'admin BN&gt;100'!$F$7,"Alert",
IF(L1004&gt;='admin BN&gt;100'!$E$7,"Safe",""))))</f>
        <v/>
      </c>
      <c r="P1004" s="14" t="str">
        <f xml:space="preserve">
(IF(G1004&gt;'admin BN&gt;100'!$C$23,'admin BN&gt;100'!$B$23,
(IF(G1004&gt;'admin BN&gt;100'!$C$22,'admin BN&gt;100'!$B$22,
(IF(G1004&gt;'admin BN&gt;100'!$C$21,'admin BN&gt;100'!$B$21,
(IF(G1004&gt;'admin BN&gt;100'!$C$20,'admin BN&gt;100'!$B$20,IF(G1004&gt;'admin BN&gt;100'!$C$19,'admin BN&gt;100'!$B$19,"")))))))))</f>
        <v/>
      </c>
      <c r="Q1004" s="14" t="str">
        <f t="shared" si="30"/>
        <v/>
      </c>
      <c r="R1004" s="14">
        <f t="shared" si="31"/>
        <v>5</v>
      </c>
      <c r="S1004" s="15" t="str">
        <f xml:space="preserve">
IF($R1004&gt;0,"Fill in all required fields",
IF(OR($M1004="&lt;0.1% or LNG",$M1004="0.1-0.5%"),"Fuel sulphur content is too low for operation on BN&gt;100, please use a lower BN CLO and the matching sheet",
IF($I1004&lt;40,"CLO not suitable for this sheet. Please check BN&lt;40 sheet",
IF(AND($I1004&gt;39,$I1004&lt;101),"CLO not suitable for this sheet. Please check BN40 - BN100 sheet",
IF(AND($K1004&gt;50,$K1004&lt;81,$L1004&lt;100),"Reduce feed rate in steps of 0.05 g/kWh until min. 0.6 g/kWh to avoid deposit formation",
IF(AND($I1004&lt;140,$N1004="Danger",$P1004="&gt;=1.2"),"Increase feed rate in steps of 0.05 g/kWh OR use higher BN cylinder oil",
IF(ISERROR(VLOOKUP(Q1004,'admin BN&gt;100'!J$6:M$89,4,FALSE)),"",VLOOKUP(Q1004,'admin BN&gt;100'!J$6:M$89,4,FALSE))))))))</f>
        <v>Fill in all required fields</v>
      </c>
    </row>
    <row r="1005" spans="2:19" ht="15">
      <c r="B1005" s="10">
        <v>1000</v>
      </c>
      <c r="C1005" s="41"/>
      <c r="D1005" s="42"/>
      <c r="E1005" s="42"/>
      <c r="F1005" s="42"/>
      <c r="G1005" s="42"/>
      <c r="H1005" s="42"/>
      <c r="I1005" s="42"/>
      <c r="J1005" s="42"/>
      <c r="K1005" s="42"/>
      <c r="L1005" s="42"/>
      <c r="M1005" s="11" t="str">
        <f xml:space="preserve">
(IF(F1005&gt;'admin BN&gt;100'!$C$41,'admin BN&gt;100'!$B$41,
(IF(F1005&gt;'admin BN&gt;100'!$C$40,'admin BN&gt;100'!$B$40,
(IF(F1005&gt;'admin BN&gt;100'!$C$39,'admin BN&gt;100'!$B$39,
(IF(F1005&gt;'admin BN&gt;100'!$C$38,'admin BN&gt;100'!$B$38,
(IF(F1005&gt;'admin BN&gt;100'!$C$37,'admin BN&gt;100'!$B$37,
(IF(F1005&gt;'admin BN&gt;100'!$C$36,'admin BN&gt;100'!$B$36,
(IF(F1005&gt;'admin BN&gt;100'!$C$35,'admin BN&gt;100'!$B$35,
(IF(F1005&gt;'admin BN&gt;100'!$C$34,'admin BN&gt;100'!$B$34,
(IF(F1005&gt;'admin BN&gt;100'!$C$33,'admin BN&gt;100'!$B$33,
(IF(F1005&gt;'admin BN&gt;100'!$C$32,'admin BN&gt;100'!$B$32,
(IF(F1005&gt;'admin BN&gt;100'!$C$31,'admin BN&gt;100'!$B$31,
(IF(F1005&gt;'admin BN&gt;100'!$C$30,'admin BN&gt;100'!$B$30,
(IF(F1005&gt;'admin BN&gt;100'!$C$29,'admin BN&gt;100'!$B$29,IF(F1005="","",'admin BN&gt;100'!$B$28)))))))))))))))))))))))))))</f>
        <v/>
      </c>
      <c r="N1005" s="12" t="str">
        <f xml:space="preserve">
IF(ISBLANK(K1005),"",
IF(K1005&gt;'admin BN&gt;100'!$D$6,"Trouble",
IF(K1005&gt;'admin BN&gt;100'!$E$6,"Safe",
IF(K1005&gt;'admin BN&gt;100'!$F$6,"Alert",
IF(K1005&gt;='admin BN&gt;100'!$G$6,"Danger","")))))</f>
        <v/>
      </c>
      <c r="O1005" s="13" t="str">
        <f xml:space="preserve">
IF(ISBLANK(L1005),"",
IF(L1005&gt;'admin BN&gt;100'!$G$7,"Danger",
IF(L1005&gt;'admin BN&gt;100'!$F$7,"Alert",
IF(L1005&gt;='admin BN&gt;100'!$E$7,"Safe",""))))</f>
        <v/>
      </c>
      <c r="P1005" s="14" t="str">
        <f xml:space="preserve">
(IF(G1005&gt;'admin BN&gt;100'!$C$23,'admin BN&gt;100'!$B$23,
(IF(G1005&gt;'admin BN&gt;100'!$C$22,'admin BN&gt;100'!$B$22,
(IF(G1005&gt;'admin BN&gt;100'!$C$21,'admin BN&gt;100'!$B$21,
(IF(G1005&gt;'admin BN&gt;100'!$C$20,'admin BN&gt;100'!$B$20,IF(G1005&gt;'admin BN&gt;100'!$C$19,'admin BN&gt;100'!$B$19,"")))))))))</f>
        <v/>
      </c>
      <c r="Q1005" s="14" t="str">
        <f t="shared" si="30"/>
        <v/>
      </c>
      <c r="R1005" s="14">
        <f t="shared" si="31"/>
        <v>5</v>
      </c>
      <c r="S1005" s="15" t="str">
        <f xml:space="preserve">
IF($R1005&gt;0,"Fill in all required fields",
IF(OR($M1005="&lt;0.1% or LNG",$M1005="0.1-0.5%"),"Fuel sulphur content is too low for operation on BN&gt;100, please use a lower BN CLO and the matching sheet",
IF($I1005&lt;40,"CLO not suitable for this sheet. Please check BN&lt;40 sheet",
IF(AND($I1005&gt;39,$I1005&lt;101),"CLO not suitable for this sheet. Please check BN40 - BN100 sheet",
IF(AND($K1005&gt;50,$K1005&lt;81,$L1005&lt;100),"Reduce feed rate in steps of 0.05 g/kWh until min. 0.6 g/kWh to avoid deposit formation",
IF(AND($I1005&lt;140,$N1005="Danger",$P1005="&gt;=1.2"),"Increase feed rate in steps of 0.05 g/kWh OR use higher BN cylinder oil",
IF(ISERROR(VLOOKUP(Q1005,'admin BN&gt;100'!J$6:M$89,4,FALSE)),"",VLOOKUP(Q1005,'admin BN&gt;100'!J$6:M$89,4,FALSE))))))))</f>
        <v>Fill in all required fields</v>
      </c>
    </row>
  </sheetData>
  <sheetProtection algorithmName="SHA-512" hashValue="dyeU7iRNPhXG/yKIsQjd5/qeZSvPLZAUv7raIjUk5AC+LVQJ7OxxQw73vOvMZunQINkBRUgGuPmRVxuoN1tjig==" saltValue="8ToMC7Z6nR4IeSqGiGA6mg==" spinCount="100000" sheet="1" objects="1" scenarios="1" selectLockedCells="1" sort="0" autoFilter="0"/>
  <protectedRanges>
    <protectedRange sqref="C6:L1005" name="Range1"/>
  </protectedRanges>
  <autoFilter ref="B5:S1005" xr:uid="{00000000-0009-0000-0000-000002000000}"/>
  <mergeCells count="2">
    <mergeCell ref="F1:S3"/>
    <mergeCell ref="B4:S4"/>
  </mergeCells>
  <conditionalFormatting sqref="N6:O1005">
    <cfRule type="cellIs" dxfId="4" priority="1" operator="equal">
      <formula>""</formula>
    </cfRule>
    <cfRule type="cellIs" dxfId="3" priority="2" operator="equal">
      <formula>"Trouble"</formula>
    </cfRule>
    <cfRule type="cellIs" dxfId="2" priority="3" operator="equal">
      <formula>"Danger"</formula>
    </cfRule>
    <cfRule type="cellIs" dxfId="1" priority="4" operator="equal">
      <formula>"Alert"</formula>
    </cfRule>
    <cfRule type="cellIs" dxfId="0" priority="5" operator="equal">
      <formula>"Safe"</formula>
    </cfRule>
  </conditionalFormatting>
  <dataValidations count="7">
    <dataValidation type="decimal" operator="greaterThan" allowBlank="1" showInputMessage="1" showErrorMessage="1" errorTitle="Input validation" error="Please enter a value greater than 0" sqref="G6:G1005" xr:uid="{62BDFA54-E92A-4EDB-91FE-77F87F3CF4CF}">
      <formula1>0</formula1>
    </dataValidation>
    <dataValidation type="whole" operator="greaterThanOrEqual" allowBlank="1" showInputMessage="1" showErrorMessage="1" errorTitle="Input validation" error="Please enter a value greater than 0" sqref="L6:L1005" xr:uid="{9C5931FC-6428-41BE-A9B8-9C022D8AAC2D}">
      <formula1>0</formula1>
    </dataValidation>
    <dataValidation type="decimal" allowBlank="1" showInputMessage="1" showErrorMessage="1" errorTitle="Input validation" error="Please enter a decimal number between 0 and 100" sqref="J6:J1005" xr:uid="{CFBE3080-C49C-4D7F-9CE3-4A65F181BE40}">
      <formula1>0</formula1>
      <formula2>100</formula2>
    </dataValidation>
    <dataValidation type="decimal" operator="greaterThanOrEqual" allowBlank="1" showInputMessage="1" showErrorMessage="1" errorTitle="Input validation" error="Please enter a value greater than 0" sqref="F6:F1005 I6:I1005 K6:K1005" xr:uid="{02738F0F-B5F2-4BBF-B244-64C03B13B2D2}">
      <formula1>0</formula1>
    </dataValidation>
    <dataValidation operator="greaterThan" allowBlank="1" showInputMessage="1" showErrorMessage="1" sqref="H6:H1005" xr:uid="{5C95754E-CC80-422E-A4AD-9F63B772DF7A}"/>
    <dataValidation type="whole" allowBlank="1" showInputMessage="1" showErrorMessage="1" errorTitle="Input validation" error="Please enter a number" sqref="E6:E1005" xr:uid="{ADCCFF68-38FD-464F-8029-555347F0DA7C}">
      <formula1>1</formula1>
      <formula2>16</formula2>
    </dataValidation>
    <dataValidation type="date" operator="greaterThanOrEqual" allowBlank="1" showInputMessage="1" showErrorMessage="1" errorTitle="Input validation" error="Please enter a date" sqref="C6:C1005" xr:uid="{B6750AA2-A779-45A9-9BC0-A3CD78CA17BC}">
      <formula1>1</formula1>
    </dataValidation>
  </dataValidations>
  <pageMargins left="0.70866141732283472" right="0.70866141732283472" top="0.74803149606299213" bottom="0.74803149606299213" header="0.31496062992125984" footer="0.31496062992125984"/>
  <pageSetup paperSize="9" scale="4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B36-FA41-40D1-AF6D-2D6AAB70EE04}">
  <sheetPr codeName="Sheet6"/>
  <dimension ref="B4:AE55"/>
  <sheetViews>
    <sheetView showGridLines="0" zoomScaleNormal="100" workbookViewId="0">
      <selection activeCell="N9" sqref="N9"/>
    </sheetView>
  </sheetViews>
  <sheetFormatPr defaultColWidth="9.08984375" defaultRowHeight="15"/>
  <cols>
    <col min="1" max="16384" width="9.08984375" style="6"/>
  </cols>
  <sheetData>
    <row r="4" spans="5:31" ht="15" customHeight="1">
      <c r="E4" s="55" t="s">
        <v>84</v>
      </c>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5:31" ht="23.25" customHeight="1">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5:31" ht="27" customHeight="1">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19" spans="2:25">
      <c r="O19"/>
    </row>
    <row r="29" spans="2:25">
      <c r="B29" s="57" t="s">
        <v>69</v>
      </c>
      <c r="C29" s="58"/>
      <c r="D29" s="58"/>
      <c r="E29" s="58"/>
      <c r="F29" s="58"/>
      <c r="G29" s="58"/>
      <c r="H29" s="58"/>
      <c r="I29" s="58"/>
      <c r="M29" s="17"/>
      <c r="R29" s="57" t="s">
        <v>70</v>
      </c>
      <c r="S29" s="58"/>
      <c r="T29" s="58"/>
      <c r="U29" s="58"/>
      <c r="V29" s="58"/>
      <c r="W29" s="58"/>
      <c r="X29" s="58"/>
      <c r="Y29" s="58"/>
    </row>
    <row r="30" spans="2:25">
      <c r="R30" s="57"/>
      <c r="S30" s="58"/>
      <c r="T30" s="58"/>
      <c r="U30" s="58"/>
      <c r="V30" s="58"/>
      <c r="W30" s="58"/>
      <c r="X30" s="58"/>
      <c r="Y30" s="58"/>
    </row>
    <row r="49" spans="2:27">
      <c r="B49" s="59"/>
      <c r="C49" s="60"/>
      <c r="D49" s="60"/>
      <c r="E49" s="60"/>
      <c r="F49" s="60"/>
      <c r="G49" s="60"/>
      <c r="H49" s="60"/>
      <c r="I49" s="60"/>
    </row>
    <row r="55" spans="2:27">
      <c r="B55" s="57" t="s">
        <v>71</v>
      </c>
      <c r="C55" s="57"/>
      <c r="D55" s="57"/>
      <c r="E55" s="57"/>
      <c r="F55" s="57"/>
      <c r="G55" s="57"/>
      <c r="H55" s="57"/>
      <c r="I55" s="57"/>
      <c r="J55" s="57"/>
      <c r="K55" s="57"/>
      <c r="R55" s="57" t="s">
        <v>72</v>
      </c>
      <c r="S55" s="57"/>
      <c r="T55" s="57"/>
      <c r="U55" s="57"/>
      <c r="V55" s="57"/>
      <c r="W55" s="57"/>
      <c r="X55" s="57"/>
      <c r="Y55" s="57"/>
      <c r="Z55" s="57"/>
      <c r="AA55" s="57"/>
    </row>
  </sheetData>
  <sheetProtection algorithmName="SHA-512" hashValue="MhjkkosyT0/HCOBbSDgEq4YofwkFdxvmaFN060GYYyCGP9fV6bIiDvWz8lGS/FFgQLxYeep6Y0D5y+WinTi62w==" saltValue="ELg5QFfneua8l/ZLYInHNw==" spinCount="100000" sheet="1" objects="1" scenarios="1" selectLockedCells="1" selectUnlockedCells="1"/>
  <mergeCells count="7">
    <mergeCell ref="B29:I29"/>
    <mergeCell ref="B49:I49"/>
    <mergeCell ref="B55:K55"/>
    <mergeCell ref="R55:AA55"/>
    <mergeCell ref="R30:Y30"/>
    <mergeCell ref="R29:Y29"/>
    <mergeCell ref="E4:AE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F9DF-76CE-4A06-B45D-6FFC42E4951F}">
  <dimension ref="A3:M83"/>
  <sheetViews>
    <sheetView workbookViewId="0">
      <selection activeCell="G17" sqref="G17"/>
    </sheetView>
  </sheetViews>
  <sheetFormatPr defaultColWidth="9.08984375" defaultRowHeight="15"/>
  <cols>
    <col min="1" max="1" width="25.81640625" style="17" bestFit="1" customWidth="1"/>
    <col min="2" max="2" width="13.1796875" style="16" bestFit="1" customWidth="1"/>
    <col min="3" max="3" width="18.6328125" style="6" customWidth="1"/>
    <col min="4" max="4" width="9.08984375" style="6"/>
    <col min="5" max="5" width="8.54296875" style="6" customWidth="1"/>
    <col min="6" max="9" width="9.08984375" style="6"/>
    <col min="10" max="10" width="22.453125" style="6" customWidth="1"/>
    <col min="11" max="11" width="13.08984375" style="6" customWidth="1"/>
    <col min="12" max="12" width="9.08984375" style="6"/>
    <col min="13" max="13" width="133.6328125" style="6" customWidth="1"/>
    <col min="14" max="16384" width="9.08984375" style="6"/>
  </cols>
  <sheetData>
    <row r="3" spans="3:13">
      <c r="C3" s="17" t="s">
        <v>31</v>
      </c>
      <c r="D3" s="17"/>
      <c r="I3" s="17" t="s">
        <v>30</v>
      </c>
      <c r="M3" s="17" t="s">
        <v>23</v>
      </c>
    </row>
    <row r="4" spans="3:13">
      <c r="C4" s="17"/>
      <c r="D4" s="17"/>
      <c r="I4" s="17"/>
    </row>
    <row r="5" spans="3:13">
      <c r="D5" s="18" t="s">
        <v>5</v>
      </c>
      <c r="E5" s="18" t="s">
        <v>6</v>
      </c>
      <c r="F5" s="18" t="s">
        <v>7</v>
      </c>
      <c r="G5" s="18" t="s">
        <v>8</v>
      </c>
      <c r="J5" s="19" t="s">
        <v>27</v>
      </c>
      <c r="K5" s="19" t="s">
        <v>21</v>
      </c>
      <c r="L5" s="19" t="s">
        <v>28</v>
      </c>
      <c r="M5" s="19" t="s">
        <v>29</v>
      </c>
    </row>
    <row r="6" spans="3:13">
      <c r="C6" s="18" t="s">
        <v>32</v>
      </c>
      <c r="D6" s="14"/>
      <c r="E6" s="14">
        <v>9</v>
      </c>
      <c r="F6" s="14"/>
      <c r="G6" s="14">
        <v>0</v>
      </c>
      <c r="I6" s="6" t="s">
        <v>17</v>
      </c>
      <c r="J6" s="14" t="str">
        <f t="shared" ref="J6:J11" si="0">K6&amp;L6&amp;B$19</f>
        <v>SafeSafe&lt;=0.6</v>
      </c>
      <c r="K6" s="20" t="s">
        <v>9</v>
      </c>
      <c r="L6" s="20" t="s">
        <v>9</v>
      </c>
      <c r="M6" s="21" t="s">
        <v>37</v>
      </c>
    </row>
    <row r="7" spans="3:13" ht="15" customHeight="1">
      <c r="C7" s="18" t="s">
        <v>28</v>
      </c>
      <c r="D7" s="14">
        <v>0</v>
      </c>
      <c r="E7" s="14">
        <v>0</v>
      </c>
      <c r="F7" s="14">
        <v>199</v>
      </c>
      <c r="G7" s="14">
        <v>499</v>
      </c>
      <c r="I7" s="6" t="s">
        <v>18</v>
      </c>
      <c r="J7" s="14" t="str">
        <f t="shared" si="0"/>
        <v>SafeAlert&lt;=0.6</v>
      </c>
      <c r="K7" s="20" t="s">
        <v>9</v>
      </c>
      <c r="L7" s="22" t="s">
        <v>7</v>
      </c>
      <c r="M7" s="23" t="s">
        <v>74</v>
      </c>
    </row>
    <row r="8" spans="3:13">
      <c r="I8" s="6" t="s">
        <v>19</v>
      </c>
      <c r="J8" s="14" t="str">
        <f t="shared" si="0"/>
        <v>SafeDanger&lt;=0.6</v>
      </c>
      <c r="K8" s="20" t="s">
        <v>9</v>
      </c>
      <c r="L8" s="24" t="s">
        <v>10</v>
      </c>
      <c r="M8" s="25" t="s">
        <v>40</v>
      </c>
    </row>
    <row r="9" spans="3:13">
      <c r="I9" s="6" t="s">
        <v>14</v>
      </c>
      <c r="J9" s="14" t="str">
        <f t="shared" si="0"/>
        <v>DangerSafe&lt;=0.6</v>
      </c>
      <c r="K9" s="24" t="s">
        <v>10</v>
      </c>
      <c r="L9" s="20" t="s">
        <v>9</v>
      </c>
      <c r="M9" s="27" t="s">
        <v>33</v>
      </c>
    </row>
    <row r="10" spans="3:13">
      <c r="I10" s="6" t="s">
        <v>15</v>
      </c>
      <c r="J10" s="14" t="str">
        <f t="shared" si="0"/>
        <v>DangerAlert&lt;=0.6</v>
      </c>
      <c r="K10" s="24" t="s">
        <v>10</v>
      </c>
      <c r="L10" s="22" t="s">
        <v>7</v>
      </c>
      <c r="M10" s="27" t="s">
        <v>33</v>
      </c>
    </row>
    <row r="11" spans="3:13">
      <c r="I11" s="6" t="s">
        <v>16</v>
      </c>
      <c r="J11" s="14" t="str">
        <f t="shared" si="0"/>
        <v>DangerDanger&lt;=0.6</v>
      </c>
      <c r="K11" s="24" t="s">
        <v>10</v>
      </c>
      <c r="L11" s="24" t="s">
        <v>10</v>
      </c>
      <c r="M11" s="27" t="s">
        <v>33</v>
      </c>
    </row>
    <row r="15" spans="3:13">
      <c r="I15" s="17" t="s">
        <v>30</v>
      </c>
      <c r="M15" s="17" t="s">
        <v>24</v>
      </c>
    </row>
    <row r="16" spans="3:13">
      <c r="I16" s="17"/>
    </row>
    <row r="17" spans="1:13">
      <c r="J17" s="19" t="s">
        <v>27</v>
      </c>
      <c r="K17" s="19" t="s">
        <v>21</v>
      </c>
      <c r="L17" s="19" t="s">
        <v>28</v>
      </c>
      <c r="M17" s="19" t="s">
        <v>29</v>
      </c>
    </row>
    <row r="18" spans="1:13">
      <c r="A18" s="17" t="s">
        <v>50</v>
      </c>
      <c r="B18" s="30" t="s">
        <v>51</v>
      </c>
      <c r="C18" s="30" t="s">
        <v>53</v>
      </c>
      <c r="I18" s="6" t="s">
        <v>17</v>
      </c>
      <c r="J18" s="14" t="str">
        <f t="shared" ref="J18:J23" si="1">K18&amp;L18&amp;B$20</f>
        <v>SafeSafe0.61-0.79</v>
      </c>
      <c r="K18" s="20" t="s">
        <v>9</v>
      </c>
      <c r="L18" s="20" t="s">
        <v>9</v>
      </c>
      <c r="M18" s="32" t="s">
        <v>75</v>
      </c>
    </row>
    <row r="19" spans="1:13">
      <c r="B19" s="31" t="s">
        <v>54</v>
      </c>
      <c r="C19" s="14">
        <v>0</v>
      </c>
      <c r="I19" s="6" t="s">
        <v>18</v>
      </c>
      <c r="J19" s="14" t="str">
        <f t="shared" si="1"/>
        <v>SafeAlert0.61-0.79</v>
      </c>
      <c r="K19" s="20" t="s">
        <v>9</v>
      </c>
      <c r="L19" s="22" t="s">
        <v>7</v>
      </c>
      <c r="M19" s="23" t="s">
        <v>74</v>
      </c>
    </row>
    <row r="20" spans="1:13">
      <c r="B20" s="31" t="s">
        <v>25</v>
      </c>
      <c r="C20" s="14">
        <v>0.6</v>
      </c>
      <c r="I20" s="6" t="s">
        <v>19</v>
      </c>
      <c r="J20" s="14" t="str">
        <f t="shared" si="1"/>
        <v>SafeDanger0.61-0.79</v>
      </c>
      <c r="K20" s="20" t="s">
        <v>9</v>
      </c>
      <c r="L20" s="24" t="s">
        <v>10</v>
      </c>
      <c r="M20" s="25" t="s">
        <v>40</v>
      </c>
    </row>
    <row r="21" spans="1:13">
      <c r="B21" s="31" t="s">
        <v>20</v>
      </c>
      <c r="C21" s="14">
        <v>0.79</v>
      </c>
      <c r="D21" s="17"/>
      <c r="I21" s="6" t="s">
        <v>14</v>
      </c>
      <c r="J21" s="14" t="str">
        <f t="shared" si="1"/>
        <v>DangerSafe0.61-0.79</v>
      </c>
      <c r="K21" s="24" t="s">
        <v>10</v>
      </c>
      <c r="L21" s="20" t="s">
        <v>9</v>
      </c>
      <c r="M21" s="27" t="s">
        <v>33</v>
      </c>
    </row>
    <row r="22" spans="1:13" ht="15" customHeight="1">
      <c r="B22" s="31" t="s">
        <v>63</v>
      </c>
      <c r="C22" s="14">
        <v>0.99</v>
      </c>
      <c r="D22" s="17"/>
      <c r="I22" s="6" t="s">
        <v>15</v>
      </c>
      <c r="J22" s="14" t="str">
        <f t="shared" si="1"/>
        <v>DangerAlert0.61-0.79</v>
      </c>
      <c r="K22" s="24" t="s">
        <v>10</v>
      </c>
      <c r="L22" s="22" t="s">
        <v>7</v>
      </c>
      <c r="M22" s="27" t="s">
        <v>33</v>
      </c>
    </row>
    <row r="23" spans="1:13">
      <c r="B23" s="31" t="s">
        <v>55</v>
      </c>
      <c r="C23" s="14">
        <v>1.19</v>
      </c>
      <c r="D23" s="16"/>
      <c r="E23" s="16"/>
      <c r="F23" s="16"/>
      <c r="G23" s="16"/>
      <c r="I23" s="6" t="s">
        <v>16</v>
      </c>
      <c r="J23" s="14" t="str">
        <f t="shared" si="1"/>
        <v>DangerDanger0.61-0.79</v>
      </c>
      <c r="K23" s="24" t="s">
        <v>10</v>
      </c>
      <c r="L23" s="24" t="s">
        <v>10</v>
      </c>
      <c r="M23" s="27" t="s">
        <v>33</v>
      </c>
    </row>
    <row r="24" spans="1:13" ht="15" customHeight="1">
      <c r="C24" s="16"/>
      <c r="D24" s="16"/>
      <c r="E24" s="16"/>
      <c r="F24" s="16"/>
      <c r="G24" s="16"/>
    </row>
    <row r="25" spans="1:13" ht="15" customHeight="1">
      <c r="C25" s="16"/>
      <c r="D25" s="16"/>
      <c r="E25" s="16"/>
      <c r="F25" s="16"/>
      <c r="G25" s="16"/>
    </row>
    <row r="26" spans="1:13">
      <c r="C26" s="16"/>
      <c r="D26" s="16"/>
      <c r="E26" s="16"/>
      <c r="F26" s="16"/>
      <c r="G26" s="16"/>
    </row>
    <row r="27" spans="1:13">
      <c r="A27" s="17" t="s">
        <v>52</v>
      </c>
      <c r="B27" s="30" t="s">
        <v>51</v>
      </c>
      <c r="C27" s="30" t="s">
        <v>53</v>
      </c>
      <c r="D27" s="16"/>
      <c r="E27" s="16"/>
      <c r="F27" s="16"/>
      <c r="G27" s="16"/>
      <c r="I27" s="17" t="s">
        <v>30</v>
      </c>
      <c r="M27" s="17" t="s">
        <v>34</v>
      </c>
    </row>
    <row r="28" spans="1:13">
      <c r="B28" s="14" t="s">
        <v>68</v>
      </c>
      <c r="C28" s="14">
        <v>-0.01</v>
      </c>
      <c r="I28" s="17"/>
    </row>
    <row r="29" spans="1:13">
      <c r="B29" s="14" t="s">
        <v>62</v>
      </c>
      <c r="C29" s="14">
        <v>0.09</v>
      </c>
      <c r="J29" s="19" t="s">
        <v>27</v>
      </c>
      <c r="K29" s="19" t="s">
        <v>21</v>
      </c>
      <c r="L29" s="19" t="s">
        <v>28</v>
      </c>
      <c r="M29" s="19" t="s">
        <v>29</v>
      </c>
    </row>
    <row r="30" spans="1:13">
      <c r="B30" s="14" t="s">
        <v>64</v>
      </c>
      <c r="C30" s="14">
        <v>0.49</v>
      </c>
      <c r="I30" s="6" t="s">
        <v>17</v>
      </c>
      <c r="J30" s="14" t="str">
        <f t="shared" ref="J30:J35" si="2">K30&amp;L30&amp;B$21</f>
        <v>SafeSafe0.8-0.99</v>
      </c>
      <c r="K30" s="20" t="s">
        <v>9</v>
      </c>
      <c r="L30" s="20" t="s">
        <v>9</v>
      </c>
      <c r="M30" s="32" t="s">
        <v>75</v>
      </c>
    </row>
    <row r="31" spans="1:13">
      <c r="B31" s="14" t="s">
        <v>64</v>
      </c>
      <c r="C31" s="14">
        <v>0.74</v>
      </c>
      <c r="I31" s="6" t="s">
        <v>18</v>
      </c>
      <c r="J31" s="14" t="str">
        <f t="shared" si="2"/>
        <v>SafeAlert0.8-0.99</v>
      </c>
      <c r="K31" s="20" t="s">
        <v>9</v>
      </c>
      <c r="L31" s="22" t="s">
        <v>7</v>
      </c>
      <c r="M31" s="23" t="s">
        <v>74</v>
      </c>
    </row>
    <row r="32" spans="1:13">
      <c r="B32" s="14" t="s">
        <v>64</v>
      </c>
      <c r="C32" s="14">
        <v>0.99</v>
      </c>
      <c r="I32" s="6" t="s">
        <v>19</v>
      </c>
      <c r="J32" s="14" t="str">
        <f t="shared" si="2"/>
        <v>SafeDanger0.8-0.99</v>
      </c>
      <c r="K32" s="20" t="s">
        <v>9</v>
      </c>
      <c r="L32" s="24" t="s">
        <v>10</v>
      </c>
      <c r="M32" s="25" t="s">
        <v>40</v>
      </c>
    </row>
    <row r="33" spans="1:13">
      <c r="B33" s="14" t="s">
        <v>64</v>
      </c>
      <c r="C33" s="14">
        <v>1.24</v>
      </c>
      <c r="I33" s="6" t="s">
        <v>14</v>
      </c>
      <c r="J33" s="14" t="str">
        <f t="shared" si="2"/>
        <v>DangerSafe0.8-0.99</v>
      </c>
      <c r="K33" s="24" t="s">
        <v>10</v>
      </c>
      <c r="L33" s="20" t="s">
        <v>9</v>
      </c>
      <c r="M33" s="27" t="s">
        <v>33</v>
      </c>
    </row>
    <row r="34" spans="1:13">
      <c r="B34" s="14" t="s">
        <v>65</v>
      </c>
      <c r="C34" s="14">
        <v>1.49</v>
      </c>
      <c r="I34" s="6" t="s">
        <v>15</v>
      </c>
      <c r="J34" s="14" t="str">
        <f t="shared" si="2"/>
        <v>DangerAlert0.8-0.99</v>
      </c>
      <c r="K34" s="24" t="s">
        <v>10</v>
      </c>
      <c r="L34" s="22" t="s">
        <v>7</v>
      </c>
      <c r="M34" s="27" t="s">
        <v>33</v>
      </c>
    </row>
    <row r="35" spans="1:13">
      <c r="B35" s="14" t="s">
        <v>65</v>
      </c>
      <c r="C35" s="14">
        <v>1.74</v>
      </c>
      <c r="I35" s="6" t="s">
        <v>16</v>
      </c>
      <c r="J35" s="14" t="str">
        <f t="shared" si="2"/>
        <v>DangerDanger0.8-0.99</v>
      </c>
      <c r="K35" s="24" t="s">
        <v>10</v>
      </c>
      <c r="L35" s="24" t="s">
        <v>10</v>
      </c>
      <c r="M35" s="27" t="s">
        <v>33</v>
      </c>
    </row>
    <row r="36" spans="1:13">
      <c r="B36" s="14" t="s">
        <v>67</v>
      </c>
      <c r="C36" s="14">
        <v>1.99</v>
      </c>
    </row>
    <row r="37" spans="1:13">
      <c r="B37" s="14" t="s">
        <v>67</v>
      </c>
      <c r="C37" s="14">
        <v>2.2400000000000002</v>
      </c>
    </row>
    <row r="38" spans="1:13">
      <c r="B38" s="14" t="s">
        <v>67</v>
      </c>
      <c r="C38" s="14">
        <v>2.4900000000000002</v>
      </c>
    </row>
    <row r="39" spans="1:13">
      <c r="B39" s="14" t="s">
        <v>67</v>
      </c>
      <c r="C39" s="14">
        <v>2.74</v>
      </c>
      <c r="D39" s="17"/>
      <c r="I39" s="17" t="s">
        <v>30</v>
      </c>
      <c r="M39" s="17" t="s">
        <v>35</v>
      </c>
    </row>
    <row r="40" spans="1:13">
      <c r="B40" s="14" t="s">
        <v>66</v>
      </c>
      <c r="C40" s="14">
        <v>2.99</v>
      </c>
      <c r="D40" s="17"/>
      <c r="I40" s="17"/>
    </row>
    <row r="41" spans="1:13">
      <c r="B41" s="14" t="s">
        <v>66</v>
      </c>
      <c r="C41" s="14">
        <v>3.24</v>
      </c>
      <c r="D41" s="16"/>
      <c r="E41" s="16"/>
      <c r="F41" s="16"/>
      <c r="G41" s="16"/>
      <c r="H41" s="16"/>
      <c r="J41" s="19" t="s">
        <v>27</v>
      </c>
      <c r="K41" s="19" t="s">
        <v>21</v>
      </c>
      <c r="L41" s="19" t="s">
        <v>28</v>
      </c>
      <c r="M41" s="19" t="s">
        <v>29</v>
      </c>
    </row>
    <row r="42" spans="1:13" ht="15" customHeight="1">
      <c r="A42" s="16"/>
      <c r="C42" s="16"/>
      <c r="D42" s="16"/>
      <c r="E42" s="16"/>
      <c r="F42" s="16"/>
      <c r="G42" s="16"/>
      <c r="H42" s="16"/>
      <c r="I42" s="6" t="s">
        <v>17</v>
      </c>
      <c r="J42" s="14" t="str">
        <f t="shared" ref="J42:J47" si="3">K42&amp;L42&amp;B$22</f>
        <v>SafeSafe1.0-1.19</v>
      </c>
      <c r="K42" s="20" t="s">
        <v>9</v>
      </c>
      <c r="L42" s="20" t="s">
        <v>9</v>
      </c>
      <c r="M42" s="32" t="s">
        <v>75</v>
      </c>
    </row>
    <row r="43" spans="1:13" ht="15" customHeight="1">
      <c r="A43" s="16"/>
      <c r="C43" s="16"/>
      <c r="D43" s="16"/>
      <c r="E43" s="16"/>
      <c r="F43" s="16"/>
      <c r="G43" s="16"/>
      <c r="H43" s="16"/>
      <c r="I43" s="6" t="s">
        <v>18</v>
      </c>
      <c r="J43" s="14" t="str">
        <f t="shared" si="3"/>
        <v>SafeAlert1.0-1.19</v>
      </c>
      <c r="K43" s="20" t="s">
        <v>9</v>
      </c>
      <c r="L43" s="22" t="s">
        <v>7</v>
      </c>
      <c r="M43" s="23" t="s">
        <v>74</v>
      </c>
    </row>
    <row r="44" spans="1:13">
      <c r="A44" s="16"/>
      <c r="C44" s="16"/>
      <c r="D44" s="16"/>
      <c r="E44" s="16"/>
      <c r="F44" s="16"/>
      <c r="G44" s="16"/>
      <c r="H44" s="16"/>
      <c r="I44" s="6" t="s">
        <v>19</v>
      </c>
      <c r="J44" s="14" t="str">
        <f t="shared" si="3"/>
        <v>SafeDanger1.0-1.19</v>
      </c>
      <c r="K44" s="20" t="s">
        <v>9</v>
      </c>
      <c r="L44" s="24" t="s">
        <v>10</v>
      </c>
      <c r="M44" s="25" t="s">
        <v>40</v>
      </c>
    </row>
    <row r="45" spans="1:13">
      <c r="A45" s="16"/>
      <c r="C45" s="16"/>
      <c r="D45" s="16"/>
      <c r="E45" s="16"/>
      <c r="F45" s="16"/>
      <c r="G45" s="16"/>
      <c r="H45" s="16"/>
      <c r="I45" s="6" t="s">
        <v>14</v>
      </c>
      <c r="J45" s="14" t="str">
        <f t="shared" si="3"/>
        <v>DangerSafe1.0-1.19</v>
      </c>
      <c r="K45" s="24" t="s">
        <v>10</v>
      </c>
      <c r="L45" s="20" t="s">
        <v>9</v>
      </c>
      <c r="M45" s="36" t="s">
        <v>76</v>
      </c>
    </row>
    <row r="46" spans="1:13">
      <c r="A46" s="16"/>
      <c r="C46" s="16"/>
      <c r="I46" s="6" t="s">
        <v>15</v>
      </c>
      <c r="J46" s="14" t="str">
        <f t="shared" si="3"/>
        <v>DangerAlert1.0-1.19</v>
      </c>
      <c r="K46" s="24" t="s">
        <v>10</v>
      </c>
      <c r="L46" s="22" t="s">
        <v>7</v>
      </c>
      <c r="M46" s="36" t="s">
        <v>76</v>
      </c>
    </row>
    <row r="47" spans="1:13">
      <c r="I47" s="6" t="s">
        <v>16</v>
      </c>
      <c r="J47" s="14" t="str">
        <f t="shared" si="3"/>
        <v>DangerDanger1.0-1.19</v>
      </c>
      <c r="K47" s="24" t="s">
        <v>10</v>
      </c>
      <c r="L47" s="24" t="s">
        <v>10</v>
      </c>
      <c r="M47" s="36" t="s">
        <v>76</v>
      </c>
    </row>
    <row r="51" spans="1:13">
      <c r="I51" s="17" t="s">
        <v>30</v>
      </c>
      <c r="M51" s="17" t="s">
        <v>36</v>
      </c>
    </row>
    <row r="52" spans="1:13">
      <c r="I52" s="17"/>
    </row>
    <row r="53" spans="1:13">
      <c r="J53" s="19" t="s">
        <v>27</v>
      </c>
      <c r="K53" s="19" t="s">
        <v>21</v>
      </c>
      <c r="L53" s="19" t="s">
        <v>28</v>
      </c>
      <c r="M53" s="19" t="s">
        <v>29</v>
      </c>
    </row>
    <row r="54" spans="1:13">
      <c r="A54" s="34"/>
      <c r="B54" s="35"/>
      <c r="I54" s="6" t="s">
        <v>17</v>
      </c>
      <c r="J54" s="14" t="str">
        <f t="shared" ref="J54:J59" si="4">K54&amp;L54&amp;B$23</f>
        <v>SafeSafe&gt;=1.2</v>
      </c>
      <c r="K54" s="20" t="s">
        <v>9</v>
      </c>
      <c r="L54" s="20" t="s">
        <v>9</v>
      </c>
      <c r="M54" s="32" t="s">
        <v>75</v>
      </c>
    </row>
    <row r="55" spans="1:13">
      <c r="I55" s="6" t="s">
        <v>18</v>
      </c>
      <c r="J55" s="14" t="str">
        <f t="shared" si="4"/>
        <v>SafeAlert&gt;=1.2</v>
      </c>
      <c r="K55" s="20" t="s">
        <v>9</v>
      </c>
      <c r="L55" s="22" t="s">
        <v>7</v>
      </c>
      <c r="M55" s="23" t="s">
        <v>74</v>
      </c>
    </row>
    <row r="56" spans="1:13">
      <c r="I56" s="6" t="s">
        <v>19</v>
      </c>
      <c r="J56" s="14" t="str">
        <f t="shared" si="4"/>
        <v>SafeDanger&gt;=1.2</v>
      </c>
      <c r="K56" s="20" t="s">
        <v>9</v>
      </c>
      <c r="L56" s="24" t="s">
        <v>10</v>
      </c>
      <c r="M56" s="11" t="s">
        <v>79</v>
      </c>
    </row>
    <row r="57" spans="1:13">
      <c r="D57" s="17"/>
      <c r="I57" s="6" t="s">
        <v>14</v>
      </c>
      <c r="J57" s="14" t="str">
        <f t="shared" si="4"/>
        <v>DangerSafe&gt;=1.2</v>
      </c>
      <c r="K57" s="24" t="s">
        <v>10</v>
      </c>
      <c r="L57" s="20" t="s">
        <v>9</v>
      </c>
      <c r="M57" s="39" t="s">
        <v>38</v>
      </c>
    </row>
    <row r="58" spans="1:13">
      <c r="C58" s="17"/>
      <c r="D58" s="17"/>
      <c r="I58" s="6" t="s">
        <v>15</v>
      </c>
      <c r="J58" s="14" t="str">
        <f t="shared" si="4"/>
        <v>DangerAlert&gt;=1.2</v>
      </c>
      <c r="K58" s="24" t="s">
        <v>10</v>
      </c>
      <c r="L58" s="22" t="s">
        <v>7</v>
      </c>
      <c r="M58" s="39" t="s">
        <v>38</v>
      </c>
    </row>
    <row r="59" spans="1:13">
      <c r="C59" s="17"/>
      <c r="D59" s="16"/>
      <c r="E59" s="16"/>
      <c r="F59" s="16"/>
      <c r="G59" s="16"/>
      <c r="I59" s="6" t="s">
        <v>16</v>
      </c>
      <c r="J59" s="14" t="str">
        <f t="shared" si="4"/>
        <v>DangerDanger&gt;=1.2</v>
      </c>
      <c r="K59" s="24" t="s">
        <v>10</v>
      </c>
      <c r="L59" s="24" t="s">
        <v>10</v>
      </c>
      <c r="M59" s="39" t="s">
        <v>38</v>
      </c>
    </row>
    <row r="60" spans="1:13" ht="15" customHeight="1">
      <c r="C60" s="16"/>
      <c r="D60" s="16"/>
      <c r="E60" s="16"/>
      <c r="F60" s="16"/>
      <c r="G60" s="16"/>
    </row>
    <row r="61" spans="1:13" ht="15" customHeight="1">
      <c r="C61" s="16"/>
      <c r="D61" s="16"/>
      <c r="E61" s="16"/>
      <c r="F61" s="16"/>
      <c r="G61" s="16"/>
    </row>
    <row r="62" spans="1:13">
      <c r="C62" s="16"/>
      <c r="D62" s="16"/>
      <c r="E62" s="16"/>
      <c r="F62" s="16"/>
      <c r="G62" s="16"/>
    </row>
    <row r="63" spans="1:13">
      <c r="C63" s="16"/>
      <c r="D63" s="16"/>
      <c r="E63" s="16"/>
      <c r="F63" s="16"/>
      <c r="G63" s="16"/>
    </row>
    <row r="64" spans="1:13">
      <c r="C64" s="16"/>
      <c r="D64" s="16"/>
      <c r="E64" s="16"/>
      <c r="F64" s="16"/>
      <c r="G64" s="16"/>
    </row>
    <row r="65" spans="3:8">
      <c r="C65" s="16"/>
    </row>
    <row r="74" spans="3:8">
      <c r="D74" s="37"/>
    </row>
    <row r="75" spans="3:8">
      <c r="D75" s="17"/>
    </row>
    <row r="76" spans="3:8">
      <c r="C76" s="17"/>
      <c r="D76" s="17"/>
    </row>
    <row r="77" spans="3:8">
      <c r="C77" s="17"/>
      <c r="D77" s="16"/>
      <c r="E77" s="16"/>
      <c r="F77" s="16"/>
      <c r="G77" s="16"/>
      <c r="H77" s="16"/>
    </row>
    <row r="78" spans="3:8" ht="15" customHeight="1">
      <c r="C78" s="16"/>
      <c r="D78" s="16"/>
      <c r="E78" s="16"/>
      <c r="F78" s="16"/>
      <c r="G78" s="16"/>
      <c r="H78" s="16"/>
    </row>
    <row r="79" spans="3:8" ht="15" customHeight="1">
      <c r="C79" s="16"/>
      <c r="D79" s="16"/>
      <c r="E79" s="16"/>
      <c r="F79" s="16"/>
      <c r="G79" s="16"/>
      <c r="H79" s="16"/>
    </row>
    <row r="80" spans="3:8">
      <c r="C80" s="16"/>
      <c r="D80" s="16"/>
      <c r="E80" s="16"/>
      <c r="F80" s="16"/>
      <c r="G80" s="16"/>
      <c r="H80" s="16"/>
    </row>
    <row r="81" spans="3:8">
      <c r="C81" s="16"/>
      <c r="D81" s="16"/>
      <c r="E81" s="16"/>
      <c r="F81" s="16"/>
      <c r="G81" s="16"/>
      <c r="H81" s="16"/>
    </row>
    <row r="82" spans="3:8">
      <c r="C82" s="16"/>
      <c r="D82" s="16"/>
      <c r="E82" s="16"/>
      <c r="F82" s="16"/>
      <c r="G82" s="16"/>
      <c r="H82" s="16"/>
    </row>
    <row r="83" spans="3:8">
      <c r="C83" s="1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921E5-5DF7-4B2B-A5A4-C72900B885E2}">
  <sheetPr codeName="Sheet7"/>
  <dimension ref="A3:M89"/>
  <sheetViews>
    <sheetView topLeftCell="A55" workbookViewId="0">
      <selection activeCell="D7" sqref="D7"/>
    </sheetView>
  </sheetViews>
  <sheetFormatPr defaultColWidth="9.08984375" defaultRowHeight="15"/>
  <cols>
    <col min="1" max="1" width="30.90625" style="17" bestFit="1" customWidth="1"/>
    <col min="2" max="2" width="13.1796875" style="16" bestFit="1" customWidth="1"/>
    <col min="3" max="3" width="18.6328125" style="6" bestFit="1" customWidth="1"/>
    <col min="4" max="4" width="9.08984375" style="6"/>
    <col min="5" max="5" width="8.54296875" style="6" customWidth="1"/>
    <col min="6" max="9" width="9.08984375" style="6"/>
    <col min="10" max="10" width="22.453125" style="6" bestFit="1" customWidth="1"/>
    <col min="11" max="11" width="11.54296875" style="6" bestFit="1" customWidth="1"/>
    <col min="12" max="12" width="9.08984375" style="6"/>
    <col min="13" max="13" width="133.6328125" style="6" bestFit="1" customWidth="1"/>
    <col min="14" max="16384" width="9.08984375" style="6"/>
  </cols>
  <sheetData>
    <row r="3" spans="3:13">
      <c r="C3" s="17" t="s">
        <v>31</v>
      </c>
      <c r="D3" s="17"/>
      <c r="I3" s="17" t="s">
        <v>30</v>
      </c>
      <c r="M3" s="17" t="s">
        <v>23</v>
      </c>
    </row>
    <row r="4" spans="3:13">
      <c r="C4" s="17"/>
      <c r="D4" s="17"/>
      <c r="I4" s="17"/>
    </row>
    <row r="5" spans="3:13">
      <c r="D5" s="18" t="s">
        <v>5</v>
      </c>
      <c r="E5" s="18" t="s">
        <v>9</v>
      </c>
      <c r="F5" s="18" t="s">
        <v>7</v>
      </c>
      <c r="G5" s="18" t="s">
        <v>10</v>
      </c>
      <c r="J5" s="19" t="s">
        <v>27</v>
      </c>
      <c r="K5" s="19" t="s">
        <v>21</v>
      </c>
      <c r="L5" s="19" t="s">
        <v>28</v>
      </c>
      <c r="M5" s="19" t="s">
        <v>29</v>
      </c>
    </row>
    <row r="6" spans="3:13">
      <c r="C6" s="18" t="s">
        <v>32</v>
      </c>
      <c r="D6" s="14">
        <v>60</v>
      </c>
      <c r="E6" s="14">
        <v>24</v>
      </c>
      <c r="F6" s="14">
        <v>10</v>
      </c>
      <c r="G6" s="14">
        <v>0</v>
      </c>
      <c r="I6" s="6" t="s">
        <v>17</v>
      </c>
      <c r="J6" s="14" t="str">
        <f>K6&amp;L6&amp;B$19</f>
        <v>SafeSafe&lt;=0.6</v>
      </c>
      <c r="K6" s="20" t="s">
        <v>9</v>
      </c>
      <c r="L6" s="20" t="s">
        <v>9</v>
      </c>
      <c r="M6" s="21" t="s">
        <v>37</v>
      </c>
    </row>
    <row r="7" spans="3:13" ht="15" customHeight="1">
      <c r="C7" s="18" t="s">
        <v>28</v>
      </c>
      <c r="D7" s="14">
        <v>0</v>
      </c>
      <c r="E7" s="14">
        <v>0</v>
      </c>
      <c r="F7" s="14">
        <v>199</v>
      </c>
      <c r="G7" s="14">
        <v>499</v>
      </c>
      <c r="I7" s="6" t="s">
        <v>18</v>
      </c>
      <c r="J7" s="14" t="str">
        <f t="shared" ref="J7:J17" si="0">K7&amp;L7&amp;B$19</f>
        <v>SafeAlert&lt;=0.6</v>
      </c>
      <c r="K7" s="20" t="s">
        <v>9</v>
      </c>
      <c r="L7" s="22" t="s">
        <v>7</v>
      </c>
      <c r="M7" s="23" t="s">
        <v>74</v>
      </c>
    </row>
    <row r="8" spans="3:13">
      <c r="I8" s="6" t="s">
        <v>19</v>
      </c>
      <c r="J8" s="14" t="str">
        <f t="shared" si="0"/>
        <v>SafeDanger&lt;=0.6</v>
      </c>
      <c r="K8" s="20" t="s">
        <v>9</v>
      </c>
      <c r="L8" s="24" t="s">
        <v>10</v>
      </c>
      <c r="M8" s="25" t="s">
        <v>40</v>
      </c>
    </row>
    <row r="9" spans="3:13">
      <c r="I9" s="6" t="s">
        <v>11</v>
      </c>
      <c r="J9" s="14" t="str">
        <f t="shared" si="0"/>
        <v>AlertSafe&lt;=0.6</v>
      </c>
      <c r="K9" s="22" t="s">
        <v>7</v>
      </c>
      <c r="L9" s="20" t="s">
        <v>9</v>
      </c>
      <c r="M9" s="26" t="s">
        <v>74</v>
      </c>
    </row>
    <row r="10" spans="3:13">
      <c r="I10" s="6" t="s">
        <v>12</v>
      </c>
      <c r="J10" s="14" t="str">
        <f t="shared" si="0"/>
        <v>AlertAlert&lt;=0.6</v>
      </c>
      <c r="K10" s="22" t="s">
        <v>7</v>
      </c>
      <c r="L10" s="22" t="s">
        <v>7</v>
      </c>
      <c r="M10" s="26" t="s">
        <v>74</v>
      </c>
    </row>
    <row r="11" spans="3:13">
      <c r="I11" s="6" t="s">
        <v>13</v>
      </c>
      <c r="J11" s="14" t="str">
        <f t="shared" si="0"/>
        <v>AlertDanger&lt;=0.6</v>
      </c>
      <c r="K11" s="22" t="s">
        <v>7</v>
      </c>
      <c r="L11" s="24" t="s">
        <v>10</v>
      </c>
      <c r="M11" s="27" t="s">
        <v>33</v>
      </c>
    </row>
    <row r="12" spans="3:13">
      <c r="I12" s="6" t="s">
        <v>14</v>
      </c>
      <c r="J12" s="14" t="str">
        <f t="shared" si="0"/>
        <v>DangerSafe&lt;=0.6</v>
      </c>
      <c r="K12" s="24" t="s">
        <v>10</v>
      </c>
      <c r="L12" s="20" t="s">
        <v>9</v>
      </c>
      <c r="M12" s="27" t="s">
        <v>33</v>
      </c>
    </row>
    <row r="13" spans="3:13">
      <c r="I13" s="6" t="s">
        <v>15</v>
      </c>
      <c r="J13" s="14" t="str">
        <f t="shared" si="0"/>
        <v>DangerAlert&lt;=0.6</v>
      </c>
      <c r="K13" s="24" t="s">
        <v>10</v>
      </c>
      <c r="L13" s="22" t="s">
        <v>7</v>
      </c>
      <c r="M13" s="27" t="s">
        <v>33</v>
      </c>
    </row>
    <row r="14" spans="3:13">
      <c r="I14" s="6" t="s">
        <v>16</v>
      </c>
      <c r="J14" s="14" t="str">
        <f t="shared" si="0"/>
        <v>DangerDanger&lt;=0.6</v>
      </c>
      <c r="K14" s="24" t="s">
        <v>10</v>
      </c>
      <c r="L14" s="24" t="s">
        <v>10</v>
      </c>
      <c r="M14" s="27" t="s">
        <v>33</v>
      </c>
    </row>
    <row r="15" spans="3:13">
      <c r="I15" s="6" t="s">
        <v>42</v>
      </c>
      <c r="J15" s="14" t="str">
        <f t="shared" si="0"/>
        <v>TroubleSafe&lt;=0.6</v>
      </c>
      <c r="K15" s="28" t="s">
        <v>5</v>
      </c>
      <c r="L15" s="20" t="s">
        <v>9</v>
      </c>
      <c r="M15" s="29" t="s">
        <v>26</v>
      </c>
    </row>
    <row r="16" spans="3:13">
      <c r="I16" s="6" t="s">
        <v>43</v>
      </c>
      <c r="J16" s="14" t="str">
        <f t="shared" si="0"/>
        <v>TroubleAlert&lt;=0.6</v>
      </c>
      <c r="K16" s="28" t="s">
        <v>5</v>
      </c>
      <c r="L16" s="22" t="s">
        <v>7</v>
      </c>
      <c r="M16" s="29" t="s">
        <v>26</v>
      </c>
    </row>
    <row r="17" spans="1:13">
      <c r="I17" s="6" t="s">
        <v>41</v>
      </c>
      <c r="J17" s="14" t="str">
        <f t="shared" si="0"/>
        <v>TroubleDanger&lt;=0.6</v>
      </c>
      <c r="K17" s="28" t="s">
        <v>5</v>
      </c>
      <c r="L17" s="24" t="s">
        <v>10</v>
      </c>
      <c r="M17" s="30" t="s">
        <v>44</v>
      </c>
    </row>
    <row r="18" spans="1:13">
      <c r="A18" s="17" t="s">
        <v>50</v>
      </c>
      <c r="B18" s="30" t="s">
        <v>51</v>
      </c>
      <c r="C18" s="30" t="s">
        <v>53</v>
      </c>
    </row>
    <row r="19" spans="1:13">
      <c r="B19" s="31" t="s">
        <v>54</v>
      </c>
      <c r="C19" s="14">
        <v>0</v>
      </c>
    </row>
    <row r="20" spans="1:13">
      <c r="B20" s="31" t="s">
        <v>25</v>
      </c>
      <c r="C20" s="14">
        <v>0.6</v>
      </c>
    </row>
    <row r="21" spans="1:13">
      <c r="B21" s="31" t="s">
        <v>20</v>
      </c>
      <c r="C21" s="14">
        <v>0.79</v>
      </c>
      <c r="D21" s="17"/>
      <c r="I21" s="17" t="s">
        <v>30</v>
      </c>
      <c r="M21" s="17" t="s">
        <v>24</v>
      </c>
    </row>
    <row r="22" spans="1:13" ht="15" customHeight="1">
      <c r="B22" s="31" t="s">
        <v>63</v>
      </c>
      <c r="C22" s="14">
        <v>0.99</v>
      </c>
      <c r="D22" s="17"/>
      <c r="I22" s="17"/>
    </row>
    <row r="23" spans="1:13">
      <c r="B23" s="31" t="s">
        <v>55</v>
      </c>
      <c r="C23" s="14">
        <v>1.19</v>
      </c>
      <c r="D23" s="16"/>
      <c r="E23" s="16"/>
      <c r="F23" s="16"/>
      <c r="G23" s="16"/>
      <c r="J23" s="19" t="s">
        <v>27</v>
      </c>
      <c r="K23" s="19" t="s">
        <v>21</v>
      </c>
      <c r="L23" s="19" t="s">
        <v>28</v>
      </c>
      <c r="M23" s="19" t="s">
        <v>29</v>
      </c>
    </row>
    <row r="24" spans="1:13" ht="15" customHeight="1">
      <c r="C24" s="16"/>
      <c r="D24" s="16"/>
      <c r="E24" s="16"/>
      <c r="F24" s="16"/>
      <c r="G24" s="16"/>
      <c r="I24" s="6" t="s">
        <v>17</v>
      </c>
      <c r="J24" s="14" t="str">
        <f>K24&amp;L24&amp;B$20</f>
        <v>SafeSafe0.61-0.79</v>
      </c>
      <c r="K24" s="20" t="s">
        <v>9</v>
      </c>
      <c r="L24" s="20" t="s">
        <v>9</v>
      </c>
      <c r="M24" s="32" t="s">
        <v>75</v>
      </c>
    </row>
    <row r="25" spans="1:13" ht="15" customHeight="1">
      <c r="C25" s="16"/>
      <c r="D25" s="16"/>
      <c r="E25" s="16"/>
      <c r="F25" s="16"/>
      <c r="G25" s="16"/>
      <c r="I25" s="6" t="s">
        <v>18</v>
      </c>
      <c r="J25" s="14" t="str">
        <f t="shared" ref="J25:J35" si="1">K25&amp;L25&amp;B$20</f>
        <v>SafeAlert0.61-0.79</v>
      </c>
      <c r="K25" s="20" t="s">
        <v>9</v>
      </c>
      <c r="L25" s="22" t="s">
        <v>7</v>
      </c>
      <c r="M25" s="23" t="s">
        <v>74</v>
      </c>
    </row>
    <row r="26" spans="1:13">
      <c r="C26" s="16"/>
      <c r="D26" s="16"/>
      <c r="E26" s="16"/>
      <c r="F26" s="16"/>
      <c r="G26" s="16"/>
      <c r="I26" s="6" t="s">
        <v>19</v>
      </c>
      <c r="J26" s="14" t="str">
        <f t="shared" si="1"/>
        <v>SafeDanger0.61-0.79</v>
      </c>
      <c r="K26" s="20" t="s">
        <v>9</v>
      </c>
      <c r="L26" s="24" t="s">
        <v>10</v>
      </c>
      <c r="M26" s="25" t="s">
        <v>40</v>
      </c>
    </row>
    <row r="27" spans="1:13">
      <c r="A27" s="17" t="s">
        <v>52</v>
      </c>
      <c r="B27" s="30" t="s">
        <v>51</v>
      </c>
      <c r="C27" s="30" t="s">
        <v>53</v>
      </c>
      <c r="D27" s="16"/>
      <c r="E27" s="16"/>
      <c r="F27" s="16"/>
      <c r="G27" s="16"/>
      <c r="I27" s="6" t="s">
        <v>11</v>
      </c>
      <c r="J27" s="14" t="str">
        <f t="shared" si="1"/>
        <v>AlertSafe0.61-0.79</v>
      </c>
      <c r="K27" s="22" t="s">
        <v>7</v>
      </c>
      <c r="L27" s="20" t="s">
        <v>9</v>
      </c>
      <c r="M27" s="26" t="s">
        <v>74</v>
      </c>
    </row>
    <row r="28" spans="1:13">
      <c r="B28" s="14" t="s">
        <v>68</v>
      </c>
      <c r="C28" s="14">
        <v>-0.01</v>
      </c>
      <c r="I28" s="6" t="s">
        <v>12</v>
      </c>
      <c r="J28" s="14" t="str">
        <f t="shared" si="1"/>
        <v>AlertAlert0.61-0.79</v>
      </c>
      <c r="K28" s="22" t="s">
        <v>7</v>
      </c>
      <c r="L28" s="22" t="s">
        <v>7</v>
      </c>
      <c r="M28" s="26" t="s">
        <v>74</v>
      </c>
    </row>
    <row r="29" spans="1:13">
      <c r="B29" s="14" t="s">
        <v>62</v>
      </c>
      <c r="C29" s="14">
        <v>0.09</v>
      </c>
      <c r="I29" s="6" t="s">
        <v>13</v>
      </c>
      <c r="J29" s="14" t="str">
        <f t="shared" si="1"/>
        <v>AlertDanger0.61-0.79</v>
      </c>
      <c r="K29" s="22" t="s">
        <v>7</v>
      </c>
      <c r="L29" s="24" t="s">
        <v>10</v>
      </c>
      <c r="M29" s="27" t="s">
        <v>33</v>
      </c>
    </row>
    <row r="30" spans="1:13">
      <c r="B30" s="14" t="s">
        <v>64</v>
      </c>
      <c r="C30" s="14">
        <v>0.49</v>
      </c>
      <c r="I30" s="6" t="s">
        <v>14</v>
      </c>
      <c r="J30" s="14" t="str">
        <f t="shared" si="1"/>
        <v>DangerSafe0.61-0.79</v>
      </c>
      <c r="K30" s="24" t="s">
        <v>10</v>
      </c>
      <c r="L30" s="20" t="s">
        <v>9</v>
      </c>
      <c r="M30" s="27" t="s">
        <v>33</v>
      </c>
    </row>
    <row r="31" spans="1:13">
      <c r="B31" s="14" t="s">
        <v>64</v>
      </c>
      <c r="C31" s="14">
        <v>0.74</v>
      </c>
      <c r="I31" s="6" t="s">
        <v>15</v>
      </c>
      <c r="J31" s="14" t="str">
        <f t="shared" si="1"/>
        <v>DangerAlert0.61-0.79</v>
      </c>
      <c r="K31" s="24" t="s">
        <v>10</v>
      </c>
      <c r="L31" s="22" t="s">
        <v>7</v>
      </c>
      <c r="M31" s="27" t="s">
        <v>33</v>
      </c>
    </row>
    <row r="32" spans="1:13">
      <c r="B32" s="14" t="s">
        <v>64</v>
      </c>
      <c r="C32" s="14">
        <v>0.99</v>
      </c>
      <c r="I32" s="6" t="s">
        <v>16</v>
      </c>
      <c r="J32" s="14" t="str">
        <f t="shared" si="1"/>
        <v>DangerDanger0.61-0.79</v>
      </c>
      <c r="K32" s="24" t="s">
        <v>10</v>
      </c>
      <c r="L32" s="24" t="s">
        <v>10</v>
      </c>
      <c r="M32" s="27" t="s">
        <v>33</v>
      </c>
    </row>
    <row r="33" spans="1:13">
      <c r="B33" s="14" t="s">
        <v>64</v>
      </c>
      <c r="C33" s="14">
        <v>1.24</v>
      </c>
      <c r="I33" s="6" t="s">
        <v>42</v>
      </c>
      <c r="J33" s="14" t="str">
        <f t="shared" si="1"/>
        <v>TroubleSafe0.61-0.79</v>
      </c>
      <c r="K33" s="28" t="s">
        <v>5</v>
      </c>
      <c r="L33" s="20" t="s">
        <v>9</v>
      </c>
      <c r="M33" s="33" t="s">
        <v>77</v>
      </c>
    </row>
    <row r="34" spans="1:13">
      <c r="B34" s="14" t="s">
        <v>65</v>
      </c>
      <c r="C34" s="14">
        <v>1.49</v>
      </c>
      <c r="I34" s="6" t="s">
        <v>43</v>
      </c>
      <c r="J34" s="14" t="str">
        <f t="shared" si="1"/>
        <v>TroubleAlert0.61-0.79</v>
      </c>
      <c r="K34" s="28" t="s">
        <v>5</v>
      </c>
      <c r="L34" s="22" t="s">
        <v>7</v>
      </c>
      <c r="M34" s="33" t="s">
        <v>77</v>
      </c>
    </row>
    <row r="35" spans="1:13">
      <c r="B35" s="14" t="s">
        <v>65</v>
      </c>
      <c r="C35" s="14">
        <v>1.74</v>
      </c>
      <c r="I35" s="6" t="s">
        <v>41</v>
      </c>
      <c r="J35" s="14" t="str">
        <f t="shared" si="1"/>
        <v>TroubleDanger0.61-0.79</v>
      </c>
      <c r="K35" s="28" t="s">
        <v>5</v>
      </c>
      <c r="L35" s="24" t="s">
        <v>10</v>
      </c>
      <c r="M35" s="30" t="s">
        <v>44</v>
      </c>
    </row>
    <row r="36" spans="1:13">
      <c r="B36" s="14" t="s">
        <v>67</v>
      </c>
      <c r="C36" s="14">
        <v>1.99</v>
      </c>
    </row>
    <row r="37" spans="1:13">
      <c r="B37" s="14" t="s">
        <v>67</v>
      </c>
      <c r="C37" s="14">
        <v>2.2400000000000002</v>
      </c>
    </row>
    <row r="38" spans="1:13">
      <c r="B38" s="14" t="s">
        <v>67</v>
      </c>
      <c r="C38" s="14">
        <v>2.4900000000000002</v>
      </c>
    </row>
    <row r="39" spans="1:13">
      <c r="B39" s="14" t="s">
        <v>67</v>
      </c>
      <c r="C39" s="14">
        <v>2.74</v>
      </c>
      <c r="D39" s="17"/>
      <c r="I39" s="17" t="s">
        <v>30</v>
      </c>
      <c r="M39" s="17" t="s">
        <v>34</v>
      </c>
    </row>
    <row r="40" spans="1:13">
      <c r="B40" s="14" t="s">
        <v>66</v>
      </c>
      <c r="C40" s="14">
        <v>2.99</v>
      </c>
      <c r="D40" s="17"/>
      <c r="I40" s="17"/>
    </row>
    <row r="41" spans="1:13">
      <c r="B41" s="14" t="s">
        <v>66</v>
      </c>
      <c r="C41" s="14">
        <v>3.24</v>
      </c>
      <c r="D41" s="16"/>
      <c r="E41" s="16"/>
      <c r="F41" s="16"/>
      <c r="G41" s="16"/>
      <c r="H41" s="16"/>
      <c r="J41" s="19" t="s">
        <v>27</v>
      </c>
      <c r="K41" s="19" t="s">
        <v>21</v>
      </c>
      <c r="L41" s="19" t="s">
        <v>28</v>
      </c>
      <c r="M41" s="19" t="s">
        <v>29</v>
      </c>
    </row>
    <row r="42" spans="1:13" ht="15" customHeight="1">
      <c r="A42" s="16"/>
      <c r="C42" s="16"/>
      <c r="D42" s="16"/>
      <c r="E42" s="16"/>
      <c r="F42" s="16"/>
      <c r="G42" s="16"/>
      <c r="H42" s="16"/>
      <c r="I42" s="6" t="s">
        <v>17</v>
      </c>
      <c r="J42" s="14" t="str">
        <f t="shared" ref="J42:J53" si="2">K42&amp;L42&amp;B$21</f>
        <v>SafeSafe0.8-0.99</v>
      </c>
      <c r="K42" s="20" t="s">
        <v>9</v>
      </c>
      <c r="L42" s="20" t="s">
        <v>9</v>
      </c>
      <c r="M42" s="32" t="s">
        <v>75</v>
      </c>
    </row>
    <row r="43" spans="1:13" ht="15" customHeight="1">
      <c r="A43" s="16"/>
      <c r="C43" s="16"/>
      <c r="D43" s="16"/>
      <c r="E43" s="16"/>
      <c r="F43" s="16"/>
      <c r="G43" s="16"/>
      <c r="H43" s="16"/>
      <c r="I43" s="6" t="s">
        <v>18</v>
      </c>
      <c r="J43" s="14" t="str">
        <f t="shared" si="2"/>
        <v>SafeAlert0.8-0.99</v>
      </c>
      <c r="K43" s="20" t="s">
        <v>9</v>
      </c>
      <c r="L43" s="22" t="s">
        <v>7</v>
      </c>
      <c r="M43" s="23" t="s">
        <v>74</v>
      </c>
    </row>
    <row r="44" spans="1:13">
      <c r="A44" s="16"/>
      <c r="C44" s="16"/>
      <c r="D44" s="16"/>
      <c r="E44" s="16"/>
      <c r="F44" s="16"/>
      <c r="G44" s="16"/>
      <c r="H44" s="16"/>
      <c r="I44" s="6" t="s">
        <v>19</v>
      </c>
      <c r="J44" s="14" t="str">
        <f t="shared" si="2"/>
        <v>SafeDanger0.8-0.99</v>
      </c>
      <c r="K44" s="20" t="s">
        <v>9</v>
      </c>
      <c r="L44" s="24" t="s">
        <v>10</v>
      </c>
      <c r="M44" s="25" t="s">
        <v>40</v>
      </c>
    </row>
    <row r="45" spans="1:13">
      <c r="A45" s="16"/>
      <c r="C45" s="16"/>
      <c r="D45" s="16"/>
      <c r="E45" s="16"/>
      <c r="F45" s="16"/>
      <c r="G45" s="16"/>
      <c r="H45" s="16"/>
      <c r="I45" s="6" t="s">
        <v>11</v>
      </c>
      <c r="J45" s="14" t="str">
        <f t="shared" si="2"/>
        <v>AlertSafe0.8-0.99</v>
      </c>
      <c r="K45" s="22" t="s">
        <v>7</v>
      </c>
      <c r="L45" s="20" t="s">
        <v>9</v>
      </c>
      <c r="M45" s="26" t="s">
        <v>74</v>
      </c>
    </row>
    <row r="46" spans="1:13">
      <c r="A46" s="16"/>
      <c r="C46" s="16"/>
      <c r="I46" s="6" t="s">
        <v>12</v>
      </c>
      <c r="J46" s="14" t="str">
        <f t="shared" si="2"/>
        <v>AlertAlert0.8-0.99</v>
      </c>
      <c r="K46" s="22" t="s">
        <v>7</v>
      </c>
      <c r="L46" s="22" t="s">
        <v>7</v>
      </c>
      <c r="M46" s="26" t="s">
        <v>74</v>
      </c>
    </row>
    <row r="47" spans="1:13">
      <c r="I47" s="6" t="s">
        <v>13</v>
      </c>
      <c r="J47" s="14" t="str">
        <f t="shared" si="2"/>
        <v>AlertDanger0.8-0.99</v>
      </c>
      <c r="K47" s="22" t="s">
        <v>7</v>
      </c>
      <c r="L47" s="24" t="s">
        <v>10</v>
      </c>
      <c r="M47" s="27" t="s">
        <v>33</v>
      </c>
    </row>
    <row r="48" spans="1:13">
      <c r="I48" s="6" t="s">
        <v>14</v>
      </c>
      <c r="J48" s="14" t="str">
        <f t="shared" si="2"/>
        <v>DangerSafe0.8-0.99</v>
      </c>
      <c r="K48" s="24" t="s">
        <v>10</v>
      </c>
      <c r="L48" s="20" t="s">
        <v>9</v>
      </c>
      <c r="M48" s="27" t="s">
        <v>33</v>
      </c>
    </row>
    <row r="49" spans="1:13">
      <c r="I49" s="6" t="s">
        <v>15</v>
      </c>
      <c r="J49" s="14" t="str">
        <f t="shared" si="2"/>
        <v>DangerAlert0.8-0.99</v>
      </c>
      <c r="K49" s="24" t="s">
        <v>10</v>
      </c>
      <c r="L49" s="22" t="s">
        <v>7</v>
      </c>
      <c r="M49" s="27" t="s">
        <v>33</v>
      </c>
    </row>
    <row r="50" spans="1:13">
      <c r="I50" s="6" t="s">
        <v>16</v>
      </c>
      <c r="J50" s="14" t="str">
        <f t="shared" si="2"/>
        <v>DangerDanger0.8-0.99</v>
      </c>
      <c r="K50" s="24" t="s">
        <v>10</v>
      </c>
      <c r="L50" s="24" t="s">
        <v>10</v>
      </c>
      <c r="M50" s="27" t="s">
        <v>33</v>
      </c>
    </row>
    <row r="51" spans="1:13">
      <c r="I51" s="6" t="s">
        <v>42</v>
      </c>
      <c r="J51" s="14" t="str">
        <f t="shared" si="2"/>
        <v>TroubleSafe0.8-0.99</v>
      </c>
      <c r="K51" s="28" t="s">
        <v>5</v>
      </c>
      <c r="L51" s="20" t="s">
        <v>9</v>
      </c>
      <c r="M51" s="33" t="s">
        <v>77</v>
      </c>
    </row>
    <row r="52" spans="1:13">
      <c r="I52" s="6" t="s">
        <v>43</v>
      </c>
      <c r="J52" s="14" t="str">
        <f t="shared" si="2"/>
        <v>TroubleAlert0.8-0.99</v>
      </c>
      <c r="K52" s="28" t="s">
        <v>5</v>
      </c>
      <c r="L52" s="22" t="s">
        <v>7</v>
      </c>
      <c r="M52" s="33" t="s">
        <v>77</v>
      </c>
    </row>
    <row r="53" spans="1:13">
      <c r="I53" s="6" t="s">
        <v>41</v>
      </c>
      <c r="J53" s="14" t="str">
        <f t="shared" si="2"/>
        <v>TroubleDanger0.8-0.99</v>
      </c>
      <c r="K53" s="28" t="s">
        <v>5</v>
      </c>
      <c r="L53" s="24" t="s">
        <v>10</v>
      </c>
      <c r="M53" s="30" t="s">
        <v>44</v>
      </c>
    </row>
    <row r="54" spans="1:13">
      <c r="A54" s="34"/>
      <c r="B54" s="35"/>
    </row>
    <row r="57" spans="1:13">
      <c r="D57" s="17"/>
      <c r="I57" s="17" t="s">
        <v>30</v>
      </c>
      <c r="M57" s="17" t="s">
        <v>35</v>
      </c>
    </row>
    <row r="58" spans="1:13">
      <c r="C58" s="17"/>
      <c r="D58" s="17"/>
      <c r="I58" s="17"/>
    </row>
    <row r="59" spans="1:13">
      <c r="C59" s="17"/>
      <c r="D59" s="16"/>
      <c r="E59" s="16"/>
      <c r="F59" s="16"/>
      <c r="G59" s="16"/>
      <c r="J59" s="19" t="s">
        <v>27</v>
      </c>
      <c r="K59" s="19" t="s">
        <v>21</v>
      </c>
      <c r="L59" s="19" t="s">
        <v>28</v>
      </c>
      <c r="M59" s="19" t="s">
        <v>29</v>
      </c>
    </row>
    <row r="60" spans="1:13" ht="15" customHeight="1">
      <c r="C60" s="16"/>
      <c r="D60" s="16"/>
      <c r="E60" s="16"/>
      <c r="F60" s="16"/>
      <c r="G60" s="16"/>
      <c r="I60" s="6" t="s">
        <v>17</v>
      </c>
      <c r="J60" s="14" t="str">
        <f t="shared" ref="J60:J71" si="3">K60&amp;L60&amp;B$22</f>
        <v>SafeSafe1.0-1.19</v>
      </c>
      <c r="K60" s="20" t="s">
        <v>9</v>
      </c>
      <c r="L60" s="20" t="s">
        <v>9</v>
      </c>
      <c r="M60" s="32" t="s">
        <v>75</v>
      </c>
    </row>
    <row r="61" spans="1:13" ht="15" customHeight="1">
      <c r="C61" s="16"/>
      <c r="D61" s="16"/>
      <c r="E61" s="16"/>
      <c r="F61" s="16"/>
      <c r="G61" s="16"/>
      <c r="I61" s="6" t="s">
        <v>18</v>
      </c>
      <c r="J61" s="14" t="str">
        <f t="shared" si="3"/>
        <v>SafeAlert1.0-1.19</v>
      </c>
      <c r="K61" s="20" t="s">
        <v>9</v>
      </c>
      <c r="L61" s="22" t="s">
        <v>7</v>
      </c>
      <c r="M61" s="23" t="s">
        <v>74</v>
      </c>
    </row>
    <row r="62" spans="1:13">
      <c r="C62" s="16"/>
      <c r="D62" s="16"/>
      <c r="E62" s="16"/>
      <c r="F62" s="16"/>
      <c r="G62" s="16"/>
      <c r="I62" s="6" t="s">
        <v>19</v>
      </c>
      <c r="J62" s="14" t="str">
        <f t="shared" si="3"/>
        <v>SafeDanger1.0-1.19</v>
      </c>
      <c r="K62" s="20" t="s">
        <v>9</v>
      </c>
      <c r="L62" s="24" t="s">
        <v>10</v>
      </c>
      <c r="M62" s="25" t="s">
        <v>40</v>
      </c>
    </row>
    <row r="63" spans="1:13">
      <c r="C63" s="16"/>
      <c r="D63" s="16"/>
      <c r="E63" s="16"/>
      <c r="F63" s="16"/>
      <c r="G63" s="16"/>
      <c r="I63" s="6" t="s">
        <v>11</v>
      </c>
      <c r="J63" s="14" t="str">
        <f t="shared" si="3"/>
        <v>AlertSafe1.0-1.19</v>
      </c>
      <c r="K63" s="22" t="s">
        <v>7</v>
      </c>
      <c r="L63" s="20" t="s">
        <v>9</v>
      </c>
      <c r="M63" s="26" t="s">
        <v>78</v>
      </c>
    </row>
    <row r="64" spans="1:13">
      <c r="C64" s="16"/>
      <c r="D64" s="16"/>
      <c r="E64" s="16"/>
      <c r="F64" s="16"/>
      <c r="G64" s="16"/>
      <c r="I64" s="6" t="s">
        <v>12</v>
      </c>
      <c r="J64" s="14" t="str">
        <f t="shared" si="3"/>
        <v>AlertAlert1.0-1.19</v>
      </c>
      <c r="K64" s="22" t="s">
        <v>7</v>
      </c>
      <c r="L64" s="22" t="s">
        <v>7</v>
      </c>
      <c r="M64" s="26" t="s">
        <v>78</v>
      </c>
    </row>
    <row r="65" spans="3:13">
      <c r="C65" s="16"/>
      <c r="I65" s="6" t="s">
        <v>13</v>
      </c>
      <c r="J65" s="14" t="str">
        <f t="shared" si="3"/>
        <v>AlertDanger1.0-1.19</v>
      </c>
      <c r="K65" s="22" t="s">
        <v>7</v>
      </c>
      <c r="L65" s="24" t="s">
        <v>10</v>
      </c>
      <c r="M65" s="36" t="s">
        <v>76</v>
      </c>
    </row>
    <row r="66" spans="3:13">
      <c r="I66" s="6" t="s">
        <v>14</v>
      </c>
      <c r="J66" s="14" t="str">
        <f t="shared" si="3"/>
        <v>DangerSafe1.0-1.19</v>
      </c>
      <c r="K66" s="24" t="s">
        <v>10</v>
      </c>
      <c r="L66" s="20" t="s">
        <v>9</v>
      </c>
      <c r="M66" s="36" t="s">
        <v>76</v>
      </c>
    </row>
    <row r="67" spans="3:13">
      <c r="I67" s="6" t="s">
        <v>15</v>
      </c>
      <c r="J67" s="14" t="str">
        <f t="shared" si="3"/>
        <v>DangerAlert1.0-1.19</v>
      </c>
      <c r="K67" s="24" t="s">
        <v>10</v>
      </c>
      <c r="L67" s="22" t="s">
        <v>7</v>
      </c>
      <c r="M67" s="36" t="s">
        <v>76</v>
      </c>
    </row>
    <row r="68" spans="3:13">
      <c r="I68" s="6" t="s">
        <v>16</v>
      </c>
      <c r="J68" s="14" t="str">
        <f t="shared" si="3"/>
        <v>DangerDanger1.0-1.19</v>
      </c>
      <c r="K68" s="24" t="s">
        <v>10</v>
      </c>
      <c r="L68" s="24" t="s">
        <v>10</v>
      </c>
      <c r="M68" s="36" t="s">
        <v>76</v>
      </c>
    </row>
    <row r="69" spans="3:13">
      <c r="I69" s="6" t="s">
        <v>42</v>
      </c>
      <c r="J69" s="14" t="str">
        <f t="shared" si="3"/>
        <v>TroubleSafe1.0-1.19</v>
      </c>
      <c r="K69" s="28" t="s">
        <v>5</v>
      </c>
      <c r="L69" s="20" t="s">
        <v>9</v>
      </c>
      <c r="M69" s="33" t="s">
        <v>77</v>
      </c>
    </row>
    <row r="70" spans="3:13">
      <c r="I70" s="6" t="s">
        <v>43</v>
      </c>
      <c r="J70" s="14" t="str">
        <f t="shared" si="3"/>
        <v>TroubleAlert1.0-1.19</v>
      </c>
      <c r="K70" s="28" t="s">
        <v>5</v>
      </c>
      <c r="L70" s="22" t="s">
        <v>7</v>
      </c>
      <c r="M70" s="33" t="s">
        <v>77</v>
      </c>
    </row>
    <row r="71" spans="3:13">
      <c r="I71" s="6" t="s">
        <v>41</v>
      </c>
      <c r="J71" s="14" t="str">
        <f t="shared" si="3"/>
        <v>TroubleDanger1.0-1.19</v>
      </c>
      <c r="K71" s="28" t="s">
        <v>5</v>
      </c>
      <c r="L71" s="24" t="s">
        <v>10</v>
      </c>
      <c r="M71" s="30" t="s">
        <v>44</v>
      </c>
    </row>
    <row r="74" spans="3:13">
      <c r="D74" s="37"/>
    </row>
    <row r="75" spans="3:13">
      <c r="D75" s="17"/>
      <c r="I75" s="17" t="s">
        <v>30</v>
      </c>
      <c r="M75" s="17" t="s">
        <v>36</v>
      </c>
    </row>
    <row r="76" spans="3:13">
      <c r="C76" s="17"/>
      <c r="D76" s="17"/>
      <c r="I76" s="17"/>
    </row>
    <row r="77" spans="3:13">
      <c r="C77" s="17"/>
      <c r="D77" s="16"/>
      <c r="E77" s="16"/>
      <c r="F77" s="16"/>
      <c r="G77" s="16"/>
      <c r="H77" s="16"/>
      <c r="J77" s="19" t="s">
        <v>27</v>
      </c>
      <c r="K77" s="19" t="s">
        <v>21</v>
      </c>
      <c r="L77" s="19" t="s">
        <v>28</v>
      </c>
      <c r="M77" s="19" t="s">
        <v>29</v>
      </c>
    </row>
    <row r="78" spans="3:13" ht="15" customHeight="1">
      <c r="C78" s="16"/>
      <c r="D78" s="16"/>
      <c r="E78" s="16"/>
      <c r="F78" s="16"/>
      <c r="G78" s="16"/>
      <c r="H78" s="16"/>
      <c r="I78" s="6" t="s">
        <v>17</v>
      </c>
      <c r="J78" s="14" t="str">
        <f t="shared" ref="J78:J89" si="4">K78&amp;L78&amp;B$23</f>
        <v>SafeSafe&gt;=1.2</v>
      </c>
      <c r="K78" s="20" t="s">
        <v>9</v>
      </c>
      <c r="L78" s="20" t="s">
        <v>9</v>
      </c>
      <c r="M78" s="32" t="s">
        <v>75</v>
      </c>
    </row>
    <row r="79" spans="3:13" ht="15" customHeight="1">
      <c r="C79" s="16"/>
      <c r="D79" s="16"/>
      <c r="E79" s="16"/>
      <c r="F79" s="16"/>
      <c r="G79" s="16"/>
      <c r="H79" s="16"/>
      <c r="I79" s="6" t="s">
        <v>18</v>
      </c>
      <c r="J79" s="14" t="str">
        <f t="shared" si="4"/>
        <v>SafeAlert&gt;=1.2</v>
      </c>
      <c r="K79" s="20" t="s">
        <v>9</v>
      </c>
      <c r="L79" s="22" t="s">
        <v>7</v>
      </c>
      <c r="M79" s="23" t="s">
        <v>74</v>
      </c>
    </row>
    <row r="80" spans="3:13">
      <c r="C80" s="16"/>
      <c r="D80" s="16"/>
      <c r="E80" s="16"/>
      <c r="F80" s="16"/>
      <c r="G80" s="16"/>
      <c r="H80" s="16"/>
      <c r="I80" s="6" t="s">
        <v>19</v>
      </c>
      <c r="J80" s="14" t="str">
        <f t="shared" si="4"/>
        <v>SafeDanger&gt;=1.2</v>
      </c>
      <c r="K80" s="20" t="s">
        <v>9</v>
      </c>
      <c r="L80" s="24" t="s">
        <v>10</v>
      </c>
      <c r="M80" s="11" t="s">
        <v>79</v>
      </c>
    </row>
    <row r="81" spans="3:13">
      <c r="C81" s="16"/>
      <c r="D81" s="16"/>
      <c r="E81" s="16"/>
      <c r="F81" s="16"/>
      <c r="G81" s="16"/>
      <c r="H81" s="16"/>
      <c r="I81" s="6" t="s">
        <v>11</v>
      </c>
      <c r="J81" s="14" t="str">
        <f t="shared" si="4"/>
        <v>AlertSafe&gt;=1.2</v>
      </c>
      <c r="K81" s="22" t="s">
        <v>7</v>
      </c>
      <c r="L81" s="20" t="s">
        <v>9</v>
      </c>
      <c r="M81" s="38" t="s">
        <v>80</v>
      </c>
    </row>
    <row r="82" spans="3:13">
      <c r="C82" s="16"/>
      <c r="D82" s="16"/>
      <c r="E82" s="16"/>
      <c r="F82" s="16"/>
      <c r="G82" s="16"/>
      <c r="H82" s="16"/>
      <c r="I82" s="6" t="s">
        <v>12</v>
      </c>
      <c r="J82" s="14" t="str">
        <f t="shared" si="4"/>
        <v>AlertAlert&gt;=1.2</v>
      </c>
      <c r="K82" s="22" t="s">
        <v>7</v>
      </c>
      <c r="L82" s="22" t="s">
        <v>7</v>
      </c>
      <c r="M82" s="38" t="s">
        <v>80</v>
      </c>
    </row>
    <row r="83" spans="3:13">
      <c r="C83" s="16"/>
      <c r="I83" s="6" t="s">
        <v>13</v>
      </c>
      <c r="J83" s="14" t="str">
        <f t="shared" si="4"/>
        <v>AlertDanger&gt;=1.2</v>
      </c>
      <c r="K83" s="22" t="s">
        <v>7</v>
      </c>
      <c r="L83" s="24" t="s">
        <v>10</v>
      </c>
      <c r="M83" s="39" t="s">
        <v>38</v>
      </c>
    </row>
    <row r="84" spans="3:13">
      <c r="I84" s="6" t="s">
        <v>14</v>
      </c>
      <c r="J84" s="14" t="str">
        <f t="shared" si="4"/>
        <v>DangerSafe&gt;=1.2</v>
      </c>
      <c r="K84" s="24" t="s">
        <v>10</v>
      </c>
      <c r="L84" s="20" t="s">
        <v>9</v>
      </c>
      <c r="M84" s="39" t="s">
        <v>38</v>
      </c>
    </row>
    <row r="85" spans="3:13">
      <c r="I85" s="6" t="s">
        <v>15</v>
      </c>
      <c r="J85" s="14" t="str">
        <f t="shared" si="4"/>
        <v>DangerAlert&gt;=1.2</v>
      </c>
      <c r="K85" s="24" t="s">
        <v>10</v>
      </c>
      <c r="L85" s="22" t="s">
        <v>7</v>
      </c>
      <c r="M85" s="39" t="s">
        <v>38</v>
      </c>
    </row>
    <row r="86" spans="3:13">
      <c r="I86" s="6" t="s">
        <v>16</v>
      </c>
      <c r="J86" s="14" t="str">
        <f t="shared" si="4"/>
        <v>DangerDanger&gt;=1.2</v>
      </c>
      <c r="K86" s="24" t="s">
        <v>10</v>
      </c>
      <c r="L86" s="24" t="s">
        <v>10</v>
      </c>
      <c r="M86" s="39" t="s">
        <v>38</v>
      </c>
    </row>
    <row r="87" spans="3:13">
      <c r="I87" s="6" t="s">
        <v>42</v>
      </c>
      <c r="J87" s="14" t="str">
        <f t="shared" si="4"/>
        <v>TroubleSafe&gt;=1.2</v>
      </c>
      <c r="K87" s="28" t="s">
        <v>5</v>
      </c>
      <c r="L87" s="20" t="s">
        <v>9</v>
      </c>
      <c r="M87" s="40" t="s">
        <v>39</v>
      </c>
    </row>
    <row r="88" spans="3:13">
      <c r="I88" s="6" t="s">
        <v>43</v>
      </c>
      <c r="J88" s="14" t="str">
        <f t="shared" si="4"/>
        <v>TroubleAlert&gt;=1.2</v>
      </c>
      <c r="K88" s="28" t="s">
        <v>5</v>
      </c>
      <c r="L88" s="22" t="s">
        <v>7</v>
      </c>
      <c r="M88" s="40" t="s">
        <v>39</v>
      </c>
    </row>
    <row r="89" spans="3:13">
      <c r="I89" s="6" t="s">
        <v>41</v>
      </c>
      <c r="J89" s="14" t="str">
        <f t="shared" si="4"/>
        <v>TroubleDanger&gt;=1.2</v>
      </c>
      <c r="K89" s="28" t="s">
        <v>5</v>
      </c>
      <c r="L89" s="24" t="s">
        <v>10</v>
      </c>
      <c r="M89" s="30" t="s">
        <v>44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FAF6-2AD0-4921-AB7C-38C0D71289F4}">
  <sheetPr codeName="Sheet10"/>
  <dimension ref="A3:M89"/>
  <sheetViews>
    <sheetView workbookViewId="0">
      <selection activeCell="K90" sqref="K90"/>
    </sheetView>
  </sheetViews>
  <sheetFormatPr defaultColWidth="9.08984375" defaultRowHeight="15"/>
  <cols>
    <col min="1" max="1" width="30.90625" style="17" bestFit="1" customWidth="1"/>
    <col min="2" max="2" width="13.1796875" style="16" bestFit="1" customWidth="1"/>
    <col min="3" max="3" width="18.6328125" style="6" bestFit="1" customWidth="1"/>
    <col min="4" max="4" width="9.08984375" style="6"/>
    <col min="5" max="5" width="8.54296875" style="6" customWidth="1"/>
    <col min="6" max="9" width="9.08984375" style="6"/>
    <col min="10" max="10" width="22.453125" style="6" bestFit="1" customWidth="1"/>
    <col min="11" max="11" width="12.6328125" style="6" bestFit="1" customWidth="1"/>
    <col min="12" max="12" width="9.08984375" style="6"/>
    <col min="13" max="13" width="133.6328125" style="6" bestFit="1" customWidth="1"/>
    <col min="14" max="16384" width="9.08984375" style="6"/>
  </cols>
  <sheetData>
    <row r="3" spans="3:13">
      <c r="C3" s="17" t="s">
        <v>31</v>
      </c>
      <c r="D3" s="17"/>
      <c r="I3" s="17" t="s">
        <v>30</v>
      </c>
      <c r="M3" s="17" t="s">
        <v>23</v>
      </c>
    </row>
    <row r="4" spans="3:13">
      <c r="C4" s="17"/>
      <c r="D4" s="17"/>
      <c r="I4" s="17"/>
    </row>
    <row r="5" spans="3:13">
      <c r="D5" s="18" t="s">
        <v>5</v>
      </c>
      <c r="E5" s="18" t="s">
        <v>9</v>
      </c>
      <c r="F5" s="18" t="s">
        <v>7</v>
      </c>
      <c r="G5" s="18" t="s">
        <v>10</v>
      </c>
      <c r="J5" s="19" t="s">
        <v>27</v>
      </c>
      <c r="K5" s="19" t="s">
        <v>21</v>
      </c>
      <c r="L5" s="19" t="s">
        <v>28</v>
      </c>
      <c r="M5" s="19" t="s">
        <v>29</v>
      </c>
    </row>
    <row r="6" spans="3:13">
      <c r="C6" s="18" t="s">
        <v>32</v>
      </c>
      <c r="D6" s="14">
        <v>80</v>
      </c>
      <c r="E6" s="14">
        <v>24</v>
      </c>
      <c r="F6" s="14">
        <v>10</v>
      </c>
      <c r="G6" s="14">
        <v>0</v>
      </c>
      <c r="I6" s="6" t="s">
        <v>17</v>
      </c>
      <c r="J6" s="14" t="str">
        <f>K6&amp;L6&amp;B$19</f>
        <v>SafeSafe&lt;=0.6</v>
      </c>
      <c r="K6" s="20" t="s">
        <v>9</v>
      </c>
      <c r="L6" s="20" t="s">
        <v>9</v>
      </c>
      <c r="M6" s="21" t="s">
        <v>37</v>
      </c>
    </row>
    <row r="7" spans="3:13" ht="15" customHeight="1">
      <c r="C7" s="18" t="s">
        <v>28</v>
      </c>
      <c r="D7" s="14">
        <v>0</v>
      </c>
      <c r="E7" s="14">
        <v>0</v>
      </c>
      <c r="F7" s="14">
        <v>199</v>
      </c>
      <c r="G7" s="14">
        <v>499</v>
      </c>
      <c r="I7" s="6" t="s">
        <v>18</v>
      </c>
      <c r="J7" s="14" t="str">
        <f t="shared" ref="J7:J17" si="0">K7&amp;L7&amp;B$19</f>
        <v>SafeAlert&lt;=0.6</v>
      </c>
      <c r="K7" s="20" t="s">
        <v>9</v>
      </c>
      <c r="L7" s="22" t="s">
        <v>7</v>
      </c>
      <c r="M7" s="23" t="s">
        <v>74</v>
      </c>
    </row>
    <row r="8" spans="3:13">
      <c r="I8" s="6" t="s">
        <v>19</v>
      </c>
      <c r="J8" s="14" t="str">
        <f t="shared" si="0"/>
        <v>SafeDanger&lt;=0.6</v>
      </c>
      <c r="K8" s="20" t="s">
        <v>9</v>
      </c>
      <c r="L8" s="24" t="s">
        <v>10</v>
      </c>
      <c r="M8" s="25" t="s">
        <v>40</v>
      </c>
    </row>
    <row r="9" spans="3:13">
      <c r="I9" s="6" t="s">
        <v>11</v>
      </c>
      <c r="J9" s="14" t="str">
        <f t="shared" si="0"/>
        <v>AlertSafe&lt;=0.6</v>
      </c>
      <c r="K9" s="22" t="s">
        <v>7</v>
      </c>
      <c r="L9" s="20" t="s">
        <v>9</v>
      </c>
      <c r="M9" s="26" t="s">
        <v>74</v>
      </c>
    </row>
    <row r="10" spans="3:13">
      <c r="I10" s="6" t="s">
        <v>12</v>
      </c>
      <c r="J10" s="14" t="str">
        <f t="shared" si="0"/>
        <v>AlertAlert&lt;=0.6</v>
      </c>
      <c r="K10" s="22" t="s">
        <v>7</v>
      </c>
      <c r="L10" s="22" t="s">
        <v>7</v>
      </c>
      <c r="M10" s="26" t="s">
        <v>74</v>
      </c>
    </row>
    <row r="11" spans="3:13">
      <c r="I11" s="6" t="s">
        <v>13</v>
      </c>
      <c r="J11" s="14" t="str">
        <f t="shared" si="0"/>
        <v>AlertDanger&lt;=0.6</v>
      </c>
      <c r="K11" s="22" t="s">
        <v>7</v>
      </c>
      <c r="L11" s="24" t="s">
        <v>10</v>
      </c>
      <c r="M11" s="27" t="s">
        <v>33</v>
      </c>
    </row>
    <row r="12" spans="3:13">
      <c r="I12" s="6" t="s">
        <v>14</v>
      </c>
      <c r="J12" s="14" t="str">
        <f t="shared" si="0"/>
        <v>DangerSafe&lt;=0.6</v>
      </c>
      <c r="K12" s="24" t="s">
        <v>10</v>
      </c>
      <c r="L12" s="20" t="s">
        <v>9</v>
      </c>
      <c r="M12" s="27" t="s">
        <v>33</v>
      </c>
    </row>
    <row r="13" spans="3:13">
      <c r="I13" s="6" t="s">
        <v>15</v>
      </c>
      <c r="J13" s="14" t="str">
        <f t="shared" si="0"/>
        <v>DangerAlert&lt;=0.6</v>
      </c>
      <c r="K13" s="24" t="s">
        <v>10</v>
      </c>
      <c r="L13" s="22" t="s">
        <v>7</v>
      </c>
      <c r="M13" s="27" t="s">
        <v>33</v>
      </c>
    </row>
    <row r="14" spans="3:13">
      <c r="I14" s="6" t="s">
        <v>16</v>
      </c>
      <c r="J14" s="14" t="str">
        <f t="shared" si="0"/>
        <v>DangerDanger&lt;=0.6</v>
      </c>
      <c r="K14" s="24" t="s">
        <v>10</v>
      </c>
      <c r="L14" s="24" t="s">
        <v>10</v>
      </c>
      <c r="M14" s="27" t="s">
        <v>33</v>
      </c>
    </row>
    <row r="15" spans="3:13">
      <c r="I15" s="6" t="s">
        <v>42</v>
      </c>
      <c r="J15" s="14" t="str">
        <f t="shared" si="0"/>
        <v>TroubleSafe&lt;=0.6</v>
      </c>
      <c r="K15" s="28" t="s">
        <v>5</v>
      </c>
      <c r="L15" s="20" t="s">
        <v>9</v>
      </c>
      <c r="M15" s="29" t="s">
        <v>26</v>
      </c>
    </row>
    <row r="16" spans="3:13">
      <c r="I16" s="6" t="s">
        <v>43</v>
      </c>
      <c r="J16" s="14" t="str">
        <f t="shared" si="0"/>
        <v>TroubleAlert&lt;=0.6</v>
      </c>
      <c r="K16" s="28" t="s">
        <v>5</v>
      </c>
      <c r="L16" s="22" t="s">
        <v>7</v>
      </c>
      <c r="M16" s="29" t="s">
        <v>26</v>
      </c>
    </row>
    <row r="17" spans="1:13">
      <c r="I17" s="6" t="s">
        <v>41</v>
      </c>
      <c r="J17" s="14" t="str">
        <f t="shared" si="0"/>
        <v>TroubleDanger&lt;=0.6</v>
      </c>
      <c r="K17" s="28" t="s">
        <v>5</v>
      </c>
      <c r="L17" s="24" t="s">
        <v>10</v>
      </c>
      <c r="M17" s="30" t="s">
        <v>44</v>
      </c>
    </row>
    <row r="18" spans="1:13">
      <c r="A18" s="17" t="s">
        <v>50</v>
      </c>
      <c r="B18" s="30" t="s">
        <v>51</v>
      </c>
      <c r="C18" s="30" t="s">
        <v>53</v>
      </c>
    </row>
    <row r="19" spans="1:13">
      <c r="B19" s="31" t="s">
        <v>54</v>
      </c>
      <c r="C19" s="14">
        <v>0</v>
      </c>
    </row>
    <row r="20" spans="1:13">
      <c r="B20" s="31" t="s">
        <v>25</v>
      </c>
      <c r="C20" s="14">
        <v>0.6</v>
      </c>
    </row>
    <row r="21" spans="1:13">
      <c r="B21" s="31" t="s">
        <v>20</v>
      </c>
      <c r="C21" s="14">
        <v>0.79</v>
      </c>
      <c r="D21" s="17"/>
      <c r="I21" s="17" t="s">
        <v>30</v>
      </c>
      <c r="M21" s="17" t="s">
        <v>24</v>
      </c>
    </row>
    <row r="22" spans="1:13" ht="15" customHeight="1">
      <c r="B22" s="31" t="s">
        <v>63</v>
      </c>
      <c r="C22" s="14">
        <v>0.99</v>
      </c>
      <c r="D22" s="17"/>
      <c r="I22" s="17"/>
    </row>
    <row r="23" spans="1:13">
      <c r="B23" s="31" t="s">
        <v>55</v>
      </c>
      <c r="C23" s="14">
        <v>1.19</v>
      </c>
      <c r="D23" s="16"/>
      <c r="E23" s="16"/>
      <c r="F23" s="16"/>
      <c r="G23" s="16"/>
      <c r="J23" s="19" t="s">
        <v>27</v>
      </c>
      <c r="K23" s="19" t="s">
        <v>21</v>
      </c>
      <c r="L23" s="19" t="s">
        <v>28</v>
      </c>
      <c r="M23" s="19" t="s">
        <v>29</v>
      </c>
    </row>
    <row r="24" spans="1:13" ht="15" customHeight="1">
      <c r="C24" s="16"/>
      <c r="D24" s="16"/>
      <c r="E24" s="16"/>
      <c r="F24" s="16"/>
      <c r="G24" s="16"/>
      <c r="I24" s="6" t="s">
        <v>17</v>
      </c>
      <c r="J24" s="14" t="str">
        <f>K24&amp;L24&amp;B$20</f>
        <v>SafeSafe0.61-0.79</v>
      </c>
      <c r="K24" s="20" t="s">
        <v>9</v>
      </c>
      <c r="L24" s="20" t="s">
        <v>9</v>
      </c>
      <c r="M24" s="32" t="s">
        <v>75</v>
      </c>
    </row>
    <row r="25" spans="1:13" ht="15" customHeight="1">
      <c r="C25" s="16"/>
      <c r="D25" s="16"/>
      <c r="E25" s="16"/>
      <c r="F25" s="16"/>
      <c r="G25" s="16"/>
      <c r="I25" s="6" t="s">
        <v>18</v>
      </c>
      <c r="J25" s="14" t="str">
        <f t="shared" ref="J25:J35" si="1">K25&amp;L25&amp;B$20</f>
        <v>SafeAlert0.61-0.79</v>
      </c>
      <c r="K25" s="20" t="s">
        <v>9</v>
      </c>
      <c r="L25" s="22" t="s">
        <v>7</v>
      </c>
      <c r="M25" s="23" t="s">
        <v>74</v>
      </c>
    </row>
    <row r="26" spans="1:13">
      <c r="C26" s="16"/>
      <c r="D26" s="16"/>
      <c r="E26" s="16"/>
      <c r="F26" s="16"/>
      <c r="G26" s="16"/>
      <c r="I26" s="6" t="s">
        <v>19</v>
      </c>
      <c r="J26" s="14" t="str">
        <f t="shared" si="1"/>
        <v>SafeDanger0.61-0.79</v>
      </c>
      <c r="K26" s="20" t="s">
        <v>9</v>
      </c>
      <c r="L26" s="24" t="s">
        <v>10</v>
      </c>
      <c r="M26" s="25" t="s">
        <v>40</v>
      </c>
    </row>
    <row r="27" spans="1:13">
      <c r="A27" s="17" t="s">
        <v>52</v>
      </c>
      <c r="B27" s="30" t="s">
        <v>51</v>
      </c>
      <c r="C27" s="30" t="s">
        <v>53</v>
      </c>
      <c r="D27" s="16"/>
      <c r="E27" s="16"/>
      <c r="F27" s="16"/>
      <c r="G27" s="16"/>
      <c r="I27" s="6" t="s">
        <v>11</v>
      </c>
      <c r="J27" s="14" t="str">
        <f t="shared" si="1"/>
        <v>AlertSafe0.61-0.79</v>
      </c>
      <c r="K27" s="22" t="s">
        <v>7</v>
      </c>
      <c r="L27" s="20" t="s">
        <v>9</v>
      </c>
      <c r="M27" s="26" t="s">
        <v>74</v>
      </c>
    </row>
    <row r="28" spans="1:13">
      <c r="B28" s="14" t="s">
        <v>68</v>
      </c>
      <c r="C28" s="14">
        <v>-0.01</v>
      </c>
      <c r="I28" s="6" t="s">
        <v>12</v>
      </c>
      <c r="J28" s="14" t="str">
        <f t="shared" si="1"/>
        <v>AlertAlert0.61-0.79</v>
      </c>
      <c r="K28" s="22" t="s">
        <v>7</v>
      </c>
      <c r="L28" s="22" t="s">
        <v>7</v>
      </c>
      <c r="M28" s="26" t="s">
        <v>74</v>
      </c>
    </row>
    <row r="29" spans="1:13">
      <c r="B29" s="14" t="s">
        <v>62</v>
      </c>
      <c r="C29" s="14">
        <v>0.09</v>
      </c>
      <c r="I29" s="6" t="s">
        <v>13</v>
      </c>
      <c r="J29" s="14" t="str">
        <f t="shared" si="1"/>
        <v>AlertDanger0.61-0.79</v>
      </c>
      <c r="K29" s="22" t="s">
        <v>7</v>
      </c>
      <c r="L29" s="24" t="s">
        <v>10</v>
      </c>
      <c r="M29" s="27" t="s">
        <v>33</v>
      </c>
    </row>
    <row r="30" spans="1:13">
      <c r="B30" s="14" t="s">
        <v>64</v>
      </c>
      <c r="C30" s="14">
        <v>0.49</v>
      </c>
      <c r="I30" s="6" t="s">
        <v>14</v>
      </c>
      <c r="J30" s="14" t="str">
        <f t="shared" si="1"/>
        <v>DangerSafe0.61-0.79</v>
      </c>
      <c r="K30" s="24" t="s">
        <v>10</v>
      </c>
      <c r="L30" s="20" t="s">
        <v>9</v>
      </c>
      <c r="M30" s="27" t="s">
        <v>33</v>
      </c>
    </row>
    <row r="31" spans="1:13">
      <c r="B31" s="14" t="s">
        <v>64</v>
      </c>
      <c r="C31" s="14">
        <v>0.74</v>
      </c>
      <c r="I31" s="6" t="s">
        <v>15</v>
      </c>
      <c r="J31" s="14" t="str">
        <f t="shared" si="1"/>
        <v>DangerAlert0.61-0.79</v>
      </c>
      <c r="K31" s="24" t="s">
        <v>10</v>
      </c>
      <c r="L31" s="22" t="s">
        <v>7</v>
      </c>
      <c r="M31" s="27" t="s">
        <v>33</v>
      </c>
    </row>
    <row r="32" spans="1:13">
      <c r="B32" s="14" t="s">
        <v>64</v>
      </c>
      <c r="C32" s="14">
        <v>0.99</v>
      </c>
      <c r="I32" s="6" t="s">
        <v>16</v>
      </c>
      <c r="J32" s="14" t="str">
        <f t="shared" si="1"/>
        <v>DangerDanger0.61-0.79</v>
      </c>
      <c r="K32" s="24" t="s">
        <v>10</v>
      </c>
      <c r="L32" s="24" t="s">
        <v>10</v>
      </c>
      <c r="M32" s="27" t="s">
        <v>33</v>
      </c>
    </row>
    <row r="33" spans="1:13">
      <c r="B33" s="14" t="s">
        <v>64</v>
      </c>
      <c r="C33" s="14">
        <v>1.24</v>
      </c>
      <c r="I33" s="6" t="s">
        <v>42</v>
      </c>
      <c r="J33" s="14" t="str">
        <f t="shared" si="1"/>
        <v>TroubleSafe0.61-0.79</v>
      </c>
      <c r="K33" s="28" t="s">
        <v>5</v>
      </c>
      <c r="L33" s="20" t="s">
        <v>9</v>
      </c>
      <c r="M33" s="33" t="s">
        <v>77</v>
      </c>
    </row>
    <row r="34" spans="1:13">
      <c r="B34" s="14" t="s">
        <v>65</v>
      </c>
      <c r="C34" s="14">
        <v>1.49</v>
      </c>
      <c r="I34" s="6" t="s">
        <v>43</v>
      </c>
      <c r="J34" s="14" t="str">
        <f t="shared" si="1"/>
        <v>TroubleAlert0.61-0.79</v>
      </c>
      <c r="K34" s="28" t="s">
        <v>5</v>
      </c>
      <c r="L34" s="22" t="s">
        <v>7</v>
      </c>
      <c r="M34" s="33" t="s">
        <v>77</v>
      </c>
    </row>
    <row r="35" spans="1:13">
      <c r="B35" s="14" t="s">
        <v>65</v>
      </c>
      <c r="C35" s="14">
        <v>1.74</v>
      </c>
      <c r="I35" s="6" t="s">
        <v>41</v>
      </c>
      <c r="J35" s="14" t="str">
        <f t="shared" si="1"/>
        <v>TroubleDanger0.61-0.79</v>
      </c>
      <c r="K35" s="28" t="s">
        <v>5</v>
      </c>
      <c r="L35" s="24" t="s">
        <v>10</v>
      </c>
      <c r="M35" s="30" t="s">
        <v>44</v>
      </c>
    </row>
    <row r="36" spans="1:13">
      <c r="B36" s="14" t="s">
        <v>67</v>
      </c>
      <c r="C36" s="14">
        <v>1.99</v>
      </c>
    </row>
    <row r="37" spans="1:13">
      <c r="B37" s="14" t="s">
        <v>67</v>
      </c>
      <c r="C37" s="14">
        <v>2.2400000000000002</v>
      </c>
    </row>
    <row r="38" spans="1:13">
      <c r="B38" s="14" t="s">
        <v>67</v>
      </c>
      <c r="C38" s="14">
        <v>2.4900000000000002</v>
      </c>
    </row>
    <row r="39" spans="1:13">
      <c r="B39" s="14" t="s">
        <v>67</v>
      </c>
      <c r="C39" s="14">
        <v>2.74</v>
      </c>
      <c r="D39" s="17"/>
      <c r="I39" s="17" t="s">
        <v>30</v>
      </c>
      <c r="M39" s="17" t="s">
        <v>34</v>
      </c>
    </row>
    <row r="40" spans="1:13">
      <c r="B40" s="14" t="s">
        <v>66</v>
      </c>
      <c r="C40" s="14">
        <v>2.99</v>
      </c>
      <c r="D40" s="17"/>
      <c r="I40" s="17"/>
    </row>
    <row r="41" spans="1:13">
      <c r="B41" s="14" t="s">
        <v>66</v>
      </c>
      <c r="C41" s="14">
        <v>3.24</v>
      </c>
      <c r="D41" s="16"/>
      <c r="E41" s="16"/>
      <c r="F41" s="16"/>
      <c r="G41" s="16"/>
      <c r="H41" s="16"/>
      <c r="J41" s="19" t="s">
        <v>27</v>
      </c>
      <c r="K41" s="19" t="s">
        <v>21</v>
      </c>
      <c r="L41" s="19" t="s">
        <v>28</v>
      </c>
      <c r="M41" s="19" t="s">
        <v>29</v>
      </c>
    </row>
    <row r="42" spans="1:13" ht="15" customHeight="1">
      <c r="A42" s="16"/>
      <c r="C42" s="16"/>
      <c r="D42" s="16"/>
      <c r="E42" s="16"/>
      <c r="F42" s="16"/>
      <c r="G42" s="16"/>
      <c r="H42" s="16"/>
      <c r="I42" s="6" t="s">
        <v>17</v>
      </c>
      <c r="J42" s="14" t="str">
        <f t="shared" ref="J42:J53" si="2">K42&amp;L42&amp;B$21</f>
        <v>SafeSafe0.8-0.99</v>
      </c>
      <c r="K42" s="20" t="s">
        <v>9</v>
      </c>
      <c r="L42" s="20" t="s">
        <v>9</v>
      </c>
      <c r="M42" s="32" t="s">
        <v>75</v>
      </c>
    </row>
    <row r="43" spans="1:13" ht="15" customHeight="1">
      <c r="A43" s="16"/>
      <c r="C43" s="16"/>
      <c r="D43" s="16"/>
      <c r="E43" s="16"/>
      <c r="F43" s="16"/>
      <c r="G43" s="16"/>
      <c r="H43" s="16"/>
      <c r="I43" s="6" t="s">
        <v>18</v>
      </c>
      <c r="J43" s="14" t="str">
        <f t="shared" si="2"/>
        <v>SafeAlert0.8-0.99</v>
      </c>
      <c r="K43" s="20" t="s">
        <v>9</v>
      </c>
      <c r="L43" s="22" t="s">
        <v>7</v>
      </c>
      <c r="M43" s="23" t="s">
        <v>74</v>
      </c>
    </row>
    <row r="44" spans="1:13">
      <c r="A44" s="16"/>
      <c r="C44" s="16"/>
      <c r="D44" s="16"/>
      <c r="E44" s="16"/>
      <c r="F44" s="16"/>
      <c r="G44" s="16"/>
      <c r="H44" s="16"/>
      <c r="I44" s="6" t="s">
        <v>19</v>
      </c>
      <c r="J44" s="14" t="str">
        <f t="shared" si="2"/>
        <v>SafeDanger0.8-0.99</v>
      </c>
      <c r="K44" s="20" t="s">
        <v>9</v>
      </c>
      <c r="L44" s="24" t="s">
        <v>10</v>
      </c>
      <c r="M44" s="25" t="s">
        <v>40</v>
      </c>
    </row>
    <row r="45" spans="1:13">
      <c r="A45" s="16"/>
      <c r="C45" s="16"/>
      <c r="D45" s="16"/>
      <c r="E45" s="16"/>
      <c r="F45" s="16"/>
      <c r="G45" s="16"/>
      <c r="H45" s="16"/>
      <c r="I45" s="6" t="s">
        <v>11</v>
      </c>
      <c r="J45" s="14" t="str">
        <f t="shared" si="2"/>
        <v>AlertSafe0.8-0.99</v>
      </c>
      <c r="K45" s="22" t="s">
        <v>7</v>
      </c>
      <c r="L45" s="20" t="s">
        <v>9</v>
      </c>
      <c r="M45" s="26" t="s">
        <v>74</v>
      </c>
    </row>
    <row r="46" spans="1:13">
      <c r="A46" s="16"/>
      <c r="C46" s="16"/>
      <c r="I46" s="6" t="s">
        <v>12</v>
      </c>
      <c r="J46" s="14" t="str">
        <f t="shared" si="2"/>
        <v>AlertAlert0.8-0.99</v>
      </c>
      <c r="K46" s="22" t="s">
        <v>7</v>
      </c>
      <c r="L46" s="22" t="s">
        <v>7</v>
      </c>
      <c r="M46" s="26" t="s">
        <v>74</v>
      </c>
    </row>
    <row r="47" spans="1:13">
      <c r="I47" s="6" t="s">
        <v>13</v>
      </c>
      <c r="J47" s="14" t="str">
        <f t="shared" si="2"/>
        <v>AlertDanger0.8-0.99</v>
      </c>
      <c r="K47" s="22" t="s">
        <v>7</v>
      </c>
      <c r="L47" s="24" t="s">
        <v>10</v>
      </c>
      <c r="M47" s="27" t="s">
        <v>33</v>
      </c>
    </row>
    <row r="48" spans="1:13">
      <c r="I48" s="6" t="s">
        <v>14</v>
      </c>
      <c r="J48" s="14" t="str">
        <f t="shared" si="2"/>
        <v>DangerSafe0.8-0.99</v>
      </c>
      <c r="K48" s="24" t="s">
        <v>10</v>
      </c>
      <c r="L48" s="20" t="s">
        <v>9</v>
      </c>
      <c r="M48" s="27" t="s">
        <v>33</v>
      </c>
    </row>
    <row r="49" spans="1:13">
      <c r="I49" s="6" t="s">
        <v>15</v>
      </c>
      <c r="J49" s="14" t="str">
        <f t="shared" si="2"/>
        <v>DangerAlert0.8-0.99</v>
      </c>
      <c r="K49" s="24" t="s">
        <v>10</v>
      </c>
      <c r="L49" s="22" t="s">
        <v>7</v>
      </c>
      <c r="M49" s="27" t="s">
        <v>33</v>
      </c>
    </row>
    <row r="50" spans="1:13">
      <c r="I50" s="6" t="s">
        <v>16</v>
      </c>
      <c r="J50" s="14" t="str">
        <f t="shared" si="2"/>
        <v>DangerDanger0.8-0.99</v>
      </c>
      <c r="K50" s="24" t="s">
        <v>10</v>
      </c>
      <c r="L50" s="24" t="s">
        <v>10</v>
      </c>
      <c r="M50" s="27" t="s">
        <v>33</v>
      </c>
    </row>
    <row r="51" spans="1:13">
      <c r="I51" s="6" t="s">
        <v>42</v>
      </c>
      <c r="J51" s="14" t="str">
        <f t="shared" si="2"/>
        <v>TroubleSafe0.8-0.99</v>
      </c>
      <c r="K51" s="28" t="s">
        <v>5</v>
      </c>
      <c r="L51" s="20" t="s">
        <v>9</v>
      </c>
      <c r="M51" s="33" t="s">
        <v>77</v>
      </c>
    </row>
    <row r="52" spans="1:13">
      <c r="I52" s="6" t="s">
        <v>43</v>
      </c>
      <c r="J52" s="14" t="str">
        <f t="shared" si="2"/>
        <v>TroubleAlert0.8-0.99</v>
      </c>
      <c r="K52" s="28" t="s">
        <v>5</v>
      </c>
      <c r="L52" s="22" t="s">
        <v>7</v>
      </c>
      <c r="M52" s="33" t="s">
        <v>77</v>
      </c>
    </row>
    <row r="53" spans="1:13">
      <c r="I53" s="6" t="s">
        <v>41</v>
      </c>
      <c r="J53" s="14" t="str">
        <f t="shared" si="2"/>
        <v>TroubleDanger0.8-0.99</v>
      </c>
      <c r="K53" s="28" t="s">
        <v>5</v>
      </c>
      <c r="L53" s="24" t="s">
        <v>10</v>
      </c>
      <c r="M53" s="30" t="s">
        <v>44</v>
      </c>
    </row>
    <row r="54" spans="1:13">
      <c r="A54" s="34"/>
      <c r="B54" s="35"/>
    </row>
    <row r="57" spans="1:13">
      <c r="D57" s="17"/>
      <c r="I57" s="17" t="s">
        <v>30</v>
      </c>
      <c r="M57" s="17" t="s">
        <v>35</v>
      </c>
    </row>
    <row r="58" spans="1:13">
      <c r="C58" s="17"/>
      <c r="D58" s="17"/>
      <c r="I58" s="17"/>
    </row>
    <row r="59" spans="1:13">
      <c r="C59" s="17"/>
      <c r="D59" s="16"/>
      <c r="E59" s="16"/>
      <c r="F59" s="16"/>
      <c r="G59" s="16"/>
      <c r="J59" s="19" t="s">
        <v>27</v>
      </c>
      <c r="K59" s="19" t="s">
        <v>21</v>
      </c>
      <c r="L59" s="19" t="s">
        <v>28</v>
      </c>
      <c r="M59" s="19" t="s">
        <v>29</v>
      </c>
    </row>
    <row r="60" spans="1:13" ht="15" customHeight="1">
      <c r="C60" s="16"/>
      <c r="D60" s="16"/>
      <c r="E60" s="16"/>
      <c r="F60" s="16"/>
      <c r="G60" s="16"/>
      <c r="I60" s="6" t="s">
        <v>17</v>
      </c>
      <c r="J60" s="14" t="str">
        <f t="shared" ref="J60:J71" si="3">K60&amp;L60&amp;B$22</f>
        <v>SafeSafe1.0-1.19</v>
      </c>
      <c r="K60" s="20" t="s">
        <v>9</v>
      </c>
      <c r="L60" s="20" t="s">
        <v>9</v>
      </c>
      <c r="M60" s="32" t="s">
        <v>75</v>
      </c>
    </row>
    <row r="61" spans="1:13" ht="15" customHeight="1">
      <c r="C61" s="16"/>
      <c r="D61" s="16"/>
      <c r="E61" s="16"/>
      <c r="F61" s="16"/>
      <c r="G61" s="16"/>
      <c r="I61" s="6" t="s">
        <v>18</v>
      </c>
      <c r="J61" s="14" t="str">
        <f t="shared" si="3"/>
        <v>SafeAlert1.0-1.19</v>
      </c>
      <c r="K61" s="20" t="s">
        <v>9</v>
      </c>
      <c r="L61" s="22" t="s">
        <v>7</v>
      </c>
      <c r="M61" s="23" t="s">
        <v>74</v>
      </c>
    </row>
    <row r="62" spans="1:13">
      <c r="C62" s="16"/>
      <c r="D62" s="16"/>
      <c r="E62" s="16"/>
      <c r="F62" s="16"/>
      <c r="G62" s="16"/>
      <c r="I62" s="6" t="s">
        <v>19</v>
      </c>
      <c r="J62" s="14" t="str">
        <f t="shared" si="3"/>
        <v>SafeDanger1.0-1.19</v>
      </c>
      <c r="K62" s="20" t="s">
        <v>9</v>
      </c>
      <c r="L62" s="24" t="s">
        <v>10</v>
      </c>
      <c r="M62" s="25" t="s">
        <v>40</v>
      </c>
    </row>
    <row r="63" spans="1:13">
      <c r="C63" s="16"/>
      <c r="D63" s="16"/>
      <c r="E63" s="16"/>
      <c r="F63" s="16"/>
      <c r="G63" s="16"/>
      <c r="I63" s="6" t="s">
        <v>11</v>
      </c>
      <c r="J63" s="14" t="str">
        <f t="shared" si="3"/>
        <v>AlertSafe1.0-1.19</v>
      </c>
      <c r="K63" s="22" t="s">
        <v>7</v>
      </c>
      <c r="L63" s="20" t="s">
        <v>9</v>
      </c>
      <c r="M63" s="26" t="s">
        <v>74</v>
      </c>
    </row>
    <row r="64" spans="1:13">
      <c r="C64" s="16"/>
      <c r="D64" s="16"/>
      <c r="E64" s="16"/>
      <c r="F64" s="16"/>
      <c r="G64" s="16"/>
      <c r="I64" s="6" t="s">
        <v>12</v>
      </c>
      <c r="J64" s="14" t="str">
        <f t="shared" si="3"/>
        <v>AlertAlert1.0-1.19</v>
      </c>
      <c r="K64" s="22" t="s">
        <v>7</v>
      </c>
      <c r="L64" s="22" t="s">
        <v>7</v>
      </c>
      <c r="M64" s="26" t="s">
        <v>74</v>
      </c>
    </row>
    <row r="65" spans="3:13">
      <c r="C65" s="16"/>
      <c r="I65" s="6" t="s">
        <v>13</v>
      </c>
      <c r="J65" s="14" t="str">
        <f t="shared" si="3"/>
        <v>AlertDanger1.0-1.19</v>
      </c>
      <c r="K65" s="22" t="s">
        <v>7</v>
      </c>
      <c r="L65" s="24" t="s">
        <v>10</v>
      </c>
      <c r="M65" s="36" t="s">
        <v>33</v>
      </c>
    </row>
    <row r="66" spans="3:13">
      <c r="I66" s="6" t="s">
        <v>14</v>
      </c>
      <c r="J66" s="14" t="str">
        <f t="shared" si="3"/>
        <v>DangerSafe1.0-1.19</v>
      </c>
      <c r="K66" s="24" t="s">
        <v>10</v>
      </c>
      <c r="L66" s="20" t="s">
        <v>9</v>
      </c>
      <c r="M66" s="36" t="s">
        <v>33</v>
      </c>
    </row>
    <row r="67" spans="3:13">
      <c r="I67" s="6" t="s">
        <v>15</v>
      </c>
      <c r="J67" s="14" t="str">
        <f t="shared" si="3"/>
        <v>DangerAlert1.0-1.19</v>
      </c>
      <c r="K67" s="24" t="s">
        <v>10</v>
      </c>
      <c r="L67" s="22" t="s">
        <v>7</v>
      </c>
      <c r="M67" s="36" t="s">
        <v>33</v>
      </c>
    </row>
    <row r="68" spans="3:13">
      <c r="I68" s="6" t="s">
        <v>16</v>
      </c>
      <c r="J68" s="14" t="str">
        <f t="shared" si="3"/>
        <v>DangerDanger1.0-1.19</v>
      </c>
      <c r="K68" s="24" t="s">
        <v>10</v>
      </c>
      <c r="L68" s="24" t="s">
        <v>10</v>
      </c>
      <c r="M68" s="36" t="s">
        <v>33</v>
      </c>
    </row>
    <row r="69" spans="3:13">
      <c r="I69" s="6" t="s">
        <v>42</v>
      </c>
      <c r="J69" s="14" t="str">
        <f t="shared" si="3"/>
        <v>TroubleSafe1.0-1.19</v>
      </c>
      <c r="K69" s="28" t="s">
        <v>5</v>
      </c>
      <c r="L69" s="20" t="s">
        <v>9</v>
      </c>
      <c r="M69" s="33" t="s">
        <v>77</v>
      </c>
    </row>
    <row r="70" spans="3:13">
      <c r="I70" s="6" t="s">
        <v>43</v>
      </c>
      <c r="J70" s="14" t="str">
        <f t="shared" si="3"/>
        <v>TroubleAlert1.0-1.19</v>
      </c>
      <c r="K70" s="28" t="s">
        <v>5</v>
      </c>
      <c r="L70" s="22" t="s">
        <v>7</v>
      </c>
      <c r="M70" s="33" t="s">
        <v>77</v>
      </c>
    </row>
    <row r="71" spans="3:13">
      <c r="I71" s="6" t="s">
        <v>41</v>
      </c>
      <c r="J71" s="14" t="str">
        <f t="shared" si="3"/>
        <v>TroubleDanger1.0-1.19</v>
      </c>
      <c r="K71" s="28" t="s">
        <v>5</v>
      </c>
      <c r="L71" s="24" t="s">
        <v>10</v>
      </c>
      <c r="M71" s="30" t="s">
        <v>44</v>
      </c>
    </row>
    <row r="74" spans="3:13">
      <c r="D74" s="37"/>
    </row>
    <row r="75" spans="3:13">
      <c r="D75" s="17"/>
      <c r="I75" s="17" t="s">
        <v>30</v>
      </c>
      <c r="M75" s="17" t="s">
        <v>36</v>
      </c>
    </row>
    <row r="76" spans="3:13">
      <c r="C76" s="17"/>
      <c r="D76" s="17"/>
      <c r="I76" s="17"/>
    </row>
    <row r="77" spans="3:13">
      <c r="C77" s="17"/>
      <c r="D77" s="16"/>
      <c r="E77" s="16"/>
      <c r="F77" s="16"/>
      <c r="G77" s="16"/>
      <c r="H77" s="16"/>
      <c r="J77" s="19" t="s">
        <v>27</v>
      </c>
      <c r="K77" s="19" t="s">
        <v>21</v>
      </c>
      <c r="L77" s="19" t="s">
        <v>28</v>
      </c>
      <c r="M77" s="19" t="s">
        <v>29</v>
      </c>
    </row>
    <row r="78" spans="3:13" ht="15" customHeight="1">
      <c r="C78" s="16"/>
      <c r="D78" s="16"/>
      <c r="E78" s="16"/>
      <c r="F78" s="16"/>
      <c r="G78" s="16"/>
      <c r="H78" s="16"/>
      <c r="I78" s="6" t="s">
        <v>17</v>
      </c>
      <c r="J78" s="14" t="str">
        <f t="shared" ref="J78:J89" si="4">K78&amp;L78&amp;B$23</f>
        <v>SafeSafe&gt;=1.2</v>
      </c>
      <c r="K78" s="20" t="s">
        <v>9</v>
      </c>
      <c r="L78" s="20" t="s">
        <v>9</v>
      </c>
      <c r="M78" s="32" t="s">
        <v>75</v>
      </c>
    </row>
    <row r="79" spans="3:13" ht="15" customHeight="1">
      <c r="C79" s="16"/>
      <c r="D79" s="16"/>
      <c r="E79" s="16"/>
      <c r="F79" s="16"/>
      <c r="G79" s="16"/>
      <c r="H79" s="16"/>
      <c r="I79" s="6" t="s">
        <v>18</v>
      </c>
      <c r="J79" s="14" t="str">
        <f t="shared" si="4"/>
        <v>SafeAlert&gt;=1.2</v>
      </c>
      <c r="K79" s="20" t="s">
        <v>9</v>
      </c>
      <c r="L79" s="22" t="s">
        <v>7</v>
      </c>
      <c r="M79" s="23" t="s">
        <v>74</v>
      </c>
    </row>
    <row r="80" spans="3:13">
      <c r="C80" s="16"/>
      <c r="D80" s="16"/>
      <c r="E80" s="16"/>
      <c r="F80" s="16"/>
      <c r="G80" s="16"/>
      <c r="H80" s="16"/>
      <c r="I80" s="6" t="s">
        <v>19</v>
      </c>
      <c r="J80" s="14" t="str">
        <f t="shared" si="4"/>
        <v>SafeDanger&gt;=1.2</v>
      </c>
      <c r="K80" s="20" t="s">
        <v>9</v>
      </c>
      <c r="L80" s="24" t="s">
        <v>10</v>
      </c>
      <c r="M80" s="11" t="s">
        <v>81</v>
      </c>
    </row>
    <row r="81" spans="3:13">
      <c r="C81" s="16"/>
      <c r="D81" s="16"/>
      <c r="E81" s="16"/>
      <c r="F81" s="16"/>
      <c r="G81" s="16"/>
      <c r="H81" s="16"/>
      <c r="I81" s="6" t="s">
        <v>11</v>
      </c>
      <c r="J81" s="14" t="str">
        <f t="shared" si="4"/>
        <v>AlertSafe&gt;=1.2</v>
      </c>
      <c r="K81" s="22" t="s">
        <v>7</v>
      </c>
      <c r="L81" s="20" t="s">
        <v>9</v>
      </c>
      <c r="M81" s="38" t="s">
        <v>82</v>
      </c>
    </row>
    <row r="82" spans="3:13">
      <c r="C82" s="16"/>
      <c r="D82" s="16"/>
      <c r="E82" s="16"/>
      <c r="F82" s="16"/>
      <c r="G82" s="16"/>
      <c r="H82" s="16"/>
      <c r="I82" s="6" t="s">
        <v>12</v>
      </c>
      <c r="J82" s="14" t="str">
        <f t="shared" si="4"/>
        <v>AlertAlert&gt;=1.2</v>
      </c>
      <c r="K82" s="22" t="s">
        <v>7</v>
      </c>
      <c r="L82" s="22" t="s">
        <v>7</v>
      </c>
      <c r="M82" s="23" t="s">
        <v>74</v>
      </c>
    </row>
    <row r="83" spans="3:13">
      <c r="C83" s="16"/>
      <c r="I83" s="6" t="s">
        <v>13</v>
      </c>
      <c r="J83" s="14" t="str">
        <f t="shared" si="4"/>
        <v>AlertDanger&gt;=1.2</v>
      </c>
      <c r="K83" s="22" t="s">
        <v>7</v>
      </c>
      <c r="L83" s="24" t="s">
        <v>10</v>
      </c>
      <c r="M83" s="39" t="s">
        <v>83</v>
      </c>
    </row>
    <row r="84" spans="3:13">
      <c r="I84" s="6" t="s">
        <v>14</v>
      </c>
      <c r="J84" s="14" t="str">
        <f t="shared" si="4"/>
        <v>DangerSafe&gt;=1.2</v>
      </c>
      <c r="K84" s="24" t="s">
        <v>10</v>
      </c>
      <c r="L84" s="20" t="s">
        <v>9</v>
      </c>
      <c r="M84" s="39" t="s">
        <v>83</v>
      </c>
    </row>
    <row r="85" spans="3:13">
      <c r="I85" s="6" t="s">
        <v>15</v>
      </c>
      <c r="J85" s="14" t="str">
        <f t="shared" si="4"/>
        <v>DangerAlert&gt;=1.2</v>
      </c>
      <c r="K85" s="24" t="s">
        <v>10</v>
      </c>
      <c r="L85" s="22" t="s">
        <v>7</v>
      </c>
      <c r="M85" s="39" t="s">
        <v>83</v>
      </c>
    </row>
    <row r="86" spans="3:13">
      <c r="I86" s="6" t="s">
        <v>16</v>
      </c>
      <c r="J86" s="14" t="str">
        <f t="shared" si="4"/>
        <v>DangerDanger&gt;=1.2</v>
      </c>
      <c r="K86" s="24" t="s">
        <v>10</v>
      </c>
      <c r="L86" s="24" t="s">
        <v>10</v>
      </c>
      <c r="M86" s="39" t="s">
        <v>83</v>
      </c>
    </row>
    <row r="87" spans="3:13">
      <c r="I87" s="6" t="s">
        <v>42</v>
      </c>
      <c r="J87" s="14" t="str">
        <f t="shared" si="4"/>
        <v>TroubleSafe&gt;=1.2</v>
      </c>
      <c r="K87" s="28" t="s">
        <v>5</v>
      </c>
      <c r="L87" s="20" t="s">
        <v>9</v>
      </c>
      <c r="M87" s="40" t="s">
        <v>39</v>
      </c>
    </row>
    <row r="88" spans="3:13">
      <c r="I88" s="6" t="s">
        <v>43</v>
      </c>
      <c r="J88" s="14" t="str">
        <f t="shared" si="4"/>
        <v>TroubleAlert&gt;=1.2</v>
      </c>
      <c r="K88" s="28" t="s">
        <v>5</v>
      </c>
      <c r="L88" s="22" t="s">
        <v>7</v>
      </c>
      <c r="M88" s="40" t="s">
        <v>39</v>
      </c>
    </row>
    <row r="89" spans="3:13">
      <c r="I89" s="6" t="s">
        <v>41</v>
      </c>
      <c r="J89" s="14" t="str">
        <f t="shared" si="4"/>
        <v>TroubleDanger&gt;=1.2</v>
      </c>
      <c r="K89" s="28" t="s">
        <v>5</v>
      </c>
      <c r="L89" s="24" t="s">
        <v>10</v>
      </c>
      <c r="M89" s="30" t="s">
        <v>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BN&lt;40</vt:lpstr>
      <vt:lpstr>BN40 - BN100</vt:lpstr>
      <vt:lpstr>BN&gt;100</vt:lpstr>
      <vt:lpstr>Figures</vt:lpstr>
      <vt:lpstr>admin BN&lt;40</vt:lpstr>
      <vt:lpstr>admin BN40-100</vt:lpstr>
      <vt:lpstr>admin BN&gt;100</vt:lpstr>
    </vt:vector>
  </TitlesOfParts>
  <Company>Wartsila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 Zandt</dc:creator>
  <cp:lastModifiedBy>Binder Jürgen</cp:lastModifiedBy>
  <cp:lastPrinted>2018-02-06T12:57:30Z</cp:lastPrinted>
  <dcterms:created xsi:type="dcterms:W3CDTF">2015-05-15T14:46:04Z</dcterms:created>
  <dcterms:modified xsi:type="dcterms:W3CDTF">2024-04-15T14:10:32Z</dcterms:modified>
</cp:coreProperties>
</file>